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9.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20.xml" ContentType="application/vnd.openxmlformats-officedocument.spreadsheetml.tab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tables/table21.xml" ContentType="application/vnd.openxmlformats-officedocument.spreadsheetml.table+xml"/>
  <Override PartName="/xl/tables/table22.xml" ContentType="application/vnd.openxmlformats-officedocument.spreadsheetml.tab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tables/table23.xml" ContentType="application/vnd.openxmlformats-officedocument.spreadsheetml.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hidePivotFieldList="1" defaultThemeVersion="166925"/>
  <mc:AlternateContent xmlns:mc="http://schemas.openxmlformats.org/markup-compatibility/2006">
    <mc:Choice Requires="x15">
      <x15ac:absPath xmlns:x15ac="http://schemas.microsoft.com/office/spreadsheetml/2010/11/ac" url="/Users/lorenzomazzolli/Desktop/MACRO ANALYSIS/R/FRED_Macro_Analysis/Data/Processed/Master/"/>
    </mc:Choice>
  </mc:AlternateContent>
  <xr:revisionPtr revIDLastSave="0" documentId="13_ncr:1_{10BD7783-A32F-EC4C-A87F-D3D67313EE68}" xr6:coauthVersionLast="47" xr6:coauthVersionMax="47" xr10:uidLastSave="{00000000-0000-0000-0000-000000000000}"/>
  <bookViews>
    <workbookView xWindow="0" yWindow="0" windowWidth="28800" windowHeight="18000" xr2:uid="{51658058-8315-A640-B733-1DFC39D6EEC8}"/>
  </bookViews>
  <sheets>
    <sheet name="Index" sheetId="50" r:id="rId1"/>
    <sheet name="Metadata" sheetId="51" r:id="rId2"/>
    <sheet name="Metadata_CSV" sheetId="118" r:id="rId3"/>
    <sheet name="Job_Openings_Rate_Quarterly" sheetId="38" r:id="rId4"/>
    <sheet name="Job_Openings_Rate_Quarterly_DB" sheetId="58" r:id="rId5"/>
    <sheet name="Fed_Funds_Quarterly" sheetId="13" r:id="rId6"/>
    <sheet name="Fed_Funds_Quarterly_DB" sheetId="59" r:id="rId7"/>
    <sheet name="Unemployment_Rate_Monthly" sheetId="48" r:id="rId8"/>
    <sheet name="Unemployment_Rate_Monthly_DB" sheetId="75" r:id="rId9"/>
    <sheet name="Unemployment_Rate_Quarterly" sheetId="15" r:id="rId10"/>
    <sheet name="Unemployment_Rate_Quarterly_DB" sheetId="76" r:id="rId11"/>
    <sheet name="Unemploym_Rate_Quarterly_Change" sheetId="116" r:id="rId12"/>
    <sheet name="Un_Rate_Quarterly_Change_DB" sheetId="117" r:id="rId13"/>
    <sheet name="NROU_Rate_Quarterly" sheetId="16" r:id="rId14"/>
    <sheet name="NROU_Rate_Quarterly_DB" sheetId="77" r:id="rId15"/>
    <sheet name="Unemployment_Gap_Rate_Quarterly" sheetId="54" r:id="rId16"/>
    <sheet name="Unemployment_Gap_Rate_Quart_DB" sheetId="78" r:id="rId17"/>
    <sheet name="PCE_Core_Quarterly_% Change" sheetId="25" r:id="rId18"/>
    <sheet name="PCE_Core_Quarterly_% Change_DB" sheetId="80" r:id="rId19"/>
    <sheet name="PCE_Headline_Quarterly_% Change" sheetId="28" r:id="rId20"/>
    <sheet name="PCE_Headline_Quarterly_%_DB" sheetId="79" r:id="rId21"/>
    <sheet name="5Y_5Y_Forward_Rate_Quarterly" sheetId="41" r:id="rId22"/>
    <sheet name="5Y_5Y_Forward_Rate_Quarterly_DB" sheetId="81" r:id="rId23"/>
    <sheet name="Real_GDP_Level_Quarterly" sheetId="26" r:id="rId24"/>
    <sheet name="Real_GDP_Level_Quarterly_DB" sheetId="82" r:id="rId25"/>
    <sheet name="Real_Pot_GDP_Level_Quarterly" sheetId="27" r:id="rId26"/>
    <sheet name="Real_Pot_GDP_Level_Quarterly_DB" sheetId="83" r:id="rId27"/>
    <sheet name="Real_GDP_GAP_Quarterly" sheetId="55" r:id="rId28"/>
    <sheet name="Real_GDP_GAP_Quarterly_DB" sheetId="84" r:id="rId29"/>
    <sheet name="Real_GDP_Quarterly_% Change" sheetId="52" r:id="rId30"/>
    <sheet name="Real_GDP_Quarterly_% Change_DB" sheetId="85" r:id="rId31"/>
    <sheet name="Real_Pot_GDP_Quarterly_% Change" sheetId="53" r:id="rId32"/>
    <sheet name="Real_Pot_GDP_Quarterly_%_DB" sheetId="86" r:id="rId33"/>
    <sheet name="Real_GDP_GAP_Quarterly_% Change" sheetId="56" r:id="rId34"/>
    <sheet name="Real_GDP_GAP_Quarterly_%_DB" sheetId="87" r:id="rId35"/>
    <sheet name="DB_Master" sheetId="88" r:id="rId36"/>
    <sheet name="Pivot_Master" sheetId="89" r:id="rId37"/>
    <sheet name="Pivot_Sahm's_Rule" sheetId="90" r:id="rId38"/>
    <sheet name="Report_Sahm's_Rule" sheetId="91" r:id="rId39"/>
    <sheet name="Table_Sahm's_Rule" sheetId="92" r:id="rId40"/>
    <sheet name="Table_Sahm's_Rule_csv" sheetId="107" r:id="rId41"/>
    <sheet name="Pivot_Beveridge's_Curve" sheetId="94" r:id="rId42"/>
    <sheet name="Report_Beveridge's_Curve" sheetId="95" r:id="rId43"/>
    <sheet name="Table_Beveridge's_Curve" sheetId="96" r:id="rId44"/>
    <sheet name="Table_Beveridge's_Curve_csv" sheetId="108" r:id="rId45"/>
    <sheet name="Pivot_Okun's_Law" sheetId="97" r:id="rId46"/>
    <sheet name="Report_Okun's_Law" sheetId="98" r:id="rId47"/>
    <sheet name="Table_Okun's_Law" sheetId="99" r:id="rId48"/>
    <sheet name="Table_Okun's_Law_Level_csv" sheetId="109" r:id="rId49"/>
    <sheet name="Table_Okun's_Law_Difference_csv" sheetId="111" r:id="rId50"/>
    <sheet name="Pivot_Phillips's_Curve" sheetId="100" r:id="rId51"/>
    <sheet name="Report_Phillips's_Curve" sheetId="101" r:id="rId52"/>
    <sheet name="Table_Phillips's_Curve" sheetId="103" r:id="rId53"/>
    <sheet name="Table_Phillips's_Curve_csv" sheetId="110" r:id="rId54"/>
    <sheet name="Pivot_Taylor's_Rule" sheetId="104" r:id="rId55"/>
    <sheet name="Report_Taylor's_Rule" sheetId="105" r:id="rId56"/>
    <sheet name="Table_Taylor's_Rule" sheetId="106" r:id="rId57"/>
    <sheet name="Table_Taylor's_Rule_Y_Phead_csv" sheetId="112" r:id="rId58"/>
    <sheet name="Table_Taylor's_Rule_Y_Pcore_csv" sheetId="113" r:id="rId59"/>
    <sheet name="Table_Taylor's_Rule_U_Phead_csv" sheetId="114" r:id="rId60"/>
    <sheet name="Table_Taylor's_Rule_U_Pcore_csv" sheetId="115" r:id="rId61"/>
  </sheets>
  <functionGroups builtInGroupCount="19">
    <functionGroup name="ChatGPT for Excel"/>
    <functionGroup name="Python for Excel"/>
  </functionGroups>
  <definedNames>
    <definedName name="_xlnm._FilterDatabase" localSheetId="27" hidden="1">Real_GDP_GAP_Quarterly!$D$7:$I$311</definedName>
    <definedName name="_xlnm._FilterDatabase" localSheetId="31" hidden="1">'Real_Pot_GDP_Quarterly_% Change'!$D$8:$G$8</definedName>
    <definedName name="_xlnm._FilterDatabase" localSheetId="55" hidden="1">'Report_Taylor''s_Rule'!$A$4:$F$309</definedName>
    <definedName name="_xlnm._FilterDatabase" localSheetId="56" hidden="1">'Table_Taylor''s_Rule'!$A$1:$F$265</definedName>
    <definedName name="_xlnm._FilterDatabase" localSheetId="60" hidden="1">'Table_Taylor''s_Rule_U_Pcore_csv'!$A$1:$D$265</definedName>
    <definedName name="_xlnm._FilterDatabase" localSheetId="59" hidden="1">'Table_Taylor''s_Rule_U_Phead_csv'!$A$1:$D$265</definedName>
    <definedName name="_xlnm._FilterDatabase" localSheetId="58" hidden="1">'Table_Taylor''s_Rule_Y_Pcore_csv'!$A$1:$D$265</definedName>
    <definedName name="_xlnm._FilterDatabase" localSheetId="57" hidden="1">'Table_Taylor''s_Rule_Y_Phead_csv'!$A$1:$D$265</definedName>
    <definedName name="_xleta.AND" hidden="1" xlm="1">#NAME?</definedName>
    <definedName name="_xleta.DATE" hidden="1" xlm="1">#NAME?</definedName>
    <definedName name="_xleta.YEAR" hidden="1" xlm="1">#NAME?</definedName>
    <definedName name="Slicer_Frequency_Name">#N/A</definedName>
    <definedName name="Slicer_Frequency_Name1">#N/A</definedName>
    <definedName name="Slicer_Frequency_Name2">#N/A</definedName>
    <definedName name="Slicer_Series_Name">#N/A</definedName>
    <definedName name="Slicer_Series_Name1">#N/A</definedName>
    <definedName name="Slicer_Series_Name2">#N/A</definedName>
    <definedName name="Slicer_Series_Name3">#N/A</definedName>
    <definedName name="Slicer_Series_Name4">#N/A</definedName>
    <definedName name="Slicer_Series_Name5">#N/A</definedName>
  </definedNames>
  <calcPr calcId="191029"/>
  <pivotCaches>
    <pivotCache cacheId="7"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18" l="1"/>
  <c r="F6" i="118"/>
  <c r="E6" i="118"/>
  <c r="D6" i="118"/>
  <c r="B312" i="15"/>
  <c r="E6" i="51"/>
  <c r="F6" i="51"/>
  <c r="G6" i="51"/>
  <c r="D6" i="51"/>
  <c r="B917" i="48"/>
  <c r="B108" i="38"/>
  <c r="B292" i="13"/>
  <c r="E309" i="98" l="1"/>
  <c r="D309" i="98"/>
  <c r="B7" i="98"/>
  <c r="B11" i="98"/>
  <c r="B15" i="98"/>
  <c r="B19" i="98"/>
  <c r="B23" i="98"/>
  <c r="B27" i="98"/>
  <c r="B31" i="98"/>
  <c r="B35" i="98"/>
  <c r="B39" i="98"/>
  <c r="B43" i="98"/>
  <c r="B47" i="98"/>
  <c r="B51" i="98"/>
  <c r="B55" i="98"/>
  <c r="B59" i="98"/>
  <c r="B63" i="98"/>
  <c r="B67" i="98"/>
  <c r="B71" i="98"/>
  <c r="B75" i="98"/>
  <c r="B79" i="98"/>
  <c r="B83" i="98"/>
  <c r="B87" i="98"/>
  <c r="B91" i="98"/>
  <c r="B95" i="98"/>
  <c r="B99" i="98"/>
  <c r="B103" i="98"/>
  <c r="B107" i="98"/>
  <c r="B111" i="98"/>
  <c r="B115" i="98"/>
  <c r="B119" i="98"/>
  <c r="B123" i="98"/>
  <c r="B127" i="98"/>
  <c r="B131" i="98"/>
  <c r="C8" i="98"/>
  <c r="C12" i="98"/>
  <c r="C16" i="98"/>
  <c r="C20" i="98"/>
  <c r="C24" i="98"/>
  <c r="C28" i="98"/>
  <c r="C32" i="98"/>
  <c r="C36" i="98"/>
  <c r="C40" i="98"/>
  <c r="C44" i="98"/>
  <c r="C48" i="98"/>
  <c r="C52" i="98"/>
  <c r="C56" i="98"/>
  <c r="C60" i="98"/>
  <c r="C64" i="98"/>
  <c r="C68" i="98"/>
  <c r="C72" i="98"/>
  <c r="C76" i="98"/>
  <c r="C80" i="98"/>
  <c r="C84" i="98"/>
  <c r="C88" i="98"/>
  <c r="C92" i="98"/>
  <c r="C96" i="98"/>
  <c r="C100" i="98"/>
  <c r="C104" i="98"/>
  <c r="C108" i="98"/>
  <c r="C112" i="98"/>
  <c r="C116" i="98"/>
  <c r="C120" i="98"/>
  <c r="C124" i="98"/>
  <c r="C128" i="98"/>
  <c r="D8" i="98"/>
  <c r="D12" i="98"/>
  <c r="D16" i="98"/>
  <c r="D20" i="98"/>
  <c r="D24" i="98"/>
  <c r="D28" i="98"/>
  <c r="D32" i="98"/>
  <c r="D36" i="98"/>
  <c r="D40" i="98"/>
  <c r="D44" i="98"/>
  <c r="D48" i="98"/>
  <c r="D52" i="98"/>
  <c r="D56" i="98"/>
  <c r="D60" i="98"/>
  <c r="D64" i="98"/>
  <c r="D68" i="98"/>
  <c r="D72" i="98"/>
  <c r="D76" i="98"/>
  <c r="D80" i="98"/>
  <c r="D84" i="98"/>
  <c r="D88" i="98"/>
  <c r="D92" i="98"/>
  <c r="D96" i="98"/>
  <c r="D100" i="98"/>
  <c r="D104" i="98"/>
  <c r="D108" i="98"/>
  <c r="D112" i="98"/>
  <c r="D116" i="98"/>
  <c r="D120" i="98"/>
  <c r="D124" i="98"/>
  <c r="D128" i="98"/>
  <c r="D132" i="98"/>
  <c r="E18" i="98"/>
  <c r="E34" i="98"/>
  <c r="E50" i="98"/>
  <c r="E66" i="98"/>
  <c r="E82" i="98"/>
  <c r="E98" i="98"/>
  <c r="E114" i="98"/>
  <c r="C130" i="98"/>
  <c r="D135" i="98"/>
  <c r="D139" i="98"/>
  <c r="D143" i="98"/>
  <c r="D147" i="98"/>
  <c r="D151" i="98"/>
  <c r="D155" i="98"/>
  <c r="D159" i="98"/>
  <c r="D163" i="98"/>
  <c r="D167" i="98"/>
  <c r="D171" i="98"/>
  <c r="D175" i="98"/>
  <c r="D179" i="98"/>
  <c r="D183" i="98"/>
  <c r="D187" i="98"/>
  <c r="D191" i="98"/>
  <c r="D195" i="98"/>
  <c r="D199" i="98"/>
  <c r="D203" i="98"/>
  <c r="D207" i="98"/>
  <c r="D211" i="98"/>
  <c r="D215" i="98"/>
  <c r="D219" i="98"/>
  <c r="D223" i="98"/>
  <c r="C309" i="98"/>
  <c r="B8" i="98"/>
  <c r="B12" i="98"/>
  <c r="B16" i="98"/>
  <c r="B20" i="98"/>
  <c r="B24" i="98"/>
  <c r="B28" i="98"/>
  <c r="B32" i="98"/>
  <c r="B36" i="98"/>
  <c r="B40" i="98"/>
  <c r="B44" i="98"/>
  <c r="B48" i="98"/>
  <c r="B52" i="98"/>
  <c r="B56" i="98"/>
  <c r="B60" i="98"/>
  <c r="B64" i="98"/>
  <c r="B68" i="98"/>
  <c r="B72" i="98"/>
  <c r="B76" i="98"/>
  <c r="B80" i="98"/>
  <c r="B84" i="98"/>
  <c r="B88" i="98"/>
  <c r="B92" i="98"/>
  <c r="B96" i="98"/>
  <c r="B100" i="98"/>
  <c r="B104" i="98"/>
  <c r="B108" i="98"/>
  <c r="B112" i="98"/>
  <c r="B116" i="98"/>
  <c r="B120" i="98"/>
  <c r="B124" i="98"/>
  <c r="B128" i="98"/>
  <c r="B132" i="98"/>
  <c r="C9" i="98"/>
  <c r="C13" i="98"/>
  <c r="C17" i="98"/>
  <c r="C21" i="98"/>
  <c r="C25" i="98"/>
  <c r="C29" i="98"/>
  <c r="C33" i="98"/>
  <c r="C37" i="98"/>
  <c r="C41" i="98"/>
  <c r="C45" i="98"/>
  <c r="C49" i="98"/>
  <c r="C53" i="98"/>
  <c r="C57" i="98"/>
  <c r="C61" i="98"/>
  <c r="C65" i="98"/>
  <c r="C69" i="98"/>
  <c r="C73" i="98"/>
  <c r="C77" i="98"/>
  <c r="C81" i="98"/>
  <c r="C85" i="98"/>
  <c r="C89" i="98"/>
  <c r="C93" i="98"/>
  <c r="C97" i="98"/>
  <c r="C101" i="98"/>
  <c r="C105" i="98"/>
  <c r="C109" i="98"/>
  <c r="C113" i="98"/>
  <c r="C117" i="98"/>
  <c r="C121" i="98"/>
  <c r="C125" i="98"/>
  <c r="C129" i="98"/>
  <c r="D9" i="98"/>
  <c r="D13" i="98"/>
  <c r="D17" i="98"/>
  <c r="D21" i="98"/>
  <c r="D25" i="98"/>
  <c r="D29" i="98"/>
  <c r="D33" i="98"/>
  <c r="D37" i="98"/>
  <c r="D41" i="98"/>
  <c r="D45" i="98"/>
  <c r="D49" i="98"/>
  <c r="D53" i="98"/>
  <c r="D57" i="98"/>
  <c r="D61" i="98"/>
  <c r="D65" i="98"/>
  <c r="D69" i="98"/>
  <c r="D73" i="98"/>
  <c r="D77" i="98"/>
  <c r="D81" i="98"/>
  <c r="D85" i="98"/>
  <c r="D89" i="98"/>
  <c r="D93" i="98"/>
  <c r="D97" i="98"/>
  <c r="D101" i="98"/>
  <c r="D105" i="98"/>
  <c r="D109" i="98"/>
  <c r="D113" i="98"/>
  <c r="D117" i="98"/>
  <c r="D121" i="98"/>
  <c r="D125" i="98"/>
  <c r="D129" i="98"/>
  <c r="E6" i="98"/>
  <c r="E22" i="98"/>
  <c r="E38" i="98"/>
  <c r="E54" i="98"/>
  <c r="E70" i="98"/>
  <c r="E86" i="98"/>
  <c r="E102" i="98"/>
  <c r="E118" i="98"/>
  <c r="C132" i="98"/>
  <c r="D136" i="98"/>
  <c r="D140" i="98"/>
  <c r="D144" i="98"/>
  <c r="D148" i="98"/>
  <c r="D152" i="98"/>
  <c r="D156" i="98"/>
  <c r="D160" i="98"/>
  <c r="D164" i="98"/>
  <c r="D168" i="98"/>
  <c r="D172" i="98"/>
  <c r="D176" i="98"/>
  <c r="D180" i="98"/>
  <c r="D184" i="98"/>
  <c r="D188" i="98"/>
  <c r="D192" i="98"/>
  <c r="D196" i="98"/>
  <c r="D200" i="98"/>
  <c r="D204" i="98"/>
  <c r="D208" i="98"/>
  <c r="D212" i="98"/>
  <c r="D216" i="98"/>
  <c r="D220" i="98"/>
  <c r="D224" i="98"/>
  <c r="B309" i="98"/>
  <c r="B6" i="98"/>
  <c r="B14" i="98"/>
  <c r="B22" i="98"/>
  <c r="B30" i="98"/>
  <c r="B38" i="98"/>
  <c r="B46" i="98"/>
  <c r="B54" i="98"/>
  <c r="B62" i="98"/>
  <c r="B70" i="98"/>
  <c r="B78" i="98"/>
  <c r="B86" i="98"/>
  <c r="B94" i="98"/>
  <c r="B102" i="98"/>
  <c r="B110" i="98"/>
  <c r="B118" i="98"/>
  <c r="B126" i="98"/>
  <c r="C7" i="98"/>
  <c r="C15" i="98"/>
  <c r="C23" i="98"/>
  <c r="C31" i="98"/>
  <c r="C39" i="98"/>
  <c r="C47" i="98"/>
  <c r="C55" i="98"/>
  <c r="C63" i="98"/>
  <c r="C71" i="98"/>
  <c r="C79" i="98"/>
  <c r="C87" i="98"/>
  <c r="C95" i="98"/>
  <c r="C103" i="98"/>
  <c r="C111" i="98"/>
  <c r="C119" i="98"/>
  <c r="C127" i="98"/>
  <c r="D11" i="98"/>
  <c r="D19" i="98"/>
  <c r="D27" i="98"/>
  <c r="D35" i="98"/>
  <c r="D43" i="98"/>
  <c r="D51" i="98"/>
  <c r="D59" i="98"/>
  <c r="D67" i="98"/>
  <c r="D75" i="98"/>
  <c r="D83" i="98"/>
  <c r="D91" i="98"/>
  <c r="D99" i="98"/>
  <c r="D107" i="98"/>
  <c r="D115" i="98"/>
  <c r="D123" i="98"/>
  <c r="D131" i="98"/>
  <c r="E30" i="98"/>
  <c r="E62" i="98"/>
  <c r="E94" i="98"/>
  <c r="E126" i="98"/>
  <c r="D138" i="98"/>
  <c r="D146" i="98"/>
  <c r="D154" i="98"/>
  <c r="D162" i="98"/>
  <c r="D170" i="98"/>
  <c r="D178" i="98"/>
  <c r="D186" i="98"/>
  <c r="D194" i="98"/>
  <c r="D202" i="98"/>
  <c r="D210" i="98"/>
  <c r="D218" i="98"/>
  <c r="D226" i="98"/>
  <c r="E7" i="98"/>
  <c r="E23" i="98"/>
  <c r="E39" i="98"/>
  <c r="E55" i="98"/>
  <c r="E71" i="98"/>
  <c r="E87" i="98"/>
  <c r="E103" i="98"/>
  <c r="E119" i="98"/>
  <c r="E132" i="98"/>
  <c r="E136" i="98"/>
  <c r="E140" i="98"/>
  <c r="E144" i="98"/>
  <c r="E148" i="98"/>
  <c r="E152" i="98"/>
  <c r="E156" i="98"/>
  <c r="E160" i="98"/>
  <c r="E164" i="98"/>
  <c r="E168" i="98"/>
  <c r="E172" i="98"/>
  <c r="E176" i="98"/>
  <c r="E180" i="98"/>
  <c r="E184" i="98"/>
  <c r="E188" i="98"/>
  <c r="E192" i="98"/>
  <c r="E196" i="98"/>
  <c r="E200" i="98"/>
  <c r="E204" i="98"/>
  <c r="E208" i="98"/>
  <c r="E212" i="98"/>
  <c r="E216" i="98"/>
  <c r="E220" i="98"/>
  <c r="E224" i="98"/>
  <c r="E12" i="98"/>
  <c r="E28" i="98"/>
  <c r="E44" i="98"/>
  <c r="E60" i="98"/>
  <c r="E76" i="98"/>
  <c r="E92" i="98"/>
  <c r="E108" i="98"/>
  <c r="E124" i="98"/>
  <c r="B134" i="98"/>
  <c r="B138" i="98"/>
  <c r="B142" i="98"/>
  <c r="B146" i="98"/>
  <c r="B150" i="98"/>
  <c r="B154" i="98"/>
  <c r="B158" i="98"/>
  <c r="B162" i="98"/>
  <c r="B166" i="98"/>
  <c r="B170" i="98"/>
  <c r="B174" i="98"/>
  <c r="B178" i="98"/>
  <c r="B182" i="98"/>
  <c r="B186" i="98"/>
  <c r="B190" i="98"/>
  <c r="B194" i="98"/>
  <c r="B198" i="98"/>
  <c r="B202" i="98"/>
  <c r="B206" i="98"/>
  <c r="B210" i="98"/>
  <c r="E21" i="98"/>
  <c r="E37" i="98"/>
  <c r="E53" i="98"/>
  <c r="B9" i="98"/>
  <c r="B17" i="98"/>
  <c r="B25" i="98"/>
  <c r="B33" i="98"/>
  <c r="B41" i="98"/>
  <c r="B49" i="98"/>
  <c r="B57" i="98"/>
  <c r="B65" i="98"/>
  <c r="B73" i="98"/>
  <c r="B81" i="98"/>
  <c r="B89" i="98"/>
  <c r="B97" i="98"/>
  <c r="B105" i="98"/>
  <c r="B113" i="98"/>
  <c r="B121" i="98"/>
  <c r="B129" i="98"/>
  <c r="C10" i="98"/>
  <c r="C18" i="98"/>
  <c r="C26" i="98"/>
  <c r="C34" i="98"/>
  <c r="C42" i="98"/>
  <c r="C50" i="98"/>
  <c r="C58" i="98"/>
  <c r="C66" i="98"/>
  <c r="C74" i="98"/>
  <c r="C82" i="98"/>
  <c r="C90" i="98"/>
  <c r="C98" i="98"/>
  <c r="C106" i="98"/>
  <c r="C114" i="98"/>
  <c r="C122" i="98"/>
  <c r="D6" i="98"/>
  <c r="D14" i="98"/>
  <c r="D22" i="98"/>
  <c r="D30" i="98"/>
  <c r="D38" i="98"/>
  <c r="D46" i="98"/>
  <c r="D54" i="98"/>
  <c r="D62" i="98"/>
  <c r="D70" i="98"/>
  <c r="D78" i="98"/>
  <c r="D86" i="98"/>
  <c r="D94" i="98"/>
  <c r="D102" i="98"/>
  <c r="D110" i="98"/>
  <c r="D118" i="98"/>
  <c r="D126" i="98"/>
  <c r="E10" i="98"/>
  <c r="E42" i="98"/>
  <c r="E74" i="98"/>
  <c r="E106" i="98"/>
  <c r="D133" i="98"/>
  <c r="D141" i="98"/>
  <c r="D149" i="98"/>
  <c r="D157" i="98"/>
  <c r="D165" i="98"/>
  <c r="D173" i="98"/>
  <c r="D181" i="98"/>
  <c r="B10" i="98"/>
  <c r="B26" i="98"/>
  <c r="B42" i="98"/>
  <c r="B58" i="98"/>
  <c r="B74" i="98"/>
  <c r="B90" i="98"/>
  <c r="B106" i="98"/>
  <c r="B122" i="98"/>
  <c r="C11" i="98"/>
  <c r="C27" i="98"/>
  <c r="C43" i="98"/>
  <c r="C59" i="98"/>
  <c r="C75" i="98"/>
  <c r="C91" i="98"/>
  <c r="C107" i="98"/>
  <c r="C123" i="98"/>
  <c r="D15" i="98"/>
  <c r="D31" i="98"/>
  <c r="D47" i="98"/>
  <c r="D63" i="98"/>
  <c r="D79" i="98"/>
  <c r="D95" i="98"/>
  <c r="D111" i="98"/>
  <c r="D127" i="98"/>
  <c r="E46" i="98"/>
  <c r="E110" i="98"/>
  <c r="D142" i="98"/>
  <c r="D158" i="98"/>
  <c r="D174" i="98"/>
  <c r="D189" i="98"/>
  <c r="D198" i="98"/>
  <c r="D209" i="98"/>
  <c r="D221" i="98"/>
  <c r="D228" i="98"/>
  <c r="E19" i="98"/>
  <c r="E43" i="98"/>
  <c r="E63" i="98"/>
  <c r="E83" i="98"/>
  <c r="E107" i="98"/>
  <c r="E127" i="98"/>
  <c r="E135" i="98"/>
  <c r="E141" i="98"/>
  <c r="E146" i="98"/>
  <c r="E151" i="98"/>
  <c r="E157" i="98"/>
  <c r="E162" i="98"/>
  <c r="E167" i="98"/>
  <c r="E173" i="98"/>
  <c r="E178" i="98"/>
  <c r="E183" i="98"/>
  <c r="E189" i="98"/>
  <c r="E194" i="98"/>
  <c r="E199" i="98"/>
  <c r="E205" i="98"/>
  <c r="E210" i="98"/>
  <c r="E215" i="98"/>
  <c r="E221" i="98"/>
  <c r="E226" i="98"/>
  <c r="E24" i="98"/>
  <c r="E48" i="98"/>
  <c r="E68" i="98"/>
  <c r="E88" i="98"/>
  <c r="E112" i="98"/>
  <c r="C131" i="98"/>
  <c r="B137" i="98"/>
  <c r="B143" i="98"/>
  <c r="B148" i="98"/>
  <c r="B153" i="98"/>
  <c r="B159" i="98"/>
  <c r="B164" i="98"/>
  <c r="B169" i="98"/>
  <c r="B175" i="98"/>
  <c r="B180" i="98"/>
  <c r="B185" i="98"/>
  <c r="B191" i="98"/>
  <c r="B196" i="98"/>
  <c r="B201" i="98"/>
  <c r="B207" i="98"/>
  <c r="E13" i="98"/>
  <c r="E33" i="98"/>
  <c r="E57" i="98"/>
  <c r="E73" i="98"/>
  <c r="E89" i="98"/>
  <c r="E105" i="98"/>
  <c r="E121" i="98"/>
  <c r="C133" i="98"/>
  <c r="C137" i="98"/>
  <c r="C141" i="98"/>
  <c r="C145" i="98"/>
  <c r="C149" i="98"/>
  <c r="C153" i="98"/>
  <c r="C157" i="98"/>
  <c r="C161" i="98"/>
  <c r="C165" i="98"/>
  <c r="C169" i="98"/>
  <c r="C173" i="98"/>
  <c r="C177" i="98"/>
  <c r="C181" i="98"/>
  <c r="C185" i="98"/>
  <c r="C189" i="98"/>
  <c r="C193" i="98"/>
  <c r="C197" i="98"/>
  <c r="C204" i="98"/>
  <c r="C215" i="98"/>
  <c r="C223" i="98"/>
  <c r="B230" i="98"/>
  <c r="B234" i="98"/>
  <c r="B238" i="98"/>
  <c r="B242" i="98"/>
  <c r="B246" i="98"/>
  <c r="B250" i="98"/>
  <c r="B254" i="98"/>
  <c r="B258" i="98"/>
  <c r="B262" i="98"/>
  <c r="B266" i="98"/>
  <c r="B270" i="98"/>
  <c r="B274" i="98"/>
  <c r="B278" i="98"/>
  <c r="B282" i="98"/>
  <c r="B286" i="98"/>
  <c r="B290" i="98"/>
  <c r="B294" i="98"/>
  <c r="B298" i="98"/>
  <c r="B302" i="98"/>
  <c r="B306" i="98"/>
  <c r="D297" i="98"/>
  <c r="D308" i="98"/>
  <c r="C205" i="98"/>
  <c r="B216" i="98"/>
  <c r="B224" i="98"/>
  <c r="C230" i="98"/>
  <c r="C234" i="98"/>
  <c r="C238" i="98"/>
  <c r="C242" i="98"/>
  <c r="C246" i="98"/>
  <c r="C250" i="98"/>
  <c r="C254" i="98"/>
  <c r="C258" i="98"/>
  <c r="C262" i="98"/>
  <c r="C266" i="98"/>
  <c r="C270" i="98"/>
  <c r="C274" i="98"/>
  <c r="C278" i="98"/>
  <c r="C282" i="98"/>
  <c r="C286" i="98"/>
  <c r="C290" i="98"/>
  <c r="C294" i="98"/>
  <c r="C298" i="98"/>
  <c r="C302" i="98"/>
  <c r="C306" i="98"/>
  <c r="D296" i="98"/>
  <c r="D307" i="98"/>
  <c r="C202" i="98"/>
  <c r="C214" i="98"/>
  <c r="C222" i="98"/>
  <c r="C229" i="98"/>
  <c r="D233" i="98"/>
  <c r="D237" i="98"/>
  <c r="D241" i="98"/>
  <c r="D245" i="98"/>
  <c r="D249" i="98"/>
  <c r="D253" i="98"/>
  <c r="D257" i="98"/>
  <c r="D261" i="98"/>
  <c r="D265" i="98"/>
  <c r="D269" i="98"/>
  <c r="D273" i="98"/>
  <c r="D277" i="98"/>
  <c r="D281" i="98"/>
  <c r="D285" i="98"/>
  <c r="D289" i="98"/>
  <c r="D295" i="98"/>
  <c r="E299" i="98"/>
  <c r="C207" i="98"/>
  <c r="B217" i="98"/>
  <c r="B225" i="98"/>
  <c r="E230" i="98"/>
  <c r="E234" i="98"/>
  <c r="E238" i="98"/>
  <c r="E242" i="98"/>
  <c r="E246" i="98"/>
  <c r="E250" i="98"/>
  <c r="E254" i="98"/>
  <c r="E258" i="98"/>
  <c r="E262" i="98"/>
  <c r="E266" i="98"/>
  <c r="E270" i="98"/>
  <c r="E274" i="98"/>
  <c r="E278" i="98"/>
  <c r="E282" i="98"/>
  <c r="E286" i="98"/>
  <c r="E290" i="98"/>
  <c r="E294" i="98"/>
  <c r="E298" i="98"/>
  <c r="E5" i="98"/>
  <c r="E10" i="105"/>
  <c r="E74" i="105"/>
  <c r="E138" i="105"/>
  <c r="E202" i="105"/>
  <c r="E266" i="105"/>
  <c r="E93" i="105"/>
  <c r="E15" i="105"/>
  <c r="E79" i="105"/>
  <c r="E143" i="105"/>
  <c r="E207" i="105"/>
  <c r="E271" i="105"/>
  <c r="E145" i="105"/>
  <c r="E32" i="105"/>
  <c r="E96" i="105"/>
  <c r="E160" i="105"/>
  <c r="E224" i="105"/>
  <c r="E288" i="105"/>
  <c r="E189" i="105"/>
  <c r="E81" i="105"/>
  <c r="F10" i="105"/>
  <c r="F74" i="105"/>
  <c r="F138" i="105"/>
  <c r="F202" i="105"/>
  <c r="F266" i="105"/>
  <c r="F101" i="105"/>
  <c r="F15" i="105"/>
  <c r="F79" i="105"/>
  <c r="F143" i="105"/>
  <c r="F207" i="105"/>
  <c r="F271" i="105"/>
  <c r="F161" i="105"/>
  <c r="F32" i="105"/>
  <c r="E18" i="105"/>
  <c r="E86" i="105"/>
  <c r="E174" i="105"/>
  <c r="E258" i="105"/>
  <c r="E141" i="105"/>
  <c r="E51" i="105"/>
  <c r="E135" i="105"/>
  <c r="E219" i="105"/>
  <c r="E25" i="105"/>
  <c r="E24" i="105"/>
  <c r="E108" i="105"/>
  <c r="E196" i="105"/>
  <c r="E280" i="105"/>
  <c r="E229" i="105"/>
  <c r="E237" i="105"/>
  <c r="F66" i="105"/>
  <c r="F150" i="105"/>
  <c r="F238" i="105"/>
  <c r="F65" i="105"/>
  <c r="F27" i="105"/>
  <c r="F115" i="105"/>
  <c r="F199" i="105"/>
  <c r="F283" i="105"/>
  <c r="F305" i="105"/>
  <c r="F84" i="105"/>
  <c r="F148" i="105"/>
  <c r="F212" i="105"/>
  <c r="F276" i="105"/>
  <c r="B13" i="98"/>
  <c r="B29" i="98"/>
  <c r="B45" i="98"/>
  <c r="B61" i="98"/>
  <c r="B77" i="98"/>
  <c r="B93" i="98"/>
  <c r="B109" i="98"/>
  <c r="B125" i="98"/>
  <c r="C14" i="98"/>
  <c r="C30" i="98"/>
  <c r="C46" i="98"/>
  <c r="C62" i="98"/>
  <c r="C78" i="98"/>
  <c r="C94" i="98"/>
  <c r="C110" i="98"/>
  <c r="C126" i="98"/>
  <c r="D18" i="98"/>
  <c r="D34" i="98"/>
  <c r="D50" i="98"/>
  <c r="D66" i="98"/>
  <c r="D82" i="98"/>
  <c r="D98" i="98"/>
  <c r="D114" i="98"/>
  <c r="D130" i="98"/>
  <c r="E58" i="98"/>
  <c r="E122" i="98"/>
  <c r="D145" i="98"/>
  <c r="D161" i="98"/>
  <c r="D177" i="98"/>
  <c r="D190" i="98"/>
  <c r="D201" i="98"/>
  <c r="D213" i="98"/>
  <c r="D222" i="98"/>
  <c r="D229" i="98"/>
  <c r="E27" i="98"/>
  <c r="E47" i="98"/>
  <c r="E67" i="98"/>
  <c r="E91" i="98"/>
  <c r="E111" i="98"/>
  <c r="E130" i="98"/>
  <c r="E137" i="98"/>
  <c r="E142" i="98"/>
  <c r="E147" i="98"/>
  <c r="E153" i="98"/>
  <c r="E158" i="98"/>
  <c r="E163" i="98"/>
  <c r="E169" i="98"/>
  <c r="E174" i="98"/>
  <c r="E179" i="98"/>
  <c r="E185" i="98"/>
  <c r="E190" i="98"/>
  <c r="E195" i="98"/>
  <c r="E201" i="98"/>
  <c r="E206" i="98"/>
  <c r="E211" i="98"/>
  <c r="E217" i="98"/>
  <c r="E222" i="98"/>
  <c r="E8" i="98"/>
  <c r="E32" i="98"/>
  <c r="E52" i="98"/>
  <c r="E72" i="98"/>
  <c r="E96" i="98"/>
  <c r="E116" i="98"/>
  <c r="B133" i="98"/>
  <c r="B139" i="98"/>
  <c r="B144" i="98"/>
  <c r="B149" i="98"/>
  <c r="B155" i="98"/>
  <c r="B160" i="98"/>
  <c r="B165" i="98"/>
  <c r="B171" i="98"/>
  <c r="B176" i="98"/>
  <c r="B181" i="98"/>
  <c r="B187" i="98"/>
  <c r="B192" i="98"/>
  <c r="B197" i="98"/>
  <c r="B203" i="98"/>
  <c r="B208" i="98"/>
  <c r="E17" i="98"/>
  <c r="E41" i="98"/>
  <c r="E61" i="98"/>
  <c r="E77" i="98"/>
  <c r="E93" i="98"/>
  <c r="E109" i="98"/>
  <c r="E125" i="98"/>
  <c r="C134" i="98"/>
  <c r="C138" i="98"/>
  <c r="C142" i="98"/>
  <c r="C146" i="98"/>
  <c r="C150" i="98"/>
  <c r="C154" i="98"/>
  <c r="C158" i="98"/>
  <c r="C162" i="98"/>
  <c r="C166" i="98"/>
  <c r="C170" i="98"/>
  <c r="C174" i="98"/>
  <c r="C178" i="98"/>
  <c r="C182" i="98"/>
  <c r="C186" i="98"/>
  <c r="C190" i="98"/>
  <c r="C194" i="98"/>
  <c r="C198" i="98"/>
  <c r="C208" i="98"/>
  <c r="C217" i="98"/>
  <c r="C225" i="98"/>
  <c r="B231" i="98"/>
  <c r="B235" i="98"/>
  <c r="B239" i="98"/>
  <c r="B243" i="98"/>
  <c r="B247" i="98"/>
  <c r="B251" i="98"/>
  <c r="B255" i="98"/>
  <c r="B259" i="98"/>
  <c r="B263" i="98"/>
  <c r="B267" i="98"/>
  <c r="B271" i="98"/>
  <c r="B275" i="98"/>
  <c r="B279" i="98"/>
  <c r="B283" i="98"/>
  <c r="B287" i="98"/>
  <c r="B291" i="98"/>
  <c r="B295" i="98"/>
  <c r="B299" i="98"/>
  <c r="B303" i="98"/>
  <c r="B307" i="98"/>
  <c r="D300" i="98"/>
  <c r="E300" i="98"/>
  <c r="C209" i="98"/>
  <c r="B218" i="98"/>
  <c r="B226" i="98"/>
  <c r="C231" i="98"/>
  <c r="C235" i="98"/>
  <c r="C239" i="98"/>
  <c r="C243" i="98"/>
  <c r="C247" i="98"/>
  <c r="C251" i="98"/>
  <c r="C255" i="98"/>
  <c r="C259" i="98"/>
  <c r="C263" i="98"/>
  <c r="C267" i="98"/>
  <c r="C271" i="98"/>
  <c r="C275" i="98"/>
  <c r="C279" i="98"/>
  <c r="C283" i="98"/>
  <c r="C287" i="98"/>
  <c r="C291" i="98"/>
  <c r="C295" i="98"/>
  <c r="C299" i="98"/>
  <c r="C303" i="98"/>
  <c r="C307" i="98"/>
  <c r="D299" i="98"/>
  <c r="E301" i="98"/>
  <c r="C206" i="98"/>
  <c r="C216" i="98"/>
  <c r="C224" i="98"/>
  <c r="D230" i="98"/>
  <c r="D234" i="98"/>
  <c r="D238" i="98"/>
  <c r="D242" i="98"/>
  <c r="D246" i="98"/>
  <c r="D250" i="98"/>
  <c r="D254" i="98"/>
  <c r="D258" i="98"/>
  <c r="D262" i="98"/>
  <c r="D266" i="98"/>
  <c r="D270" i="98"/>
  <c r="D274" i="98"/>
  <c r="D278" i="98"/>
  <c r="D282" i="98"/>
  <c r="D286" i="98"/>
  <c r="D290" i="98"/>
  <c r="D298" i="98"/>
  <c r="E303" i="98"/>
  <c r="B211" i="98"/>
  <c r="B219" i="98"/>
  <c r="B227" i="98"/>
  <c r="E231" i="98"/>
  <c r="E235" i="98"/>
  <c r="E239" i="98"/>
  <c r="E243" i="98"/>
  <c r="E247" i="98"/>
  <c r="E251" i="98"/>
  <c r="E255" i="98"/>
  <c r="E259" i="98"/>
  <c r="E263" i="98"/>
  <c r="E267" i="98"/>
  <c r="E271" i="98"/>
  <c r="E275" i="98"/>
  <c r="E279" i="98"/>
  <c r="E283" i="98"/>
  <c r="E287" i="98"/>
  <c r="E291" i="98"/>
  <c r="E295" i="98"/>
  <c r="E302" i="98"/>
  <c r="D5" i="98"/>
  <c r="E26" i="105"/>
  <c r="E90" i="105"/>
  <c r="E154" i="105"/>
  <c r="E218" i="105"/>
  <c r="E282" i="105"/>
  <c r="E153" i="105"/>
  <c r="E31" i="105"/>
  <c r="E95" i="105"/>
  <c r="E159" i="105"/>
  <c r="E223" i="105"/>
  <c r="E287" i="105"/>
  <c r="E217" i="105"/>
  <c r="E48" i="105"/>
  <c r="E112" i="105"/>
  <c r="E176" i="105"/>
  <c r="E240" i="105"/>
  <c r="E304" i="105"/>
  <c r="E241" i="105"/>
  <c r="E149" i="105"/>
  <c r="F26" i="105"/>
  <c r="F90" i="105"/>
  <c r="F154" i="105"/>
  <c r="F218" i="105"/>
  <c r="F282" i="105"/>
  <c r="F157" i="105"/>
  <c r="F31" i="105"/>
  <c r="F95" i="105"/>
  <c r="F159" i="105"/>
  <c r="F223" i="105"/>
  <c r="F287" i="105"/>
  <c r="F225" i="105"/>
  <c r="F48" i="105"/>
  <c r="E22" i="105"/>
  <c r="E110" i="105"/>
  <c r="E194" i="105"/>
  <c r="E278" i="105"/>
  <c r="E225" i="105"/>
  <c r="E71" i="105"/>
  <c r="E155" i="105"/>
  <c r="E243" i="105"/>
  <c r="E113" i="105"/>
  <c r="E44" i="105"/>
  <c r="E132" i="105"/>
  <c r="E216" i="105"/>
  <c r="E300" i="105"/>
  <c r="E9" i="105"/>
  <c r="E5" i="105"/>
  <c r="F86" i="105"/>
  <c r="F174" i="105"/>
  <c r="F258" i="105"/>
  <c r="F137" i="105"/>
  <c r="F51" i="105"/>
  <c r="F135" i="105"/>
  <c r="F219" i="105"/>
  <c r="F33" i="105"/>
  <c r="F24" i="105"/>
  <c r="F100" i="105"/>
  <c r="F164" i="105"/>
  <c r="F228" i="105"/>
  <c r="F292" i="105"/>
  <c r="B18" i="98"/>
  <c r="B50" i="98"/>
  <c r="B82" i="98"/>
  <c r="B114" i="98"/>
  <c r="C19" i="98"/>
  <c r="C51" i="98"/>
  <c r="C83" i="98"/>
  <c r="C115" i="98"/>
  <c r="D23" i="98"/>
  <c r="D55" i="98"/>
  <c r="D87" i="98"/>
  <c r="D119" i="98"/>
  <c r="E78" i="98"/>
  <c r="D150" i="98"/>
  <c r="D182" i="98"/>
  <c r="D205" i="98"/>
  <c r="D225" i="98"/>
  <c r="E31" i="98"/>
  <c r="E75" i="98"/>
  <c r="E115" i="98"/>
  <c r="E138" i="98"/>
  <c r="E149" i="98"/>
  <c r="E159" i="98"/>
  <c r="E170" i="98"/>
  <c r="E181" i="98"/>
  <c r="E191" i="98"/>
  <c r="E202" i="98"/>
  <c r="E213" i="98"/>
  <c r="E223" i="98"/>
  <c r="E36" i="98"/>
  <c r="E80" i="98"/>
  <c r="E120" i="98"/>
  <c r="B140" i="98"/>
  <c r="B151" i="98"/>
  <c r="B161" i="98"/>
  <c r="B172" i="98"/>
  <c r="B183" i="98"/>
  <c r="B193" i="98"/>
  <c r="B204" i="98"/>
  <c r="E25" i="98"/>
  <c r="E65" i="98"/>
  <c r="E97" i="98"/>
  <c r="E129" i="98"/>
  <c r="C139" i="98"/>
  <c r="C147" i="98"/>
  <c r="C155" i="98"/>
  <c r="C163" i="98"/>
  <c r="C171" i="98"/>
  <c r="C179" i="98"/>
  <c r="C187" i="98"/>
  <c r="C195" i="98"/>
  <c r="C211" i="98"/>
  <c r="C227" i="98"/>
  <c r="B236" i="98"/>
  <c r="B244" i="98"/>
  <c r="B252" i="98"/>
  <c r="B260" i="98"/>
  <c r="B268" i="98"/>
  <c r="B276" i="98"/>
  <c r="B284" i="98"/>
  <c r="B292" i="98"/>
  <c r="B300" i="98"/>
  <c r="B308" i="98"/>
  <c r="E305" i="98"/>
  <c r="B220" i="98"/>
  <c r="C232" i="98"/>
  <c r="C240" i="98"/>
  <c r="C248" i="98"/>
  <c r="C256" i="98"/>
  <c r="C264" i="98"/>
  <c r="C272" i="98"/>
  <c r="C280" i="98"/>
  <c r="C288" i="98"/>
  <c r="C296" i="98"/>
  <c r="C304" i="98"/>
  <c r="D302" i="98"/>
  <c r="C210" i="98"/>
  <c r="C226" i="98"/>
  <c r="D235" i="98"/>
  <c r="D243" i="98"/>
  <c r="D251" i="98"/>
  <c r="D259" i="98"/>
  <c r="D267" i="98"/>
  <c r="D275" i="98"/>
  <c r="D283" i="98"/>
  <c r="D291" i="98"/>
  <c r="E308" i="98"/>
  <c r="B221" i="98"/>
  <c r="E232" i="98"/>
  <c r="E240" i="98"/>
  <c r="E248" i="98"/>
  <c r="E256" i="98"/>
  <c r="E264" i="98"/>
  <c r="E272" i="98"/>
  <c r="E280" i="98"/>
  <c r="E288" i="98"/>
  <c r="E296" i="98"/>
  <c r="B5" i="98"/>
  <c r="E106" i="105"/>
  <c r="E234" i="105"/>
  <c r="E209" i="105"/>
  <c r="E111" i="105"/>
  <c r="E239" i="105"/>
  <c r="E285" i="105"/>
  <c r="E128" i="105"/>
  <c r="E256" i="105"/>
  <c r="E305" i="105"/>
  <c r="F42" i="105"/>
  <c r="F170" i="105"/>
  <c r="F298" i="105"/>
  <c r="F47" i="105"/>
  <c r="F175" i="105"/>
  <c r="F303" i="105"/>
  <c r="F64" i="105"/>
  <c r="E130" i="105"/>
  <c r="E302" i="105"/>
  <c r="E91" i="105"/>
  <c r="E263" i="105"/>
  <c r="E68" i="105"/>
  <c r="E236" i="105"/>
  <c r="E53" i="105"/>
  <c r="F110" i="105"/>
  <c r="F278" i="105"/>
  <c r="F71" i="105"/>
  <c r="F243" i="105"/>
  <c r="F44" i="105"/>
  <c r="F180" i="105"/>
  <c r="F308" i="105"/>
  <c r="F269" i="105"/>
  <c r="F165" i="105"/>
  <c r="D74" i="105"/>
  <c r="D138" i="105"/>
  <c r="E70" i="105"/>
  <c r="E158" i="105"/>
  <c r="E242" i="105"/>
  <c r="E73" i="105"/>
  <c r="E35" i="105"/>
  <c r="E119" i="105"/>
  <c r="E203" i="105"/>
  <c r="E291" i="105"/>
  <c r="E8" i="105"/>
  <c r="E92" i="105"/>
  <c r="E180" i="105"/>
  <c r="E264" i="105"/>
  <c r="E173" i="105"/>
  <c r="E161" i="105"/>
  <c r="F50" i="105"/>
  <c r="F134" i="105"/>
  <c r="F222" i="105"/>
  <c r="F306" i="105"/>
  <c r="F11" i="105"/>
  <c r="F99" i="105"/>
  <c r="F183" i="105"/>
  <c r="F267" i="105"/>
  <c r="F245" i="105"/>
  <c r="F72" i="105"/>
  <c r="F136" i="105"/>
  <c r="F200" i="105"/>
  <c r="F264" i="105"/>
  <c r="F93" i="105"/>
  <c r="F17" i="105"/>
  <c r="F241" i="105"/>
  <c r="E78" i="105"/>
  <c r="E162" i="105"/>
  <c r="E246" i="105"/>
  <c r="E109" i="105"/>
  <c r="E39" i="105"/>
  <c r="E123" i="105"/>
  <c r="E211" i="105"/>
  <c r="E295" i="105"/>
  <c r="E12" i="105"/>
  <c r="E100" i="105"/>
  <c r="E184" i="105"/>
  <c r="E268" i="105"/>
  <c r="E197" i="105"/>
  <c r="E177" i="105"/>
  <c r="F54" i="105"/>
  <c r="F142" i="105"/>
  <c r="F226" i="105"/>
  <c r="F307" i="105"/>
  <c r="F19" i="105"/>
  <c r="F103" i="105"/>
  <c r="F187" i="105"/>
  <c r="F275" i="105"/>
  <c r="F257" i="105"/>
  <c r="F76" i="105"/>
  <c r="F140" i="105"/>
  <c r="F204" i="105"/>
  <c r="F268" i="105"/>
  <c r="F109" i="105"/>
  <c r="F21" i="105"/>
  <c r="F261" i="105"/>
  <c r="E82" i="105"/>
  <c r="E166" i="105"/>
  <c r="E254" i="105"/>
  <c r="E121" i="105"/>
  <c r="E43" i="105"/>
  <c r="E131" i="105"/>
  <c r="E215" i="105"/>
  <c r="E299" i="105"/>
  <c r="E20" i="105"/>
  <c r="E104" i="105"/>
  <c r="E188" i="105"/>
  <c r="E276" i="105"/>
  <c r="E213" i="105"/>
  <c r="E205" i="105"/>
  <c r="F62" i="105"/>
  <c r="F146" i="105"/>
  <c r="F230" i="105"/>
  <c r="F49" i="105"/>
  <c r="F23" i="105"/>
  <c r="F107" i="105"/>
  <c r="F195" i="105"/>
  <c r="F279" i="105"/>
  <c r="F273" i="105"/>
  <c r="F80" i="105"/>
  <c r="F144" i="105"/>
  <c r="F208" i="105"/>
  <c r="F272" i="105"/>
  <c r="F125" i="105"/>
  <c r="F29" i="105"/>
  <c r="F277" i="105"/>
  <c r="D102" i="105"/>
  <c r="D166" i="105"/>
  <c r="D158" i="105"/>
  <c r="D226" i="105"/>
  <c r="D290" i="105"/>
  <c r="D293" i="105"/>
  <c r="D107" i="105"/>
  <c r="D171" i="105"/>
  <c r="D235" i="105"/>
  <c r="D299" i="105"/>
  <c r="D60" i="105"/>
  <c r="D124" i="105"/>
  <c r="D188" i="105"/>
  <c r="D252" i="105"/>
  <c r="D209" i="105"/>
  <c r="D77" i="105"/>
  <c r="D141" i="105"/>
  <c r="D98" i="105"/>
  <c r="D198" i="105"/>
  <c r="D262" i="105"/>
  <c r="D213" i="105"/>
  <c r="D79" i="105"/>
  <c r="D143" i="105"/>
  <c r="D207" i="105"/>
  <c r="D271" i="105"/>
  <c r="D265" i="105"/>
  <c r="D96" i="105"/>
  <c r="D160" i="105"/>
  <c r="D224" i="105"/>
  <c r="D288" i="105"/>
  <c r="D49" i="105"/>
  <c r="D113" i="105"/>
  <c r="D177" i="105"/>
  <c r="D170" i="105"/>
  <c r="B34" i="98"/>
  <c r="B66" i="98"/>
  <c r="B98" i="98"/>
  <c r="B130" i="98"/>
  <c r="C35" i="98"/>
  <c r="C67" i="98"/>
  <c r="C99" i="98"/>
  <c r="D7" i="98"/>
  <c r="D39" i="98"/>
  <c r="D71" i="98"/>
  <c r="D103" i="98"/>
  <c r="E14" i="98"/>
  <c r="D134" i="98"/>
  <c r="D166" i="98"/>
  <c r="D193" i="98"/>
  <c r="D214" i="98"/>
  <c r="E11" i="98"/>
  <c r="E51" i="98"/>
  <c r="E95" i="98"/>
  <c r="E133" i="98"/>
  <c r="E143" i="98"/>
  <c r="E154" i="98"/>
  <c r="E165" i="98"/>
  <c r="E175" i="98"/>
  <c r="E186" i="98"/>
  <c r="E197" i="98"/>
  <c r="E207" i="98"/>
  <c r="E218" i="98"/>
  <c r="E16" i="98"/>
  <c r="E56" i="98"/>
  <c r="E100" i="98"/>
  <c r="B135" i="98"/>
  <c r="B145" i="98"/>
  <c r="B156" i="98"/>
  <c r="B167" i="98"/>
  <c r="B177" i="98"/>
  <c r="B188" i="98"/>
  <c r="B199" i="98"/>
  <c r="B209" i="98"/>
  <c r="E45" i="98"/>
  <c r="E81" i="98"/>
  <c r="E113" i="98"/>
  <c r="C135" i="98"/>
  <c r="C143" i="98"/>
  <c r="C151" i="98"/>
  <c r="C159" i="98"/>
  <c r="C167" i="98"/>
  <c r="C175" i="98"/>
  <c r="C183" i="98"/>
  <c r="C191" i="98"/>
  <c r="C199" i="98"/>
  <c r="C219" i="98"/>
  <c r="B232" i="98"/>
  <c r="B240" i="98"/>
  <c r="B248" i="98"/>
  <c r="B256" i="98"/>
  <c r="B264" i="98"/>
  <c r="B272" i="98"/>
  <c r="B280" i="98"/>
  <c r="B288" i="98"/>
  <c r="B296" i="98"/>
  <c r="B304" i="98"/>
  <c r="D303" i="98"/>
  <c r="B212" i="98"/>
  <c r="E227" i="98"/>
  <c r="C236" i="98"/>
  <c r="C244" i="98"/>
  <c r="C252" i="98"/>
  <c r="C260" i="98"/>
  <c r="C268" i="98"/>
  <c r="C276" i="98"/>
  <c r="C284" i="98"/>
  <c r="C292" i="98"/>
  <c r="C300" i="98"/>
  <c r="C308" i="98"/>
  <c r="E304" i="98"/>
  <c r="C218" i="98"/>
  <c r="D231" i="98"/>
  <c r="D239" i="98"/>
  <c r="D247" i="98"/>
  <c r="D255" i="98"/>
  <c r="D263" i="98"/>
  <c r="D271" i="98"/>
  <c r="D279" i="98"/>
  <c r="D287" i="98"/>
  <c r="D301" i="98"/>
  <c r="B213" i="98"/>
  <c r="C228" i="98"/>
  <c r="E236" i="98"/>
  <c r="E244" i="98"/>
  <c r="E252" i="98"/>
  <c r="E260" i="98"/>
  <c r="E268" i="98"/>
  <c r="E276" i="98"/>
  <c r="E284" i="98"/>
  <c r="E292" i="98"/>
  <c r="E306" i="98"/>
  <c r="E42" i="105"/>
  <c r="E170" i="105"/>
  <c r="E298" i="105"/>
  <c r="E47" i="105"/>
  <c r="E175" i="105"/>
  <c r="E303" i="105"/>
  <c r="E64" i="105"/>
  <c r="E192" i="105"/>
  <c r="E61" i="105"/>
  <c r="E221" i="105"/>
  <c r="F106" i="105"/>
  <c r="F234" i="105"/>
  <c r="F221" i="105"/>
  <c r="F111" i="105"/>
  <c r="F239" i="105"/>
  <c r="F289" i="105"/>
  <c r="E46" i="105"/>
  <c r="E214" i="105"/>
  <c r="E7" i="105"/>
  <c r="E179" i="105"/>
  <c r="E201" i="105"/>
  <c r="E152" i="105"/>
  <c r="E77" i="105"/>
  <c r="F22" i="105"/>
  <c r="F194" i="105"/>
  <c r="F237" i="105"/>
  <c r="F155" i="105"/>
  <c r="F133" i="105"/>
  <c r="F116" i="105"/>
  <c r="F244" i="105"/>
  <c r="F141" i="105"/>
  <c r="F41" i="105"/>
  <c r="F293" i="105"/>
  <c r="D106" i="105"/>
  <c r="E30" i="105"/>
  <c r="E114" i="105"/>
  <c r="E198" i="105"/>
  <c r="E286" i="105"/>
  <c r="E245" i="105"/>
  <c r="E75" i="105"/>
  <c r="E163" i="105"/>
  <c r="E247" i="105"/>
  <c r="E133" i="105"/>
  <c r="E52" i="105"/>
  <c r="E136" i="105"/>
  <c r="E220" i="105"/>
  <c r="E308" i="105"/>
  <c r="E13" i="105"/>
  <c r="F6" i="105"/>
  <c r="F94" i="105"/>
  <c r="F178" i="105"/>
  <c r="F262" i="105"/>
  <c r="F169" i="105"/>
  <c r="F55" i="105"/>
  <c r="F139" i="105"/>
  <c r="F227" i="105"/>
  <c r="F57" i="105"/>
  <c r="F28" i="105"/>
  <c r="F104" i="105"/>
  <c r="F168" i="105"/>
  <c r="F232" i="105"/>
  <c r="F296" i="105"/>
  <c r="F217" i="105"/>
  <c r="F105" i="105"/>
  <c r="E34" i="105"/>
  <c r="E118" i="105"/>
  <c r="E206" i="105"/>
  <c r="E290" i="105"/>
  <c r="E261" i="105"/>
  <c r="E83" i="105"/>
  <c r="E167" i="105"/>
  <c r="E251" i="105"/>
  <c r="E165" i="105"/>
  <c r="E56" i="105"/>
  <c r="E140" i="105"/>
  <c r="E228" i="105"/>
  <c r="E17" i="105"/>
  <c r="E21" i="105"/>
  <c r="F14" i="105"/>
  <c r="F98" i="105"/>
  <c r="F182" i="105"/>
  <c r="F270" i="105"/>
  <c r="F185" i="105"/>
  <c r="F59" i="105"/>
  <c r="F147" i="105"/>
  <c r="F231" i="105"/>
  <c r="F73" i="105"/>
  <c r="F36" i="105"/>
  <c r="F108" i="105"/>
  <c r="F172" i="105"/>
  <c r="F236" i="105"/>
  <c r="F300" i="105"/>
  <c r="F233" i="105"/>
  <c r="F129" i="105"/>
  <c r="E38" i="105"/>
  <c r="E126" i="105"/>
  <c r="E210" i="105"/>
  <c r="E294" i="105"/>
  <c r="E293" i="105"/>
  <c r="E87" i="105"/>
  <c r="E171" i="105"/>
  <c r="E259" i="105"/>
  <c r="E185" i="105"/>
  <c r="E60" i="105"/>
  <c r="E148" i="105"/>
  <c r="E232" i="105"/>
  <c r="E45" i="105"/>
  <c r="E37" i="105"/>
  <c r="F18" i="105"/>
  <c r="F102" i="105"/>
  <c r="F190" i="105"/>
  <c r="F274" i="105"/>
  <c r="F205" i="105"/>
  <c r="F67" i="105"/>
  <c r="F151" i="105"/>
  <c r="F235" i="105"/>
  <c r="F117" i="105"/>
  <c r="F40" i="105"/>
  <c r="F112" i="105"/>
  <c r="F176" i="105"/>
  <c r="F240" i="105"/>
  <c r="F304" i="105"/>
  <c r="F249" i="105"/>
  <c r="F145" i="105"/>
  <c r="D70" i="105"/>
  <c r="D134" i="105"/>
  <c r="D94" i="105"/>
  <c r="D194" i="105"/>
  <c r="D258" i="105"/>
  <c r="D205" i="105"/>
  <c r="D75" i="105"/>
  <c r="D139" i="105"/>
  <c r="D203" i="105"/>
  <c r="D267" i="105"/>
  <c r="D253" i="105"/>
  <c r="D92" i="105"/>
  <c r="D156" i="105"/>
  <c r="D220" i="105"/>
  <c r="D284" i="105"/>
  <c r="D305" i="105"/>
  <c r="D109" i="105"/>
  <c r="D173" i="105"/>
  <c r="D162" i="105"/>
  <c r="D230" i="105"/>
  <c r="D294" i="105"/>
  <c r="D47" i="105"/>
  <c r="D111" i="105"/>
  <c r="D175" i="105"/>
  <c r="D239" i="105"/>
  <c r="D303" i="105"/>
  <c r="D64" i="105"/>
  <c r="D128" i="105"/>
  <c r="D192" i="105"/>
  <c r="D256" i="105"/>
  <c r="D221" i="105"/>
  <c r="D81" i="105"/>
  <c r="D145" i="105"/>
  <c r="D110" i="105"/>
  <c r="B21" i="98"/>
  <c r="B85" i="98"/>
  <c r="C22" i="98"/>
  <c r="C86" i="98"/>
  <c r="D26" i="98"/>
  <c r="D90" i="98"/>
  <c r="E90" i="98"/>
  <c r="D185" i="98"/>
  <c r="D227" i="98"/>
  <c r="E79" i="98"/>
  <c r="E139" i="98"/>
  <c r="E161" i="98"/>
  <c r="E182" i="98"/>
  <c r="E203" i="98"/>
  <c r="E225" i="98"/>
  <c r="E84" i="98"/>
  <c r="B141" i="98"/>
  <c r="B163" i="98"/>
  <c r="B184" i="98"/>
  <c r="B205" i="98"/>
  <c r="E69" i="98"/>
  <c r="E131" i="98"/>
  <c r="C148" i="98"/>
  <c r="C164" i="98"/>
  <c r="C180" i="98"/>
  <c r="C196" i="98"/>
  <c r="E228" i="98"/>
  <c r="B245" i="98"/>
  <c r="B261" i="98"/>
  <c r="B277" i="98"/>
  <c r="B293" i="98"/>
  <c r="D294" i="98"/>
  <c r="B222" i="98"/>
  <c r="C241" i="98"/>
  <c r="C257" i="98"/>
  <c r="C273" i="98"/>
  <c r="C289" i="98"/>
  <c r="C305" i="98"/>
  <c r="C212" i="98"/>
  <c r="D236" i="98"/>
  <c r="D252" i="98"/>
  <c r="D268" i="98"/>
  <c r="D284" i="98"/>
  <c r="C203" i="98"/>
  <c r="E233" i="98"/>
  <c r="E249" i="98"/>
  <c r="E265" i="98"/>
  <c r="E281" i="98"/>
  <c r="E297" i="98"/>
  <c r="E122" i="105"/>
  <c r="E277" i="105"/>
  <c r="E255" i="105"/>
  <c r="E144" i="105"/>
  <c r="E33" i="105"/>
  <c r="F186" i="105"/>
  <c r="F63" i="105"/>
  <c r="F97" i="105"/>
  <c r="E150" i="105"/>
  <c r="E115" i="105"/>
  <c r="E88" i="105"/>
  <c r="E129" i="105"/>
  <c r="F302" i="105"/>
  <c r="F263" i="105"/>
  <c r="F196" i="105"/>
  <c r="F13" i="105"/>
  <c r="D90" i="105"/>
  <c r="E94" i="105"/>
  <c r="E262" i="105"/>
  <c r="E55" i="105"/>
  <c r="E227" i="105"/>
  <c r="E28" i="105"/>
  <c r="E200" i="105"/>
  <c r="E257" i="105"/>
  <c r="F70" i="105"/>
  <c r="F242" i="105"/>
  <c r="F35" i="105"/>
  <c r="F203" i="105"/>
  <c r="F8" i="105"/>
  <c r="F152" i="105"/>
  <c r="F280" i="105"/>
  <c r="F45" i="105"/>
  <c r="E98" i="105"/>
  <c r="E270" i="105"/>
  <c r="E59" i="105"/>
  <c r="E231" i="105"/>
  <c r="E36" i="105"/>
  <c r="E204" i="105"/>
  <c r="E273" i="105"/>
  <c r="F78" i="105"/>
  <c r="F246" i="105"/>
  <c r="F39" i="105"/>
  <c r="F211" i="105"/>
  <c r="F12" i="105"/>
  <c r="F156" i="105"/>
  <c r="F284" i="105"/>
  <c r="F61" i="105"/>
  <c r="E102" i="105"/>
  <c r="E274" i="105"/>
  <c r="E67" i="105"/>
  <c r="E235" i="105"/>
  <c r="E40" i="105"/>
  <c r="E212" i="105"/>
  <c r="E289" i="105"/>
  <c r="F82" i="105"/>
  <c r="F254" i="105"/>
  <c r="F43" i="105"/>
  <c r="F215" i="105"/>
  <c r="F20" i="105"/>
  <c r="F160" i="105"/>
  <c r="F288" i="105"/>
  <c r="F77" i="105"/>
  <c r="D118" i="105"/>
  <c r="D178" i="105"/>
  <c r="D306" i="105"/>
  <c r="D123" i="105"/>
  <c r="D251" i="105"/>
  <c r="D76" i="105"/>
  <c r="D204" i="105"/>
  <c r="D261" i="105"/>
  <c r="D157" i="105"/>
  <c r="D214" i="105"/>
  <c r="D257" i="105"/>
  <c r="D159" i="105"/>
  <c r="D287" i="105"/>
  <c r="D112" i="105"/>
  <c r="D240" i="105"/>
  <c r="D65" i="105"/>
  <c r="D78" i="105"/>
  <c r="D218" i="105"/>
  <c r="D282" i="105"/>
  <c r="D273" i="105"/>
  <c r="D99" i="105"/>
  <c r="D163" i="105"/>
  <c r="D227" i="105"/>
  <c r="D291" i="105"/>
  <c r="D52" i="105"/>
  <c r="D116" i="105"/>
  <c r="D180" i="105"/>
  <c r="D244" i="105"/>
  <c r="D193" i="105"/>
  <c r="D69" i="105"/>
  <c r="D133" i="105"/>
  <c r="D114" i="105"/>
  <c r="D206" i="105"/>
  <c r="D270" i="105"/>
  <c r="D237" i="105"/>
  <c r="D87" i="105"/>
  <c r="D151" i="105"/>
  <c r="D215" i="105"/>
  <c r="D279" i="105"/>
  <c r="D289" i="105"/>
  <c r="D104" i="105"/>
  <c r="D168" i="105"/>
  <c r="D232" i="105"/>
  <c r="D296" i="105"/>
  <c r="D57" i="105"/>
  <c r="D121" i="105"/>
  <c r="B37" i="98"/>
  <c r="B101" i="98"/>
  <c r="C38" i="98"/>
  <c r="C102" i="98"/>
  <c r="D42" i="98"/>
  <c r="D106" i="98"/>
  <c r="D137" i="98"/>
  <c r="D197" i="98"/>
  <c r="E15" i="98"/>
  <c r="E99" i="98"/>
  <c r="E145" i="98"/>
  <c r="E166" i="98"/>
  <c r="E187" i="98"/>
  <c r="E209" i="98"/>
  <c r="E20" i="98"/>
  <c r="E104" i="98"/>
  <c r="B147" i="98"/>
  <c r="B168" i="98"/>
  <c r="B189" i="98"/>
  <c r="E9" i="98"/>
  <c r="E85" i="98"/>
  <c r="C136" i="98"/>
  <c r="C152" i="98"/>
  <c r="C168" i="98"/>
  <c r="C184" i="98"/>
  <c r="C200" i="98"/>
  <c r="B233" i="98"/>
  <c r="B249" i="98"/>
  <c r="B265" i="98"/>
  <c r="B281" i="98"/>
  <c r="B297" i="98"/>
  <c r="D306" i="98"/>
  <c r="B229" i="98"/>
  <c r="C245" i="98"/>
  <c r="C261" i="98"/>
  <c r="C277" i="98"/>
  <c r="C293" i="98"/>
  <c r="D293" i="98"/>
  <c r="C220" i="98"/>
  <c r="D240" i="98"/>
  <c r="D256" i="98"/>
  <c r="D272" i="98"/>
  <c r="D288" i="98"/>
  <c r="B215" i="98"/>
  <c r="E237" i="98"/>
  <c r="E253" i="98"/>
  <c r="E269" i="98"/>
  <c r="E285" i="98"/>
  <c r="C5" i="98"/>
  <c r="E186" i="105"/>
  <c r="E63" i="105"/>
  <c r="E85" i="105"/>
  <c r="E208" i="105"/>
  <c r="E281" i="105"/>
  <c r="F250" i="105"/>
  <c r="F127" i="105"/>
  <c r="F16" i="105"/>
  <c r="E238" i="105"/>
  <c r="E199" i="105"/>
  <c r="E172" i="105"/>
  <c r="F46" i="105"/>
  <c r="F7" i="105"/>
  <c r="F209" i="105"/>
  <c r="F260" i="105"/>
  <c r="F89" i="105"/>
  <c r="D122" i="105"/>
  <c r="E134" i="105"/>
  <c r="E306" i="105"/>
  <c r="E99" i="105"/>
  <c r="E267" i="105"/>
  <c r="E72" i="105"/>
  <c r="E244" i="105"/>
  <c r="E65" i="105"/>
  <c r="F114" i="105"/>
  <c r="F286" i="105"/>
  <c r="F75" i="105"/>
  <c r="F247" i="105"/>
  <c r="F52" i="105"/>
  <c r="F184" i="105"/>
  <c r="F25" i="105"/>
  <c r="F181" i="105"/>
  <c r="E142" i="105"/>
  <c r="E307" i="105"/>
  <c r="E103" i="105"/>
  <c r="E275" i="105"/>
  <c r="E76" i="105"/>
  <c r="E248" i="105"/>
  <c r="E101" i="105"/>
  <c r="F118" i="105"/>
  <c r="F290" i="105"/>
  <c r="F83" i="105"/>
  <c r="F251" i="105"/>
  <c r="F56" i="105"/>
  <c r="F188" i="105"/>
  <c r="F53" i="105"/>
  <c r="F197" i="105"/>
  <c r="E146" i="105"/>
  <c r="E41" i="105"/>
  <c r="E107" i="105"/>
  <c r="E279" i="105"/>
  <c r="E84" i="105"/>
  <c r="E252" i="105"/>
  <c r="E117" i="105"/>
  <c r="F126" i="105"/>
  <c r="F294" i="105"/>
  <c r="F87" i="105"/>
  <c r="F259" i="105"/>
  <c r="F60" i="105"/>
  <c r="F192" i="105"/>
  <c r="F69" i="105"/>
  <c r="F213" i="105"/>
  <c r="D150" i="105"/>
  <c r="D210" i="105"/>
  <c r="D245" i="105"/>
  <c r="D155" i="105"/>
  <c r="D283" i="105"/>
  <c r="D108" i="105"/>
  <c r="D236" i="105"/>
  <c r="D61" i="105"/>
  <c r="D66" i="105"/>
  <c r="D246" i="105"/>
  <c r="D63" i="105"/>
  <c r="D191" i="105"/>
  <c r="D217" i="105"/>
  <c r="D144" i="105"/>
  <c r="D272" i="105"/>
  <c r="D97" i="105"/>
  <c r="D142" i="105"/>
  <c r="D234" i="105"/>
  <c r="D298" i="105"/>
  <c r="D51" i="105"/>
  <c r="D115" i="105"/>
  <c r="D179" i="105"/>
  <c r="D243" i="105"/>
  <c r="D307" i="105"/>
  <c r="D68" i="105"/>
  <c r="D132" i="105"/>
  <c r="D196" i="105"/>
  <c r="D260" i="105"/>
  <c r="D233" i="105"/>
  <c r="D85" i="105"/>
  <c r="D149" i="105"/>
  <c r="D146" i="105"/>
  <c r="D222" i="105"/>
  <c r="D286" i="105"/>
  <c r="D281" i="105"/>
  <c r="D103" i="105"/>
  <c r="D167" i="105"/>
  <c r="D231" i="105"/>
  <c r="D295" i="105"/>
  <c r="D56" i="105"/>
  <c r="D120" i="105"/>
  <c r="D184" i="105"/>
  <c r="D248" i="105"/>
  <c r="D201" i="105"/>
  <c r="D73" i="105"/>
  <c r="D137" i="105"/>
  <c r="B53" i="98"/>
  <c r="B117" i="98"/>
  <c r="C54" i="98"/>
  <c r="C118" i="98"/>
  <c r="D58" i="98"/>
  <c r="D122" i="98"/>
  <c r="D153" i="98"/>
  <c r="D206" i="98"/>
  <c r="E35" i="98"/>
  <c r="E123" i="98"/>
  <c r="E150" i="98"/>
  <c r="E171" i="98"/>
  <c r="E193" i="98"/>
  <c r="E214" i="98"/>
  <c r="E40" i="98"/>
  <c r="E128" i="98"/>
  <c r="B152" i="98"/>
  <c r="B173" i="98"/>
  <c r="B195" i="98"/>
  <c r="E29" i="98"/>
  <c r="E101" i="98"/>
  <c r="C140" i="98"/>
  <c r="C156" i="98"/>
  <c r="C172" i="98"/>
  <c r="C188" i="98"/>
  <c r="C213" i="98"/>
  <c r="B237" i="98"/>
  <c r="B253" i="98"/>
  <c r="B269" i="98"/>
  <c r="B285" i="98"/>
  <c r="B301" i="98"/>
  <c r="C201" i="98"/>
  <c r="C233" i="98"/>
  <c r="C249" i="98"/>
  <c r="C265" i="98"/>
  <c r="C281" i="98"/>
  <c r="C297" i="98"/>
  <c r="D304" i="98"/>
  <c r="B228" i="98"/>
  <c r="D244" i="98"/>
  <c r="D260" i="98"/>
  <c r="D276" i="98"/>
  <c r="D292" i="98"/>
  <c r="B223" i="98"/>
  <c r="E241" i="98"/>
  <c r="E257" i="98"/>
  <c r="E273" i="98"/>
  <c r="E289" i="98"/>
  <c r="E6" i="105"/>
  <c r="E250" i="105"/>
  <c r="E127" i="105"/>
  <c r="E16" i="105"/>
  <c r="E272" i="105"/>
  <c r="F58" i="105"/>
  <c r="F37" i="105"/>
  <c r="F191" i="105"/>
  <c r="E14" i="105"/>
  <c r="E57" i="105"/>
  <c r="E283" i="105"/>
  <c r="E260" i="105"/>
  <c r="F130" i="105"/>
  <c r="F91" i="105"/>
  <c r="F68" i="105"/>
  <c r="F85" i="105"/>
  <c r="F229" i="105"/>
  <c r="D154" i="105"/>
  <c r="E178" i="105"/>
  <c r="E169" i="105"/>
  <c r="E139" i="105"/>
  <c r="E49" i="105"/>
  <c r="E116" i="105"/>
  <c r="E284" i="105"/>
  <c r="E249" i="105"/>
  <c r="F158" i="105"/>
  <c r="F81" i="105"/>
  <c r="F119" i="105"/>
  <c r="F291" i="105"/>
  <c r="F88" i="105"/>
  <c r="F216" i="105"/>
  <c r="F153" i="105"/>
  <c r="D46" i="105"/>
  <c r="E182" i="105"/>
  <c r="E181" i="105"/>
  <c r="E147" i="105"/>
  <c r="E69" i="105"/>
  <c r="E120" i="105"/>
  <c r="E292" i="105"/>
  <c r="E265" i="105"/>
  <c r="F162" i="105"/>
  <c r="F113" i="105"/>
  <c r="F123" i="105"/>
  <c r="F295" i="105"/>
  <c r="F92" i="105"/>
  <c r="F220" i="105"/>
  <c r="F173" i="105"/>
  <c r="D50" i="105"/>
  <c r="E190" i="105"/>
  <c r="E193" i="105"/>
  <c r="E151" i="105"/>
  <c r="E97" i="105"/>
  <c r="E124" i="105"/>
  <c r="E296" i="105"/>
  <c r="E301" i="105"/>
  <c r="F166" i="105"/>
  <c r="F121" i="105"/>
  <c r="F131" i="105"/>
  <c r="F299" i="105"/>
  <c r="F96" i="105"/>
  <c r="F224" i="105"/>
  <c r="F189" i="105"/>
  <c r="D54" i="105"/>
  <c r="D62" i="105"/>
  <c r="D242" i="105"/>
  <c r="D59" i="105"/>
  <c r="D187" i="105"/>
  <c r="D189" i="105"/>
  <c r="D140" i="105"/>
  <c r="D268" i="105"/>
  <c r="D93" i="105"/>
  <c r="D130" i="105"/>
  <c r="D278" i="105"/>
  <c r="D95" i="105"/>
  <c r="D223" i="105"/>
  <c r="D48" i="105"/>
  <c r="D176" i="105"/>
  <c r="D181" i="105"/>
  <c r="D129" i="105"/>
  <c r="D186" i="105"/>
  <c r="D250" i="105"/>
  <c r="D185" i="105"/>
  <c r="D67" i="105"/>
  <c r="D131" i="105"/>
  <c r="D195" i="105"/>
  <c r="D259" i="105"/>
  <c r="D229" i="105"/>
  <c r="D84" i="105"/>
  <c r="D148" i="105"/>
  <c r="D212" i="105"/>
  <c r="D276" i="105"/>
  <c r="D285" i="105"/>
  <c r="D101" i="105"/>
  <c r="D165" i="105"/>
  <c r="D174" i="105"/>
  <c r="D238" i="105"/>
  <c r="D302" i="105"/>
  <c r="D55" i="105"/>
  <c r="D119" i="105"/>
  <c r="D183" i="105"/>
  <c r="D247" i="105"/>
  <c r="D308" i="105"/>
  <c r="D72" i="105"/>
  <c r="D136" i="105"/>
  <c r="D200" i="105"/>
  <c r="D264" i="105"/>
  <c r="D249" i="105"/>
  <c r="D89" i="105"/>
  <c r="D153" i="105"/>
  <c r="B69" i="98"/>
  <c r="C6" i="98"/>
  <c r="C70" i="98"/>
  <c r="D10" i="98"/>
  <c r="D74" i="98"/>
  <c r="E26" i="98"/>
  <c r="D169" i="98"/>
  <c r="D217" i="98"/>
  <c r="E59" i="98"/>
  <c r="E134" i="98"/>
  <c r="E155" i="98"/>
  <c r="E177" i="98"/>
  <c r="E198" i="98"/>
  <c r="E219" i="98"/>
  <c r="E64" i="98"/>
  <c r="B136" i="98"/>
  <c r="B157" i="98"/>
  <c r="B179" i="98"/>
  <c r="B200" i="98"/>
  <c r="E49" i="98"/>
  <c r="E117" i="98"/>
  <c r="C144" i="98"/>
  <c r="C160" i="98"/>
  <c r="C176" i="98"/>
  <c r="C192" i="98"/>
  <c r="C221" i="98"/>
  <c r="B241" i="98"/>
  <c r="B257" i="98"/>
  <c r="B273" i="98"/>
  <c r="B289" i="98"/>
  <c r="B305" i="98"/>
  <c r="B214" i="98"/>
  <c r="C237" i="98"/>
  <c r="C253" i="98"/>
  <c r="C269" i="98"/>
  <c r="C285" i="98"/>
  <c r="C301" i="98"/>
  <c r="E307" i="98"/>
  <c r="D232" i="98"/>
  <c r="D248" i="98"/>
  <c r="D264" i="98"/>
  <c r="D280" i="98"/>
  <c r="D305" i="98"/>
  <c r="E229" i="98"/>
  <c r="E245" i="98"/>
  <c r="E261" i="98"/>
  <c r="E277" i="98"/>
  <c r="E293" i="98"/>
  <c r="E58" i="105"/>
  <c r="E29" i="105"/>
  <c r="E191" i="105"/>
  <c r="E80" i="105"/>
  <c r="E125" i="105"/>
  <c r="F122" i="105"/>
  <c r="F281" i="105"/>
  <c r="F255" i="105"/>
  <c r="E66" i="105"/>
  <c r="E27" i="105"/>
  <c r="E297" i="105"/>
  <c r="E157" i="105"/>
  <c r="F214" i="105"/>
  <c r="F179" i="105"/>
  <c r="F132" i="105"/>
  <c r="F201" i="105"/>
  <c r="D58" i="105"/>
  <c r="E50" i="105"/>
  <c r="E222" i="105"/>
  <c r="E11" i="105"/>
  <c r="E183" i="105"/>
  <c r="E233" i="105"/>
  <c r="E156" i="105"/>
  <c r="E89" i="105"/>
  <c r="F30" i="105"/>
  <c r="F198" i="105"/>
  <c r="F253" i="105"/>
  <c r="F163" i="105"/>
  <c r="F149" i="105"/>
  <c r="F120" i="105"/>
  <c r="F248" i="105"/>
  <c r="F285" i="105"/>
  <c r="E54" i="105"/>
  <c r="E226" i="105"/>
  <c r="E19" i="105"/>
  <c r="E187" i="105"/>
  <c r="E253" i="105"/>
  <c r="E164" i="105"/>
  <c r="E105" i="105"/>
  <c r="F34" i="105"/>
  <c r="F206" i="105"/>
  <c r="F265" i="105"/>
  <c r="F167" i="105"/>
  <c r="F177" i="105"/>
  <c r="F124" i="105"/>
  <c r="F252" i="105"/>
  <c r="F297" i="105"/>
  <c r="E62" i="105"/>
  <c r="E230" i="105"/>
  <c r="E23" i="105"/>
  <c r="E195" i="105"/>
  <c r="E269" i="105"/>
  <c r="E168" i="105"/>
  <c r="E137" i="105"/>
  <c r="F38" i="105"/>
  <c r="F210" i="105"/>
  <c r="F301" i="105"/>
  <c r="F171" i="105"/>
  <c r="F193" i="105"/>
  <c r="F128" i="105"/>
  <c r="F256" i="105"/>
  <c r="F9" i="105"/>
  <c r="D86" i="105"/>
  <c r="D126" i="105"/>
  <c r="D274" i="105"/>
  <c r="D91" i="105"/>
  <c r="D219" i="105"/>
  <c r="D301" i="105"/>
  <c r="D172" i="105"/>
  <c r="D300" i="105"/>
  <c r="D125" i="105"/>
  <c r="D182" i="105"/>
  <c r="D304" i="105"/>
  <c r="D127" i="105"/>
  <c r="D255" i="105"/>
  <c r="D80" i="105"/>
  <c r="D208" i="105"/>
  <c r="D269" i="105"/>
  <c r="D161" i="105"/>
  <c r="D202" i="105"/>
  <c r="D266" i="105"/>
  <c r="D225" i="105"/>
  <c r="D83" i="105"/>
  <c r="D147" i="105"/>
  <c r="D211" i="105"/>
  <c r="D275" i="105"/>
  <c r="D277" i="105"/>
  <c r="D100" i="105"/>
  <c r="D164" i="105"/>
  <c r="D228" i="105"/>
  <c r="D292" i="105"/>
  <c r="D53" i="105"/>
  <c r="D117" i="105"/>
  <c r="D82" i="105"/>
  <c r="D190" i="105"/>
  <c r="D254" i="105"/>
  <c r="D197" i="105"/>
  <c r="D71" i="105"/>
  <c r="D135" i="105"/>
  <c r="D199" i="105"/>
  <c r="D263" i="105"/>
  <c r="D241" i="105"/>
  <c r="D88" i="105"/>
  <c r="D152" i="105"/>
  <c r="D216" i="105"/>
  <c r="D280" i="105"/>
  <c r="D297" i="105"/>
  <c r="D105" i="105"/>
  <c r="D169" i="105"/>
  <c r="C12" i="101"/>
  <c r="C44" i="101"/>
  <c r="C76" i="101"/>
  <c r="C108" i="101"/>
  <c r="C140" i="101"/>
  <c r="C172" i="101"/>
  <c r="C204" i="101"/>
  <c r="C236" i="101"/>
  <c r="D14" i="101"/>
  <c r="D46" i="101"/>
  <c r="D78" i="101"/>
  <c r="D110" i="101"/>
  <c r="D142" i="101"/>
  <c r="D174" i="101"/>
  <c r="D206" i="101"/>
  <c r="D238" i="101"/>
  <c r="C17" i="101"/>
  <c r="C49" i="101"/>
  <c r="C81" i="101"/>
  <c r="C113" i="101"/>
  <c r="C145" i="101"/>
  <c r="C177" i="101"/>
  <c r="C209" i="101"/>
  <c r="C241" i="101"/>
  <c r="D19" i="101"/>
  <c r="D51" i="101"/>
  <c r="D83" i="101"/>
  <c r="D115" i="101"/>
  <c r="D147" i="101"/>
  <c r="C14" i="101"/>
  <c r="C46" i="101"/>
  <c r="C78" i="101"/>
  <c r="C110" i="101"/>
  <c r="C142" i="101"/>
  <c r="C174" i="101"/>
  <c r="C206" i="101"/>
  <c r="C238" i="101"/>
  <c r="D16" i="101"/>
  <c r="D48" i="101"/>
  <c r="D80" i="101"/>
  <c r="D112" i="101"/>
  <c r="D144" i="101"/>
  <c r="D176" i="101"/>
  <c r="D208" i="101"/>
  <c r="D240" i="101"/>
  <c r="C19" i="101"/>
  <c r="C51" i="101"/>
  <c r="C83" i="101"/>
  <c r="C115" i="101"/>
  <c r="C147" i="101"/>
  <c r="C179" i="101"/>
  <c r="C211" i="101"/>
  <c r="C243" i="101"/>
  <c r="D21" i="101"/>
  <c r="D53" i="101"/>
  <c r="D85" i="101"/>
  <c r="D117" i="101"/>
  <c r="D149" i="101"/>
  <c r="C16" i="101"/>
  <c r="C48" i="101"/>
  <c r="C80" i="101"/>
  <c r="C112" i="101"/>
  <c r="C144" i="101"/>
  <c r="C176" i="101"/>
  <c r="C208" i="101"/>
  <c r="C240" i="101"/>
  <c r="D18" i="101"/>
  <c r="D50" i="101"/>
  <c r="D82" i="101"/>
  <c r="D114" i="101"/>
  <c r="D146" i="101"/>
  <c r="D178" i="101"/>
  <c r="D210" i="101"/>
  <c r="D242" i="101"/>
  <c r="C21" i="101"/>
  <c r="C53" i="101"/>
  <c r="C85" i="101"/>
  <c r="C117" i="101"/>
  <c r="C149" i="101"/>
  <c r="C181" i="101"/>
  <c r="C213" i="101"/>
  <c r="C245" i="101"/>
  <c r="D23" i="101"/>
  <c r="D55" i="101"/>
  <c r="D87" i="101"/>
  <c r="D119" i="101"/>
  <c r="D151" i="101"/>
  <c r="D183" i="101"/>
  <c r="D215" i="101"/>
  <c r="C10" i="101"/>
  <c r="C42" i="101"/>
  <c r="C74" i="101"/>
  <c r="C106" i="101"/>
  <c r="C138" i="101"/>
  <c r="C170" i="101"/>
  <c r="C202" i="101"/>
  <c r="C234" i="101"/>
  <c r="D12" i="101"/>
  <c r="D44" i="101"/>
  <c r="D76" i="101"/>
  <c r="D108" i="101"/>
  <c r="D140" i="101"/>
  <c r="D172" i="101"/>
  <c r="D204" i="101"/>
  <c r="D236" i="101"/>
  <c r="C15" i="101"/>
  <c r="C47" i="101"/>
  <c r="C79" i="101"/>
  <c r="C111" i="101"/>
  <c r="C143" i="101"/>
  <c r="C175" i="101"/>
  <c r="C207" i="101"/>
  <c r="C239" i="101"/>
  <c r="D17" i="101"/>
  <c r="D49" i="101"/>
  <c r="D81" i="101"/>
  <c r="D113" i="101"/>
  <c r="D145" i="101"/>
  <c r="D177" i="101"/>
  <c r="D209" i="101"/>
  <c r="D171" i="101"/>
  <c r="D235" i="101"/>
  <c r="C266" i="101"/>
  <c r="C298" i="101"/>
  <c r="D280" i="101"/>
  <c r="C263" i="101"/>
  <c r="C295" i="101"/>
  <c r="D279" i="101"/>
  <c r="C5" i="101"/>
  <c r="B66" i="101"/>
  <c r="B130" i="101"/>
  <c r="B25" i="101"/>
  <c r="B89" i="101"/>
  <c r="B153" i="101"/>
  <c r="B48" i="101"/>
  <c r="B112" i="101"/>
  <c r="B67" i="101"/>
  <c r="B206" i="101"/>
  <c r="B270" i="101"/>
  <c r="B131" i="101"/>
  <c r="B217" i="101"/>
  <c r="B281" i="101"/>
  <c r="B156" i="101"/>
  <c r="B228" i="101"/>
  <c r="B292" i="101"/>
  <c r="B187" i="101"/>
  <c r="B251" i="101"/>
  <c r="B303" i="101"/>
  <c r="D221" i="101"/>
  <c r="C260" i="101"/>
  <c r="C292" i="101"/>
  <c r="D274" i="101"/>
  <c r="D306" i="101"/>
  <c r="C289" i="101"/>
  <c r="D273" i="101"/>
  <c r="D305" i="101"/>
  <c r="B54" i="101"/>
  <c r="B118" i="101"/>
  <c r="B13" i="101"/>
  <c r="B77" i="101"/>
  <c r="B141" i="101"/>
  <c r="B36" i="101"/>
  <c r="B100" i="101"/>
  <c r="B39" i="101"/>
  <c r="B194" i="101"/>
  <c r="B258" i="101"/>
  <c r="B95" i="101"/>
  <c r="B205" i="101"/>
  <c r="B269" i="101"/>
  <c r="B132" i="101"/>
  <c r="B216" i="101"/>
  <c r="B280" i="101"/>
  <c r="B175" i="101"/>
  <c r="B239" i="101"/>
  <c r="B304" i="101"/>
  <c r="D211" i="101"/>
  <c r="D255" i="101"/>
  <c r="C286" i="101"/>
  <c r="D268" i="101"/>
  <c r="D300" i="101"/>
  <c r="C283" i="101"/>
  <c r="D267" i="101"/>
  <c r="D299" i="101"/>
  <c r="B42" i="101"/>
  <c r="B106" i="101"/>
  <c r="B170" i="101"/>
  <c r="B65" i="101"/>
  <c r="B129" i="101"/>
  <c r="B24" i="101"/>
  <c r="B88" i="101"/>
  <c r="B27" i="101"/>
  <c r="B182" i="101"/>
  <c r="B246" i="101"/>
  <c r="B47" i="101"/>
  <c r="B193" i="101"/>
  <c r="B257" i="101"/>
  <c r="B91" i="101"/>
  <c r="B204" i="101"/>
  <c r="B268" i="101"/>
  <c r="B151" i="101"/>
  <c r="B227" i="101"/>
  <c r="B291" i="101"/>
  <c r="D213" i="101"/>
  <c r="D257" i="101"/>
  <c r="C288" i="101"/>
  <c r="D270" i="101"/>
  <c r="D302" i="101"/>
  <c r="C285" i="101"/>
  <c r="D269" i="101"/>
  <c r="D301" i="101"/>
  <c r="B46" i="101"/>
  <c r="B110" i="101"/>
  <c r="B174" i="101"/>
  <c r="B69" i="101"/>
  <c r="B133" i="101"/>
  <c r="B28" i="101"/>
  <c r="B92" i="101"/>
  <c r="B31" i="101"/>
  <c r="B186" i="101"/>
  <c r="B250" i="101"/>
  <c r="B63" i="101"/>
  <c r="B197" i="101"/>
  <c r="B261" i="101"/>
  <c r="B107" i="101"/>
  <c r="B208" i="101"/>
  <c r="B272" i="101"/>
  <c r="B159" i="101"/>
  <c r="B231" i="101"/>
  <c r="B295" i="101"/>
  <c r="C41" i="95"/>
  <c r="C105" i="95"/>
  <c r="C169" i="95"/>
  <c r="C233" i="95"/>
  <c r="C297" i="95"/>
  <c r="C192" i="95"/>
  <c r="C34" i="95"/>
  <c r="C98" i="95"/>
  <c r="C162" i="95"/>
  <c r="C226" i="95"/>
  <c r="C180" i="95"/>
  <c r="C35" i="95"/>
  <c r="C99" i="95"/>
  <c r="C163" i="95"/>
  <c r="C227" i="95"/>
  <c r="C36" i="101"/>
  <c r="C84" i="101"/>
  <c r="C124" i="101"/>
  <c r="C164" i="101"/>
  <c r="C212" i="101"/>
  <c r="C252" i="101"/>
  <c r="D38" i="101"/>
  <c r="D86" i="101"/>
  <c r="D126" i="101"/>
  <c r="D166" i="101"/>
  <c r="D214" i="101"/>
  <c r="D254" i="101"/>
  <c r="C41" i="101"/>
  <c r="C89" i="101"/>
  <c r="C129" i="101"/>
  <c r="C169" i="101"/>
  <c r="C217" i="101"/>
  <c r="C257" i="101"/>
  <c r="D43" i="101"/>
  <c r="D91" i="101"/>
  <c r="D131" i="101"/>
  <c r="C6" i="101"/>
  <c r="C54" i="101"/>
  <c r="C94" i="101"/>
  <c r="C134" i="101"/>
  <c r="C182" i="101"/>
  <c r="C222" i="101"/>
  <c r="D8" i="101"/>
  <c r="D56" i="101"/>
  <c r="D96" i="101"/>
  <c r="D136" i="101"/>
  <c r="D184" i="101"/>
  <c r="D224" i="101"/>
  <c r="C11" i="101"/>
  <c r="C59" i="101"/>
  <c r="C99" i="101"/>
  <c r="C139" i="101"/>
  <c r="C187" i="101"/>
  <c r="C227" i="101"/>
  <c r="D13" i="101"/>
  <c r="D61" i="101"/>
  <c r="D101" i="101"/>
  <c r="D141" i="101"/>
  <c r="C24" i="101"/>
  <c r="C64" i="101"/>
  <c r="C104" i="101"/>
  <c r="C152" i="101"/>
  <c r="C192" i="101"/>
  <c r="C232" i="101"/>
  <c r="D26" i="101"/>
  <c r="D66" i="101"/>
  <c r="D106" i="101"/>
  <c r="D154" i="101"/>
  <c r="D194" i="101"/>
  <c r="D234" i="101"/>
  <c r="C29" i="101"/>
  <c r="C69" i="101"/>
  <c r="C109" i="101"/>
  <c r="C157" i="101"/>
  <c r="C197" i="101"/>
  <c r="C237" i="101"/>
  <c r="D31" i="101"/>
  <c r="D71" i="101"/>
  <c r="D111" i="101"/>
  <c r="D159" i="101"/>
  <c r="D199" i="101"/>
  <c r="C309" i="101"/>
  <c r="C50" i="101"/>
  <c r="C90" i="101"/>
  <c r="C130" i="101"/>
  <c r="C178" i="101"/>
  <c r="C218" i="101"/>
  <c r="C258" i="101"/>
  <c r="D52" i="101"/>
  <c r="D92" i="101"/>
  <c r="D132" i="101"/>
  <c r="D180" i="101"/>
  <c r="D220" i="101"/>
  <c r="C7" i="101"/>
  <c r="C55" i="101"/>
  <c r="C95" i="101"/>
  <c r="C135" i="101"/>
  <c r="C183" i="101"/>
  <c r="C223" i="101"/>
  <c r="D9" i="101"/>
  <c r="D57" i="101"/>
  <c r="D97" i="101"/>
  <c r="D137" i="101"/>
  <c r="D185" i="101"/>
  <c r="D225" i="101"/>
  <c r="D219" i="101"/>
  <c r="C274" i="101"/>
  <c r="D264" i="101"/>
  <c r="D304" i="101"/>
  <c r="C303" i="101"/>
  <c r="D295" i="101"/>
  <c r="B50" i="101"/>
  <c r="B146" i="101"/>
  <c r="B57" i="101"/>
  <c r="B137" i="101"/>
  <c r="B64" i="101"/>
  <c r="B19" i="101"/>
  <c r="B190" i="101"/>
  <c r="B286" i="101"/>
  <c r="B185" i="101"/>
  <c r="B265" i="101"/>
  <c r="B180" i="101"/>
  <c r="B260" i="101"/>
  <c r="B167" i="101"/>
  <c r="B267" i="101"/>
  <c r="D189" i="101"/>
  <c r="D253" i="101"/>
  <c r="C300" i="101"/>
  <c r="D290" i="101"/>
  <c r="C281" i="101"/>
  <c r="D281" i="101"/>
  <c r="B22" i="101"/>
  <c r="B102" i="101"/>
  <c r="B29" i="101"/>
  <c r="B109" i="101"/>
  <c r="B20" i="101"/>
  <c r="B116" i="101"/>
  <c r="B144" i="101"/>
  <c r="B242" i="101"/>
  <c r="B139" i="101"/>
  <c r="B237" i="101"/>
  <c r="B75" i="101"/>
  <c r="B232" i="101"/>
  <c r="B87" i="101"/>
  <c r="B223" i="101"/>
  <c r="B5" i="101"/>
  <c r="D239" i="101"/>
  <c r="C278" i="101"/>
  <c r="D276" i="101"/>
  <c r="C267" i="101"/>
  <c r="C307" i="101"/>
  <c r="D307" i="101"/>
  <c r="B74" i="101"/>
  <c r="B154" i="101"/>
  <c r="B81" i="101"/>
  <c r="B161" i="101"/>
  <c r="B72" i="101"/>
  <c r="B43" i="101"/>
  <c r="B214" i="101"/>
  <c r="B294" i="101"/>
  <c r="B209" i="101"/>
  <c r="B289" i="101"/>
  <c r="B188" i="101"/>
  <c r="B284" i="101"/>
  <c r="B195" i="101"/>
  <c r="B275" i="101"/>
  <c r="D229" i="101"/>
  <c r="C272" i="101"/>
  <c r="D262" i="101"/>
  <c r="C261" i="101"/>
  <c r="C301" i="101"/>
  <c r="D293" i="101"/>
  <c r="B62" i="101"/>
  <c r="B142" i="101"/>
  <c r="B53" i="101"/>
  <c r="B149" i="101"/>
  <c r="B60" i="101"/>
  <c r="B15" i="101"/>
  <c r="B202" i="101"/>
  <c r="B282" i="101"/>
  <c r="B181" i="101"/>
  <c r="B277" i="101"/>
  <c r="B176" i="101"/>
  <c r="B256" i="101"/>
  <c r="B183" i="101"/>
  <c r="B263" i="101"/>
  <c r="C25" i="95"/>
  <c r="C121" i="95"/>
  <c r="C201" i="95"/>
  <c r="C281" i="95"/>
  <c r="C248" i="95"/>
  <c r="C66" i="95"/>
  <c r="C146" i="95"/>
  <c r="C242" i="95"/>
  <c r="C308" i="95"/>
  <c r="C83" i="95"/>
  <c r="C179" i="95"/>
  <c r="C259" i="95"/>
  <c r="C92" i="95"/>
  <c r="C8" i="95"/>
  <c r="C80" i="95"/>
  <c r="B209" i="95"/>
  <c r="B273" i="95"/>
  <c r="B280" i="95"/>
  <c r="B262" i="95"/>
  <c r="B276" i="95"/>
  <c r="B263" i="95"/>
  <c r="B260" i="95"/>
  <c r="B50" i="95"/>
  <c r="B114" i="95"/>
  <c r="B178" i="95"/>
  <c r="B43" i="95"/>
  <c r="B107" i="95"/>
  <c r="B171" i="95"/>
  <c r="B117" i="95"/>
  <c r="B36" i="95"/>
  <c r="B100" i="95"/>
  <c r="B164" i="95"/>
  <c r="B185" i="95"/>
  <c r="B65" i="95"/>
  <c r="B5" i="95"/>
  <c r="B63" i="91"/>
  <c r="B127" i="91"/>
  <c r="B191" i="91"/>
  <c r="B255" i="91"/>
  <c r="B319" i="91"/>
  <c r="C13" i="95"/>
  <c r="C77" i="95"/>
  <c r="C141" i="95"/>
  <c r="C205" i="95"/>
  <c r="C269" i="95"/>
  <c r="C290" i="95"/>
  <c r="C6" i="95"/>
  <c r="C70" i="95"/>
  <c r="C134" i="95"/>
  <c r="C198" i="95"/>
  <c r="C262" i="95"/>
  <c r="C7" i="95"/>
  <c r="C71" i="95"/>
  <c r="C135" i="95"/>
  <c r="C199" i="95"/>
  <c r="C263" i="95"/>
  <c r="C100" i="95"/>
  <c r="C12" i="95"/>
  <c r="C88" i="95"/>
  <c r="B213" i="95"/>
  <c r="B277" i="95"/>
  <c r="B292" i="95"/>
  <c r="B266" i="95"/>
  <c r="B288" i="95"/>
  <c r="B267" i="95"/>
  <c r="B272" i="95"/>
  <c r="B54" i="95"/>
  <c r="B118" i="95"/>
  <c r="B182" i="95"/>
  <c r="B47" i="95"/>
  <c r="B111" i="95"/>
  <c r="B175" i="95"/>
  <c r="B133" i="95"/>
  <c r="B40" i="95"/>
  <c r="B104" i="95"/>
  <c r="B168" i="95"/>
  <c r="B197" i="95"/>
  <c r="B69" i="95"/>
  <c r="B6" i="91"/>
  <c r="B67" i="91"/>
  <c r="B131" i="91"/>
  <c r="B195" i="91"/>
  <c r="B259" i="91"/>
  <c r="C65" i="95"/>
  <c r="C129" i="95"/>
  <c r="C193" i="95"/>
  <c r="C257" i="95"/>
  <c r="C274" i="95"/>
  <c r="C276" i="95"/>
  <c r="C58" i="95"/>
  <c r="C122" i="95"/>
  <c r="C186" i="95"/>
  <c r="C250" i="95"/>
  <c r="C280" i="95"/>
  <c r="C59" i="95"/>
  <c r="C123" i="95"/>
  <c r="C187" i="95"/>
  <c r="C251" i="95"/>
  <c r="C76" i="95"/>
  <c r="C284" i="95"/>
  <c r="C68" i="95"/>
  <c r="C272" i="95"/>
  <c r="B265" i="95"/>
  <c r="B256" i="95"/>
  <c r="B254" i="95"/>
  <c r="B248" i="95"/>
  <c r="B255" i="95"/>
  <c r="B240" i="95"/>
  <c r="B42" i="95"/>
  <c r="B106" i="95"/>
  <c r="B170" i="95"/>
  <c r="B35" i="95"/>
  <c r="B99" i="95"/>
  <c r="B163" i="95"/>
  <c r="B89" i="95"/>
  <c r="B28" i="95"/>
  <c r="B92" i="95"/>
  <c r="B156" i="95"/>
  <c r="B161" i="95"/>
  <c r="B57" i="95"/>
  <c r="B193" i="95"/>
  <c r="B55" i="91"/>
  <c r="B119" i="91"/>
  <c r="B183" i="91"/>
  <c r="B247" i="91"/>
  <c r="C21" i="95"/>
  <c r="C85" i="95"/>
  <c r="C149" i="95"/>
  <c r="C213" i="95"/>
  <c r="C277" i="95"/>
  <c r="C306" i="95"/>
  <c r="C14" i="95"/>
  <c r="C78" i="95"/>
  <c r="C142" i="95"/>
  <c r="C206" i="95"/>
  <c r="C294" i="95"/>
  <c r="C15" i="95"/>
  <c r="C79" i="95"/>
  <c r="C143" i="95"/>
  <c r="C207" i="95"/>
  <c r="C271" i="95"/>
  <c r="C116" i="95"/>
  <c r="C20" i="95"/>
  <c r="C104" i="95"/>
  <c r="B221" i="95"/>
  <c r="B285" i="95"/>
  <c r="B210" i="95"/>
  <c r="B274" i="95"/>
  <c r="B211" i="95"/>
  <c r="B275" i="95"/>
  <c r="B296" i="95"/>
  <c r="B62" i="95"/>
  <c r="B126" i="95"/>
  <c r="B190" i="95"/>
  <c r="B55" i="95"/>
  <c r="B119" i="95"/>
  <c r="B183" i="95"/>
  <c r="B157" i="95"/>
  <c r="B48" i="95"/>
  <c r="B112" i="95"/>
  <c r="B176" i="95"/>
  <c r="B13" i="95"/>
  <c r="B77" i="95"/>
  <c r="B11" i="91"/>
  <c r="B75" i="91"/>
  <c r="B139" i="91"/>
  <c r="B203" i="91"/>
  <c r="B267" i="91"/>
  <c r="B331" i="91"/>
  <c r="B311" i="91"/>
  <c r="B407" i="91"/>
  <c r="B68" i="91"/>
  <c r="B132" i="91"/>
  <c r="B196" i="91"/>
  <c r="B260" i="91"/>
  <c r="B324" i="91"/>
  <c r="B388" i="91"/>
  <c r="B452" i="91"/>
  <c r="B9" i="91"/>
  <c r="B137" i="91"/>
  <c r="B265" i="91"/>
  <c r="B393" i="91"/>
  <c r="B483" i="91"/>
  <c r="B555" i="91"/>
  <c r="B98" i="91"/>
  <c r="B226" i="91"/>
  <c r="B354" i="91"/>
  <c r="B458" i="91"/>
  <c r="B536" i="91"/>
  <c r="B600" i="91"/>
  <c r="B664" i="91"/>
  <c r="B728" i="91"/>
  <c r="B109" i="91"/>
  <c r="B237" i="91"/>
  <c r="B365" i="91"/>
  <c r="B465" i="91"/>
  <c r="B541" i="91"/>
  <c r="B605" i="91"/>
  <c r="B669" i="91"/>
  <c r="B302" i="91"/>
  <c r="B606" i="91"/>
  <c r="B721" i="91"/>
  <c r="B790" i="91"/>
  <c r="B854" i="91"/>
  <c r="B918" i="91"/>
  <c r="B278" i="91"/>
  <c r="B599" i="91"/>
  <c r="B717" i="91"/>
  <c r="B787" i="91"/>
  <c r="B851" i="91"/>
  <c r="B915" i="91"/>
  <c r="B286" i="91"/>
  <c r="B602" i="91"/>
  <c r="B718" i="91"/>
  <c r="B788" i="91"/>
  <c r="B852" i="91"/>
  <c r="B198" i="91"/>
  <c r="B579" i="91"/>
  <c r="B703" i="91"/>
  <c r="B777" i="91"/>
  <c r="B841" i="91"/>
  <c r="B856" i="91"/>
  <c r="B587" i="91"/>
  <c r="B781" i="91"/>
  <c r="B570" i="91"/>
  <c r="B905" i="91"/>
  <c r="B379" i="91"/>
  <c r="B40" i="91"/>
  <c r="B104" i="91"/>
  <c r="B168" i="91"/>
  <c r="B232" i="91"/>
  <c r="B296" i="91"/>
  <c r="B360" i="91"/>
  <c r="B424" i="91"/>
  <c r="B488" i="91"/>
  <c r="B81" i="91"/>
  <c r="B209" i="91"/>
  <c r="B337" i="91"/>
  <c r="D309" i="101"/>
  <c r="C52" i="101"/>
  <c r="C92" i="101"/>
  <c r="C132" i="101"/>
  <c r="C180" i="101"/>
  <c r="C220" i="101"/>
  <c r="D6" i="101"/>
  <c r="D54" i="101"/>
  <c r="D94" i="101"/>
  <c r="D134" i="101"/>
  <c r="D182" i="101"/>
  <c r="D222" i="101"/>
  <c r="C9" i="101"/>
  <c r="C57" i="101"/>
  <c r="C97" i="101"/>
  <c r="C137" i="101"/>
  <c r="C185" i="101"/>
  <c r="C225" i="101"/>
  <c r="D11" i="101"/>
  <c r="D59" i="101"/>
  <c r="D99" i="101"/>
  <c r="D139" i="101"/>
  <c r="C22" i="101"/>
  <c r="C62" i="101"/>
  <c r="C102" i="101"/>
  <c r="C150" i="101"/>
  <c r="C190" i="101"/>
  <c r="C230" i="101"/>
  <c r="D24" i="101"/>
  <c r="D64" i="101"/>
  <c r="D104" i="101"/>
  <c r="D152" i="101"/>
  <c r="D192" i="101"/>
  <c r="D232" i="101"/>
  <c r="C27" i="101"/>
  <c r="C67" i="101"/>
  <c r="C107" i="101"/>
  <c r="C155" i="101"/>
  <c r="C195" i="101"/>
  <c r="C235" i="101"/>
  <c r="D29" i="101"/>
  <c r="D69" i="101"/>
  <c r="D109" i="101"/>
  <c r="D157" i="101"/>
  <c r="C32" i="101"/>
  <c r="C72" i="101"/>
  <c r="C120" i="101"/>
  <c r="C160" i="101"/>
  <c r="C200" i="101"/>
  <c r="C248" i="101"/>
  <c r="D34" i="101"/>
  <c r="D74" i="101"/>
  <c r="D122" i="101"/>
  <c r="D162" i="101"/>
  <c r="D202" i="101"/>
  <c r="D250" i="101"/>
  <c r="C37" i="101"/>
  <c r="C77" i="101"/>
  <c r="C125" i="101"/>
  <c r="C165" i="101"/>
  <c r="C205" i="101"/>
  <c r="C253" i="101"/>
  <c r="D39" i="101"/>
  <c r="D79" i="101"/>
  <c r="D127" i="101"/>
  <c r="D167" i="101"/>
  <c r="D207" i="101"/>
  <c r="C18" i="101"/>
  <c r="C58" i="101"/>
  <c r="C98" i="101"/>
  <c r="C146" i="101"/>
  <c r="C186" i="101"/>
  <c r="C226" i="101"/>
  <c r="D20" i="101"/>
  <c r="D60" i="101"/>
  <c r="D100" i="101"/>
  <c r="D148" i="101"/>
  <c r="D188" i="101"/>
  <c r="D228" i="101"/>
  <c r="C23" i="101"/>
  <c r="C63" i="101"/>
  <c r="C103" i="101"/>
  <c r="C151" i="101"/>
  <c r="C191" i="101"/>
  <c r="C231" i="101"/>
  <c r="D25" i="101"/>
  <c r="D65" i="101"/>
  <c r="D105" i="101"/>
  <c r="D153" i="101"/>
  <c r="D193" i="101"/>
  <c r="D233" i="101"/>
  <c r="D243" i="101"/>
  <c r="C282" i="101"/>
  <c r="D272" i="101"/>
  <c r="C271" i="101"/>
  <c r="D263" i="101"/>
  <c r="D303" i="101"/>
  <c r="B82" i="101"/>
  <c r="B162" i="101"/>
  <c r="B73" i="101"/>
  <c r="B169" i="101"/>
  <c r="B80" i="101"/>
  <c r="B35" i="101"/>
  <c r="B222" i="101"/>
  <c r="B302" i="101"/>
  <c r="B201" i="101"/>
  <c r="B297" i="101"/>
  <c r="B196" i="101"/>
  <c r="B276" i="101"/>
  <c r="B203" i="101"/>
  <c r="B283" i="101"/>
  <c r="D205" i="101"/>
  <c r="C268" i="101"/>
  <c r="C308" i="101"/>
  <c r="D298" i="101"/>
  <c r="C297" i="101"/>
  <c r="D289" i="101"/>
  <c r="B38" i="101"/>
  <c r="B134" i="101"/>
  <c r="B45" i="101"/>
  <c r="B125" i="101"/>
  <c r="B52" i="101"/>
  <c r="B7" i="101"/>
  <c r="B178" i="101"/>
  <c r="B274" i="101"/>
  <c r="B171" i="101"/>
  <c r="B253" i="101"/>
  <c r="B164" i="101"/>
  <c r="B248" i="101"/>
  <c r="B143" i="101"/>
  <c r="B255" i="101"/>
  <c r="D179" i="101"/>
  <c r="D247" i="101"/>
  <c r="C294" i="101"/>
  <c r="D284" i="101"/>
  <c r="C275" i="101"/>
  <c r="D275" i="101"/>
  <c r="B10" i="101"/>
  <c r="B90" i="101"/>
  <c r="B17" i="101"/>
  <c r="B97" i="101"/>
  <c r="B8" i="101"/>
  <c r="B104" i="101"/>
  <c r="B99" i="101"/>
  <c r="B230" i="101"/>
  <c r="B111" i="101"/>
  <c r="B225" i="101"/>
  <c r="B305" i="101"/>
  <c r="B220" i="101"/>
  <c r="B300" i="101"/>
  <c r="B211" i="101"/>
  <c r="B307" i="101"/>
  <c r="D241" i="101"/>
  <c r="C280" i="101"/>
  <c r="D278" i="101"/>
  <c r="C269" i="101"/>
  <c r="D261" i="101"/>
  <c r="D5" i="101"/>
  <c r="B78" i="101"/>
  <c r="B158" i="101"/>
  <c r="B85" i="101"/>
  <c r="B165" i="101"/>
  <c r="B76" i="101"/>
  <c r="B51" i="101"/>
  <c r="B218" i="101"/>
  <c r="B298" i="101"/>
  <c r="B213" i="101"/>
  <c r="B293" i="101"/>
  <c r="B192" i="101"/>
  <c r="B288" i="101"/>
  <c r="B199" i="101"/>
  <c r="B279" i="101"/>
  <c r="C57" i="95"/>
  <c r="C137" i="95"/>
  <c r="C217" i="95"/>
  <c r="C266" i="95"/>
  <c r="C304" i="95"/>
  <c r="C82" i="95"/>
  <c r="C178" i="95"/>
  <c r="C258" i="95"/>
  <c r="C19" i="95"/>
  <c r="C115" i="95"/>
  <c r="C195" i="95"/>
  <c r="C275" i="95"/>
  <c r="C132" i="95"/>
  <c r="C24" i="95"/>
  <c r="C112" i="95"/>
  <c r="B225" i="95"/>
  <c r="B289" i="95"/>
  <c r="B214" i="95"/>
  <c r="B278" i="95"/>
  <c r="B215" i="95"/>
  <c r="B279" i="95"/>
  <c r="B308" i="95"/>
  <c r="B66" i="95"/>
  <c r="B130" i="95"/>
  <c r="B194" i="95"/>
  <c r="B59" i="95"/>
  <c r="B123" i="95"/>
  <c r="B187" i="95"/>
  <c r="B169" i="95"/>
  <c r="B52" i="95"/>
  <c r="B116" i="95"/>
  <c r="B184" i="95"/>
  <c r="B17" i="95"/>
  <c r="B81" i="95"/>
  <c r="B15" i="91"/>
  <c r="B79" i="91"/>
  <c r="B143" i="91"/>
  <c r="B207" i="91"/>
  <c r="B271" i="91"/>
  <c r="B335" i="91"/>
  <c r="C29" i="95"/>
  <c r="C93" i="95"/>
  <c r="C157" i="95"/>
  <c r="C221" i="95"/>
  <c r="C285" i="95"/>
  <c r="C144" i="95"/>
  <c r="C22" i="95"/>
  <c r="C86" i="95"/>
  <c r="C150" i="95"/>
  <c r="C214" i="95"/>
  <c r="C124" i="95"/>
  <c r="C23" i="95"/>
  <c r="C87" i="95"/>
  <c r="C151" i="95"/>
  <c r="C215" i="95"/>
  <c r="C279" i="95"/>
  <c r="C136" i="95"/>
  <c r="C28" i="95"/>
  <c r="C128" i="95"/>
  <c r="B229" i="95"/>
  <c r="B293" i="95"/>
  <c r="B218" i="95"/>
  <c r="B282" i="95"/>
  <c r="B219" i="95"/>
  <c r="B283" i="95"/>
  <c r="B6" i="95"/>
  <c r="B70" i="95"/>
  <c r="B134" i="95"/>
  <c r="B198" i="95"/>
  <c r="B63" i="95"/>
  <c r="B127" i="95"/>
  <c r="B191" i="95"/>
  <c r="B177" i="95"/>
  <c r="B56" i="95"/>
  <c r="B120" i="95"/>
  <c r="B188" i="95"/>
  <c r="B21" i="95"/>
  <c r="B85" i="95"/>
  <c r="B19" i="91"/>
  <c r="B83" i="91"/>
  <c r="B147" i="91"/>
  <c r="B211" i="91"/>
  <c r="C17" i="95"/>
  <c r="C81" i="95"/>
  <c r="C145" i="95"/>
  <c r="C209" i="95"/>
  <c r="C273" i="95"/>
  <c r="C298" i="95"/>
  <c r="C10" i="95"/>
  <c r="C74" i="95"/>
  <c r="C138" i="95"/>
  <c r="C202" i="95"/>
  <c r="C282" i="95"/>
  <c r="C11" i="95"/>
  <c r="C75" i="95"/>
  <c r="C139" i="95"/>
  <c r="C203" i="95"/>
  <c r="C267" i="95"/>
  <c r="C108" i="95"/>
  <c r="C16" i="95"/>
  <c r="C96" i="95"/>
  <c r="B217" i="95"/>
  <c r="B281" i="95"/>
  <c r="B304" i="95"/>
  <c r="B270" i="95"/>
  <c r="B300" i="95"/>
  <c r="B271" i="95"/>
  <c r="B284" i="95"/>
  <c r="B58" i="95"/>
  <c r="B122" i="95"/>
  <c r="B186" i="95"/>
  <c r="B51" i="95"/>
  <c r="B115" i="95"/>
  <c r="B179" i="95"/>
  <c r="B145" i="95"/>
  <c r="B44" i="95"/>
  <c r="B108" i="95"/>
  <c r="B172" i="95"/>
  <c r="B9" i="95"/>
  <c r="B73" i="95"/>
  <c r="B7" i="91"/>
  <c r="B71" i="91"/>
  <c r="B135" i="91"/>
  <c r="B199" i="91"/>
  <c r="B263" i="91"/>
  <c r="C37" i="95"/>
  <c r="C101" i="95"/>
  <c r="C165" i="95"/>
  <c r="C229" i="95"/>
  <c r="C293" i="95"/>
  <c r="C176" i="95"/>
  <c r="C30" i="95"/>
  <c r="C94" i="95"/>
  <c r="C158" i="95"/>
  <c r="C222" i="95"/>
  <c r="C164" i="95"/>
  <c r="C31" i="95"/>
  <c r="C95" i="95"/>
  <c r="C159" i="95"/>
  <c r="C223" i="95"/>
  <c r="C287" i="95"/>
  <c r="C168" i="95"/>
  <c r="C36" i="95"/>
  <c r="C156" i="95"/>
  <c r="B237" i="95"/>
  <c r="B301" i="95"/>
  <c r="B226" i="95"/>
  <c r="B290" i="95"/>
  <c r="B227" i="95"/>
  <c r="B291" i="95"/>
  <c r="B14" i="95"/>
  <c r="B78" i="95"/>
  <c r="B142" i="95"/>
  <c r="B206" i="95"/>
  <c r="B71" i="95"/>
  <c r="B135" i="95"/>
  <c r="B199" i="95"/>
  <c r="B201" i="95"/>
  <c r="B64" i="95"/>
  <c r="B128" i="95"/>
  <c r="B208" i="95"/>
  <c r="B29" i="95"/>
  <c r="B101" i="95"/>
  <c r="B27" i="91"/>
  <c r="B91" i="91"/>
  <c r="B155" i="91"/>
  <c r="B219" i="91"/>
  <c r="B283" i="91"/>
  <c r="B347" i="91"/>
  <c r="B343" i="91"/>
  <c r="B20" i="91"/>
  <c r="B84" i="91"/>
  <c r="B148" i="91"/>
  <c r="B212" i="91"/>
  <c r="B276" i="91"/>
  <c r="B340" i="91"/>
  <c r="B404" i="91"/>
  <c r="B468" i="91"/>
  <c r="B41" i="91"/>
  <c r="B169" i="91"/>
  <c r="B297" i="91"/>
  <c r="B419" i="91"/>
  <c r="B505" i="91"/>
  <c r="B571" i="91"/>
  <c r="B130" i="91"/>
  <c r="B258" i="91"/>
  <c r="B386" i="91"/>
  <c r="B479" i="91"/>
  <c r="B552" i="91"/>
  <c r="B616" i="91"/>
  <c r="B680" i="91"/>
  <c r="B13" i="91"/>
  <c r="B141" i="91"/>
  <c r="B269" i="91"/>
  <c r="B397" i="91"/>
  <c r="B486" i="91"/>
  <c r="B557" i="91"/>
  <c r="B621" i="91"/>
  <c r="B685" i="91"/>
  <c r="B423" i="91"/>
  <c r="B638" i="91"/>
  <c r="B742" i="91"/>
  <c r="B806" i="91"/>
  <c r="B870" i="91"/>
  <c r="B912" i="91"/>
  <c r="B406" i="91"/>
  <c r="B631" i="91"/>
  <c r="B738" i="91"/>
  <c r="B803" i="91"/>
  <c r="B867" i="91"/>
  <c r="B916" i="91"/>
  <c r="B413" i="91"/>
  <c r="B634" i="91"/>
  <c r="B739" i="91"/>
  <c r="B804" i="91"/>
  <c r="B868" i="91"/>
  <c r="B326" i="91"/>
  <c r="B611" i="91"/>
  <c r="B725" i="91"/>
  <c r="B793" i="91"/>
  <c r="B857" i="91"/>
  <c r="B893" i="91"/>
  <c r="B651" i="91"/>
  <c r="B813" i="91"/>
  <c r="B698" i="91"/>
  <c r="B291" i="91"/>
  <c r="B395" i="91"/>
  <c r="B56" i="91"/>
  <c r="B120" i="91"/>
  <c r="B184" i="91"/>
  <c r="B248" i="91"/>
  <c r="B312" i="91"/>
  <c r="B376" i="91"/>
  <c r="B440" i="91"/>
  <c r="B504" i="91"/>
  <c r="B113" i="91"/>
  <c r="B241" i="91"/>
  <c r="B369" i="91"/>
  <c r="B467" i="91"/>
  <c r="C60" i="101"/>
  <c r="C148" i="101"/>
  <c r="C228" i="101"/>
  <c r="D62" i="101"/>
  <c r="D150" i="101"/>
  <c r="D230" i="101"/>
  <c r="C65" i="101"/>
  <c r="C153" i="101"/>
  <c r="C233" i="101"/>
  <c r="D67" i="101"/>
  <c r="D155" i="101"/>
  <c r="C70" i="101"/>
  <c r="C158" i="101"/>
  <c r="C246" i="101"/>
  <c r="D72" i="101"/>
  <c r="D160" i="101"/>
  <c r="D248" i="101"/>
  <c r="C75" i="101"/>
  <c r="C163" i="101"/>
  <c r="C251" i="101"/>
  <c r="D77" i="101"/>
  <c r="D165" i="101"/>
  <c r="C88" i="101"/>
  <c r="C168" i="101"/>
  <c r="C256" i="101"/>
  <c r="D90" i="101"/>
  <c r="D170" i="101"/>
  <c r="D258" i="101"/>
  <c r="C93" i="101"/>
  <c r="C173" i="101"/>
  <c r="D7" i="101"/>
  <c r="D95" i="101"/>
  <c r="D175" i="101"/>
  <c r="C26" i="101"/>
  <c r="C114" i="101"/>
  <c r="C194" i="101"/>
  <c r="D28" i="101"/>
  <c r="D116" i="101"/>
  <c r="D196" i="101"/>
  <c r="C31" i="101"/>
  <c r="C119" i="101"/>
  <c r="C199" i="101"/>
  <c r="D33" i="101"/>
  <c r="D121" i="101"/>
  <c r="D201" i="101"/>
  <c r="D251" i="101"/>
  <c r="D288" i="101"/>
  <c r="D271" i="101"/>
  <c r="B98" i="101"/>
  <c r="B105" i="101"/>
  <c r="B96" i="101"/>
  <c r="B238" i="101"/>
  <c r="B233" i="101"/>
  <c r="B212" i="101"/>
  <c r="B219" i="101"/>
  <c r="D237" i="101"/>
  <c r="D266" i="101"/>
  <c r="C305" i="101"/>
  <c r="B70" i="101"/>
  <c r="B61" i="101"/>
  <c r="B68" i="101"/>
  <c r="B210" i="101"/>
  <c r="B189" i="101"/>
  <c r="B184" i="101"/>
  <c r="B191" i="101"/>
  <c r="D195" i="101"/>
  <c r="C302" i="101"/>
  <c r="C291" i="101"/>
  <c r="B26" i="101"/>
  <c r="B33" i="101"/>
  <c r="B40" i="101"/>
  <c r="B152" i="101"/>
  <c r="B147" i="101"/>
  <c r="B140" i="101"/>
  <c r="B103" i="101"/>
  <c r="D181" i="101"/>
  <c r="C296" i="101"/>
  <c r="C277" i="101"/>
  <c r="B14" i="101"/>
  <c r="B21" i="101"/>
  <c r="B12" i="101"/>
  <c r="B115" i="101"/>
  <c r="B127" i="101"/>
  <c r="B309" i="101"/>
  <c r="B55" i="101"/>
  <c r="B308" i="101"/>
  <c r="C153" i="95"/>
  <c r="C286" i="95"/>
  <c r="C114" i="95"/>
  <c r="C302" i="95"/>
  <c r="C131" i="95"/>
  <c r="C291" i="95"/>
  <c r="C40" i="95"/>
  <c r="B241" i="95"/>
  <c r="B230" i="95"/>
  <c r="B231" i="95"/>
  <c r="B18" i="95"/>
  <c r="B146" i="95"/>
  <c r="B75" i="95"/>
  <c r="B203" i="95"/>
  <c r="B68" i="95"/>
  <c r="B93" i="95"/>
  <c r="B113" i="95"/>
  <c r="B95" i="91"/>
  <c r="B223" i="91"/>
  <c r="B351" i="91"/>
  <c r="C109" i="95"/>
  <c r="C237" i="95"/>
  <c r="C204" i="95"/>
  <c r="C102" i="95"/>
  <c r="C230" i="95"/>
  <c r="C39" i="95"/>
  <c r="C167" i="95"/>
  <c r="C295" i="95"/>
  <c r="C44" i="95"/>
  <c r="B245" i="95"/>
  <c r="B234" i="95"/>
  <c r="B235" i="95"/>
  <c r="B22" i="95"/>
  <c r="B150" i="95"/>
  <c r="B79" i="95"/>
  <c r="B207" i="95"/>
  <c r="B72" i="95"/>
  <c r="B109" i="95"/>
  <c r="B125" i="95"/>
  <c r="B99" i="91"/>
  <c r="B227" i="91"/>
  <c r="C97" i="95"/>
  <c r="C225" i="95"/>
  <c r="C160" i="95"/>
  <c r="C90" i="95"/>
  <c r="C218" i="95"/>
  <c r="C27" i="95"/>
  <c r="C155" i="95"/>
  <c r="C283" i="95"/>
  <c r="C32" i="95"/>
  <c r="B233" i="95"/>
  <c r="B222" i="95"/>
  <c r="B223" i="95"/>
  <c r="B10" i="95"/>
  <c r="B138" i="95"/>
  <c r="B67" i="95"/>
  <c r="B195" i="95"/>
  <c r="B60" i="95"/>
  <c r="B196" i="95"/>
  <c r="B97" i="95"/>
  <c r="B87" i="91"/>
  <c r="B215" i="91"/>
  <c r="C53" i="95"/>
  <c r="C181" i="95"/>
  <c r="C309" i="95"/>
  <c r="C46" i="95"/>
  <c r="C174" i="95"/>
  <c r="C228" i="95"/>
  <c r="C111" i="95"/>
  <c r="C239" i="95"/>
  <c r="C236" i="95"/>
  <c r="C224" i="95"/>
  <c r="B228" i="95"/>
  <c r="B306" i="95"/>
  <c r="B307" i="95"/>
  <c r="B94" i="95"/>
  <c r="B23" i="95"/>
  <c r="B151" i="95"/>
  <c r="B16" i="95"/>
  <c r="B144" i="95"/>
  <c r="B45" i="95"/>
  <c r="B43" i="91"/>
  <c r="B171" i="91"/>
  <c r="B299" i="91"/>
  <c r="B375" i="91"/>
  <c r="B100" i="91"/>
  <c r="B228" i="91"/>
  <c r="B356" i="91"/>
  <c r="B484" i="91"/>
  <c r="B201" i="91"/>
  <c r="B441" i="91"/>
  <c r="B34" i="91"/>
  <c r="B290" i="91"/>
  <c r="B501" i="91"/>
  <c r="B632" i="91"/>
  <c r="B45" i="91"/>
  <c r="B301" i="91"/>
  <c r="B507" i="91"/>
  <c r="B637" i="91"/>
  <c r="B509" i="91"/>
  <c r="B758" i="91"/>
  <c r="B886" i="91"/>
  <c r="B493" i="91"/>
  <c r="B755" i="91"/>
  <c r="B883" i="91"/>
  <c r="B498" i="91"/>
  <c r="B756" i="91"/>
  <c r="B908" i="91"/>
  <c r="B643" i="91"/>
  <c r="B809" i="91"/>
  <c r="B230" i="91"/>
  <c r="B845" i="91"/>
  <c r="B323" i="91"/>
  <c r="B72" i="91"/>
  <c r="B200" i="91"/>
  <c r="B328" i="91"/>
  <c r="B456" i="91"/>
  <c r="B145" i="91"/>
  <c r="B401" i="91"/>
  <c r="B510" i="91"/>
  <c r="B10" i="91"/>
  <c r="B138" i="91"/>
  <c r="B266" i="91"/>
  <c r="B394" i="91"/>
  <c r="B485" i="91"/>
  <c r="B556" i="91"/>
  <c r="B620" i="91"/>
  <c r="B684" i="91"/>
  <c r="B21" i="91"/>
  <c r="B149" i="91"/>
  <c r="B277" i="91"/>
  <c r="B405" i="91"/>
  <c r="B491" i="91"/>
  <c r="B561" i="91"/>
  <c r="B625" i="91"/>
  <c r="B689" i="91"/>
  <c r="B445" i="91"/>
  <c r="B646" i="91"/>
  <c r="B746" i="91"/>
  <c r="B810" i="91"/>
  <c r="B874" i="91"/>
  <c r="B885" i="91"/>
  <c r="B429" i="91"/>
  <c r="B639" i="91"/>
  <c r="B743" i="91"/>
  <c r="B807" i="91"/>
  <c r="B871" i="91"/>
  <c r="B881" i="91"/>
  <c r="B434" i="91"/>
  <c r="B642" i="91"/>
  <c r="B744" i="91"/>
  <c r="B808" i="91"/>
  <c r="B102" i="91"/>
  <c r="B683" i="91"/>
  <c r="B829" i="91"/>
  <c r="B741" i="91"/>
  <c r="B327" i="91"/>
  <c r="B12" i="91"/>
  <c r="B76" i="91"/>
  <c r="B140" i="91"/>
  <c r="B204" i="91"/>
  <c r="B268" i="91"/>
  <c r="B332" i="91"/>
  <c r="B396" i="91"/>
  <c r="B460" i="91"/>
  <c r="B25" i="91"/>
  <c r="B153" i="91"/>
  <c r="B281" i="91"/>
  <c r="B409" i="91"/>
  <c r="B494" i="91"/>
  <c r="B563" i="91"/>
  <c r="B114" i="91"/>
  <c r="B242" i="91"/>
  <c r="B370" i="91"/>
  <c r="B469" i="91"/>
  <c r="B544" i="91"/>
  <c r="B608" i="91"/>
  <c r="B672" i="91"/>
  <c r="B736" i="91"/>
  <c r="B125" i="91"/>
  <c r="B253" i="91"/>
  <c r="B381" i="91"/>
  <c r="B475" i="91"/>
  <c r="B549" i="91"/>
  <c r="B613" i="91"/>
  <c r="B677" i="91"/>
  <c r="B366" i="91"/>
  <c r="B622" i="91"/>
  <c r="B731" i="91"/>
  <c r="B798" i="91"/>
  <c r="B862" i="91"/>
  <c r="B888" i="91"/>
  <c r="B342" i="91"/>
  <c r="B615" i="91"/>
  <c r="B727" i="91"/>
  <c r="B795" i="91"/>
  <c r="B859" i="91"/>
  <c r="B892" i="91"/>
  <c r="B350" i="91"/>
  <c r="B618" i="91"/>
  <c r="B729" i="91"/>
  <c r="B796" i="91"/>
  <c r="B860" i="91"/>
  <c r="B262" i="91"/>
  <c r="B595" i="91"/>
  <c r="B714" i="91"/>
  <c r="B785" i="91"/>
  <c r="B849" i="91"/>
  <c r="B477" i="91"/>
  <c r="B752" i="91"/>
  <c r="B896" i="91"/>
  <c r="B757" i="91"/>
  <c r="B371" i="91"/>
  <c r="B32" i="91"/>
  <c r="B96" i="91"/>
  <c r="B160" i="91"/>
  <c r="B224" i="91"/>
  <c r="B288" i="91"/>
  <c r="B352" i="91"/>
  <c r="B416" i="91"/>
  <c r="B480" i="91"/>
  <c r="B65" i="91"/>
  <c r="B193" i="91"/>
  <c r="B321" i="91"/>
  <c r="B435" i="91"/>
  <c r="B519" i="91"/>
  <c r="B26" i="91"/>
  <c r="B154" i="91"/>
  <c r="B282" i="91"/>
  <c r="B410" i="91"/>
  <c r="B495" i="91"/>
  <c r="B564" i="91"/>
  <c r="B628" i="91"/>
  <c r="B692" i="91"/>
  <c r="B37" i="91"/>
  <c r="B165" i="91"/>
  <c r="B293" i="91"/>
  <c r="B417" i="91"/>
  <c r="B502" i="91"/>
  <c r="B569" i="91"/>
  <c r="B633" i="91"/>
  <c r="B14" i="91"/>
  <c r="B487" i="91"/>
  <c r="B662" i="91"/>
  <c r="B754" i="91"/>
  <c r="B818" i="91"/>
  <c r="B882" i="91"/>
  <c r="B917" i="91"/>
  <c r="B471" i="91"/>
  <c r="B655" i="91"/>
  <c r="B751" i="91"/>
  <c r="B815" i="91"/>
  <c r="B879" i="91"/>
  <c r="B126" i="91"/>
  <c r="B626" i="91"/>
  <c r="B800" i="91"/>
  <c r="B418" i="91"/>
  <c r="B853" i="91"/>
  <c r="D39" i="105"/>
  <c r="C254" i="105"/>
  <c r="C18" i="105"/>
  <c r="C274" i="105"/>
  <c r="C38" i="105"/>
  <c r="C294" i="105"/>
  <c r="C10" i="105"/>
  <c r="C266" i="105"/>
  <c r="C75" i="105"/>
  <c r="C29" i="105"/>
  <c r="C168" i="105"/>
  <c r="B49" i="105"/>
  <c r="B305" i="105"/>
  <c r="B206" i="105"/>
  <c r="B119" i="105"/>
  <c r="B308" i="105"/>
  <c r="C31" i="105"/>
  <c r="C287" i="105"/>
  <c r="C124" i="105"/>
  <c r="C285" i="105"/>
  <c r="B261" i="105"/>
  <c r="B162" i="105"/>
  <c r="B75" i="105"/>
  <c r="B136" i="105"/>
  <c r="C253" i="105"/>
  <c r="C243" i="105"/>
  <c r="C80" i="105"/>
  <c r="C153" i="105"/>
  <c r="B217" i="105"/>
  <c r="B118" i="105"/>
  <c r="B31" i="105"/>
  <c r="C14" i="105"/>
  <c r="C270" i="105"/>
  <c r="C34" i="105"/>
  <c r="C290" i="105"/>
  <c r="C54" i="105"/>
  <c r="C280" i="105"/>
  <c r="C26" i="105"/>
  <c r="C282" i="105"/>
  <c r="C91" i="105"/>
  <c r="C73" i="105"/>
  <c r="C184" i="105"/>
  <c r="B65" i="105"/>
  <c r="B88" i="105"/>
  <c r="B222" i="105"/>
  <c r="B135" i="105"/>
  <c r="B40" i="105"/>
  <c r="C47" i="105"/>
  <c r="C303" i="105"/>
  <c r="C140" i="105"/>
  <c r="C5" i="105"/>
  <c r="B277" i="105"/>
  <c r="B178" i="105"/>
  <c r="B91" i="105"/>
  <c r="B200" i="105"/>
  <c r="C301" i="105"/>
  <c r="C259" i="105"/>
  <c r="C96" i="105"/>
  <c r="C197" i="105"/>
  <c r="B233" i="105"/>
  <c r="B134" i="105"/>
  <c r="B47" i="105"/>
  <c r="C30" i="105"/>
  <c r="C286" i="105"/>
  <c r="C50" i="105"/>
  <c r="C306" i="105"/>
  <c r="C70" i="105"/>
  <c r="C53" i="105"/>
  <c r="C42" i="105"/>
  <c r="C298" i="105"/>
  <c r="C107" i="105"/>
  <c r="C113" i="105"/>
  <c r="C200" i="105"/>
  <c r="B81" i="105"/>
  <c r="B148" i="105"/>
  <c r="B238" i="105"/>
  <c r="B151" i="105"/>
  <c r="B68" i="105"/>
  <c r="C63" i="105"/>
  <c r="C300" i="105"/>
  <c r="C156" i="105"/>
  <c r="B37" i="105"/>
  <c r="B293" i="105"/>
  <c r="B194" i="105"/>
  <c r="B107" i="105"/>
  <c r="B260" i="105"/>
  <c r="C19" i="105"/>
  <c r="C275" i="105"/>
  <c r="C112" i="105"/>
  <c r="C245" i="105"/>
  <c r="B249" i="105"/>
  <c r="B150" i="105"/>
  <c r="B63" i="105"/>
  <c r="D14" i="105"/>
  <c r="C110" i="105"/>
  <c r="D11" i="105"/>
  <c r="C130" i="105"/>
  <c r="D31" i="105"/>
  <c r="C150" i="105"/>
  <c r="D34" i="105"/>
  <c r="C122" i="105"/>
  <c r="C217" i="105"/>
  <c r="C187" i="105"/>
  <c r="C24" i="105"/>
  <c r="C292" i="105"/>
  <c r="B161" i="105"/>
  <c r="B62" i="105"/>
  <c r="B112" i="105"/>
  <c r="B231" i="105"/>
  <c r="B23" i="105"/>
  <c r="C143" i="105"/>
  <c r="C225" i="105"/>
  <c r="C236" i="105"/>
  <c r="B117" i="105"/>
  <c r="B284" i="105"/>
  <c r="B274" i="105"/>
  <c r="B187" i="105"/>
  <c r="B208" i="105"/>
  <c r="C99" i="105"/>
  <c r="C89" i="105"/>
  <c r="C192" i="105"/>
  <c r="B73" i="105"/>
  <c r="B120" i="105"/>
  <c r="B230" i="105"/>
  <c r="B143" i="105"/>
  <c r="B95" i="105"/>
  <c r="B296" i="105"/>
  <c r="C119" i="105"/>
  <c r="C149" i="105"/>
  <c r="C212" i="105"/>
  <c r="B93" i="105"/>
  <c r="B196" i="105"/>
  <c r="B250" i="105"/>
  <c r="B163" i="105"/>
  <c r="B100" i="105"/>
  <c r="B216" i="105"/>
  <c r="C7" i="105"/>
  <c r="C263" i="105"/>
  <c r="C100" i="105"/>
  <c r="C213" i="105"/>
  <c r="B237" i="105"/>
  <c r="B138" i="105"/>
  <c r="B51" i="105"/>
  <c r="B307" i="105"/>
  <c r="B159" i="105"/>
  <c r="B24" i="105"/>
  <c r="C151" i="105"/>
  <c r="C249" i="105"/>
  <c r="C244" i="105"/>
  <c r="B125" i="105"/>
  <c r="B26" i="105"/>
  <c r="B282" i="105"/>
  <c r="B195" i="105"/>
  <c r="B244" i="105"/>
  <c r="B32" i="105"/>
  <c r="C39" i="105"/>
  <c r="C295" i="105"/>
  <c r="C132" i="105"/>
  <c r="C305" i="105"/>
  <c r="B269" i="105"/>
  <c r="B170" i="105"/>
  <c r="B83" i="105"/>
  <c r="B168" i="105"/>
  <c r="B145" i="105"/>
  <c r="B302" i="105"/>
  <c r="B10" i="105"/>
  <c r="C177" i="105"/>
  <c r="B101" i="105"/>
  <c r="B258" i="105"/>
  <c r="B140" i="105"/>
  <c r="C45" i="105"/>
  <c r="C176" i="105"/>
  <c r="B57" i="105"/>
  <c r="B60" i="105"/>
  <c r="B214" i="105"/>
  <c r="B127" i="105"/>
  <c r="D24" i="105"/>
  <c r="C174" i="105"/>
  <c r="D44" i="105"/>
  <c r="C194" i="105"/>
  <c r="D13" i="105"/>
  <c r="C214" i="105"/>
  <c r="D36" i="105"/>
  <c r="C186" i="105"/>
  <c r="C277" i="105"/>
  <c r="C251" i="105"/>
  <c r="C88" i="105"/>
  <c r="C173" i="105"/>
  <c r="B225" i="105"/>
  <c r="B126" i="105"/>
  <c r="B39" i="105"/>
  <c r="B295" i="105"/>
  <c r="C41" i="105"/>
  <c r="C207" i="105"/>
  <c r="C44" i="105"/>
  <c r="C49" i="105"/>
  <c r="B181" i="105"/>
  <c r="B82" i="105"/>
  <c r="B188" i="105"/>
  <c r="B251" i="105"/>
  <c r="B9" i="105"/>
  <c r="C163" i="105"/>
  <c r="C281" i="105"/>
  <c r="C256" i="105"/>
  <c r="B137" i="105"/>
  <c r="B38" i="105"/>
  <c r="B294" i="105"/>
  <c r="B207" i="105"/>
  <c r="B223" i="105"/>
  <c r="B11" i="105"/>
  <c r="C183" i="105"/>
  <c r="C20" i="105"/>
  <c r="C284" i="105"/>
  <c r="B157" i="105"/>
  <c r="B58" i="105"/>
  <c r="B96" i="105"/>
  <c r="B227" i="105"/>
  <c r="B15" i="105"/>
  <c r="B84" i="105"/>
  <c r="C71" i="105"/>
  <c r="C21" i="105"/>
  <c r="C164" i="105"/>
  <c r="B45" i="105"/>
  <c r="B301" i="105"/>
  <c r="B202" i="105"/>
  <c r="B115" i="105"/>
  <c r="B292" i="105"/>
  <c r="B287" i="105"/>
  <c r="C93" i="105"/>
  <c r="C215" i="105"/>
  <c r="C52" i="105"/>
  <c r="C69" i="105"/>
  <c r="B189" i="105"/>
  <c r="B90" i="105"/>
  <c r="B259" i="105"/>
  <c r="B17" i="105"/>
  <c r="B224" i="105"/>
  <c r="C101" i="105"/>
  <c r="B77" i="105"/>
  <c r="B234" i="105"/>
  <c r="B147" i="105"/>
  <c r="B64" i="105"/>
  <c r="C20" i="101"/>
  <c r="C188" i="101"/>
  <c r="D22" i="101"/>
  <c r="D102" i="101"/>
  <c r="D190" i="101"/>
  <c r="C25" i="101"/>
  <c r="C105" i="101"/>
  <c r="C193" i="101"/>
  <c r="D27" i="101"/>
  <c r="D107" i="101"/>
  <c r="C30" i="101"/>
  <c r="C118" i="101"/>
  <c r="C198" i="101"/>
  <c r="D32" i="101"/>
  <c r="D120" i="101"/>
  <c r="D200" i="101"/>
  <c r="C35" i="101"/>
  <c r="C123" i="101"/>
  <c r="C203" i="101"/>
  <c r="D37" i="101"/>
  <c r="D125" i="101"/>
  <c r="C40" i="101"/>
  <c r="C128" i="101"/>
  <c r="C216" i="101"/>
  <c r="D42" i="101"/>
  <c r="D130" i="101"/>
  <c r="D218" i="101"/>
  <c r="C45" i="101"/>
  <c r="C133" i="101"/>
  <c r="C221" i="101"/>
  <c r="D47" i="101"/>
  <c r="D135" i="101"/>
  <c r="D223" i="101"/>
  <c r="C66" i="101"/>
  <c r="C154" i="101"/>
  <c r="C242" i="101"/>
  <c r="D68" i="101"/>
  <c r="D156" i="101"/>
  <c r="D244" i="101"/>
  <c r="C71" i="101"/>
  <c r="C247" i="101"/>
  <c r="D73" i="101"/>
  <c r="D161" i="101"/>
  <c r="D187" i="101"/>
  <c r="C290" i="101"/>
  <c r="C279" i="101"/>
  <c r="B18" i="101"/>
  <c r="B9" i="101"/>
  <c r="B16" i="101"/>
  <c r="B136" i="101"/>
  <c r="B79" i="101"/>
  <c r="B59" i="101"/>
  <c r="B71" i="101"/>
  <c r="B299" i="101"/>
  <c r="C276" i="101"/>
  <c r="C265" i="101"/>
  <c r="D297" i="101"/>
  <c r="B150" i="101"/>
  <c r="B157" i="101"/>
  <c r="B23" i="101"/>
  <c r="B290" i="101"/>
  <c r="B285" i="101"/>
  <c r="B264" i="101"/>
  <c r="B271" i="101"/>
  <c r="C262" i="101"/>
  <c r="D292" i="101"/>
  <c r="D283" i="101"/>
  <c r="B122" i="101"/>
  <c r="B113" i="101"/>
  <c r="B120" i="101"/>
  <c r="B262" i="101"/>
  <c r="B241" i="101"/>
  <c r="B236" i="101"/>
  <c r="B243" i="101"/>
  <c r="D249" i="101"/>
  <c r="D286" i="101"/>
  <c r="D277" i="101"/>
  <c r="B94" i="101"/>
  <c r="B101" i="101"/>
  <c r="B108" i="101"/>
  <c r="B234" i="101"/>
  <c r="B229" i="101"/>
  <c r="B224" i="101"/>
  <c r="B215" i="101"/>
  <c r="C73" i="95"/>
  <c r="C249" i="95"/>
  <c r="C18" i="95"/>
  <c r="C194" i="95"/>
  <c r="C51" i="95"/>
  <c r="C211" i="95"/>
  <c r="C184" i="95"/>
  <c r="C172" i="95"/>
  <c r="B305" i="95"/>
  <c r="B294" i="95"/>
  <c r="B295" i="95"/>
  <c r="B82" i="95"/>
  <c r="B11" i="95"/>
  <c r="B139" i="95"/>
  <c r="B7" i="95"/>
  <c r="B132" i="95"/>
  <c r="B33" i="95"/>
  <c r="B31" i="91"/>
  <c r="B159" i="91"/>
  <c r="B287" i="91"/>
  <c r="C45" i="95"/>
  <c r="C173" i="95"/>
  <c r="C301" i="95"/>
  <c r="C38" i="95"/>
  <c r="C166" i="95"/>
  <c r="C196" i="95"/>
  <c r="C103" i="95"/>
  <c r="C231" i="95"/>
  <c r="C188" i="95"/>
  <c r="B309" i="95"/>
  <c r="B298" i="95"/>
  <c r="B299" i="95"/>
  <c r="B86" i="95"/>
  <c r="B15" i="95"/>
  <c r="B143" i="95"/>
  <c r="B8" i="95"/>
  <c r="B136" i="95"/>
  <c r="B37" i="95"/>
  <c r="B35" i="91"/>
  <c r="B163" i="91"/>
  <c r="C33" i="95"/>
  <c r="C161" i="95"/>
  <c r="C289" i="95"/>
  <c r="C26" i="95"/>
  <c r="C154" i="95"/>
  <c r="C148" i="95"/>
  <c r="C91" i="95"/>
  <c r="C219" i="95"/>
  <c r="C152" i="95"/>
  <c r="C140" i="95"/>
  <c r="B297" i="95"/>
  <c r="B286" i="95"/>
  <c r="B287" i="95"/>
  <c r="B74" i="95"/>
  <c r="B202" i="95"/>
  <c r="B131" i="95"/>
  <c r="B189" i="95"/>
  <c r="B124" i="95"/>
  <c r="C238" i="95"/>
  <c r="C47" i="95"/>
  <c r="C303" i="95"/>
  <c r="B253" i="95"/>
  <c r="B243" i="95"/>
  <c r="B158" i="95"/>
  <c r="B192" i="95"/>
  <c r="B129" i="95"/>
  <c r="B107" i="91"/>
  <c r="B363" i="91"/>
  <c r="B164" i="91"/>
  <c r="B292" i="91"/>
  <c r="B420" i="91"/>
  <c r="B73" i="91"/>
  <c r="B329" i="91"/>
  <c r="B523" i="91"/>
  <c r="B162" i="91"/>
  <c r="B415" i="91"/>
  <c r="B568" i="91"/>
  <c r="B696" i="91"/>
  <c r="B173" i="91"/>
  <c r="B422" i="91"/>
  <c r="B573" i="91"/>
  <c r="B46" i="91"/>
  <c r="B670" i="91"/>
  <c r="B822" i="91"/>
  <c r="B22" i="91"/>
  <c r="B663" i="91"/>
  <c r="B819" i="91"/>
  <c r="B30" i="91"/>
  <c r="B666" i="91"/>
  <c r="B820" i="91"/>
  <c r="B439" i="91"/>
  <c r="B745" i="91"/>
  <c r="B873" i="91"/>
  <c r="B709" i="91"/>
  <c r="B773" i="91"/>
  <c r="B136" i="91"/>
  <c r="B264" i="91"/>
  <c r="B17" i="91"/>
  <c r="B446" i="91"/>
  <c r="B74" i="91"/>
  <c r="B330" i="91"/>
  <c r="B524" i="91"/>
  <c r="B652" i="91"/>
  <c r="B85" i="91"/>
  <c r="B341" i="91"/>
  <c r="B529" i="91"/>
  <c r="B657" i="91"/>
  <c r="B582" i="91"/>
  <c r="B778" i="91"/>
  <c r="B842" i="91"/>
  <c r="B182" i="91"/>
  <c r="B701" i="91"/>
  <c r="B839" i="91"/>
  <c r="B190" i="91"/>
  <c r="B702" i="91"/>
  <c r="B840" i="91"/>
  <c r="B538" i="91"/>
  <c r="B765" i="91"/>
  <c r="B294" i="91"/>
  <c r="B869" i="91"/>
  <c r="B383" i="91"/>
  <c r="B108" i="91"/>
  <c r="B172" i="91"/>
  <c r="B236" i="91"/>
  <c r="B300" i="91"/>
  <c r="B364" i="91"/>
  <c r="B428" i="91"/>
  <c r="B492" i="91"/>
  <c r="B89" i="91"/>
  <c r="B217" i="91"/>
  <c r="B345" i="91"/>
  <c r="B451" i="91"/>
  <c r="B531" i="91"/>
  <c r="B50" i="91"/>
  <c r="B178" i="91"/>
  <c r="B306" i="91"/>
  <c r="B426" i="91"/>
  <c r="B511" i="91"/>
  <c r="B576" i="91"/>
  <c r="B640" i="91"/>
  <c r="B704" i="91"/>
  <c r="B61" i="91"/>
  <c r="B189" i="91"/>
  <c r="B317" i="91"/>
  <c r="B433" i="91"/>
  <c r="B517" i="91"/>
  <c r="B581" i="91"/>
  <c r="B645" i="91"/>
  <c r="B110" i="91"/>
  <c r="B542" i="91"/>
  <c r="B686" i="91"/>
  <c r="B766" i="91"/>
  <c r="B830" i="91"/>
  <c r="B894" i="91"/>
  <c r="B86" i="91"/>
  <c r="B530" i="91"/>
  <c r="B679" i="91"/>
  <c r="B763" i="91"/>
  <c r="B827" i="91"/>
  <c r="B891" i="91"/>
  <c r="B94" i="91"/>
  <c r="B534" i="91"/>
  <c r="B764" i="91"/>
  <c r="B828" i="91"/>
  <c r="B909" i="91"/>
  <c r="B659" i="91"/>
  <c r="B817" i="91"/>
  <c r="B658" i="91"/>
  <c r="B503" i="91"/>
  <c r="B403" i="91"/>
  <c r="B128" i="91"/>
  <c r="B256" i="91"/>
  <c r="B384" i="91"/>
  <c r="B512" i="91"/>
  <c r="B257" i="91"/>
  <c r="B478" i="91"/>
  <c r="B218" i="91"/>
  <c r="B453" i="91"/>
  <c r="B596" i="91"/>
  <c r="B724" i="91"/>
  <c r="B229" i="91"/>
  <c r="B459" i="91"/>
  <c r="B601" i="91"/>
  <c r="B270" i="91"/>
  <c r="B715" i="91"/>
  <c r="B850" i="91"/>
  <c r="B246" i="91"/>
  <c r="B711" i="91"/>
  <c r="B847" i="91"/>
  <c r="B911" i="91"/>
  <c r="B734" i="91"/>
  <c r="B719" i="91"/>
  <c r="C126" i="105"/>
  <c r="D16" i="105"/>
  <c r="D19" i="105"/>
  <c r="C13" i="105"/>
  <c r="C40" i="105"/>
  <c r="B177" i="105"/>
  <c r="B172" i="105"/>
  <c r="B247" i="105"/>
  <c r="B8" i="105"/>
  <c r="C159" i="105"/>
  <c r="C273" i="105"/>
  <c r="C252" i="105"/>
  <c r="B133" i="105"/>
  <c r="B34" i="105"/>
  <c r="B290" i="105"/>
  <c r="B203" i="105"/>
  <c r="B280" i="105"/>
  <c r="C115" i="105"/>
  <c r="C137" i="105"/>
  <c r="C208" i="105"/>
  <c r="B89" i="105"/>
  <c r="B180" i="105"/>
  <c r="B246" i="105"/>
  <c r="D23" i="105"/>
  <c r="C142" i="105"/>
  <c r="D12" i="105"/>
  <c r="C162" i="105"/>
  <c r="D32" i="105"/>
  <c r="C182" i="105"/>
  <c r="D43" i="105"/>
  <c r="C154" i="105"/>
  <c r="C129" i="105"/>
  <c r="C219" i="105"/>
  <c r="C56" i="105"/>
  <c r="C85" i="105"/>
  <c r="B193" i="105"/>
  <c r="B94" i="105"/>
  <c r="B236" i="105"/>
  <c r="B263" i="105"/>
  <c r="B21" i="105"/>
  <c r="C175" i="105"/>
  <c r="C12" i="105"/>
  <c r="C268" i="105"/>
  <c r="B149" i="105"/>
  <c r="B50" i="105"/>
  <c r="B306" i="105"/>
  <c r="B219" i="105"/>
  <c r="B14" i="105"/>
  <c r="C131" i="105"/>
  <c r="C189" i="105"/>
  <c r="C224" i="105"/>
  <c r="B105" i="105"/>
  <c r="B240" i="105"/>
  <c r="B262" i="105"/>
  <c r="D8" i="105"/>
  <c r="C158" i="105"/>
  <c r="D28" i="105"/>
  <c r="C178" i="105"/>
  <c r="D30" i="105"/>
  <c r="C198" i="105"/>
  <c r="D20" i="105"/>
  <c r="C170" i="105"/>
  <c r="C229" i="105"/>
  <c r="C235" i="105"/>
  <c r="C72" i="105"/>
  <c r="C133" i="105"/>
  <c r="B110" i="105"/>
  <c r="B304" i="105"/>
  <c r="B279" i="105"/>
  <c r="B12" i="105"/>
  <c r="C191" i="105"/>
  <c r="C28" i="105"/>
  <c r="B165" i="105"/>
  <c r="B128" i="105"/>
  <c r="B16" i="105"/>
  <c r="C147" i="105"/>
  <c r="C240" i="105"/>
  <c r="B300" i="105"/>
  <c r="B278" i="105"/>
  <c r="C68" i="101"/>
  <c r="C156" i="101"/>
  <c r="C244" i="101"/>
  <c r="D70" i="101"/>
  <c r="D158" i="101"/>
  <c r="D246" i="101"/>
  <c r="C73" i="101"/>
  <c r="C161" i="101"/>
  <c r="C249" i="101"/>
  <c r="D75" i="101"/>
  <c r="D163" i="101"/>
  <c r="C86" i="101"/>
  <c r="C166" i="101"/>
  <c r="C254" i="101"/>
  <c r="D88" i="101"/>
  <c r="D168" i="101"/>
  <c r="D256" i="101"/>
  <c r="C91" i="101"/>
  <c r="C171" i="101"/>
  <c r="C259" i="101"/>
  <c r="D93" i="101"/>
  <c r="C8" i="101"/>
  <c r="C96" i="101"/>
  <c r="C184" i="101"/>
  <c r="D10" i="101"/>
  <c r="D98" i="101"/>
  <c r="D186" i="101"/>
  <c r="C13" i="101"/>
  <c r="C101" i="101"/>
  <c r="C189" i="101"/>
  <c r="D15" i="101"/>
  <c r="D103" i="101"/>
  <c r="D191" i="101"/>
  <c r="C34" i="101"/>
  <c r="C122" i="101"/>
  <c r="C210" i="101"/>
  <c r="D36" i="101"/>
  <c r="D124" i="101"/>
  <c r="D212" i="101"/>
  <c r="C39" i="101"/>
  <c r="C127" i="101"/>
  <c r="C215" i="101"/>
  <c r="D41" i="101"/>
  <c r="D129" i="101"/>
  <c r="D217" i="101"/>
  <c r="D259" i="101"/>
  <c r="D296" i="101"/>
  <c r="D287" i="101"/>
  <c r="B114" i="101"/>
  <c r="B121" i="101"/>
  <c r="B128" i="101"/>
  <c r="B254" i="101"/>
  <c r="B249" i="101"/>
  <c r="B244" i="101"/>
  <c r="B235" i="101"/>
  <c r="D245" i="101"/>
  <c r="D282" i="101"/>
  <c r="D265" i="101"/>
  <c r="B86" i="101"/>
  <c r="B93" i="101"/>
  <c r="B84" i="101"/>
  <c r="B226" i="101"/>
  <c r="B221" i="101"/>
  <c r="B200" i="101"/>
  <c r="B207" i="101"/>
  <c r="D227" i="101"/>
  <c r="D260" i="101"/>
  <c r="C299" i="101"/>
  <c r="B58" i="101"/>
  <c r="B49" i="101"/>
  <c r="B56" i="101"/>
  <c r="B198" i="101"/>
  <c r="B177" i="101"/>
  <c r="B172" i="101"/>
  <c r="B179" i="101"/>
  <c r="D197" i="101"/>
  <c r="C304" i="101"/>
  <c r="C293" i="101"/>
  <c r="B30" i="101"/>
  <c r="B37" i="101"/>
  <c r="B44" i="101"/>
  <c r="B160" i="101"/>
  <c r="B155" i="101"/>
  <c r="B148" i="101"/>
  <c r="B119" i="101"/>
  <c r="C9" i="95"/>
  <c r="C185" i="95"/>
  <c r="C120" i="95"/>
  <c r="C130" i="95"/>
  <c r="C244" i="95"/>
  <c r="C147" i="95"/>
  <c r="C307" i="95"/>
  <c r="C56" i="95"/>
  <c r="B257" i="95"/>
  <c r="B246" i="95"/>
  <c r="B247" i="95"/>
  <c r="B34" i="95"/>
  <c r="B162" i="95"/>
  <c r="B91" i="95"/>
  <c r="B200" i="95"/>
  <c r="B84" i="95"/>
  <c r="B141" i="95"/>
  <c r="B165" i="95"/>
  <c r="B111" i="91"/>
  <c r="B239" i="91"/>
  <c r="B367" i="91"/>
  <c r="C125" i="95"/>
  <c r="C253" i="95"/>
  <c r="C264" i="95"/>
  <c r="C118" i="95"/>
  <c r="C246" i="95"/>
  <c r="C55" i="95"/>
  <c r="C183" i="95"/>
  <c r="C64" i="95"/>
  <c r="C60" i="95"/>
  <c r="B261" i="95"/>
  <c r="B250" i="95"/>
  <c r="B251" i="95"/>
  <c r="B38" i="95"/>
  <c r="B166" i="95"/>
  <c r="B95" i="95"/>
  <c r="B204" i="95"/>
  <c r="B88" i="95"/>
  <c r="B149" i="95"/>
  <c r="B181" i="95"/>
  <c r="B115" i="91"/>
  <c r="B243" i="91"/>
  <c r="C113" i="95"/>
  <c r="C241" i="95"/>
  <c r="C216" i="95"/>
  <c r="C106" i="95"/>
  <c r="C234" i="95"/>
  <c r="C43" i="95"/>
  <c r="C171" i="95"/>
  <c r="C299" i="95"/>
  <c r="C48" i="95"/>
  <c r="B249" i="95"/>
  <c r="B238" i="95"/>
  <c r="B239" i="95"/>
  <c r="B26" i="95"/>
  <c r="B154" i="95"/>
  <c r="B83" i="95"/>
  <c r="B180" i="95"/>
  <c r="B76" i="95"/>
  <c r="B121" i="95"/>
  <c r="B137" i="95"/>
  <c r="B103" i="91"/>
  <c r="B231" i="91"/>
  <c r="C69" i="95"/>
  <c r="C197" i="95"/>
  <c r="C278" i="95"/>
  <c r="C62" i="95"/>
  <c r="C190" i="95"/>
  <c r="C296" i="95"/>
  <c r="C127" i="95"/>
  <c r="C255" i="95"/>
  <c r="C300" i="95"/>
  <c r="C292" i="95"/>
  <c r="B268" i="95"/>
  <c r="B264" i="95"/>
  <c r="B252" i="95"/>
  <c r="B110" i="95"/>
  <c r="B39" i="95"/>
  <c r="B167" i="95"/>
  <c r="B32" i="95"/>
  <c r="B160" i="95"/>
  <c r="B61" i="95"/>
  <c r="B59" i="91"/>
  <c r="B187" i="91"/>
  <c r="B315" i="91"/>
  <c r="B391" i="91"/>
  <c r="B116" i="91"/>
  <c r="B244" i="91"/>
  <c r="B372" i="91"/>
  <c r="B500" i="91"/>
  <c r="B233" i="91"/>
  <c r="B462" i="91"/>
  <c r="B66" i="91"/>
  <c r="B322" i="91"/>
  <c r="B520" i="91"/>
  <c r="B648" i="91"/>
  <c r="B77" i="91"/>
  <c r="B333" i="91"/>
  <c r="B525" i="91"/>
  <c r="B653" i="91"/>
  <c r="B574" i="91"/>
  <c r="B774" i="91"/>
  <c r="B902" i="91"/>
  <c r="B562" i="91"/>
  <c r="B771" i="91"/>
  <c r="B899" i="91"/>
  <c r="B566" i="91"/>
  <c r="B772" i="91"/>
  <c r="B70" i="91"/>
  <c r="B675" i="91"/>
  <c r="B825" i="91"/>
  <c r="B461" i="91"/>
  <c r="B877" i="91"/>
  <c r="B355" i="91"/>
  <c r="B88" i="91"/>
  <c r="B216" i="91"/>
  <c r="B344" i="91"/>
  <c r="B472" i="91"/>
  <c r="B177" i="91"/>
  <c r="B425" i="91"/>
  <c r="B527" i="91"/>
  <c r="B42" i="91"/>
  <c r="B170" i="91"/>
  <c r="B298" i="91"/>
  <c r="B421" i="91"/>
  <c r="B506" i="91"/>
  <c r="B572" i="91"/>
  <c r="B636" i="91"/>
  <c r="B700" i="91"/>
  <c r="B53" i="91"/>
  <c r="B181" i="91"/>
  <c r="B309" i="91"/>
  <c r="B427" i="91"/>
  <c r="B513" i="91"/>
  <c r="B577" i="91"/>
  <c r="B641" i="91"/>
  <c r="B78" i="91"/>
  <c r="B526" i="91"/>
  <c r="B678" i="91"/>
  <c r="B762" i="91"/>
  <c r="B826" i="91"/>
  <c r="B890" i="91"/>
  <c r="B54" i="91"/>
  <c r="B514" i="91"/>
  <c r="B671" i="91"/>
  <c r="B759" i="91"/>
  <c r="B823" i="91"/>
  <c r="B887" i="91"/>
  <c r="B62" i="91"/>
  <c r="B518" i="91"/>
  <c r="B674" i="91"/>
  <c r="B760" i="91"/>
  <c r="B824" i="91"/>
  <c r="B358" i="91"/>
  <c r="B730" i="91"/>
  <c r="B861" i="91"/>
  <c r="B805" i="91"/>
  <c r="B359" i="91"/>
  <c r="B28" i="91"/>
  <c r="B92" i="91"/>
  <c r="B156" i="91"/>
  <c r="B220" i="91"/>
  <c r="B284" i="91"/>
  <c r="B348" i="91"/>
  <c r="B412" i="91"/>
  <c r="B476" i="91"/>
  <c r="B57" i="91"/>
  <c r="B185" i="91"/>
  <c r="B313" i="91"/>
  <c r="B430" i="91"/>
  <c r="B515" i="91"/>
  <c r="B18" i="91"/>
  <c r="B146" i="91"/>
  <c r="B274" i="91"/>
  <c r="B402" i="91"/>
  <c r="B490" i="91"/>
  <c r="B560" i="91"/>
  <c r="B624" i="91"/>
  <c r="B688" i="91"/>
  <c r="B29" i="91"/>
  <c r="B157" i="91"/>
  <c r="B285" i="91"/>
  <c r="B411" i="91"/>
  <c r="B497" i="91"/>
  <c r="B565" i="91"/>
  <c r="B629" i="91"/>
  <c r="B693" i="91"/>
  <c r="B466" i="91"/>
  <c r="B654" i="91"/>
  <c r="B750" i="91"/>
  <c r="B814" i="91"/>
  <c r="B878" i="91"/>
  <c r="B901" i="91"/>
  <c r="B450" i="91"/>
  <c r="B647" i="91"/>
  <c r="B747" i="91"/>
  <c r="B811" i="91"/>
  <c r="B875" i="91"/>
  <c r="B897" i="91"/>
  <c r="B455" i="91"/>
  <c r="B650" i="91"/>
  <c r="B748" i="91"/>
  <c r="B812" i="91"/>
  <c r="B884" i="91"/>
  <c r="B390" i="91"/>
  <c r="B627" i="91"/>
  <c r="B735" i="91"/>
  <c r="B801" i="91"/>
  <c r="B865" i="91"/>
  <c r="B550" i="91"/>
  <c r="B784" i="91"/>
  <c r="B166" i="91"/>
  <c r="B837" i="91"/>
  <c r="B387" i="91"/>
  <c r="B48" i="91"/>
  <c r="B112" i="91"/>
  <c r="B176" i="91"/>
  <c r="B240" i="91"/>
  <c r="B304" i="91"/>
  <c r="B368" i="91"/>
  <c r="B432" i="91"/>
  <c r="B496" i="91"/>
  <c r="B97" i="91"/>
  <c r="B225" i="91"/>
  <c r="B353" i="91"/>
  <c r="B457" i="91"/>
  <c r="B535" i="91"/>
  <c r="B58" i="91"/>
  <c r="B186" i="91"/>
  <c r="B314" i="91"/>
  <c r="B431" i="91"/>
  <c r="B516" i="91"/>
  <c r="B580" i="91"/>
  <c r="B644" i="91"/>
  <c r="B708" i="91"/>
  <c r="B69" i="91"/>
  <c r="B197" i="91"/>
  <c r="B325" i="91"/>
  <c r="B438" i="91"/>
  <c r="B521" i="91"/>
  <c r="B585" i="91"/>
  <c r="B649" i="91"/>
  <c r="B142" i="91"/>
  <c r="B558" i="91"/>
  <c r="B694" i="91"/>
  <c r="B770" i="91"/>
  <c r="B834" i="91"/>
  <c r="B898" i="91"/>
  <c r="B118" i="91"/>
  <c r="B546" i="91"/>
  <c r="B687" i="91"/>
  <c r="B767" i="91"/>
  <c r="B831" i="91"/>
  <c r="B895" i="91"/>
  <c r="B254" i="91"/>
  <c r="B690" i="91"/>
  <c r="B832" i="91"/>
  <c r="B603" i="91"/>
  <c r="E309" i="105"/>
  <c r="C62" i="105"/>
  <c r="D309" i="105"/>
  <c r="C82" i="105"/>
  <c r="D6" i="105"/>
  <c r="C102" i="105"/>
  <c r="C157" i="105"/>
  <c r="C74" i="105"/>
  <c r="C65" i="105"/>
  <c r="C139" i="105"/>
  <c r="C209" i="105"/>
  <c r="C232" i="105"/>
  <c r="B113" i="105"/>
  <c r="B268" i="105"/>
  <c r="B270" i="105"/>
  <c r="B183" i="105"/>
  <c r="B192" i="105"/>
  <c r="C95" i="105"/>
  <c r="C77" i="105"/>
  <c r="C188" i="105"/>
  <c r="B69" i="105"/>
  <c r="B108" i="105"/>
  <c r="B226" i="105"/>
  <c r="B139" i="105"/>
  <c r="B44" i="105"/>
  <c r="C51" i="105"/>
  <c r="C307" i="105"/>
  <c r="C144" i="105"/>
  <c r="B25" i="105"/>
  <c r="B281" i="105"/>
  <c r="B182" i="105"/>
  <c r="F309" i="105"/>
  <c r="C78" i="105"/>
  <c r="D45" i="105"/>
  <c r="C98" i="105"/>
  <c r="D22" i="105"/>
  <c r="C118" i="105"/>
  <c r="C205" i="105"/>
  <c r="C90" i="105"/>
  <c r="C117" i="105"/>
  <c r="C155" i="105"/>
  <c r="C257" i="105"/>
  <c r="C248" i="105"/>
  <c r="B129" i="105"/>
  <c r="B30" i="105"/>
  <c r="B286" i="105"/>
  <c r="B199" i="105"/>
  <c r="B264" i="105"/>
  <c r="C111" i="105"/>
  <c r="C125" i="105"/>
  <c r="C204" i="105"/>
  <c r="B85" i="105"/>
  <c r="B164" i="105"/>
  <c r="B242" i="105"/>
  <c r="B155" i="105"/>
  <c r="B72" i="105"/>
  <c r="C67" i="105"/>
  <c r="C308" i="105"/>
  <c r="C160" i="105"/>
  <c r="B41" i="105"/>
  <c r="B297" i="105"/>
  <c r="B198" i="105"/>
  <c r="C309" i="105"/>
  <c r="C94" i="105"/>
  <c r="D18" i="105"/>
  <c r="C114" i="105"/>
  <c r="D15" i="105"/>
  <c r="C134" i="105"/>
  <c r="D10" i="105"/>
  <c r="C106" i="105"/>
  <c r="C169" i="105"/>
  <c r="C171" i="105"/>
  <c r="C8" i="105"/>
  <c r="C264" i="105"/>
  <c r="B46" i="105"/>
  <c r="B215" i="105"/>
  <c r="C127" i="105"/>
  <c r="C220" i="105"/>
  <c r="B228" i="105"/>
  <c r="B171" i="105"/>
  <c r="C83" i="105"/>
  <c r="B220" i="105"/>
  <c r="C103" i="105"/>
  <c r="C196" i="105"/>
  <c r="B132" i="105"/>
  <c r="C159" i="101"/>
  <c r="C200" i="95"/>
  <c r="B25" i="95"/>
  <c r="B23" i="91"/>
  <c r="B151" i="91"/>
  <c r="B279" i="91"/>
  <c r="C117" i="95"/>
  <c r="C245" i="95"/>
  <c r="C232" i="95"/>
  <c r="C110" i="95"/>
  <c r="C175" i="95"/>
  <c r="C52" i="95"/>
  <c r="B242" i="95"/>
  <c r="B30" i="95"/>
  <c r="B87" i="95"/>
  <c r="B80" i="95"/>
  <c r="B153" i="95"/>
  <c r="B235" i="91"/>
  <c r="B36" i="91"/>
  <c r="B8" i="91"/>
  <c r="B392" i="91"/>
  <c r="B273" i="91"/>
  <c r="B543" i="91"/>
  <c r="B202" i="91"/>
  <c r="B442" i="91"/>
  <c r="B588" i="91"/>
  <c r="B716" i="91"/>
  <c r="B213" i="91"/>
  <c r="B449" i="91"/>
  <c r="B593" i="91"/>
  <c r="B206" i="91"/>
  <c r="B705" i="91"/>
  <c r="B906" i="91"/>
  <c r="B575" i="91"/>
  <c r="B775" i="91"/>
  <c r="B903" i="91"/>
  <c r="B578" i="91"/>
  <c r="B776" i="91"/>
  <c r="C100" i="101"/>
  <c r="B44" i="91"/>
  <c r="B682" i="91"/>
  <c r="B482" i="91"/>
  <c r="B753" i="91"/>
  <c r="B889" i="91"/>
  <c r="B816" i="91"/>
  <c r="B307" i="91"/>
  <c r="B64" i="91"/>
  <c r="B192" i="91"/>
  <c r="B320" i="91"/>
  <c r="B448" i="91"/>
  <c r="B129" i="91"/>
  <c r="B385" i="91"/>
  <c r="B551" i="91"/>
  <c r="B90" i="91"/>
  <c r="B346" i="91"/>
  <c r="B532" i="91"/>
  <c r="B660" i="91"/>
  <c r="B101" i="91"/>
  <c r="B357" i="91"/>
  <c r="B537" i="91"/>
  <c r="B665" i="91"/>
  <c r="B598" i="91"/>
  <c r="B786" i="91"/>
  <c r="B914" i="91"/>
  <c r="B591" i="91"/>
  <c r="B783" i="91"/>
  <c r="B382" i="91"/>
  <c r="B864" i="91"/>
  <c r="D7" i="105"/>
  <c r="D27" i="105"/>
  <c r="C146" i="105"/>
  <c r="C166" i="105"/>
  <c r="C138" i="105"/>
  <c r="C203" i="105"/>
  <c r="C37" i="105"/>
  <c r="B78" i="105"/>
  <c r="B209" i="105"/>
  <c r="C304" i="105"/>
  <c r="B66" i="105"/>
  <c r="B235" i="105"/>
  <c r="C237" i="105"/>
  <c r="B121" i="105"/>
  <c r="B191" i="105"/>
  <c r="C28" i="101"/>
  <c r="D118" i="101"/>
  <c r="C201" i="101"/>
  <c r="C126" i="101"/>
  <c r="D216" i="101"/>
  <c r="D45" i="101"/>
  <c r="C224" i="101"/>
  <c r="C61" i="101"/>
  <c r="D143" i="101"/>
  <c r="C250" i="101"/>
  <c r="C87" i="101"/>
  <c r="D169" i="101"/>
  <c r="B34" i="101"/>
  <c r="B163" i="101"/>
  <c r="C284" i="101"/>
  <c r="B173" i="101"/>
  <c r="B296" i="101"/>
  <c r="D291" i="101"/>
  <c r="B278" i="101"/>
  <c r="C264" i="101"/>
  <c r="B117" i="101"/>
  <c r="B240" i="101"/>
  <c r="C50" i="95"/>
  <c r="C252" i="95"/>
  <c r="B212" i="95"/>
  <c r="B20" i="95"/>
  <c r="B175" i="91"/>
  <c r="C270" i="95"/>
  <c r="C119" i="95"/>
  <c r="B244" i="95"/>
  <c r="B31" i="95"/>
  <c r="B53" i="95"/>
  <c r="C177" i="95"/>
  <c r="C212" i="95"/>
  <c r="C208" i="95"/>
  <c r="B90" i="95"/>
  <c r="B140" i="95"/>
  <c r="C5" i="95"/>
  <c r="C126" i="95"/>
  <c r="C84" i="95"/>
  <c r="B259" i="95"/>
  <c r="B105" i="95"/>
  <c r="B123" i="91"/>
  <c r="B180" i="91"/>
  <c r="B361" i="91"/>
  <c r="B584" i="91"/>
  <c r="B589" i="91"/>
  <c r="B150" i="91"/>
  <c r="B697" i="91"/>
  <c r="B5" i="91"/>
  <c r="B152" i="91"/>
  <c r="B305" i="91"/>
  <c r="B234" i="91"/>
  <c r="B604" i="91"/>
  <c r="B245" i="91"/>
  <c r="B609" i="91"/>
  <c r="B726" i="91"/>
  <c r="B310" i="91"/>
  <c r="B855" i="91"/>
  <c r="B723" i="91"/>
  <c r="B797" i="91"/>
  <c r="B60" i="91"/>
  <c r="B316" i="91"/>
  <c r="B121" i="91"/>
  <c r="B547" i="91"/>
  <c r="B447" i="91"/>
  <c r="B720" i="91"/>
  <c r="B454" i="91"/>
  <c r="B238" i="91"/>
  <c r="B846" i="91"/>
  <c r="B706" i="91"/>
  <c r="B222" i="91"/>
  <c r="B844" i="91"/>
  <c r="B769" i="91"/>
  <c r="B848" i="91"/>
  <c r="B80" i="91"/>
  <c r="B336" i="91"/>
  <c r="B161" i="91"/>
  <c r="B567" i="91"/>
  <c r="B474" i="91"/>
  <c r="B740" i="91"/>
  <c r="B481" i="91"/>
  <c r="B398" i="91"/>
  <c r="B866" i="91"/>
  <c r="B733" i="91"/>
  <c r="B594" i="91"/>
  <c r="D40" i="105"/>
  <c r="D29" i="105"/>
  <c r="C11" i="105"/>
  <c r="B241" i="105"/>
  <c r="C141" i="105"/>
  <c r="B197" i="105"/>
  <c r="B18" i="105"/>
  <c r="B153" i="105"/>
  <c r="C206" i="105"/>
  <c r="C246" i="105"/>
  <c r="C283" i="105"/>
  <c r="B158" i="105"/>
  <c r="C239" i="105"/>
  <c r="B114" i="105"/>
  <c r="C195" i="105"/>
  <c r="B70" i="105"/>
  <c r="D41" i="105"/>
  <c r="D33" i="105"/>
  <c r="C136" i="105"/>
  <c r="B87" i="105"/>
  <c r="C92" i="105"/>
  <c r="B43" i="105"/>
  <c r="C48" i="105"/>
  <c r="B204" i="105"/>
  <c r="C238" i="105"/>
  <c r="C258" i="105"/>
  <c r="C278" i="105"/>
  <c r="C250" i="105"/>
  <c r="C288" i="105"/>
  <c r="B33" i="105"/>
  <c r="B190" i="105"/>
  <c r="B248" i="105"/>
  <c r="C271" i="105"/>
  <c r="C233" i="105"/>
  <c r="B146" i="105"/>
  <c r="B80" i="105"/>
  <c r="C227" i="105"/>
  <c r="C109" i="105"/>
  <c r="B102" i="105"/>
  <c r="B271" i="105"/>
  <c r="C265" i="105"/>
  <c r="C84" i="105"/>
  <c r="B221" i="105"/>
  <c r="B35" i="105"/>
  <c r="B111" i="105"/>
  <c r="C135" i="105"/>
  <c r="C228" i="105"/>
  <c r="B252" i="105"/>
  <c r="B179" i="105"/>
  <c r="B276" i="105"/>
  <c r="C279" i="105"/>
  <c r="C261" i="105"/>
  <c r="B154" i="105"/>
  <c r="B104" i="105"/>
  <c r="B13" i="105"/>
  <c r="C293" i="105"/>
  <c r="B141" i="105"/>
  <c r="B298" i="105"/>
  <c r="B6" i="105"/>
  <c r="C54" i="95"/>
  <c r="B159" i="95"/>
  <c r="C305" i="95"/>
  <c r="B216" i="95"/>
  <c r="B19" i="95"/>
  <c r="C133" i="95"/>
  <c r="C254" i="95"/>
  <c r="B46" i="95"/>
  <c r="B251" i="91"/>
  <c r="B308" i="91"/>
  <c r="B539" i="91"/>
  <c r="B712" i="91"/>
  <c r="B174" i="91"/>
  <c r="B695" i="91"/>
  <c r="B836" i="91"/>
  <c r="B749" i="91"/>
  <c r="B280" i="91"/>
  <c r="B489" i="91"/>
  <c r="B362" i="91"/>
  <c r="B668" i="91"/>
  <c r="B373" i="91"/>
  <c r="B673" i="91"/>
  <c r="B794" i="91"/>
  <c r="B607" i="91"/>
  <c r="B876" i="91"/>
  <c r="B792" i="91"/>
  <c r="B635" i="91"/>
  <c r="B124" i="91"/>
  <c r="B380" i="91"/>
  <c r="B249" i="91"/>
  <c r="B82" i="91"/>
  <c r="B528" i="91"/>
  <c r="B93" i="91"/>
  <c r="B533" i="91"/>
  <c r="B590" i="91"/>
  <c r="B910" i="91"/>
  <c r="B779" i="91"/>
  <c r="B586" i="91"/>
  <c r="B134" i="91"/>
  <c r="B833" i="91"/>
  <c r="B900" i="91"/>
  <c r="B768" i="91"/>
  <c r="C190" i="105"/>
  <c r="C267" i="105"/>
  <c r="B142" i="105"/>
  <c r="B98" i="105"/>
  <c r="B54" i="105"/>
  <c r="D17" i="105"/>
  <c r="B71" i="105"/>
  <c r="C76" i="105"/>
  <c r="C32" i="105"/>
  <c r="C242" i="105"/>
  <c r="C234" i="105"/>
  <c r="C9" i="105"/>
  <c r="B184" i="105"/>
  <c r="C185" i="105"/>
  <c r="B299" i="105"/>
  <c r="C61" i="105"/>
  <c r="B255" i="105"/>
  <c r="C302" i="105"/>
  <c r="F5" i="105"/>
  <c r="C105" i="105"/>
  <c r="C296" i="105"/>
  <c r="C161" i="105"/>
  <c r="B97" i="105"/>
  <c r="B254" i="105"/>
  <c r="B116" i="105"/>
  <c r="C33" i="105"/>
  <c r="B53" i="105"/>
  <c r="B210" i="105"/>
  <c r="B28" i="105"/>
  <c r="C291" i="105"/>
  <c r="C297" i="105"/>
  <c r="B166" i="105"/>
  <c r="B152" i="105"/>
  <c r="C55" i="105"/>
  <c r="C148" i="105"/>
  <c r="B285" i="105"/>
  <c r="B99" i="105"/>
  <c r="C199" i="105"/>
  <c r="C25" i="105"/>
  <c r="B74" i="105"/>
  <c r="B243" i="105"/>
  <c r="C57" i="105"/>
  <c r="B218" i="105"/>
  <c r="C193" i="105"/>
  <c r="B205" i="105"/>
  <c r="B19" i="105"/>
  <c r="C33" i="101"/>
  <c r="C131" i="101"/>
  <c r="C56" i="101"/>
  <c r="D138" i="101"/>
  <c r="C229" i="101"/>
  <c r="C82" i="101"/>
  <c r="D164" i="101"/>
  <c r="C255" i="101"/>
  <c r="C306" i="101"/>
  <c r="B32" i="101"/>
  <c r="B135" i="101"/>
  <c r="B6" i="101"/>
  <c r="B306" i="101"/>
  <c r="C270" i="101"/>
  <c r="B145" i="101"/>
  <c r="B252" i="101"/>
  <c r="D285" i="101"/>
  <c r="B266" i="101"/>
  <c r="C89" i="95"/>
  <c r="C67" i="95"/>
  <c r="B236" i="95"/>
  <c r="B27" i="95"/>
  <c r="B49" i="95"/>
  <c r="C61" i="95"/>
  <c r="C182" i="95"/>
  <c r="B224" i="95"/>
  <c r="B24" i="95"/>
  <c r="B179" i="91"/>
  <c r="C42" i="95"/>
  <c r="C235" i="95"/>
  <c r="B302" i="95"/>
  <c r="B39" i="91"/>
  <c r="B269" i="95"/>
  <c r="B173" i="95"/>
  <c r="B275" i="91"/>
  <c r="B436" i="91"/>
  <c r="B194" i="91"/>
  <c r="B205" i="91"/>
  <c r="B699" i="91"/>
  <c r="B835" i="91"/>
  <c r="B522" i="91"/>
  <c r="B821" i="91"/>
  <c r="B408" i="91"/>
  <c r="B559" i="91"/>
  <c r="B463" i="91"/>
  <c r="B732" i="91"/>
  <c r="B470" i="91"/>
  <c r="B334" i="91"/>
  <c r="B858" i="91"/>
  <c r="B722" i="91"/>
  <c r="B318" i="91"/>
  <c r="B872" i="91"/>
  <c r="B295" i="91"/>
  <c r="B188" i="91"/>
  <c r="B444" i="91"/>
  <c r="B377" i="91"/>
  <c r="B210" i="91"/>
  <c r="B592" i="91"/>
  <c r="B221" i="91"/>
  <c r="B597" i="91"/>
  <c r="B710" i="91"/>
  <c r="B214" i="91"/>
  <c r="B250" i="91"/>
  <c r="B261" i="91"/>
  <c r="B617" i="91"/>
  <c r="B374" i="91"/>
  <c r="B38" i="91"/>
  <c r="D42" i="105"/>
  <c r="B55" i="105"/>
  <c r="B256" i="105"/>
  <c r="B52" i="105"/>
  <c r="C218" i="105"/>
  <c r="B124" i="105"/>
  <c r="C145" i="105"/>
  <c r="B283" i="105"/>
  <c r="C17" i="105"/>
  <c r="D21" i="105"/>
  <c r="C6" i="105"/>
  <c r="C43" i="105"/>
  <c r="B273" i="105"/>
  <c r="C289" i="105"/>
  <c r="B229" i="105"/>
  <c r="C81" i="105"/>
  <c r="B185" i="105"/>
  <c r="D37" i="105"/>
  <c r="D5" i="105"/>
  <c r="C22" i="105"/>
  <c r="D38" i="105"/>
  <c r="C59" i="105"/>
  <c r="C152" i="105"/>
  <c r="B289" i="105"/>
  <c r="B103" i="105"/>
  <c r="C15" i="105"/>
  <c r="C108" i="105"/>
  <c r="B245" i="105"/>
  <c r="B59" i="105"/>
  <c r="C181" i="105"/>
  <c r="C64" i="105"/>
  <c r="B201" i="105"/>
  <c r="B92" i="105"/>
  <c r="C247" i="105"/>
  <c r="C165" i="105"/>
  <c r="B122" i="105"/>
  <c r="B22" i="105"/>
  <c r="B109" i="105"/>
  <c r="B176" i="105"/>
  <c r="C116" i="105"/>
  <c r="B253" i="105"/>
  <c r="B175" i="105"/>
  <c r="B42" i="105"/>
  <c r="B211" i="105"/>
  <c r="C121" i="101"/>
  <c r="D128" i="101"/>
  <c r="C136" i="101"/>
  <c r="D63" i="101"/>
  <c r="D252" i="101"/>
  <c r="D89" i="101"/>
  <c r="C287" i="101"/>
  <c r="B168" i="101"/>
  <c r="D173" i="101"/>
  <c r="B166" i="101"/>
  <c r="B301" i="101"/>
  <c r="D308" i="101"/>
  <c r="B11" i="101"/>
  <c r="B259" i="101"/>
  <c r="B126" i="101"/>
  <c r="B245" i="101"/>
  <c r="C265" i="95"/>
  <c r="C243" i="95"/>
  <c r="B220" i="95"/>
  <c r="B155" i="95"/>
  <c r="B47" i="91"/>
  <c r="C189" i="95"/>
  <c r="C260" i="95"/>
  <c r="C256" i="95"/>
  <c r="B102" i="95"/>
  <c r="B152" i="95"/>
  <c r="C170" i="95"/>
  <c r="C220" i="95"/>
  <c r="B303" i="95"/>
  <c r="B12" i="95"/>
  <c r="B167" i="91"/>
  <c r="C191" i="95"/>
  <c r="B205" i="95"/>
  <c r="B105" i="91"/>
  <c r="B443" i="91"/>
  <c r="B158" i="91"/>
  <c r="B24" i="91"/>
  <c r="B106" i="91"/>
  <c r="B540" i="91"/>
  <c r="B545" i="91"/>
  <c r="B880" i="91"/>
  <c r="B610" i="91"/>
  <c r="B399" i="91"/>
  <c r="B252" i="91"/>
  <c r="B508" i="91"/>
  <c r="B338" i="91"/>
  <c r="B349" i="91"/>
  <c r="B782" i="91"/>
  <c r="B907" i="91"/>
  <c r="B691" i="91"/>
  <c r="B16" i="91"/>
  <c r="B33" i="91"/>
  <c r="B378" i="91"/>
  <c r="B681" i="91"/>
  <c r="B802" i="91"/>
  <c r="B623" i="91"/>
  <c r="B904" i="91"/>
  <c r="B789" i="91"/>
  <c r="C210" i="105"/>
  <c r="C202" i="105"/>
  <c r="C221" i="105"/>
  <c r="B56" i="105"/>
  <c r="C97" i="105"/>
  <c r="B267" i="105"/>
  <c r="C276" i="105"/>
  <c r="D35" i="105"/>
  <c r="D26" i="105"/>
  <c r="C27" i="105"/>
  <c r="B257" i="105"/>
  <c r="C241" i="105"/>
  <c r="B213" i="105"/>
  <c r="B20" i="105"/>
  <c r="B169" i="105"/>
  <c r="C222" i="105"/>
  <c r="C262" i="105"/>
  <c r="C299" i="105"/>
  <c r="B174" i="105"/>
  <c r="C255" i="105"/>
  <c r="B130" i="105"/>
  <c r="C211" i="105"/>
  <c r="B86" i="105"/>
  <c r="C46" i="105"/>
  <c r="C66" i="105"/>
  <c r="C86" i="105"/>
  <c r="C58" i="105"/>
  <c r="C216" i="105"/>
  <c r="B212" i="105"/>
  <c r="B167" i="105"/>
  <c r="C79" i="105"/>
  <c r="C172" i="105"/>
  <c r="B309" i="105"/>
  <c r="B123" i="105"/>
  <c r="C35" i="105"/>
  <c r="C128" i="105"/>
  <c r="B265" i="105"/>
  <c r="B79" i="105"/>
  <c r="B48" i="105"/>
  <c r="C272" i="105"/>
  <c r="B29" i="105"/>
  <c r="B186" i="105"/>
  <c r="B232" i="105"/>
  <c r="B5" i="105"/>
  <c r="C36" i="105"/>
  <c r="B173" i="105"/>
  <c r="B156" i="105"/>
  <c r="B7" i="105"/>
  <c r="C87" i="105"/>
  <c r="C180" i="105"/>
  <c r="B76" i="105"/>
  <c r="B131" i="105"/>
  <c r="B303" i="105"/>
  <c r="C231" i="105"/>
  <c r="C121" i="105"/>
  <c r="B106" i="105"/>
  <c r="B275" i="105"/>
  <c r="C116" i="101"/>
  <c r="D198" i="101"/>
  <c r="D35" i="101"/>
  <c r="C214" i="101"/>
  <c r="C43" i="101"/>
  <c r="D133" i="101"/>
  <c r="D58" i="101"/>
  <c r="C141" i="101"/>
  <c r="D231" i="101"/>
  <c r="D84" i="101"/>
  <c r="C167" i="101"/>
  <c r="D203" i="101"/>
  <c r="B41" i="101"/>
  <c r="B123" i="101"/>
  <c r="C273" i="101"/>
  <c r="B83" i="101"/>
  <c r="B287" i="101"/>
  <c r="B138" i="101"/>
  <c r="B273" i="101"/>
  <c r="D294" i="101"/>
  <c r="B124" i="101"/>
  <c r="B247" i="101"/>
  <c r="C210" i="95"/>
  <c r="C240" i="95"/>
  <c r="B98" i="95"/>
  <c r="B148" i="95"/>
  <c r="B303" i="91"/>
  <c r="C247" i="95"/>
  <c r="B232" i="95"/>
  <c r="B51" i="91"/>
  <c r="C107" i="95"/>
  <c r="B41" i="95"/>
  <c r="C72" i="95"/>
  <c r="B96" i="95"/>
  <c r="B667" i="91"/>
  <c r="B144" i="91"/>
  <c r="B400" i="91"/>
  <c r="B289" i="91"/>
  <c r="B122" i="91"/>
  <c r="B548" i="91"/>
  <c r="B133" i="91"/>
  <c r="B553" i="91"/>
  <c r="B630" i="91"/>
  <c r="B799" i="91"/>
  <c r="C230" i="105"/>
  <c r="C223" i="105"/>
  <c r="C179" i="105"/>
  <c r="D25" i="105"/>
  <c r="C120" i="105"/>
  <c r="B27" i="105"/>
  <c r="B144" i="105"/>
  <c r="B239" i="105"/>
  <c r="B160" i="105"/>
  <c r="B61" i="105"/>
  <c r="B36" i="105"/>
  <c r="C68" i="105"/>
  <c r="B288" i="105"/>
  <c r="C196" i="101"/>
  <c r="D123" i="101"/>
  <c r="D40" i="101"/>
  <c r="C268" i="95"/>
  <c r="B147" i="95"/>
  <c r="C261" i="95"/>
  <c r="C63" i="95"/>
  <c r="B174" i="95"/>
  <c r="B843" i="91"/>
  <c r="B707" i="91"/>
  <c r="B554" i="91"/>
  <c r="B913" i="91"/>
  <c r="B339" i="91"/>
  <c r="B208" i="91"/>
  <c r="B464" i="91"/>
  <c r="B414" i="91"/>
  <c r="B612" i="91"/>
  <c r="B737" i="91"/>
  <c r="B863" i="91"/>
  <c r="D9" i="105"/>
  <c r="C104" i="105"/>
  <c r="C60" i="105"/>
  <c r="C16" i="105"/>
  <c r="C226" i="105"/>
  <c r="C269" i="105"/>
  <c r="B272" i="105"/>
  <c r="B291" i="105"/>
  <c r="C201" i="105"/>
  <c r="B266" i="105"/>
  <c r="C23" i="105"/>
  <c r="B67" i="105"/>
  <c r="C167" i="105"/>
  <c r="C260" i="105"/>
  <c r="D30" i="101"/>
  <c r="C38" i="101"/>
  <c r="C219" i="101"/>
  <c r="D226" i="101"/>
  <c r="C162" i="101"/>
  <c r="C49" i="95"/>
  <c r="C288" i="95"/>
  <c r="B258" i="95"/>
  <c r="B103" i="95"/>
  <c r="B52" i="91"/>
  <c r="B437" i="91"/>
  <c r="B838" i="91"/>
  <c r="B761" i="91"/>
  <c r="B49" i="91"/>
  <c r="B117" i="91"/>
  <c r="B614" i="91"/>
  <c r="B791" i="91"/>
  <c r="B619" i="91"/>
  <c r="B473" i="91"/>
  <c r="B656" i="91"/>
  <c r="B661" i="91"/>
  <c r="B583" i="91"/>
  <c r="B780" i="91"/>
  <c r="B713" i="91"/>
  <c r="B272" i="91"/>
  <c r="B499" i="91"/>
  <c r="B676" i="91"/>
  <c r="B389" i="91"/>
  <c r="C123" i="105"/>
  <c r="C80" i="106" l="1"/>
  <c r="B386" i="92"/>
  <c r="B673" i="92"/>
  <c r="B496" i="92"/>
  <c r="B269" i="92"/>
  <c r="B710" i="92"/>
  <c r="B777" i="92"/>
  <c r="B580" i="92"/>
  <c r="B658" i="92"/>
  <c r="B653" i="92"/>
  <c r="B470" i="92"/>
  <c r="B616" i="92"/>
  <c r="B788" i="92"/>
  <c r="B611" i="92"/>
  <c r="B114" i="92"/>
  <c r="B46" i="92"/>
  <c r="B758" i="92"/>
  <c r="B835" i="92"/>
  <c r="B434" i="92"/>
  <c r="B49" i="92"/>
  <c r="B51" i="96"/>
  <c r="C81" i="96"/>
  <c r="D11" i="103"/>
  <c r="C4" i="103"/>
  <c r="C217" i="106"/>
  <c r="C124" i="106"/>
  <c r="B24" i="106"/>
  <c r="B223" i="106"/>
  <c r="C158" i="106"/>
  <c r="B248" i="106"/>
  <c r="B229" i="106"/>
  <c r="C226" i="106"/>
  <c r="C183" i="106"/>
  <c r="C17" i="106"/>
  <c r="C61" i="106"/>
  <c r="B860" i="92"/>
  <c r="B734" i="92"/>
  <c r="B609" i="92"/>
  <c r="B411" i="92"/>
  <c r="B461" i="92"/>
  <c r="B205" i="92"/>
  <c r="B336" i="92"/>
  <c r="B910" i="92"/>
  <c r="B551" i="92"/>
  <c r="B704" i="92"/>
  <c r="B840" i="92"/>
  <c r="C54" i="96"/>
  <c r="C61" i="96"/>
  <c r="B245" i="106"/>
  <c r="C25" i="106"/>
  <c r="B18" i="106"/>
  <c r="B117" i="106"/>
  <c r="B196" i="106"/>
  <c r="B101" i="106"/>
  <c r="C77" i="106"/>
  <c r="C136" i="106"/>
  <c r="C180" i="106"/>
  <c r="C187" i="106"/>
  <c r="B796" i="92"/>
  <c r="B627" i="92"/>
  <c r="B550" i="92"/>
  <c r="B130" i="92"/>
  <c r="B545" i="92"/>
  <c r="B119" i="92"/>
  <c r="B286" i="92"/>
  <c r="B397" i="92"/>
  <c r="B141" i="92"/>
  <c r="B664" i="92"/>
  <c r="B48" i="92"/>
  <c r="B25" i="96"/>
  <c r="C40" i="96"/>
  <c r="B300" i="92"/>
  <c r="C33" i="96"/>
  <c r="C3" i="96"/>
  <c r="B32" i="103"/>
  <c r="D79" i="103"/>
  <c r="B58" i="103"/>
  <c r="B72" i="103"/>
  <c r="C58" i="103"/>
  <c r="D16" i="103"/>
  <c r="B232" i="106"/>
  <c r="B63" i="106"/>
  <c r="C78" i="106"/>
  <c r="C188" i="106"/>
  <c r="B260" i="106"/>
  <c r="B88" i="106"/>
  <c r="B33" i="106"/>
  <c r="C137" i="106"/>
  <c r="C44" i="106"/>
  <c r="B113" i="106"/>
  <c r="B130" i="106"/>
  <c r="B189" i="106"/>
  <c r="B143" i="106"/>
  <c r="C229" i="106"/>
  <c r="B5" i="106"/>
  <c r="B36" i="106"/>
  <c r="B222" i="106"/>
  <c r="C85" i="106"/>
  <c r="B80" i="106"/>
  <c r="C129" i="106"/>
  <c r="C36" i="106"/>
  <c r="B124" i="106"/>
  <c r="B169" i="106"/>
  <c r="C173" i="106"/>
  <c r="C15" i="106"/>
  <c r="C43" i="106"/>
  <c r="C23" i="106"/>
  <c r="C3" i="106"/>
  <c r="B43" i="106"/>
  <c r="C168" i="106"/>
  <c r="B87" i="106"/>
  <c r="C212" i="106"/>
  <c r="B131" i="106"/>
  <c r="C256" i="106"/>
  <c r="C219" i="106"/>
  <c r="C179" i="106"/>
  <c r="B126" i="106"/>
  <c r="B170" i="106"/>
  <c r="C198" i="106"/>
  <c r="B214" i="106"/>
  <c r="C233" i="106"/>
  <c r="B224" i="106"/>
  <c r="C54" i="106"/>
  <c r="B13" i="106"/>
  <c r="C178" i="106"/>
  <c r="C159" i="106"/>
  <c r="C167" i="106"/>
  <c r="B786" i="92"/>
  <c r="B901" i="92"/>
  <c r="B620" i="92"/>
  <c r="B799" i="92"/>
  <c r="B678" i="92"/>
  <c r="B375" i="92"/>
  <c r="B30" i="92"/>
  <c r="B13" i="92"/>
  <c r="B688" i="92"/>
  <c r="B904" i="92"/>
  <c r="B779" i="92"/>
  <c r="B346" i="92"/>
  <c r="B335" i="92"/>
  <c r="B505" i="92"/>
  <c r="B249" i="92"/>
  <c r="B396" i="92"/>
  <c r="B607" i="92"/>
  <c r="B877" i="92"/>
  <c r="B542" i="92"/>
  <c r="B537" i="92"/>
  <c r="B103" i="92"/>
  <c r="B21" i="92"/>
  <c r="B155" i="92"/>
  <c r="B440" i="92"/>
  <c r="B102" i="92"/>
  <c r="B164" i="92"/>
  <c r="B96" i="96"/>
  <c r="C13" i="96"/>
  <c r="C49" i="96"/>
  <c r="C53" i="96"/>
  <c r="B44" i="92"/>
  <c r="B13" i="96"/>
  <c r="C36" i="96"/>
  <c r="C58" i="96"/>
  <c r="B30" i="103"/>
  <c r="B44" i="103"/>
  <c r="D93" i="103"/>
  <c r="B86" i="103"/>
  <c r="C72" i="103"/>
  <c r="D37" i="103"/>
  <c r="B168" i="106"/>
  <c r="B132" i="106"/>
  <c r="B210" i="106"/>
  <c r="C73" i="106"/>
  <c r="B133" i="106"/>
  <c r="B66" i="106"/>
  <c r="B79" i="106"/>
  <c r="C122" i="106"/>
  <c r="C204" i="106"/>
  <c r="B49" i="106"/>
  <c r="B158" i="106"/>
  <c r="C21" i="106"/>
  <c r="C138" i="106"/>
  <c r="B16" i="106"/>
  <c r="B202" i="106"/>
  <c r="C65" i="106"/>
  <c r="B60" i="106"/>
  <c r="B246" i="106"/>
  <c r="C109" i="106"/>
  <c r="C16" i="106"/>
  <c r="B142" i="106"/>
  <c r="C38" i="106"/>
  <c r="B186" i="106"/>
  <c r="C246" i="106"/>
  <c r="B230" i="106"/>
  <c r="B240" i="106"/>
  <c r="C102" i="106"/>
  <c r="B81" i="106"/>
  <c r="C175" i="106"/>
  <c r="B9" i="106"/>
  <c r="B213" i="106"/>
  <c r="B12" i="106"/>
  <c r="B35" i="92"/>
  <c r="B371" i="92"/>
  <c r="B614" i="92"/>
  <c r="B258" i="92"/>
  <c r="B247" i="92"/>
  <c r="B211" i="92"/>
  <c r="B707" i="92"/>
  <c r="B594" i="92"/>
  <c r="B218" i="92"/>
  <c r="B589" i="92"/>
  <c r="B207" i="92"/>
  <c r="B374" i="92"/>
  <c r="B441" i="92"/>
  <c r="B185" i="92"/>
  <c r="B292" i="92"/>
  <c r="B869" i="92"/>
  <c r="B315" i="92"/>
  <c r="B719" i="92"/>
  <c r="B855" i="92"/>
  <c r="B331" i="92"/>
  <c r="B467" i="92"/>
  <c r="B729" i="92"/>
  <c r="B460" i="92"/>
  <c r="B556" i="92"/>
  <c r="B405" i="92"/>
  <c r="B818" i="92"/>
  <c r="B519" i="92"/>
  <c r="B832" i="92"/>
  <c r="B696" i="92"/>
  <c r="B202" i="92"/>
  <c r="B191" i="92"/>
  <c r="B433" i="92"/>
  <c r="B272" i="92"/>
  <c r="B62" i="96"/>
  <c r="B36" i="92"/>
  <c r="B95" i="96"/>
  <c r="C28" i="96"/>
  <c r="B176" i="92"/>
  <c r="B17" i="96"/>
  <c r="B29" i="96"/>
  <c r="B51" i="103"/>
  <c r="D70" i="103"/>
  <c r="B37" i="103"/>
  <c r="C55" i="103"/>
  <c r="B91" i="103"/>
  <c r="C91" i="103"/>
  <c r="C40" i="103"/>
  <c r="C14" i="103"/>
  <c r="B162" i="106"/>
  <c r="C150" i="106"/>
  <c r="B175" i="106"/>
  <c r="C14" i="106"/>
  <c r="B200" i="106"/>
  <c r="B31" i="106"/>
  <c r="C156" i="106"/>
  <c r="B56" i="106"/>
  <c r="B242" i="106"/>
  <c r="C105" i="106"/>
  <c r="C12" i="106"/>
  <c r="B109" i="106"/>
  <c r="B123" i="106"/>
  <c r="C254" i="106"/>
  <c r="C248" i="106"/>
  <c r="B167" i="106"/>
  <c r="B10" i="106"/>
  <c r="B73" i="106"/>
  <c r="B211" i="106"/>
  <c r="B54" i="106"/>
  <c r="C118" i="106"/>
  <c r="C253" i="106"/>
  <c r="C62" i="106"/>
  <c r="C259" i="106"/>
  <c r="B212" i="106"/>
  <c r="C18" i="106"/>
  <c r="B256" i="106"/>
  <c r="C142" i="106"/>
  <c r="B141" i="106"/>
  <c r="C191" i="106"/>
  <c r="C199" i="106"/>
  <c r="C33" i="106"/>
  <c r="B28" i="106"/>
  <c r="B11" i="106"/>
  <c r="B55" i="106"/>
  <c r="B99" i="106"/>
  <c r="C224" i="106"/>
  <c r="C147" i="106"/>
  <c r="B765" i="92"/>
  <c r="B897" i="92"/>
  <c r="B830" i="92"/>
  <c r="B131" i="92"/>
  <c r="B583" i="92"/>
  <c r="B776" i="92"/>
  <c r="B907" i="92"/>
  <c r="B587" i="92"/>
  <c r="B530" i="92"/>
  <c r="B90" i="92"/>
  <c r="B525" i="92"/>
  <c r="B79" i="92"/>
  <c r="B246" i="92"/>
  <c r="B377" i="92"/>
  <c r="B121" i="92"/>
  <c r="B632" i="92"/>
  <c r="B789" i="92"/>
  <c r="B873" i="92"/>
  <c r="B604" i="92"/>
  <c r="B791" i="92"/>
  <c r="B670" i="92"/>
  <c r="B370" i="92"/>
  <c r="B665" i="92"/>
  <c r="B359" i="92"/>
  <c r="B486" i="92"/>
  <c r="B277" i="92"/>
  <c r="B746" i="92"/>
  <c r="B833" i="92"/>
  <c r="B692" i="92"/>
  <c r="B171" i="92"/>
  <c r="B709" i="92"/>
  <c r="B536" i="92"/>
  <c r="B305" i="92"/>
  <c r="B248" i="92"/>
  <c r="C47" i="96"/>
  <c r="B9" i="96"/>
  <c r="C98" i="96"/>
  <c r="B255" i="106"/>
  <c r="B98" i="106"/>
  <c r="C250" i="106"/>
  <c r="B61" i="106"/>
  <c r="B111" i="106"/>
  <c r="C218" i="106"/>
  <c r="C236" i="106"/>
  <c r="B233" i="106"/>
  <c r="B136" i="106"/>
  <c r="B209" i="106"/>
  <c r="C185" i="106"/>
  <c r="C92" i="106"/>
  <c r="B68" i="106"/>
  <c r="B178" i="106"/>
  <c r="C41" i="106"/>
  <c r="C222" i="106"/>
  <c r="B228" i="106"/>
  <c r="B59" i="106"/>
  <c r="C66" i="106"/>
  <c r="C184" i="106"/>
  <c r="B37" i="106"/>
  <c r="B103" i="106"/>
  <c r="C190" i="106"/>
  <c r="C228" i="106"/>
  <c r="B205" i="106"/>
  <c r="B147" i="106"/>
  <c r="C245" i="106"/>
  <c r="C207" i="106"/>
  <c r="C235" i="106"/>
  <c r="C215" i="106"/>
  <c r="C195" i="106"/>
  <c r="B161" i="106"/>
  <c r="C5" i="106"/>
  <c r="C49" i="106"/>
  <c r="B44" i="106"/>
  <c r="C93" i="106"/>
  <c r="B27" i="106"/>
  <c r="C152" i="106"/>
  <c r="B71" i="106"/>
  <c r="C196" i="106"/>
  <c r="B115" i="106"/>
  <c r="C240" i="106"/>
  <c r="C203" i="106"/>
  <c r="C163" i="106"/>
  <c r="B110" i="106"/>
  <c r="B154" i="106"/>
  <c r="C98" i="106"/>
  <c r="B198" i="106"/>
  <c r="B591" i="92"/>
  <c r="B730" i="92"/>
  <c r="B863" i="92"/>
  <c r="B395" i="92"/>
  <c r="B478" i="92"/>
  <c r="B737" i="92"/>
  <c r="B471" i="92"/>
  <c r="B564" i="92"/>
  <c r="B158" i="92"/>
  <c r="B333" i="92"/>
  <c r="B77" i="92"/>
  <c r="B845" i="92"/>
  <c r="B766" i="92"/>
  <c r="B841" i="92"/>
  <c r="B219" i="92"/>
  <c r="B703" i="92"/>
  <c r="B843" i="92"/>
  <c r="B235" i="92"/>
  <c r="B451" i="92"/>
  <c r="B717" i="92"/>
  <c r="B444" i="92"/>
  <c r="B544" i="92"/>
  <c r="B118" i="92"/>
  <c r="B313" i="92"/>
  <c r="B57" i="92"/>
  <c r="B794" i="92"/>
  <c r="B720" i="92"/>
  <c r="B852" i="92"/>
  <c r="B307" i="92"/>
  <c r="B723" i="92"/>
  <c r="B606" i="92"/>
  <c r="B242" i="92"/>
  <c r="B601" i="92"/>
  <c r="B231" i="92"/>
  <c r="B302" i="92"/>
  <c r="B149" i="92"/>
  <c r="B2" i="92"/>
  <c r="B694" i="92"/>
  <c r="B147" i="92"/>
  <c r="B586" i="92"/>
  <c r="B581" i="92"/>
  <c r="B358" i="92"/>
  <c r="B177" i="92"/>
  <c r="B120" i="92"/>
  <c r="B52" i="96"/>
  <c r="C5" i="96"/>
  <c r="B37" i="96"/>
  <c r="C63" i="96"/>
  <c r="B172" i="92"/>
  <c r="B5" i="96"/>
  <c r="C45" i="96"/>
  <c r="B25" i="103"/>
  <c r="C49" i="103"/>
  <c r="B63" i="103"/>
  <c r="D76" i="103"/>
  <c r="B81" i="103"/>
  <c r="C69" i="103"/>
  <c r="C35" i="103"/>
  <c r="C9" i="103"/>
  <c r="B148" i="106"/>
  <c r="B78" i="106"/>
  <c r="C194" i="106"/>
  <c r="B192" i="106"/>
  <c r="B23" i="106"/>
  <c r="C261" i="106"/>
  <c r="B166" i="106"/>
  <c r="B35" i="106"/>
  <c r="C160" i="106"/>
  <c r="C95" i="106"/>
  <c r="C123" i="106"/>
  <c r="C103" i="106"/>
  <c r="B861" i="92"/>
  <c r="B379" i="92"/>
  <c r="B780" i="92"/>
  <c r="B588" i="92"/>
  <c r="B911" i="92"/>
  <c r="B783" i="92"/>
  <c r="B595" i="92"/>
  <c r="B662" i="92"/>
  <c r="B534" i="92"/>
  <c r="B354" i="92"/>
  <c r="B98" i="92"/>
  <c r="B657" i="92"/>
  <c r="B529" i="92"/>
  <c r="B343" i="92"/>
  <c r="B87" i="92"/>
  <c r="B548" i="92"/>
  <c r="B382" i="92"/>
  <c r="B126" i="92"/>
  <c r="B445" i="92"/>
  <c r="B317" i="92"/>
  <c r="B189" i="92"/>
  <c r="B61" i="92"/>
  <c r="B304" i="92"/>
  <c r="B813" i="92"/>
  <c r="B886" i="92"/>
  <c r="B750" i="92"/>
  <c r="B479" i="92"/>
  <c r="B679" i="92"/>
  <c r="B41" i="92"/>
  <c r="B773" i="92"/>
  <c r="B575" i="92"/>
  <c r="B900" i="92"/>
  <c r="B772" i="92"/>
  <c r="B572" i="92"/>
  <c r="B903" i="92"/>
  <c r="B702" i="92"/>
  <c r="B203" i="92"/>
  <c r="B590" i="92"/>
  <c r="B446" i="92"/>
  <c r="B210" i="92"/>
  <c r="B713" i="92"/>
  <c r="B585" i="92"/>
  <c r="B439" i="92"/>
  <c r="B199" i="92"/>
  <c r="B540" i="92"/>
  <c r="B270" i="92"/>
  <c r="B389" i="92"/>
  <c r="B5" i="92"/>
  <c r="B33" i="92"/>
  <c r="B232" i="92"/>
  <c r="B35" i="96"/>
  <c r="C25" i="96"/>
  <c r="C38" i="96"/>
  <c r="B276" i="92"/>
  <c r="B148" i="92"/>
  <c r="B20" i="92"/>
  <c r="B89" i="106"/>
  <c r="C153" i="106"/>
  <c r="C60" i="106"/>
  <c r="B177" i="106"/>
  <c r="C40" i="106"/>
  <c r="B128" i="106"/>
  <c r="B185" i="106"/>
  <c r="C177" i="106"/>
  <c r="C84" i="106"/>
  <c r="B172" i="106"/>
  <c r="B3" i="106"/>
  <c r="C221" i="106"/>
  <c r="C128" i="106"/>
  <c r="C126" i="106"/>
  <c r="C63" i="106"/>
  <c r="C91" i="106"/>
  <c r="C71" i="106"/>
  <c r="C51" i="106"/>
  <c r="B155" i="106"/>
  <c r="B254" i="106"/>
  <c r="C117" i="106"/>
  <c r="C265" i="106"/>
  <c r="C24" i="106"/>
  <c r="B29" i="106"/>
  <c r="B112" i="106"/>
  <c r="B199" i="106"/>
  <c r="B121" i="106"/>
  <c r="B42" i="106"/>
  <c r="C161" i="106"/>
  <c r="C82" i="106"/>
  <c r="C68" i="106"/>
  <c r="B221" i="106"/>
  <c r="B156" i="106"/>
  <c r="B243" i="106"/>
  <c r="B86" i="106"/>
  <c r="C205" i="106"/>
  <c r="C214" i="106"/>
  <c r="C112" i="106"/>
  <c r="C74" i="106"/>
  <c r="C47" i="106"/>
  <c r="C162" i="106"/>
  <c r="C75" i="106"/>
  <c r="C55" i="106"/>
  <c r="D2" i="106"/>
  <c r="C35" i="106"/>
  <c r="B139" i="106"/>
  <c r="B238" i="106"/>
  <c r="C101" i="106"/>
  <c r="C264" i="106"/>
  <c r="C8" i="106"/>
  <c r="B96" i="106"/>
  <c r="B183" i="106"/>
  <c r="B65" i="106"/>
  <c r="B26" i="106"/>
  <c r="C145" i="106"/>
  <c r="C34" i="106"/>
  <c r="C52" i="106"/>
  <c r="B149" i="106"/>
  <c r="B140" i="106"/>
  <c r="B227" i="106"/>
  <c r="B225" i="106"/>
  <c r="B70" i="106"/>
  <c r="C189" i="106"/>
  <c r="C166" i="106"/>
  <c r="C96" i="106"/>
  <c r="C22" i="106"/>
  <c r="C31" i="106"/>
  <c r="C114" i="106"/>
  <c r="C59" i="106"/>
  <c r="C39" i="106"/>
  <c r="C19" i="106"/>
  <c r="B600" i="92"/>
  <c r="B829" i="92"/>
  <c r="B687" i="92"/>
  <c r="B251" i="92"/>
  <c r="B892" i="92"/>
  <c r="B828" i="92"/>
  <c r="B764" i="92"/>
  <c r="B684" i="92"/>
  <c r="B543" i="92"/>
  <c r="B115" i="92"/>
  <c r="B895" i="92"/>
  <c r="B831" i="92"/>
  <c r="B767" i="92"/>
  <c r="B691" i="92"/>
  <c r="B555" i="92"/>
  <c r="B139" i="92"/>
  <c r="B646" i="92"/>
  <c r="B582" i="92"/>
  <c r="B518" i="92"/>
  <c r="B435" i="92"/>
  <c r="B322" i="92"/>
  <c r="B194" i="92"/>
  <c r="B66" i="92"/>
  <c r="B705" i="92"/>
  <c r="B641" i="92"/>
  <c r="B577" i="92"/>
  <c r="B513" i="92"/>
  <c r="B428" i="92"/>
  <c r="B311" i="92"/>
  <c r="B183" i="92"/>
  <c r="B55" i="92"/>
  <c r="B532" i="92"/>
  <c r="B454" i="92"/>
  <c r="B350" i="92"/>
  <c r="B222" i="92"/>
  <c r="B94" i="92"/>
  <c r="B493" i="92"/>
  <c r="B429" i="92"/>
  <c r="B365" i="92"/>
  <c r="B301" i="92"/>
  <c r="B237" i="92"/>
  <c r="B173" i="92"/>
  <c r="B109" i="92"/>
  <c r="B45" i="92"/>
  <c r="B384" i="92"/>
  <c r="B834" i="92"/>
  <c r="B163" i="92"/>
  <c r="B781" i="92"/>
  <c r="B547" i="92"/>
  <c r="B862" i="92"/>
  <c r="B798" i="92"/>
  <c r="B732" i="92"/>
  <c r="B624" i="92"/>
  <c r="B387" i="92"/>
  <c r="B881" i="92"/>
  <c r="B809" i="92"/>
  <c r="B745" i="92"/>
  <c r="B647" i="92"/>
  <c r="B452" i="92"/>
  <c r="B894" i="92"/>
  <c r="B872" i="92"/>
  <c r="B808" i="92"/>
  <c r="B744" i="92"/>
  <c r="B644" i="92"/>
  <c r="B447" i="92"/>
  <c r="B898" i="92"/>
  <c r="B875" i="92"/>
  <c r="B811" i="92"/>
  <c r="B747" i="92"/>
  <c r="B651" i="92"/>
  <c r="B463" i="92"/>
  <c r="B690" i="92"/>
  <c r="B626" i="92"/>
  <c r="B562" i="92"/>
  <c r="B494" i="92"/>
  <c r="B408" i="92"/>
  <c r="B282" i="92"/>
  <c r="B154" i="92"/>
  <c r="B26" i="92"/>
  <c r="B685" i="92"/>
  <c r="B621" i="92"/>
  <c r="B557" i="92"/>
  <c r="B487" i="92"/>
  <c r="B399" i="92"/>
  <c r="B271" i="92"/>
  <c r="B143" i="92"/>
  <c r="B15" i="92"/>
  <c r="B512" i="92"/>
  <c r="B427" i="92"/>
  <c r="B310" i="92"/>
  <c r="B182" i="92"/>
  <c r="B54" i="92"/>
  <c r="B473" i="92"/>
  <c r="B409" i="92"/>
  <c r="B345" i="92"/>
  <c r="B281" i="92"/>
  <c r="B217" i="92"/>
  <c r="B153" i="92"/>
  <c r="B89" i="92"/>
  <c r="B25" i="92"/>
  <c r="B356" i="92"/>
  <c r="B802" i="92"/>
  <c r="B858" i="92"/>
  <c r="B727" i="92"/>
  <c r="B355" i="92"/>
  <c r="B821" i="92"/>
  <c r="B757" i="92"/>
  <c r="B671" i="92"/>
  <c r="B515" i="92"/>
  <c r="B59" i="92"/>
  <c r="B884" i="92"/>
  <c r="B820" i="92"/>
  <c r="B756" i="92"/>
  <c r="B668" i="92"/>
  <c r="B511" i="92"/>
  <c r="B51" i="92"/>
  <c r="B887" i="92"/>
  <c r="B823" i="92"/>
  <c r="B759" i="92"/>
  <c r="B675" i="92"/>
  <c r="B523" i="92"/>
  <c r="B75" i="92"/>
  <c r="B638" i="92"/>
  <c r="B574" i="92"/>
  <c r="B510" i="92"/>
  <c r="B424" i="92"/>
  <c r="B306" i="92"/>
  <c r="B178" i="92"/>
  <c r="B50" i="92"/>
  <c r="B697" i="92"/>
  <c r="B633" i="92"/>
  <c r="B569" i="92"/>
  <c r="B503" i="92"/>
  <c r="B418" i="92"/>
  <c r="B295" i="92"/>
  <c r="B167" i="92"/>
  <c r="B39" i="92"/>
  <c r="B524" i="92"/>
  <c r="B422" i="92"/>
  <c r="B174" i="92"/>
  <c r="B469" i="92"/>
  <c r="B341" i="92"/>
  <c r="B213" i="92"/>
  <c r="B85" i="92"/>
  <c r="B352" i="92"/>
  <c r="B874" i="92"/>
  <c r="B458" i="92"/>
  <c r="B822" i="92"/>
  <c r="B672" i="92"/>
  <c r="B67" i="92"/>
  <c r="B769" i="92"/>
  <c r="B563" i="92"/>
  <c r="B896" i="92"/>
  <c r="B768" i="92"/>
  <c r="B559" i="92"/>
  <c r="B899" i="92"/>
  <c r="B771" i="92"/>
  <c r="B571" i="92"/>
  <c r="B650" i="92"/>
  <c r="B522" i="92"/>
  <c r="B330" i="92"/>
  <c r="B74" i="92"/>
  <c r="B645" i="92"/>
  <c r="B517" i="92"/>
  <c r="B319" i="92"/>
  <c r="B63" i="92"/>
  <c r="B459" i="92"/>
  <c r="B230" i="92"/>
  <c r="B497" i="92"/>
  <c r="B369" i="92"/>
  <c r="B241" i="92"/>
  <c r="B113" i="92"/>
  <c r="B388" i="92"/>
  <c r="B312" i="92"/>
  <c r="B184" i="92"/>
  <c r="B56" i="92"/>
  <c r="B45" i="96"/>
  <c r="B57" i="96"/>
  <c r="B61" i="96"/>
  <c r="C85" i="96"/>
  <c r="C93" i="96"/>
  <c r="C48" i="96"/>
  <c r="C89" i="96"/>
  <c r="C71" i="96"/>
  <c r="B228" i="92"/>
  <c r="B100" i="92"/>
  <c r="B32" i="96"/>
  <c r="B31" i="96"/>
  <c r="B42" i="96"/>
  <c r="C92" i="96"/>
  <c r="C27" i="96"/>
  <c r="C9" i="96"/>
  <c r="C34" i="96"/>
  <c r="B240" i="92"/>
  <c r="B112" i="92"/>
  <c r="B44" i="96"/>
  <c r="B43" i="96"/>
  <c r="B54" i="96"/>
  <c r="C39" i="96"/>
  <c r="C57" i="96"/>
  <c r="C46" i="96"/>
  <c r="B364" i="92"/>
  <c r="B236" i="92"/>
  <c r="B108" i="92"/>
  <c r="B40" i="96"/>
  <c r="B39" i="96"/>
  <c r="B50" i="96"/>
  <c r="C100" i="96"/>
  <c r="C37" i="96"/>
  <c r="C78" i="103"/>
  <c r="C89" i="103"/>
  <c r="C84" i="103"/>
  <c r="D45" i="103"/>
  <c r="D12" i="103"/>
  <c r="B6" i="103"/>
  <c r="B11" i="103"/>
  <c r="D50" i="103"/>
  <c r="D67" i="103"/>
  <c r="D30" i="103"/>
  <c r="B20" i="103"/>
  <c r="B29" i="103"/>
  <c r="B34" i="103"/>
  <c r="B39" i="103"/>
  <c r="D72" i="103"/>
  <c r="D81" i="103"/>
  <c r="D44" i="103"/>
  <c r="D2" i="103"/>
  <c r="C44" i="103"/>
  <c r="D41" i="103"/>
  <c r="C39" i="103"/>
  <c r="C34" i="103"/>
  <c r="D31" i="103"/>
  <c r="C29" i="103"/>
  <c r="B235" i="106"/>
  <c r="B257" i="106"/>
  <c r="C197" i="106"/>
  <c r="C104" i="106"/>
  <c r="B85" i="106"/>
  <c r="B122" i="106"/>
  <c r="C148" i="106"/>
  <c r="B236" i="106"/>
  <c r="B261" i="106"/>
  <c r="B67" i="106"/>
  <c r="C90" i="106"/>
  <c r="C29" i="106"/>
  <c r="C192" i="106"/>
  <c r="C186" i="106"/>
  <c r="C127" i="106"/>
  <c r="C155" i="106"/>
  <c r="C135" i="106"/>
  <c r="C115" i="106"/>
  <c r="B219" i="106"/>
  <c r="B197" i="106"/>
  <c r="B62" i="106"/>
  <c r="C181" i="106"/>
  <c r="C146" i="106"/>
  <c r="C88" i="106"/>
  <c r="B176" i="106"/>
  <c r="B263" i="106"/>
  <c r="B7" i="106"/>
  <c r="B106" i="106"/>
  <c r="C225" i="106"/>
  <c r="C132" i="106"/>
  <c r="B220" i="106"/>
  <c r="B193" i="106"/>
  <c r="B51" i="106"/>
  <c r="B150" i="106"/>
  <c r="C42" i="106"/>
  <c r="C13" i="106"/>
  <c r="C176" i="106"/>
  <c r="C86" i="106"/>
  <c r="C111" i="106"/>
  <c r="C139" i="106"/>
  <c r="C119" i="106"/>
  <c r="C99" i="106"/>
  <c r="B203" i="106"/>
  <c r="B137" i="106"/>
  <c r="B46" i="106"/>
  <c r="C165" i="106"/>
  <c r="C94" i="106"/>
  <c r="C72" i="106"/>
  <c r="B237" i="106"/>
  <c r="B160" i="106"/>
  <c r="B247" i="106"/>
  <c r="B90" i="106"/>
  <c r="C209" i="106"/>
  <c r="C230" i="106"/>
  <c r="C116" i="106"/>
  <c r="B204" i="106"/>
  <c r="B129" i="106"/>
  <c r="B134" i="106"/>
  <c r="C83" i="106"/>
  <c r="B716" i="92"/>
  <c r="B731" i="92"/>
  <c r="B908" i="92"/>
  <c r="B844" i="92"/>
  <c r="B708" i="92"/>
  <c r="B243" i="92"/>
  <c r="B847" i="92"/>
  <c r="B712" i="92"/>
  <c r="B267" i="92"/>
  <c r="B598" i="92"/>
  <c r="B456" i="92"/>
  <c r="B226" i="92"/>
  <c r="B721" i="92"/>
  <c r="B593" i="92"/>
  <c r="B450" i="92"/>
  <c r="B215" i="92"/>
  <c r="B475" i="92"/>
  <c r="B254" i="92"/>
  <c r="B509" i="92"/>
  <c r="B381" i="92"/>
  <c r="B253" i="92"/>
  <c r="B125" i="92"/>
  <c r="B400" i="92"/>
  <c r="B500" i="92"/>
  <c r="B655" i="92"/>
  <c r="B814" i="92"/>
  <c r="B656" i="92"/>
  <c r="B906" i="92"/>
  <c r="B825" i="92"/>
  <c r="B761" i="92"/>
  <c r="B531" i="92"/>
  <c r="B91" i="92"/>
  <c r="B888" i="92"/>
  <c r="B824" i="92"/>
  <c r="B760" i="92"/>
  <c r="B676" i="92"/>
  <c r="B527" i="92"/>
  <c r="B83" i="92"/>
  <c r="B891" i="92"/>
  <c r="B827" i="92"/>
  <c r="B763" i="92"/>
  <c r="B683" i="92"/>
  <c r="B539" i="92"/>
  <c r="B107" i="92"/>
  <c r="B642" i="92"/>
  <c r="B578" i="92"/>
  <c r="B514" i="92"/>
  <c r="B430" i="92"/>
  <c r="B314" i="92"/>
  <c r="B186" i="92"/>
  <c r="B58" i="92"/>
  <c r="B701" i="92"/>
  <c r="B637" i="92"/>
  <c r="B573" i="92"/>
  <c r="B508" i="92"/>
  <c r="B423" i="92"/>
  <c r="B303" i="92"/>
  <c r="B175" i="92"/>
  <c r="B47" i="92"/>
  <c r="B528" i="92"/>
  <c r="B448" i="92"/>
  <c r="B342" i="92"/>
  <c r="B214" i="92"/>
  <c r="B86" i="92"/>
  <c r="B489" i="92"/>
  <c r="B425" i="92"/>
  <c r="B361" i="92"/>
  <c r="B297" i="92"/>
  <c r="B233" i="92"/>
  <c r="B169" i="92"/>
  <c r="B105" i="92"/>
  <c r="B380" i="92"/>
  <c r="B866" i="92"/>
  <c r="B291" i="92"/>
  <c r="B762" i="92"/>
  <c r="B535" i="92"/>
  <c r="B837" i="92"/>
  <c r="B699" i="92"/>
  <c r="B187" i="92"/>
  <c r="B836" i="92"/>
  <c r="B698" i="92"/>
  <c r="B179" i="92"/>
  <c r="B839" i="92"/>
  <c r="B775" i="92"/>
  <c r="B579" i="92"/>
  <c r="B654" i="92"/>
  <c r="B526" i="92"/>
  <c r="B338" i="92"/>
  <c r="B82" i="92"/>
  <c r="B649" i="92"/>
  <c r="B521" i="92"/>
  <c r="B327" i="92"/>
  <c r="B71" i="92"/>
  <c r="B443" i="92"/>
  <c r="B14" i="92"/>
  <c r="B261" i="92"/>
  <c r="B133" i="92"/>
  <c r="B770" i="92"/>
  <c r="B706" i="92"/>
  <c r="B870" i="92"/>
  <c r="B742" i="92"/>
  <c r="B436" i="92"/>
  <c r="B817" i="92"/>
  <c r="B663" i="92"/>
  <c r="B27" i="92"/>
  <c r="B816" i="92"/>
  <c r="B660" i="92"/>
  <c r="B19" i="92"/>
  <c r="B819" i="92"/>
  <c r="B667" i="92"/>
  <c r="B43" i="92"/>
  <c r="B570" i="92"/>
  <c r="B419" i="92"/>
  <c r="B170" i="92"/>
  <c r="B693" i="92"/>
  <c r="B565" i="92"/>
  <c r="B412" i="92"/>
  <c r="B159" i="92"/>
  <c r="B520" i="92"/>
  <c r="B326" i="92"/>
  <c r="B70" i="92"/>
  <c r="B417" i="92"/>
  <c r="B289" i="92"/>
  <c r="B161" i="92"/>
  <c r="B360" i="92"/>
  <c r="B104" i="92"/>
  <c r="B36" i="96"/>
  <c r="B46" i="96"/>
  <c r="C96" i="96"/>
  <c r="C31" i="96"/>
  <c r="B80" i="96"/>
  <c r="B79" i="96"/>
  <c r="B90" i="96"/>
  <c r="C12" i="96"/>
  <c r="C82" i="96"/>
  <c r="B160" i="92"/>
  <c r="B32" i="92"/>
  <c r="B92" i="96"/>
  <c r="B91" i="96"/>
  <c r="C24" i="96"/>
  <c r="C94" i="96"/>
  <c r="B284" i="92"/>
  <c r="B156" i="92"/>
  <c r="B28" i="92"/>
  <c r="B88" i="96"/>
  <c r="B87" i="96"/>
  <c r="B98" i="96"/>
  <c r="C4" i="96"/>
  <c r="C42" i="96"/>
  <c r="B9" i="103"/>
  <c r="B14" i="103"/>
  <c r="B19" i="103"/>
  <c r="D62" i="103"/>
  <c r="D71" i="103"/>
  <c r="D34" i="103"/>
  <c r="B28" i="103"/>
  <c r="B21" i="103"/>
  <c r="B26" i="103"/>
  <c r="B47" i="103"/>
  <c r="D68" i="103"/>
  <c r="D77" i="103"/>
  <c r="C47" i="103"/>
  <c r="B56" i="103"/>
  <c r="B49" i="103"/>
  <c r="B70" i="103"/>
  <c r="B75" i="103"/>
  <c r="D82" i="103"/>
  <c r="C50" i="103"/>
  <c r="C61" i="103"/>
  <c r="B84" i="103"/>
  <c r="C64" i="103"/>
  <c r="C75" i="103"/>
  <c r="C32" i="103"/>
  <c r="D29" i="103"/>
  <c r="C27" i="103"/>
  <c r="D8" i="103"/>
  <c r="C6" i="103"/>
  <c r="D3" i="103"/>
  <c r="B21" i="106"/>
  <c r="B104" i="106"/>
  <c r="B191" i="106"/>
  <c r="B34" i="106"/>
  <c r="C58" i="106"/>
  <c r="B181" i="106"/>
  <c r="B216" i="106"/>
  <c r="B47" i="106"/>
  <c r="B146" i="106"/>
  <c r="C26" i="106"/>
  <c r="C9" i="106"/>
  <c r="C172" i="106"/>
  <c r="C50" i="106"/>
  <c r="B244" i="106"/>
  <c r="B249" i="106"/>
  <c r="B72" i="106"/>
  <c r="B159" i="106"/>
  <c r="B258" i="106"/>
  <c r="B2" i="106"/>
  <c r="C121" i="106"/>
  <c r="C28" i="106"/>
  <c r="B41" i="106"/>
  <c r="B184" i="106"/>
  <c r="B53" i="106"/>
  <c r="B15" i="106"/>
  <c r="B114" i="106"/>
  <c r="C241" i="106"/>
  <c r="C140" i="106"/>
  <c r="B180" i="106"/>
  <c r="B164" i="106"/>
  <c r="B251" i="106"/>
  <c r="B94" i="106"/>
  <c r="C213" i="106"/>
  <c r="C238" i="106"/>
  <c r="C120" i="106"/>
  <c r="B208" i="106"/>
  <c r="B145" i="106"/>
  <c r="B39" i="106"/>
  <c r="B138" i="106"/>
  <c r="C6" i="106"/>
  <c r="C164" i="106"/>
  <c r="B252" i="106"/>
  <c r="B83" i="106"/>
  <c r="B182" i="106"/>
  <c r="C130" i="106"/>
  <c r="C45" i="106"/>
  <c r="C208" i="106"/>
  <c r="C234" i="106"/>
  <c r="C143" i="106"/>
  <c r="C171" i="106"/>
  <c r="C151" i="106"/>
  <c r="C131" i="106"/>
  <c r="B84" i="106"/>
  <c r="B171" i="106"/>
  <c r="B17" i="106"/>
  <c r="B14" i="106"/>
  <c r="C133" i="106"/>
  <c r="C2" i="106"/>
  <c r="B97" i="106"/>
  <c r="B215" i="106"/>
  <c r="B58" i="106"/>
  <c r="C134" i="106"/>
  <c r="B259" i="106"/>
  <c r="B102" i="106"/>
  <c r="B125" i="106"/>
  <c r="B40" i="106"/>
  <c r="B127" i="106"/>
  <c r="B226" i="106"/>
  <c r="C262" i="106"/>
  <c r="C89" i="106"/>
  <c r="C252" i="106"/>
  <c r="B201" i="106"/>
  <c r="B152" i="106"/>
  <c r="B239" i="106"/>
  <c r="B82" i="106"/>
  <c r="C201" i="106"/>
  <c r="C206" i="106"/>
  <c r="C108" i="106"/>
  <c r="B116" i="106"/>
  <c r="B264" i="106"/>
  <c r="B8" i="106"/>
  <c r="B95" i="106"/>
  <c r="B194" i="106"/>
  <c r="C170" i="106"/>
  <c r="C57" i="106"/>
  <c r="C220" i="106"/>
  <c r="B173" i="106"/>
  <c r="B57" i="106"/>
  <c r="B120" i="106"/>
  <c r="B207" i="106"/>
  <c r="B153" i="106"/>
  <c r="B50" i="106"/>
  <c r="C169" i="106"/>
  <c r="C106" i="106"/>
  <c r="C76" i="106"/>
  <c r="B253" i="106"/>
  <c r="B52" i="106"/>
  <c r="B100" i="106"/>
  <c r="B187" i="106"/>
  <c r="B77" i="106"/>
  <c r="B30" i="106"/>
  <c r="C149" i="106"/>
  <c r="C46" i="106"/>
  <c r="C56" i="106"/>
  <c r="B165" i="106"/>
  <c r="B144" i="106"/>
  <c r="B231" i="106"/>
  <c r="B241" i="106"/>
  <c r="B74" i="106"/>
  <c r="C193" i="106"/>
  <c r="C182" i="106"/>
  <c r="C100" i="106"/>
  <c r="B188" i="106"/>
  <c r="B69" i="106"/>
  <c r="B19" i="106"/>
  <c r="B118" i="106"/>
  <c r="C249" i="106"/>
  <c r="C144" i="106"/>
  <c r="C174" i="106"/>
  <c r="C79" i="106"/>
  <c r="C107" i="106"/>
  <c r="C87" i="106"/>
  <c r="C67" i="106"/>
  <c r="B20" i="106"/>
  <c r="B107" i="106"/>
  <c r="B206" i="106"/>
  <c r="C202" i="106"/>
  <c r="C69" i="106"/>
  <c r="C232" i="106"/>
  <c r="B217" i="106"/>
  <c r="B64" i="106"/>
  <c r="B151" i="106"/>
  <c r="B250" i="106"/>
  <c r="C113" i="106"/>
  <c r="C257" i="106"/>
  <c r="C20" i="106"/>
  <c r="B25" i="106"/>
  <c r="B108" i="106"/>
  <c r="B195" i="106"/>
  <c r="B105" i="106"/>
  <c r="B38" i="106"/>
  <c r="C157" i="106"/>
  <c r="C70" i="106"/>
  <c r="C64" i="106"/>
  <c r="C255" i="106"/>
  <c r="C10" i="106"/>
  <c r="C27" i="106"/>
  <c r="C263" i="106"/>
  <c r="C7" i="106"/>
  <c r="C243" i="106"/>
  <c r="B4" i="106"/>
  <c r="B91" i="106"/>
  <c r="B190" i="106"/>
  <c r="C154" i="106"/>
  <c r="C53" i="106"/>
  <c r="C216" i="106"/>
  <c r="C258" i="106"/>
  <c r="B157" i="106"/>
  <c r="B48" i="106"/>
  <c r="B135" i="106"/>
  <c r="B234" i="106"/>
  <c r="C97" i="106"/>
  <c r="C260" i="106"/>
  <c r="C4" i="106"/>
  <c r="B92" i="106"/>
  <c r="B179" i="106"/>
  <c r="B45" i="106"/>
  <c r="B22" i="106"/>
  <c r="C141" i="106"/>
  <c r="C30" i="106"/>
  <c r="C48" i="106"/>
  <c r="C239" i="106"/>
  <c r="C237" i="106"/>
  <c r="C11" i="106"/>
  <c r="C247" i="106"/>
  <c r="C227" i="106"/>
  <c r="B75" i="106"/>
  <c r="B174" i="106"/>
  <c r="C110" i="106"/>
  <c r="C37" i="106"/>
  <c r="C200" i="106"/>
  <c r="C210" i="106"/>
  <c r="B93" i="106"/>
  <c r="B32" i="106"/>
  <c r="B119" i="106"/>
  <c r="B218" i="106"/>
  <c r="C242" i="106"/>
  <c r="C81" i="106"/>
  <c r="C244" i="106"/>
  <c r="B265" i="106"/>
  <c r="B76" i="106"/>
  <c r="B163" i="106"/>
  <c r="B262" i="106"/>
  <c r="B6" i="106"/>
  <c r="C125" i="106"/>
  <c r="C32" i="106"/>
  <c r="C223" i="106"/>
  <c r="C251" i="106"/>
  <c r="C231" i="106"/>
  <c r="C211" i="106"/>
  <c r="B850" i="92"/>
  <c r="B415" i="92"/>
  <c r="B797" i="92"/>
  <c r="B623" i="92"/>
  <c r="B123" i="92"/>
  <c r="B876" i="92"/>
  <c r="B812" i="92"/>
  <c r="B748" i="92"/>
  <c r="B652" i="92"/>
  <c r="B468" i="92"/>
  <c r="B914" i="92"/>
  <c r="B879" i="92"/>
  <c r="B815" i="92"/>
  <c r="B751" i="92"/>
  <c r="B659" i="92"/>
  <c r="B484" i="92"/>
  <c r="B11" i="92"/>
  <c r="B630" i="92"/>
  <c r="B566" i="92"/>
  <c r="B499" i="92"/>
  <c r="B414" i="92"/>
  <c r="B290" i="92"/>
  <c r="B162" i="92"/>
  <c r="B34" i="92"/>
  <c r="B689" i="92"/>
  <c r="B625" i="92"/>
  <c r="B561" i="92"/>
  <c r="B492" i="92"/>
  <c r="B407" i="92"/>
  <c r="B279" i="92"/>
  <c r="B151" i="92"/>
  <c r="B23" i="92"/>
  <c r="B516" i="92"/>
  <c r="B432" i="92"/>
  <c r="B318" i="92"/>
  <c r="B190" i="92"/>
  <c r="B62" i="92"/>
  <c r="B477" i="92"/>
  <c r="B413" i="92"/>
  <c r="B349" i="92"/>
  <c r="B285" i="92"/>
  <c r="B221" i="92"/>
  <c r="B157" i="92"/>
  <c r="B93" i="92"/>
  <c r="B29" i="92"/>
  <c r="B368" i="92"/>
  <c r="B754" i="92"/>
  <c r="B893" i="92"/>
  <c r="B749" i="92"/>
  <c r="B474" i="92"/>
  <c r="B846" i="92"/>
  <c r="B782" i="92"/>
  <c r="B711" i="92"/>
  <c r="B592" i="92"/>
  <c r="B259" i="92"/>
  <c r="B857" i="92"/>
  <c r="B793" i="92"/>
  <c r="B726" i="92"/>
  <c r="B615" i="92"/>
  <c r="B347" i="92"/>
  <c r="B889" i="92"/>
  <c r="B856" i="92"/>
  <c r="B792" i="92"/>
  <c r="B724" i="92"/>
  <c r="B612" i="92"/>
  <c r="B339" i="92"/>
  <c r="B885" i="92"/>
  <c r="B859" i="92"/>
  <c r="B795" i="92"/>
  <c r="B728" i="92"/>
  <c r="B619" i="92"/>
  <c r="B363" i="92"/>
  <c r="B674" i="92"/>
  <c r="B610" i="92"/>
  <c r="B546" i="92"/>
  <c r="B472" i="92"/>
  <c r="B378" i="92"/>
  <c r="B250" i="92"/>
  <c r="B122" i="92"/>
  <c r="B733" i="92"/>
  <c r="B669" i="92"/>
  <c r="B605" i="92"/>
  <c r="B541" i="92"/>
  <c r="B466" i="92"/>
  <c r="B367" i="92"/>
  <c r="B239" i="92"/>
  <c r="B111" i="92"/>
  <c r="B560" i="92"/>
  <c r="B491" i="92"/>
  <c r="B406" i="92"/>
  <c r="B278" i="92"/>
  <c r="B150" i="92"/>
  <c r="B22" i="92"/>
  <c r="B457" i="92"/>
  <c r="B393" i="92"/>
  <c r="B329" i="92"/>
  <c r="B265" i="92"/>
  <c r="B201" i="92"/>
  <c r="B137" i="92"/>
  <c r="B73" i="92"/>
  <c r="B9" i="92"/>
  <c r="B324" i="92"/>
  <c r="B738" i="92"/>
  <c r="B826" i="92"/>
  <c r="B680" i="92"/>
  <c r="B99" i="92"/>
  <c r="B805" i="92"/>
  <c r="B741" i="92"/>
  <c r="B639" i="92"/>
  <c r="B431" i="92"/>
  <c r="B878" i="92"/>
  <c r="B868" i="92"/>
  <c r="B804" i="92"/>
  <c r="B740" i="92"/>
  <c r="B636" i="92"/>
  <c r="B426" i="92"/>
  <c r="B882" i="92"/>
  <c r="B871" i="92"/>
  <c r="B807" i="92"/>
  <c r="B743" i="92"/>
  <c r="B643" i="92"/>
  <c r="B442" i="92"/>
  <c r="B686" i="92"/>
  <c r="B622" i="92"/>
  <c r="B558" i="92"/>
  <c r="B488" i="92"/>
  <c r="B402" i="92"/>
  <c r="B274" i="92"/>
  <c r="B146" i="92"/>
  <c r="B18" i="92"/>
  <c r="B681" i="92"/>
  <c r="B617" i="92"/>
  <c r="B553" i="92"/>
  <c r="B482" i="92"/>
  <c r="B391" i="92"/>
  <c r="B263" i="92"/>
  <c r="B135" i="92"/>
  <c r="B7" i="92"/>
  <c r="B507" i="92"/>
  <c r="B398" i="92"/>
  <c r="B142" i="92"/>
  <c r="B453" i="92"/>
  <c r="B325" i="92"/>
  <c r="B197" i="92"/>
  <c r="B69" i="92"/>
  <c r="B320" i="92"/>
  <c r="B842" i="92"/>
  <c r="B227" i="92"/>
  <c r="B806" i="92"/>
  <c r="B640" i="92"/>
  <c r="B905" i="92"/>
  <c r="B753" i="92"/>
  <c r="B495" i="92"/>
  <c r="B880" i="92"/>
  <c r="B752" i="92"/>
  <c r="B490" i="92"/>
  <c r="B883" i="92"/>
  <c r="B755" i="92"/>
  <c r="B506" i="92"/>
  <c r="B634" i="92"/>
  <c r="B504" i="92"/>
  <c r="B298" i="92"/>
  <c r="B42" i="92"/>
  <c r="B629" i="92"/>
  <c r="B498" i="92"/>
  <c r="B287" i="92"/>
  <c r="B31" i="92"/>
  <c r="B438" i="92"/>
  <c r="B198" i="92"/>
  <c r="B481" i="92"/>
  <c r="B353" i="92"/>
  <c r="B225" i="92"/>
  <c r="B97" i="92"/>
  <c r="B372" i="92"/>
  <c r="B296" i="92"/>
  <c r="B168" i="92"/>
  <c r="B40" i="92"/>
  <c r="B100" i="96"/>
  <c r="B99" i="96"/>
  <c r="B21" i="96"/>
  <c r="C17" i="96"/>
  <c r="C29" i="96"/>
  <c r="C32" i="96"/>
  <c r="C21" i="96"/>
  <c r="B212" i="92"/>
  <c r="B84" i="92"/>
  <c r="B16" i="96"/>
  <c r="B15" i="96"/>
  <c r="B26" i="96"/>
  <c r="C76" i="96"/>
  <c r="C11" i="96"/>
  <c r="C18" i="96"/>
  <c r="B224" i="92"/>
  <c r="B96" i="92"/>
  <c r="B28" i="96"/>
  <c r="B27" i="96"/>
  <c r="B38" i="96"/>
  <c r="C88" i="96"/>
  <c r="C23" i="96"/>
  <c r="C30" i="96"/>
  <c r="B348" i="92"/>
  <c r="B220" i="92"/>
  <c r="B92" i="92"/>
  <c r="B24" i="96"/>
  <c r="B23" i="96"/>
  <c r="B34" i="96"/>
  <c r="C84" i="96"/>
  <c r="C95" i="96"/>
  <c r="C79" i="96"/>
  <c r="B93" i="103"/>
  <c r="C62" i="103"/>
  <c r="C81" i="103"/>
  <c r="C76" i="103"/>
  <c r="C87" i="103"/>
  <c r="C90" i="103"/>
  <c r="D51" i="103"/>
  <c r="D22" i="103"/>
  <c r="B4" i="103"/>
  <c r="B18" i="103"/>
  <c r="B23" i="103"/>
  <c r="D56" i="103"/>
  <c r="D73" i="103"/>
  <c r="D36" i="103"/>
  <c r="D43" i="103"/>
  <c r="C41" i="103"/>
  <c r="C36" i="103"/>
  <c r="D33" i="103"/>
  <c r="C31" i="103"/>
  <c r="C18" i="103"/>
  <c r="D15" i="103"/>
  <c r="C13" i="103"/>
  <c r="B464" i="92"/>
  <c r="B366" i="92"/>
  <c r="B238" i="92"/>
  <c r="B110" i="92"/>
  <c r="B501" i="92"/>
  <c r="B437" i="92"/>
  <c r="B373" i="92"/>
  <c r="B309" i="92"/>
  <c r="B245" i="92"/>
  <c r="B181" i="92"/>
  <c r="B117" i="92"/>
  <c r="B53" i="92"/>
  <c r="B392" i="92"/>
  <c r="B288" i="92"/>
  <c r="B695" i="92"/>
  <c r="B810" i="92"/>
  <c r="B648" i="92"/>
  <c r="B890" i="92"/>
  <c r="B854" i="92"/>
  <c r="B790" i="92"/>
  <c r="B722" i="92"/>
  <c r="B608" i="92"/>
  <c r="B323" i="92"/>
  <c r="B865" i="92"/>
  <c r="B801" i="92"/>
  <c r="B736" i="92"/>
  <c r="B631" i="92"/>
  <c r="B410" i="92"/>
  <c r="B913" i="92"/>
  <c r="B864" i="92"/>
  <c r="B800" i="92"/>
  <c r="B735" i="92"/>
  <c r="B628" i="92"/>
  <c r="B403" i="92"/>
  <c r="B909" i="92"/>
  <c r="B867" i="92"/>
  <c r="B803" i="92"/>
  <c r="B739" i="92"/>
  <c r="B635" i="92"/>
  <c r="B420" i="92"/>
  <c r="B682" i="92"/>
  <c r="B618" i="92"/>
  <c r="B554" i="92"/>
  <c r="B483" i="92"/>
  <c r="B394" i="92"/>
  <c r="B266" i="92"/>
  <c r="B138" i="92"/>
  <c r="B10" i="92"/>
  <c r="B677" i="92"/>
  <c r="B613" i="92"/>
  <c r="B549" i="92"/>
  <c r="B476" i="92"/>
  <c r="B383" i="92"/>
  <c r="B255" i="92"/>
  <c r="B127" i="92"/>
  <c r="B568" i="92"/>
  <c r="B502" i="92"/>
  <c r="B416" i="92"/>
  <c r="B294" i="92"/>
  <c r="B166" i="92"/>
  <c r="B38" i="92"/>
  <c r="B465" i="92"/>
  <c r="B401" i="92"/>
  <c r="B337" i="92"/>
  <c r="B273" i="92"/>
  <c r="B209" i="92"/>
  <c r="B145" i="92"/>
  <c r="B81" i="92"/>
  <c r="B17" i="92"/>
  <c r="B340" i="92"/>
  <c r="B344" i="92"/>
  <c r="B280" i="92"/>
  <c r="B216" i="92"/>
  <c r="B152" i="92"/>
  <c r="B88" i="92"/>
  <c r="B24" i="92"/>
  <c r="B84" i="96"/>
  <c r="B20" i="96"/>
  <c r="B83" i="96"/>
  <c r="B19" i="96"/>
  <c r="B94" i="96"/>
  <c r="B30" i="96"/>
  <c r="C80" i="96"/>
  <c r="C16" i="96"/>
  <c r="C15" i="96"/>
  <c r="C86" i="96"/>
  <c r="C22" i="96"/>
  <c r="B260" i="92"/>
  <c r="B196" i="92"/>
  <c r="B132" i="92"/>
  <c r="B68" i="92"/>
  <c r="B4" i="92"/>
  <c r="B77" i="96"/>
  <c r="B64" i="96"/>
  <c r="B93" i="96"/>
  <c r="B63" i="96"/>
  <c r="B97" i="96"/>
  <c r="B74" i="96"/>
  <c r="B10" i="96"/>
  <c r="C60" i="96"/>
  <c r="C75" i="96"/>
  <c r="C91" i="96"/>
  <c r="C66" i="96"/>
  <c r="C2" i="96"/>
  <c r="B208" i="92"/>
  <c r="B144" i="92"/>
  <c r="B80" i="92"/>
  <c r="B16" i="92"/>
  <c r="B76" i="96"/>
  <c r="B12" i="96"/>
  <c r="B75" i="96"/>
  <c r="B11" i="96"/>
  <c r="B86" i="96"/>
  <c r="B22" i="96"/>
  <c r="C72" i="96"/>
  <c r="C8" i="96"/>
  <c r="C7" i="96"/>
  <c r="C78" i="96"/>
  <c r="C14" i="96"/>
  <c r="B332" i="92"/>
  <c r="B268" i="92"/>
  <c r="B204" i="92"/>
  <c r="B140" i="92"/>
  <c r="B76" i="92"/>
  <c r="B12" i="92"/>
  <c r="B101" i="96"/>
  <c r="B72" i="96"/>
  <c r="B8" i="96"/>
  <c r="B71" i="96"/>
  <c r="B7" i="96"/>
  <c r="B82" i="96"/>
  <c r="B18" i="96"/>
  <c r="C68" i="96"/>
  <c r="C51" i="96"/>
  <c r="C97" i="96"/>
  <c r="C59" i="96"/>
  <c r="C10" i="96"/>
  <c r="B64" i="103"/>
  <c r="B73" i="103"/>
  <c r="B78" i="103"/>
  <c r="B83" i="103"/>
  <c r="B3" i="103"/>
  <c r="D46" i="103"/>
  <c r="C54" i="103"/>
  <c r="D63" i="103"/>
  <c r="C65" i="103"/>
  <c r="D26" i="103"/>
  <c r="B92" i="103"/>
  <c r="B85" i="103"/>
  <c r="B5" i="103"/>
  <c r="B90" i="103"/>
  <c r="B10" i="103"/>
  <c r="B15" i="103"/>
  <c r="D60" i="103"/>
  <c r="C60" i="103"/>
  <c r="D69" i="103"/>
  <c r="C79" i="103"/>
  <c r="D32" i="103"/>
  <c r="B40" i="103"/>
  <c r="B33" i="103"/>
  <c r="B38" i="103"/>
  <c r="B59" i="103"/>
  <c r="D74" i="103"/>
  <c r="C82" i="103"/>
  <c r="D83" i="103"/>
  <c r="C93" i="103"/>
  <c r="C53" i="103"/>
  <c r="B68" i="103"/>
  <c r="B61" i="103"/>
  <c r="B82" i="103"/>
  <c r="B87" i="103"/>
  <c r="B7" i="103"/>
  <c r="D88" i="103"/>
  <c r="D48" i="103"/>
  <c r="C56" i="103"/>
  <c r="D57" i="103"/>
  <c r="C67" i="103"/>
  <c r="D28" i="103"/>
  <c r="D18" i="103"/>
  <c r="C16" i="103"/>
  <c r="D13" i="103"/>
  <c r="C11" i="103"/>
  <c r="C38" i="103"/>
  <c r="D35" i="103"/>
  <c r="C33" i="103"/>
  <c r="C20" i="103"/>
  <c r="D17" i="103"/>
  <c r="C15" i="103"/>
  <c r="C10" i="103"/>
  <c r="D7" i="103"/>
  <c r="C5" i="103"/>
  <c r="B334" i="92"/>
  <c r="B206" i="92"/>
  <c r="B78" i="92"/>
  <c r="B485" i="92"/>
  <c r="B421" i="92"/>
  <c r="B357" i="92"/>
  <c r="B293" i="92"/>
  <c r="B229" i="92"/>
  <c r="B165" i="92"/>
  <c r="B101" i="92"/>
  <c r="B37" i="92"/>
  <c r="B376" i="92"/>
  <c r="B902" i="92"/>
  <c r="B567" i="92"/>
  <c r="B778" i="92"/>
  <c r="B584" i="92"/>
  <c r="B853" i="92"/>
  <c r="B838" i="92"/>
  <c r="B774" i="92"/>
  <c r="B700" i="92"/>
  <c r="B576" i="92"/>
  <c r="B195" i="92"/>
  <c r="B849" i="92"/>
  <c r="B785" i="92"/>
  <c r="B715" i="92"/>
  <c r="B599" i="92"/>
  <c r="B283" i="92"/>
  <c r="B912" i="92"/>
  <c r="B848" i="92"/>
  <c r="B784" i="92"/>
  <c r="B714" i="92"/>
  <c r="B596" i="92"/>
  <c r="B275" i="92"/>
  <c r="B915" i="92"/>
  <c r="B851" i="92"/>
  <c r="B787" i="92"/>
  <c r="B718" i="92"/>
  <c r="B603" i="92"/>
  <c r="B299" i="92"/>
  <c r="B666" i="92"/>
  <c r="B602" i="92"/>
  <c r="B538" i="92"/>
  <c r="B462" i="92"/>
  <c r="B362" i="92"/>
  <c r="B234" i="92"/>
  <c r="B106" i="92"/>
  <c r="B725" i="92"/>
  <c r="B661" i="92"/>
  <c r="B597" i="92"/>
  <c r="B533" i="92"/>
  <c r="B455" i="92"/>
  <c r="B351" i="92"/>
  <c r="B223" i="92"/>
  <c r="B95" i="92"/>
  <c r="B552" i="92"/>
  <c r="B480" i="92"/>
  <c r="B390" i="92"/>
  <c r="B262" i="92"/>
  <c r="B134" i="92"/>
  <c r="B6" i="92"/>
  <c r="B449" i="92"/>
  <c r="B385" i="92"/>
  <c r="B321" i="92"/>
  <c r="B257" i="92"/>
  <c r="B193" i="92"/>
  <c r="B129" i="92"/>
  <c r="B65" i="92"/>
  <c r="B404" i="92"/>
  <c r="B308" i="92"/>
  <c r="B328" i="92"/>
  <c r="B264" i="92"/>
  <c r="B200" i="92"/>
  <c r="B136" i="92"/>
  <c r="B72" i="92"/>
  <c r="B8" i="92"/>
  <c r="B89" i="96"/>
  <c r="B68" i="96"/>
  <c r="B4" i="96"/>
  <c r="B67" i="96"/>
  <c r="B3" i="96"/>
  <c r="B78" i="96"/>
  <c r="B14" i="96"/>
  <c r="C64" i="96"/>
  <c r="C87" i="96"/>
  <c r="C99" i="96"/>
  <c r="C70" i="96"/>
  <c r="C6" i="96"/>
  <c r="B244" i="92"/>
  <c r="B180" i="92"/>
  <c r="B116" i="92"/>
  <c r="B52" i="92"/>
  <c r="B33" i="96"/>
  <c r="B48" i="96"/>
  <c r="B41" i="96"/>
  <c r="B47" i="96"/>
  <c r="B49" i="96"/>
  <c r="B58" i="96"/>
  <c r="C65" i="96"/>
  <c r="C77" i="96"/>
  <c r="C44" i="96"/>
  <c r="C73" i="96"/>
  <c r="C43" i="96"/>
  <c r="C69" i="96"/>
  <c r="C67" i="96"/>
  <c r="C50" i="96"/>
  <c r="B256" i="92"/>
  <c r="B192" i="92"/>
  <c r="B128" i="92"/>
  <c r="B64" i="92"/>
  <c r="B3" i="92"/>
  <c r="B65" i="96"/>
  <c r="B60" i="96"/>
  <c r="B81" i="96"/>
  <c r="B59" i="96"/>
  <c r="B85" i="96"/>
  <c r="B70" i="96"/>
  <c r="B6" i="96"/>
  <c r="C56" i="96"/>
  <c r="C55" i="96"/>
  <c r="C83" i="96"/>
  <c r="C62" i="96"/>
  <c r="B316" i="92"/>
  <c r="B252" i="92"/>
  <c r="B188" i="92"/>
  <c r="B124" i="92"/>
  <c r="B60" i="92"/>
  <c r="B53" i="96"/>
  <c r="B56" i="96"/>
  <c r="B69" i="96"/>
  <c r="B55" i="96"/>
  <c r="B73" i="96"/>
  <c r="B66" i="96"/>
  <c r="B2" i="96"/>
  <c r="C52" i="96"/>
  <c r="C101" i="96"/>
  <c r="C35" i="96"/>
  <c r="C41" i="96"/>
  <c r="C74" i="96"/>
  <c r="B48" i="103"/>
  <c r="B41" i="103"/>
  <c r="B62" i="103"/>
  <c r="B67" i="103"/>
  <c r="D78" i="103"/>
  <c r="C86" i="103"/>
  <c r="C46" i="103"/>
  <c r="D47" i="103"/>
  <c r="C57" i="103"/>
  <c r="D14" i="103"/>
  <c r="B60" i="103"/>
  <c r="B69" i="103"/>
  <c r="B74" i="103"/>
  <c r="B79" i="103"/>
  <c r="D92" i="103"/>
  <c r="C92" i="103"/>
  <c r="C52" i="103"/>
  <c r="D61" i="103"/>
  <c r="C63" i="103"/>
  <c r="D24" i="103"/>
  <c r="B8" i="103"/>
  <c r="B17" i="103"/>
  <c r="B22" i="103"/>
  <c r="B27" i="103"/>
  <c r="D66" i="103"/>
  <c r="C66" i="103"/>
  <c r="D75" i="103"/>
  <c r="C85" i="103"/>
  <c r="D38" i="103"/>
  <c r="B52" i="103"/>
  <c r="B45" i="103"/>
  <c r="B50" i="103"/>
  <c r="B71" i="103"/>
  <c r="D80" i="103"/>
  <c r="C88" i="103"/>
  <c r="D89" i="103"/>
  <c r="D49" i="103"/>
  <c r="C59" i="103"/>
  <c r="D4" i="103"/>
  <c r="D10" i="103"/>
  <c r="C8" i="103"/>
  <c r="D5" i="103"/>
  <c r="C43" i="103"/>
  <c r="C3" i="103"/>
  <c r="C22" i="103"/>
  <c r="D19" i="103"/>
  <c r="C17" i="103"/>
  <c r="C12" i="103"/>
  <c r="D9" i="103"/>
  <c r="C7" i="103"/>
  <c r="C42" i="103"/>
  <c r="C2" i="103"/>
  <c r="D39" i="103"/>
  <c r="C37" i="103"/>
  <c r="C20" i="96"/>
  <c r="C19" i="96"/>
  <c r="C90" i="96"/>
  <c r="C26" i="96"/>
  <c r="B80" i="103"/>
  <c r="B16" i="103"/>
  <c r="B57" i="103"/>
  <c r="B46" i="103"/>
  <c r="B35" i="103"/>
  <c r="D86" i="103"/>
  <c r="D54" i="103"/>
  <c r="C70" i="103"/>
  <c r="D87" i="103"/>
  <c r="D55" i="103"/>
  <c r="C73" i="103"/>
  <c r="D42" i="103"/>
  <c r="B76" i="103"/>
  <c r="B12" i="103"/>
  <c r="B53" i="103"/>
  <c r="B42" i="103"/>
  <c r="B31" i="103"/>
  <c r="D84" i="103"/>
  <c r="D52" i="103"/>
  <c r="C68" i="103"/>
  <c r="D85" i="103"/>
  <c r="D53" i="103"/>
  <c r="C71" i="103"/>
  <c r="D40" i="103"/>
  <c r="B89" i="103"/>
  <c r="B24" i="103"/>
  <c r="B65" i="103"/>
  <c r="B54" i="103"/>
  <c r="B43" i="103"/>
  <c r="D90" i="103"/>
  <c r="D58" i="103"/>
  <c r="C74" i="103"/>
  <c r="D91" i="103"/>
  <c r="D59" i="103"/>
  <c r="C77" i="103"/>
  <c r="C45" i="103"/>
  <c r="D6" i="103"/>
  <c r="B88" i="103"/>
  <c r="B36" i="103"/>
  <c r="B77" i="103"/>
  <c r="B13" i="103"/>
  <c r="B66" i="103"/>
  <c r="B2" i="103"/>
  <c r="B55" i="103"/>
  <c r="D64" i="103"/>
  <c r="C80" i="103"/>
  <c r="C48" i="103"/>
  <c r="D65" i="103"/>
  <c r="C83" i="103"/>
  <c r="C51" i="103"/>
  <c r="D20" i="103"/>
  <c r="C24" i="103"/>
  <c r="D21" i="103"/>
  <c r="C19" i="103"/>
  <c r="C30" i="103"/>
  <c r="D27" i="103"/>
  <c r="C25" i="103"/>
  <c r="C28" i="103"/>
  <c r="D25" i="103"/>
  <c r="C23" i="103"/>
  <c r="C26" i="103"/>
  <c r="D23" i="103"/>
  <c r="C21" i="103"/>
  <c r="D126" i="106"/>
  <c r="D62" i="106"/>
  <c r="D254" i="106"/>
  <c r="D237" i="106"/>
  <c r="D173" i="106"/>
  <c r="D109" i="106"/>
  <c r="D45" i="106"/>
  <c r="D198" i="106"/>
  <c r="D220" i="106"/>
  <c r="D156" i="106"/>
  <c r="D92" i="106"/>
  <c r="D28" i="106"/>
  <c r="D154" i="106"/>
  <c r="D211" i="106"/>
  <c r="D147" i="106"/>
  <c r="D39" i="106"/>
  <c r="D74" i="106"/>
  <c r="D10" i="106"/>
  <c r="D249" i="106"/>
  <c r="D185" i="106"/>
  <c r="D121" i="106"/>
  <c r="D57" i="106"/>
  <c r="D234" i="106"/>
  <c r="D232" i="106"/>
  <c r="D168" i="106"/>
  <c r="D104" i="106"/>
  <c r="D40" i="106"/>
  <c r="D182" i="106"/>
  <c r="D223" i="106"/>
  <c r="D159" i="106"/>
  <c r="D118" i="106"/>
  <c r="D226" i="106"/>
  <c r="D165" i="106"/>
  <c r="D37" i="106"/>
  <c r="D212" i="106"/>
  <c r="D84" i="106"/>
  <c r="D261" i="106"/>
  <c r="D139" i="106"/>
  <c r="D82" i="106"/>
  <c r="D257" i="106"/>
  <c r="D129" i="106"/>
  <c r="D258" i="106"/>
  <c r="D176" i="106"/>
  <c r="D48" i="106"/>
  <c r="D231" i="106"/>
  <c r="D83" i="106"/>
  <c r="D43" i="106"/>
  <c r="F213" i="106"/>
  <c r="F85" i="106"/>
  <c r="F150" i="106"/>
  <c r="F128" i="106"/>
  <c r="F258" i="106"/>
  <c r="F167" i="106"/>
  <c r="E94" i="106"/>
  <c r="E125" i="106"/>
  <c r="E226" i="106"/>
  <c r="E152" i="106"/>
  <c r="E187" i="106"/>
  <c r="E19" i="106"/>
  <c r="F254" i="106"/>
  <c r="F209" i="106"/>
  <c r="F81" i="106"/>
  <c r="F134" i="106"/>
  <c r="F124" i="106"/>
  <c r="F222" i="106"/>
  <c r="F163" i="106"/>
  <c r="E62" i="106"/>
  <c r="E121" i="106"/>
  <c r="E210" i="106"/>
  <c r="E144" i="106"/>
  <c r="E183" i="106"/>
  <c r="E11" i="106"/>
  <c r="F242" i="106"/>
  <c r="F205" i="106"/>
  <c r="F77" i="106"/>
  <c r="F106" i="106"/>
  <c r="F120" i="106"/>
  <c r="F210" i="106"/>
  <c r="F155" i="106"/>
  <c r="E46" i="106"/>
  <c r="E113" i="106"/>
  <c r="E190" i="106"/>
  <c r="E140" i="106"/>
  <c r="E179" i="106"/>
  <c r="E7" i="106"/>
  <c r="D15" i="106"/>
  <c r="F158" i="106"/>
  <c r="F89" i="106"/>
  <c r="F136" i="106"/>
  <c r="F171" i="106"/>
  <c r="E114" i="106"/>
  <c r="E254" i="106"/>
  <c r="E23" i="106"/>
  <c r="F212" i="106"/>
  <c r="F238" i="106"/>
  <c r="F79" i="106"/>
  <c r="E82" i="106"/>
  <c r="E37" i="106"/>
  <c r="E148" i="106"/>
  <c r="E15" i="106"/>
  <c r="B290" i="111"/>
  <c r="F290" i="99"/>
  <c r="B274" i="111"/>
  <c r="F274" i="99"/>
  <c r="F258" i="99"/>
  <c r="B258" i="111"/>
  <c r="F242" i="99"/>
  <c r="B242" i="111"/>
  <c r="F226" i="99"/>
  <c r="B226" i="111"/>
  <c r="C302" i="111"/>
  <c r="G302" i="99"/>
  <c r="C277" i="111"/>
  <c r="G277" i="99"/>
  <c r="C261" i="111"/>
  <c r="G261" i="99"/>
  <c r="C245" i="111"/>
  <c r="G245" i="99"/>
  <c r="C229" i="111"/>
  <c r="G229" i="99"/>
  <c r="B304" i="111"/>
  <c r="F304" i="99"/>
  <c r="C298" i="99"/>
  <c r="C282" i="99"/>
  <c r="C266" i="99"/>
  <c r="C250" i="99"/>
  <c r="C234" i="99"/>
  <c r="B211" i="99"/>
  <c r="B302" i="99"/>
  <c r="B286" i="99"/>
  <c r="B270" i="99"/>
  <c r="B254" i="99"/>
  <c r="B238" i="99"/>
  <c r="C218" i="99"/>
  <c r="C189" i="99"/>
  <c r="C173" i="99"/>
  <c r="C157" i="99"/>
  <c r="C141" i="99"/>
  <c r="B114" i="111"/>
  <c r="F114" i="99"/>
  <c r="F46" i="99"/>
  <c r="B46" i="111"/>
  <c r="B197" i="99"/>
  <c r="B176" i="99"/>
  <c r="B154" i="99"/>
  <c r="B133" i="99"/>
  <c r="B61" i="111"/>
  <c r="F61" i="99"/>
  <c r="F216" i="99"/>
  <c r="B216" i="111"/>
  <c r="B195" i="111"/>
  <c r="F195" i="99"/>
  <c r="F174" i="99"/>
  <c r="B174" i="111"/>
  <c r="F152" i="99"/>
  <c r="B152" i="111"/>
  <c r="B131" i="111"/>
  <c r="F131" i="99"/>
  <c r="B56" i="111"/>
  <c r="F56" i="99"/>
  <c r="C214" i="111"/>
  <c r="G214" i="99"/>
  <c r="C166" i="111"/>
  <c r="G166" i="99"/>
  <c r="B23" i="111"/>
  <c r="F23" i="99"/>
  <c r="C71" i="111"/>
  <c r="G71" i="99"/>
  <c r="C7" i="111"/>
  <c r="G7" i="99"/>
  <c r="C67" i="99"/>
  <c r="C3" i="99"/>
  <c r="B66" i="99"/>
  <c r="D110" i="106"/>
  <c r="D46" i="106"/>
  <c r="D206" i="106"/>
  <c r="D221" i="106"/>
  <c r="D157" i="106"/>
  <c r="D93" i="106"/>
  <c r="D29" i="106"/>
  <c r="D265" i="106"/>
  <c r="D204" i="106"/>
  <c r="D140" i="106"/>
  <c r="D76" i="106"/>
  <c r="D12" i="106"/>
  <c r="D259" i="106"/>
  <c r="D195" i="106"/>
  <c r="D131" i="106"/>
  <c r="D122" i="106"/>
  <c r="D58" i="106"/>
  <c r="D242" i="106"/>
  <c r="D233" i="106"/>
  <c r="D169" i="106"/>
  <c r="D105" i="106"/>
  <c r="D41" i="106"/>
  <c r="D186" i="106"/>
  <c r="D216" i="106"/>
  <c r="D152" i="106"/>
  <c r="D88" i="106"/>
  <c r="D24" i="106"/>
  <c r="D142" i="106"/>
  <c r="D207" i="106"/>
  <c r="D143" i="106"/>
  <c r="D86" i="106"/>
  <c r="D138" i="106"/>
  <c r="D133" i="106"/>
  <c r="D5" i="106"/>
  <c r="D180" i="106"/>
  <c r="D52" i="106"/>
  <c r="D235" i="106"/>
  <c r="D87" i="106"/>
  <c r="D50" i="106"/>
  <c r="D225" i="106"/>
  <c r="D97" i="106"/>
  <c r="D146" i="106"/>
  <c r="D144" i="106"/>
  <c r="D16" i="106"/>
  <c r="D199" i="106"/>
  <c r="D19" i="106"/>
  <c r="D11" i="106"/>
  <c r="F146" i="106"/>
  <c r="F181" i="106"/>
  <c r="F53" i="106"/>
  <c r="F256" i="106"/>
  <c r="F88" i="106"/>
  <c r="F78" i="106"/>
  <c r="F123" i="106"/>
  <c r="E258" i="106"/>
  <c r="E253" i="106"/>
  <c r="E81" i="106"/>
  <c r="E54" i="106"/>
  <c r="E108" i="106"/>
  <c r="E150" i="106"/>
  <c r="E147" i="106"/>
  <c r="D7" i="106"/>
  <c r="F130" i="106"/>
  <c r="F177" i="106"/>
  <c r="F49" i="106"/>
  <c r="F252" i="106"/>
  <c r="F80" i="106"/>
  <c r="F70" i="106"/>
  <c r="F119" i="106"/>
  <c r="E222" i="106"/>
  <c r="E249" i="106"/>
  <c r="E77" i="106"/>
  <c r="E26" i="106"/>
  <c r="E104" i="106"/>
  <c r="E138" i="106"/>
  <c r="E139" i="106"/>
  <c r="D3" i="106"/>
  <c r="F110" i="106"/>
  <c r="F173" i="106"/>
  <c r="F45" i="106"/>
  <c r="F248" i="106"/>
  <c r="F76" i="106"/>
  <c r="F38" i="106"/>
  <c r="F115" i="106"/>
  <c r="E206" i="106"/>
  <c r="E241" i="106"/>
  <c r="E73" i="106"/>
  <c r="E6" i="106"/>
  <c r="E96" i="106"/>
  <c r="E126" i="106"/>
  <c r="E135" i="106"/>
  <c r="D111" i="106"/>
  <c r="F186" i="106"/>
  <c r="F42" i="106"/>
  <c r="F25" i="106"/>
  <c r="F48" i="106"/>
  <c r="F87" i="106"/>
  <c r="E217" i="106"/>
  <c r="E240" i="106"/>
  <c r="E14" i="106"/>
  <c r="F148" i="106"/>
  <c r="F15" i="106"/>
  <c r="E229" i="106"/>
  <c r="E84" i="106"/>
  <c r="E207" i="106"/>
  <c r="B286" i="111"/>
  <c r="F286" i="99"/>
  <c r="B270" i="111"/>
  <c r="F270" i="99"/>
  <c r="F254" i="99"/>
  <c r="B254" i="111"/>
  <c r="F238" i="99"/>
  <c r="B238" i="111"/>
  <c r="B220" i="99"/>
  <c r="C289" i="111"/>
  <c r="G289" i="99"/>
  <c r="C273" i="111"/>
  <c r="G273" i="99"/>
  <c r="C257" i="111"/>
  <c r="G257" i="99"/>
  <c r="C241" i="111"/>
  <c r="G241" i="99"/>
  <c r="B225" i="99"/>
  <c r="C301" i="111"/>
  <c r="G301" i="99"/>
  <c r="C294" i="99"/>
  <c r="C278" i="99"/>
  <c r="C262" i="99"/>
  <c r="C246" i="99"/>
  <c r="C230" i="99"/>
  <c r="C198" i="99"/>
  <c r="B298" i="99"/>
  <c r="B282" i="99"/>
  <c r="B266" i="99"/>
  <c r="B250" i="99"/>
  <c r="B234" i="99"/>
  <c r="C210" i="99"/>
  <c r="C185" i="99"/>
  <c r="C169" i="99"/>
  <c r="C153" i="99"/>
  <c r="C137" i="99"/>
  <c r="B98" i="111"/>
  <c r="F98" i="99"/>
  <c r="F26" i="99"/>
  <c r="B26" i="111"/>
  <c r="B192" i="99"/>
  <c r="B170" i="99"/>
  <c r="B149" i="99"/>
  <c r="B125" i="111"/>
  <c r="F125" i="99"/>
  <c r="F37" i="99"/>
  <c r="B37" i="111"/>
  <c r="B211" i="111"/>
  <c r="F211" i="99"/>
  <c r="F190" i="99"/>
  <c r="B190" i="111"/>
  <c r="F168" i="99"/>
  <c r="B168" i="111"/>
  <c r="B147" i="111"/>
  <c r="F147" i="99"/>
  <c r="B120" i="111"/>
  <c r="F120" i="99"/>
  <c r="F32" i="99"/>
  <c r="B32" i="111"/>
  <c r="C203" i="111"/>
  <c r="G203" i="99"/>
  <c r="C150" i="111"/>
  <c r="G150" i="99"/>
  <c r="C119" i="111"/>
  <c r="G119" i="99"/>
  <c r="C55" i="111"/>
  <c r="G55" i="99"/>
  <c r="C115" i="99"/>
  <c r="C51" i="99"/>
  <c r="B114" i="99"/>
  <c r="B50" i="99"/>
  <c r="D94" i="106"/>
  <c r="D30" i="106"/>
  <c r="D158" i="106"/>
  <c r="D205" i="106"/>
  <c r="D141" i="106"/>
  <c r="D77" i="106"/>
  <c r="D13" i="106"/>
  <c r="D252" i="106"/>
  <c r="D188" i="106"/>
  <c r="D124" i="106"/>
  <c r="D60" i="106"/>
  <c r="D238" i="106"/>
  <c r="D243" i="106"/>
  <c r="D179" i="106"/>
  <c r="D103" i="106"/>
  <c r="D106" i="106"/>
  <c r="D42" i="106"/>
  <c r="D190" i="106"/>
  <c r="D217" i="106"/>
  <c r="D153" i="106"/>
  <c r="D89" i="106"/>
  <c r="D25" i="106"/>
  <c r="D264" i="106"/>
  <c r="D200" i="106"/>
  <c r="D136" i="106"/>
  <c r="D72" i="106"/>
  <c r="D8" i="106"/>
  <c r="D255" i="106"/>
  <c r="D191" i="106"/>
  <c r="D99" i="106"/>
  <c r="D54" i="106"/>
  <c r="D229" i="106"/>
  <c r="D101" i="106"/>
  <c r="D174" i="106"/>
  <c r="D148" i="106"/>
  <c r="D20" i="106"/>
  <c r="D203" i="106"/>
  <c r="D23" i="106"/>
  <c r="D18" i="106"/>
  <c r="D193" i="106"/>
  <c r="D65" i="106"/>
  <c r="D240" i="106"/>
  <c r="D112" i="106"/>
  <c r="D202" i="106"/>
  <c r="D167" i="106"/>
  <c r="D107" i="106"/>
  <c r="F170" i="106"/>
  <c r="F26" i="106"/>
  <c r="F149" i="106"/>
  <c r="F17" i="106"/>
  <c r="F216" i="106"/>
  <c r="F44" i="106"/>
  <c r="F251" i="106"/>
  <c r="F83" i="106"/>
  <c r="E74" i="106"/>
  <c r="E209" i="106"/>
  <c r="E41" i="106"/>
  <c r="E236" i="106"/>
  <c r="E64" i="106"/>
  <c r="E103" i="106"/>
  <c r="F154" i="106"/>
  <c r="F10" i="106"/>
  <c r="F145" i="106"/>
  <c r="F13" i="106"/>
  <c r="F208" i="106"/>
  <c r="F40" i="106"/>
  <c r="F247" i="106"/>
  <c r="F75" i="106"/>
  <c r="E58" i="106"/>
  <c r="E205" i="106"/>
  <c r="E33" i="106"/>
  <c r="E232" i="106"/>
  <c r="E60" i="106"/>
  <c r="E264" i="106"/>
  <c r="E99" i="106"/>
  <c r="F138" i="106"/>
  <c r="F141" i="106"/>
  <c r="F9" i="106"/>
  <c r="F204" i="106"/>
  <c r="F32" i="106"/>
  <c r="F243" i="106"/>
  <c r="F71" i="106"/>
  <c r="E22" i="106"/>
  <c r="E201" i="106"/>
  <c r="E29" i="106"/>
  <c r="E224" i="106"/>
  <c r="E56" i="106"/>
  <c r="E263" i="106"/>
  <c r="E91" i="106"/>
  <c r="D79" i="106"/>
  <c r="F46" i="106"/>
  <c r="F217" i="106"/>
  <c r="F166" i="106"/>
  <c r="F3" i="106"/>
  <c r="E129" i="106"/>
  <c r="E156" i="106"/>
  <c r="E195" i="106"/>
  <c r="F84" i="106"/>
  <c r="F207" i="106"/>
  <c r="E238" i="106"/>
  <c r="E165" i="106"/>
  <c r="E42" i="106"/>
  <c r="E20" i="106"/>
  <c r="E143" i="106"/>
  <c r="C2" i="99"/>
  <c r="B282" i="111"/>
  <c r="F282" i="99"/>
  <c r="B266" i="111"/>
  <c r="F266" i="99"/>
  <c r="F250" i="99"/>
  <c r="B250" i="111"/>
  <c r="F234" i="99"/>
  <c r="B234" i="111"/>
  <c r="B212" i="99"/>
  <c r="C285" i="111"/>
  <c r="G285" i="99"/>
  <c r="C269" i="111"/>
  <c r="G269" i="99"/>
  <c r="C253" i="111"/>
  <c r="G253" i="99"/>
  <c r="C237" i="111"/>
  <c r="G237" i="99"/>
  <c r="C217" i="99"/>
  <c r="C290" i="111"/>
  <c r="G290" i="99"/>
  <c r="C290" i="99"/>
  <c r="C274" i="99"/>
  <c r="C258" i="99"/>
  <c r="C242" i="99"/>
  <c r="B226" i="99"/>
  <c r="C303" i="111"/>
  <c r="G303" i="99"/>
  <c r="B294" i="99"/>
  <c r="B278" i="99"/>
  <c r="B262" i="99"/>
  <c r="B246" i="99"/>
  <c r="B230" i="99"/>
  <c r="C197" i="99"/>
  <c r="C181" i="99"/>
  <c r="C165" i="99"/>
  <c r="C149" i="99"/>
  <c r="C133" i="99"/>
  <c r="B82" i="111"/>
  <c r="F82" i="99"/>
  <c r="F6" i="99"/>
  <c r="B6" i="111"/>
  <c r="B186" i="99"/>
  <c r="B165" i="99"/>
  <c r="B144" i="99"/>
  <c r="B101" i="111"/>
  <c r="F101" i="99"/>
  <c r="B17" i="111"/>
  <c r="F17" i="99"/>
  <c r="F206" i="99"/>
  <c r="B206" i="111"/>
  <c r="F184" i="99"/>
  <c r="B184" i="111"/>
  <c r="B163" i="111"/>
  <c r="F163" i="99"/>
  <c r="F142" i="99"/>
  <c r="B142" i="111"/>
  <c r="B96" i="111"/>
  <c r="F96" i="99"/>
  <c r="F12" i="99"/>
  <c r="B12" i="111"/>
  <c r="C194" i="111"/>
  <c r="G194" i="99"/>
  <c r="C134" i="111"/>
  <c r="G134" i="99"/>
  <c r="C103" i="111"/>
  <c r="G103" i="99"/>
  <c r="C39" i="111"/>
  <c r="G39" i="99"/>
  <c r="C99" i="99"/>
  <c r="C35" i="99"/>
  <c r="B98" i="99"/>
  <c r="B34" i="99"/>
  <c r="D78" i="106"/>
  <c r="D14" i="106"/>
  <c r="D253" i="106"/>
  <c r="D189" i="106"/>
  <c r="D125" i="106"/>
  <c r="D61" i="106"/>
  <c r="D246" i="106"/>
  <c r="D236" i="106"/>
  <c r="D172" i="106"/>
  <c r="D108" i="106"/>
  <c r="D44" i="106"/>
  <c r="D194" i="106"/>
  <c r="D227" i="106"/>
  <c r="D163" i="106"/>
  <c r="D71" i="106"/>
  <c r="D90" i="106"/>
  <c r="D26" i="106"/>
  <c r="D150" i="106"/>
  <c r="D201" i="106"/>
  <c r="D137" i="106"/>
  <c r="D73" i="106"/>
  <c r="D9" i="106"/>
  <c r="D248" i="106"/>
  <c r="D184" i="106"/>
  <c r="D120" i="106"/>
  <c r="D56" i="106"/>
  <c r="D230" i="106"/>
  <c r="D239" i="106"/>
  <c r="D175" i="106"/>
  <c r="D35" i="106"/>
  <c r="D22" i="106"/>
  <c r="D197" i="106"/>
  <c r="D69" i="106"/>
  <c r="D244" i="106"/>
  <c r="D116" i="106"/>
  <c r="D214" i="106"/>
  <c r="D171" i="106"/>
  <c r="D114" i="106"/>
  <c r="D218" i="106"/>
  <c r="D161" i="106"/>
  <c r="D33" i="106"/>
  <c r="D208" i="106"/>
  <c r="D80" i="106"/>
  <c r="D263" i="106"/>
  <c r="D135" i="106"/>
  <c r="D75" i="106"/>
  <c r="F34" i="106"/>
  <c r="F245" i="106"/>
  <c r="F117" i="106"/>
  <c r="F172" i="106"/>
  <c r="F211" i="106"/>
  <c r="F39" i="106"/>
  <c r="E246" i="106"/>
  <c r="E169" i="106"/>
  <c r="E192" i="106"/>
  <c r="E24" i="106"/>
  <c r="E231" i="106"/>
  <c r="E59" i="106"/>
  <c r="F18" i="106"/>
  <c r="F241" i="106"/>
  <c r="F113" i="106"/>
  <c r="F168" i="106"/>
  <c r="F203" i="106"/>
  <c r="F35" i="106"/>
  <c r="E230" i="106"/>
  <c r="E161" i="106"/>
  <c r="E188" i="106"/>
  <c r="E16" i="106"/>
  <c r="E227" i="106"/>
  <c r="E55" i="106"/>
  <c r="F2" i="106"/>
  <c r="F237" i="106"/>
  <c r="F109" i="106"/>
  <c r="F160" i="106"/>
  <c r="F199" i="106"/>
  <c r="F27" i="106"/>
  <c r="E214" i="106"/>
  <c r="E157" i="106"/>
  <c r="E184" i="106"/>
  <c r="E12" i="106"/>
  <c r="E219" i="106"/>
  <c r="E51" i="106"/>
  <c r="D47" i="106"/>
  <c r="F153" i="106"/>
  <c r="F220" i="106"/>
  <c r="F259" i="106"/>
  <c r="E86" i="106"/>
  <c r="E45" i="106"/>
  <c r="E72" i="106"/>
  <c r="E107" i="106"/>
  <c r="F54" i="106"/>
  <c r="F20" i="106"/>
  <c r="F143" i="106"/>
  <c r="E101" i="106"/>
  <c r="E212" i="106"/>
  <c r="E234" i="106"/>
  <c r="E79" i="106"/>
  <c r="B294" i="111"/>
  <c r="F294" i="99"/>
  <c r="B278" i="111"/>
  <c r="F278" i="99"/>
  <c r="F262" i="99"/>
  <c r="B262" i="111"/>
  <c r="F246" i="99"/>
  <c r="B246" i="111"/>
  <c r="F230" i="99"/>
  <c r="B230" i="111"/>
  <c r="C200" i="99"/>
  <c r="C281" i="111"/>
  <c r="G281" i="99"/>
  <c r="C265" i="111"/>
  <c r="G265" i="99"/>
  <c r="C249" i="111"/>
  <c r="G249" i="99"/>
  <c r="C233" i="111"/>
  <c r="G233" i="99"/>
  <c r="C209" i="99"/>
  <c r="C302" i="99"/>
  <c r="C286" i="99"/>
  <c r="C270" i="99"/>
  <c r="C254" i="99"/>
  <c r="C238" i="99"/>
  <c r="B219" i="99"/>
  <c r="C291" i="111"/>
  <c r="G291" i="99"/>
  <c r="B290" i="99"/>
  <c r="B274" i="99"/>
  <c r="B258" i="99"/>
  <c r="B242" i="99"/>
  <c r="B225" i="111"/>
  <c r="F225" i="99"/>
  <c r="C193" i="99"/>
  <c r="C177" i="99"/>
  <c r="C161" i="99"/>
  <c r="C145" i="99"/>
  <c r="F128" i="99"/>
  <c r="B128" i="111"/>
  <c r="B66" i="111"/>
  <c r="F66" i="99"/>
  <c r="B202" i="99"/>
  <c r="B181" i="99"/>
  <c r="B160" i="99"/>
  <c r="B138" i="99"/>
  <c r="B81" i="111"/>
  <c r="F81" i="99"/>
  <c r="F222" i="99"/>
  <c r="B222" i="111"/>
  <c r="F200" i="99"/>
  <c r="B200" i="111"/>
  <c r="B179" i="111"/>
  <c r="F179" i="99"/>
  <c r="F158" i="99"/>
  <c r="B158" i="111"/>
  <c r="F136" i="99"/>
  <c r="B136" i="111"/>
  <c r="F76" i="99"/>
  <c r="B76" i="111"/>
  <c r="C224" i="111"/>
  <c r="G224" i="99"/>
  <c r="C182" i="111"/>
  <c r="G182" i="99"/>
  <c r="B87" i="111"/>
  <c r="F87" i="99"/>
  <c r="C87" i="111"/>
  <c r="G87" i="99"/>
  <c r="C23" i="111"/>
  <c r="G23" i="99"/>
  <c r="C83" i="99"/>
  <c r="C19" i="99"/>
  <c r="B82" i="99"/>
  <c r="B18" i="99"/>
  <c r="D67" i="106"/>
  <c r="D102" i="106"/>
  <c r="D38" i="106"/>
  <c r="D178" i="106"/>
  <c r="D213" i="106"/>
  <c r="D149" i="106"/>
  <c r="D85" i="106"/>
  <c r="D21" i="106"/>
  <c r="D260" i="106"/>
  <c r="D196" i="106"/>
  <c r="D132" i="106"/>
  <c r="D68" i="106"/>
  <c r="D4" i="106"/>
  <c r="D251" i="106"/>
  <c r="D187" i="106"/>
  <c r="D119" i="106"/>
  <c r="D130" i="106"/>
  <c r="D66" i="106"/>
  <c r="D262" i="106"/>
  <c r="D241" i="106"/>
  <c r="D177" i="106"/>
  <c r="D113" i="106"/>
  <c r="D49" i="106"/>
  <c r="D210" i="106"/>
  <c r="D224" i="106"/>
  <c r="D160" i="106"/>
  <c r="D96" i="106"/>
  <c r="D32" i="106"/>
  <c r="D162" i="106"/>
  <c r="D215" i="106"/>
  <c r="D151" i="106"/>
  <c r="D51" i="106"/>
  <c r="D91" i="106"/>
  <c r="D27" i="106"/>
  <c r="F102" i="106"/>
  <c r="F206" i="106"/>
  <c r="F261" i="106"/>
  <c r="F197" i="106"/>
  <c r="F133" i="106"/>
  <c r="F69" i="106"/>
  <c r="F74" i="106"/>
  <c r="F192" i="106"/>
  <c r="F108" i="106"/>
  <c r="F24" i="106"/>
  <c r="F162" i="106"/>
  <c r="F231" i="106"/>
  <c r="F147" i="106"/>
  <c r="F59" i="106"/>
  <c r="E2" i="106"/>
  <c r="E189" i="106"/>
  <c r="E105" i="106"/>
  <c r="E17" i="106"/>
  <c r="E142" i="106"/>
  <c r="E216" i="106"/>
  <c r="E128" i="106"/>
  <c r="E44" i="106"/>
  <c r="E250" i="106"/>
  <c r="E251" i="106"/>
  <c r="E167" i="106"/>
  <c r="E83" i="106"/>
  <c r="F86" i="106"/>
  <c r="F190" i="106"/>
  <c r="F257" i="106"/>
  <c r="F193" i="106"/>
  <c r="F129" i="106"/>
  <c r="F65" i="106"/>
  <c r="F30" i="106"/>
  <c r="F188" i="106"/>
  <c r="F104" i="106"/>
  <c r="F16" i="106"/>
  <c r="F142" i="106"/>
  <c r="F227" i="106"/>
  <c r="F139" i="106"/>
  <c r="F55" i="106"/>
  <c r="E185" i="106"/>
  <c r="E97" i="106"/>
  <c r="E13" i="106"/>
  <c r="E122" i="106"/>
  <c r="E208" i="106"/>
  <c r="E124" i="106"/>
  <c r="E40" i="106"/>
  <c r="E218" i="106"/>
  <c r="E247" i="106"/>
  <c r="E163" i="106"/>
  <c r="E75" i="106"/>
  <c r="F62" i="106"/>
  <c r="F174" i="106"/>
  <c r="F253" i="106"/>
  <c r="F189" i="106"/>
  <c r="F125" i="106"/>
  <c r="F61" i="106"/>
  <c r="F14" i="106"/>
  <c r="F184" i="106"/>
  <c r="F96" i="106"/>
  <c r="F12" i="106"/>
  <c r="F126" i="106"/>
  <c r="F219" i="106"/>
  <c r="F135" i="106"/>
  <c r="F51" i="106"/>
  <c r="E265" i="106"/>
  <c r="E177" i="106"/>
  <c r="E93" i="106"/>
  <c r="E9" i="106"/>
  <c r="E90" i="106"/>
  <c r="E204" i="106"/>
  <c r="E120" i="106"/>
  <c r="E32" i="106"/>
  <c r="E202" i="106"/>
  <c r="E243" i="106"/>
  <c r="E155" i="106"/>
  <c r="E71" i="106"/>
  <c r="D63" i="106"/>
  <c r="F250" i="106"/>
  <c r="F98" i="106"/>
  <c r="F201" i="106"/>
  <c r="F73" i="106"/>
  <c r="F90" i="106"/>
  <c r="F112" i="106"/>
  <c r="F194" i="106"/>
  <c r="F151" i="106"/>
  <c r="E34" i="106"/>
  <c r="E109" i="106"/>
  <c r="E158" i="106"/>
  <c r="E136" i="106"/>
  <c r="E171" i="106"/>
  <c r="E3" i="106"/>
  <c r="F246" i="106"/>
  <c r="F196" i="106"/>
  <c r="F68" i="106"/>
  <c r="F178" i="106"/>
  <c r="F191" i="106"/>
  <c r="F63" i="106"/>
  <c r="E178" i="106"/>
  <c r="E18" i="106"/>
  <c r="E149" i="106"/>
  <c r="E21" i="106"/>
  <c r="E260" i="106"/>
  <c r="E132" i="106"/>
  <c r="E4" i="106"/>
  <c r="E255" i="106"/>
  <c r="E127" i="106"/>
  <c r="F303" i="99"/>
  <c r="B303" i="111"/>
  <c r="F289" i="99"/>
  <c r="B289" i="111"/>
  <c r="F281" i="99"/>
  <c r="B281" i="111"/>
  <c r="B273" i="111"/>
  <c r="F273" i="99"/>
  <c r="B265" i="111"/>
  <c r="F265" i="99"/>
  <c r="B257" i="111"/>
  <c r="F257" i="99"/>
  <c r="B249" i="111"/>
  <c r="F249" i="99"/>
  <c r="B241" i="111"/>
  <c r="F241" i="99"/>
  <c r="B233" i="111"/>
  <c r="F233" i="99"/>
  <c r="C225" i="99"/>
  <c r="B210" i="99"/>
  <c r="C298" i="111"/>
  <c r="G298" i="99"/>
  <c r="C284" i="111"/>
  <c r="G284" i="99"/>
  <c r="C276" i="111"/>
  <c r="G276" i="99"/>
  <c r="C268" i="111"/>
  <c r="G268" i="99"/>
  <c r="C260" i="111"/>
  <c r="G260" i="99"/>
  <c r="C252" i="111"/>
  <c r="G252" i="99"/>
  <c r="C244" i="111"/>
  <c r="G244" i="99"/>
  <c r="C236" i="111"/>
  <c r="G236" i="99"/>
  <c r="C228" i="111"/>
  <c r="G228" i="99"/>
  <c r="C215" i="99"/>
  <c r="B301" i="111"/>
  <c r="F301" i="99"/>
  <c r="C305" i="99"/>
  <c r="C297" i="99"/>
  <c r="C289" i="99"/>
  <c r="C281" i="99"/>
  <c r="C273" i="99"/>
  <c r="C265" i="99"/>
  <c r="C257" i="99"/>
  <c r="C249" i="99"/>
  <c r="C241" i="99"/>
  <c r="C233" i="99"/>
  <c r="B224" i="111"/>
  <c r="F224" i="99"/>
  <c r="B209" i="99"/>
  <c r="C300" i="111"/>
  <c r="G300" i="99"/>
  <c r="B301" i="99"/>
  <c r="B293" i="99"/>
  <c r="B285" i="99"/>
  <c r="B277" i="99"/>
  <c r="B269" i="99"/>
  <c r="B261" i="99"/>
  <c r="B253" i="99"/>
  <c r="B245" i="99"/>
  <c r="B237" i="99"/>
  <c r="B229" i="99"/>
  <c r="C216" i="99"/>
  <c r="C196" i="99"/>
  <c r="C188" i="99"/>
  <c r="C180" i="99"/>
  <c r="C172" i="99"/>
  <c r="C164" i="99"/>
  <c r="C156" i="99"/>
  <c r="C148" i="99"/>
  <c r="C140" i="99"/>
  <c r="C132" i="99"/>
  <c r="B110" i="111"/>
  <c r="F110" i="99"/>
  <c r="B78" i="111"/>
  <c r="F78" i="99"/>
  <c r="B42" i="111"/>
  <c r="F42" i="99"/>
  <c r="B206" i="99"/>
  <c r="B196" i="99"/>
  <c r="B185" i="99"/>
  <c r="B174" i="99"/>
  <c r="B164" i="99"/>
  <c r="B153" i="99"/>
  <c r="B142" i="99"/>
  <c r="B132" i="99"/>
  <c r="B97" i="111"/>
  <c r="F97" i="99"/>
  <c r="F53" i="99"/>
  <c r="B53" i="111"/>
  <c r="F13" i="99"/>
  <c r="B13" i="111"/>
  <c r="B215" i="111"/>
  <c r="F215" i="99"/>
  <c r="F204" i="99"/>
  <c r="B204" i="111"/>
  <c r="F194" i="99"/>
  <c r="B194" i="111"/>
  <c r="B183" i="111"/>
  <c r="F183" i="99"/>
  <c r="F172" i="99"/>
  <c r="B172" i="111"/>
  <c r="F162" i="99"/>
  <c r="B162" i="111"/>
  <c r="B151" i="111"/>
  <c r="F151" i="99"/>
  <c r="F140" i="99"/>
  <c r="B140" i="111"/>
  <c r="F130" i="99"/>
  <c r="B130" i="111"/>
  <c r="F92" i="99"/>
  <c r="B92" i="111"/>
  <c r="B48" i="111"/>
  <c r="F48" i="99"/>
  <c r="F8" i="99"/>
  <c r="B8" i="111"/>
  <c r="C211" i="111"/>
  <c r="G211" i="99"/>
  <c r="C190" i="111"/>
  <c r="G190" i="99"/>
  <c r="C163" i="111"/>
  <c r="G163" i="99"/>
  <c r="C131" i="111"/>
  <c r="G131" i="99"/>
  <c r="F11" i="99"/>
  <c r="B11" i="111"/>
  <c r="C100" i="111"/>
  <c r="G100" i="99"/>
  <c r="C68" i="111"/>
  <c r="G68" i="99"/>
  <c r="C36" i="111"/>
  <c r="G36" i="99"/>
  <c r="C4" i="111"/>
  <c r="G4" i="99"/>
  <c r="C96" i="99"/>
  <c r="C64" i="99"/>
  <c r="C32" i="99"/>
  <c r="B127" i="99"/>
  <c r="B95" i="99"/>
  <c r="B63" i="99"/>
  <c r="B31" i="99"/>
  <c r="D127" i="106"/>
  <c r="D134" i="106"/>
  <c r="D70" i="106"/>
  <c r="D6" i="106"/>
  <c r="D245" i="106"/>
  <c r="D181" i="106"/>
  <c r="D117" i="106"/>
  <c r="D53" i="106"/>
  <c r="D222" i="106"/>
  <c r="D228" i="106"/>
  <c r="D164" i="106"/>
  <c r="D100" i="106"/>
  <c r="D36" i="106"/>
  <c r="D170" i="106"/>
  <c r="D219" i="106"/>
  <c r="D155" i="106"/>
  <c r="D55" i="106"/>
  <c r="D98" i="106"/>
  <c r="D34" i="106"/>
  <c r="D166" i="106"/>
  <c r="D209" i="106"/>
  <c r="D145" i="106"/>
  <c r="D81" i="106"/>
  <c r="D17" i="106"/>
  <c r="D256" i="106"/>
  <c r="D192" i="106"/>
  <c r="D128" i="106"/>
  <c r="D64" i="106"/>
  <c r="D250" i="106"/>
  <c r="D247" i="106"/>
  <c r="D183" i="106"/>
  <c r="D115" i="106"/>
  <c r="D123" i="106"/>
  <c r="D59" i="106"/>
  <c r="F234" i="106"/>
  <c r="F82" i="106"/>
  <c r="F229" i="106"/>
  <c r="F165" i="106"/>
  <c r="F101" i="106"/>
  <c r="F37" i="106"/>
  <c r="F230" i="106"/>
  <c r="F236" i="106"/>
  <c r="F152" i="106"/>
  <c r="F64" i="106"/>
  <c r="F6" i="106"/>
  <c r="F187" i="106"/>
  <c r="F103" i="106"/>
  <c r="F19" i="106"/>
  <c r="E162" i="106"/>
  <c r="E170" i="106"/>
  <c r="E233" i="106"/>
  <c r="E145" i="106"/>
  <c r="E61" i="106"/>
  <c r="E256" i="106"/>
  <c r="E172" i="106"/>
  <c r="E88" i="106"/>
  <c r="E78" i="106"/>
  <c r="E211" i="106"/>
  <c r="E123" i="106"/>
  <c r="E39" i="106"/>
  <c r="F218" i="106"/>
  <c r="F66" i="106"/>
  <c r="F225" i="106"/>
  <c r="F161" i="106"/>
  <c r="F97" i="106"/>
  <c r="F33" i="106"/>
  <c r="F214" i="106"/>
  <c r="F232" i="106"/>
  <c r="F144" i="106"/>
  <c r="F60" i="106"/>
  <c r="F264" i="106"/>
  <c r="F183" i="106"/>
  <c r="F99" i="106"/>
  <c r="F11" i="106"/>
  <c r="E134" i="106"/>
  <c r="E154" i="106"/>
  <c r="E225" i="106"/>
  <c r="E141" i="106"/>
  <c r="E57" i="106"/>
  <c r="E252" i="106"/>
  <c r="E168" i="106"/>
  <c r="E80" i="106"/>
  <c r="E66" i="106"/>
  <c r="E203" i="106"/>
  <c r="E119" i="106"/>
  <c r="E35" i="106"/>
  <c r="F198" i="106"/>
  <c r="F50" i="106"/>
  <c r="F221" i="106"/>
  <c r="F157" i="106"/>
  <c r="F93" i="106"/>
  <c r="F29" i="106"/>
  <c r="F202" i="106"/>
  <c r="F224" i="106"/>
  <c r="F140" i="106"/>
  <c r="F56" i="106"/>
  <c r="F263" i="106"/>
  <c r="F179" i="106"/>
  <c r="F91" i="106"/>
  <c r="F7" i="106"/>
  <c r="E118" i="106"/>
  <c r="E130" i="106"/>
  <c r="E221" i="106"/>
  <c r="E137" i="106"/>
  <c r="E49" i="106"/>
  <c r="E248" i="106"/>
  <c r="E160" i="106"/>
  <c r="E76" i="106"/>
  <c r="E30" i="106"/>
  <c r="E199" i="106"/>
  <c r="E115" i="106"/>
  <c r="E27" i="106"/>
  <c r="D95" i="106"/>
  <c r="D31" i="106"/>
  <c r="F122" i="106"/>
  <c r="F226" i="106"/>
  <c r="F265" i="106"/>
  <c r="F137" i="106"/>
  <c r="F200" i="106"/>
  <c r="F28" i="106"/>
  <c r="F235" i="106"/>
  <c r="F67" i="106"/>
  <c r="E10" i="106"/>
  <c r="E193" i="106"/>
  <c r="E25" i="106"/>
  <c r="E220" i="106"/>
  <c r="E48" i="106"/>
  <c r="E259" i="106"/>
  <c r="E87" i="106"/>
  <c r="F21" i="106"/>
  <c r="F260" i="106"/>
  <c r="F132" i="106"/>
  <c r="F4" i="106"/>
  <c r="F255" i="106"/>
  <c r="F127" i="106"/>
  <c r="E262" i="106"/>
  <c r="E213" i="106"/>
  <c r="E85" i="106"/>
  <c r="E242" i="106"/>
  <c r="E196" i="106"/>
  <c r="E68" i="106"/>
  <c r="E166" i="106"/>
  <c r="E191" i="106"/>
  <c r="E63" i="106"/>
  <c r="B2" i="99"/>
  <c r="F293" i="99"/>
  <c r="B293" i="111"/>
  <c r="F285" i="99"/>
  <c r="B285" i="111"/>
  <c r="B277" i="111"/>
  <c r="F277" i="99"/>
  <c r="B269" i="111"/>
  <c r="F269" i="99"/>
  <c r="B261" i="111"/>
  <c r="F261" i="99"/>
  <c r="B253" i="111"/>
  <c r="F253" i="99"/>
  <c r="B245" i="111"/>
  <c r="F245" i="99"/>
  <c r="B237" i="111"/>
  <c r="F237" i="99"/>
  <c r="B229" i="111"/>
  <c r="F229" i="99"/>
  <c r="B218" i="99"/>
  <c r="B305" i="111"/>
  <c r="F305" i="99"/>
  <c r="C288" i="111"/>
  <c r="G288" i="99"/>
  <c r="C280" i="111"/>
  <c r="G280" i="99"/>
  <c r="C272" i="111"/>
  <c r="G272" i="99"/>
  <c r="C264" i="111"/>
  <c r="G264" i="99"/>
  <c r="C256" i="111"/>
  <c r="G256" i="99"/>
  <c r="C248" i="111"/>
  <c r="G248" i="99"/>
  <c r="C240" i="111"/>
  <c r="G240" i="99"/>
  <c r="C232" i="111"/>
  <c r="G232" i="99"/>
  <c r="C223" i="99"/>
  <c r="C207" i="99"/>
  <c r="C299" i="111"/>
  <c r="G299" i="99"/>
  <c r="C301" i="99"/>
  <c r="C293" i="99"/>
  <c r="C285" i="99"/>
  <c r="C277" i="99"/>
  <c r="C269" i="99"/>
  <c r="C261" i="99"/>
  <c r="C253" i="99"/>
  <c r="C245" i="99"/>
  <c r="C237" i="99"/>
  <c r="C229" i="99"/>
  <c r="B217" i="99"/>
  <c r="B302" i="111"/>
  <c r="F302" i="99"/>
  <c r="B305" i="99"/>
  <c r="B297" i="99"/>
  <c r="B289" i="99"/>
  <c r="B281" i="99"/>
  <c r="B273" i="99"/>
  <c r="B265" i="99"/>
  <c r="B257" i="99"/>
  <c r="B249" i="99"/>
  <c r="B241" i="99"/>
  <c r="B233" i="99"/>
  <c r="C224" i="99"/>
  <c r="C208" i="99"/>
  <c r="C192" i="99"/>
  <c r="C184" i="99"/>
  <c r="C176" i="99"/>
  <c r="C168" i="99"/>
  <c r="C160" i="99"/>
  <c r="C152" i="99"/>
  <c r="C144" i="99"/>
  <c r="C136" i="99"/>
  <c r="B126" i="111"/>
  <c r="F126" i="99"/>
  <c r="B94" i="111"/>
  <c r="F94" i="99"/>
  <c r="B62" i="111"/>
  <c r="F62" i="99"/>
  <c r="B22" i="111"/>
  <c r="F22" i="99"/>
  <c r="B201" i="99"/>
  <c r="B190" i="99"/>
  <c r="B180" i="99"/>
  <c r="B169" i="99"/>
  <c r="B158" i="99"/>
  <c r="B148" i="99"/>
  <c r="B137" i="99"/>
  <c r="B117" i="111"/>
  <c r="F117" i="99"/>
  <c r="B77" i="111"/>
  <c r="F77" i="99"/>
  <c r="B33" i="111"/>
  <c r="F33" i="99"/>
  <c r="F220" i="99"/>
  <c r="B220" i="111"/>
  <c r="F210" i="99"/>
  <c r="B210" i="111"/>
  <c r="B199" i="111"/>
  <c r="F199" i="99"/>
  <c r="F188" i="99"/>
  <c r="B188" i="111"/>
  <c r="F178" i="99"/>
  <c r="B178" i="111"/>
  <c r="B167" i="111"/>
  <c r="F167" i="99"/>
  <c r="F156" i="99"/>
  <c r="B156" i="111"/>
  <c r="F146" i="99"/>
  <c r="B146" i="111"/>
  <c r="B135" i="111"/>
  <c r="F135" i="99"/>
  <c r="B112" i="111"/>
  <c r="F112" i="99"/>
  <c r="B72" i="111"/>
  <c r="F72" i="99"/>
  <c r="F28" i="99"/>
  <c r="B28" i="111"/>
  <c r="C222" i="111"/>
  <c r="G222" i="99"/>
  <c r="C202" i="111"/>
  <c r="G202" i="99"/>
  <c r="C179" i="111"/>
  <c r="G179" i="99"/>
  <c r="C147" i="111"/>
  <c r="G147" i="99"/>
  <c r="F75" i="99"/>
  <c r="B75" i="111"/>
  <c r="C116" i="111"/>
  <c r="G116" i="99"/>
  <c r="C84" i="111"/>
  <c r="G84" i="99"/>
  <c r="C52" i="111"/>
  <c r="G52" i="99"/>
  <c r="C20" i="111"/>
  <c r="G20" i="99"/>
  <c r="C112" i="99"/>
  <c r="C80" i="99"/>
  <c r="C48" i="99"/>
  <c r="C16" i="99"/>
  <c r="B111" i="99"/>
  <c r="B79" i="99"/>
  <c r="B47" i="99"/>
  <c r="B15" i="99"/>
  <c r="F249" i="106"/>
  <c r="F185" i="106"/>
  <c r="F121" i="106"/>
  <c r="F57" i="106"/>
  <c r="F176" i="106"/>
  <c r="F92" i="106"/>
  <c r="F8" i="106"/>
  <c r="F94" i="106"/>
  <c r="F215" i="106"/>
  <c r="F131" i="106"/>
  <c r="F43" i="106"/>
  <c r="E257" i="106"/>
  <c r="E173" i="106"/>
  <c r="E89" i="106"/>
  <c r="E70" i="106"/>
  <c r="E200" i="106"/>
  <c r="E112" i="106"/>
  <c r="E28" i="106"/>
  <c r="E182" i="106"/>
  <c r="E235" i="106"/>
  <c r="E151" i="106"/>
  <c r="E67" i="106"/>
  <c r="F5" i="106"/>
  <c r="F182" i="106"/>
  <c r="F244" i="106"/>
  <c r="F180" i="106"/>
  <c r="F116" i="106"/>
  <c r="F52" i="106"/>
  <c r="F114" i="106"/>
  <c r="F239" i="106"/>
  <c r="F175" i="106"/>
  <c r="F111" i="106"/>
  <c r="F47" i="106"/>
  <c r="E106" i="106"/>
  <c r="E198" i="106"/>
  <c r="E261" i="106"/>
  <c r="E197" i="106"/>
  <c r="E133" i="106"/>
  <c r="E69" i="106"/>
  <c r="E5" i="106"/>
  <c r="E174" i="106"/>
  <c r="E244" i="106"/>
  <c r="E180" i="106"/>
  <c r="E116" i="106"/>
  <c r="E52" i="106"/>
  <c r="E110" i="106"/>
  <c r="E239" i="106"/>
  <c r="E175" i="106"/>
  <c r="E111" i="106"/>
  <c r="E47" i="106"/>
  <c r="C2" i="111"/>
  <c r="G2" i="99"/>
  <c r="B299" i="111"/>
  <c r="F299" i="99"/>
  <c r="B292" i="111"/>
  <c r="F292" i="99"/>
  <c r="B288" i="111"/>
  <c r="F288" i="99"/>
  <c r="B284" i="111"/>
  <c r="F284" i="99"/>
  <c r="B280" i="111"/>
  <c r="F280" i="99"/>
  <c r="B276" i="111"/>
  <c r="F276" i="99"/>
  <c r="B272" i="111"/>
  <c r="F272" i="99"/>
  <c r="B268" i="111"/>
  <c r="F268" i="99"/>
  <c r="B264" i="111"/>
  <c r="F264" i="99"/>
  <c r="F260" i="99"/>
  <c r="B260" i="111"/>
  <c r="F256" i="99"/>
  <c r="B256" i="111"/>
  <c r="F252" i="99"/>
  <c r="B252" i="111"/>
  <c r="F248" i="99"/>
  <c r="B248" i="111"/>
  <c r="F244" i="99"/>
  <c r="B244" i="111"/>
  <c r="F240" i="99"/>
  <c r="B240" i="111"/>
  <c r="F236" i="99"/>
  <c r="B236" i="111"/>
  <c r="F232" i="99"/>
  <c r="B232" i="111"/>
  <c r="F228" i="99"/>
  <c r="B228" i="111"/>
  <c r="B224" i="99"/>
  <c r="B216" i="99"/>
  <c r="B208" i="99"/>
  <c r="F300" i="99"/>
  <c r="B300" i="111"/>
  <c r="C295" i="111"/>
  <c r="G295" i="99"/>
  <c r="C287" i="111"/>
  <c r="G287" i="99"/>
  <c r="C283" i="111"/>
  <c r="G283" i="99"/>
  <c r="C279" i="111"/>
  <c r="G279" i="99"/>
  <c r="C275" i="111"/>
  <c r="G275" i="99"/>
  <c r="C271" i="111"/>
  <c r="G271" i="99"/>
  <c r="C267" i="111"/>
  <c r="G267" i="99"/>
  <c r="C263" i="111"/>
  <c r="G263" i="99"/>
  <c r="C259" i="111"/>
  <c r="G259" i="99"/>
  <c r="C255" i="111"/>
  <c r="G255" i="99"/>
  <c r="C251" i="111"/>
  <c r="G251" i="99"/>
  <c r="C247" i="111"/>
  <c r="G247" i="99"/>
  <c r="C243" i="111"/>
  <c r="G243" i="99"/>
  <c r="C239" i="111"/>
  <c r="G239" i="99"/>
  <c r="C235" i="111"/>
  <c r="G235" i="99"/>
  <c r="C231" i="111"/>
  <c r="G231" i="99"/>
  <c r="C227" i="111"/>
  <c r="G227" i="99"/>
  <c r="C221" i="99"/>
  <c r="C213" i="99"/>
  <c r="C203" i="99"/>
  <c r="B298" i="111"/>
  <c r="F298" i="99"/>
  <c r="C296" i="111"/>
  <c r="G296" i="99"/>
  <c r="C304" i="99"/>
  <c r="C300" i="99"/>
  <c r="C296" i="99"/>
  <c r="C292" i="99"/>
  <c r="C288" i="99"/>
  <c r="C284" i="99"/>
  <c r="C280" i="99"/>
  <c r="C276" i="99"/>
  <c r="C272" i="99"/>
  <c r="C268" i="99"/>
  <c r="C264" i="99"/>
  <c r="C260" i="99"/>
  <c r="C256" i="99"/>
  <c r="C252" i="99"/>
  <c r="C248" i="99"/>
  <c r="C244" i="99"/>
  <c r="C240" i="99"/>
  <c r="C236" i="99"/>
  <c r="C232" i="99"/>
  <c r="C228" i="99"/>
  <c r="B223" i="99"/>
  <c r="B215" i="99"/>
  <c r="C206" i="99"/>
  <c r="B297" i="111"/>
  <c r="F297" i="99"/>
  <c r="C297" i="111"/>
  <c r="G297" i="99"/>
  <c r="B304" i="99"/>
  <c r="B300" i="99"/>
  <c r="B296" i="99"/>
  <c r="B292" i="99"/>
  <c r="B288" i="99"/>
  <c r="B284" i="99"/>
  <c r="B280" i="99"/>
  <c r="B276" i="99"/>
  <c r="B272" i="99"/>
  <c r="B268" i="99"/>
  <c r="B264" i="99"/>
  <c r="B260" i="99"/>
  <c r="B256" i="99"/>
  <c r="B252" i="99"/>
  <c r="B248" i="99"/>
  <c r="B244" i="99"/>
  <c r="B240" i="99"/>
  <c r="B236" i="99"/>
  <c r="B232" i="99"/>
  <c r="B228" i="99"/>
  <c r="C222" i="99"/>
  <c r="C214" i="99"/>
  <c r="C205" i="99"/>
  <c r="C195" i="99"/>
  <c r="C191" i="99"/>
  <c r="C187" i="99"/>
  <c r="C183" i="99"/>
  <c r="C179" i="99"/>
  <c r="C175" i="99"/>
  <c r="C171" i="99"/>
  <c r="C167" i="99"/>
  <c r="C163" i="99"/>
  <c r="C159" i="99"/>
  <c r="C155" i="99"/>
  <c r="C151" i="99"/>
  <c r="C147" i="99"/>
  <c r="C143" i="99"/>
  <c r="C139" i="99"/>
  <c r="C135" i="99"/>
  <c r="C131" i="99"/>
  <c r="B122" i="111"/>
  <c r="F122" i="99"/>
  <c r="B106" i="111"/>
  <c r="F106" i="99"/>
  <c r="B90" i="111"/>
  <c r="F90" i="99"/>
  <c r="B74" i="111"/>
  <c r="F74" i="99"/>
  <c r="B58" i="111"/>
  <c r="F58" i="99"/>
  <c r="F38" i="99"/>
  <c r="B38" i="111"/>
  <c r="B14" i="111"/>
  <c r="F14" i="99"/>
  <c r="B205" i="99"/>
  <c r="B200" i="99"/>
  <c r="B194" i="99"/>
  <c r="B189" i="99"/>
  <c r="B184" i="99"/>
  <c r="B178" i="99"/>
  <c r="B173" i="99"/>
  <c r="B168" i="99"/>
  <c r="B162" i="99"/>
  <c r="B157" i="99"/>
  <c r="B152" i="99"/>
  <c r="B146" i="99"/>
  <c r="B141" i="99"/>
  <c r="B136" i="99"/>
  <c r="B130" i="99"/>
  <c r="B113" i="111"/>
  <c r="F113" i="99"/>
  <c r="B93" i="111"/>
  <c r="F93" i="99"/>
  <c r="B69" i="111"/>
  <c r="F69" i="99"/>
  <c r="B49" i="111"/>
  <c r="F49" i="99"/>
  <c r="F29" i="99"/>
  <c r="B29" i="111"/>
  <c r="F5" i="99"/>
  <c r="B5" i="111"/>
  <c r="B219" i="111"/>
  <c r="F219" i="99"/>
  <c r="F214" i="99"/>
  <c r="B214" i="111"/>
  <c r="F208" i="99"/>
  <c r="B208" i="111"/>
  <c r="B203" i="111"/>
  <c r="F203" i="99"/>
  <c r="F198" i="99"/>
  <c r="B198" i="111"/>
  <c r="F192" i="99"/>
  <c r="B192" i="111"/>
  <c r="B187" i="111"/>
  <c r="F187" i="99"/>
  <c r="F182" i="99"/>
  <c r="B182" i="111"/>
  <c r="F176" i="99"/>
  <c r="B176" i="111"/>
  <c r="B171" i="111"/>
  <c r="F171" i="99"/>
  <c r="F166" i="99"/>
  <c r="B166" i="111"/>
  <c r="F160" i="99"/>
  <c r="B160" i="111"/>
  <c r="B155" i="111"/>
  <c r="F155" i="99"/>
  <c r="F150" i="99"/>
  <c r="B150" i="111"/>
  <c r="F144" i="99"/>
  <c r="B144" i="111"/>
  <c r="B139" i="111"/>
  <c r="F139" i="99"/>
  <c r="F134" i="99"/>
  <c r="B134" i="111"/>
  <c r="F127" i="99"/>
  <c r="B127" i="111"/>
  <c r="F108" i="99"/>
  <c r="B108" i="111"/>
  <c r="B88" i="111"/>
  <c r="F88" i="99"/>
  <c r="B64" i="111"/>
  <c r="F64" i="99"/>
  <c r="F44" i="99"/>
  <c r="B44" i="111"/>
  <c r="F24" i="99"/>
  <c r="B24" i="111"/>
  <c r="C226" i="111"/>
  <c r="G226" i="99"/>
  <c r="C219" i="111"/>
  <c r="G219" i="99"/>
  <c r="C210" i="111"/>
  <c r="G210" i="99"/>
  <c r="C198" i="111"/>
  <c r="G198" i="99"/>
  <c r="C187" i="111"/>
  <c r="G187" i="99"/>
  <c r="C174" i="111"/>
  <c r="G174" i="99"/>
  <c r="C158" i="111"/>
  <c r="G158" i="99"/>
  <c r="C142" i="111"/>
  <c r="G142" i="99"/>
  <c r="B119" i="111"/>
  <c r="F119" i="99"/>
  <c r="B55" i="111"/>
  <c r="F55" i="99"/>
  <c r="C127" i="111"/>
  <c r="G127" i="99"/>
  <c r="C111" i="111"/>
  <c r="G111" i="99"/>
  <c r="C95" i="111"/>
  <c r="G95" i="99"/>
  <c r="C79" i="111"/>
  <c r="G79" i="99"/>
  <c r="C63" i="111"/>
  <c r="G63" i="99"/>
  <c r="C47" i="111"/>
  <c r="G47" i="99"/>
  <c r="C31" i="111"/>
  <c r="G31" i="99"/>
  <c r="C15" i="111"/>
  <c r="G15" i="99"/>
  <c r="C123" i="99"/>
  <c r="C107" i="99"/>
  <c r="C91" i="99"/>
  <c r="C75" i="99"/>
  <c r="C59" i="99"/>
  <c r="C43" i="99"/>
  <c r="C27" i="99"/>
  <c r="C11" i="99"/>
  <c r="B122" i="99"/>
  <c r="B106" i="99"/>
  <c r="B90" i="99"/>
  <c r="B74" i="99"/>
  <c r="B58" i="99"/>
  <c r="B42" i="99"/>
  <c r="B26" i="99"/>
  <c r="B10" i="99"/>
  <c r="F233" i="106"/>
  <c r="F169" i="106"/>
  <c r="F105" i="106"/>
  <c r="F41" i="106"/>
  <c r="F262" i="106"/>
  <c r="F240" i="106"/>
  <c r="F156" i="106"/>
  <c r="F72" i="106"/>
  <c r="F22" i="106"/>
  <c r="F195" i="106"/>
  <c r="F107" i="106"/>
  <c r="F23" i="106"/>
  <c r="E194" i="106"/>
  <c r="E186" i="106"/>
  <c r="E237" i="106"/>
  <c r="E153" i="106"/>
  <c r="E65" i="106"/>
  <c r="E176" i="106"/>
  <c r="E92" i="106"/>
  <c r="E8" i="106"/>
  <c r="E98" i="106"/>
  <c r="E215" i="106"/>
  <c r="E131" i="106"/>
  <c r="E43" i="106"/>
  <c r="F118" i="106"/>
  <c r="F228" i="106"/>
  <c r="F164" i="106"/>
  <c r="F100" i="106"/>
  <c r="F36" i="106"/>
  <c r="F58" i="106"/>
  <c r="F223" i="106"/>
  <c r="F159" i="106"/>
  <c r="F95" i="106"/>
  <c r="F31" i="106"/>
  <c r="E38" i="106"/>
  <c r="E146" i="106"/>
  <c r="E245" i="106"/>
  <c r="E181" i="106"/>
  <c r="E117" i="106"/>
  <c r="E53" i="106"/>
  <c r="E102" i="106"/>
  <c r="E228" i="106"/>
  <c r="E164" i="106"/>
  <c r="E100" i="106"/>
  <c r="E36" i="106"/>
  <c r="E50" i="106"/>
  <c r="E223" i="106"/>
  <c r="E159" i="106"/>
  <c r="E95" i="106"/>
  <c r="E31" i="106"/>
  <c r="B2" i="111"/>
  <c r="F2" i="99"/>
  <c r="F295" i="99"/>
  <c r="B295" i="111"/>
  <c r="F291" i="99"/>
  <c r="B291" i="111"/>
  <c r="F287" i="99"/>
  <c r="B287" i="111"/>
  <c r="F283" i="99"/>
  <c r="B283" i="111"/>
  <c r="B279" i="111"/>
  <c r="F279" i="99"/>
  <c r="B275" i="111"/>
  <c r="F275" i="99"/>
  <c r="B271" i="111"/>
  <c r="F271" i="99"/>
  <c r="B267" i="111"/>
  <c r="F267" i="99"/>
  <c r="B263" i="111"/>
  <c r="F263" i="99"/>
  <c r="B259" i="111"/>
  <c r="F259" i="99"/>
  <c r="B255" i="111"/>
  <c r="F255" i="99"/>
  <c r="B251" i="111"/>
  <c r="F251" i="99"/>
  <c r="B247" i="111"/>
  <c r="F247" i="99"/>
  <c r="B243" i="111"/>
  <c r="F243" i="99"/>
  <c r="B239" i="111"/>
  <c r="F239" i="99"/>
  <c r="B235" i="111"/>
  <c r="F235" i="99"/>
  <c r="B231" i="111"/>
  <c r="F231" i="99"/>
  <c r="B227" i="111"/>
  <c r="F227" i="99"/>
  <c r="B222" i="99"/>
  <c r="B214" i="99"/>
  <c r="C204" i="99"/>
  <c r="B296" i="111"/>
  <c r="F296" i="99"/>
  <c r="C292" i="111"/>
  <c r="G292" i="99"/>
  <c r="C286" i="111"/>
  <c r="G286" i="99"/>
  <c r="C282" i="111"/>
  <c r="G282" i="99"/>
  <c r="C278" i="111"/>
  <c r="G278" i="99"/>
  <c r="C274" i="111"/>
  <c r="G274" i="99"/>
  <c r="C270" i="111"/>
  <c r="G270" i="99"/>
  <c r="C266" i="111"/>
  <c r="G266" i="99"/>
  <c r="C262" i="111"/>
  <c r="G262" i="99"/>
  <c r="C258" i="111"/>
  <c r="G258" i="99"/>
  <c r="C254" i="111"/>
  <c r="G254" i="99"/>
  <c r="C250" i="111"/>
  <c r="G250" i="99"/>
  <c r="C246" i="111"/>
  <c r="G246" i="99"/>
  <c r="C242" i="111"/>
  <c r="G242" i="99"/>
  <c r="C238" i="111"/>
  <c r="G238" i="99"/>
  <c r="C234" i="111"/>
  <c r="G234" i="99"/>
  <c r="C230" i="111"/>
  <c r="G230" i="99"/>
  <c r="C226" i="99"/>
  <c r="C219" i="99"/>
  <c r="C211" i="99"/>
  <c r="C199" i="99"/>
  <c r="C304" i="111"/>
  <c r="G304" i="99"/>
  <c r="C293" i="111"/>
  <c r="G293" i="99"/>
  <c r="C303" i="99"/>
  <c r="C299" i="99"/>
  <c r="C295" i="99"/>
  <c r="C291" i="99"/>
  <c r="C287" i="99"/>
  <c r="C283" i="99"/>
  <c r="C279" i="99"/>
  <c r="C275" i="99"/>
  <c r="C271" i="99"/>
  <c r="C267" i="99"/>
  <c r="C263" i="99"/>
  <c r="C259" i="99"/>
  <c r="C255" i="99"/>
  <c r="C251" i="99"/>
  <c r="C247" i="99"/>
  <c r="C243" i="99"/>
  <c r="C239" i="99"/>
  <c r="C235" i="99"/>
  <c r="C231" i="99"/>
  <c r="C227" i="99"/>
  <c r="B221" i="99"/>
  <c r="B213" i="99"/>
  <c r="C202" i="99"/>
  <c r="C305" i="111"/>
  <c r="G305" i="99"/>
  <c r="C294" i="111"/>
  <c r="G294" i="99"/>
  <c r="B303" i="99"/>
  <c r="B299" i="99"/>
  <c r="B295" i="99"/>
  <c r="B291" i="99"/>
  <c r="B287" i="99"/>
  <c r="B283" i="99"/>
  <c r="B279" i="99"/>
  <c r="B275" i="99"/>
  <c r="B271" i="99"/>
  <c r="B267" i="99"/>
  <c r="B263" i="99"/>
  <c r="B259" i="99"/>
  <c r="B255" i="99"/>
  <c r="B251" i="99"/>
  <c r="B247" i="99"/>
  <c r="B243" i="99"/>
  <c r="B239" i="99"/>
  <c r="B235" i="99"/>
  <c r="B231" i="99"/>
  <c r="B227" i="99"/>
  <c r="C220" i="99"/>
  <c r="C212" i="99"/>
  <c r="C201" i="99"/>
  <c r="C194" i="99"/>
  <c r="C190" i="99"/>
  <c r="C186" i="99"/>
  <c r="C182" i="99"/>
  <c r="C178" i="99"/>
  <c r="C174" i="99"/>
  <c r="C170" i="99"/>
  <c r="C166" i="99"/>
  <c r="C162" i="99"/>
  <c r="C158" i="99"/>
  <c r="C154" i="99"/>
  <c r="C150" i="99"/>
  <c r="C146" i="99"/>
  <c r="C142" i="99"/>
  <c r="C138" i="99"/>
  <c r="C134" i="99"/>
  <c r="C130" i="99"/>
  <c r="B118" i="111"/>
  <c r="F118" i="99"/>
  <c r="B102" i="111"/>
  <c r="F102" i="99"/>
  <c r="B86" i="111"/>
  <c r="F86" i="99"/>
  <c r="B70" i="111"/>
  <c r="F70" i="99"/>
  <c r="B54" i="111"/>
  <c r="F54" i="99"/>
  <c r="F30" i="99"/>
  <c r="B30" i="111"/>
  <c r="F10" i="99"/>
  <c r="B10" i="111"/>
  <c r="B204" i="99"/>
  <c r="B198" i="99"/>
  <c r="B193" i="99"/>
  <c r="B188" i="99"/>
  <c r="B182" i="99"/>
  <c r="B177" i="99"/>
  <c r="B172" i="99"/>
  <c r="B166" i="99"/>
  <c r="B161" i="99"/>
  <c r="B156" i="99"/>
  <c r="B150" i="99"/>
  <c r="B145" i="99"/>
  <c r="B140" i="99"/>
  <c r="B134" i="99"/>
  <c r="C128" i="99"/>
  <c r="B109" i="111"/>
  <c r="F109" i="99"/>
  <c r="B85" i="111"/>
  <c r="F85" i="99"/>
  <c r="B65" i="111"/>
  <c r="F65" i="99"/>
  <c r="F45" i="99"/>
  <c r="B45" i="111"/>
  <c r="F21" i="99"/>
  <c r="B21" i="111"/>
  <c r="B223" i="111"/>
  <c r="F223" i="99"/>
  <c r="F218" i="99"/>
  <c r="B218" i="111"/>
  <c r="F212" i="99"/>
  <c r="B212" i="111"/>
  <c r="B207" i="111"/>
  <c r="F207" i="99"/>
  <c r="F202" i="99"/>
  <c r="B202" i="111"/>
  <c r="F196" i="99"/>
  <c r="B196" i="111"/>
  <c r="B191" i="111"/>
  <c r="F191" i="99"/>
  <c r="F186" i="99"/>
  <c r="B186" i="111"/>
  <c r="F180" i="99"/>
  <c r="B180" i="111"/>
  <c r="B175" i="111"/>
  <c r="F175" i="99"/>
  <c r="F170" i="99"/>
  <c r="B170" i="111"/>
  <c r="F164" i="99"/>
  <c r="B164" i="111"/>
  <c r="B159" i="111"/>
  <c r="F159" i="99"/>
  <c r="F154" i="99"/>
  <c r="B154" i="111"/>
  <c r="F148" i="99"/>
  <c r="B148" i="111"/>
  <c r="B143" i="111"/>
  <c r="F143" i="99"/>
  <c r="F138" i="99"/>
  <c r="B138" i="111"/>
  <c r="B132" i="111"/>
  <c r="F132" i="99"/>
  <c r="F124" i="99"/>
  <c r="B124" i="111"/>
  <c r="B104" i="111"/>
  <c r="F104" i="99"/>
  <c r="B80" i="111"/>
  <c r="F80" i="99"/>
  <c r="F60" i="99"/>
  <c r="B60" i="111"/>
  <c r="B40" i="111"/>
  <c r="F40" i="99"/>
  <c r="F16" i="99"/>
  <c r="B16" i="111"/>
  <c r="C225" i="111"/>
  <c r="G225" i="99"/>
  <c r="C218" i="111"/>
  <c r="G218" i="99"/>
  <c r="C206" i="111"/>
  <c r="G206" i="99"/>
  <c r="C195" i="111"/>
  <c r="G195" i="99"/>
  <c r="C186" i="111"/>
  <c r="G186" i="99"/>
  <c r="C171" i="111"/>
  <c r="G171" i="99"/>
  <c r="C155" i="111"/>
  <c r="G155" i="99"/>
  <c r="C139" i="111"/>
  <c r="G139" i="99"/>
  <c r="F107" i="99"/>
  <c r="B107" i="111"/>
  <c r="F43" i="99"/>
  <c r="B43" i="111"/>
  <c r="C124" i="111"/>
  <c r="G124" i="99"/>
  <c r="C108" i="111"/>
  <c r="G108" i="99"/>
  <c r="C92" i="111"/>
  <c r="G92" i="99"/>
  <c r="C76" i="111"/>
  <c r="G76" i="99"/>
  <c r="C60" i="111"/>
  <c r="G60" i="99"/>
  <c r="C44" i="111"/>
  <c r="G44" i="99"/>
  <c r="C28" i="111"/>
  <c r="G28" i="99"/>
  <c r="C12" i="111"/>
  <c r="G12" i="99"/>
  <c r="C120" i="99"/>
  <c r="C104" i="99"/>
  <c r="C88" i="99"/>
  <c r="C72" i="99"/>
  <c r="C56" i="99"/>
  <c r="C40" i="99"/>
  <c r="C24" i="99"/>
  <c r="C8" i="99"/>
  <c r="B119" i="99"/>
  <c r="B103" i="99"/>
  <c r="B87" i="99"/>
  <c r="B71" i="99"/>
  <c r="B55" i="99"/>
  <c r="B39" i="99"/>
  <c r="B23" i="99"/>
  <c r="B7" i="99"/>
  <c r="C178" i="111"/>
  <c r="G178" i="99"/>
  <c r="C170" i="111"/>
  <c r="G170" i="99"/>
  <c r="C162" i="111"/>
  <c r="G162" i="99"/>
  <c r="C154" i="111"/>
  <c r="G154" i="99"/>
  <c r="C146" i="111"/>
  <c r="G146" i="99"/>
  <c r="C138" i="111"/>
  <c r="G138" i="99"/>
  <c r="C130" i="111"/>
  <c r="G130" i="99"/>
  <c r="B103" i="111"/>
  <c r="F103" i="99"/>
  <c r="B71" i="111"/>
  <c r="F71" i="99"/>
  <c r="B39" i="111"/>
  <c r="F39" i="99"/>
  <c r="B7" i="111"/>
  <c r="F7" i="99"/>
  <c r="C123" i="111"/>
  <c r="G123" i="99"/>
  <c r="C115" i="111"/>
  <c r="G115" i="99"/>
  <c r="C107" i="111"/>
  <c r="G107" i="99"/>
  <c r="C99" i="111"/>
  <c r="G99" i="99"/>
  <c r="C91" i="111"/>
  <c r="G91" i="99"/>
  <c r="C83" i="111"/>
  <c r="G83" i="99"/>
  <c r="C75" i="111"/>
  <c r="G75" i="99"/>
  <c r="C67" i="111"/>
  <c r="G67" i="99"/>
  <c r="C59" i="111"/>
  <c r="G59" i="99"/>
  <c r="C51" i="111"/>
  <c r="G51" i="99"/>
  <c r="C43" i="111"/>
  <c r="G43" i="99"/>
  <c r="C35" i="111"/>
  <c r="G35" i="99"/>
  <c r="C27" i="111"/>
  <c r="G27" i="99"/>
  <c r="C19" i="111"/>
  <c r="G19" i="99"/>
  <c r="C11" i="111"/>
  <c r="G11" i="99"/>
  <c r="C3" i="111"/>
  <c r="G3" i="99"/>
  <c r="C119" i="99"/>
  <c r="C111" i="99"/>
  <c r="C103" i="99"/>
  <c r="C95" i="99"/>
  <c r="C87" i="99"/>
  <c r="C79" i="99"/>
  <c r="C71" i="99"/>
  <c r="C63" i="99"/>
  <c r="C55" i="99"/>
  <c r="C47" i="99"/>
  <c r="C39" i="99"/>
  <c r="C31" i="99"/>
  <c r="C23" i="99"/>
  <c r="C15" i="99"/>
  <c r="C7" i="99"/>
  <c r="B126" i="99"/>
  <c r="B118" i="99"/>
  <c r="B110" i="99"/>
  <c r="B102" i="99"/>
  <c r="B94" i="99"/>
  <c r="B86" i="99"/>
  <c r="B78" i="99"/>
  <c r="B70" i="99"/>
  <c r="B62" i="99"/>
  <c r="B54" i="99"/>
  <c r="B46" i="99"/>
  <c r="B38" i="99"/>
  <c r="B30" i="99"/>
  <c r="B22" i="99"/>
  <c r="B14" i="99"/>
  <c r="B6" i="99"/>
  <c r="B50" i="111"/>
  <c r="F50" i="99"/>
  <c r="B34" i="111"/>
  <c r="F34" i="99"/>
  <c r="F18" i="99"/>
  <c r="B18" i="111"/>
  <c r="B207" i="99"/>
  <c r="B203" i="99"/>
  <c r="B199" i="99"/>
  <c r="B195" i="99"/>
  <c r="B191" i="99"/>
  <c r="B187" i="99"/>
  <c r="B183" i="99"/>
  <c r="B179" i="99"/>
  <c r="B175" i="99"/>
  <c r="B171" i="99"/>
  <c r="B167" i="99"/>
  <c r="B163" i="99"/>
  <c r="B159" i="99"/>
  <c r="B155" i="99"/>
  <c r="B151" i="99"/>
  <c r="B147" i="99"/>
  <c r="B143" i="99"/>
  <c r="B139" i="99"/>
  <c r="B135" i="99"/>
  <c r="B131" i="99"/>
  <c r="B121" i="111"/>
  <c r="F121" i="99"/>
  <c r="B105" i="111"/>
  <c r="F105" i="99"/>
  <c r="B89" i="111"/>
  <c r="F89" i="99"/>
  <c r="B73" i="111"/>
  <c r="F73" i="99"/>
  <c r="B57" i="111"/>
  <c r="F57" i="99"/>
  <c r="B41" i="111"/>
  <c r="F41" i="99"/>
  <c r="B25" i="111"/>
  <c r="F25" i="99"/>
  <c r="B9" i="111"/>
  <c r="F9" i="99"/>
  <c r="B221" i="111"/>
  <c r="F221" i="99"/>
  <c r="B217" i="111"/>
  <c r="F217" i="99"/>
  <c r="B213" i="111"/>
  <c r="F213" i="99"/>
  <c r="B209" i="111"/>
  <c r="F209" i="99"/>
  <c r="B205" i="111"/>
  <c r="F205" i="99"/>
  <c r="B201" i="111"/>
  <c r="F201" i="99"/>
  <c r="B197" i="111"/>
  <c r="F197" i="99"/>
  <c r="B193" i="111"/>
  <c r="F193" i="99"/>
  <c r="B189" i="111"/>
  <c r="F189" i="99"/>
  <c r="B185" i="111"/>
  <c r="F185" i="99"/>
  <c r="B181" i="111"/>
  <c r="F181" i="99"/>
  <c r="B177" i="111"/>
  <c r="F177" i="99"/>
  <c r="B173" i="111"/>
  <c r="F173" i="99"/>
  <c r="B169" i="111"/>
  <c r="F169" i="99"/>
  <c r="B165" i="111"/>
  <c r="F165" i="99"/>
  <c r="B161" i="111"/>
  <c r="F161" i="99"/>
  <c r="B157" i="111"/>
  <c r="F157" i="99"/>
  <c r="B153" i="111"/>
  <c r="F153" i="99"/>
  <c r="B149" i="111"/>
  <c r="F149" i="99"/>
  <c r="B145" i="111"/>
  <c r="F145" i="99"/>
  <c r="B141" i="111"/>
  <c r="F141" i="99"/>
  <c r="B137" i="111"/>
  <c r="F137" i="99"/>
  <c r="B133" i="111"/>
  <c r="F133" i="99"/>
  <c r="B129" i="111"/>
  <c r="F129" i="99"/>
  <c r="F116" i="99"/>
  <c r="B116" i="111"/>
  <c r="F100" i="99"/>
  <c r="B100" i="111"/>
  <c r="F84" i="99"/>
  <c r="B84" i="111"/>
  <c r="F68" i="99"/>
  <c r="B68" i="111"/>
  <c r="F52" i="99"/>
  <c r="B52" i="111"/>
  <c r="F36" i="99"/>
  <c r="B36" i="111"/>
  <c r="F20" i="99"/>
  <c r="B20" i="111"/>
  <c r="F4" i="99"/>
  <c r="B4" i="111"/>
  <c r="C223" i="111"/>
  <c r="G223" i="99"/>
  <c r="C215" i="111"/>
  <c r="G215" i="99"/>
  <c r="C207" i="111"/>
  <c r="G207" i="99"/>
  <c r="C199" i="111"/>
  <c r="G199" i="99"/>
  <c r="C191" i="111"/>
  <c r="G191" i="99"/>
  <c r="C183" i="111"/>
  <c r="G183" i="99"/>
  <c r="C175" i="111"/>
  <c r="G175" i="99"/>
  <c r="C167" i="111"/>
  <c r="G167" i="99"/>
  <c r="C159" i="111"/>
  <c r="G159" i="99"/>
  <c r="C151" i="111"/>
  <c r="G151" i="99"/>
  <c r="C143" i="111"/>
  <c r="G143" i="99"/>
  <c r="C135" i="111"/>
  <c r="G135" i="99"/>
  <c r="F123" i="99"/>
  <c r="B123" i="111"/>
  <c r="F91" i="99"/>
  <c r="B91" i="111"/>
  <c r="F59" i="99"/>
  <c r="B59" i="111"/>
  <c r="F27" i="99"/>
  <c r="B27" i="111"/>
  <c r="C128" i="111"/>
  <c r="G128" i="99"/>
  <c r="C120" i="111"/>
  <c r="G120" i="99"/>
  <c r="C112" i="111"/>
  <c r="G112" i="99"/>
  <c r="C104" i="111"/>
  <c r="G104" i="99"/>
  <c r="C96" i="111"/>
  <c r="G96" i="99"/>
  <c r="C88" i="111"/>
  <c r="G88" i="99"/>
  <c r="C80" i="111"/>
  <c r="G80" i="99"/>
  <c r="C72" i="111"/>
  <c r="G72" i="99"/>
  <c r="C64" i="111"/>
  <c r="G64" i="99"/>
  <c r="C56" i="111"/>
  <c r="G56" i="99"/>
  <c r="C48" i="111"/>
  <c r="G48" i="99"/>
  <c r="C40" i="111"/>
  <c r="G40" i="99"/>
  <c r="C32" i="111"/>
  <c r="G32" i="99"/>
  <c r="C24" i="111"/>
  <c r="G24" i="99"/>
  <c r="C16" i="111"/>
  <c r="G16" i="99"/>
  <c r="C8" i="111"/>
  <c r="G8" i="99"/>
  <c r="C124" i="99"/>
  <c r="C116" i="99"/>
  <c r="C108" i="99"/>
  <c r="C100" i="99"/>
  <c r="C92" i="99"/>
  <c r="C84" i="99"/>
  <c r="C76" i="99"/>
  <c r="C68" i="99"/>
  <c r="C60" i="99"/>
  <c r="C52" i="99"/>
  <c r="C44" i="99"/>
  <c r="C36" i="99"/>
  <c r="C28" i="99"/>
  <c r="C20" i="99"/>
  <c r="C12" i="99"/>
  <c r="C4" i="99"/>
  <c r="B123" i="99"/>
  <c r="B115" i="99"/>
  <c r="B107" i="99"/>
  <c r="B99" i="99"/>
  <c r="B91" i="99"/>
  <c r="B83" i="99"/>
  <c r="B75" i="99"/>
  <c r="B67" i="99"/>
  <c r="B59" i="99"/>
  <c r="B51" i="99"/>
  <c r="B43" i="99"/>
  <c r="B35" i="99"/>
  <c r="B27" i="99"/>
  <c r="B19" i="99"/>
  <c r="B11" i="99"/>
  <c r="B3" i="99"/>
  <c r="C221" i="111"/>
  <c r="G221" i="99"/>
  <c r="C217" i="111"/>
  <c r="G217" i="99"/>
  <c r="C213" i="111"/>
  <c r="G213" i="99"/>
  <c r="C209" i="111"/>
  <c r="G209" i="99"/>
  <c r="C205" i="111"/>
  <c r="G205" i="99"/>
  <c r="C201" i="111"/>
  <c r="G201" i="99"/>
  <c r="C197" i="111"/>
  <c r="G197" i="99"/>
  <c r="C193" i="111"/>
  <c r="G193" i="99"/>
  <c r="C189" i="111"/>
  <c r="G189" i="99"/>
  <c r="C185" i="111"/>
  <c r="G185" i="99"/>
  <c r="C181" i="111"/>
  <c r="G181" i="99"/>
  <c r="C177" i="111"/>
  <c r="G177" i="99"/>
  <c r="C173" i="111"/>
  <c r="G173" i="99"/>
  <c r="C169" i="111"/>
  <c r="G169" i="99"/>
  <c r="C165" i="111"/>
  <c r="G165" i="99"/>
  <c r="C161" i="111"/>
  <c r="G161" i="99"/>
  <c r="C157" i="111"/>
  <c r="G157" i="99"/>
  <c r="C153" i="111"/>
  <c r="G153" i="99"/>
  <c r="C149" i="111"/>
  <c r="G149" i="99"/>
  <c r="C145" i="111"/>
  <c r="G145" i="99"/>
  <c r="C141" i="111"/>
  <c r="G141" i="99"/>
  <c r="C137" i="111"/>
  <c r="G137" i="99"/>
  <c r="C133" i="111"/>
  <c r="G133" i="99"/>
  <c r="C129" i="99"/>
  <c r="F115" i="99"/>
  <c r="B115" i="111"/>
  <c r="F99" i="99"/>
  <c r="B99" i="111"/>
  <c r="F83" i="99"/>
  <c r="B83" i="111"/>
  <c r="F67" i="99"/>
  <c r="B67" i="111"/>
  <c r="F51" i="99"/>
  <c r="B51" i="111"/>
  <c r="F35" i="99"/>
  <c r="B35" i="111"/>
  <c r="F19" i="99"/>
  <c r="B19" i="111"/>
  <c r="F3" i="99"/>
  <c r="B3" i="111"/>
  <c r="C126" i="111"/>
  <c r="G126" i="99"/>
  <c r="C122" i="111"/>
  <c r="G122" i="99"/>
  <c r="C118" i="111"/>
  <c r="G118" i="99"/>
  <c r="C114" i="111"/>
  <c r="G114" i="99"/>
  <c r="C110" i="111"/>
  <c r="G110" i="99"/>
  <c r="C106" i="111"/>
  <c r="G106" i="99"/>
  <c r="C102" i="111"/>
  <c r="G102" i="99"/>
  <c r="C98" i="111"/>
  <c r="G98" i="99"/>
  <c r="C94" i="111"/>
  <c r="G94" i="99"/>
  <c r="C90" i="111"/>
  <c r="G90" i="99"/>
  <c r="C86" i="111"/>
  <c r="G86" i="99"/>
  <c r="C82" i="111"/>
  <c r="G82" i="99"/>
  <c r="C78" i="111"/>
  <c r="G78" i="99"/>
  <c r="C74" i="111"/>
  <c r="G74" i="99"/>
  <c r="C70" i="111"/>
  <c r="G70" i="99"/>
  <c r="C66" i="111"/>
  <c r="G66" i="99"/>
  <c r="C62" i="111"/>
  <c r="G62" i="99"/>
  <c r="C58" i="111"/>
  <c r="G58" i="99"/>
  <c r="C54" i="111"/>
  <c r="G54" i="99"/>
  <c r="C50" i="111"/>
  <c r="G50" i="99"/>
  <c r="C46" i="111"/>
  <c r="G46" i="99"/>
  <c r="C42" i="111"/>
  <c r="G42" i="99"/>
  <c r="C38" i="111"/>
  <c r="G38" i="99"/>
  <c r="C34" i="111"/>
  <c r="G34" i="99"/>
  <c r="C30" i="111"/>
  <c r="G30" i="99"/>
  <c r="C26" i="111"/>
  <c r="G26" i="99"/>
  <c r="C22" i="111"/>
  <c r="G22" i="99"/>
  <c r="C18" i="111"/>
  <c r="G18" i="99"/>
  <c r="C14" i="111"/>
  <c r="G14" i="99"/>
  <c r="C10" i="111"/>
  <c r="G10" i="99"/>
  <c r="C6" i="111"/>
  <c r="G6" i="99"/>
  <c r="C126" i="99"/>
  <c r="C122" i="99"/>
  <c r="C118" i="99"/>
  <c r="C114" i="99"/>
  <c r="C110" i="99"/>
  <c r="C106" i="99"/>
  <c r="C102" i="99"/>
  <c r="C98" i="99"/>
  <c r="C94" i="99"/>
  <c r="C90" i="99"/>
  <c r="C86" i="99"/>
  <c r="C82" i="99"/>
  <c r="C78" i="99"/>
  <c r="C74" i="99"/>
  <c r="C70" i="99"/>
  <c r="C66" i="99"/>
  <c r="C62" i="99"/>
  <c r="C58" i="99"/>
  <c r="C54" i="99"/>
  <c r="C50" i="99"/>
  <c r="C46" i="99"/>
  <c r="C42" i="99"/>
  <c r="C38" i="99"/>
  <c r="C34" i="99"/>
  <c r="C30" i="99"/>
  <c r="C26" i="99"/>
  <c r="C22" i="99"/>
  <c r="C18" i="99"/>
  <c r="C14" i="99"/>
  <c r="C10" i="99"/>
  <c r="C6" i="99"/>
  <c r="B129" i="99"/>
  <c r="B125" i="99"/>
  <c r="B121" i="99"/>
  <c r="B117" i="99"/>
  <c r="B113" i="99"/>
  <c r="B109" i="99"/>
  <c r="B105" i="99"/>
  <c r="B101" i="99"/>
  <c r="B97" i="99"/>
  <c r="B93" i="99"/>
  <c r="B89" i="99"/>
  <c r="B85" i="99"/>
  <c r="B81" i="99"/>
  <c r="B77" i="99"/>
  <c r="B73" i="99"/>
  <c r="B69" i="99"/>
  <c r="B65" i="99"/>
  <c r="B61" i="99"/>
  <c r="B57" i="99"/>
  <c r="B53" i="99"/>
  <c r="B49" i="99"/>
  <c r="B45" i="99"/>
  <c r="B41" i="99"/>
  <c r="B37" i="99"/>
  <c r="B33" i="99"/>
  <c r="B29" i="99"/>
  <c r="B25" i="99"/>
  <c r="B21" i="99"/>
  <c r="B17" i="99"/>
  <c r="B13" i="99"/>
  <c r="B9" i="99"/>
  <c r="B5" i="99"/>
  <c r="C220" i="111"/>
  <c r="G220" i="99"/>
  <c r="C216" i="111"/>
  <c r="G216" i="99"/>
  <c r="C212" i="111"/>
  <c r="G212" i="99"/>
  <c r="C208" i="111"/>
  <c r="G208" i="99"/>
  <c r="C204" i="111"/>
  <c r="G204" i="99"/>
  <c r="C200" i="111"/>
  <c r="G200" i="99"/>
  <c r="C196" i="111"/>
  <c r="G196" i="99"/>
  <c r="C192" i="111"/>
  <c r="G192" i="99"/>
  <c r="C188" i="111"/>
  <c r="G188" i="99"/>
  <c r="C184" i="111"/>
  <c r="G184" i="99"/>
  <c r="C180" i="111"/>
  <c r="G180" i="99"/>
  <c r="C176" i="111"/>
  <c r="G176" i="99"/>
  <c r="C172" i="111"/>
  <c r="G172" i="99"/>
  <c r="C168" i="111"/>
  <c r="G168" i="99"/>
  <c r="C164" i="111"/>
  <c r="G164" i="99"/>
  <c r="C160" i="111"/>
  <c r="G160" i="99"/>
  <c r="C156" i="111"/>
  <c r="G156" i="99"/>
  <c r="C152" i="111"/>
  <c r="G152" i="99"/>
  <c r="C148" i="111"/>
  <c r="G148" i="99"/>
  <c r="C144" i="111"/>
  <c r="G144" i="99"/>
  <c r="C140" i="111"/>
  <c r="G140" i="99"/>
  <c r="C136" i="111"/>
  <c r="G136" i="99"/>
  <c r="C132" i="111"/>
  <c r="G132" i="99"/>
  <c r="C127" i="99"/>
  <c r="B111" i="111"/>
  <c r="F111" i="99"/>
  <c r="B95" i="111"/>
  <c r="F95" i="99"/>
  <c r="B79" i="111"/>
  <c r="F79" i="99"/>
  <c r="B63" i="111"/>
  <c r="F63" i="99"/>
  <c r="B47" i="111"/>
  <c r="F47" i="99"/>
  <c r="B31" i="111"/>
  <c r="F31" i="99"/>
  <c r="B15" i="111"/>
  <c r="F15" i="99"/>
  <c r="C129" i="111"/>
  <c r="G129" i="99"/>
  <c r="C125" i="111"/>
  <c r="G125" i="99"/>
  <c r="C121" i="111"/>
  <c r="G121" i="99"/>
  <c r="C117" i="111"/>
  <c r="G117" i="99"/>
  <c r="C113" i="111"/>
  <c r="G113" i="99"/>
  <c r="C109" i="111"/>
  <c r="G109" i="99"/>
  <c r="C105" i="111"/>
  <c r="G105" i="99"/>
  <c r="C101" i="111"/>
  <c r="G101" i="99"/>
  <c r="C97" i="111"/>
  <c r="G97" i="99"/>
  <c r="C93" i="111"/>
  <c r="G93" i="99"/>
  <c r="C89" i="111"/>
  <c r="G89" i="99"/>
  <c r="C85" i="111"/>
  <c r="G85" i="99"/>
  <c r="C81" i="111"/>
  <c r="G81" i="99"/>
  <c r="C77" i="111"/>
  <c r="G77" i="99"/>
  <c r="C73" i="111"/>
  <c r="G73" i="99"/>
  <c r="C69" i="111"/>
  <c r="G69" i="99"/>
  <c r="C65" i="111"/>
  <c r="G65" i="99"/>
  <c r="C61" i="111"/>
  <c r="G61" i="99"/>
  <c r="C57" i="111"/>
  <c r="G57" i="99"/>
  <c r="C53" i="111"/>
  <c r="G53" i="99"/>
  <c r="C49" i="111"/>
  <c r="G49" i="99"/>
  <c r="C45" i="111"/>
  <c r="G45" i="99"/>
  <c r="C41" i="111"/>
  <c r="G41" i="99"/>
  <c r="C37" i="111"/>
  <c r="G37" i="99"/>
  <c r="C33" i="111"/>
  <c r="G33" i="99"/>
  <c r="C29" i="111"/>
  <c r="G29" i="99"/>
  <c r="C25" i="111"/>
  <c r="G25" i="99"/>
  <c r="C21" i="111"/>
  <c r="G21" i="99"/>
  <c r="C17" i="111"/>
  <c r="G17" i="99"/>
  <c r="C13" i="111"/>
  <c r="G13" i="99"/>
  <c r="C9" i="111"/>
  <c r="G9" i="99"/>
  <c r="C5" i="111"/>
  <c r="G5" i="99"/>
  <c r="C125" i="99"/>
  <c r="C121" i="99"/>
  <c r="C117" i="99"/>
  <c r="C113" i="99"/>
  <c r="C109" i="99"/>
  <c r="C105" i="99"/>
  <c r="C101" i="99"/>
  <c r="C97" i="99"/>
  <c r="C93" i="99"/>
  <c r="C89" i="99"/>
  <c r="C85" i="99"/>
  <c r="C81" i="99"/>
  <c r="C77" i="99"/>
  <c r="C73" i="99"/>
  <c r="C69" i="99"/>
  <c r="C65" i="99"/>
  <c r="C61" i="99"/>
  <c r="C57" i="99"/>
  <c r="C53" i="99"/>
  <c r="C49" i="99"/>
  <c r="C45" i="99"/>
  <c r="C41" i="99"/>
  <c r="C37" i="99"/>
  <c r="C33" i="99"/>
  <c r="C29" i="99"/>
  <c r="C25" i="99"/>
  <c r="C21" i="99"/>
  <c r="C17" i="99"/>
  <c r="C13" i="99"/>
  <c r="C9" i="99"/>
  <c r="C5" i="99"/>
  <c r="B128" i="99"/>
  <c r="B124" i="99"/>
  <c r="B120" i="99"/>
  <c r="B116" i="99"/>
  <c r="B112" i="99"/>
  <c r="B108" i="99"/>
  <c r="B104" i="99"/>
  <c r="B100" i="99"/>
  <c r="B96" i="99"/>
  <c r="B92" i="99"/>
  <c r="B88" i="99"/>
  <c r="B84" i="99"/>
  <c r="B80" i="99"/>
  <c r="B76" i="99"/>
  <c r="B72" i="99"/>
  <c r="B68" i="99"/>
  <c r="B64" i="99"/>
  <c r="B60" i="99"/>
  <c r="B56" i="99"/>
  <c r="B52" i="99"/>
  <c r="B48" i="99"/>
  <c r="B44" i="99"/>
  <c r="B40" i="99"/>
  <c r="B36" i="99"/>
  <c r="B32" i="99"/>
  <c r="B28" i="99"/>
  <c r="B24" i="99"/>
  <c r="B20" i="99"/>
  <c r="B16" i="99"/>
  <c r="B12" i="99"/>
  <c r="B8" i="99"/>
  <c r="B4" i="99"/>
</calcChain>
</file>

<file path=xl/sharedStrings.xml><?xml version="1.0" encoding="utf-8"?>
<sst xmlns="http://schemas.openxmlformats.org/spreadsheetml/2006/main" count="75696" uniqueCount="1091">
  <si>
    <t>lin</t>
  </si>
  <si>
    <t>m</t>
  </si>
  <si>
    <t>Monthly</t>
  </si>
  <si>
    <t>U.S. Bureau of Labor Statistics</t>
  </si>
  <si>
    <t>date</t>
  </si>
  <si>
    <t>value</t>
  </si>
  <si>
    <t>U.S. Bureau of Economic Analysis</t>
  </si>
  <si>
    <t>Job Openings: Total Nonfarm</t>
  </si>
  <si>
    <t>Federal Reserve Bank of St. Louis</t>
  </si>
  <si>
    <t>Billions of Chained 2017 Dollars, Seasonally Adjusted Annual Rate</t>
  </si>
  <si>
    <t>Percent, Not Seasonally Adjusted</t>
  </si>
  <si>
    <t>Federal Funds Effective Rate</t>
  </si>
  <si>
    <t>Board of Governors of the Federal Reserve System (US)</t>
  </si>
  <si>
    <t>FEDFUNDS</t>
  </si>
  <si>
    <t>Quarterly</t>
  </si>
  <si>
    <t>q</t>
  </si>
  <si>
    <t>UNRATE</t>
  </si>
  <si>
    <t>Percent, Seasonally Adjusted</t>
  </si>
  <si>
    <t>Unemployment Rate</t>
  </si>
  <si>
    <t>NROU</t>
  </si>
  <si>
    <t>Noncyclical Rate of Unemployment</t>
  </si>
  <si>
    <t>U.S. Congressional Budget Office</t>
  </si>
  <si>
    <t>DPCCRV1Q225SBEA</t>
  </si>
  <si>
    <t>Percent Change from Preceding Period, Seasonally Adjusted Annual Rate</t>
  </si>
  <si>
    <t>Personal Consumption Expenditures (PCE) Excluding Food and Energy (Chain-Type Price Index)</t>
  </si>
  <si>
    <t>GDPC1</t>
  </si>
  <si>
    <t>Real Gross Domestic Product</t>
  </si>
  <si>
    <t>GDPPOT</t>
  </si>
  <si>
    <t>Billions of Chained 2017 Dollars, Not Seasonally Adjusted</t>
  </si>
  <si>
    <t>Real Potential Gross Domestic Product</t>
  </si>
  <si>
    <t>DPCERV1Q225SBEA</t>
  </si>
  <si>
    <t>Personal Consumption Expenditures (chain-type price index)</t>
  </si>
  <si>
    <t>A191RL1Q225SBEA</t>
  </si>
  <si>
    <t>Hyperlink</t>
  </si>
  <si>
    <t>JTSJOR</t>
  </si>
  <si>
    <t>Rate, Seasonally Adjusted</t>
  </si>
  <si>
    <t>q, avg</t>
  </si>
  <si>
    <t>RPGDPPC</t>
  </si>
  <si>
    <t>T5YIFR</t>
  </si>
  <si>
    <t>2003-01-01 to 2026-01-01</t>
  </si>
  <si>
    <t>5-Year, 5-Year Forward Inflation Expectation Rate</t>
  </si>
  <si>
    <t>Job_Openings_Rate_Quarterly</t>
  </si>
  <si>
    <t>Beveridge</t>
  </si>
  <si>
    <t>Taylor</t>
  </si>
  <si>
    <t>Metadata</t>
  </si>
  <si>
    <t>Unemployment_Rate_Monthly</t>
  </si>
  <si>
    <t>Unemployment_Rate_Quarterly</t>
  </si>
  <si>
    <t>NROU_Rate_Quarterly</t>
  </si>
  <si>
    <t>PCE_Headline_Quarterly_% Change</t>
  </si>
  <si>
    <t>PCE_Core_Quarterly_% Change</t>
  </si>
  <si>
    <t>5Y_5Y_Forward_Rate_Quarterly</t>
  </si>
  <si>
    <t>Real_GDP_Level_Quarterly</t>
  </si>
  <si>
    <t>Series Code</t>
  </si>
  <si>
    <t>2001-01-01 to 2026-01-01</t>
  </si>
  <si>
    <t>1949-01-01 to 2036-10-01</t>
  </si>
  <si>
    <t>Source</t>
  </si>
  <si>
    <t>Series Name</t>
  </si>
  <si>
    <t>Job Openings Rate</t>
  </si>
  <si>
    <t>U.S. Bureau of Labor Statistics (via FRED)</t>
  </si>
  <si>
    <t>Percent</t>
  </si>
  <si>
    <t>Phillips</t>
  </si>
  <si>
    <t>Curve/Rule/Law</t>
  </si>
  <si>
    <t>Taylor/Phillips</t>
  </si>
  <si>
    <t>Congressional Budget Office (CBO) (via FRED)</t>
  </si>
  <si>
    <t>Board of Governors of the Federal Reserve System (via FRED)</t>
  </si>
  <si>
    <t>Federal Reserve Bank of St. Louis (via FRED)</t>
  </si>
  <si>
    <t>U.S. Bureau of Economic Analysis (BEA) (via FRED)</t>
  </si>
  <si>
    <t>Real_GDP_Quarterly_% Change</t>
  </si>
  <si>
    <t>Real_Pot_GDP_Level_Quarterly</t>
  </si>
  <si>
    <t>Real_Pot_GDP_Quarterly_% Change</t>
  </si>
  <si>
    <t>1950-01-01 to 2036-10-01</t>
  </si>
  <si>
    <t>1950-01-01 to 2025-10-01</t>
  </si>
  <si>
    <t>1960-01-01 to 2025-10-01</t>
  </si>
  <si>
    <t>1950-01-01 to 2026-01-01</t>
  </si>
  <si>
    <t>1950-01-01 to 2026-02-01</t>
  </si>
  <si>
    <t>1955-01-01 to 2026-01-01</t>
  </si>
  <si>
    <t>UNRATE_GAP</t>
  </si>
  <si>
    <t>Real Gross Domestic Product Gap</t>
  </si>
  <si>
    <t>RGDP_GAP</t>
  </si>
  <si>
    <t>1950-01-01 to 2035-10-01</t>
  </si>
  <si>
    <t>Total Nonfarm Job Openings are a measure of all jobs that are not filled on the last business day of the month. A job is considered open if a specific position exists and there is work available for it, the job can be started within 30 days, and there is active recruiting for the position. Total Nonfarm Job Openings are measured by the Job Openings and Labor Turnover Survey (JOLTS) and published by the Bureau of Labor Statistics (BLS). These data are a unique economic indicator of unmet demand for labor and labor shortages. Economists, government officials, and researchers use Job Openings as a measure of tightness within job markets. Note that the set of available job openings may decline because openings become filled, or because previous openings are removed without filling positions.</t>
  </si>
  <si>
    <t>The federal funds rate is the interest rate at which depository institutions trade federal funds (balances held at Federal Reserve Banks) with each other overnight. When a depository institution has surplus balances in its reserve account, it lends to other banks in need of larger balances. In simpler terms, a bank with excess cash, which is often referred to as liquidity, will lend to another bank that needs to quickly raise liquidity. The rate that the borrowing institution pays to the lending institution is determined between the two banks; the weighted average rate for all of these types of negotiations is called the effective federal funds rate. The effective federal funds rate is essentially determined by the market but is influenced by the Federal Reserve as it uses the Interest on Reserve Balances rate to steer the federal funds rate toward the target range. The Federal Open Market Committee (FOMC) meets eight times a year to determine the federal funds target range. The Fed's primary tool for influencing the federal funds rate is the interest the Fed pays on the funds that banks hold as reserve balances at their Federal Reserve Bank, which is the Interest on Reserves Balances (IORB) rate. Because banks are unlikely to lend funds in the federal funds market for less than they get paid in their reserve balance account at the Federal Reserve, the Interest on Reserve Balances (IORB) is an effective tool for guiding the federal funds rate. Whether the Federal Reserve raises or lowers the target range for the federal funds rate depends on the state of the economy. If the FOMC believes the economy is growing too fast and inflation pressures are inconsistent with the dual mandate of the Federal Reserve, the Committee may temper economic activity by raising the target range for federal funds rate, and increasing the IORB rate to steer the federal funds rate into the target range. In the opposing scenario, the FOMC may spur greater economic activity by lowering the target range for federal funds rate, and decreasing the IORB rate to steer the federal funds rate into the target range. Therefore, the FOMC must observe the current state of the economy to determine the best course of monetary policy that will maximize economic growth while adhering to the dual mandate set forth by Congress. In making its monetary policy decisions, the FOMC considers a wealth of economic data, such as: trends in prices and wages, employment, consumer spending and income, business investments, and foreign exchange markets. The federal funds rate is the central interest rate in the U.S. financial market. It influences other interest rates such as the prime rate, which is the rate banks charge their customers with higher credit ratings. Additionally, the federal funds rate indirectly influences longer- term interest rates such as mortgages, loans, and savings, all of which are very important to consumer wealth and confidence.</t>
  </si>
  <si>
    <t>Real gross domestic product is the inflation adjusted value of the goods and services produced by labor and property located in the United States.</t>
  </si>
  <si>
    <t>This series is a measure of expected inflation (on average) over the five-year period that begins five years from today. This series is constructed as:
(((((1+((BC_10YEAR-TC_10YEAR)/100))^10)/((1+((BC_5YEAR-TC_5YEAR)/100))^5))^0.2)-1)*100, where BC10_YEAR, TC_10YEAR, BC_5YEAR, and TC_5YEAR are the 10 year and 5 year nominal and inflation adjusted Treasury securities.</t>
  </si>
  <si>
    <t>Real potential GDP is the CBO’s estimate of the output the economy would produce with a high rate of use of its capital and labor resources. The data is adjusted to remove the effects of inflation.</t>
  </si>
  <si>
    <t>The natural rate of unemployment (NAIRU) is the rate of unemployment arising from all sources except fluctuations in aggregate demand. Estimates of potential GDP are based on the long-term natural rate. (CBO did not make explicit adjustments to the short-term natural rate for structural factors before the recent downturn.) The short-term natural rate incorporates structural factors that are temporarily boosting the natural rate beginning in 2008. The short-term natural rate is used to gauge the amount of current and projected slack in labor markets, which is a key input into CBO's projections of inflation.</t>
  </si>
  <si>
    <t>The unemployment rate represents the number of unemployed as a percentage of the labor force. Labor force data are restricted to people 16 years of age and older, who currently reside in 1 of the 50 states or the District of Columbia, who do not reside in institutions (e.g., penal and mental facilities, homes for the aged), and who are not on active duty in the Armed Forces. This rate is also defined as the U-3 measure of labor underutilization.</t>
  </si>
  <si>
    <t xml:space="preserve">The Personal Consumption Expenditures Price Index is a measure of the prices that people living in the United States, or those buying on their behalf, pay for goods and services. The change in the PCE price index is known for capturing inflation (or deflation) across a wide range of consumer expenses and reflecting changes in consumer behavior. For example, if the price of beef rises, shoppers may buy less beef and more chicken. The PCE Price Index is produced by the Bureau of Economic Analysis (BEA), which revises previously published PCE data to reflect updated information or new methodology, providing consistency across decades of data that's valuable for researchers. They also offer the series as a Chain-Type index, as above. The PCE price index is used primarily for macroeconomic analysis and forecasting. The PCE Price index is the Federal Reserve’s preferred measure of inflation. The PCE Price Index is similar to the Bureau of Labor Statistics' consumer price index for urban consumers. The two indexes, which have their own purposes and uses, are constructed differently, resulting in different inflation rates. </t>
  </si>
  <si>
    <t>Unemployment_Gap_Rate_Quarterly</t>
  </si>
  <si>
    <t>Real_GDP_GAP_Quarterly</t>
  </si>
  <si>
    <t>Real_GDP_GAP_Quarterly_% Change</t>
  </si>
  <si>
    <t>Worksheet</t>
  </si>
  <si>
    <t>Date</t>
  </si>
  <si>
    <t>Value</t>
  </si>
  <si>
    <t>Unit Code</t>
  </si>
  <si>
    <t>Frequency Code</t>
  </si>
  <si>
    <t>Series Period</t>
  </si>
  <si>
    <t>Series Start Date</t>
  </si>
  <si>
    <t>Unit Name</t>
  </si>
  <si>
    <t>Frequency Name</t>
  </si>
  <si>
    <t>Job_Openings_Rate_Quarterly_DB</t>
  </si>
  <si>
    <t>Fed_Funds_Quarterly</t>
  </si>
  <si>
    <t>Fed_Funds_Quarterly_DB</t>
  </si>
  <si>
    <t>Unemployment_Rate_Monthly_DB</t>
  </si>
  <si>
    <t>Unemployment_Rate_Quarterly_DB</t>
  </si>
  <si>
    <t>NROU_Rate_Quarterly_DB</t>
  </si>
  <si>
    <t>Unemployment_Gap_Rate_Quart_DB</t>
  </si>
  <si>
    <t>PCE_Headline_Quarterly_%_DB</t>
  </si>
  <si>
    <t>PCE_Core_Quarterly_% Change_DB</t>
  </si>
  <si>
    <t>5Y_5Y_Forward_Rate_Quarterly_DB</t>
  </si>
  <si>
    <t>Real_GDP_Level_Quarterly_DB</t>
  </si>
  <si>
    <t>Real_Pot_GDP_Level_Quarterly_DB</t>
  </si>
  <si>
    <t>Real_GDP_GAP_Quarterly_DB</t>
  </si>
  <si>
    <t>Real_GDP_Quarterly_% Change_DB</t>
  </si>
  <si>
    <t>Real_Pot_GDP_Quarterly_%_DB</t>
  </si>
  <si>
    <t>Real_GDP_GAP_Quarterly_%_DB</t>
  </si>
  <si>
    <t>Author's Computation</t>
  </si>
  <si>
    <t xml:space="preserve"> Value</t>
  </si>
  <si>
    <t>RGDPPC_GAP</t>
  </si>
  <si>
    <t>Real Gross Domestic Product Growth</t>
  </si>
  <si>
    <t>Real Potential Gross Domestic Product Growth</t>
  </si>
  <si>
    <t>Real Gross Domestic Product Growth Gap</t>
  </si>
  <si>
    <t>DB_Master</t>
  </si>
  <si>
    <t>Pivot_Master</t>
  </si>
  <si>
    <t>Pivot_Sahm's_Rule</t>
  </si>
  <si>
    <t>Report_Sahm's_Rule</t>
  </si>
  <si>
    <t>Table_Sahm's_Rule</t>
  </si>
  <si>
    <t>Table_Sahm's_Rule_csv</t>
  </si>
  <si>
    <t>Pivot_Beveridge's_Curve</t>
  </si>
  <si>
    <t>Report_Beveridge's_Curve</t>
  </si>
  <si>
    <t>Table_Beveridge's_Curve</t>
  </si>
  <si>
    <t>Table_Beveridge's_Curve_csv</t>
  </si>
  <si>
    <t>Pivot_Okun's_Law</t>
  </si>
  <si>
    <t>Report_Okun's_Law</t>
  </si>
  <si>
    <t>Table_Okun's_Law</t>
  </si>
  <si>
    <t>Table_Okun's_Law_Level_csv</t>
  </si>
  <si>
    <t>Table_Okun's_Law_Difference_csv</t>
  </si>
  <si>
    <t>Pivot_Phillips's_Curve</t>
  </si>
  <si>
    <t>Report_Phillips's_Curve</t>
  </si>
  <si>
    <t>Table_Phillips's_Curve</t>
  </si>
  <si>
    <t>Table_Phillips's_Curve_csv</t>
  </si>
  <si>
    <t>Pivot_Taylor's_Rule</t>
  </si>
  <si>
    <t>Report_Taylor's_Rule</t>
  </si>
  <si>
    <t>Table_Taylor's_Rule</t>
  </si>
  <si>
    <t>U_RATE</t>
  </si>
  <si>
    <t>U_GAP</t>
  </si>
  <si>
    <t>Y_GAP</t>
  </si>
  <si>
    <t>Y_GROWTH_GAP</t>
  </si>
  <si>
    <t>PCE_HEAD</t>
  </si>
  <si>
    <t>EXP_INF</t>
  </si>
  <si>
    <t>PCE_CORE</t>
  </si>
  <si>
    <t>JOB_OPENINGS_RATE</t>
  </si>
  <si>
    <t>Back to Index</t>
  </si>
  <si>
    <t>2001-01-01</t>
  </si>
  <si>
    <t>2001-04-01</t>
  </si>
  <si>
    <t>2001-07-01</t>
  </si>
  <si>
    <t>2001-10-01</t>
  </si>
  <si>
    <t>2002-01-01</t>
  </si>
  <si>
    <t>2002-04-01</t>
  </si>
  <si>
    <t>2002-07-01</t>
  </si>
  <si>
    <t>2002-10-01</t>
  </si>
  <si>
    <t>2003-01-01</t>
  </si>
  <si>
    <t>2003-04-01</t>
  </si>
  <si>
    <t>2003-07-01</t>
  </si>
  <si>
    <t>2003-10-01</t>
  </si>
  <si>
    <t>2004-01-01</t>
  </si>
  <si>
    <t>2004-04-01</t>
  </si>
  <si>
    <t>2004-07-01</t>
  </si>
  <si>
    <t>2004-10-01</t>
  </si>
  <si>
    <t>2005-01-01</t>
  </si>
  <si>
    <t>2005-04-01</t>
  </si>
  <si>
    <t>2005-07-01</t>
  </si>
  <si>
    <t>2005-10-01</t>
  </si>
  <si>
    <t>2006-01-01</t>
  </si>
  <si>
    <t>2006-04-01</t>
  </si>
  <si>
    <t>2006-07-01</t>
  </si>
  <si>
    <t>2006-10-01</t>
  </si>
  <si>
    <t>2007-01-01</t>
  </si>
  <si>
    <t>2007-04-01</t>
  </si>
  <si>
    <t>2007-07-01</t>
  </si>
  <si>
    <t>2007-10-01</t>
  </si>
  <si>
    <t>2008-01-01</t>
  </si>
  <si>
    <t>2008-04-01</t>
  </si>
  <si>
    <t>2008-07-01</t>
  </si>
  <si>
    <t>2008-10-01</t>
  </si>
  <si>
    <t>2009-01-01</t>
  </si>
  <si>
    <t>2009-04-01</t>
  </si>
  <si>
    <t>2009-07-01</t>
  </si>
  <si>
    <t>2009-10-01</t>
  </si>
  <si>
    <t>2010-01-01</t>
  </si>
  <si>
    <t>2010-04-01</t>
  </si>
  <si>
    <t>2010-07-01</t>
  </si>
  <si>
    <t>2010-10-01</t>
  </si>
  <si>
    <t>2011-01-01</t>
  </si>
  <si>
    <t>2011-04-01</t>
  </si>
  <si>
    <t>2011-07-01</t>
  </si>
  <si>
    <t>2011-10-01</t>
  </si>
  <si>
    <t>2012-01-01</t>
  </si>
  <si>
    <t>2012-04-01</t>
  </si>
  <si>
    <t>2012-07-01</t>
  </si>
  <si>
    <t>2012-10-01</t>
  </si>
  <si>
    <t>2013-01-01</t>
  </si>
  <si>
    <t>2013-04-01</t>
  </si>
  <si>
    <t>2013-07-01</t>
  </si>
  <si>
    <t>2013-10-01</t>
  </si>
  <si>
    <t>2014-01-01</t>
  </si>
  <si>
    <t>2014-04-01</t>
  </si>
  <si>
    <t>2014-07-01</t>
  </si>
  <si>
    <t>2014-10-01</t>
  </si>
  <si>
    <t>2015-01-01</t>
  </si>
  <si>
    <t>2015-04-01</t>
  </si>
  <si>
    <t>2015-07-01</t>
  </si>
  <si>
    <t>2015-10-01</t>
  </si>
  <si>
    <t>2016-01-01</t>
  </si>
  <si>
    <t>2016-04-01</t>
  </si>
  <si>
    <t>2016-07-01</t>
  </si>
  <si>
    <t>2016-10-01</t>
  </si>
  <si>
    <t>2017-01-01</t>
  </si>
  <si>
    <t>2017-04-01</t>
  </si>
  <si>
    <t>2017-07-01</t>
  </si>
  <si>
    <t>2017-10-01</t>
  </si>
  <si>
    <t>2018-01-01</t>
  </si>
  <si>
    <t>2018-04-01</t>
  </si>
  <si>
    <t>2018-07-01</t>
  </si>
  <si>
    <t>2018-10-01</t>
  </si>
  <si>
    <t>2019-01-01</t>
  </si>
  <si>
    <t>2019-04-01</t>
  </si>
  <si>
    <t>2019-07-01</t>
  </si>
  <si>
    <t>2019-10-01</t>
  </si>
  <si>
    <t>2020-01-01</t>
  </si>
  <si>
    <t>2020-04-01</t>
  </si>
  <si>
    <t>2020-07-01</t>
  </si>
  <si>
    <t>2020-10-01</t>
  </si>
  <si>
    <t>2021-01-01</t>
  </si>
  <si>
    <t>2021-04-01</t>
  </si>
  <si>
    <t>2021-07-01</t>
  </si>
  <si>
    <t>2021-10-01</t>
  </si>
  <si>
    <t>2022-01-01</t>
  </si>
  <si>
    <t>2022-04-01</t>
  </si>
  <si>
    <t>2022-07-01</t>
  </si>
  <si>
    <t>2022-10-01</t>
  </si>
  <si>
    <t>2023-01-01</t>
  </si>
  <si>
    <t>2023-04-01</t>
  </si>
  <si>
    <t>2023-07-01</t>
  </si>
  <si>
    <t>2023-10-01</t>
  </si>
  <si>
    <t>2024-01-01</t>
  </si>
  <si>
    <t>2024-04-01</t>
  </si>
  <si>
    <t>2024-07-01</t>
  </si>
  <si>
    <t>2024-10-01</t>
  </si>
  <si>
    <t>2025-01-01</t>
  </si>
  <si>
    <t>2025-04-01</t>
  </si>
  <si>
    <t>2025-07-01</t>
  </si>
  <si>
    <t>2025-10-01</t>
  </si>
  <si>
    <t>1950-01-01</t>
  </si>
  <si>
    <t>1950-02-01</t>
  </si>
  <si>
    <t>1950-03-01</t>
  </si>
  <si>
    <t>1950-04-01</t>
  </si>
  <si>
    <t>1950-05-01</t>
  </si>
  <si>
    <t>1950-06-01</t>
  </si>
  <si>
    <t>1950-07-01</t>
  </si>
  <si>
    <t>1950-08-01</t>
  </si>
  <si>
    <t>1950-09-01</t>
  </si>
  <si>
    <t>1950-10-01</t>
  </si>
  <si>
    <t>1950-11-01</t>
  </si>
  <si>
    <t>1950-12-01</t>
  </si>
  <si>
    <t>1951-01-01</t>
  </si>
  <si>
    <t>1951-02-01</t>
  </si>
  <si>
    <t>1951-03-01</t>
  </si>
  <si>
    <t>1951-04-01</t>
  </si>
  <si>
    <t>1951-05-01</t>
  </si>
  <si>
    <t>1951-06-01</t>
  </si>
  <si>
    <t>1951-07-01</t>
  </si>
  <si>
    <t>1951-08-01</t>
  </si>
  <si>
    <t>1951-09-01</t>
  </si>
  <si>
    <t>1951-10-01</t>
  </si>
  <si>
    <t>1951-11-01</t>
  </si>
  <si>
    <t>1951-12-01</t>
  </si>
  <si>
    <t>1952-01-01</t>
  </si>
  <si>
    <t>1952-02-01</t>
  </si>
  <si>
    <t>1952-03-01</t>
  </si>
  <si>
    <t>1952-04-01</t>
  </si>
  <si>
    <t>1952-05-01</t>
  </si>
  <si>
    <t>1952-06-01</t>
  </si>
  <si>
    <t>1952-07-01</t>
  </si>
  <si>
    <t>1952-08-01</t>
  </si>
  <si>
    <t>1952-09-01</t>
  </si>
  <si>
    <t>1952-10-01</t>
  </si>
  <si>
    <t>1952-11-01</t>
  </si>
  <si>
    <t>1952-12-01</t>
  </si>
  <si>
    <t>1953-01-01</t>
  </si>
  <si>
    <t>1953-02-01</t>
  </si>
  <si>
    <t>1953-03-01</t>
  </si>
  <si>
    <t>1953-04-01</t>
  </si>
  <si>
    <t>1953-05-01</t>
  </si>
  <si>
    <t>1953-06-01</t>
  </si>
  <si>
    <t>1953-07-01</t>
  </si>
  <si>
    <t>1953-08-01</t>
  </si>
  <si>
    <t>1953-09-01</t>
  </si>
  <si>
    <t>1953-10-01</t>
  </si>
  <si>
    <t>1953-11-01</t>
  </si>
  <si>
    <t>1953-12-01</t>
  </si>
  <si>
    <t>1954-01-01</t>
  </si>
  <si>
    <t>1954-02-01</t>
  </si>
  <si>
    <t>1954-03-01</t>
  </si>
  <si>
    <t>1954-04-01</t>
  </si>
  <si>
    <t>1954-05-01</t>
  </si>
  <si>
    <t>1954-06-01</t>
  </si>
  <si>
    <t>1954-07-01</t>
  </si>
  <si>
    <t>1954-08-01</t>
  </si>
  <si>
    <t>1954-09-01</t>
  </si>
  <si>
    <t>1954-10-01</t>
  </si>
  <si>
    <t>1954-11-01</t>
  </si>
  <si>
    <t>1954-12-01</t>
  </si>
  <si>
    <t>1955-01-01</t>
  </si>
  <si>
    <t>1955-02-01</t>
  </si>
  <si>
    <t>1955-03-01</t>
  </si>
  <si>
    <t>1955-04-01</t>
  </si>
  <si>
    <t>1955-05-01</t>
  </si>
  <si>
    <t>1955-06-01</t>
  </si>
  <si>
    <t>1955-07-01</t>
  </si>
  <si>
    <t>1955-08-01</t>
  </si>
  <si>
    <t>1955-09-01</t>
  </si>
  <si>
    <t>1955-10-01</t>
  </si>
  <si>
    <t>1955-11-01</t>
  </si>
  <si>
    <t>1955-12-01</t>
  </si>
  <si>
    <t>1956-01-01</t>
  </si>
  <si>
    <t>1956-02-01</t>
  </si>
  <si>
    <t>1956-03-01</t>
  </si>
  <si>
    <t>1956-04-01</t>
  </si>
  <si>
    <t>1956-05-01</t>
  </si>
  <si>
    <t>1956-06-01</t>
  </si>
  <si>
    <t>1956-07-01</t>
  </si>
  <si>
    <t>1956-08-01</t>
  </si>
  <si>
    <t>1956-09-01</t>
  </si>
  <si>
    <t>1956-10-01</t>
  </si>
  <si>
    <t>1956-11-01</t>
  </si>
  <si>
    <t>1956-12-01</t>
  </si>
  <si>
    <t>1957-01-01</t>
  </si>
  <si>
    <t>1957-02-01</t>
  </si>
  <si>
    <t>1957-03-01</t>
  </si>
  <si>
    <t>1957-04-01</t>
  </si>
  <si>
    <t>1957-05-01</t>
  </si>
  <si>
    <t>1957-06-01</t>
  </si>
  <si>
    <t>1957-07-01</t>
  </si>
  <si>
    <t>1957-08-01</t>
  </si>
  <si>
    <t>1957-09-01</t>
  </si>
  <si>
    <t>1957-10-01</t>
  </si>
  <si>
    <t>1957-11-01</t>
  </si>
  <si>
    <t>1957-12-01</t>
  </si>
  <si>
    <t>1958-01-01</t>
  </si>
  <si>
    <t>1958-02-01</t>
  </si>
  <si>
    <t>1958-03-01</t>
  </si>
  <si>
    <t>1958-04-01</t>
  </si>
  <si>
    <t>1958-05-01</t>
  </si>
  <si>
    <t>1958-06-01</t>
  </si>
  <si>
    <t>1958-07-01</t>
  </si>
  <si>
    <t>1958-08-01</t>
  </si>
  <si>
    <t>1958-09-01</t>
  </si>
  <si>
    <t>1958-10-01</t>
  </si>
  <si>
    <t>1958-11-01</t>
  </si>
  <si>
    <t>1958-12-01</t>
  </si>
  <si>
    <t>1959-01-01</t>
  </si>
  <si>
    <t>1959-02-01</t>
  </si>
  <si>
    <t>1959-03-01</t>
  </si>
  <si>
    <t>1959-04-01</t>
  </si>
  <si>
    <t>1959-05-01</t>
  </si>
  <si>
    <t>1959-06-01</t>
  </si>
  <si>
    <t>1959-07-01</t>
  </si>
  <si>
    <t>1959-08-01</t>
  </si>
  <si>
    <t>1959-09-01</t>
  </si>
  <si>
    <t>1959-10-01</t>
  </si>
  <si>
    <t>1959-11-01</t>
  </si>
  <si>
    <t>1959-12-01</t>
  </si>
  <si>
    <t>1960-01-01</t>
  </si>
  <si>
    <t>1960-02-01</t>
  </si>
  <si>
    <t>1960-03-01</t>
  </si>
  <si>
    <t>1960-04-01</t>
  </si>
  <si>
    <t>1960-05-01</t>
  </si>
  <si>
    <t>1960-06-01</t>
  </si>
  <si>
    <t>1960-07-01</t>
  </si>
  <si>
    <t>1960-08-01</t>
  </si>
  <si>
    <t>1960-09-01</t>
  </si>
  <si>
    <t>1960-10-01</t>
  </si>
  <si>
    <t>1960-11-01</t>
  </si>
  <si>
    <t>1960-12-01</t>
  </si>
  <si>
    <t>1961-01-01</t>
  </si>
  <si>
    <t>1961-02-01</t>
  </si>
  <si>
    <t>1961-03-01</t>
  </si>
  <si>
    <t>1961-04-01</t>
  </si>
  <si>
    <t>1961-05-01</t>
  </si>
  <si>
    <t>1961-06-01</t>
  </si>
  <si>
    <t>1961-07-01</t>
  </si>
  <si>
    <t>1961-08-01</t>
  </si>
  <si>
    <t>1961-09-01</t>
  </si>
  <si>
    <t>1961-10-01</t>
  </si>
  <si>
    <t>1961-11-01</t>
  </si>
  <si>
    <t>1961-12-01</t>
  </si>
  <si>
    <t>1962-01-01</t>
  </si>
  <si>
    <t>1962-02-01</t>
  </si>
  <si>
    <t>1962-03-01</t>
  </si>
  <si>
    <t>1962-04-01</t>
  </si>
  <si>
    <t>1962-05-01</t>
  </si>
  <si>
    <t>1962-06-01</t>
  </si>
  <si>
    <t>1962-07-01</t>
  </si>
  <si>
    <t>1962-08-01</t>
  </si>
  <si>
    <t>1962-09-01</t>
  </si>
  <si>
    <t>1962-10-01</t>
  </si>
  <si>
    <t>1962-11-01</t>
  </si>
  <si>
    <t>1962-12-01</t>
  </si>
  <si>
    <t>1963-01-01</t>
  </si>
  <si>
    <t>1963-02-01</t>
  </si>
  <si>
    <t>1963-03-01</t>
  </si>
  <si>
    <t>1963-04-01</t>
  </si>
  <si>
    <t>1963-05-01</t>
  </si>
  <si>
    <t>1963-06-01</t>
  </si>
  <si>
    <t>1963-07-01</t>
  </si>
  <si>
    <t>1963-08-01</t>
  </si>
  <si>
    <t>1963-09-01</t>
  </si>
  <si>
    <t>1963-10-01</t>
  </si>
  <si>
    <t>1963-11-01</t>
  </si>
  <si>
    <t>1963-12-01</t>
  </si>
  <si>
    <t>1964-01-01</t>
  </si>
  <si>
    <t>1964-02-01</t>
  </si>
  <si>
    <t>1964-03-01</t>
  </si>
  <si>
    <t>1964-04-01</t>
  </si>
  <si>
    <t>1964-05-01</t>
  </si>
  <si>
    <t>1964-06-01</t>
  </si>
  <si>
    <t>1964-07-01</t>
  </si>
  <si>
    <t>1964-08-01</t>
  </si>
  <si>
    <t>1964-09-01</t>
  </si>
  <si>
    <t>1964-10-01</t>
  </si>
  <si>
    <t>1964-11-01</t>
  </si>
  <si>
    <t>1964-12-01</t>
  </si>
  <si>
    <t>1965-01-01</t>
  </si>
  <si>
    <t>1965-02-01</t>
  </si>
  <si>
    <t>1965-03-01</t>
  </si>
  <si>
    <t>1965-04-01</t>
  </si>
  <si>
    <t>1965-05-01</t>
  </si>
  <si>
    <t>1965-06-01</t>
  </si>
  <si>
    <t>1965-07-01</t>
  </si>
  <si>
    <t>1965-08-01</t>
  </si>
  <si>
    <t>1965-09-01</t>
  </si>
  <si>
    <t>1965-10-01</t>
  </si>
  <si>
    <t>1965-11-01</t>
  </si>
  <si>
    <t>1965-12-01</t>
  </si>
  <si>
    <t>1966-01-01</t>
  </si>
  <si>
    <t>1966-02-01</t>
  </si>
  <si>
    <t>1966-03-01</t>
  </si>
  <si>
    <t>1966-04-01</t>
  </si>
  <si>
    <t>1966-05-01</t>
  </si>
  <si>
    <t>1966-06-01</t>
  </si>
  <si>
    <t>1966-07-01</t>
  </si>
  <si>
    <t>1966-08-01</t>
  </si>
  <si>
    <t>1966-09-01</t>
  </si>
  <si>
    <t>1966-10-01</t>
  </si>
  <si>
    <t>1966-11-01</t>
  </si>
  <si>
    <t>1966-12-01</t>
  </si>
  <si>
    <t>1967-01-01</t>
  </si>
  <si>
    <t>1967-02-01</t>
  </si>
  <si>
    <t>1967-03-01</t>
  </si>
  <si>
    <t>1967-04-01</t>
  </si>
  <si>
    <t>1967-05-01</t>
  </si>
  <si>
    <t>1967-06-01</t>
  </si>
  <si>
    <t>1967-07-01</t>
  </si>
  <si>
    <t>1967-08-01</t>
  </si>
  <si>
    <t>1967-09-01</t>
  </si>
  <si>
    <t>1967-10-01</t>
  </si>
  <si>
    <t>1967-11-01</t>
  </si>
  <si>
    <t>1967-12-01</t>
  </si>
  <si>
    <t>1968-01-01</t>
  </si>
  <si>
    <t>1968-02-01</t>
  </si>
  <si>
    <t>1968-03-01</t>
  </si>
  <si>
    <t>1968-04-01</t>
  </si>
  <si>
    <t>1968-05-01</t>
  </si>
  <si>
    <t>1968-06-01</t>
  </si>
  <si>
    <t>1968-07-01</t>
  </si>
  <si>
    <t>1968-08-01</t>
  </si>
  <si>
    <t>1968-09-01</t>
  </si>
  <si>
    <t>1968-10-01</t>
  </si>
  <si>
    <t>1968-11-01</t>
  </si>
  <si>
    <t>1968-12-01</t>
  </si>
  <si>
    <t>1969-01-01</t>
  </si>
  <si>
    <t>1969-02-01</t>
  </si>
  <si>
    <t>1969-03-01</t>
  </si>
  <si>
    <t>1969-04-01</t>
  </si>
  <si>
    <t>1969-05-01</t>
  </si>
  <si>
    <t>1969-06-01</t>
  </si>
  <si>
    <t>1969-07-01</t>
  </si>
  <si>
    <t>1969-08-01</t>
  </si>
  <si>
    <t>1969-09-01</t>
  </si>
  <si>
    <t>1969-10-01</t>
  </si>
  <si>
    <t>1969-11-01</t>
  </si>
  <si>
    <t>1969-12-01</t>
  </si>
  <si>
    <t>1970-01-01</t>
  </si>
  <si>
    <t>1970-02-01</t>
  </si>
  <si>
    <t>1970-03-01</t>
  </si>
  <si>
    <t>1970-04-01</t>
  </si>
  <si>
    <t>1970-05-01</t>
  </si>
  <si>
    <t>1970-06-01</t>
  </si>
  <si>
    <t>1970-07-01</t>
  </si>
  <si>
    <t>1970-08-01</t>
  </si>
  <si>
    <t>1970-09-01</t>
  </si>
  <si>
    <t>1970-10-01</t>
  </si>
  <si>
    <t>1970-11-01</t>
  </si>
  <si>
    <t>1970-12-01</t>
  </si>
  <si>
    <t>1971-01-01</t>
  </si>
  <si>
    <t>1971-02-01</t>
  </si>
  <si>
    <t>1971-03-01</t>
  </si>
  <si>
    <t>1971-04-01</t>
  </si>
  <si>
    <t>1971-05-01</t>
  </si>
  <si>
    <t>1971-06-01</t>
  </si>
  <si>
    <t>1971-07-01</t>
  </si>
  <si>
    <t>1971-08-01</t>
  </si>
  <si>
    <t>1971-09-01</t>
  </si>
  <si>
    <t>1971-10-01</t>
  </si>
  <si>
    <t>1971-11-01</t>
  </si>
  <si>
    <t>1971-12-01</t>
  </si>
  <si>
    <t>1972-01-01</t>
  </si>
  <si>
    <t>1972-02-01</t>
  </si>
  <si>
    <t>1972-03-01</t>
  </si>
  <si>
    <t>1972-04-01</t>
  </si>
  <si>
    <t>1972-05-01</t>
  </si>
  <si>
    <t>1972-06-01</t>
  </si>
  <si>
    <t>1972-07-01</t>
  </si>
  <si>
    <t>1972-08-01</t>
  </si>
  <si>
    <t>1972-09-01</t>
  </si>
  <si>
    <t>1972-10-01</t>
  </si>
  <si>
    <t>1972-11-01</t>
  </si>
  <si>
    <t>1972-12-01</t>
  </si>
  <si>
    <t>1973-01-01</t>
  </si>
  <si>
    <t>1973-02-01</t>
  </si>
  <si>
    <t>1973-03-01</t>
  </si>
  <si>
    <t>1973-04-01</t>
  </si>
  <si>
    <t>1973-05-01</t>
  </si>
  <si>
    <t>1973-06-01</t>
  </si>
  <si>
    <t>1973-07-01</t>
  </si>
  <si>
    <t>1973-08-01</t>
  </si>
  <si>
    <t>1973-09-01</t>
  </si>
  <si>
    <t>1973-10-01</t>
  </si>
  <si>
    <t>1973-11-01</t>
  </si>
  <si>
    <t>1973-12-01</t>
  </si>
  <si>
    <t>1974-01-01</t>
  </si>
  <si>
    <t>1974-02-01</t>
  </si>
  <si>
    <t>1974-03-01</t>
  </si>
  <si>
    <t>1974-04-01</t>
  </si>
  <si>
    <t>1974-05-01</t>
  </si>
  <si>
    <t>1974-06-01</t>
  </si>
  <si>
    <t>1974-07-01</t>
  </si>
  <si>
    <t>1974-08-01</t>
  </si>
  <si>
    <t>1974-09-01</t>
  </si>
  <si>
    <t>1974-10-01</t>
  </si>
  <si>
    <t>1974-11-01</t>
  </si>
  <si>
    <t>1974-12-01</t>
  </si>
  <si>
    <t>1975-01-01</t>
  </si>
  <si>
    <t>1975-02-01</t>
  </si>
  <si>
    <t>1975-03-01</t>
  </si>
  <si>
    <t>1975-04-01</t>
  </si>
  <si>
    <t>1975-05-01</t>
  </si>
  <si>
    <t>1975-06-01</t>
  </si>
  <si>
    <t>1975-07-01</t>
  </si>
  <si>
    <t>1975-08-01</t>
  </si>
  <si>
    <t>1975-09-01</t>
  </si>
  <si>
    <t>1975-10-01</t>
  </si>
  <si>
    <t>1975-11-01</t>
  </si>
  <si>
    <t>1975-12-01</t>
  </si>
  <si>
    <t>1976-01-01</t>
  </si>
  <si>
    <t>1976-02-01</t>
  </si>
  <si>
    <t>1976-03-01</t>
  </si>
  <si>
    <t>1976-04-01</t>
  </si>
  <si>
    <t>1976-05-01</t>
  </si>
  <si>
    <t>1976-06-01</t>
  </si>
  <si>
    <t>1976-07-01</t>
  </si>
  <si>
    <t>1976-08-01</t>
  </si>
  <si>
    <t>1976-09-01</t>
  </si>
  <si>
    <t>1976-10-01</t>
  </si>
  <si>
    <t>1976-11-01</t>
  </si>
  <si>
    <t>1976-12-01</t>
  </si>
  <si>
    <t>1977-01-01</t>
  </si>
  <si>
    <t>1977-02-01</t>
  </si>
  <si>
    <t>1977-03-01</t>
  </si>
  <si>
    <t>1977-04-01</t>
  </si>
  <si>
    <t>1977-05-01</t>
  </si>
  <si>
    <t>1977-06-01</t>
  </si>
  <si>
    <t>1977-07-01</t>
  </si>
  <si>
    <t>1977-08-01</t>
  </si>
  <si>
    <t>1977-09-01</t>
  </si>
  <si>
    <t>1977-10-01</t>
  </si>
  <si>
    <t>1977-11-01</t>
  </si>
  <si>
    <t>1977-12-01</t>
  </si>
  <si>
    <t>1978-01-01</t>
  </si>
  <si>
    <t>1978-02-01</t>
  </si>
  <si>
    <t>1978-03-01</t>
  </si>
  <si>
    <t>1978-04-01</t>
  </si>
  <si>
    <t>1978-05-01</t>
  </si>
  <si>
    <t>1978-06-01</t>
  </si>
  <si>
    <t>1978-07-01</t>
  </si>
  <si>
    <t>1978-08-01</t>
  </si>
  <si>
    <t>1978-09-01</t>
  </si>
  <si>
    <t>1978-10-01</t>
  </si>
  <si>
    <t>1978-11-01</t>
  </si>
  <si>
    <t>1978-12-01</t>
  </si>
  <si>
    <t>1979-01-01</t>
  </si>
  <si>
    <t>1979-02-01</t>
  </si>
  <si>
    <t>1979-03-01</t>
  </si>
  <si>
    <t>1979-04-01</t>
  </si>
  <si>
    <t>1979-05-01</t>
  </si>
  <si>
    <t>1979-06-01</t>
  </si>
  <si>
    <t>1979-07-01</t>
  </si>
  <si>
    <t>1979-08-01</t>
  </si>
  <si>
    <t>1979-09-01</t>
  </si>
  <si>
    <t>1979-10-01</t>
  </si>
  <si>
    <t>1979-11-01</t>
  </si>
  <si>
    <t>1979-12-01</t>
  </si>
  <si>
    <t>1980-01-01</t>
  </si>
  <si>
    <t>1980-02-01</t>
  </si>
  <si>
    <t>1980-03-01</t>
  </si>
  <si>
    <t>1980-04-01</t>
  </si>
  <si>
    <t>1980-05-01</t>
  </si>
  <si>
    <t>1980-06-01</t>
  </si>
  <si>
    <t>1980-07-01</t>
  </si>
  <si>
    <t>1980-08-01</t>
  </si>
  <si>
    <t>1980-09-01</t>
  </si>
  <si>
    <t>1980-10-01</t>
  </si>
  <si>
    <t>1980-11-01</t>
  </si>
  <si>
    <t>1980-12-01</t>
  </si>
  <si>
    <t>1981-01-01</t>
  </si>
  <si>
    <t>1981-02-01</t>
  </si>
  <si>
    <t>1981-03-01</t>
  </si>
  <si>
    <t>1981-04-01</t>
  </si>
  <si>
    <t>1981-05-01</t>
  </si>
  <si>
    <t>1981-06-01</t>
  </si>
  <si>
    <t>1981-07-01</t>
  </si>
  <si>
    <t>1981-08-01</t>
  </si>
  <si>
    <t>1981-09-01</t>
  </si>
  <si>
    <t>1981-10-01</t>
  </si>
  <si>
    <t>1981-11-01</t>
  </si>
  <si>
    <t>1981-12-01</t>
  </si>
  <si>
    <t>1982-01-01</t>
  </si>
  <si>
    <t>1982-02-01</t>
  </si>
  <si>
    <t>1982-03-01</t>
  </si>
  <si>
    <t>1982-04-01</t>
  </si>
  <si>
    <t>1982-05-01</t>
  </si>
  <si>
    <t>1982-06-01</t>
  </si>
  <si>
    <t>1982-07-01</t>
  </si>
  <si>
    <t>1982-08-01</t>
  </si>
  <si>
    <t>1982-09-01</t>
  </si>
  <si>
    <t>1982-10-01</t>
  </si>
  <si>
    <t>1982-11-01</t>
  </si>
  <si>
    <t>1982-12-01</t>
  </si>
  <si>
    <t>1983-01-01</t>
  </si>
  <si>
    <t>1983-02-01</t>
  </si>
  <si>
    <t>1983-03-01</t>
  </si>
  <si>
    <t>1983-04-01</t>
  </si>
  <si>
    <t>1983-05-01</t>
  </si>
  <si>
    <t>1983-06-01</t>
  </si>
  <si>
    <t>1983-07-01</t>
  </si>
  <si>
    <t>1983-08-01</t>
  </si>
  <si>
    <t>1983-09-01</t>
  </si>
  <si>
    <t>1983-10-01</t>
  </si>
  <si>
    <t>1983-11-01</t>
  </si>
  <si>
    <t>1983-12-01</t>
  </si>
  <si>
    <t>1984-01-01</t>
  </si>
  <si>
    <t>1984-02-01</t>
  </si>
  <si>
    <t>1984-03-01</t>
  </si>
  <si>
    <t>1984-04-01</t>
  </si>
  <si>
    <t>1984-05-01</t>
  </si>
  <si>
    <t>1984-06-01</t>
  </si>
  <si>
    <t>1984-07-01</t>
  </si>
  <si>
    <t>1984-08-01</t>
  </si>
  <si>
    <t>1984-09-01</t>
  </si>
  <si>
    <t>1984-10-01</t>
  </si>
  <si>
    <t>1984-11-01</t>
  </si>
  <si>
    <t>1984-12-01</t>
  </si>
  <si>
    <t>1985-01-01</t>
  </si>
  <si>
    <t>1985-02-01</t>
  </si>
  <si>
    <t>1985-03-01</t>
  </si>
  <si>
    <t>1985-04-01</t>
  </si>
  <si>
    <t>1985-05-01</t>
  </si>
  <si>
    <t>1985-06-01</t>
  </si>
  <si>
    <t>1985-07-01</t>
  </si>
  <si>
    <t>1985-08-01</t>
  </si>
  <si>
    <t>1985-09-01</t>
  </si>
  <si>
    <t>1985-10-01</t>
  </si>
  <si>
    <t>1985-11-01</t>
  </si>
  <si>
    <t>1985-12-01</t>
  </si>
  <si>
    <t>1986-01-01</t>
  </si>
  <si>
    <t>1986-02-01</t>
  </si>
  <si>
    <t>1986-03-01</t>
  </si>
  <si>
    <t>1986-04-01</t>
  </si>
  <si>
    <t>1986-05-01</t>
  </si>
  <si>
    <t>1986-06-01</t>
  </si>
  <si>
    <t>1986-07-01</t>
  </si>
  <si>
    <t>1986-08-01</t>
  </si>
  <si>
    <t>1986-09-01</t>
  </si>
  <si>
    <t>1986-10-01</t>
  </si>
  <si>
    <t>1986-11-01</t>
  </si>
  <si>
    <t>1986-12-01</t>
  </si>
  <si>
    <t>1987-01-01</t>
  </si>
  <si>
    <t>1987-02-01</t>
  </si>
  <si>
    <t>1987-03-01</t>
  </si>
  <si>
    <t>1987-04-01</t>
  </si>
  <si>
    <t>1987-05-01</t>
  </si>
  <si>
    <t>1987-06-01</t>
  </si>
  <si>
    <t>1987-07-01</t>
  </si>
  <si>
    <t>1987-08-01</t>
  </si>
  <si>
    <t>1987-09-01</t>
  </si>
  <si>
    <t>1987-10-01</t>
  </si>
  <si>
    <t>1987-11-01</t>
  </si>
  <si>
    <t>1987-12-01</t>
  </si>
  <si>
    <t>1988-01-01</t>
  </si>
  <si>
    <t>1988-02-01</t>
  </si>
  <si>
    <t>1988-03-01</t>
  </si>
  <si>
    <t>1988-04-01</t>
  </si>
  <si>
    <t>1988-05-01</t>
  </si>
  <si>
    <t>1988-06-01</t>
  </si>
  <si>
    <t>1988-07-01</t>
  </si>
  <si>
    <t>1988-08-01</t>
  </si>
  <si>
    <t>1988-09-01</t>
  </si>
  <si>
    <t>1988-10-01</t>
  </si>
  <si>
    <t>1988-11-01</t>
  </si>
  <si>
    <t>1988-12-01</t>
  </si>
  <si>
    <t>1989-01-01</t>
  </si>
  <si>
    <t>1989-02-01</t>
  </si>
  <si>
    <t>1989-03-01</t>
  </si>
  <si>
    <t>1989-04-01</t>
  </si>
  <si>
    <t>1989-05-01</t>
  </si>
  <si>
    <t>1989-06-01</t>
  </si>
  <si>
    <t>1989-07-01</t>
  </si>
  <si>
    <t>1989-08-01</t>
  </si>
  <si>
    <t>1989-09-01</t>
  </si>
  <si>
    <t>1989-10-01</t>
  </si>
  <si>
    <t>1989-11-01</t>
  </si>
  <si>
    <t>1989-12-01</t>
  </si>
  <si>
    <t>1990-01-01</t>
  </si>
  <si>
    <t>1990-02-01</t>
  </si>
  <si>
    <t>1990-03-01</t>
  </si>
  <si>
    <t>1990-04-01</t>
  </si>
  <si>
    <t>1990-05-01</t>
  </si>
  <si>
    <t>1990-06-01</t>
  </si>
  <si>
    <t>1990-07-01</t>
  </si>
  <si>
    <t>1990-08-01</t>
  </si>
  <si>
    <t>1990-09-01</t>
  </si>
  <si>
    <t>1990-10-01</t>
  </si>
  <si>
    <t>1990-11-01</t>
  </si>
  <si>
    <t>1990-12-01</t>
  </si>
  <si>
    <t>1991-01-01</t>
  </si>
  <si>
    <t>1991-02-01</t>
  </si>
  <si>
    <t>1991-03-01</t>
  </si>
  <si>
    <t>1991-04-01</t>
  </si>
  <si>
    <t>1991-05-01</t>
  </si>
  <si>
    <t>1991-06-01</t>
  </si>
  <si>
    <t>1991-07-01</t>
  </si>
  <si>
    <t>1991-08-01</t>
  </si>
  <si>
    <t>1991-09-01</t>
  </si>
  <si>
    <t>1991-10-01</t>
  </si>
  <si>
    <t>1991-11-01</t>
  </si>
  <si>
    <t>1991-12-01</t>
  </si>
  <si>
    <t>1992-01-01</t>
  </si>
  <si>
    <t>1992-02-01</t>
  </si>
  <si>
    <t>1992-03-01</t>
  </si>
  <si>
    <t>1992-04-01</t>
  </si>
  <si>
    <t>1992-05-01</t>
  </si>
  <si>
    <t>1992-06-01</t>
  </si>
  <si>
    <t>1992-07-01</t>
  </si>
  <si>
    <t>1992-08-01</t>
  </si>
  <si>
    <t>1992-09-01</t>
  </si>
  <si>
    <t>1992-10-01</t>
  </si>
  <si>
    <t>1992-11-01</t>
  </si>
  <si>
    <t>1992-12-01</t>
  </si>
  <si>
    <t>1993-01-01</t>
  </si>
  <si>
    <t>1993-02-01</t>
  </si>
  <si>
    <t>1993-03-01</t>
  </si>
  <si>
    <t>1993-04-01</t>
  </si>
  <si>
    <t>1993-05-01</t>
  </si>
  <si>
    <t>1993-06-01</t>
  </si>
  <si>
    <t>1993-07-01</t>
  </si>
  <si>
    <t>1993-08-01</t>
  </si>
  <si>
    <t>1993-09-01</t>
  </si>
  <si>
    <t>1993-10-01</t>
  </si>
  <si>
    <t>1993-11-01</t>
  </si>
  <si>
    <t>1993-12-01</t>
  </si>
  <si>
    <t>1994-01-01</t>
  </si>
  <si>
    <t>1994-02-01</t>
  </si>
  <si>
    <t>1994-03-01</t>
  </si>
  <si>
    <t>1994-04-01</t>
  </si>
  <si>
    <t>1994-05-01</t>
  </si>
  <si>
    <t>1994-06-01</t>
  </si>
  <si>
    <t>1994-07-01</t>
  </si>
  <si>
    <t>1994-08-01</t>
  </si>
  <si>
    <t>1994-09-01</t>
  </si>
  <si>
    <t>1994-10-01</t>
  </si>
  <si>
    <t>1994-11-01</t>
  </si>
  <si>
    <t>1994-12-01</t>
  </si>
  <si>
    <t>1995-01-01</t>
  </si>
  <si>
    <t>1995-02-01</t>
  </si>
  <si>
    <t>1995-03-01</t>
  </si>
  <si>
    <t>1995-04-01</t>
  </si>
  <si>
    <t>1995-05-01</t>
  </si>
  <si>
    <t>1995-06-01</t>
  </si>
  <si>
    <t>1995-07-01</t>
  </si>
  <si>
    <t>1995-08-01</t>
  </si>
  <si>
    <t>1995-09-01</t>
  </si>
  <si>
    <t>1995-10-01</t>
  </si>
  <si>
    <t>1995-11-01</t>
  </si>
  <si>
    <t>1995-12-01</t>
  </si>
  <si>
    <t>1996-01-01</t>
  </si>
  <si>
    <t>1996-02-01</t>
  </si>
  <si>
    <t>1996-03-01</t>
  </si>
  <si>
    <t>1996-04-01</t>
  </si>
  <si>
    <t>1996-05-01</t>
  </si>
  <si>
    <t>1996-06-01</t>
  </si>
  <si>
    <t>1996-07-01</t>
  </si>
  <si>
    <t>1996-08-01</t>
  </si>
  <si>
    <t>1996-09-01</t>
  </si>
  <si>
    <t>1996-10-01</t>
  </si>
  <si>
    <t>1996-11-01</t>
  </si>
  <si>
    <t>1996-12-01</t>
  </si>
  <si>
    <t>1997-01-01</t>
  </si>
  <si>
    <t>1997-02-01</t>
  </si>
  <si>
    <t>1997-03-01</t>
  </si>
  <si>
    <t>1997-04-01</t>
  </si>
  <si>
    <t>1997-05-01</t>
  </si>
  <si>
    <t>1997-06-01</t>
  </si>
  <si>
    <t>1997-07-01</t>
  </si>
  <si>
    <t>1997-08-01</t>
  </si>
  <si>
    <t>1997-09-01</t>
  </si>
  <si>
    <t>1997-10-01</t>
  </si>
  <si>
    <t>1997-11-01</t>
  </si>
  <si>
    <t>1997-12-01</t>
  </si>
  <si>
    <t>1998-01-01</t>
  </si>
  <si>
    <t>1998-02-01</t>
  </si>
  <si>
    <t>1998-03-01</t>
  </si>
  <si>
    <t>1998-04-01</t>
  </si>
  <si>
    <t>1998-05-01</t>
  </si>
  <si>
    <t>1998-06-01</t>
  </si>
  <si>
    <t>1998-07-01</t>
  </si>
  <si>
    <t>1998-08-01</t>
  </si>
  <si>
    <t>1998-09-01</t>
  </si>
  <si>
    <t>1998-10-01</t>
  </si>
  <si>
    <t>1998-11-01</t>
  </si>
  <si>
    <t>1998-12-01</t>
  </si>
  <si>
    <t>1999-01-01</t>
  </si>
  <si>
    <t>1999-02-01</t>
  </si>
  <si>
    <t>1999-03-01</t>
  </si>
  <si>
    <t>1999-04-01</t>
  </si>
  <si>
    <t>1999-05-01</t>
  </si>
  <si>
    <t>1999-06-01</t>
  </si>
  <si>
    <t>1999-07-01</t>
  </si>
  <si>
    <t>1999-08-01</t>
  </si>
  <si>
    <t>1999-09-01</t>
  </si>
  <si>
    <t>1999-10-01</t>
  </si>
  <si>
    <t>1999-11-01</t>
  </si>
  <si>
    <t>1999-12-01</t>
  </si>
  <si>
    <t>2000-01-01</t>
  </si>
  <si>
    <t>2000-02-01</t>
  </si>
  <si>
    <t>2000-03-01</t>
  </si>
  <si>
    <t>2000-04-01</t>
  </si>
  <si>
    <t>2000-05-01</t>
  </si>
  <si>
    <t>2000-06-01</t>
  </si>
  <si>
    <t>2000-07-01</t>
  </si>
  <si>
    <t>2000-08-01</t>
  </si>
  <si>
    <t>2000-09-01</t>
  </si>
  <si>
    <t>2000-10-01</t>
  </si>
  <si>
    <t>2000-11-01</t>
  </si>
  <si>
    <t>2000-12-01</t>
  </si>
  <si>
    <t>2001-02-01</t>
  </si>
  <si>
    <t>2001-03-01</t>
  </si>
  <si>
    <t>2001-05-01</t>
  </si>
  <si>
    <t>2001-06-01</t>
  </si>
  <si>
    <t>2001-08-01</t>
  </si>
  <si>
    <t>2001-09-01</t>
  </si>
  <si>
    <t>2001-11-01</t>
  </si>
  <si>
    <t>2001-12-01</t>
  </si>
  <si>
    <t>2002-02-01</t>
  </si>
  <si>
    <t>2002-03-01</t>
  </si>
  <si>
    <t>2002-05-01</t>
  </si>
  <si>
    <t>2002-06-01</t>
  </si>
  <si>
    <t>2002-08-01</t>
  </si>
  <si>
    <t>2002-09-01</t>
  </si>
  <si>
    <t>2002-11-01</t>
  </si>
  <si>
    <t>2002-12-01</t>
  </si>
  <si>
    <t>2003-02-01</t>
  </si>
  <si>
    <t>2003-03-01</t>
  </si>
  <si>
    <t>2003-05-01</t>
  </si>
  <si>
    <t>2003-06-01</t>
  </si>
  <si>
    <t>2003-08-01</t>
  </si>
  <si>
    <t>2003-09-01</t>
  </si>
  <si>
    <t>2003-11-01</t>
  </si>
  <si>
    <t>2003-12-01</t>
  </si>
  <si>
    <t>2004-02-01</t>
  </si>
  <si>
    <t>2004-03-01</t>
  </si>
  <si>
    <t>2004-05-01</t>
  </si>
  <si>
    <t>2004-06-01</t>
  </si>
  <si>
    <t>2004-08-01</t>
  </si>
  <si>
    <t>2004-09-01</t>
  </si>
  <si>
    <t>2004-11-01</t>
  </si>
  <si>
    <t>2004-12-01</t>
  </si>
  <si>
    <t>2005-02-01</t>
  </si>
  <si>
    <t>2005-03-01</t>
  </si>
  <si>
    <t>2005-05-01</t>
  </si>
  <si>
    <t>2005-06-01</t>
  </si>
  <si>
    <t>2005-08-01</t>
  </si>
  <si>
    <t>2005-09-01</t>
  </si>
  <si>
    <t>2005-11-01</t>
  </si>
  <si>
    <t>2005-12-01</t>
  </si>
  <si>
    <t>2006-02-01</t>
  </si>
  <si>
    <t>2006-03-01</t>
  </si>
  <si>
    <t>2006-05-01</t>
  </si>
  <si>
    <t>2006-06-01</t>
  </si>
  <si>
    <t>2006-08-01</t>
  </si>
  <si>
    <t>2006-09-01</t>
  </si>
  <si>
    <t>2006-11-01</t>
  </si>
  <si>
    <t>2006-12-01</t>
  </si>
  <si>
    <t>2007-02-01</t>
  </si>
  <si>
    <t>2007-03-01</t>
  </si>
  <si>
    <t>2007-05-01</t>
  </si>
  <si>
    <t>2007-06-01</t>
  </si>
  <si>
    <t>2007-08-01</t>
  </si>
  <si>
    <t>2007-09-01</t>
  </si>
  <si>
    <t>2007-11-01</t>
  </si>
  <si>
    <t>2007-12-01</t>
  </si>
  <si>
    <t>2008-02-01</t>
  </si>
  <si>
    <t>2008-03-01</t>
  </si>
  <si>
    <t>2008-05-01</t>
  </si>
  <si>
    <t>2008-06-01</t>
  </si>
  <si>
    <t>2008-08-01</t>
  </si>
  <si>
    <t>2008-09-01</t>
  </si>
  <si>
    <t>2008-11-01</t>
  </si>
  <si>
    <t>2008-12-01</t>
  </si>
  <si>
    <t>2009-02-01</t>
  </si>
  <si>
    <t>2009-03-01</t>
  </si>
  <si>
    <t>2009-05-01</t>
  </si>
  <si>
    <t>2009-06-01</t>
  </si>
  <si>
    <t>2009-08-01</t>
  </si>
  <si>
    <t>2009-09-01</t>
  </si>
  <si>
    <t>2009-11-01</t>
  </si>
  <si>
    <t>2009-12-01</t>
  </si>
  <si>
    <t>2010-02-01</t>
  </si>
  <si>
    <t>2010-03-01</t>
  </si>
  <si>
    <t>2010-05-01</t>
  </si>
  <si>
    <t>2010-06-01</t>
  </si>
  <si>
    <t>2010-08-01</t>
  </si>
  <si>
    <t>2010-09-01</t>
  </si>
  <si>
    <t>2010-11-01</t>
  </si>
  <si>
    <t>2010-12-01</t>
  </si>
  <si>
    <t>2011-02-01</t>
  </si>
  <si>
    <t>2011-03-01</t>
  </si>
  <si>
    <t>2011-05-01</t>
  </si>
  <si>
    <t>2011-06-01</t>
  </si>
  <si>
    <t>2011-08-01</t>
  </si>
  <si>
    <t>2011-09-01</t>
  </si>
  <si>
    <t>2011-11-01</t>
  </si>
  <si>
    <t>2011-12-01</t>
  </si>
  <si>
    <t>2012-02-01</t>
  </si>
  <si>
    <t>2012-03-01</t>
  </si>
  <si>
    <t>2012-05-01</t>
  </si>
  <si>
    <t>2012-06-01</t>
  </si>
  <si>
    <t>2012-08-01</t>
  </si>
  <si>
    <t>2012-09-01</t>
  </si>
  <si>
    <t>2012-11-01</t>
  </si>
  <si>
    <t>2012-12-01</t>
  </si>
  <si>
    <t>2013-02-01</t>
  </si>
  <si>
    <t>2013-03-01</t>
  </si>
  <si>
    <t>2013-05-01</t>
  </si>
  <si>
    <t>2013-06-01</t>
  </si>
  <si>
    <t>2013-08-01</t>
  </si>
  <si>
    <t>2013-09-01</t>
  </si>
  <si>
    <t>2013-11-01</t>
  </si>
  <si>
    <t>2013-12-01</t>
  </si>
  <si>
    <t>2014-02-01</t>
  </si>
  <si>
    <t>2014-03-01</t>
  </si>
  <si>
    <t>2014-05-01</t>
  </si>
  <si>
    <t>2014-06-01</t>
  </si>
  <si>
    <t>2014-08-01</t>
  </si>
  <si>
    <t>2014-09-01</t>
  </si>
  <si>
    <t>2014-11-01</t>
  </si>
  <si>
    <t>2014-12-01</t>
  </si>
  <si>
    <t>2015-02-01</t>
  </si>
  <si>
    <t>2015-03-01</t>
  </si>
  <si>
    <t>2015-05-01</t>
  </si>
  <si>
    <t>2015-06-01</t>
  </si>
  <si>
    <t>2015-08-01</t>
  </si>
  <si>
    <t>2015-09-01</t>
  </si>
  <si>
    <t>2015-11-01</t>
  </si>
  <si>
    <t>2015-12-01</t>
  </si>
  <si>
    <t>2016-02-01</t>
  </si>
  <si>
    <t>2016-03-01</t>
  </si>
  <si>
    <t>2016-05-01</t>
  </si>
  <si>
    <t>2016-06-01</t>
  </si>
  <si>
    <t>2016-08-01</t>
  </si>
  <si>
    <t>2016-09-01</t>
  </si>
  <si>
    <t>2016-11-01</t>
  </si>
  <si>
    <t>2016-12-01</t>
  </si>
  <si>
    <t>2017-02-01</t>
  </si>
  <si>
    <t>2017-03-01</t>
  </si>
  <si>
    <t>2017-05-01</t>
  </si>
  <si>
    <t>2017-06-01</t>
  </si>
  <si>
    <t>2017-08-01</t>
  </si>
  <si>
    <t>2017-09-01</t>
  </si>
  <si>
    <t>2017-11-01</t>
  </si>
  <si>
    <t>2017-12-01</t>
  </si>
  <si>
    <t>2018-02-01</t>
  </si>
  <si>
    <t>2018-03-01</t>
  </si>
  <si>
    <t>2018-05-01</t>
  </si>
  <si>
    <t>2018-06-01</t>
  </si>
  <si>
    <t>2018-08-01</t>
  </si>
  <si>
    <t>2018-09-01</t>
  </si>
  <si>
    <t>2018-11-01</t>
  </si>
  <si>
    <t>2018-12-01</t>
  </si>
  <si>
    <t>2019-02-01</t>
  </si>
  <si>
    <t>2019-03-01</t>
  </si>
  <si>
    <t>2019-05-01</t>
  </si>
  <si>
    <t>2019-06-01</t>
  </si>
  <si>
    <t>2019-08-01</t>
  </si>
  <si>
    <t>2019-09-01</t>
  </si>
  <si>
    <t>2019-11-01</t>
  </si>
  <si>
    <t>2019-12-01</t>
  </si>
  <si>
    <t>2020-02-01</t>
  </si>
  <si>
    <t>2020-03-01</t>
  </si>
  <si>
    <t>2020-05-01</t>
  </si>
  <si>
    <t>2020-06-01</t>
  </si>
  <si>
    <t>2020-08-01</t>
  </si>
  <si>
    <t>2020-09-01</t>
  </si>
  <si>
    <t>2020-11-01</t>
  </si>
  <si>
    <t>2020-12-01</t>
  </si>
  <si>
    <t>2021-02-01</t>
  </si>
  <si>
    <t>2021-03-01</t>
  </si>
  <si>
    <t>2021-05-01</t>
  </si>
  <si>
    <t>2021-06-01</t>
  </si>
  <si>
    <t>2021-08-01</t>
  </si>
  <si>
    <t>2021-09-01</t>
  </si>
  <si>
    <t>2021-11-01</t>
  </si>
  <si>
    <t>2021-12-01</t>
  </si>
  <si>
    <t>2022-02-01</t>
  </si>
  <si>
    <t>2022-03-01</t>
  </si>
  <si>
    <t>2022-05-01</t>
  </si>
  <si>
    <t>2022-06-01</t>
  </si>
  <si>
    <t>2022-08-01</t>
  </si>
  <si>
    <t>2022-09-01</t>
  </si>
  <si>
    <t>2022-11-01</t>
  </si>
  <si>
    <t>2022-12-01</t>
  </si>
  <si>
    <t>2023-02-01</t>
  </si>
  <si>
    <t>2023-03-01</t>
  </si>
  <si>
    <t>2023-05-01</t>
  </si>
  <si>
    <t>2023-06-01</t>
  </si>
  <si>
    <t>2023-08-01</t>
  </si>
  <si>
    <t>2023-09-01</t>
  </si>
  <si>
    <t>2023-11-01</t>
  </si>
  <si>
    <t>2023-12-01</t>
  </si>
  <si>
    <t>2024-02-01</t>
  </si>
  <si>
    <t>2024-03-01</t>
  </si>
  <si>
    <t>2024-05-01</t>
  </si>
  <si>
    <t>2024-06-01</t>
  </si>
  <si>
    <t>2024-08-01</t>
  </si>
  <si>
    <t>2024-09-01</t>
  </si>
  <si>
    <t>2024-11-01</t>
  </si>
  <si>
    <t>2024-12-01</t>
  </si>
  <si>
    <t>2025-02-01</t>
  </si>
  <si>
    <t>2025-03-01</t>
  </si>
  <si>
    <t>2025-05-01</t>
  </si>
  <si>
    <t>2025-06-01</t>
  </si>
  <si>
    <t>2025-08-01</t>
  </si>
  <si>
    <t>2025-09-01</t>
  </si>
  <si>
    <t>2025-11-01</t>
  </si>
  <si>
    <t>2025-12-01</t>
  </si>
  <si>
    <t>2026-01-01</t>
  </si>
  <si>
    <t>2026-02-01</t>
  </si>
  <si>
    <t>ΔUNRATE</t>
  </si>
  <si>
    <t>1948-01-01 to 2026-01-01</t>
  </si>
  <si>
    <t>1948-01-01 to 2026-02-01</t>
  </si>
  <si>
    <t>1947-01-01 to 2025-10-01</t>
  </si>
  <si>
    <t>1947-04-01 to 2025-10-01</t>
  </si>
  <si>
    <t>Definition</t>
  </si>
  <si>
    <t>Sahm</t>
  </si>
  <si>
    <t>Okun (differences)</t>
  </si>
  <si>
    <t>Taylor/Phillips/Okun (levels)</t>
  </si>
  <si>
    <t>Taylor/Phillips/Beveridge/Okun (levels and differemces)</t>
  </si>
  <si>
    <t>Taylor/Okun (levels)</t>
  </si>
  <si>
    <t>U_DELTA</t>
  </si>
  <si>
    <t>Series Code csv</t>
  </si>
  <si>
    <t>FED_FUNDS</t>
  </si>
  <si>
    <t>Change in Unemployment Rate</t>
  </si>
  <si>
    <t>Unemployment Gap</t>
  </si>
  <si>
    <t xml:space="preserve">Change in Unemployment Rate </t>
  </si>
  <si>
    <t>Unemploym_Rate_Quarterly_Change</t>
  </si>
  <si>
    <t>Un_Rate_Quarterly_Change_DB</t>
  </si>
  <si>
    <t>Table_Taylor's_Rule_Y_Phead_csv</t>
  </si>
  <si>
    <t>Table_Taylor's_Rule_Y_Pcore_csv</t>
  </si>
  <si>
    <t>Table_Taylor's_Rule_U_Phead_csv</t>
  </si>
  <si>
    <t>Table_Taylor's_Rule_U_Pcore_csv</t>
  </si>
  <si>
    <t>Metadata_CSV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</si>
</sst>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d/yyyy"/>
    <numFmt numFmtId="165" formatCode="yyyy\-mm\-dd"/>
    <numFmt numFmtId="166" formatCode="0.0"/>
    <numFmt numFmtId="167" formatCode="0.0000"/>
    <numFmt numFmtId="168" formatCode="0.000000"/>
    <numFmt numFmtId="169" formatCode="0.0000000"/>
    <numFmt numFmtId="170" formatCode="0.0000000000"/>
  </numFmts>
  <fonts count="7" x14ac:knownFonts="1">
    <font>
      <sz val="12"/>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sz val="12"/>
      <color rgb="FF000000"/>
      <name val="Calibri"/>
      <family val="2"/>
      <scheme val="minor"/>
    </font>
    <font>
      <b/>
      <sz val="12"/>
      <color rgb="FF000000"/>
      <name val="Calibri"/>
      <family val="2"/>
      <scheme val="minor"/>
    </font>
    <font>
      <sz val="8"/>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FF"/>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9" fontId="1" fillId="0" borderId="0" applyFont="0" applyFill="0" applyBorder="0" applyAlignment="0" applyProtection="0"/>
    <xf numFmtId="0" fontId="3" fillId="0" borderId="0" applyNumberFormat="0" applyFill="0" applyBorder="0" applyAlignment="0" applyProtection="0"/>
  </cellStyleXfs>
  <cellXfs count="85">
    <xf numFmtId="0" fontId="0" fillId="0" borderId="0" xfId="0"/>
    <xf numFmtId="164" fontId="0" fillId="0" borderId="0" xfId="0" applyNumberFormat="1"/>
    <xf numFmtId="14" fontId="0" fillId="0" borderId="0" xfId="0" applyNumberFormat="1"/>
    <xf numFmtId="165" fontId="0" fillId="0" borderId="0" xfId="0" applyNumberFormat="1"/>
    <xf numFmtId="166" fontId="0" fillId="0" borderId="0" xfId="0" applyNumberFormat="1"/>
    <xf numFmtId="10" fontId="0" fillId="0" borderId="0" xfId="1" applyNumberFormat="1" applyFont="1"/>
    <xf numFmtId="0" fontId="0" fillId="0" borderId="1" xfId="0" applyBorder="1"/>
    <xf numFmtId="2" fontId="0" fillId="0" borderId="0" xfId="0" applyNumberFormat="1"/>
    <xf numFmtId="0" fontId="3" fillId="0" borderId="0" xfId="2"/>
    <xf numFmtId="2" fontId="0" fillId="0" borderId="0" xfId="1" applyNumberFormat="1" applyFont="1"/>
    <xf numFmtId="14" fontId="0" fillId="0" borderId="5" xfId="0" applyNumberFormat="1" applyBorder="1"/>
    <xf numFmtId="14" fontId="0" fillId="0" borderId="1" xfId="0" applyNumberFormat="1" applyBorder="1"/>
    <xf numFmtId="14" fontId="0" fillId="0" borderId="7" xfId="0" applyNumberFormat="1" applyBorder="1"/>
    <xf numFmtId="0" fontId="2" fillId="0" borderId="2" xfId="0" applyFont="1" applyBorder="1" applyAlignment="1">
      <alignment horizontal="left"/>
    </xf>
    <xf numFmtId="0" fontId="2" fillId="0" borderId="3" xfId="0" applyFont="1" applyBorder="1" applyAlignment="1">
      <alignment horizontal="left"/>
    </xf>
    <xf numFmtId="0" fontId="0" fillId="0" borderId="0" xfId="0" applyAlignment="1">
      <alignment horizontal="left"/>
    </xf>
    <xf numFmtId="14" fontId="0" fillId="0" borderId="5" xfId="0" applyNumberFormat="1" applyBorder="1" applyAlignment="1">
      <alignment horizontal="left"/>
    </xf>
    <xf numFmtId="0" fontId="0" fillId="0" borderId="1" xfId="0" applyBorder="1" applyAlignment="1">
      <alignment horizontal="left"/>
    </xf>
    <xf numFmtId="14" fontId="0" fillId="0" borderId="7" xfId="0" applyNumberFormat="1" applyBorder="1" applyAlignment="1">
      <alignment horizontal="left"/>
    </xf>
    <xf numFmtId="0" fontId="0" fillId="0" borderId="8" xfId="0" applyBorder="1" applyAlignment="1">
      <alignment horizontal="left"/>
    </xf>
    <xf numFmtId="0" fontId="2" fillId="0" borderId="2" xfId="0" applyFont="1" applyBorder="1" applyAlignment="1">
      <alignment horizontal="left" vertical="center"/>
    </xf>
    <xf numFmtId="0" fontId="2" fillId="0" borderId="3" xfId="0" applyFont="1" applyBorder="1" applyAlignment="1">
      <alignment horizontal="left" vertical="center"/>
    </xf>
    <xf numFmtId="0" fontId="0" fillId="0" borderId="0" xfId="0" applyAlignment="1">
      <alignment horizontal="left" vertical="center"/>
    </xf>
    <xf numFmtId="14" fontId="0" fillId="0" borderId="5" xfId="0" applyNumberFormat="1" applyBorder="1" applyAlignment="1">
      <alignment horizontal="left" vertical="center"/>
    </xf>
    <xf numFmtId="0" fontId="0" fillId="0" borderId="1" xfId="0" applyBorder="1" applyAlignment="1">
      <alignment horizontal="left" vertical="center"/>
    </xf>
    <xf numFmtId="14" fontId="0" fillId="0" borderId="7" xfId="0" applyNumberFormat="1" applyBorder="1" applyAlignment="1">
      <alignment horizontal="left" vertical="center"/>
    </xf>
    <xf numFmtId="0" fontId="0" fillId="0" borderId="8" xfId="0" applyBorder="1" applyAlignment="1">
      <alignment horizontal="left" vertical="center"/>
    </xf>
    <xf numFmtId="0" fontId="4" fillId="3" borderId="10" xfId="0" applyFont="1" applyFill="1" applyBorder="1"/>
    <xf numFmtId="0" fontId="5" fillId="3" borderId="11" xfId="0" applyFont="1" applyFill="1" applyBorder="1"/>
    <xf numFmtId="0" fontId="4" fillId="3" borderId="12" xfId="0" applyFont="1" applyFill="1" applyBorder="1"/>
    <xf numFmtId="0" fontId="5" fillId="3" borderId="13" xfId="0" applyFont="1" applyFill="1" applyBorder="1"/>
    <xf numFmtId="0" fontId="4" fillId="3" borderId="14" xfId="0" applyFont="1" applyFill="1" applyBorder="1"/>
    <xf numFmtId="0" fontId="5" fillId="3" borderId="16" xfId="0" applyFont="1" applyFill="1" applyBorder="1"/>
    <xf numFmtId="0" fontId="4" fillId="3" borderId="17" xfId="0" applyFont="1" applyFill="1" applyBorder="1"/>
    <xf numFmtId="0" fontId="4" fillId="3" borderId="18" xfId="0" applyFont="1" applyFill="1" applyBorder="1"/>
    <xf numFmtId="14" fontId="4" fillId="3" borderId="14" xfId="0" applyNumberFormat="1" applyFont="1" applyFill="1" applyBorder="1"/>
    <xf numFmtId="14" fontId="4" fillId="3" borderId="15" xfId="0" applyNumberFormat="1" applyFont="1" applyFill="1" applyBorder="1"/>
    <xf numFmtId="14" fontId="4" fillId="3" borderId="5" xfId="0" applyNumberFormat="1" applyFont="1" applyFill="1" applyBorder="1" applyAlignment="1">
      <alignment horizontal="left"/>
    </xf>
    <xf numFmtId="0" fontId="4" fillId="3" borderId="1" xfId="0" applyFont="1" applyFill="1" applyBorder="1" applyAlignment="1">
      <alignment horizontal="left"/>
    </xf>
    <xf numFmtId="14" fontId="4" fillId="3" borderId="7" xfId="0" applyNumberFormat="1" applyFont="1" applyFill="1" applyBorder="1" applyAlignment="1">
      <alignment horizontal="left"/>
    </xf>
    <xf numFmtId="0" fontId="4" fillId="3" borderId="8" xfId="0" applyFont="1" applyFill="1" applyBorder="1" applyAlignment="1">
      <alignment horizontal="left"/>
    </xf>
    <xf numFmtId="4" fontId="0" fillId="0" borderId="1" xfId="0" applyNumberFormat="1" applyBorder="1"/>
    <xf numFmtId="0" fontId="2" fillId="2" borderId="1" xfId="0" applyFont="1" applyFill="1" applyBorder="1"/>
    <xf numFmtId="4" fontId="0" fillId="0" borderId="6" xfId="0" applyNumberFormat="1" applyBorder="1"/>
    <xf numFmtId="0" fontId="2" fillId="2" borderId="2" xfId="0" applyFont="1" applyFill="1" applyBorder="1"/>
    <xf numFmtId="0" fontId="2" fillId="2" borderId="4" xfId="0" applyFont="1" applyFill="1" applyBorder="1"/>
    <xf numFmtId="4" fontId="0" fillId="0" borderId="9" xfId="0" applyNumberFormat="1" applyBorder="1"/>
    <xf numFmtId="0" fontId="2" fillId="2" borderId="3" xfId="0" applyFont="1" applyFill="1" applyBorder="1"/>
    <xf numFmtId="4" fontId="0" fillId="0" borderId="8" xfId="0" applyNumberFormat="1" applyBorder="1"/>
    <xf numFmtId="0" fontId="5" fillId="3" borderId="19" xfId="0" applyFont="1" applyFill="1" applyBorder="1"/>
    <xf numFmtId="167" fontId="0" fillId="0" borderId="0" xfId="0" applyNumberFormat="1"/>
    <xf numFmtId="168" fontId="0" fillId="0" borderId="0" xfId="0" applyNumberFormat="1"/>
    <xf numFmtId="169" fontId="0" fillId="0" borderId="0" xfId="0" applyNumberFormat="1"/>
    <xf numFmtId="170" fontId="0" fillId="0" borderId="0" xfId="0" applyNumberFormat="1"/>
    <xf numFmtId="0" fontId="2" fillId="2" borderId="3" xfId="0" applyFont="1" applyFill="1" applyBorder="1" applyAlignment="1">
      <alignment wrapText="1"/>
    </xf>
    <xf numFmtId="0" fontId="2" fillId="2" borderId="4" xfId="0" applyFont="1" applyFill="1" applyBorder="1" applyAlignment="1">
      <alignment wrapText="1"/>
    </xf>
    <xf numFmtId="0" fontId="0" fillId="0" borderId="18" xfId="0" applyBorder="1"/>
    <xf numFmtId="0" fontId="0" fillId="0" borderId="10" xfId="0" applyBorder="1"/>
    <xf numFmtId="0" fontId="0" fillId="0" borderId="12" xfId="0" applyBorder="1"/>
    <xf numFmtId="0" fontId="4" fillId="3" borderId="10" xfId="0" applyFont="1" applyFill="1" applyBorder="1" applyAlignment="1">
      <alignment horizontal="left"/>
    </xf>
    <xf numFmtId="14" fontId="4" fillId="3" borderId="10" xfId="0" applyNumberFormat="1" applyFont="1" applyFill="1" applyBorder="1" applyAlignment="1">
      <alignment horizontal="left"/>
    </xf>
    <xf numFmtId="0" fontId="4" fillId="3" borderId="17" xfId="0" applyFont="1" applyFill="1" applyBorder="1" applyAlignment="1">
      <alignment horizontal="left"/>
    </xf>
    <xf numFmtId="14" fontId="4" fillId="3" borderId="14" xfId="0" applyNumberFormat="1" applyFont="1" applyFill="1" applyBorder="1" applyAlignment="1">
      <alignment horizontal="left"/>
    </xf>
    <xf numFmtId="0" fontId="0" fillId="0" borderId="10" xfId="0" applyBorder="1" applyAlignment="1">
      <alignment horizontal="left"/>
    </xf>
    <xf numFmtId="14" fontId="4" fillId="3" borderId="15" xfId="0" applyNumberFormat="1" applyFont="1" applyFill="1" applyBorder="1" applyAlignment="1">
      <alignment horizontal="left"/>
    </xf>
    <xf numFmtId="0" fontId="0" fillId="0" borderId="12" xfId="0" applyBorder="1" applyAlignment="1">
      <alignment horizontal="left"/>
    </xf>
    <xf numFmtId="0" fontId="4" fillId="3" borderId="12" xfId="0" applyFont="1" applyFill="1" applyBorder="1" applyAlignment="1">
      <alignment horizontal="left"/>
    </xf>
    <xf numFmtId="0" fontId="0" fillId="0" borderId="10" xfId="0" pivotButton="1" applyBorder="1"/>
    <xf numFmtId="14" fontId="0" fillId="0" borderId="10" xfId="0" applyNumberFormat="1" applyBorder="1"/>
    <xf numFmtId="4" fontId="0" fillId="0" borderId="10" xfId="0" applyNumberFormat="1" applyBorder="1"/>
    <xf numFmtId="0" fontId="2" fillId="2" borderId="10" xfId="0" applyFont="1" applyFill="1" applyBorder="1"/>
    <xf numFmtId="0" fontId="2" fillId="0" borderId="13" xfId="0" applyFont="1" applyBorder="1" applyAlignment="1">
      <alignment horizontal="left"/>
    </xf>
    <xf numFmtId="0" fontId="2" fillId="0" borderId="11" xfId="0" applyFont="1" applyBorder="1" applyAlignment="1">
      <alignment horizontal="left"/>
    </xf>
    <xf numFmtId="0" fontId="2" fillId="0" borderId="11" xfId="0" applyFont="1" applyBorder="1"/>
    <xf numFmtId="0" fontId="2" fillId="0" borderId="16" xfId="0" applyFont="1" applyBorder="1"/>
    <xf numFmtId="0" fontId="0" fillId="0" borderId="14" xfId="0" applyBorder="1" applyAlignment="1">
      <alignment horizontal="left"/>
    </xf>
    <xf numFmtId="14" fontId="0" fillId="0" borderId="10" xfId="0" applyNumberFormat="1" applyBorder="1" applyAlignment="1">
      <alignment horizontal="left"/>
    </xf>
    <xf numFmtId="0" fontId="0" fillId="0" borderId="17" xfId="0" applyBorder="1"/>
    <xf numFmtId="0" fontId="4" fillId="3" borderId="14" xfId="0" applyFont="1" applyFill="1" applyBorder="1" applyAlignment="1">
      <alignment horizontal="left"/>
    </xf>
    <xf numFmtId="0" fontId="4" fillId="3" borderId="15" xfId="0" applyFont="1" applyFill="1" applyBorder="1" applyAlignment="1">
      <alignment horizontal="left"/>
    </xf>
    <xf numFmtId="14" fontId="4" fillId="3" borderId="12" xfId="0" applyNumberFormat="1" applyFont="1" applyFill="1" applyBorder="1" applyAlignment="1">
      <alignment horizontal="left"/>
    </xf>
    <xf numFmtId="14" fontId="3" fillId="0" borderId="10" xfId="2" applyNumberFormat="1" applyBorder="1"/>
    <xf numFmtId="0" fontId="3" fillId="0" borderId="20" xfId="2" applyFill="1" applyBorder="1"/>
    <xf numFmtId="0" fontId="0" fillId="0" borderId="20" xfId="0" applyFill="1" applyBorder="1"/>
    <xf numFmtId="0" fontId="2" fillId="0" borderId="20" xfId="0" applyFont="1" applyFill="1" applyBorder="1"/>
  </cellXfs>
  <cellStyles count="3">
    <cellStyle name="Hyperlink" xfId="2" builtinId="8"/>
    <cellStyle name="Normal" xfId="0" builtinId="0"/>
    <cellStyle name="Percent" xfId="1" builtinId="5"/>
  </cellStyles>
  <dxfs count="305">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19" formatCode="dd/mm/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19" formatCode="dd/mm/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19" formatCode="dd/mm/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numFmt numFmtId="4" formatCode="#,##0.00"/>
      <border diagonalUp="0" diagonalDown="0">
        <left style="thin">
          <color auto="1"/>
        </left>
        <right style="thin">
          <color auto="1"/>
        </right>
        <top style="thin">
          <color auto="1"/>
        </top>
        <bottom style="thin">
          <color auto="1"/>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19" formatCode="dd/mm/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border diagonalUp="0" diagonalDown="0">
        <left style="thin">
          <color indexed="64"/>
        </left>
        <right/>
        <top style="thin">
          <color indexed="64"/>
        </top>
        <bottom style="thin">
          <color indexed="64"/>
        </bottom>
        <vertical/>
        <horizontal/>
      </border>
    </dxf>
    <dxf>
      <numFmt numFmtId="4" formatCode="#,##0.00"/>
      <border diagonalUp="0" diagonalDown="0">
        <left style="thin">
          <color auto="1"/>
        </left>
        <right style="thin">
          <color auto="1"/>
        </right>
        <top style="thin">
          <color auto="1"/>
        </top>
        <bottom style="thin">
          <color auto="1"/>
        </bottom>
        <vertical/>
        <horizontal/>
      </border>
    </dxf>
    <dxf>
      <numFmt numFmtId="19" formatCode="dd/mm/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border diagonalUp="0" diagonalDown="0">
        <left style="thin">
          <color indexed="64"/>
        </left>
        <right/>
        <top style="thin">
          <color indexed="64"/>
        </top>
        <bottom style="thin">
          <color indexed="64"/>
        </bottom>
        <vertical/>
        <horizontal/>
      </border>
    </dxf>
    <dxf>
      <numFmt numFmtId="19" formatCode="dd/mm/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auto="1"/>
        </left>
        <right style="thin">
          <color auto="1"/>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left" vertical="bottom" textRotation="0" wrapText="0" indent="0" justifyLastLine="0" shrinkToFit="0" readingOrder="0"/>
    </dxf>
    <dxf>
      <border>
        <bottom style="thin">
          <color rgb="FF000000"/>
        </bottom>
      </border>
    </dxf>
    <dxf>
      <font>
        <b/>
      </font>
      <alignment horizontal="left" vertical="bottom" textRotation="0" wrapText="0" indent="0" justifyLastLine="0" shrinkToFit="0" readingOrder="0"/>
      <border diagonalUp="0" diagonalDown="0" outline="0">
        <left style="thin">
          <color indexed="64"/>
        </left>
        <right style="thin">
          <color indexed="64"/>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left style="thin">
          <color auto="1"/>
        </left>
        <right style="thin">
          <color auto="1"/>
        </right>
        <top style="thin">
          <color auto="1"/>
        </top>
        <bottom style="thin">
          <color auto="1"/>
        </bottom>
        <vertical/>
        <horizontal/>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left style="thin">
          <color auto="1"/>
        </left>
        <right style="thin">
          <color auto="1"/>
        </right>
        <top style="thin">
          <color auto="1"/>
        </top>
        <bottom style="thin">
          <color auto="1"/>
        </bottom>
        <vertical/>
        <horizontal/>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left style="thin">
          <color auto="1"/>
        </left>
        <right style="thin">
          <color auto="1"/>
        </right>
        <top style="thin">
          <color auto="1"/>
        </top>
        <bottom style="thin">
          <color auto="1"/>
        </bottom>
        <vertical/>
        <horizontal/>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left style="thin">
          <color auto="1"/>
        </left>
        <right style="thin">
          <color auto="1"/>
        </right>
        <top style="thin">
          <color auto="1"/>
        </top>
        <bottom style="thin">
          <color auto="1"/>
        </bottom>
        <vertical/>
        <horizontal/>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left style="thin">
          <color indexed="64"/>
        </left>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border diagonalUp="0" diagonalDown="0">
        <left style="thin">
          <color auto="1"/>
        </left>
        <right style="thin">
          <color auto="1"/>
        </right>
        <top style="thin">
          <color auto="1"/>
        </top>
        <bottom style="thin">
          <color auto="1"/>
        </bottom>
        <vertical/>
        <horizontal/>
      </border>
    </dxf>
    <dxf>
      <font>
        <color rgb="FF000000"/>
      </font>
      <fill>
        <patternFill patternType="solid">
          <fgColor indexed="64"/>
          <bgColor rgb="FFFFFFFF"/>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numFmt numFmtId="19" formatCode="dd/mm/yy"/>
      <fill>
        <patternFill patternType="solid">
          <fgColor indexed="64"/>
          <bgColor rgb="FFFFFFFF"/>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color rgb="FF000000"/>
      </font>
      <fill>
        <patternFill patternType="solid">
          <fgColor rgb="FF000000"/>
          <bgColor rgb="FFFFFFFF"/>
        </patternFill>
      </fill>
    </dxf>
    <dxf>
      <border>
        <bottom style="thin">
          <color indexed="64"/>
        </bottom>
      </border>
    </dxf>
    <dxf>
      <font>
        <b/>
        <color rgb="FF000000"/>
      </font>
      <fill>
        <patternFill patternType="solid">
          <fgColor indexed="64"/>
          <bgColor rgb="FFFFFFFF"/>
        </patternFill>
      </fill>
      <border diagonalUp="0" diagonalDown="0">
        <left style="thin">
          <color indexed="64"/>
        </left>
        <right style="thin">
          <color indexed="64"/>
        </right>
        <top/>
        <bottom/>
        <vertical style="thin">
          <color indexed="64"/>
        </vertical>
        <horizontal style="thin">
          <color indexed="64"/>
        </horizontal>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font>
        <color rgb="FF000000"/>
      </font>
      <fill>
        <patternFill patternType="solid">
          <fgColor indexed="64"/>
          <bgColor rgb="FFFFFFFF"/>
        </patternFill>
      </fill>
      <border diagonalUp="0" diagonalDown="0" outline="0">
        <left style="thin">
          <color auto="1"/>
        </left>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border diagonalUp="0" diagonalDown="0" outline="0">
        <left style="thin">
          <color auto="1"/>
        </left>
        <right style="thin">
          <color auto="1"/>
        </right>
        <top style="thin">
          <color auto="1"/>
        </top>
        <bottom style="thin">
          <color auto="1"/>
        </bottom>
      </border>
    </dxf>
    <dxf>
      <font>
        <color rgb="FF000000"/>
      </font>
      <numFmt numFmtId="19" formatCode="dd/mm/yy"/>
      <fill>
        <patternFill patternType="solid">
          <fgColor indexed="64"/>
          <bgColor rgb="FFFFFFFF"/>
        </patternFill>
      </fill>
      <border diagonalUp="0" diagonalDown="0" outline="0">
        <left/>
        <right style="thin">
          <color auto="1"/>
        </right>
        <top style="thin">
          <color auto="1"/>
        </top>
        <bottom style="thin">
          <color auto="1"/>
        </bottom>
      </border>
    </dxf>
    <dxf>
      <border outline="0">
        <top style="thin">
          <color auto="1"/>
        </top>
      </border>
    </dxf>
    <dxf>
      <border diagonalUp="0" diagonalDown="0" outline="0">
        <left style="thin">
          <color auto="1"/>
        </left>
        <right style="thin">
          <color auto="1"/>
        </right>
        <top style="thin">
          <color auto="1"/>
        </top>
        <bottom style="thin">
          <color auto="1"/>
        </bottom>
      </border>
    </dxf>
    <dxf>
      <font>
        <color rgb="FF000000"/>
      </font>
      <fill>
        <patternFill patternType="solid">
          <fgColor indexed="64"/>
          <bgColor rgb="FFFFFFFF"/>
        </patternFill>
      </fill>
    </dxf>
    <dxf>
      <border outline="0">
        <bottom style="thin">
          <color auto="1"/>
        </bottom>
      </border>
    </dxf>
    <dxf>
      <font>
        <b/>
        <color rgb="FF000000"/>
      </font>
      <fill>
        <patternFill patternType="solid">
          <fgColor indexed="64"/>
          <bgColor rgb="FFFFFFFF"/>
        </patternFill>
      </fill>
      <border diagonalUp="0" diagonalDown="0" outline="0">
        <left style="thin">
          <color auto="1"/>
        </left>
        <right style="thin">
          <color auto="1"/>
        </right>
        <top/>
        <bottom/>
      </border>
    </dxf>
    <dxf>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dxf>
    <dxf>
      <border>
        <bottom style="thin">
          <color indexed="64"/>
        </bottom>
      </border>
    </dxf>
    <dxf>
      <font>
        <b/>
      </font>
      <alignment horizontal="left" vertical="center" textRotation="0" wrapText="0"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dd/mm/yy"/>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dxf>
    <dxf>
      <border>
        <bottom style="thin">
          <color indexed="64"/>
        </bottom>
      </border>
    </dxf>
    <dxf>
      <font>
        <b/>
      </font>
      <alignment horizontal="left" vertical="bottom"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color rgb="FF000000"/>
      </font>
      <numFmt numFmtId="19" formatCode="dd/mm/yy"/>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000000"/>
        <name val="Calibri"/>
        <family val="2"/>
        <scheme val="minor"/>
      </font>
      <fill>
        <patternFill patternType="solid">
          <fgColor indexed="64"/>
          <bgColor rgb="FFFFFFFF"/>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theme="1"/>
        <name val="Calibri"/>
        <family val="2"/>
        <scheme val="minor"/>
      </font>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7B6E"/>
      <color rgb="FF0563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7/relationships/slicerCache" Target="slicerCaches/slicerCache4.xml"/><Relationship Id="rId74" Type="http://schemas.openxmlformats.org/officeDocument/2006/relationships/sharedStrings" Target="sharedStrings.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7/relationships/slicerCache" Target="slicerCaches/slicerCache2.xml"/><Relationship Id="rId69" Type="http://schemas.microsoft.com/office/2007/relationships/slicerCache" Target="slicerCaches/slicerCache7.xml"/><Relationship Id="rId77"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1.xml"/><Relationship Id="rId70" Type="http://schemas.microsoft.com/office/2007/relationships/slicerCache" Target="slicerCaches/slicerCache8.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microsoft.com/office/2007/relationships/slicerCache" Target="slicerCaches/slicerCache3.xml"/><Relationship Id="rId73" Type="http://schemas.openxmlformats.org/officeDocument/2006/relationships/styles" Target="styles.xml"/><Relationship Id="rId78"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0</xdr:row>
      <xdr:rowOff>63500</xdr:rowOff>
    </xdr:from>
    <xdr:to>
      <xdr:col>1</xdr:col>
      <xdr:colOff>1841500</xdr:colOff>
      <xdr:row>1</xdr:row>
      <xdr:rowOff>63500</xdr:rowOff>
    </xdr:to>
    <mc:AlternateContent xmlns:mc="http://schemas.openxmlformats.org/markup-compatibility/2006" xmlns:a14="http://schemas.microsoft.com/office/drawing/2010/main">
      <mc:Choice Requires="a14">
        <xdr:graphicFrame macro="">
          <xdr:nvGraphicFramePr>
            <xdr:cNvPr id="2" name="Series Name">
              <a:extLst>
                <a:ext uri="{FF2B5EF4-FFF2-40B4-BE49-F238E27FC236}">
                  <a16:creationId xmlns:a16="http://schemas.microsoft.com/office/drawing/2014/main" id="{BF234283-739D-57A0-3F0F-1BB4CDF34449}"/>
                </a:ext>
              </a:extLst>
            </xdr:cNvPr>
            <xdr:cNvGraphicFramePr/>
          </xdr:nvGraphicFramePr>
          <xdr:xfrm>
            <a:off x="0" y="0"/>
            <a:ext cx="0" cy="0"/>
          </xdr:xfrm>
          <a:graphic>
            <a:graphicData uri="http://schemas.microsoft.com/office/drawing/2010/slicer">
              <sle:slicer xmlns:sle="http://schemas.microsoft.com/office/drawing/2010/slicer" name="Series Name"/>
            </a:graphicData>
          </a:graphic>
        </xdr:graphicFrame>
      </mc:Choice>
      <mc:Fallback xmlns="">
        <xdr:sp macro="" textlink="">
          <xdr:nvSpPr>
            <xdr:cNvPr id="0" name=""/>
            <xdr:cNvSpPr>
              <a:spLocks noTextEdit="1"/>
            </xdr:cNvSpPr>
          </xdr:nvSpPr>
          <xdr:spPr>
            <a:xfrm>
              <a:off x="685800" y="63500"/>
              <a:ext cx="1828800" cy="20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12700</xdr:colOff>
      <xdr:row>0</xdr:row>
      <xdr:rowOff>76200</xdr:rowOff>
    </xdr:from>
    <xdr:to>
      <xdr:col>1</xdr:col>
      <xdr:colOff>1854200</xdr:colOff>
      <xdr:row>1</xdr:row>
      <xdr:rowOff>127000</xdr:rowOff>
    </xdr:to>
    <mc:AlternateContent xmlns:mc="http://schemas.openxmlformats.org/markup-compatibility/2006" xmlns:a14="http://schemas.microsoft.com/office/drawing/2010/main">
      <mc:Choice Requires="a14">
        <xdr:graphicFrame macro="">
          <xdr:nvGraphicFramePr>
            <xdr:cNvPr id="3" name="Series Name 1">
              <a:extLst>
                <a:ext uri="{FF2B5EF4-FFF2-40B4-BE49-F238E27FC236}">
                  <a16:creationId xmlns:a16="http://schemas.microsoft.com/office/drawing/2014/main" id="{F415049A-9513-90ED-614A-A725188B5BF8}"/>
                </a:ext>
              </a:extLst>
            </xdr:cNvPr>
            <xdr:cNvGraphicFramePr/>
          </xdr:nvGraphicFramePr>
          <xdr:xfrm>
            <a:off x="0" y="0"/>
            <a:ext cx="0" cy="0"/>
          </xdr:xfrm>
          <a:graphic>
            <a:graphicData uri="http://schemas.microsoft.com/office/drawing/2010/slicer">
              <sle:slicer xmlns:sle="http://schemas.microsoft.com/office/drawing/2010/slicer" name="Series Name 1"/>
            </a:graphicData>
          </a:graphic>
        </xdr:graphicFrame>
      </mc:Choice>
      <mc:Fallback xmlns="">
        <xdr:sp macro="" textlink="">
          <xdr:nvSpPr>
            <xdr:cNvPr id="0" name=""/>
            <xdr:cNvSpPr>
              <a:spLocks noTextEdit="1"/>
            </xdr:cNvSpPr>
          </xdr:nvSpPr>
          <xdr:spPr>
            <a:xfrm>
              <a:off x="685800" y="76200"/>
              <a:ext cx="1841500" cy="25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0</xdr:row>
      <xdr:rowOff>88900</xdr:rowOff>
    </xdr:from>
    <xdr:to>
      <xdr:col>3</xdr:col>
      <xdr:colOff>723900</xdr:colOff>
      <xdr:row>1</xdr:row>
      <xdr:rowOff>139700</xdr:rowOff>
    </xdr:to>
    <mc:AlternateContent xmlns:mc="http://schemas.openxmlformats.org/markup-compatibility/2006" xmlns:a14="http://schemas.microsoft.com/office/drawing/2010/main">
      <mc:Choice Requires="a14">
        <xdr:graphicFrame macro="">
          <xdr:nvGraphicFramePr>
            <xdr:cNvPr id="4" name="Frequency Name">
              <a:extLst>
                <a:ext uri="{FF2B5EF4-FFF2-40B4-BE49-F238E27FC236}">
                  <a16:creationId xmlns:a16="http://schemas.microsoft.com/office/drawing/2014/main" id="{96EA23AD-CD9B-1138-4A9D-EA1C9B9F1F1B}"/>
                </a:ext>
              </a:extLst>
            </xdr:cNvPr>
            <xdr:cNvGraphicFramePr/>
          </xdr:nvGraphicFramePr>
          <xdr:xfrm>
            <a:off x="0" y="0"/>
            <a:ext cx="0" cy="0"/>
          </xdr:xfrm>
          <a:graphic>
            <a:graphicData uri="http://schemas.microsoft.com/office/drawing/2010/slicer">
              <sle:slicer xmlns:sle="http://schemas.microsoft.com/office/drawing/2010/slicer" name="Frequency Name"/>
            </a:graphicData>
          </a:graphic>
        </xdr:graphicFrame>
      </mc:Choice>
      <mc:Fallback xmlns="">
        <xdr:sp macro="" textlink="">
          <xdr:nvSpPr>
            <xdr:cNvPr id="0" name=""/>
            <xdr:cNvSpPr>
              <a:spLocks noTextEdit="1"/>
            </xdr:cNvSpPr>
          </xdr:nvSpPr>
          <xdr:spPr>
            <a:xfrm>
              <a:off x="2590800" y="88900"/>
              <a:ext cx="1803400" cy="25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1892300</xdr:colOff>
      <xdr:row>1</xdr:row>
      <xdr:rowOff>88900</xdr:rowOff>
    </xdr:to>
    <mc:AlternateContent xmlns:mc="http://schemas.openxmlformats.org/markup-compatibility/2006" xmlns:a14="http://schemas.microsoft.com/office/drawing/2010/main">
      <mc:Choice Requires="a14">
        <xdr:graphicFrame macro="">
          <xdr:nvGraphicFramePr>
            <xdr:cNvPr id="3" name="Series Name 2">
              <a:extLst>
                <a:ext uri="{FF2B5EF4-FFF2-40B4-BE49-F238E27FC236}">
                  <a16:creationId xmlns:a16="http://schemas.microsoft.com/office/drawing/2014/main" id="{12E11BA1-917E-6329-95BA-D7D6AEE56456}"/>
                </a:ext>
              </a:extLst>
            </xdr:cNvPr>
            <xdr:cNvGraphicFramePr/>
          </xdr:nvGraphicFramePr>
          <xdr:xfrm>
            <a:off x="0" y="0"/>
            <a:ext cx="0" cy="0"/>
          </xdr:xfrm>
          <a:graphic>
            <a:graphicData uri="http://schemas.microsoft.com/office/drawing/2010/slicer">
              <sle:slicer xmlns:sle="http://schemas.microsoft.com/office/drawing/2010/slicer" name="Series Name 2"/>
            </a:graphicData>
          </a:graphic>
        </xdr:graphicFrame>
      </mc:Choice>
      <mc:Fallback xmlns="">
        <xdr:sp macro="" textlink="">
          <xdr:nvSpPr>
            <xdr:cNvPr id="0" name=""/>
            <xdr:cNvSpPr>
              <a:spLocks noTextEdit="1"/>
            </xdr:cNvSpPr>
          </xdr:nvSpPr>
          <xdr:spPr>
            <a:xfrm>
              <a:off x="673100" y="38100"/>
              <a:ext cx="1892300" cy="25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0</xdr:row>
      <xdr:rowOff>38100</xdr:rowOff>
    </xdr:from>
    <xdr:to>
      <xdr:col>2</xdr:col>
      <xdr:colOff>1587500</xdr:colOff>
      <xdr:row>1</xdr:row>
      <xdr:rowOff>88900</xdr:rowOff>
    </xdr:to>
    <mc:AlternateContent xmlns:mc="http://schemas.openxmlformats.org/markup-compatibility/2006" xmlns:a14="http://schemas.microsoft.com/office/drawing/2010/main">
      <mc:Choice Requires="a14">
        <xdr:graphicFrame macro="">
          <xdr:nvGraphicFramePr>
            <xdr:cNvPr id="4" name="Frequency Name 1">
              <a:extLst>
                <a:ext uri="{FF2B5EF4-FFF2-40B4-BE49-F238E27FC236}">
                  <a16:creationId xmlns:a16="http://schemas.microsoft.com/office/drawing/2014/main" id="{89CCDB9E-AFDB-85AF-F4C7-5372AE90B9DC}"/>
                </a:ext>
              </a:extLst>
            </xdr:cNvPr>
            <xdr:cNvGraphicFramePr/>
          </xdr:nvGraphicFramePr>
          <xdr:xfrm>
            <a:off x="0" y="0"/>
            <a:ext cx="0" cy="0"/>
          </xdr:xfrm>
          <a:graphic>
            <a:graphicData uri="http://schemas.microsoft.com/office/drawing/2010/slicer">
              <sle:slicer xmlns:sle="http://schemas.microsoft.com/office/drawing/2010/slicer" name="Frequency Name 1"/>
            </a:graphicData>
          </a:graphic>
        </xdr:graphicFrame>
      </mc:Choice>
      <mc:Fallback xmlns="">
        <xdr:sp macro="" textlink="">
          <xdr:nvSpPr>
            <xdr:cNvPr id="0" name=""/>
            <xdr:cNvSpPr>
              <a:spLocks noTextEdit="1"/>
            </xdr:cNvSpPr>
          </xdr:nvSpPr>
          <xdr:spPr>
            <a:xfrm>
              <a:off x="2768600" y="38100"/>
              <a:ext cx="1587500" cy="25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1943100</xdr:colOff>
      <xdr:row>0</xdr:row>
      <xdr:rowOff>50800</xdr:rowOff>
    </xdr:from>
    <xdr:to>
      <xdr:col>2</xdr:col>
      <xdr:colOff>1371600</xdr:colOff>
      <xdr:row>1</xdr:row>
      <xdr:rowOff>63500</xdr:rowOff>
    </xdr:to>
    <mc:AlternateContent xmlns:mc="http://schemas.openxmlformats.org/markup-compatibility/2006" xmlns:a14="http://schemas.microsoft.com/office/drawing/2010/main">
      <mc:Choice Requires="a14">
        <xdr:graphicFrame macro="">
          <xdr:nvGraphicFramePr>
            <xdr:cNvPr id="3" name="Series Name 4">
              <a:extLst>
                <a:ext uri="{FF2B5EF4-FFF2-40B4-BE49-F238E27FC236}">
                  <a16:creationId xmlns:a16="http://schemas.microsoft.com/office/drawing/2014/main" id="{585A9E24-BBC1-8D9D-3800-5BD6FFB465F5}"/>
                </a:ext>
              </a:extLst>
            </xdr:cNvPr>
            <xdr:cNvGraphicFramePr/>
          </xdr:nvGraphicFramePr>
          <xdr:xfrm>
            <a:off x="0" y="0"/>
            <a:ext cx="0" cy="0"/>
          </xdr:xfrm>
          <a:graphic>
            <a:graphicData uri="http://schemas.microsoft.com/office/drawing/2010/slicer">
              <sle:slicer xmlns:sle="http://schemas.microsoft.com/office/drawing/2010/slicer" name="Series Name 4"/>
            </a:graphicData>
          </a:graphic>
        </xdr:graphicFrame>
      </mc:Choice>
      <mc:Fallback xmlns="">
        <xdr:sp macro="" textlink="">
          <xdr:nvSpPr>
            <xdr:cNvPr id="0" name=""/>
            <xdr:cNvSpPr>
              <a:spLocks noTextEdit="1"/>
            </xdr:cNvSpPr>
          </xdr:nvSpPr>
          <xdr:spPr>
            <a:xfrm>
              <a:off x="2616200" y="50800"/>
              <a:ext cx="1828800" cy="21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139700</xdr:colOff>
      <xdr:row>0</xdr:row>
      <xdr:rowOff>38100</xdr:rowOff>
    </xdr:from>
    <xdr:to>
      <xdr:col>1</xdr:col>
      <xdr:colOff>1854200</xdr:colOff>
      <xdr:row>1</xdr:row>
      <xdr:rowOff>63500</xdr:rowOff>
    </xdr:to>
    <mc:AlternateContent xmlns:mc="http://schemas.openxmlformats.org/markup-compatibility/2006" xmlns:a14="http://schemas.microsoft.com/office/drawing/2010/main">
      <mc:Choice Requires="a14">
        <xdr:graphicFrame macro="">
          <xdr:nvGraphicFramePr>
            <xdr:cNvPr id="4" name="Frequency Name 4">
              <a:extLst>
                <a:ext uri="{FF2B5EF4-FFF2-40B4-BE49-F238E27FC236}">
                  <a16:creationId xmlns:a16="http://schemas.microsoft.com/office/drawing/2014/main" id="{793AB161-F61C-978F-D647-9B1613D1F71F}"/>
                </a:ext>
              </a:extLst>
            </xdr:cNvPr>
            <xdr:cNvGraphicFramePr/>
          </xdr:nvGraphicFramePr>
          <xdr:xfrm>
            <a:off x="0" y="0"/>
            <a:ext cx="0" cy="0"/>
          </xdr:xfrm>
          <a:graphic>
            <a:graphicData uri="http://schemas.microsoft.com/office/drawing/2010/slicer">
              <sle:slicer xmlns:sle="http://schemas.microsoft.com/office/drawing/2010/slicer" name="Frequency Name 4"/>
            </a:graphicData>
          </a:graphic>
        </xdr:graphicFrame>
      </mc:Choice>
      <mc:Fallback xmlns="">
        <xdr:sp macro="" textlink="">
          <xdr:nvSpPr>
            <xdr:cNvPr id="0" name=""/>
            <xdr:cNvSpPr>
              <a:spLocks noTextEdit="1"/>
            </xdr:cNvSpPr>
          </xdr:nvSpPr>
          <xdr:spPr>
            <a:xfrm>
              <a:off x="812800" y="38100"/>
              <a:ext cx="1714500" cy="228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76200</xdr:colOff>
      <xdr:row>0</xdr:row>
      <xdr:rowOff>12700</xdr:rowOff>
    </xdr:from>
    <xdr:to>
      <xdr:col>1</xdr:col>
      <xdr:colOff>2057400</xdr:colOff>
      <xdr:row>1</xdr:row>
      <xdr:rowOff>76200</xdr:rowOff>
    </xdr:to>
    <mc:AlternateContent xmlns:mc="http://schemas.openxmlformats.org/markup-compatibility/2006" xmlns:a14="http://schemas.microsoft.com/office/drawing/2010/main">
      <mc:Choice Requires="a14">
        <xdr:graphicFrame macro="">
          <xdr:nvGraphicFramePr>
            <xdr:cNvPr id="3" name="Series Name 6">
              <a:extLst>
                <a:ext uri="{FF2B5EF4-FFF2-40B4-BE49-F238E27FC236}">
                  <a16:creationId xmlns:a16="http://schemas.microsoft.com/office/drawing/2014/main" id="{FDC29166-9D96-1D37-B6AB-7774AEDBF91B}"/>
                </a:ext>
              </a:extLst>
            </xdr:cNvPr>
            <xdr:cNvGraphicFramePr/>
          </xdr:nvGraphicFramePr>
          <xdr:xfrm>
            <a:off x="0" y="0"/>
            <a:ext cx="0" cy="0"/>
          </xdr:xfrm>
          <a:graphic>
            <a:graphicData uri="http://schemas.microsoft.com/office/drawing/2010/slicer">
              <sle:slicer xmlns:sle="http://schemas.microsoft.com/office/drawing/2010/slicer" name="Series Name 6"/>
            </a:graphicData>
          </a:graphic>
        </xdr:graphicFrame>
      </mc:Choice>
      <mc:Fallback xmlns="">
        <xdr:sp macro="" textlink="">
          <xdr:nvSpPr>
            <xdr:cNvPr id="0" name=""/>
            <xdr:cNvSpPr>
              <a:spLocks noTextEdit="1"/>
            </xdr:cNvSpPr>
          </xdr:nvSpPr>
          <xdr:spPr>
            <a:xfrm>
              <a:off x="749300" y="12700"/>
              <a:ext cx="1981200" cy="26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76200</xdr:colOff>
      <xdr:row>0</xdr:row>
      <xdr:rowOff>38100</xdr:rowOff>
    </xdr:from>
    <xdr:to>
      <xdr:col>1</xdr:col>
      <xdr:colOff>1968500</xdr:colOff>
      <xdr:row>1</xdr:row>
      <xdr:rowOff>76200</xdr:rowOff>
    </xdr:to>
    <mc:AlternateContent xmlns:mc="http://schemas.openxmlformats.org/markup-compatibility/2006" xmlns:a14="http://schemas.microsoft.com/office/drawing/2010/main">
      <mc:Choice Requires="a14">
        <xdr:graphicFrame macro="">
          <xdr:nvGraphicFramePr>
            <xdr:cNvPr id="3" name="Series Name 10">
              <a:extLst>
                <a:ext uri="{FF2B5EF4-FFF2-40B4-BE49-F238E27FC236}">
                  <a16:creationId xmlns:a16="http://schemas.microsoft.com/office/drawing/2014/main" id="{32C1CCD8-C375-4214-E689-18FFD7A17766}"/>
                </a:ext>
              </a:extLst>
            </xdr:cNvPr>
            <xdr:cNvGraphicFramePr/>
          </xdr:nvGraphicFramePr>
          <xdr:xfrm>
            <a:off x="0" y="0"/>
            <a:ext cx="0" cy="0"/>
          </xdr:xfrm>
          <a:graphic>
            <a:graphicData uri="http://schemas.microsoft.com/office/drawing/2010/slicer">
              <sle:slicer xmlns:sle="http://schemas.microsoft.com/office/drawing/2010/slicer" name="Series Name 10"/>
            </a:graphicData>
          </a:graphic>
        </xdr:graphicFrame>
      </mc:Choice>
      <mc:Fallback xmlns="">
        <xdr:sp macro="" textlink="">
          <xdr:nvSpPr>
            <xdr:cNvPr id="0" name=""/>
            <xdr:cNvSpPr>
              <a:spLocks noTextEdit="1"/>
            </xdr:cNvSpPr>
          </xdr:nvSpPr>
          <xdr:spPr>
            <a:xfrm>
              <a:off x="749300" y="38100"/>
              <a:ext cx="1892300" cy="241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6106.572567129631" createdVersion="8" refreshedVersion="8" minRefreshableVersion="3" recordCount="5135" xr:uid="{4B3236A3-5A1A-8A43-B66E-3E4BBF1E0AFF}">
  <cacheSource type="worksheet">
    <worksheetSource name="DB_Master"/>
  </cacheSource>
  <cacheFields count="9">
    <cacheField name="Date" numFmtId="14">
      <sharedItems containsSemiMixedTypes="0" containsNonDate="0" containsDate="1" containsString="0" minDate="1949-01-01T00:00:00" maxDate="2036-10-02T00:00:00" count="961">
        <d v="2001-01-01T00:00:00"/>
        <d v="2001-04-01T00:00:00"/>
        <d v="2001-07-01T00:00:00"/>
        <d v="2001-10-01T00:00:00"/>
        <d v="2002-01-01T00:00:00"/>
        <d v="2002-04-01T00:00:00"/>
        <d v="2002-07-01T00:00:00"/>
        <d v="2002-10-01T00:00:00"/>
        <d v="2003-01-01T00:00:00"/>
        <d v="2003-04-01T00:00:00"/>
        <d v="2003-07-01T00:00:00"/>
        <d v="2003-10-01T00:00:00"/>
        <d v="2004-01-01T00:00:00"/>
        <d v="2004-04-01T00:00:00"/>
        <d v="2004-07-01T00:00:00"/>
        <d v="2004-10-01T00:00:00"/>
        <d v="2005-01-01T00:00:00"/>
        <d v="2005-04-01T00:00:00"/>
        <d v="2005-07-01T00:00:00"/>
        <d v="2005-10-01T00:00:00"/>
        <d v="2006-01-01T00:00:00"/>
        <d v="2006-04-01T00:00:00"/>
        <d v="2006-07-01T00:00:00"/>
        <d v="2006-10-01T00:00:00"/>
        <d v="2007-01-01T00:00:00"/>
        <d v="2007-04-01T00:00:00"/>
        <d v="2007-07-01T00:00:00"/>
        <d v="2007-10-01T00:00:00"/>
        <d v="2008-01-01T00:00:00"/>
        <d v="2008-04-01T00:00:00"/>
        <d v="2008-07-01T00:00:00"/>
        <d v="2008-10-01T00:00:00"/>
        <d v="2009-01-01T00:00:00"/>
        <d v="2009-04-01T00:00:00"/>
        <d v="2009-07-01T00:00:00"/>
        <d v="2009-10-01T00:00:00"/>
        <d v="2010-01-01T00:00:00"/>
        <d v="2010-04-01T00:00:00"/>
        <d v="2010-07-01T00:00:00"/>
        <d v="2010-10-01T00:00:00"/>
        <d v="2011-01-01T00:00:00"/>
        <d v="2011-04-01T00:00:00"/>
        <d v="2011-07-01T00:00:00"/>
        <d v="2011-10-01T00:00:00"/>
        <d v="2012-01-01T00:00:00"/>
        <d v="2012-04-01T00:00:00"/>
        <d v="2012-07-01T00:00:00"/>
        <d v="2012-10-01T00:00:00"/>
        <d v="2013-01-01T00:00:00"/>
        <d v="2013-04-01T00:00:00"/>
        <d v="2013-07-01T00:00:00"/>
        <d v="2013-10-01T00:00:00"/>
        <d v="2014-01-01T00:00:00"/>
        <d v="2014-04-01T00:00:00"/>
        <d v="2014-07-01T00:00:00"/>
        <d v="2014-10-01T00:00:00"/>
        <d v="2015-01-01T00:00:00"/>
        <d v="2015-04-01T00:00:00"/>
        <d v="2015-07-01T00:00:00"/>
        <d v="2015-10-01T00:00:00"/>
        <d v="2016-01-01T00:00:00"/>
        <d v="2016-04-01T00:00:00"/>
        <d v="2016-07-01T00:00:00"/>
        <d v="2016-10-01T00:00:00"/>
        <d v="2017-01-01T00:00:00"/>
        <d v="2017-04-01T00:00:00"/>
        <d v="2017-07-01T00:00:00"/>
        <d v="2017-10-01T00:00:00"/>
        <d v="2018-01-01T00:00:00"/>
        <d v="2018-04-01T00:00:00"/>
        <d v="2018-07-01T00:00:00"/>
        <d v="2018-10-01T00:00:00"/>
        <d v="2019-01-01T00:00:00"/>
        <d v="2019-04-01T00:00:00"/>
        <d v="2019-07-01T00:00:00"/>
        <d v="2019-10-01T00:00:00"/>
        <d v="2020-01-01T00:00:00"/>
        <d v="2020-04-01T00:00:00"/>
        <d v="2020-07-01T00:00:00"/>
        <d v="2020-10-01T00:00:00"/>
        <d v="2021-01-01T00:00:00"/>
        <d v="2021-04-01T00:00:00"/>
        <d v="2021-07-01T00:00:00"/>
        <d v="2021-10-01T00:00:00"/>
        <d v="2022-01-01T00:00:00"/>
        <d v="2022-04-01T00:00:00"/>
        <d v="2022-07-01T00:00:00"/>
        <d v="2022-10-01T00:00:00"/>
        <d v="2023-01-01T00:00:00"/>
        <d v="2023-04-01T00:00:00"/>
        <d v="2023-07-01T00:00:00"/>
        <d v="2023-10-01T00:00:00"/>
        <d v="2024-01-01T00:00:00"/>
        <d v="2024-04-01T00:00:00"/>
        <d v="2024-07-01T00:00:00"/>
        <d v="2024-10-01T00:00:00"/>
        <d v="2025-01-01T00:00:00"/>
        <d v="2025-04-01T00:00:00"/>
        <d v="2025-07-01T00:00:00"/>
        <d v="2025-10-01T00:00:00"/>
        <d v="2026-01-01T00:00:00"/>
        <d v="1955-01-01T00:00:00"/>
        <d v="1955-04-01T00:00:00"/>
        <d v="1955-07-01T00:00:00"/>
        <d v="1955-10-01T00:00:00"/>
        <d v="1956-01-01T00:00:00"/>
        <d v="1956-04-01T00:00:00"/>
        <d v="1956-07-01T00:00:00"/>
        <d v="1956-10-01T00:00:00"/>
        <d v="1957-01-01T00:00:00"/>
        <d v="1957-04-01T00:00:00"/>
        <d v="1957-07-01T00:00:00"/>
        <d v="1957-10-01T00:00:00"/>
        <d v="1958-01-01T00:00:00"/>
        <d v="1958-04-01T00:00:00"/>
        <d v="1958-07-01T00:00:00"/>
        <d v="1958-10-01T00:00:00"/>
        <d v="1959-01-01T00:00:00"/>
        <d v="1959-04-01T00:00:00"/>
        <d v="1959-07-01T00:00:00"/>
        <d v="1959-10-01T00:00:00"/>
        <d v="1960-01-01T00:00:00"/>
        <d v="1960-04-01T00:00:00"/>
        <d v="1960-07-01T00:00:00"/>
        <d v="1960-10-01T00:00:00"/>
        <d v="1961-01-01T00:00:00"/>
        <d v="1961-04-01T00:00:00"/>
        <d v="1961-07-01T00:00:00"/>
        <d v="1961-10-01T00:00:00"/>
        <d v="1962-01-01T00:00:00"/>
        <d v="1962-04-01T00:00:00"/>
        <d v="1962-07-01T00:00:00"/>
        <d v="1962-10-01T00:00:00"/>
        <d v="1963-01-01T00:00:00"/>
        <d v="1963-04-01T00:00:00"/>
        <d v="1963-07-01T00:00:00"/>
        <d v="1963-10-01T00:00:00"/>
        <d v="1964-01-01T00:00:00"/>
        <d v="1964-04-01T00:00:00"/>
        <d v="1964-07-01T00:00:00"/>
        <d v="1964-10-01T00:00:00"/>
        <d v="1965-01-01T00:00:00"/>
        <d v="1965-04-01T00:00:00"/>
        <d v="1965-07-01T00:00:00"/>
        <d v="1965-10-01T00:00:00"/>
        <d v="1966-01-01T00:00:00"/>
        <d v="1966-04-01T00:00:00"/>
        <d v="1966-07-01T00:00:00"/>
        <d v="1966-10-01T00:00:00"/>
        <d v="1967-01-01T00:00:00"/>
        <d v="1967-04-01T00:00:00"/>
        <d v="1967-07-01T00:00:00"/>
        <d v="1967-10-01T00:00:00"/>
        <d v="1968-01-01T00:00:00"/>
        <d v="1968-04-01T00:00:00"/>
        <d v="1968-07-01T00:00:00"/>
        <d v="1968-10-01T00:00:00"/>
        <d v="1969-01-01T00:00:00"/>
        <d v="1969-04-01T00:00:00"/>
        <d v="1969-07-01T00:00:00"/>
        <d v="1969-10-01T00:00:00"/>
        <d v="1970-01-01T00:00:00"/>
        <d v="1970-04-01T00:00:00"/>
        <d v="1970-07-01T00:00:00"/>
        <d v="1970-10-01T00:00:00"/>
        <d v="1971-01-01T00:00:00"/>
        <d v="1971-04-01T00:00:00"/>
        <d v="1971-07-01T00:00:00"/>
        <d v="1971-10-01T00:00:00"/>
        <d v="1972-01-01T00:00:00"/>
        <d v="1972-04-01T00:00:00"/>
        <d v="1972-07-01T00:00:00"/>
        <d v="1972-10-01T00:00:00"/>
        <d v="1973-01-01T00:00:00"/>
        <d v="1973-04-01T00:00:00"/>
        <d v="1973-07-01T00:00:00"/>
        <d v="1973-10-01T00:00:00"/>
        <d v="1974-01-01T00:00:00"/>
        <d v="1974-04-01T00:00:00"/>
        <d v="1974-07-01T00:00:00"/>
        <d v="1974-10-01T00:00:00"/>
        <d v="1975-01-01T00:00:00"/>
        <d v="1975-04-01T00:00:00"/>
        <d v="1975-07-01T00:00:00"/>
        <d v="1975-10-01T00:00:00"/>
        <d v="1976-01-01T00:00:00"/>
        <d v="1976-04-01T00:00:00"/>
        <d v="1976-07-01T00:00:00"/>
        <d v="1976-10-01T00:00:00"/>
        <d v="1977-01-01T00:00:00"/>
        <d v="1977-04-01T00:00:00"/>
        <d v="1977-07-01T00:00:00"/>
        <d v="1977-10-01T00:00:00"/>
        <d v="1978-01-01T00:00:00"/>
        <d v="1978-04-01T00:00:00"/>
        <d v="1978-07-01T00:00:00"/>
        <d v="1978-10-01T00:00:00"/>
        <d v="1979-01-01T00:00:00"/>
        <d v="1979-04-01T00:00:00"/>
        <d v="1979-07-01T00:00:00"/>
        <d v="1979-10-01T00:00:00"/>
        <d v="1980-01-01T00:00:00"/>
        <d v="1980-04-01T00:00:00"/>
        <d v="1980-07-01T00:00:00"/>
        <d v="1980-10-01T00:00:00"/>
        <d v="1981-01-01T00:00:00"/>
        <d v="1981-04-01T00:00:00"/>
        <d v="1981-07-01T00:00:00"/>
        <d v="1981-10-01T00:00:00"/>
        <d v="1982-01-01T00:00:00"/>
        <d v="1982-04-01T00:00:00"/>
        <d v="1982-07-01T00:00:00"/>
        <d v="1982-10-01T00:00:00"/>
        <d v="1983-01-01T00:00:00"/>
        <d v="1983-04-01T00:00:00"/>
        <d v="1983-07-01T00:00:00"/>
        <d v="1983-10-01T00:00:00"/>
        <d v="1984-01-01T00:00:00"/>
        <d v="1984-04-01T00:00:00"/>
        <d v="1984-07-01T00:00:00"/>
        <d v="1984-10-01T00:00:00"/>
        <d v="1985-01-01T00:00:00"/>
        <d v="1985-04-01T00:00:00"/>
        <d v="1985-07-01T00:00:00"/>
        <d v="1985-10-01T00:00:00"/>
        <d v="1986-01-01T00:00:00"/>
        <d v="1986-04-01T00:00:00"/>
        <d v="1986-07-01T00:00:00"/>
        <d v="1986-10-01T00:00:00"/>
        <d v="1987-01-01T00:00:00"/>
        <d v="1987-04-01T00:00:00"/>
        <d v="1987-07-01T00:00:00"/>
        <d v="1987-10-01T00:00:00"/>
        <d v="1988-01-01T00:00:00"/>
        <d v="1988-04-01T00:00:00"/>
        <d v="1988-07-01T00:00:00"/>
        <d v="1988-10-01T00:00:00"/>
        <d v="1989-01-01T00:00:00"/>
        <d v="1989-04-01T00:00:00"/>
        <d v="1989-07-01T00:00:00"/>
        <d v="1989-10-01T00:00:00"/>
        <d v="1990-01-01T00:00:00"/>
        <d v="1990-04-01T00:00:00"/>
        <d v="1990-07-01T00:00:00"/>
        <d v="1990-10-01T00:00:00"/>
        <d v="1991-01-01T00:00:00"/>
        <d v="1991-04-01T00:00:00"/>
        <d v="1991-07-01T00:00:00"/>
        <d v="1991-10-01T00:00:00"/>
        <d v="1992-01-01T00:00:00"/>
        <d v="1992-04-01T00:00:00"/>
        <d v="1992-07-01T00:00:00"/>
        <d v="1992-10-01T00:00:00"/>
        <d v="1993-01-01T00:00:00"/>
        <d v="1993-04-01T00:00:00"/>
        <d v="1993-07-01T00:00:00"/>
        <d v="1993-10-01T00:00:00"/>
        <d v="1994-01-01T00:00:00"/>
        <d v="1994-04-01T00:00:00"/>
        <d v="1994-07-01T00:00:00"/>
        <d v="1994-10-01T00:00:00"/>
        <d v="1995-01-01T00:00:00"/>
        <d v="1995-04-01T00:00:00"/>
        <d v="1995-07-01T00:00:00"/>
        <d v="1995-10-01T00:00:00"/>
        <d v="1996-01-01T00:00:00"/>
        <d v="1996-04-01T00:00:00"/>
        <d v="1996-07-01T00:00:00"/>
        <d v="1996-10-01T00:00:00"/>
        <d v="1997-01-01T00:00:00"/>
        <d v="1997-04-01T00:00:00"/>
        <d v="1997-07-01T00:00:00"/>
        <d v="1997-10-01T00:00:00"/>
        <d v="1998-01-01T00:00:00"/>
        <d v="1998-04-01T00:00:00"/>
        <d v="1998-07-01T00:00:00"/>
        <d v="1998-10-01T00:00:00"/>
        <d v="1999-01-01T00:00:00"/>
        <d v="1999-04-01T00:00:00"/>
        <d v="1999-07-01T00:00:00"/>
        <d v="1999-10-01T00:00:00"/>
        <d v="2000-01-01T00:00:00"/>
        <d v="2000-04-01T00:00:00"/>
        <d v="2000-07-01T00:00:00"/>
        <d v="2000-10-01T00:00:00"/>
        <d v="1950-01-01T00:00:00"/>
        <d v="1950-02-01T00:00:00"/>
        <d v="1950-03-01T00:00:00"/>
        <d v="1950-04-01T00:00:00"/>
        <d v="1950-05-01T00:00:00"/>
        <d v="1950-06-01T00:00:00"/>
        <d v="1950-07-01T00:00:00"/>
        <d v="1950-08-01T00:00:00"/>
        <d v="1950-09-01T00:00:00"/>
        <d v="1950-10-01T00:00:00"/>
        <d v="1950-11-01T00:00:00"/>
        <d v="1950-12-01T00:00:00"/>
        <d v="1951-01-01T00:00:00"/>
        <d v="1951-02-01T00:00:00"/>
        <d v="1951-03-01T00:00:00"/>
        <d v="1951-04-01T00:00:00"/>
        <d v="1951-05-01T00:00:00"/>
        <d v="1951-06-01T00:00:00"/>
        <d v="1951-07-01T00:00:00"/>
        <d v="1951-08-01T00:00:00"/>
        <d v="1951-09-01T00:00:00"/>
        <d v="1951-10-01T00:00:00"/>
        <d v="1951-11-01T00:00:00"/>
        <d v="1951-12-01T00:00:00"/>
        <d v="1952-01-01T00:00:00"/>
        <d v="1952-02-01T00:00:00"/>
        <d v="1952-03-01T00:00:00"/>
        <d v="1952-04-01T00:00:00"/>
        <d v="1952-05-01T00:00:00"/>
        <d v="1952-06-01T00:00:00"/>
        <d v="1952-07-01T00:00:00"/>
        <d v="1952-08-01T00:00:00"/>
        <d v="1952-09-01T00:00:00"/>
        <d v="1952-10-01T00:00:00"/>
        <d v="1952-11-01T00:00:00"/>
        <d v="1952-12-01T00:00:00"/>
        <d v="1953-01-01T00:00:00"/>
        <d v="1953-02-01T00:00:00"/>
        <d v="1953-03-01T00:00:00"/>
        <d v="1953-04-01T00:00:00"/>
        <d v="1953-05-01T00:00:00"/>
        <d v="1953-06-01T00:00:00"/>
        <d v="1953-07-01T00:00:00"/>
        <d v="1953-08-01T00:00:00"/>
        <d v="1953-09-01T00:00:00"/>
        <d v="1953-10-01T00:00:00"/>
        <d v="1953-11-01T00:00:00"/>
        <d v="1953-12-01T00:00:00"/>
        <d v="1954-01-01T00:00:00"/>
        <d v="1954-02-01T00:00:00"/>
        <d v="1954-03-01T00:00:00"/>
        <d v="1954-04-01T00:00:00"/>
        <d v="1954-05-01T00:00:00"/>
        <d v="1954-06-01T00:00:00"/>
        <d v="1954-07-01T00:00:00"/>
        <d v="1954-08-01T00:00:00"/>
        <d v="1954-09-01T00:00:00"/>
        <d v="1954-10-01T00:00:00"/>
        <d v="1954-11-01T00:00:00"/>
        <d v="1954-12-01T00:00:00"/>
        <d v="1955-02-01T00:00:00"/>
        <d v="1955-03-01T00:00:00"/>
        <d v="1955-05-01T00:00:00"/>
        <d v="1955-06-01T00:00:00"/>
        <d v="1955-08-01T00:00:00"/>
        <d v="1955-09-01T00:00:00"/>
        <d v="1955-11-01T00:00:00"/>
        <d v="1955-12-01T00:00:00"/>
        <d v="1956-02-01T00:00:00"/>
        <d v="1956-03-01T00:00:00"/>
        <d v="1956-05-01T00:00:00"/>
        <d v="1956-06-01T00:00:00"/>
        <d v="1956-08-01T00:00:00"/>
        <d v="1956-09-01T00:00:00"/>
        <d v="1956-11-01T00:00:00"/>
        <d v="1956-12-01T00:00:00"/>
        <d v="1957-02-01T00:00:00"/>
        <d v="1957-03-01T00:00:00"/>
        <d v="1957-05-01T00:00:00"/>
        <d v="1957-06-01T00:00:00"/>
        <d v="1957-08-01T00:00:00"/>
        <d v="1957-09-01T00:00:00"/>
        <d v="1957-11-01T00:00:00"/>
        <d v="1957-12-01T00:00:00"/>
        <d v="1958-02-01T00:00:00"/>
        <d v="1958-03-01T00:00:00"/>
        <d v="1958-05-01T00:00:00"/>
        <d v="1958-06-01T00:00:00"/>
        <d v="1958-08-01T00:00:00"/>
        <d v="1958-09-01T00:00:00"/>
        <d v="1958-11-01T00:00:00"/>
        <d v="1958-12-01T00:00:00"/>
        <d v="1959-02-01T00:00:00"/>
        <d v="1959-03-01T00:00:00"/>
        <d v="1959-05-01T00:00:00"/>
        <d v="1959-06-01T00:00:00"/>
        <d v="1959-08-01T00:00:00"/>
        <d v="1959-09-01T00:00:00"/>
        <d v="1959-11-01T00:00:00"/>
        <d v="1959-12-01T00:00:00"/>
        <d v="1960-02-01T00:00:00"/>
        <d v="1960-03-01T00:00:00"/>
        <d v="1960-05-01T00:00:00"/>
        <d v="1960-06-01T00:00:00"/>
        <d v="1960-08-01T00:00:00"/>
        <d v="1960-09-01T00:00:00"/>
        <d v="1960-11-01T00:00:00"/>
        <d v="1960-12-01T00:00:00"/>
        <d v="1961-02-01T00:00:00"/>
        <d v="1961-03-01T00:00:00"/>
        <d v="1961-05-01T00:00:00"/>
        <d v="1961-06-01T00:00:00"/>
        <d v="1961-08-01T00:00:00"/>
        <d v="1961-09-01T00:00:00"/>
        <d v="1961-11-01T00:00:00"/>
        <d v="1961-12-01T00:00:00"/>
        <d v="1962-02-01T00:00:00"/>
        <d v="1962-03-01T00:00:00"/>
        <d v="1962-05-01T00:00:00"/>
        <d v="1962-06-01T00:00:00"/>
        <d v="1962-08-01T00:00:00"/>
        <d v="1962-09-01T00:00:00"/>
        <d v="1962-11-01T00:00:00"/>
        <d v="1962-12-01T00:00:00"/>
        <d v="1963-02-01T00:00:00"/>
        <d v="1963-03-01T00:00:00"/>
        <d v="1963-05-01T00:00:00"/>
        <d v="1963-06-01T00:00:00"/>
        <d v="1963-08-01T00:00:00"/>
        <d v="1963-09-01T00:00:00"/>
        <d v="1963-11-01T00:00:00"/>
        <d v="1963-12-01T00:00:00"/>
        <d v="1964-02-01T00:00:00"/>
        <d v="1964-03-01T00:00:00"/>
        <d v="1964-05-01T00:00:00"/>
        <d v="1964-06-01T00:00:00"/>
        <d v="1964-08-01T00:00:00"/>
        <d v="1964-09-01T00:00:00"/>
        <d v="1964-11-01T00:00:00"/>
        <d v="1964-12-01T00:00:00"/>
        <d v="1965-02-01T00:00:00"/>
        <d v="1965-03-01T00:00:00"/>
        <d v="1965-05-01T00:00:00"/>
        <d v="1965-06-01T00:00:00"/>
        <d v="1965-08-01T00:00:00"/>
        <d v="1965-09-01T00:00:00"/>
        <d v="1965-11-01T00:00:00"/>
        <d v="1965-12-01T00:00:00"/>
        <d v="1966-02-01T00:00:00"/>
        <d v="1966-03-01T00:00:00"/>
        <d v="1966-05-01T00:00:00"/>
        <d v="1966-06-01T00:00:00"/>
        <d v="1966-08-01T00:00:00"/>
        <d v="1966-09-01T00:00:00"/>
        <d v="1966-11-01T00:00:00"/>
        <d v="1966-12-01T00:00:00"/>
        <d v="1967-02-01T00:00:00"/>
        <d v="1967-03-01T00:00:00"/>
        <d v="1967-05-01T00:00:00"/>
        <d v="1967-06-01T00:00:00"/>
        <d v="1967-08-01T00:00:00"/>
        <d v="1967-09-01T00:00:00"/>
        <d v="1967-11-01T00:00:00"/>
        <d v="1967-12-01T00:00:00"/>
        <d v="1968-02-01T00:00:00"/>
        <d v="1968-03-01T00:00:00"/>
        <d v="1968-05-01T00:00:00"/>
        <d v="1968-06-01T00:00:00"/>
        <d v="1968-08-01T00:00:00"/>
        <d v="1968-09-01T00:00:00"/>
        <d v="1968-11-01T00:00:00"/>
        <d v="1968-12-01T00:00:00"/>
        <d v="1969-02-01T00:00:00"/>
        <d v="1969-03-01T00:00:00"/>
        <d v="1969-05-01T00:00:00"/>
        <d v="1969-06-01T00:00:00"/>
        <d v="1969-08-01T00:00:00"/>
        <d v="1969-09-01T00:00:00"/>
        <d v="1969-11-01T00:00:00"/>
        <d v="1969-12-01T00:00:00"/>
        <d v="1970-02-01T00:00:00"/>
        <d v="1970-03-01T00:00:00"/>
        <d v="1970-05-01T00:00:00"/>
        <d v="1970-06-01T00:00:00"/>
        <d v="1970-08-01T00:00:00"/>
        <d v="1970-09-01T00:00:00"/>
        <d v="1970-11-01T00:00:00"/>
        <d v="1970-12-01T00:00:00"/>
        <d v="1971-02-01T00:00:00"/>
        <d v="1971-03-01T00:00:00"/>
        <d v="1971-05-01T00:00:00"/>
        <d v="1971-06-01T00:00:00"/>
        <d v="1971-08-01T00:00:00"/>
        <d v="1971-09-01T00:00:00"/>
        <d v="1971-11-01T00:00:00"/>
        <d v="1971-12-01T00:00:00"/>
        <d v="1972-02-01T00:00:00"/>
        <d v="1972-03-01T00:00:00"/>
        <d v="1972-05-01T00:00:00"/>
        <d v="1972-06-01T00:00:00"/>
        <d v="1972-08-01T00:00:00"/>
        <d v="1972-09-01T00:00:00"/>
        <d v="1972-11-01T00:00:00"/>
        <d v="1972-12-01T00:00:00"/>
        <d v="1973-02-01T00:00:00"/>
        <d v="1973-03-01T00:00:00"/>
        <d v="1973-05-01T00:00:00"/>
        <d v="1973-06-01T00:00:00"/>
        <d v="1973-08-01T00:00:00"/>
        <d v="1973-09-01T00:00:00"/>
        <d v="1973-11-01T00:00:00"/>
        <d v="1973-12-01T00:00:00"/>
        <d v="1974-02-01T00:00:00"/>
        <d v="1974-03-01T00:00:00"/>
        <d v="1974-05-01T00:00:00"/>
        <d v="1974-06-01T00:00:00"/>
        <d v="1974-08-01T00:00:00"/>
        <d v="1974-09-01T00:00:00"/>
        <d v="1974-11-01T00:00:00"/>
        <d v="1974-12-01T00:00:00"/>
        <d v="1975-02-01T00:00:00"/>
        <d v="1975-03-01T00:00:00"/>
        <d v="1975-05-01T00:00:00"/>
        <d v="1975-06-01T00:00:00"/>
        <d v="1975-08-01T00:00:00"/>
        <d v="1975-09-01T00:00:00"/>
        <d v="1975-11-01T00:00:00"/>
        <d v="1975-12-01T00:00:00"/>
        <d v="1976-02-01T00:00:00"/>
        <d v="1976-03-01T00:00:00"/>
        <d v="1976-05-01T00:00:00"/>
        <d v="1976-06-01T00:00:00"/>
        <d v="1976-08-01T00:00:00"/>
        <d v="1976-09-01T00:00:00"/>
        <d v="1976-11-01T00:00:00"/>
        <d v="1976-12-01T00:00:00"/>
        <d v="1977-02-01T00:00:00"/>
        <d v="1977-03-01T00:00:00"/>
        <d v="1977-05-01T00:00:00"/>
        <d v="1977-06-01T00:00:00"/>
        <d v="1977-08-01T00:00:00"/>
        <d v="1977-09-01T00:00:00"/>
        <d v="1977-11-01T00:00:00"/>
        <d v="1977-12-01T00:00:00"/>
        <d v="1978-02-01T00:00:00"/>
        <d v="1978-03-01T00:00:00"/>
        <d v="1978-05-01T00:00:00"/>
        <d v="1978-06-01T00:00:00"/>
        <d v="1978-08-01T00:00:00"/>
        <d v="1978-09-01T00:00:00"/>
        <d v="1978-11-01T00:00:00"/>
        <d v="1978-12-01T00:00:00"/>
        <d v="1979-02-01T00:00:00"/>
        <d v="1979-03-01T00:00:00"/>
        <d v="1979-05-01T00:00:00"/>
        <d v="1979-06-01T00:00:00"/>
        <d v="1979-08-01T00:00:00"/>
        <d v="1979-09-01T00:00:00"/>
        <d v="1979-11-01T00:00:00"/>
        <d v="1979-12-01T00:00:00"/>
        <d v="1980-02-01T00:00:00"/>
        <d v="1980-03-01T00:00:00"/>
        <d v="1980-05-01T00:00:00"/>
        <d v="1980-06-01T00:00:00"/>
        <d v="1980-08-01T00:00:00"/>
        <d v="1980-09-01T00:00:00"/>
        <d v="1980-11-01T00:00:00"/>
        <d v="1980-12-01T00:00:00"/>
        <d v="1981-02-01T00:00:00"/>
        <d v="1981-03-01T00:00:00"/>
        <d v="1981-05-01T00:00:00"/>
        <d v="1981-06-01T00:00:00"/>
        <d v="1981-08-01T00:00:00"/>
        <d v="1981-09-01T00:00:00"/>
        <d v="1981-11-01T00:00:00"/>
        <d v="1981-12-01T00:00:00"/>
        <d v="1982-02-01T00:00:00"/>
        <d v="1982-03-01T00:00:00"/>
        <d v="1982-05-01T00:00:00"/>
        <d v="1982-06-01T00:00:00"/>
        <d v="1982-08-01T00:00:00"/>
        <d v="1982-09-01T00:00:00"/>
        <d v="1982-11-01T00:00:00"/>
        <d v="1982-12-01T00:00:00"/>
        <d v="1983-02-01T00:00:00"/>
        <d v="1983-03-01T00:00:00"/>
        <d v="1983-05-01T00:00:00"/>
        <d v="1983-06-01T00:00:00"/>
        <d v="1983-08-01T00:00:00"/>
        <d v="1983-09-01T00:00:00"/>
        <d v="1983-11-01T00:00:00"/>
        <d v="1983-12-01T00:00:00"/>
        <d v="1984-02-01T00:00:00"/>
        <d v="1984-03-01T00:00:00"/>
        <d v="1984-05-01T00:00:00"/>
        <d v="1984-06-01T00:00:00"/>
        <d v="1984-08-01T00:00:00"/>
        <d v="1984-09-01T00:00:00"/>
        <d v="1984-11-01T00:00:00"/>
        <d v="1984-12-01T00:00:00"/>
        <d v="1985-02-01T00:00:00"/>
        <d v="1985-03-01T00:00:00"/>
        <d v="1985-05-01T00:00:00"/>
        <d v="1985-06-01T00:00:00"/>
        <d v="1985-08-01T00:00:00"/>
        <d v="1985-09-01T00:00:00"/>
        <d v="1985-11-01T00:00:00"/>
        <d v="1985-12-01T00:00:00"/>
        <d v="1986-02-01T00:00:00"/>
        <d v="1986-03-01T00:00:00"/>
        <d v="1986-05-01T00:00:00"/>
        <d v="1986-06-01T00:00:00"/>
        <d v="1986-08-01T00:00:00"/>
        <d v="1986-09-01T00:00:00"/>
        <d v="1986-11-01T00:00:00"/>
        <d v="1986-12-01T00:00:00"/>
        <d v="1987-02-01T00:00:00"/>
        <d v="1987-03-01T00:00:00"/>
        <d v="1987-05-01T00:00:00"/>
        <d v="1987-06-01T00:00:00"/>
        <d v="1987-08-01T00:00:00"/>
        <d v="1987-09-01T00:00:00"/>
        <d v="1987-11-01T00:00:00"/>
        <d v="1987-12-01T00:00:00"/>
        <d v="1988-02-01T00:00:00"/>
        <d v="1988-03-01T00:00:00"/>
        <d v="1988-05-01T00:00:00"/>
        <d v="1988-06-01T00:00:00"/>
        <d v="1988-08-01T00:00:00"/>
        <d v="1988-09-01T00:00:00"/>
        <d v="1988-11-01T00:00:00"/>
        <d v="1988-12-01T00:00:00"/>
        <d v="1989-02-01T00:00:00"/>
        <d v="1989-03-01T00:00:00"/>
        <d v="1989-05-01T00:00:00"/>
        <d v="1989-06-01T00:00:00"/>
        <d v="1989-08-01T00:00:00"/>
        <d v="1989-09-01T00:00:00"/>
        <d v="1989-11-01T00:00:00"/>
        <d v="1989-12-01T00:00:00"/>
        <d v="1990-02-01T00:00:00"/>
        <d v="1990-03-01T00:00:00"/>
        <d v="1990-05-01T00:00:00"/>
        <d v="1990-06-01T00:00:00"/>
        <d v="1990-08-01T00:00:00"/>
        <d v="1990-09-01T00:00:00"/>
        <d v="1990-11-01T00:00:00"/>
        <d v="1990-12-01T00:00:00"/>
        <d v="1991-02-01T00:00:00"/>
        <d v="1991-03-01T00:00:00"/>
        <d v="1991-05-01T00:00:00"/>
        <d v="1991-06-01T00:00:00"/>
        <d v="1991-08-01T00:00:00"/>
        <d v="1991-09-01T00:00:00"/>
        <d v="1991-11-01T00:00:00"/>
        <d v="1991-12-01T00:00:00"/>
        <d v="1992-02-01T00:00:00"/>
        <d v="1992-03-01T00:00:00"/>
        <d v="1992-05-01T00:00:00"/>
        <d v="1992-06-01T00:00:00"/>
        <d v="1992-08-01T00:00:00"/>
        <d v="1992-09-01T00:00:00"/>
        <d v="1992-11-01T00:00:00"/>
        <d v="1992-12-01T00:00:00"/>
        <d v="1993-02-01T00:00:00"/>
        <d v="1993-03-01T00:00:00"/>
        <d v="1993-05-01T00:00:00"/>
        <d v="1993-06-01T00:00:00"/>
        <d v="1993-08-01T00:00:00"/>
        <d v="1993-09-01T00:00:00"/>
        <d v="1993-11-01T00:00:00"/>
        <d v="1993-12-01T00:00:00"/>
        <d v="1994-02-01T00:00:00"/>
        <d v="1994-03-01T00:00:00"/>
        <d v="1994-05-01T00:00:00"/>
        <d v="1994-06-01T00:00:00"/>
        <d v="1994-08-01T00:00:00"/>
        <d v="1994-09-01T00:00:00"/>
        <d v="1994-11-01T00:00:00"/>
        <d v="1994-12-01T00:00:00"/>
        <d v="1995-02-01T00:00:00"/>
        <d v="1995-03-01T00:00:00"/>
        <d v="1995-05-01T00:00:00"/>
        <d v="1995-06-01T00:00:00"/>
        <d v="1995-08-01T00:00:00"/>
        <d v="1995-09-01T00:00:00"/>
        <d v="1995-11-01T00:00:00"/>
        <d v="1995-12-01T00:00:00"/>
        <d v="1996-02-01T00:00:00"/>
        <d v="1996-03-01T00:00:00"/>
        <d v="1996-05-01T00:00:00"/>
        <d v="1996-06-01T00:00:00"/>
        <d v="1996-08-01T00:00:00"/>
        <d v="1996-09-01T00:00:00"/>
        <d v="1996-11-01T00:00:00"/>
        <d v="1996-12-01T00:00:00"/>
        <d v="1997-02-01T00:00:00"/>
        <d v="1997-03-01T00:00:00"/>
        <d v="1997-05-01T00:00:00"/>
        <d v="1997-06-01T00:00:00"/>
        <d v="1997-08-01T00:00:00"/>
        <d v="1997-09-01T00:00:00"/>
        <d v="1997-11-01T00:00:00"/>
        <d v="1997-12-01T00:00:00"/>
        <d v="1998-02-01T00:00:00"/>
        <d v="1998-03-01T00:00:00"/>
        <d v="1998-05-01T00:00:00"/>
        <d v="1998-06-01T00:00:00"/>
        <d v="1998-08-01T00:00:00"/>
        <d v="1998-09-01T00:00:00"/>
        <d v="1998-11-01T00:00:00"/>
        <d v="1998-12-01T00:00:00"/>
        <d v="1999-02-01T00:00:00"/>
        <d v="1999-03-01T00:00:00"/>
        <d v="1999-05-01T00:00:00"/>
        <d v="1999-06-01T00:00:00"/>
        <d v="1999-08-01T00:00:00"/>
        <d v="1999-09-01T00:00:00"/>
        <d v="1999-11-01T00:00:00"/>
        <d v="1999-12-01T00:00:00"/>
        <d v="2000-02-01T00:00:00"/>
        <d v="2000-03-01T00:00:00"/>
        <d v="2000-05-01T00:00:00"/>
        <d v="2000-06-01T00:00:00"/>
        <d v="2000-08-01T00:00:00"/>
        <d v="2000-09-01T00:00:00"/>
        <d v="2000-11-01T00:00:00"/>
        <d v="2000-12-01T00:00:00"/>
        <d v="2001-02-01T00:00:00"/>
        <d v="2001-03-01T00:00:00"/>
        <d v="2001-05-01T00:00:00"/>
        <d v="2001-06-01T00:00:00"/>
        <d v="2001-08-01T00:00:00"/>
        <d v="2001-09-01T00:00:00"/>
        <d v="2001-11-01T00:00:00"/>
        <d v="2001-12-01T00:00:00"/>
        <d v="2002-02-01T00:00:00"/>
        <d v="2002-03-01T00:00:00"/>
        <d v="2002-05-01T00:00:00"/>
        <d v="2002-06-01T00:00:00"/>
        <d v="2002-08-01T00:00:00"/>
        <d v="2002-09-01T00:00:00"/>
        <d v="2002-11-01T00:00:00"/>
        <d v="2002-12-01T00:00:00"/>
        <d v="2003-02-01T00:00:00"/>
        <d v="2003-03-01T00:00:00"/>
        <d v="2003-05-01T00:00:00"/>
        <d v="2003-06-01T00:00:00"/>
        <d v="2003-08-01T00:00:00"/>
        <d v="2003-09-01T00:00:00"/>
        <d v="2003-11-01T00:00:00"/>
        <d v="2003-12-01T00:00:00"/>
        <d v="2004-02-01T00:00:00"/>
        <d v="2004-03-01T00:00:00"/>
        <d v="2004-05-01T00:00:00"/>
        <d v="2004-06-01T00:00:00"/>
        <d v="2004-08-01T00:00:00"/>
        <d v="2004-09-01T00:00:00"/>
        <d v="2004-11-01T00:00:00"/>
        <d v="2004-12-01T00:00:00"/>
        <d v="2005-02-01T00:00:00"/>
        <d v="2005-03-01T00:00:00"/>
        <d v="2005-05-01T00:00:00"/>
        <d v="2005-06-01T00:00:00"/>
        <d v="2005-08-01T00:00:00"/>
        <d v="2005-09-01T00:00:00"/>
        <d v="2005-11-01T00:00:00"/>
        <d v="2005-12-01T00:00:00"/>
        <d v="2006-02-01T00:00:00"/>
        <d v="2006-03-01T00:00:00"/>
        <d v="2006-05-01T00:00:00"/>
        <d v="2006-06-01T00:00:00"/>
        <d v="2006-08-01T00:00:00"/>
        <d v="2006-09-01T00:00:00"/>
        <d v="2006-11-01T00:00:00"/>
        <d v="2006-12-01T00:00:00"/>
        <d v="2007-02-01T00:00:00"/>
        <d v="2007-03-01T00:00:00"/>
        <d v="2007-05-01T00:00:00"/>
        <d v="2007-06-01T00:00:00"/>
        <d v="2007-08-01T00:00:00"/>
        <d v="2007-09-01T00:00:00"/>
        <d v="2007-11-01T00:00:00"/>
        <d v="2007-12-01T00:00:00"/>
        <d v="2008-02-01T00:00:00"/>
        <d v="2008-03-01T00:00:00"/>
        <d v="2008-05-01T00:00:00"/>
        <d v="2008-06-01T00:00:00"/>
        <d v="2008-08-01T00:00:00"/>
        <d v="2008-09-01T00:00:00"/>
        <d v="2008-11-01T00:00:00"/>
        <d v="2008-12-01T00:00:00"/>
        <d v="2009-02-01T00:00:00"/>
        <d v="2009-03-01T00:00:00"/>
        <d v="2009-05-01T00:00:00"/>
        <d v="2009-06-01T00:00:00"/>
        <d v="2009-08-01T00:00:00"/>
        <d v="2009-09-01T00:00:00"/>
        <d v="2009-11-01T00:00:00"/>
        <d v="2009-12-01T00:00:00"/>
        <d v="2010-02-01T00:00:00"/>
        <d v="2010-03-01T00:00:00"/>
        <d v="2010-05-01T00:00:00"/>
        <d v="2010-06-01T00:00:00"/>
        <d v="2010-08-01T00:00:00"/>
        <d v="2010-09-01T00:00:00"/>
        <d v="2010-11-01T00:00:00"/>
        <d v="2010-12-01T00:00:00"/>
        <d v="2011-02-01T00:00:00"/>
        <d v="2011-03-01T00:00:00"/>
        <d v="2011-05-01T00:00:00"/>
        <d v="2011-06-01T00:00:00"/>
        <d v="2011-08-01T00:00:00"/>
        <d v="2011-09-01T00:00:00"/>
        <d v="2011-11-01T00:00:00"/>
        <d v="2011-12-01T00:00:00"/>
        <d v="2012-02-01T00:00:00"/>
        <d v="2012-03-01T00:00:00"/>
        <d v="2012-05-01T00:00:00"/>
        <d v="2012-06-01T00:00:00"/>
        <d v="2012-08-01T00:00:00"/>
        <d v="2012-09-01T00:00:00"/>
        <d v="2012-11-01T00:00:00"/>
        <d v="2012-12-01T00:00:00"/>
        <d v="2013-02-01T00:00:00"/>
        <d v="2013-03-01T00:00:00"/>
        <d v="2013-05-01T00:00:00"/>
        <d v="2013-06-01T00:00:00"/>
        <d v="2013-08-01T00:00:00"/>
        <d v="2013-09-01T00:00:00"/>
        <d v="2013-11-01T00:00:00"/>
        <d v="2013-12-01T00:00:00"/>
        <d v="2014-02-01T00:00:00"/>
        <d v="2014-03-01T00:00:00"/>
        <d v="2014-05-01T00:00:00"/>
        <d v="2014-06-01T00:00:00"/>
        <d v="2014-08-01T00:00:00"/>
        <d v="2014-09-01T00:00:00"/>
        <d v="2014-11-01T00:00:00"/>
        <d v="2014-12-01T00:00:00"/>
        <d v="2015-02-01T00:00:00"/>
        <d v="2015-03-01T00:00:00"/>
        <d v="2015-05-01T00:00:00"/>
        <d v="2015-06-01T00:00:00"/>
        <d v="2015-08-01T00:00:00"/>
        <d v="2015-09-01T00:00:00"/>
        <d v="2015-11-01T00:00:00"/>
        <d v="2015-12-01T00:00:00"/>
        <d v="2016-02-01T00:00:00"/>
        <d v="2016-03-01T00:00:00"/>
        <d v="2016-05-01T00:00:00"/>
        <d v="2016-06-01T00:00:00"/>
        <d v="2016-08-01T00:00:00"/>
        <d v="2016-09-01T00:00:00"/>
        <d v="2016-11-01T00:00:00"/>
        <d v="2016-12-01T00:00:00"/>
        <d v="2017-02-01T00:00:00"/>
        <d v="2017-03-01T00:00:00"/>
        <d v="2017-05-01T00:00:00"/>
        <d v="2017-06-01T00:00:00"/>
        <d v="2017-08-01T00:00:00"/>
        <d v="2017-09-01T00:00:00"/>
        <d v="2017-11-01T00:00:00"/>
        <d v="2017-12-01T00:00:00"/>
        <d v="2018-02-01T00:00:00"/>
        <d v="2018-03-01T00:00:00"/>
        <d v="2018-05-01T00:00:00"/>
        <d v="2018-06-01T00:00:00"/>
        <d v="2018-08-01T00:00:00"/>
        <d v="2018-09-01T00:00:00"/>
        <d v="2018-11-01T00:00:00"/>
        <d v="2018-12-01T00:00:00"/>
        <d v="2019-02-01T00:00:00"/>
        <d v="2019-03-01T00:00:00"/>
        <d v="2019-05-01T00:00:00"/>
        <d v="2019-06-01T00:00:00"/>
        <d v="2019-08-01T00:00:00"/>
        <d v="2019-09-01T00:00:00"/>
        <d v="2019-11-01T00:00:00"/>
        <d v="2019-12-01T00:00:00"/>
        <d v="2020-02-01T00:00:00"/>
        <d v="2020-03-01T00:00:00"/>
        <d v="2020-05-01T00:00:00"/>
        <d v="2020-06-01T00:00:00"/>
        <d v="2020-08-01T00:00:00"/>
        <d v="2020-09-01T00:00:00"/>
        <d v="2020-11-01T00:00:00"/>
        <d v="2020-12-01T00:00:00"/>
        <d v="2021-02-01T00:00:00"/>
        <d v="2021-03-01T00:00:00"/>
        <d v="2021-05-01T00:00:00"/>
        <d v="2021-06-01T00:00:00"/>
        <d v="2021-08-01T00:00:00"/>
        <d v="2021-09-01T00:00:00"/>
        <d v="2021-11-01T00:00:00"/>
        <d v="2021-12-01T00:00:00"/>
        <d v="2022-02-01T00:00:00"/>
        <d v="2022-03-01T00:00:00"/>
        <d v="2022-05-01T00:00:00"/>
        <d v="2022-06-01T00:00:00"/>
        <d v="2022-08-01T00:00:00"/>
        <d v="2022-09-01T00:00:00"/>
        <d v="2022-11-01T00:00:00"/>
        <d v="2022-12-01T00:00:00"/>
        <d v="2023-02-01T00:00:00"/>
        <d v="2023-03-01T00:00:00"/>
        <d v="2023-05-01T00:00:00"/>
        <d v="2023-06-01T00:00:00"/>
        <d v="2023-08-01T00:00:00"/>
        <d v="2023-09-01T00:00:00"/>
        <d v="2023-11-01T00:00:00"/>
        <d v="2023-12-01T00:00:00"/>
        <d v="2024-02-01T00:00:00"/>
        <d v="2024-03-01T00:00:00"/>
        <d v="2024-05-01T00:00:00"/>
        <d v="2024-06-01T00:00:00"/>
        <d v="2024-08-01T00:00:00"/>
        <d v="2024-09-01T00:00:00"/>
        <d v="2024-11-01T00:00:00"/>
        <d v="2024-12-01T00:00:00"/>
        <d v="2025-02-01T00:00:00"/>
        <d v="2025-03-01T00:00:00"/>
        <d v="2025-05-01T00:00:00"/>
        <d v="2025-06-01T00:00:00"/>
        <d v="2025-08-01T00:00:00"/>
        <d v="2025-09-01T00:00:00"/>
        <d v="2025-11-01T00:00:00"/>
        <d v="2025-12-01T00:00:00"/>
        <d v="2026-02-01T00:00:00"/>
        <d v="2026-04-01T00:00:00"/>
        <d v="2026-07-01T00:00:00"/>
        <d v="2026-10-01T00:00:00"/>
        <d v="2027-01-01T00:00:00"/>
        <d v="2027-04-01T00:00:00"/>
        <d v="2027-07-01T00:00:00"/>
        <d v="2027-10-01T00:00:00"/>
        <d v="2028-01-01T00:00:00"/>
        <d v="2028-04-01T00:00:00"/>
        <d v="2028-07-01T00:00:00"/>
        <d v="2028-10-01T00:00:00"/>
        <d v="2029-01-01T00:00:00"/>
        <d v="2029-04-01T00:00:00"/>
        <d v="2029-07-01T00:00:00"/>
        <d v="2029-10-01T00:00:00"/>
        <d v="2030-01-01T00:00:00"/>
        <d v="2030-04-01T00:00:00"/>
        <d v="2030-07-01T00:00:00"/>
        <d v="2030-10-01T00:00:00"/>
        <d v="2031-01-01T00:00:00"/>
        <d v="2031-04-01T00:00:00"/>
        <d v="2031-07-01T00:00:00"/>
        <d v="2031-10-01T00:00:00"/>
        <d v="2032-01-01T00:00:00"/>
        <d v="2032-04-01T00:00:00"/>
        <d v="2032-07-01T00:00:00"/>
        <d v="2032-10-01T00:00:00"/>
        <d v="2033-01-01T00:00:00"/>
        <d v="2033-04-01T00:00:00"/>
        <d v="2033-07-01T00:00:00"/>
        <d v="2033-10-01T00:00:00"/>
        <d v="2034-01-01T00:00:00"/>
        <d v="2034-04-01T00:00:00"/>
        <d v="2034-07-01T00:00:00"/>
        <d v="2034-10-01T00:00:00"/>
        <d v="2035-01-01T00:00:00"/>
        <d v="2035-04-01T00:00:00"/>
        <d v="2035-07-01T00:00:00"/>
        <d v="2035-10-01T00:00:00"/>
        <d v="2036-01-01T00:00:00"/>
        <d v="2036-04-01T00:00:00"/>
        <d v="2036-07-01T00:00:00"/>
        <d v="2036-10-01T00:00:00"/>
        <d v="1949-01-01T00:00:00"/>
        <d v="1949-04-01T00:00:00"/>
        <d v="1949-07-01T00:00:00"/>
        <d v="1949-10-01T00:00:00"/>
      </sharedItems>
    </cacheField>
    <cacheField name="Value" numFmtId="0">
      <sharedItems containsMixedTypes="1" containsNumber="1" minValue="-29.933906003702912" maxValue="29443.022730699999"/>
    </cacheField>
    <cacheField name="Series Name" numFmtId="0">
      <sharedItems count="18">
        <s v="Job Openings: Total Nonfarm"/>
        <s v="Federal Funds Effective Rate"/>
        <s v="Unemployment Rate"/>
        <s v="Noncyclical Rate of Unemployment"/>
        <s v="Unemployment Gap"/>
        <s v="Personal Consumption Expenditures (PCE) Excluding Food and Energy (Chain-Type Price Index)"/>
        <s v="Personal Consumption Expenditures (chain-type price index)"/>
        <s v="5-Year, 5-Year Forward Inflation Expectation Rate"/>
        <s v="Real Gross Domestic Product"/>
        <s v="Real Potential Gross Domestic Product"/>
        <s v="Real Gross Domestic Product Gap"/>
        <s v="Real Gross Domestic Product Growth"/>
        <s v="Real Potential Gross Domestic Product Growth"/>
        <s v="Real Gross Domestic Product Growth Gap"/>
        <s v="Change in Unemployment Rate"/>
        <s v="Rate of Unemployment Gap" u="1"/>
        <s v="Unemployment Rate Change" u="1"/>
        <s v="Real Potential Gross Domestic Product GAP" u="1"/>
      </sharedItems>
    </cacheField>
    <cacheField name="Series Code" numFmtId="0">
      <sharedItems/>
    </cacheField>
    <cacheField name="Unit Name" numFmtId="0">
      <sharedItems count="8">
        <s v="Rate, Seasonally Adjusted"/>
        <s v="Percent, Not Seasonally Adjusted"/>
        <s v="Percent, Seasonally Adjusted"/>
        <s v="Percent"/>
        <s v="Percent Change from Preceding Period, Seasonally Adjusted Annual Rate"/>
        <s v="Billions of Chained 2017 Dollars, Seasonally Adjusted Annual Rate"/>
        <s v="Billions of Chained 2017 Dollars, Not Seasonally Adjusted"/>
        <s v="Percent Change from Preceding Period" u="1"/>
      </sharedItems>
    </cacheField>
    <cacheField name="Unit Code" numFmtId="0">
      <sharedItems/>
    </cacheField>
    <cacheField name="Frequency Name" numFmtId="0">
      <sharedItems count="2">
        <s v="Quarterly"/>
        <s v="Monthly"/>
      </sharedItems>
    </cacheField>
    <cacheField name="Frequency Code" numFmtId="0">
      <sharedItems/>
    </cacheField>
    <cacheField name="Source" numFmtId="0">
      <sharedItems/>
    </cacheField>
  </cacheFields>
  <extLst>
    <ext xmlns:x14="http://schemas.microsoft.com/office/spreadsheetml/2009/9/main" uri="{725AE2AE-9491-48be-B2B4-4EB974FC3084}">
      <x14:pivotCacheDefinition pivotCacheId="7371563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5">
  <r>
    <x v="0"/>
    <n v="3.7"/>
    <x v="0"/>
    <s v="JTSJOR"/>
    <x v="0"/>
    <s v="lin"/>
    <x v="0"/>
    <s v="q, avg"/>
    <s v="U.S. Bureau of Labor Statistics"/>
  </r>
  <r>
    <x v="1"/>
    <n v="3.3"/>
    <x v="0"/>
    <s v="JTSJOR"/>
    <x v="0"/>
    <s v="lin"/>
    <x v="0"/>
    <s v="q, avg"/>
    <s v="U.S. Bureau of Labor Statistics"/>
  </r>
  <r>
    <x v="2"/>
    <n v="3.1"/>
    <x v="0"/>
    <s v="JTSJOR"/>
    <x v="0"/>
    <s v="lin"/>
    <x v="0"/>
    <s v="q, avg"/>
    <s v="U.S. Bureau of Labor Statistics"/>
  </r>
  <r>
    <x v="3"/>
    <n v="2.7"/>
    <x v="0"/>
    <s v="JTSJOR"/>
    <x v="0"/>
    <s v="lin"/>
    <x v="0"/>
    <s v="q, avg"/>
    <s v="U.S. Bureau of Labor Statistics"/>
  </r>
  <r>
    <x v="4"/>
    <n v="2.7"/>
    <x v="0"/>
    <s v="JTSJOR"/>
    <x v="0"/>
    <s v="lin"/>
    <x v="0"/>
    <s v="q, avg"/>
    <s v="U.S. Bureau of Labor Statistics"/>
  </r>
  <r>
    <x v="5"/>
    <n v="2.6"/>
    <x v="0"/>
    <s v="JTSJOR"/>
    <x v="0"/>
    <s v="lin"/>
    <x v="0"/>
    <s v="q, avg"/>
    <s v="U.S. Bureau of Labor Statistics"/>
  </r>
  <r>
    <x v="6"/>
    <n v="2.5"/>
    <x v="0"/>
    <s v="JTSJOR"/>
    <x v="0"/>
    <s v="lin"/>
    <x v="0"/>
    <s v="q, avg"/>
    <s v="U.S. Bureau of Labor Statistics"/>
  </r>
  <r>
    <x v="7"/>
    <n v="2.5"/>
    <x v="0"/>
    <s v="JTSJOR"/>
    <x v="0"/>
    <s v="lin"/>
    <x v="0"/>
    <s v="q, avg"/>
    <s v="U.S. Bureau of Labor Statistics"/>
  </r>
  <r>
    <x v="8"/>
    <n v="2.4"/>
    <x v="0"/>
    <s v="JTSJOR"/>
    <x v="0"/>
    <s v="lin"/>
    <x v="0"/>
    <s v="q, avg"/>
    <s v="U.S. Bureau of Labor Statistics"/>
  </r>
  <r>
    <x v="9"/>
    <n v="2.4"/>
    <x v="0"/>
    <s v="JTSJOR"/>
    <x v="0"/>
    <s v="lin"/>
    <x v="0"/>
    <s v="q, avg"/>
    <s v="U.S. Bureau of Labor Statistics"/>
  </r>
  <r>
    <x v="10"/>
    <n v="2.2999999999999998"/>
    <x v="0"/>
    <s v="JTSJOR"/>
    <x v="0"/>
    <s v="lin"/>
    <x v="0"/>
    <s v="q, avg"/>
    <s v="U.S. Bureau of Labor Statistics"/>
  </r>
  <r>
    <x v="11"/>
    <n v="2.5"/>
    <x v="0"/>
    <s v="JTSJOR"/>
    <x v="0"/>
    <s v="lin"/>
    <x v="0"/>
    <s v="q, avg"/>
    <s v="U.S. Bureau of Labor Statistics"/>
  </r>
  <r>
    <x v="12"/>
    <n v="2.6"/>
    <x v="0"/>
    <s v="JTSJOR"/>
    <x v="0"/>
    <s v="lin"/>
    <x v="0"/>
    <s v="q, avg"/>
    <s v="U.S. Bureau of Labor Statistics"/>
  </r>
  <r>
    <x v="13"/>
    <n v="2.6"/>
    <x v="0"/>
    <s v="JTSJOR"/>
    <x v="0"/>
    <s v="lin"/>
    <x v="0"/>
    <s v="q, avg"/>
    <s v="U.S. Bureau of Labor Statistics"/>
  </r>
  <r>
    <x v="14"/>
    <n v="2.7"/>
    <x v="0"/>
    <s v="JTSJOR"/>
    <x v="0"/>
    <s v="lin"/>
    <x v="0"/>
    <s v="q, avg"/>
    <s v="U.S. Bureau of Labor Statistics"/>
  </r>
  <r>
    <x v="15"/>
    <n v="2.8"/>
    <x v="0"/>
    <s v="JTSJOR"/>
    <x v="0"/>
    <s v="lin"/>
    <x v="0"/>
    <s v="q, avg"/>
    <s v="U.S. Bureau of Labor Statistics"/>
  </r>
  <r>
    <x v="16"/>
    <n v="2.9"/>
    <x v="0"/>
    <s v="JTSJOR"/>
    <x v="0"/>
    <s v="lin"/>
    <x v="0"/>
    <s v="q, avg"/>
    <s v="U.S. Bureau of Labor Statistics"/>
  </r>
  <r>
    <x v="17"/>
    <n v="2.9"/>
    <x v="0"/>
    <s v="JTSJOR"/>
    <x v="0"/>
    <s v="lin"/>
    <x v="0"/>
    <s v="q, avg"/>
    <s v="U.S. Bureau of Labor Statistics"/>
  </r>
  <r>
    <x v="18"/>
    <n v="3.1"/>
    <x v="0"/>
    <s v="JTSJOR"/>
    <x v="0"/>
    <s v="lin"/>
    <x v="0"/>
    <s v="q, avg"/>
    <s v="U.S. Bureau of Labor Statistics"/>
  </r>
  <r>
    <x v="19"/>
    <n v="3.1"/>
    <x v="0"/>
    <s v="JTSJOR"/>
    <x v="0"/>
    <s v="lin"/>
    <x v="0"/>
    <s v="q, avg"/>
    <s v="U.S. Bureau of Labor Statistics"/>
  </r>
  <r>
    <x v="20"/>
    <n v="3.2"/>
    <x v="0"/>
    <s v="JTSJOR"/>
    <x v="0"/>
    <s v="lin"/>
    <x v="0"/>
    <s v="q, avg"/>
    <s v="U.S. Bureau of Labor Statistics"/>
  </r>
  <r>
    <x v="21"/>
    <n v="3.3"/>
    <x v="0"/>
    <s v="JTSJOR"/>
    <x v="0"/>
    <s v="lin"/>
    <x v="0"/>
    <s v="q, avg"/>
    <s v="U.S. Bureau of Labor Statistics"/>
  </r>
  <r>
    <x v="22"/>
    <n v="3.2"/>
    <x v="0"/>
    <s v="JTSJOR"/>
    <x v="0"/>
    <s v="lin"/>
    <x v="0"/>
    <s v="q, avg"/>
    <s v="U.S. Bureau of Labor Statistics"/>
  </r>
  <r>
    <x v="23"/>
    <n v="3.3"/>
    <x v="0"/>
    <s v="JTSJOR"/>
    <x v="0"/>
    <s v="lin"/>
    <x v="0"/>
    <s v="q, avg"/>
    <s v="U.S. Bureau of Labor Statistics"/>
  </r>
  <r>
    <x v="24"/>
    <n v="3.4"/>
    <x v="0"/>
    <s v="JTSJOR"/>
    <x v="0"/>
    <s v="lin"/>
    <x v="0"/>
    <s v="q, avg"/>
    <s v="U.S. Bureau of Labor Statistics"/>
  </r>
  <r>
    <x v="25"/>
    <n v="3.3"/>
    <x v="0"/>
    <s v="JTSJOR"/>
    <x v="0"/>
    <s v="lin"/>
    <x v="0"/>
    <s v="q, avg"/>
    <s v="U.S. Bureau of Labor Statistics"/>
  </r>
  <r>
    <x v="26"/>
    <n v="3.2"/>
    <x v="0"/>
    <s v="JTSJOR"/>
    <x v="0"/>
    <s v="lin"/>
    <x v="0"/>
    <s v="q, avg"/>
    <s v="U.S. Bureau of Labor Statistics"/>
  </r>
  <r>
    <x v="27"/>
    <n v="3.2"/>
    <x v="0"/>
    <s v="JTSJOR"/>
    <x v="0"/>
    <s v="lin"/>
    <x v="0"/>
    <s v="q, avg"/>
    <s v="U.S. Bureau of Labor Statistics"/>
  </r>
  <r>
    <x v="28"/>
    <n v="3.1"/>
    <x v="0"/>
    <s v="JTSJOR"/>
    <x v="0"/>
    <s v="lin"/>
    <x v="0"/>
    <s v="q, avg"/>
    <s v="U.S. Bureau of Labor Statistics"/>
  </r>
  <r>
    <x v="29"/>
    <n v="2.8"/>
    <x v="0"/>
    <s v="JTSJOR"/>
    <x v="0"/>
    <s v="lin"/>
    <x v="0"/>
    <s v="q, avg"/>
    <s v="U.S. Bureau of Labor Statistics"/>
  </r>
  <r>
    <x v="30"/>
    <n v="2.5"/>
    <x v="0"/>
    <s v="JTSJOR"/>
    <x v="0"/>
    <s v="lin"/>
    <x v="0"/>
    <s v="q, avg"/>
    <s v="U.S. Bureau of Labor Statistics"/>
  </r>
  <r>
    <x v="31"/>
    <n v="2.2999999999999998"/>
    <x v="0"/>
    <s v="JTSJOR"/>
    <x v="0"/>
    <s v="lin"/>
    <x v="0"/>
    <s v="q, avg"/>
    <s v="U.S. Bureau of Labor Statistics"/>
  </r>
  <r>
    <x v="32"/>
    <n v="2"/>
    <x v="0"/>
    <s v="JTSJOR"/>
    <x v="0"/>
    <s v="lin"/>
    <x v="0"/>
    <s v="q, avg"/>
    <s v="U.S. Bureau of Labor Statistics"/>
  </r>
  <r>
    <x v="33"/>
    <n v="1.8"/>
    <x v="0"/>
    <s v="JTSJOR"/>
    <x v="0"/>
    <s v="lin"/>
    <x v="0"/>
    <s v="q, avg"/>
    <s v="U.S. Bureau of Labor Statistics"/>
  </r>
  <r>
    <x v="34"/>
    <n v="1.8"/>
    <x v="0"/>
    <s v="JTSJOR"/>
    <x v="0"/>
    <s v="lin"/>
    <x v="0"/>
    <s v="q, avg"/>
    <s v="U.S. Bureau of Labor Statistics"/>
  </r>
  <r>
    <x v="35"/>
    <n v="1.9"/>
    <x v="0"/>
    <s v="JTSJOR"/>
    <x v="0"/>
    <s v="lin"/>
    <x v="0"/>
    <s v="q, avg"/>
    <s v="U.S. Bureau of Labor Statistics"/>
  </r>
  <r>
    <x v="36"/>
    <n v="2"/>
    <x v="0"/>
    <s v="JTSJOR"/>
    <x v="0"/>
    <s v="lin"/>
    <x v="0"/>
    <s v="q, avg"/>
    <s v="U.S. Bureau of Labor Statistics"/>
  </r>
  <r>
    <x v="37"/>
    <n v="2.2000000000000002"/>
    <x v="0"/>
    <s v="JTSJOR"/>
    <x v="0"/>
    <s v="lin"/>
    <x v="0"/>
    <s v="q, avg"/>
    <s v="U.S. Bureau of Labor Statistics"/>
  </r>
  <r>
    <x v="38"/>
    <n v="2.2000000000000002"/>
    <x v="0"/>
    <s v="JTSJOR"/>
    <x v="0"/>
    <s v="lin"/>
    <x v="0"/>
    <s v="q, avg"/>
    <s v="U.S. Bureau of Labor Statistics"/>
  </r>
  <r>
    <x v="39"/>
    <n v="2.4"/>
    <x v="0"/>
    <s v="JTSJOR"/>
    <x v="0"/>
    <s v="lin"/>
    <x v="0"/>
    <s v="q, avg"/>
    <s v="U.S. Bureau of Labor Statistics"/>
  </r>
  <r>
    <x v="40"/>
    <n v="2.4"/>
    <x v="0"/>
    <s v="JTSJOR"/>
    <x v="0"/>
    <s v="lin"/>
    <x v="0"/>
    <s v="q, avg"/>
    <s v="U.S. Bureau of Labor Statistics"/>
  </r>
  <r>
    <x v="41"/>
    <n v="2.5"/>
    <x v="0"/>
    <s v="JTSJOR"/>
    <x v="0"/>
    <s v="lin"/>
    <x v="0"/>
    <s v="q, avg"/>
    <s v="U.S. Bureau of Labor Statistics"/>
  </r>
  <r>
    <x v="42"/>
    <n v="2.7"/>
    <x v="0"/>
    <s v="JTSJOR"/>
    <x v="0"/>
    <s v="lin"/>
    <x v="0"/>
    <s v="q, avg"/>
    <s v="U.S. Bureau of Labor Statistics"/>
  </r>
  <r>
    <x v="43"/>
    <n v="2.7"/>
    <x v="0"/>
    <s v="JTSJOR"/>
    <x v="0"/>
    <s v="lin"/>
    <x v="0"/>
    <s v="q, avg"/>
    <s v="U.S. Bureau of Labor Statistics"/>
  </r>
  <r>
    <x v="44"/>
    <n v="2.8"/>
    <x v="0"/>
    <s v="JTSJOR"/>
    <x v="0"/>
    <s v="lin"/>
    <x v="0"/>
    <s v="q, avg"/>
    <s v="U.S. Bureau of Labor Statistics"/>
  </r>
  <r>
    <x v="45"/>
    <n v="2.8"/>
    <x v="0"/>
    <s v="JTSJOR"/>
    <x v="0"/>
    <s v="lin"/>
    <x v="0"/>
    <s v="q, avg"/>
    <s v="U.S. Bureau of Labor Statistics"/>
  </r>
  <r>
    <x v="46"/>
    <n v="2.8"/>
    <x v="0"/>
    <s v="JTSJOR"/>
    <x v="0"/>
    <s v="lin"/>
    <x v="0"/>
    <s v="q, avg"/>
    <s v="U.S. Bureau of Labor Statistics"/>
  </r>
  <r>
    <x v="47"/>
    <n v="2.8"/>
    <x v="0"/>
    <s v="JTSJOR"/>
    <x v="0"/>
    <s v="lin"/>
    <x v="0"/>
    <s v="q, avg"/>
    <s v="U.S. Bureau of Labor Statistics"/>
  </r>
  <r>
    <x v="48"/>
    <n v="2.9"/>
    <x v="0"/>
    <s v="JTSJOR"/>
    <x v="0"/>
    <s v="lin"/>
    <x v="0"/>
    <s v="q, avg"/>
    <s v="U.S. Bureau of Labor Statistics"/>
  </r>
  <r>
    <x v="49"/>
    <n v="3"/>
    <x v="0"/>
    <s v="JTSJOR"/>
    <x v="0"/>
    <s v="lin"/>
    <x v="0"/>
    <s v="q, avg"/>
    <s v="U.S. Bureau of Labor Statistics"/>
  </r>
  <r>
    <x v="50"/>
    <n v="2.9"/>
    <x v="0"/>
    <s v="JTSJOR"/>
    <x v="0"/>
    <s v="lin"/>
    <x v="0"/>
    <s v="q, avg"/>
    <s v="U.S. Bureau of Labor Statistics"/>
  </r>
  <r>
    <x v="51"/>
    <n v="2.9"/>
    <x v="0"/>
    <s v="JTSJOR"/>
    <x v="0"/>
    <s v="lin"/>
    <x v="0"/>
    <s v="q, avg"/>
    <s v="U.S. Bureau of Labor Statistics"/>
  </r>
  <r>
    <x v="52"/>
    <n v="3"/>
    <x v="0"/>
    <s v="JTSJOR"/>
    <x v="0"/>
    <s v="lin"/>
    <x v="0"/>
    <s v="q, avg"/>
    <s v="U.S. Bureau of Labor Statistics"/>
  </r>
  <r>
    <x v="53"/>
    <n v="3.3"/>
    <x v="0"/>
    <s v="JTSJOR"/>
    <x v="0"/>
    <s v="lin"/>
    <x v="0"/>
    <s v="q, avg"/>
    <s v="U.S. Bureau of Labor Statistics"/>
  </r>
  <r>
    <x v="54"/>
    <n v="3.5"/>
    <x v="0"/>
    <s v="JTSJOR"/>
    <x v="0"/>
    <s v="lin"/>
    <x v="0"/>
    <s v="q, avg"/>
    <s v="U.S. Bureau of Labor Statistics"/>
  </r>
  <r>
    <x v="55"/>
    <n v="3.4"/>
    <x v="0"/>
    <s v="JTSJOR"/>
    <x v="0"/>
    <s v="lin"/>
    <x v="0"/>
    <s v="q, avg"/>
    <s v="U.S. Bureau of Labor Statistics"/>
  </r>
  <r>
    <x v="56"/>
    <n v="3.7"/>
    <x v="0"/>
    <s v="JTSJOR"/>
    <x v="0"/>
    <s v="lin"/>
    <x v="0"/>
    <s v="q, avg"/>
    <s v="U.S. Bureau of Labor Statistics"/>
  </r>
  <r>
    <x v="57"/>
    <n v="3.7"/>
    <x v="0"/>
    <s v="JTSJOR"/>
    <x v="0"/>
    <s v="lin"/>
    <x v="0"/>
    <s v="q, avg"/>
    <s v="U.S. Bureau of Labor Statistics"/>
  </r>
  <r>
    <x v="58"/>
    <n v="3.8"/>
    <x v="0"/>
    <s v="JTSJOR"/>
    <x v="0"/>
    <s v="lin"/>
    <x v="0"/>
    <s v="q, avg"/>
    <s v="U.S. Bureau of Labor Statistics"/>
  </r>
  <r>
    <x v="59"/>
    <n v="3.9"/>
    <x v="0"/>
    <s v="JTSJOR"/>
    <x v="0"/>
    <s v="lin"/>
    <x v="0"/>
    <s v="q, avg"/>
    <s v="U.S. Bureau of Labor Statistics"/>
  </r>
  <r>
    <x v="60"/>
    <n v="4"/>
    <x v="0"/>
    <s v="JTSJOR"/>
    <x v="0"/>
    <s v="lin"/>
    <x v="0"/>
    <s v="q, avg"/>
    <s v="U.S. Bureau of Labor Statistics"/>
  </r>
  <r>
    <x v="61"/>
    <n v="3.9"/>
    <x v="0"/>
    <s v="JTSJOR"/>
    <x v="0"/>
    <s v="lin"/>
    <x v="0"/>
    <s v="q, avg"/>
    <s v="U.S. Bureau of Labor Statistics"/>
  </r>
  <r>
    <x v="62"/>
    <n v="3.9"/>
    <x v="0"/>
    <s v="JTSJOR"/>
    <x v="0"/>
    <s v="lin"/>
    <x v="0"/>
    <s v="q, avg"/>
    <s v="U.S. Bureau of Labor Statistics"/>
  </r>
  <r>
    <x v="63"/>
    <n v="3.9"/>
    <x v="0"/>
    <s v="JTSJOR"/>
    <x v="0"/>
    <s v="lin"/>
    <x v="0"/>
    <s v="q, avg"/>
    <s v="U.S. Bureau of Labor Statistics"/>
  </r>
  <r>
    <x v="64"/>
    <n v="3.8"/>
    <x v="0"/>
    <s v="JTSJOR"/>
    <x v="0"/>
    <s v="lin"/>
    <x v="0"/>
    <s v="q, avg"/>
    <s v="U.S. Bureau of Labor Statistics"/>
  </r>
  <r>
    <x v="65"/>
    <n v="4"/>
    <x v="0"/>
    <s v="JTSJOR"/>
    <x v="0"/>
    <s v="lin"/>
    <x v="0"/>
    <s v="q, avg"/>
    <s v="U.S. Bureau of Labor Statistics"/>
  </r>
  <r>
    <x v="66"/>
    <n v="4.0999999999999996"/>
    <x v="0"/>
    <s v="JTSJOR"/>
    <x v="0"/>
    <s v="lin"/>
    <x v="0"/>
    <s v="q, avg"/>
    <s v="U.S. Bureau of Labor Statistics"/>
  </r>
  <r>
    <x v="67"/>
    <n v="4.0999999999999996"/>
    <x v="0"/>
    <s v="JTSJOR"/>
    <x v="0"/>
    <s v="lin"/>
    <x v="0"/>
    <s v="q, avg"/>
    <s v="U.S. Bureau of Labor Statistics"/>
  </r>
  <r>
    <x v="68"/>
    <n v="4.3"/>
    <x v="0"/>
    <s v="JTSJOR"/>
    <x v="0"/>
    <s v="lin"/>
    <x v="0"/>
    <s v="q, avg"/>
    <s v="U.S. Bureau of Labor Statistics"/>
  </r>
  <r>
    <x v="69"/>
    <n v="4.5"/>
    <x v="0"/>
    <s v="JTSJOR"/>
    <x v="0"/>
    <s v="lin"/>
    <x v="0"/>
    <s v="q, avg"/>
    <s v="U.S. Bureau of Labor Statistics"/>
  </r>
  <r>
    <x v="70"/>
    <n v="4.5999999999999996"/>
    <x v="0"/>
    <s v="JTSJOR"/>
    <x v="0"/>
    <s v="lin"/>
    <x v="0"/>
    <s v="q, avg"/>
    <s v="U.S. Bureau of Labor Statistics"/>
  </r>
  <r>
    <x v="71"/>
    <n v="4.8"/>
    <x v="0"/>
    <s v="JTSJOR"/>
    <x v="0"/>
    <s v="lin"/>
    <x v="0"/>
    <s v="q, avg"/>
    <s v="U.S. Bureau of Labor Statistics"/>
  </r>
  <r>
    <x v="72"/>
    <n v="4.5999999999999996"/>
    <x v="0"/>
    <s v="JTSJOR"/>
    <x v="0"/>
    <s v="lin"/>
    <x v="0"/>
    <s v="q, avg"/>
    <s v="U.S. Bureau of Labor Statistics"/>
  </r>
  <r>
    <x v="73"/>
    <n v="4.5999999999999996"/>
    <x v="0"/>
    <s v="JTSJOR"/>
    <x v="0"/>
    <s v="lin"/>
    <x v="0"/>
    <s v="q, avg"/>
    <s v="U.S. Bureau of Labor Statistics"/>
  </r>
  <r>
    <x v="74"/>
    <n v="4.5"/>
    <x v="0"/>
    <s v="JTSJOR"/>
    <x v="0"/>
    <s v="lin"/>
    <x v="0"/>
    <s v="q, avg"/>
    <s v="U.S. Bureau of Labor Statistics"/>
  </r>
  <r>
    <x v="75"/>
    <n v="4.4000000000000004"/>
    <x v="0"/>
    <s v="JTSJOR"/>
    <x v="0"/>
    <s v="lin"/>
    <x v="0"/>
    <s v="q, avg"/>
    <s v="U.S. Bureau of Labor Statistics"/>
  </r>
  <r>
    <x v="76"/>
    <n v="4.2"/>
    <x v="0"/>
    <s v="JTSJOR"/>
    <x v="0"/>
    <s v="lin"/>
    <x v="0"/>
    <s v="q, avg"/>
    <s v="U.S. Bureau of Labor Statistics"/>
  </r>
  <r>
    <x v="77"/>
    <n v="3.9"/>
    <x v="0"/>
    <s v="JTSJOR"/>
    <x v="0"/>
    <s v="lin"/>
    <x v="0"/>
    <s v="q, avg"/>
    <s v="U.S. Bureau of Labor Statistics"/>
  </r>
  <r>
    <x v="78"/>
    <n v="4.4000000000000004"/>
    <x v="0"/>
    <s v="JTSJOR"/>
    <x v="0"/>
    <s v="lin"/>
    <x v="0"/>
    <s v="q, avg"/>
    <s v="U.S. Bureau of Labor Statistics"/>
  </r>
  <r>
    <x v="79"/>
    <n v="4.5999999999999996"/>
    <x v="0"/>
    <s v="JTSJOR"/>
    <x v="0"/>
    <s v="lin"/>
    <x v="0"/>
    <s v="q, avg"/>
    <s v="U.S. Bureau of Labor Statistics"/>
  </r>
  <r>
    <x v="80"/>
    <n v="5.2"/>
    <x v="0"/>
    <s v="JTSJOR"/>
    <x v="0"/>
    <s v="lin"/>
    <x v="0"/>
    <s v="q, avg"/>
    <s v="U.S. Bureau of Labor Statistics"/>
  </r>
  <r>
    <x v="81"/>
    <n v="6.4"/>
    <x v="0"/>
    <s v="JTSJOR"/>
    <x v="0"/>
    <s v="lin"/>
    <x v="0"/>
    <s v="q, avg"/>
    <s v="U.S. Bureau of Labor Statistics"/>
  </r>
  <r>
    <x v="82"/>
    <n v="6.9"/>
    <x v="0"/>
    <s v="JTSJOR"/>
    <x v="0"/>
    <s v="lin"/>
    <x v="0"/>
    <s v="q, avg"/>
    <s v="U.S. Bureau of Labor Statistics"/>
  </r>
  <r>
    <x v="83"/>
    <n v="7"/>
    <x v="0"/>
    <s v="JTSJOR"/>
    <x v="0"/>
    <s v="lin"/>
    <x v="0"/>
    <s v="q, avg"/>
    <s v="U.S. Bureau of Labor Statistics"/>
  </r>
  <r>
    <x v="84"/>
    <n v="7.2"/>
    <x v="0"/>
    <s v="JTSJOR"/>
    <x v="0"/>
    <s v="lin"/>
    <x v="0"/>
    <s v="q, avg"/>
    <s v="U.S. Bureau of Labor Statistics"/>
  </r>
  <r>
    <x v="85"/>
    <n v="7.1"/>
    <x v="0"/>
    <s v="JTSJOR"/>
    <x v="0"/>
    <s v="lin"/>
    <x v="0"/>
    <s v="q, avg"/>
    <s v="U.S. Bureau of Labor Statistics"/>
  </r>
  <r>
    <x v="86"/>
    <n v="6.6"/>
    <x v="0"/>
    <s v="JTSJOR"/>
    <x v="0"/>
    <s v="lin"/>
    <x v="0"/>
    <s v="q, avg"/>
    <s v="U.S. Bureau of Labor Statistics"/>
  </r>
  <r>
    <x v="87"/>
    <n v="6.5"/>
    <x v="0"/>
    <s v="JTSJOR"/>
    <x v="0"/>
    <s v="lin"/>
    <x v="0"/>
    <s v="q, avg"/>
    <s v="U.S. Bureau of Labor Statistics"/>
  </r>
  <r>
    <x v="88"/>
    <n v="6"/>
    <x v="0"/>
    <s v="JTSJOR"/>
    <x v="0"/>
    <s v="lin"/>
    <x v="0"/>
    <s v="q, avg"/>
    <s v="U.S. Bureau of Labor Statistics"/>
  </r>
  <r>
    <x v="89"/>
    <n v="5.8"/>
    <x v="0"/>
    <s v="JTSJOR"/>
    <x v="0"/>
    <s v="lin"/>
    <x v="0"/>
    <s v="q, avg"/>
    <s v="U.S. Bureau of Labor Statistics"/>
  </r>
  <r>
    <x v="90"/>
    <n v="5.5"/>
    <x v="0"/>
    <s v="JTSJOR"/>
    <x v="0"/>
    <s v="lin"/>
    <x v="0"/>
    <s v="q, avg"/>
    <s v="U.S. Bureau of Labor Statistics"/>
  </r>
  <r>
    <x v="91"/>
    <n v="5.2"/>
    <x v="0"/>
    <s v="JTSJOR"/>
    <x v="0"/>
    <s v="lin"/>
    <x v="0"/>
    <s v="q, avg"/>
    <s v="U.S. Bureau of Labor Statistics"/>
  </r>
  <r>
    <x v="92"/>
    <n v="5.0999999999999996"/>
    <x v="0"/>
    <s v="JTSJOR"/>
    <x v="0"/>
    <s v="lin"/>
    <x v="0"/>
    <s v="q, avg"/>
    <s v="U.S. Bureau of Labor Statistics"/>
  </r>
  <r>
    <x v="93"/>
    <n v="4.5999999999999996"/>
    <x v="0"/>
    <s v="JTSJOR"/>
    <x v="0"/>
    <s v="lin"/>
    <x v="0"/>
    <s v="q, avg"/>
    <s v="U.S. Bureau of Labor Statistics"/>
  </r>
  <r>
    <x v="94"/>
    <n v="4.4000000000000004"/>
    <x v="0"/>
    <s v="JTSJOR"/>
    <x v="0"/>
    <s v="lin"/>
    <x v="0"/>
    <s v="q, avg"/>
    <s v="U.S. Bureau of Labor Statistics"/>
  </r>
  <r>
    <x v="95"/>
    <n v="4.5"/>
    <x v="0"/>
    <s v="JTSJOR"/>
    <x v="0"/>
    <s v="lin"/>
    <x v="0"/>
    <s v="q, avg"/>
    <s v="U.S. Bureau of Labor Statistics"/>
  </r>
  <r>
    <x v="96"/>
    <n v="4.4000000000000004"/>
    <x v="0"/>
    <s v="JTSJOR"/>
    <x v="0"/>
    <s v="lin"/>
    <x v="0"/>
    <s v="q, avg"/>
    <s v="U.S. Bureau of Labor Statistics"/>
  </r>
  <r>
    <x v="97"/>
    <n v="4.3"/>
    <x v="0"/>
    <s v="JTSJOR"/>
    <x v="0"/>
    <s v="lin"/>
    <x v="0"/>
    <s v="q, avg"/>
    <s v="U.S. Bureau of Labor Statistics"/>
  </r>
  <r>
    <x v="98"/>
    <n v="4.3"/>
    <x v="0"/>
    <s v="JTSJOR"/>
    <x v="0"/>
    <s v="lin"/>
    <x v="0"/>
    <s v="q, avg"/>
    <s v="U.S. Bureau of Labor Statistics"/>
  </r>
  <r>
    <x v="99"/>
    <n v="4.0999999999999996"/>
    <x v="0"/>
    <s v="JTSJOR"/>
    <x v="0"/>
    <s v="lin"/>
    <x v="0"/>
    <s v="q, avg"/>
    <s v="U.S. Bureau of Labor Statistics"/>
  </r>
  <r>
    <x v="100"/>
    <e v="#N/A"/>
    <x v="0"/>
    <s v="JTSJOR"/>
    <x v="0"/>
    <s v="lin"/>
    <x v="0"/>
    <s v="q, avg"/>
    <s v="U.S. Bureau of Labor Statistics"/>
  </r>
  <r>
    <x v="101"/>
    <n v="1.34"/>
    <x v="1"/>
    <s v="FEDFUNDS"/>
    <x v="1"/>
    <s v="lin"/>
    <x v="0"/>
    <s v="q, avg"/>
    <s v="Board of Governors of the Federal Reserve System (US)"/>
  </r>
  <r>
    <x v="102"/>
    <n v="1.5"/>
    <x v="1"/>
    <s v="FEDFUNDS"/>
    <x v="1"/>
    <s v="lin"/>
    <x v="0"/>
    <s v="q, avg"/>
    <s v="Board of Governors of the Federal Reserve System (US)"/>
  </r>
  <r>
    <x v="103"/>
    <n v="1.94"/>
    <x v="1"/>
    <s v="FEDFUNDS"/>
    <x v="1"/>
    <s v="lin"/>
    <x v="0"/>
    <s v="q, avg"/>
    <s v="Board of Governors of the Federal Reserve System (US)"/>
  </r>
  <r>
    <x v="104"/>
    <n v="2.36"/>
    <x v="1"/>
    <s v="FEDFUNDS"/>
    <x v="1"/>
    <s v="lin"/>
    <x v="0"/>
    <s v="q, avg"/>
    <s v="Board of Governors of the Federal Reserve System (US)"/>
  </r>
  <r>
    <x v="105"/>
    <n v="2.48"/>
    <x v="1"/>
    <s v="FEDFUNDS"/>
    <x v="1"/>
    <s v="lin"/>
    <x v="0"/>
    <s v="q, avg"/>
    <s v="Board of Governors of the Federal Reserve System (US)"/>
  </r>
  <r>
    <x v="106"/>
    <n v="2.69"/>
    <x v="1"/>
    <s v="FEDFUNDS"/>
    <x v="1"/>
    <s v="lin"/>
    <x v="0"/>
    <s v="q, avg"/>
    <s v="Board of Governors of the Federal Reserve System (US)"/>
  </r>
  <r>
    <x v="107"/>
    <n v="2.81"/>
    <x v="1"/>
    <s v="FEDFUNDS"/>
    <x v="1"/>
    <s v="lin"/>
    <x v="0"/>
    <s v="q, avg"/>
    <s v="Board of Governors of the Federal Reserve System (US)"/>
  </r>
  <r>
    <x v="108"/>
    <n v="2.93"/>
    <x v="1"/>
    <s v="FEDFUNDS"/>
    <x v="1"/>
    <s v="lin"/>
    <x v="0"/>
    <s v="q, avg"/>
    <s v="Board of Governors of the Federal Reserve System (US)"/>
  </r>
  <r>
    <x v="109"/>
    <n v="2.93"/>
    <x v="1"/>
    <s v="FEDFUNDS"/>
    <x v="1"/>
    <s v="lin"/>
    <x v="0"/>
    <s v="q, avg"/>
    <s v="Board of Governors of the Federal Reserve System (US)"/>
  </r>
  <r>
    <x v="110"/>
    <n v="3"/>
    <x v="1"/>
    <s v="FEDFUNDS"/>
    <x v="1"/>
    <s v="lin"/>
    <x v="0"/>
    <s v="q, avg"/>
    <s v="Board of Governors of the Federal Reserve System (US)"/>
  </r>
  <r>
    <x v="111"/>
    <n v="3.23"/>
    <x v="1"/>
    <s v="FEDFUNDS"/>
    <x v="1"/>
    <s v="lin"/>
    <x v="0"/>
    <s v="q, avg"/>
    <s v="Board of Governors of the Federal Reserve System (US)"/>
  </r>
  <r>
    <x v="112"/>
    <n v="3.25"/>
    <x v="1"/>
    <s v="FEDFUNDS"/>
    <x v="1"/>
    <s v="lin"/>
    <x v="0"/>
    <s v="q, avg"/>
    <s v="Board of Governors of the Federal Reserve System (US)"/>
  </r>
  <r>
    <x v="113"/>
    <n v="1.86"/>
    <x v="1"/>
    <s v="FEDFUNDS"/>
    <x v="1"/>
    <s v="lin"/>
    <x v="0"/>
    <s v="q, avg"/>
    <s v="Board of Governors of the Federal Reserve System (US)"/>
  </r>
  <r>
    <x v="114"/>
    <n v="0.94"/>
    <x v="1"/>
    <s v="FEDFUNDS"/>
    <x v="1"/>
    <s v="lin"/>
    <x v="0"/>
    <s v="q, avg"/>
    <s v="Board of Governors of the Federal Reserve System (US)"/>
  </r>
  <r>
    <x v="115"/>
    <n v="1.32"/>
    <x v="1"/>
    <s v="FEDFUNDS"/>
    <x v="1"/>
    <s v="lin"/>
    <x v="0"/>
    <s v="q, avg"/>
    <s v="Board of Governors of the Federal Reserve System (US)"/>
  </r>
  <r>
    <x v="116"/>
    <n v="2.16"/>
    <x v="1"/>
    <s v="FEDFUNDS"/>
    <x v="1"/>
    <s v="lin"/>
    <x v="0"/>
    <s v="q, avg"/>
    <s v="Board of Governors of the Federal Reserve System (US)"/>
  </r>
  <r>
    <x v="117"/>
    <n v="2.57"/>
    <x v="1"/>
    <s v="FEDFUNDS"/>
    <x v="1"/>
    <s v="lin"/>
    <x v="0"/>
    <s v="q, avg"/>
    <s v="Board of Governors of the Federal Reserve System (US)"/>
  </r>
  <r>
    <x v="118"/>
    <n v="3.08"/>
    <x v="1"/>
    <s v="FEDFUNDS"/>
    <x v="1"/>
    <s v="lin"/>
    <x v="0"/>
    <s v="q, avg"/>
    <s v="Board of Governors of the Federal Reserve System (US)"/>
  </r>
  <r>
    <x v="119"/>
    <n v="3.58"/>
    <x v="1"/>
    <s v="FEDFUNDS"/>
    <x v="1"/>
    <s v="lin"/>
    <x v="0"/>
    <s v="q, avg"/>
    <s v="Board of Governors of the Federal Reserve System (US)"/>
  </r>
  <r>
    <x v="120"/>
    <n v="3.99"/>
    <x v="1"/>
    <s v="FEDFUNDS"/>
    <x v="1"/>
    <s v="lin"/>
    <x v="0"/>
    <s v="q, avg"/>
    <s v="Board of Governors of the Federal Reserve System (US)"/>
  </r>
  <r>
    <x v="121"/>
    <n v="3.93"/>
    <x v="1"/>
    <s v="FEDFUNDS"/>
    <x v="1"/>
    <s v="lin"/>
    <x v="0"/>
    <s v="q, avg"/>
    <s v="Board of Governors of the Federal Reserve System (US)"/>
  </r>
  <r>
    <x v="122"/>
    <n v="3.7"/>
    <x v="1"/>
    <s v="FEDFUNDS"/>
    <x v="1"/>
    <s v="lin"/>
    <x v="0"/>
    <s v="q, avg"/>
    <s v="Board of Governors of the Federal Reserve System (US)"/>
  </r>
  <r>
    <x v="123"/>
    <n v="2.94"/>
    <x v="1"/>
    <s v="FEDFUNDS"/>
    <x v="1"/>
    <s v="lin"/>
    <x v="0"/>
    <s v="q, avg"/>
    <s v="Board of Governors of the Federal Reserve System (US)"/>
  </r>
  <r>
    <x v="124"/>
    <n v="2.2999999999999998"/>
    <x v="1"/>
    <s v="FEDFUNDS"/>
    <x v="1"/>
    <s v="lin"/>
    <x v="0"/>
    <s v="q, avg"/>
    <s v="Board of Governors of the Federal Reserve System (US)"/>
  </r>
  <r>
    <x v="125"/>
    <n v="2"/>
    <x v="1"/>
    <s v="FEDFUNDS"/>
    <x v="1"/>
    <s v="lin"/>
    <x v="0"/>
    <s v="q, avg"/>
    <s v="Board of Governors of the Federal Reserve System (US)"/>
  </r>
  <r>
    <x v="126"/>
    <n v="1.73"/>
    <x v="1"/>
    <s v="FEDFUNDS"/>
    <x v="1"/>
    <s v="lin"/>
    <x v="0"/>
    <s v="q, avg"/>
    <s v="Board of Governors of the Federal Reserve System (US)"/>
  </r>
  <r>
    <x v="127"/>
    <n v="1.68"/>
    <x v="1"/>
    <s v="FEDFUNDS"/>
    <x v="1"/>
    <s v="lin"/>
    <x v="0"/>
    <s v="q, avg"/>
    <s v="Board of Governors of the Federal Reserve System (US)"/>
  </r>
  <r>
    <x v="128"/>
    <n v="2.4"/>
    <x v="1"/>
    <s v="FEDFUNDS"/>
    <x v="1"/>
    <s v="lin"/>
    <x v="0"/>
    <s v="q, avg"/>
    <s v="Board of Governors of the Federal Reserve System (US)"/>
  </r>
  <r>
    <x v="129"/>
    <n v="2.46"/>
    <x v="1"/>
    <s v="FEDFUNDS"/>
    <x v="1"/>
    <s v="lin"/>
    <x v="0"/>
    <s v="q, avg"/>
    <s v="Board of Governors of the Federal Reserve System (US)"/>
  </r>
  <r>
    <x v="130"/>
    <n v="2.61"/>
    <x v="1"/>
    <s v="FEDFUNDS"/>
    <x v="1"/>
    <s v="lin"/>
    <x v="0"/>
    <s v="q, avg"/>
    <s v="Board of Governors of the Federal Reserve System (US)"/>
  </r>
  <r>
    <x v="131"/>
    <n v="2.85"/>
    <x v="1"/>
    <s v="FEDFUNDS"/>
    <x v="1"/>
    <s v="lin"/>
    <x v="0"/>
    <s v="q, avg"/>
    <s v="Board of Governors of the Federal Reserve System (US)"/>
  </r>
  <r>
    <x v="132"/>
    <n v="2.92"/>
    <x v="1"/>
    <s v="FEDFUNDS"/>
    <x v="1"/>
    <s v="lin"/>
    <x v="0"/>
    <s v="q, avg"/>
    <s v="Board of Governors of the Federal Reserve System (US)"/>
  </r>
  <r>
    <x v="133"/>
    <n v="2.97"/>
    <x v="1"/>
    <s v="FEDFUNDS"/>
    <x v="1"/>
    <s v="lin"/>
    <x v="0"/>
    <s v="q, avg"/>
    <s v="Board of Governors of the Federal Reserve System (US)"/>
  </r>
  <r>
    <x v="134"/>
    <n v="2.96"/>
    <x v="1"/>
    <s v="FEDFUNDS"/>
    <x v="1"/>
    <s v="lin"/>
    <x v="0"/>
    <s v="q, avg"/>
    <s v="Board of Governors of the Federal Reserve System (US)"/>
  </r>
  <r>
    <x v="135"/>
    <n v="3.33"/>
    <x v="1"/>
    <s v="FEDFUNDS"/>
    <x v="1"/>
    <s v="lin"/>
    <x v="0"/>
    <s v="q, avg"/>
    <s v="Board of Governors of the Federal Reserve System (US)"/>
  </r>
  <r>
    <x v="136"/>
    <n v="3.45"/>
    <x v="1"/>
    <s v="FEDFUNDS"/>
    <x v="1"/>
    <s v="lin"/>
    <x v="0"/>
    <s v="q, avg"/>
    <s v="Board of Governors of the Federal Reserve System (US)"/>
  </r>
  <r>
    <x v="137"/>
    <n v="3.46"/>
    <x v="1"/>
    <s v="FEDFUNDS"/>
    <x v="1"/>
    <s v="lin"/>
    <x v="0"/>
    <s v="q, avg"/>
    <s v="Board of Governors of the Federal Reserve System (US)"/>
  </r>
  <r>
    <x v="138"/>
    <n v="3.49"/>
    <x v="1"/>
    <s v="FEDFUNDS"/>
    <x v="1"/>
    <s v="lin"/>
    <x v="0"/>
    <s v="q, avg"/>
    <s v="Board of Governors of the Federal Reserve System (US)"/>
  </r>
  <r>
    <x v="139"/>
    <n v="3.46"/>
    <x v="1"/>
    <s v="FEDFUNDS"/>
    <x v="1"/>
    <s v="lin"/>
    <x v="0"/>
    <s v="q, avg"/>
    <s v="Board of Governors of the Federal Reserve System (US)"/>
  </r>
  <r>
    <x v="140"/>
    <n v="3.58"/>
    <x v="1"/>
    <s v="FEDFUNDS"/>
    <x v="1"/>
    <s v="lin"/>
    <x v="0"/>
    <s v="q, avg"/>
    <s v="Board of Governors of the Federal Reserve System (US)"/>
  </r>
  <r>
    <x v="141"/>
    <n v="3.98"/>
    <x v="1"/>
    <s v="FEDFUNDS"/>
    <x v="1"/>
    <s v="lin"/>
    <x v="0"/>
    <s v="q, avg"/>
    <s v="Board of Governors of the Federal Reserve System (US)"/>
  </r>
  <r>
    <x v="142"/>
    <n v="4.08"/>
    <x v="1"/>
    <s v="FEDFUNDS"/>
    <x v="1"/>
    <s v="lin"/>
    <x v="0"/>
    <s v="q, avg"/>
    <s v="Board of Governors of the Federal Reserve System (US)"/>
  </r>
  <r>
    <x v="143"/>
    <n v="4.08"/>
    <x v="1"/>
    <s v="FEDFUNDS"/>
    <x v="1"/>
    <s v="lin"/>
    <x v="0"/>
    <s v="q, avg"/>
    <s v="Board of Governors of the Federal Reserve System (US)"/>
  </r>
  <r>
    <x v="144"/>
    <n v="4.17"/>
    <x v="1"/>
    <s v="FEDFUNDS"/>
    <x v="1"/>
    <s v="lin"/>
    <x v="0"/>
    <s v="q, avg"/>
    <s v="Board of Governors of the Federal Reserve System (US)"/>
  </r>
  <r>
    <x v="145"/>
    <n v="4.5599999999999996"/>
    <x v="1"/>
    <s v="FEDFUNDS"/>
    <x v="1"/>
    <s v="lin"/>
    <x v="0"/>
    <s v="q, avg"/>
    <s v="Board of Governors of the Federal Reserve System (US)"/>
  </r>
  <r>
    <x v="146"/>
    <n v="4.91"/>
    <x v="1"/>
    <s v="FEDFUNDS"/>
    <x v="1"/>
    <s v="lin"/>
    <x v="0"/>
    <s v="q, avg"/>
    <s v="Board of Governors of the Federal Reserve System (US)"/>
  </r>
  <r>
    <x v="147"/>
    <n v="5.41"/>
    <x v="1"/>
    <s v="FEDFUNDS"/>
    <x v="1"/>
    <s v="lin"/>
    <x v="0"/>
    <s v="q, avg"/>
    <s v="Board of Governors of the Federal Reserve System (US)"/>
  </r>
  <r>
    <x v="148"/>
    <n v="5.56"/>
    <x v="1"/>
    <s v="FEDFUNDS"/>
    <x v="1"/>
    <s v="lin"/>
    <x v="0"/>
    <s v="q, avg"/>
    <s v="Board of Governors of the Federal Reserve System (US)"/>
  </r>
  <r>
    <x v="149"/>
    <n v="4.82"/>
    <x v="1"/>
    <s v="FEDFUNDS"/>
    <x v="1"/>
    <s v="lin"/>
    <x v="0"/>
    <s v="q, avg"/>
    <s v="Board of Governors of the Federal Reserve System (US)"/>
  </r>
  <r>
    <x v="150"/>
    <n v="3.99"/>
    <x v="1"/>
    <s v="FEDFUNDS"/>
    <x v="1"/>
    <s v="lin"/>
    <x v="0"/>
    <s v="q, avg"/>
    <s v="Board of Governors of the Federal Reserve System (US)"/>
  </r>
  <r>
    <x v="151"/>
    <n v="3.89"/>
    <x v="1"/>
    <s v="FEDFUNDS"/>
    <x v="1"/>
    <s v="lin"/>
    <x v="0"/>
    <s v="q, avg"/>
    <s v="Board of Governors of the Federal Reserve System (US)"/>
  </r>
  <r>
    <x v="152"/>
    <n v="4.17"/>
    <x v="1"/>
    <s v="FEDFUNDS"/>
    <x v="1"/>
    <s v="lin"/>
    <x v="0"/>
    <s v="q, avg"/>
    <s v="Board of Governors of the Federal Reserve System (US)"/>
  </r>
  <r>
    <x v="153"/>
    <n v="4.79"/>
    <x v="1"/>
    <s v="FEDFUNDS"/>
    <x v="1"/>
    <s v="lin"/>
    <x v="0"/>
    <s v="q, avg"/>
    <s v="Board of Governors of the Federal Reserve System (US)"/>
  </r>
  <r>
    <x v="154"/>
    <n v="5.98"/>
    <x v="1"/>
    <s v="FEDFUNDS"/>
    <x v="1"/>
    <s v="lin"/>
    <x v="0"/>
    <s v="q, avg"/>
    <s v="Board of Governors of the Federal Reserve System (US)"/>
  </r>
  <r>
    <x v="155"/>
    <n v="5.95"/>
    <x v="1"/>
    <s v="FEDFUNDS"/>
    <x v="1"/>
    <s v="lin"/>
    <x v="0"/>
    <s v="q, avg"/>
    <s v="Board of Governors of the Federal Reserve System (US)"/>
  </r>
  <r>
    <x v="156"/>
    <n v="5.92"/>
    <x v="1"/>
    <s v="FEDFUNDS"/>
    <x v="1"/>
    <s v="lin"/>
    <x v="0"/>
    <s v="q, avg"/>
    <s v="Board of Governors of the Federal Reserve System (US)"/>
  </r>
  <r>
    <x v="157"/>
    <n v="6.57"/>
    <x v="1"/>
    <s v="FEDFUNDS"/>
    <x v="1"/>
    <s v="lin"/>
    <x v="0"/>
    <s v="q, avg"/>
    <s v="Board of Governors of the Federal Reserve System (US)"/>
  </r>
  <r>
    <x v="158"/>
    <n v="8.33"/>
    <x v="1"/>
    <s v="FEDFUNDS"/>
    <x v="1"/>
    <s v="lin"/>
    <x v="0"/>
    <s v="q, avg"/>
    <s v="Board of Governors of the Federal Reserve System (US)"/>
  </r>
  <r>
    <x v="159"/>
    <n v="8.98"/>
    <x v="1"/>
    <s v="FEDFUNDS"/>
    <x v="1"/>
    <s v="lin"/>
    <x v="0"/>
    <s v="q, avg"/>
    <s v="Board of Governors of the Federal Reserve System (US)"/>
  </r>
  <r>
    <x v="160"/>
    <n v="8.94"/>
    <x v="1"/>
    <s v="FEDFUNDS"/>
    <x v="1"/>
    <s v="lin"/>
    <x v="0"/>
    <s v="q, avg"/>
    <s v="Board of Governors of the Federal Reserve System (US)"/>
  </r>
  <r>
    <x v="161"/>
    <n v="8.57"/>
    <x v="1"/>
    <s v="FEDFUNDS"/>
    <x v="1"/>
    <s v="lin"/>
    <x v="0"/>
    <s v="q, avg"/>
    <s v="Board of Governors of the Federal Reserve System (US)"/>
  </r>
  <r>
    <x v="162"/>
    <n v="7.89"/>
    <x v="1"/>
    <s v="FEDFUNDS"/>
    <x v="1"/>
    <s v="lin"/>
    <x v="0"/>
    <s v="q, avg"/>
    <s v="Board of Governors of the Federal Reserve System (US)"/>
  </r>
  <r>
    <x v="163"/>
    <n v="6.71"/>
    <x v="1"/>
    <s v="FEDFUNDS"/>
    <x v="1"/>
    <s v="lin"/>
    <x v="0"/>
    <s v="q, avg"/>
    <s v="Board of Governors of the Federal Reserve System (US)"/>
  </r>
  <r>
    <x v="164"/>
    <n v="5.57"/>
    <x v="1"/>
    <s v="FEDFUNDS"/>
    <x v="1"/>
    <s v="lin"/>
    <x v="0"/>
    <s v="q, avg"/>
    <s v="Board of Governors of the Federal Reserve System (US)"/>
  </r>
  <r>
    <x v="165"/>
    <n v="3.86"/>
    <x v="1"/>
    <s v="FEDFUNDS"/>
    <x v="1"/>
    <s v="lin"/>
    <x v="0"/>
    <s v="q, avg"/>
    <s v="Board of Governors of the Federal Reserve System (US)"/>
  </r>
  <r>
    <x v="166"/>
    <n v="4.57"/>
    <x v="1"/>
    <s v="FEDFUNDS"/>
    <x v="1"/>
    <s v="lin"/>
    <x v="0"/>
    <s v="q, avg"/>
    <s v="Board of Governors of the Federal Reserve System (US)"/>
  </r>
  <r>
    <x v="167"/>
    <n v="5.48"/>
    <x v="1"/>
    <s v="FEDFUNDS"/>
    <x v="1"/>
    <s v="lin"/>
    <x v="0"/>
    <s v="q, avg"/>
    <s v="Board of Governors of the Federal Reserve System (US)"/>
  </r>
  <r>
    <x v="168"/>
    <n v="4.75"/>
    <x v="1"/>
    <s v="FEDFUNDS"/>
    <x v="1"/>
    <s v="lin"/>
    <x v="0"/>
    <s v="q, avg"/>
    <s v="Board of Governors of the Federal Reserve System (US)"/>
  </r>
  <r>
    <x v="169"/>
    <n v="3.55"/>
    <x v="1"/>
    <s v="FEDFUNDS"/>
    <x v="1"/>
    <s v="lin"/>
    <x v="0"/>
    <s v="q, avg"/>
    <s v="Board of Governors of the Federal Reserve System (US)"/>
  </r>
  <r>
    <x v="170"/>
    <n v="4.3"/>
    <x v="1"/>
    <s v="FEDFUNDS"/>
    <x v="1"/>
    <s v="lin"/>
    <x v="0"/>
    <s v="q, avg"/>
    <s v="Board of Governors of the Federal Reserve System (US)"/>
  </r>
  <r>
    <x v="171"/>
    <n v="4.74"/>
    <x v="1"/>
    <s v="FEDFUNDS"/>
    <x v="1"/>
    <s v="lin"/>
    <x v="0"/>
    <s v="q, avg"/>
    <s v="Board of Governors of the Federal Reserve System (US)"/>
  </r>
  <r>
    <x v="172"/>
    <n v="5.15"/>
    <x v="1"/>
    <s v="FEDFUNDS"/>
    <x v="1"/>
    <s v="lin"/>
    <x v="0"/>
    <s v="q, avg"/>
    <s v="Board of Governors of the Federal Reserve System (US)"/>
  </r>
  <r>
    <x v="173"/>
    <n v="6.54"/>
    <x v="1"/>
    <s v="FEDFUNDS"/>
    <x v="1"/>
    <s v="lin"/>
    <x v="0"/>
    <s v="q, avg"/>
    <s v="Board of Governors of the Federal Reserve System (US)"/>
  </r>
  <r>
    <x v="174"/>
    <n v="7.82"/>
    <x v="1"/>
    <s v="FEDFUNDS"/>
    <x v="1"/>
    <s v="lin"/>
    <x v="0"/>
    <s v="q, avg"/>
    <s v="Board of Governors of the Federal Reserve System (US)"/>
  </r>
  <r>
    <x v="175"/>
    <n v="10.56"/>
    <x v="1"/>
    <s v="FEDFUNDS"/>
    <x v="1"/>
    <s v="lin"/>
    <x v="0"/>
    <s v="q, avg"/>
    <s v="Board of Governors of the Federal Reserve System (US)"/>
  </r>
  <r>
    <x v="176"/>
    <n v="10"/>
    <x v="1"/>
    <s v="FEDFUNDS"/>
    <x v="1"/>
    <s v="lin"/>
    <x v="0"/>
    <s v="q, avg"/>
    <s v="Board of Governors of the Federal Reserve System (US)"/>
  </r>
  <r>
    <x v="177"/>
    <n v="9.32"/>
    <x v="1"/>
    <s v="FEDFUNDS"/>
    <x v="1"/>
    <s v="lin"/>
    <x v="0"/>
    <s v="q, avg"/>
    <s v="Board of Governors of the Federal Reserve System (US)"/>
  </r>
  <r>
    <x v="178"/>
    <n v="11.25"/>
    <x v="1"/>
    <s v="FEDFUNDS"/>
    <x v="1"/>
    <s v="lin"/>
    <x v="0"/>
    <s v="q, avg"/>
    <s v="Board of Governors of the Federal Reserve System (US)"/>
  </r>
  <r>
    <x v="179"/>
    <n v="12.09"/>
    <x v="1"/>
    <s v="FEDFUNDS"/>
    <x v="1"/>
    <s v="lin"/>
    <x v="0"/>
    <s v="q, avg"/>
    <s v="Board of Governors of the Federal Reserve System (US)"/>
  </r>
  <r>
    <x v="180"/>
    <n v="9.35"/>
    <x v="1"/>
    <s v="FEDFUNDS"/>
    <x v="1"/>
    <s v="lin"/>
    <x v="0"/>
    <s v="q, avg"/>
    <s v="Board of Governors of the Federal Reserve System (US)"/>
  </r>
  <r>
    <x v="181"/>
    <n v="6.3"/>
    <x v="1"/>
    <s v="FEDFUNDS"/>
    <x v="1"/>
    <s v="lin"/>
    <x v="0"/>
    <s v="q, avg"/>
    <s v="Board of Governors of the Federal Reserve System (US)"/>
  </r>
  <r>
    <x v="182"/>
    <n v="5.42"/>
    <x v="1"/>
    <s v="FEDFUNDS"/>
    <x v="1"/>
    <s v="lin"/>
    <x v="0"/>
    <s v="q, avg"/>
    <s v="Board of Governors of the Federal Reserve System (US)"/>
  </r>
  <r>
    <x v="183"/>
    <n v="6.16"/>
    <x v="1"/>
    <s v="FEDFUNDS"/>
    <x v="1"/>
    <s v="lin"/>
    <x v="0"/>
    <s v="q, avg"/>
    <s v="Board of Governors of the Federal Reserve System (US)"/>
  </r>
  <r>
    <x v="184"/>
    <n v="5.41"/>
    <x v="1"/>
    <s v="FEDFUNDS"/>
    <x v="1"/>
    <s v="lin"/>
    <x v="0"/>
    <s v="q, avg"/>
    <s v="Board of Governors of the Federal Reserve System (US)"/>
  </r>
  <r>
    <x v="185"/>
    <n v="4.83"/>
    <x v="1"/>
    <s v="FEDFUNDS"/>
    <x v="1"/>
    <s v="lin"/>
    <x v="0"/>
    <s v="q, avg"/>
    <s v="Board of Governors of the Federal Reserve System (US)"/>
  </r>
  <r>
    <x v="186"/>
    <n v="5.2"/>
    <x v="1"/>
    <s v="FEDFUNDS"/>
    <x v="1"/>
    <s v="lin"/>
    <x v="0"/>
    <s v="q, avg"/>
    <s v="Board of Governors of the Federal Reserve System (US)"/>
  </r>
  <r>
    <x v="187"/>
    <n v="5.28"/>
    <x v="1"/>
    <s v="FEDFUNDS"/>
    <x v="1"/>
    <s v="lin"/>
    <x v="0"/>
    <s v="q, avg"/>
    <s v="Board of Governors of the Federal Reserve System (US)"/>
  </r>
  <r>
    <x v="188"/>
    <n v="4.87"/>
    <x v="1"/>
    <s v="FEDFUNDS"/>
    <x v="1"/>
    <s v="lin"/>
    <x v="0"/>
    <s v="q, avg"/>
    <s v="Board of Governors of the Federal Reserve System (US)"/>
  </r>
  <r>
    <x v="189"/>
    <n v="4.66"/>
    <x v="1"/>
    <s v="FEDFUNDS"/>
    <x v="1"/>
    <s v="lin"/>
    <x v="0"/>
    <s v="q, avg"/>
    <s v="Board of Governors of the Federal Reserve System (US)"/>
  </r>
  <r>
    <x v="190"/>
    <n v="5.16"/>
    <x v="1"/>
    <s v="FEDFUNDS"/>
    <x v="1"/>
    <s v="lin"/>
    <x v="0"/>
    <s v="q, avg"/>
    <s v="Board of Governors of the Federal Reserve System (US)"/>
  </r>
  <r>
    <x v="191"/>
    <n v="5.82"/>
    <x v="1"/>
    <s v="FEDFUNDS"/>
    <x v="1"/>
    <s v="lin"/>
    <x v="0"/>
    <s v="q, avg"/>
    <s v="Board of Governors of the Federal Reserve System (US)"/>
  </r>
  <r>
    <x v="192"/>
    <n v="6.51"/>
    <x v="1"/>
    <s v="FEDFUNDS"/>
    <x v="1"/>
    <s v="lin"/>
    <x v="0"/>
    <s v="q, avg"/>
    <s v="Board of Governors of the Federal Reserve System (US)"/>
  </r>
  <r>
    <x v="193"/>
    <n v="6.76"/>
    <x v="1"/>
    <s v="FEDFUNDS"/>
    <x v="1"/>
    <s v="lin"/>
    <x v="0"/>
    <s v="q, avg"/>
    <s v="Board of Governors of the Federal Reserve System (US)"/>
  </r>
  <r>
    <x v="194"/>
    <n v="7.28"/>
    <x v="1"/>
    <s v="FEDFUNDS"/>
    <x v="1"/>
    <s v="lin"/>
    <x v="0"/>
    <s v="q, avg"/>
    <s v="Board of Governors of the Federal Reserve System (US)"/>
  </r>
  <r>
    <x v="195"/>
    <n v="8.1"/>
    <x v="1"/>
    <s v="FEDFUNDS"/>
    <x v="1"/>
    <s v="lin"/>
    <x v="0"/>
    <s v="q, avg"/>
    <s v="Board of Governors of the Federal Reserve System (US)"/>
  </r>
  <r>
    <x v="196"/>
    <n v="9.58"/>
    <x v="1"/>
    <s v="FEDFUNDS"/>
    <x v="1"/>
    <s v="lin"/>
    <x v="0"/>
    <s v="q, avg"/>
    <s v="Board of Governors of the Federal Reserve System (US)"/>
  </r>
  <r>
    <x v="197"/>
    <n v="10.07"/>
    <x v="1"/>
    <s v="FEDFUNDS"/>
    <x v="1"/>
    <s v="lin"/>
    <x v="0"/>
    <s v="q, avg"/>
    <s v="Board of Governors of the Federal Reserve System (US)"/>
  </r>
  <r>
    <x v="198"/>
    <n v="10.18"/>
    <x v="1"/>
    <s v="FEDFUNDS"/>
    <x v="1"/>
    <s v="lin"/>
    <x v="0"/>
    <s v="q, avg"/>
    <s v="Board of Governors of the Federal Reserve System (US)"/>
  </r>
  <r>
    <x v="199"/>
    <n v="10.95"/>
    <x v="1"/>
    <s v="FEDFUNDS"/>
    <x v="1"/>
    <s v="lin"/>
    <x v="0"/>
    <s v="q, avg"/>
    <s v="Board of Governors of the Federal Reserve System (US)"/>
  </r>
  <r>
    <x v="200"/>
    <n v="13.58"/>
    <x v="1"/>
    <s v="FEDFUNDS"/>
    <x v="1"/>
    <s v="lin"/>
    <x v="0"/>
    <s v="q, avg"/>
    <s v="Board of Governors of the Federal Reserve System (US)"/>
  </r>
  <r>
    <x v="201"/>
    <n v="15.05"/>
    <x v="1"/>
    <s v="FEDFUNDS"/>
    <x v="1"/>
    <s v="lin"/>
    <x v="0"/>
    <s v="q, avg"/>
    <s v="Board of Governors of the Federal Reserve System (US)"/>
  </r>
  <r>
    <x v="202"/>
    <n v="12.69"/>
    <x v="1"/>
    <s v="FEDFUNDS"/>
    <x v="1"/>
    <s v="lin"/>
    <x v="0"/>
    <s v="q, avg"/>
    <s v="Board of Governors of the Federal Reserve System (US)"/>
  </r>
  <r>
    <x v="203"/>
    <n v="9.84"/>
    <x v="1"/>
    <s v="FEDFUNDS"/>
    <x v="1"/>
    <s v="lin"/>
    <x v="0"/>
    <s v="q, avg"/>
    <s v="Board of Governors of the Federal Reserve System (US)"/>
  </r>
  <r>
    <x v="204"/>
    <n v="15.85"/>
    <x v="1"/>
    <s v="FEDFUNDS"/>
    <x v="1"/>
    <s v="lin"/>
    <x v="0"/>
    <s v="q, avg"/>
    <s v="Board of Governors of the Federal Reserve System (US)"/>
  </r>
  <r>
    <x v="205"/>
    <n v="16.57"/>
    <x v="1"/>
    <s v="FEDFUNDS"/>
    <x v="1"/>
    <s v="lin"/>
    <x v="0"/>
    <s v="q, avg"/>
    <s v="Board of Governors of the Federal Reserve System (US)"/>
  </r>
  <r>
    <x v="206"/>
    <n v="17.78"/>
    <x v="1"/>
    <s v="FEDFUNDS"/>
    <x v="1"/>
    <s v="lin"/>
    <x v="0"/>
    <s v="q, avg"/>
    <s v="Board of Governors of the Federal Reserve System (US)"/>
  </r>
  <r>
    <x v="207"/>
    <n v="17.579999999999998"/>
    <x v="1"/>
    <s v="FEDFUNDS"/>
    <x v="1"/>
    <s v="lin"/>
    <x v="0"/>
    <s v="q, avg"/>
    <s v="Board of Governors of the Federal Reserve System (US)"/>
  </r>
  <r>
    <x v="208"/>
    <n v="13.59"/>
    <x v="1"/>
    <s v="FEDFUNDS"/>
    <x v="1"/>
    <s v="lin"/>
    <x v="0"/>
    <s v="q, avg"/>
    <s v="Board of Governors of the Federal Reserve System (US)"/>
  </r>
  <r>
    <x v="209"/>
    <n v="14.23"/>
    <x v="1"/>
    <s v="FEDFUNDS"/>
    <x v="1"/>
    <s v="lin"/>
    <x v="0"/>
    <s v="q, avg"/>
    <s v="Board of Governors of the Federal Reserve System (US)"/>
  </r>
  <r>
    <x v="210"/>
    <n v="14.51"/>
    <x v="1"/>
    <s v="FEDFUNDS"/>
    <x v="1"/>
    <s v="lin"/>
    <x v="0"/>
    <s v="q, avg"/>
    <s v="Board of Governors of the Federal Reserve System (US)"/>
  </r>
  <r>
    <x v="211"/>
    <n v="11.01"/>
    <x v="1"/>
    <s v="FEDFUNDS"/>
    <x v="1"/>
    <s v="lin"/>
    <x v="0"/>
    <s v="q, avg"/>
    <s v="Board of Governors of the Federal Reserve System (US)"/>
  </r>
  <r>
    <x v="212"/>
    <n v="9.2899999999999991"/>
    <x v="1"/>
    <s v="FEDFUNDS"/>
    <x v="1"/>
    <s v="lin"/>
    <x v="0"/>
    <s v="q, avg"/>
    <s v="Board of Governors of the Federal Reserve System (US)"/>
  </r>
  <r>
    <x v="213"/>
    <n v="8.65"/>
    <x v="1"/>
    <s v="FEDFUNDS"/>
    <x v="1"/>
    <s v="lin"/>
    <x v="0"/>
    <s v="q, avg"/>
    <s v="Board of Governors of the Federal Reserve System (US)"/>
  </r>
  <r>
    <x v="214"/>
    <n v="8.8000000000000007"/>
    <x v="1"/>
    <s v="FEDFUNDS"/>
    <x v="1"/>
    <s v="lin"/>
    <x v="0"/>
    <s v="q, avg"/>
    <s v="Board of Governors of the Federal Reserve System (US)"/>
  </r>
  <r>
    <x v="215"/>
    <n v="9.4600000000000009"/>
    <x v="1"/>
    <s v="FEDFUNDS"/>
    <x v="1"/>
    <s v="lin"/>
    <x v="0"/>
    <s v="q, avg"/>
    <s v="Board of Governors of the Federal Reserve System (US)"/>
  </r>
  <r>
    <x v="216"/>
    <n v="9.43"/>
    <x v="1"/>
    <s v="FEDFUNDS"/>
    <x v="1"/>
    <s v="lin"/>
    <x v="0"/>
    <s v="q, avg"/>
    <s v="Board of Governors of the Federal Reserve System (US)"/>
  </r>
  <r>
    <x v="217"/>
    <n v="9.69"/>
    <x v="1"/>
    <s v="FEDFUNDS"/>
    <x v="1"/>
    <s v="lin"/>
    <x v="0"/>
    <s v="q, avg"/>
    <s v="Board of Governors of the Federal Reserve System (US)"/>
  </r>
  <r>
    <x v="218"/>
    <n v="10.56"/>
    <x v="1"/>
    <s v="FEDFUNDS"/>
    <x v="1"/>
    <s v="lin"/>
    <x v="0"/>
    <s v="q, avg"/>
    <s v="Board of Governors of the Federal Reserve System (US)"/>
  </r>
  <r>
    <x v="219"/>
    <n v="11.39"/>
    <x v="1"/>
    <s v="FEDFUNDS"/>
    <x v="1"/>
    <s v="lin"/>
    <x v="0"/>
    <s v="q, avg"/>
    <s v="Board of Governors of the Federal Reserve System (US)"/>
  </r>
  <r>
    <x v="220"/>
    <n v="9.27"/>
    <x v="1"/>
    <s v="FEDFUNDS"/>
    <x v="1"/>
    <s v="lin"/>
    <x v="0"/>
    <s v="q, avg"/>
    <s v="Board of Governors of the Federal Reserve System (US)"/>
  </r>
  <r>
    <x v="221"/>
    <n v="8.48"/>
    <x v="1"/>
    <s v="FEDFUNDS"/>
    <x v="1"/>
    <s v="lin"/>
    <x v="0"/>
    <s v="q, avg"/>
    <s v="Board of Governors of the Federal Reserve System (US)"/>
  </r>
  <r>
    <x v="222"/>
    <n v="7.92"/>
    <x v="1"/>
    <s v="FEDFUNDS"/>
    <x v="1"/>
    <s v="lin"/>
    <x v="0"/>
    <s v="q, avg"/>
    <s v="Board of Governors of the Federal Reserve System (US)"/>
  </r>
  <r>
    <x v="223"/>
    <n v="7.9"/>
    <x v="1"/>
    <s v="FEDFUNDS"/>
    <x v="1"/>
    <s v="lin"/>
    <x v="0"/>
    <s v="q, avg"/>
    <s v="Board of Governors of the Federal Reserve System (US)"/>
  </r>
  <r>
    <x v="224"/>
    <n v="8.1"/>
    <x v="1"/>
    <s v="FEDFUNDS"/>
    <x v="1"/>
    <s v="lin"/>
    <x v="0"/>
    <s v="q, avg"/>
    <s v="Board of Governors of the Federal Reserve System (US)"/>
  </r>
  <r>
    <x v="225"/>
    <n v="7.83"/>
    <x v="1"/>
    <s v="FEDFUNDS"/>
    <x v="1"/>
    <s v="lin"/>
    <x v="0"/>
    <s v="q, avg"/>
    <s v="Board of Governors of the Federal Reserve System (US)"/>
  </r>
  <r>
    <x v="226"/>
    <n v="6.92"/>
    <x v="1"/>
    <s v="FEDFUNDS"/>
    <x v="1"/>
    <s v="lin"/>
    <x v="0"/>
    <s v="q, avg"/>
    <s v="Board of Governors of the Federal Reserve System (US)"/>
  </r>
  <r>
    <x v="227"/>
    <n v="6.21"/>
    <x v="1"/>
    <s v="FEDFUNDS"/>
    <x v="1"/>
    <s v="lin"/>
    <x v="0"/>
    <s v="q, avg"/>
    <s v="Board of Governors of the Federal Reserve System (US)"/>
  </r>
  <r>
    <x v="228"/>
    <n v="6.27"/>
    <x v="1"/>
    <s v="FEDFUNDS"/>
    <x v="1"/>
    <s v="lin"/>
    <x v="0"/>
    <s v="q, avg"/>
    <s v="Board of Governors of the Federal Reserve System (US)"/>
  </r>
  <r>
    <x v="229"/>
    <n v="6.22"/>
    <x v="1"/>
    <s v="FEDFUNDS"/>
    <x v="1"/>
    <s v="lin"/>
    <x v="0"/>
    <s v="q, avg"/>
    <s v="Board of Governors of the Federal Reserve System (US)"/>
  </r>
  <r>
    <x v="230"/>
    <n v="6.65"/>
    <x v="1"/>
    <s v="FEDFUNDS"/>
    <x v="1"/>
    <s v="lin"/>
    <x v="0"/>
    <s v="q, avg"/>
    <s v="Board of Governors of the Federal Reserve System (US)"/>
  </r>
  <r>
    <x v="231"/>
    <n v="6.84"/>
    <x v="1"/>
    <s v="FEDFUNDS"/>
    <x v="1"/>
    <s v="lin"/>
    <x v="0"/>
    <s v="q, avg"/>
    <s v="Board of Governors of the Federal Reserve System (US)"/>
  </r>
  <r>
    <x v="232"/>
    <n v="6.92"/>
    <x v="1"/>
    <s v="FEDFUNDS"/>
    <x v="1"/>
    <s v="lin"/>
    <x v="0"/>
    <s v="q, avg"/>
    <s v="Board of Governors of the Federal Reserve System (US)"/>
  </r>
  <r>
    <x v="233"/>
    <n v="6.66"/>
    <x v="1"/>
    <s v="FEDFUNDS"/>
    <x v="1"/>
    <s v="lin"/>
    <x v="0"/>
    <s v="q, avg"/>
    <s v="Board of Governors of the Federal Reserve System (US)"/>
  </r>
  <r>
    <x v="234"/>
    <n v="7.16"/>
    <x v="1"/>
    <s v="FEDFUNDS"/>
    <x v="1"/>
    <s v="lin"/>
    <x v="0"/>
    <s v="q, avg"/>
    <s v="Board of Governors of the Federal Reserve System (US)"/>
  </r>
  <r>
    <x v="235"/>
    <n v="7.98"/>
    <x v="1"/>
    <s v="FEDFUNDS"/>
    <x v="1"/>
    <s v="lin"/>
    <x v="0"/>
    <s v="q, avg"/>
    <s v="Board of Governors of the Federal Reserve System (US)"/>
  </r>
  <r>
    <x v="236"/>
    <n v="8.4700000000000006"/>
    <x v="1"/>
    <s v="FEDFUNDS"/>
    <x v="1"/>
    <s v="lin"/>
    <x v="0"/>
    <s v="q, avg"/>
    <s v="Board of Governors of the Federal Reserve System (US)"/>
  </r>
  <r>
    <x v="237"/>
    <n v="9.44"/>
    <x v="1"/>
    <s v="FEDFUNDS"/>
    <x v="1"/>
    <s v="lin"/>
    <x v="0"/>
    <s v="q, avg"/>
    <s v="Board of Governors of the Federal Reserve System (US)"/>
  </r>
  <r>
    <x v="238"/>
    <n v="9.73"/>
    <x v="1"/>
    <s v="FEDFUNDS"/>
    <x v="1"/>
    <s v="lin"/>
    <x v="0"/>
    <s v="q, avg"/>
    <s v="Board of Governors of the Federal Reserve System (US)"/>
  </r>
  <r>
    <x v="239"/>
    <n v="9.08"/>
    <x v="1"/>
    <s v="FEDFUNDS"/>
    <x v="1"/>
    <s v="lin"/>
    <x v="0"/>
    <s v="q, avg"/>
    <s v="Board of Governors of the Federal Reserve System (US)"/>
  </r>
  <r>
    <x v="240"/>
    <n v="8.61"/>
    <x v="1"/>
    <s v="FEDFUNDS"/>
    <x v="1"/>
    <s v="lin"/>
    <x v="0"/>
    <s v="q, avg"/>
    <s v="Board of Governors of the Federal Reserve System (US)"/>
  </r>
  <r>
    <x v="241"/>
    <n v="8.25"/>
    <x v="1"/>
    <s v="FEDFUNDS"/>
    <x v="1"/>
    <s v="lin"/>
    <x v="0"/>
    <s v="q, avg"/>
    <s v="Board of Governors of the Federal Reserve System (US)"/>
  </r>
  <r>
    <x v="242"/>
    <n v="8.24"/>
    <x v="1"/>
    <s v="FEDFUNDS"/>
    <x v="1"/>
    <s v="lin"/>
    <x v="0"/>
    <s v="q, avg"/>
    <s v="Board of Governors of the Federal Reserve System (US)"/>
  </r>
  <r>
    <x v="243"/>
    <n v="8.16"/>
    <x v="1"/>
    <s v="FEDFUNDS"/>
    <x v="1"/>
    <s v="lin"/>
    <x v="0"/>
    <s v="q, avg"/>
    <s v="Board of Governors of the Federal Reserve System (US)"/>
  </r>
  <r>
    <x v="244"/>
    <n v="7.74"/>
    <x v="1"/>
    <s v="FEDFUNDS"/>
    <x v="1"/>
    <s v="lin"/>
    <x v="0"/>
    <s v="q, avg"/>
    <s v="Board of Governors of the Federal Reserve System (US)"/>
  </r>
  <r>
    <x v="245"/>
    <n v="6.43"/>
    <x v="1"/>
    <s v="FEDFUNDS"/>
    <x v="1"/>
    <s v="lin"/>
    <x v="0"/>
    <s v="q, avg"/>
    <s v="Board of Governors of the Federal Reserve System (US)"/>
  </r>
  <r>
    <x v="246"/>
    <n v="5.86"/>
    <x v="1"/>
    <s v="FEDFUNDS"/>
    <x v="1"/>
    <s v="lin"/>
    <x v="0"/>
    <s v="q, avg"/>
    <s v="Board of Governors of the Federal Reserve System (US)"/>
  </r>
  <r>
    <x v="247"/>
    <n v="5.64"/>
    <x v="1"/>
    <s v="FEDFUNDS"/>
    <x v="1"/>
    <s v="lin"/>
    <x v="0"/>
    <s v="q, avg"/>
    <s v="Board of Governors of the Federal Reserve System (US)"/>
  </r>
  <r>
    <x v="248"/>
    <n v="4.82"/>
    <x v="1"/>
    <s v="FEDFUNDS"/>
    <x v="1"/>
    <s v="lin"/>
    <x v="0"/>
    <s v="q, avg"/>
    <s v="Board of Governors of the Federal Reserve System (US)"/>
  </r>
  <r>
    <x v="249"/>
    <n v="4.0199999999999996"/>
    <x v="1"/>
    <s v="FEDFUNDS"/>
    <x v="1"/>
    <s v="lin"/>
    <x v="0"/>
    <s v="q, avg"/>
    <s v="Board of Governors of the Federal Reserve System (US)"/>
  </r>
  <r>
    <x v="250"/>
    <n v="3.77"/>
    <x v="1"/>
    <s v="FEDFUNDS"/>
    <x v="1"/>
    <s v="lin"/>
    <x v="0"/>
    <s v="q, avg"/>
    <s v="Board of Governors of the Federal Reserve System (US)"/>
  </r>
  <r>
    <x v="251"/>
    <n v="3.26"/>
    <x v="1"/>
    <s v="FEDFUNDS"/>
    <x v="1"/>
    <s v="lin"/>
    <x v="0"/>
    <s v="q, avg"/>
    <s v="Board of Governors of the Federal Reserve System (US)"/>
  </r>
  <r>
    <x v="252"/>
    <n v="3.04"/>
    <x v="1"/>
    <s v="FEDFUNDS"/>
    <x v="1"/>
    <s v="lin"/>
    <x v="0"/>
    <s v="q, avg"/>
    <s v="Board of Governors of the Federal Reserve System (US)"/>
  </r>
  <r>
    <x v="253"/>
    <n v="3.04"/>
    <x v="1"/>
    <s v="FEDFUNDS"/>
    <x v="1"/>
    <s v="lin"/>
    <x v="0"/>
    <s v="q, avg"/>
    <s v="Board of Governors of the Federal Reserve System (US)"/>
  </r>
  <r>
    <x v="254"/>
    <n v="3"/>
    <x v="1"/>
    <s v="FEDFUNDS"/>
    <x v="1"/>
    <s v="lin"/>
    <x v="0"/>
    <s v="q, avg"/>
    <s v="Board of Governors of the Federal Reserve System (US)"/>
  </r>
  <r>
    <x v="255"/>
    <n v="3.06"/>
    <x v="1"/>
    <s v="FEDFUNDS"/>
    <x v="1"/>
    <s v="lin"/>
    <x v="0"/>
    <s v="q, avg"/>
    <s v="Board of Governors of the Federal Reserve System (US)"/>
  </r>
  <r>
    <x v="256"/>
    <n v="2.99"/>
    <x v="1"/>
    <s v="FEDFUNDS"/>
    <x v="1"/>
    <s v="lin"/>
    <x v="0"/>
    <s v="q, avg"/>
    <s v="Board of Governors of the Federal Reserve System (US)"/>
  </r>
  <r>
    <x v="257"/>
    <n v="3.21"/>
    <x v="1"/>
    <s v="FEDFUNDS"/>
    <x v="1"/>
    <s v="lin"/>
    <x v="0"/>
    <s v="q, avg"/>
    <s v="Board of Governors of the Federal Reserve System (US)"/>
  </r>
  <r>
    <x v="258"/>
    <n v="3.94"/>
    <x v="1"/>
    <s v="FEDFUNDS"/>
    <x v="1"/>
    <s v="lin"/>
    <x v="0"/>
    <s v="q, avg"/>
    <s v="Board of Governors of the Federal Reserve System (US)"/>
  </r>
  <r>
    <x v="259"/>
    <n v="4.49"/>
    <x v="1"/>
    <s v="FEDFUNDS"/>
    <x v="1"/>
    <s v="lin"/>
    <x v="0"/>
    <s v="q, avg"/>
    <s v="Board of Governors of the Federal Reserve System (US)"/>
  </r>
  <r>
    <x v="260"/>
    <n v="5.17"/>
    <x v="1"/>
    <s v="FEDFUNDS"/>
    <x v="1"/>
    <s v="lin"/>
    <x v="0"/>
    <s v="q, avg"/>
    <s v="Board of Governors of the Federal Reserve System (US)"/>
  </r>
  <r>
    <x v="261"/>
    <n v="5.81"/>
    <x v="1"/>
    <s v="FEDFUNDS"/>
    <x v="1"/>
    <s v="lin"/>
    <x v="0"/>
    <s v="q, avg"/>
    <s v="Board of Governors of the Federal Reserve System (US)"/>
  </r>
  <r>
    <x v="262"/>
    <n v="6.02"/>
    <x v="1"/>
    <s v="FEDFUNDS"/>
    <x v="1"/>
    <s v="lin"/>
    <x v="0"/>
    <s v="q, avg"/>
    <s v="Board of Governors of the Federal Reserve System (US)"/>
  </r>
  <r>
    <x v="263"/>
    <n v="5.8"/>
    <x v="1"/>
    <s v="FEDFUNDS"/>
    <x v="1"/>
    <s v="lin"/>
    <x v="0"/>
    <s v="q, avg"/>
    <s v="Board of Governors of the Federal Reserve System (US)"/>
  </r>
  <r>
    <x v="264"/>
    <n v="5.72"/>
    <x v="1"/>
    <s v="FEDFUNDS"/>
    <x v="1"/>
    <s v="lin"/>
    <x v="0"/>
    <s v="q, avg"/>
    <s v="Board of Governors of the Federal Reserve System (US)"/>
  </r>
  <r>
    <x v="265"/>
    <n v="5.36"/>
    <x v="1"/>
    <s v="FEDFUNDS"/>
    <x v="1"/>
    <s v="lin"/>
    <x v="0"/>
    <s v="q, avg"/>
    <s v="Board of Governors of the Federal Reserve System (US)"/>
  </r>
  <r>
    <x v="266"/>
    <n v="5.24"/>
    <x v="1"/>
    <s v="FEDFUNDS"/>
    <x v="1"/>
    <s v="lin"/>
    <x v="0"/>
    <s v="q, avg"/>
    <s v="Board of Governors of the Federal Reserve System (US)"/>
  </r>
  <r>
    <x v="267"/>
    <n v="5.31"/>
    <x v="1"/>
    <s v="FEDFUNDS"/>
    <x v="1"/>
    <s v="lin"/>
    <x v="0"/>
    <s v="q, avg"/>
    <s v="Board of Governors of the Federal Reserve System (US)"/>
  </r>
  <r>
    <x v="268"/>
    <n v="5.28"/>
    <x v="1"/>
    <s v="FEDFUNDS"/>
    <x v="1"/>
    <s v="lin"/>
    <x v="0"/>
    <s v="q, avg"/>
    <s v="Board of Governors of the Federal Reserve System (US)"/>
  </r>
  <r>
    <x v="269"/>
    <n v="5.28"/>
    <x v="1"/>
    <s v="FEDFUNDS"/>
    <x v="1"/>
    <s v="lin"/>
    <x v="0"/>
    <s v="q, avg"/>
    <s v="Board of Governors of the Federal Reserve System (US)"/>
  </r>
  <r>
    <x v="270"/>
    <n v="5.52"/>
    <x v="1"/>
    <s v="FEDFUNDS"/>
    <x v="1"/>
    <s v="lin"/>
    <x v="0"/>
    <s v="q, avg"/>
    <s v="Board of Governors of the Federal Reserve System (US)"/>
  </r>
  <r>
    <x v="271"/>
    <n v="5.53"/>
    <x v="1"/>
    <s v="FEDFUNDS"/>
    <x v="1"/>
    <s v="lin"/>
    <x v="0"/>
    <s v="q, avg"/>
    <s v="Board of Governors of the Federal Reserve System (US)"/>
  </r>
  <r>
    <x v="272"/>
    <n v="5.51"/>
    <x v="1"/>
    <s v="FEDFUNDS"/>
    <x v="1"/>
    <s v="lin"/>
    <x v="0"/>
    <s v="q, avg"/>
    <s v="Board of Governors of the Federal Reserve System (US)"/>
  </r>
  <r>
    <x v="273"/>
    <n v="5.52"/>
    <x v="1"/>
    <s v="FEDFUNDS"/>
    <x v="1"/>
    <s v="lin"/>
    <x v="0"/>
    <s v="q, avg"/>
    <s v="Board of Governors of the Federal Reserve System (US)"/>
  </r>
  <r>
    <x v="274"/>
    <n v="5.5"/>
    <x v="1"/>
    <s v="FEDFUNDS"/>
    <x v="1"/>
    <s v="lin"/>
    <x v="0"/>
    <s v="q, avg"/>
    <s v="Board of Governors of the Federal Reserve System (US)"/>
  </r>
  <r>
    <x v="275"/>
    <n v="5.53"/>
    <x v="1"/>
    <s v="FEDFUNDS"/>
    <x v="1"/>
    <s v="lin"/>
    <x v="0"/>
    <s v="q, avg"/>
    <s v="Board of Governors of the Federal Reserve System (US)"/>
  </r>
  <r>
    <x v="276"/>
    <n v="4.8600000000000003"/>
    <x v="1"/>
    <s v="FEDFUNDS"/>
    <x v="1"/>
    <s v="lin"/>
    <x v="0"/>
    <s v="q, avg"/>
    <s v="Board of Governors of the Federal Reserve System (US)"/>
  </r>
  <r>
    <x v="277"/>
    <n v="4.7300000000000004"/>
    <x v="1"/>
    <s v="FEDFUNDS"/>
    <x v="1"/>
    <s v="lin"/>
    <x v="0"/>
    <s v="q, avg"/>
    <s v="Board of Governors of the Federal Reserve System (US)"/>
  </r>
  <r>
    <x v="278"/>
    <n v="4.75"/>
    <x v="1"/>
    <s v="FEDFUNDS"/>
    <x v="1"/>
    <s v="lin"/>
    <x v="0"/>
    <s v="q, avg"/>
    <s v="Board of Governors of the Federal Reserve System (US)"/>
  </r>
  <r>
    <x v="279"/>
    <n v="5.09"/>
    <x v="1"/>
    <s v="FEDFUNDS"/>
    <x v="1"/>
    <s v="lin"/>
    <x v="0"/>
    <s v="q, avg"/>
    <s v="Board of Governors of the Federal Reserve System (US)"/>
  </r>
  <r>
    <x v="280"/>
    <n v="5.31"/>
    <x v="1"/>
    <s v="FEDFUNDS"/>
    <x v="1"/>
    <s v="lin"/>
    <x v="0"/>
    <s v="q, avg"/>
    <s v="Board of Governors of the Federal Reserve System (US)"/>
  </r>
  <r>
    <x v="281"/>
    <n v="5.68"/>
    <x v="1"/>
    <s v="FEDFUNDS"/>
    <x v="1"/>
    <s v="lin"/>
    <x v="0"/>
    <s v="q, avg"/>
    <s v="Board of Governors of the Federal Reserve System (US)"/>
  </r>
  <r>
    <x v="282"/>
    <n v="6.27"/>
    <x v="1"/>
    <s v="FEDFUNDS"/>
    <x v="1"/>
    <s v="lin"/>
    <x v="0"/>
    <s v="q, avg"/>
    <s v="Board of Governors of the Federal Reserve System (US)"/>
  </r>
  <r>
    <x v="283"/>
    <n v="6.52"/>
    <x v="1"/>
    <s v="FEDFUNDS"/>
    <x v="1"/>
    <s v="lin"/>
    <x v="0"/>
    <s v="q, avg"/>
    <s v="Board of Governors of the Federal Reserve System (US)"/>
  </r>
  <r>
    <x v="284"/>
    <n v="6.47"/>
    <x v="1"/>
    <s v="FEDFUNDS"/>
    <x v="1"/>
    <s v="lin"/>
    <x v="0"/>
    <s v="q, avg"/>
    <s v="Board of Governors of the Federal Reserve System (US)"/>
  </r>
  <r>
    <x v="0"/>
    <n v="5.59"/>
    <x v="1"/>
    <s v="FEDFUNDS"/>
    <x v="1"/>
    <s v="lin"/>
    <x v="0"/>
    <s v="q, avg"/>
    <s v="Board of Governors of the Federal Reserve System (US)"/>
  </r>
  <r>
    <x v="1"/>
    <n v="4.33"/>
    <x v="1"/>
    <s v="FEDFUNDS"/>
    <x v="1"/>
    <s v="lin"/>
    <x v="0"/>
    <s v="q, avg"/>
    <s v="Board of Governors of the Federal Reserve System (US)"/>
  </r>
  <r>
    <x v="2"/>
    <n v="3.5"/>
    <x v="1"/>
    <s v="FEDFUNDS"/>
    <x v="1"/>
    <s v="lin"/>
    <x v="0"/>
    <s v="q, avg"/>
    <s v="Board of Governors of the Federal Reserve System (US)"/>
  </r>
  <r>
    <x v="3"/>
    <n v="2.13"/>
    <x v="1"/>
    <s v="FEDFUNDS"/>
    <x v="1"/>
    <s v="lin"/>
    <x v="0"/>
    <s v="q, avg"/>
    <s v="Board of Governors of the Federal Reserve System (US)"/>
  </r>
  <r>
    <x v="4"/>
    <n v="1.73"/>
    <x v="1"/>
    <s v="FEDFUNDS"/>
    <x v="1"/>
    <s v="lin"/>
    <x v="0"/>
    <s v="q, avg"/>
    <s v="Board of Governors of the Federal Reserve System (US)"/>
  </r>
  <r>
    <x v="5"/>
    <n v="1.75"/>
    <x v="1"/>
    <s v="FEDFUNDS"/>
    <x v="1"/>
    <s v="lin"/>
    <x v="0"/>
    <s v="q, avg"/>
    <s v="Board of Governors of the Federal Reserve System (US)"/>
  </r>
  <r>
    <x v="6"/>
    <n v="1.74"/>
    <x v="1"/>
    <s v="FEDFUNDS"/>
    <x v="1"/>
    <s v="lin"/>
    <x v="0"/>
    <s v="q, avg"/>
    <s v="Board of Governors of the Federal Reserve System (US)"/>
  </r>
  <r>
    <x v="7"/>
    <n v="1.44"/>
    <x v="1"/>
    <s v="FEDFUNDS"/>
    <x v="1"/>
    <s v="lin"/>
    <x v="0"/>
    <s v="q, avg"/>
    <s v="Board of Governors of the Federal Reserve System (US)"/>
  </r>
  <r>
    <x v="8"/>
    <n v="1.25"/>
    <x v="1"/>
    <s v="FEDFUNDS"/>
    <x v="1"/>
    <s v="lin"/>
    <x v="0"/>
    <s v="q, avg"/>
    <s v="Board of Governors of the Federal Reserve System (US)"/>
  </r>
  <r>
    <x v="9"/>
    <n v="1.25"/>
    <x v="1"/>
    <s v="FEDFUNDS"/>
    <x v="1"/>
    <s v="lin"/>
    <x v="0"/>
    <s v="q, avg"/>
    <s v="Board of Governors of the Federal Reserve System (US)"/>
  </r>
  <r>
    <x v="10"/>
    <n v="1.02"/>
    <x v="1"/>
    <s v="FEDFUNDS"/>
    <x v="1"/>
    <s v="lin"/>
    <x v="0"/>
    <s v="q, avg"/>
    <s v="Board of Governors of the Federal Reserve System (US)"/>
  </r>
  <r>
    <x v="11"/>
    <n v="1"/>
    <x v="1"/>
    <s v="FEDFUNDS"/>
    <x v="1"/>
    <s v="lin"/>
    <x v="0"/>
    <s v="q, avg"/>
    <s v="Board of Governors of the Federal Reserve System (US)"/>
  </r>
  <r>
    <x v="12"/>
    <n v="1"/>
    <x v="1"/>
    <s v="FEDFUNDS"/>
    <x v="1"/>
    <s v="lin"/>
    <x v="0"/>
    <s v="q, avg"/>
    <s v="Board of Governors of the Federal Reserve System (US)"/>
  </r>
  <r>
    <x v="13"/>
    <n v="1.01"/>
    <x v="1"/>
    <s v="FEDFUNDS"/>
    <x v="1"/>
    <s v="lin"/>
    <x v="0"/>
    <s v="q, avg"/>
    <s v="Board of Governors of the Federal Reserve System (US)"/>
  </r>
  <r>
    <x v="14"/>
    <n v="1.43"/>
    <x v="1"/>
    <s v="FEDFUNDS"/>
    <x v="1"/>
    <s v="lin"/>
    <x v="0"/>
    <s v="q, avg"/>
    <s v="Board of Governors of the Federal Reserve System (US)"/>
  </r>
  <r>
    <x v="15"/>
    <n v="1.95"/>
    <x v="1"/>
    <s v="FEDFUNDS"/>
    <x v="1"/>
    <s v="lin"/>
    <x v="0"/>
    <s v="q, avg"/>
    <s v="Board of Governors of the Federal Reserve System (US)"/>
  </r>
  <r>
    <x v="16"/>
    <n v="2.4700000000000002"/>
    <x v="1"/>
    <s v="FEDFUNDS"/>
    <x v="1"/>
    <s v="lin"/>
    <x v="0"/>
    <s v="q, avg"/>
    <s v="Board of Governors of the Federal Reserve System (US)"/>
  </r>
  <r>
    <x v="17"/>
    <n v="2.94"/>
    <x v="1"/>
    <s v="FEDFUNDS"/>
    <x v="1"/>
    <s v="lin"/>
    <x v="0"/>
    <s v="q, avg"/>
    <s v="Board of Governors of the Federal Reserve System (US)"/>
  </r>
  <r>
    <x v="18"/>
    <n v="3.46"/>
    <x v="1"/>
    <s v="FEDFUNDS"/>
    <x v="1"/>
    <s v="lin"/>
    <x v="0"/>
    <s v="q, avg"/>
    <s v="Board of Governors of the Federal Reserve System (US)"/>
  </r>
  <r>
    <x v="19"/>
    <n v="3.98"/>
    <x v="1"/>
    <s v="FEDFUNDS"/>
    <x v="1"/>
    <s v="lin"/>
    <x v="0"/>
    <s v="q, avg"/>
    <s v="Board of Governors of the Federal Reserve System (US)"/>
  </r>
  <r>
    <x v="20"/>
    <n v="4.46"/>
    <x v="1"/>
    <s v="FEDFUNDS"/>
    <x v="1"/>
    <s v="lin"/>
    <x v="0"/>
    <s v="q, avg"/>
    <s v="Board of Governors of the Federal Reserve System (US)"/>
  </r>
  <r>
    <x v="21"/>
    <n v="4.91"/>
    <x v="1"/>
    <s v="FEDFUNDS"/>
    <x v="1"/>
    <s v="lin"/>
    <x v="0"/>
    <s v="q, avg"/>
    <s v="Board of Governors of the Federal Reserve System (US)"/>
  </r>
  <r>
    <x v="22"/>
    <n v="5.25"/>
    <x v="1"/>
    <s v="FEDFUNDS"/>
    <x v="1"/>
    <s v="lin"/>
    <x v="0"/>
    <s v="q, avg"/>
    <s v="Board of Governors of the Federal Reserve System (US)"/>
  </r>
  <r>
    <x v="23"/>
    <n v="5.25"/>
    <x v="1"/>
    <s v="FEDFUNDS"/>
    <x v="1"/>
    <s v="lin"/>
    <x v="0"/>
    <s v="q, avg"/>
    <s v="Board of Governors of the Federal Reserve System (US)"/>
  </r>
  <r>
    <x v="24"/>
    <n v="5.26"/>
    <x v="1"/>
    <s v="FEDFUNDS"/>
    <x v="1"/>
    <s v="lin"/>
    <x v="0"/>
    <s v="q, avg"/>
    <s v="Board of Governors of the Federal Reserve System (US)"/>
  </r>
  <r>
    <x v="25"/>
    <n v="5.25"/>
    <x v="1"/>
    <s v="FEDFUNDS"/>
    <x v="1"/>
    <s v="lin"/>
    <x v="0"/>
    <s v="q, avg"/>
    <s v="Board of Governors of the Federal Reserve System (US)"/>
  </r>
  <r>
    <x v="26"/>
    <n v="5.07"/>
    <x v="1"/>
    <s v="FEDFUNDS"/>
    <x v="1"/>
    <s v="lin"/>
    <x v="0"/>
    <s v="q, avg"/>
    <s v="Board of Governors of the Federal Reserve System (US)"/>
  </r>
  <r>
    <x v="27"/>
    <n v="4.5"/>
    <x v="1"/>
    <s v="FEDFUNDS"/>
    <x v="1"/>
    <s v="lin"/>
    <x v="0"/>
    <s v="q, avg"/>
    <s v="Board of Governors of the Federal Reserve System (US)"/>
  </r>
  <r>
    <x v="28"/>
    <n v="3.18"/>
    <x v="1"/>
    <s v="FEDFUNDS"/>
    <x v="1"/>
    <s v="lin"/>
    <x v="0"/>
    <s v="q, avg"/>
    <s v="Board of Governors of the Federal Reserve System (US)"/>
  </r>
  <r>
    <x v="29"/>
    <n v="2.09"/>
    <x v="1"/>
    <s v="FEDFUNDS"/>
    <x v="1"/>
    <s v="lin"/>
    <x v="0"/>
    <s v="q, avg"/>
    <s v="Board of Governors of the Federal Reserve System (US)"/>
  </r>
  <r>
    <x v="30"/>
    <n v="1.94"/>
    <x v="1"/>
    <s v="FEDFUNDS"/>
    <x v="1"/>
    <s v="lin"/>
    <x v="0"/>
    <s v="q, avg"/>
    <s v="Board of Governors of the Federal Reserve System (US)"/>
  </r>
  <r>
    <x v="31"/>
    <n v="0.51"/>
    <x v="1"/>
    <s v="FEDFUNDS"/>
    <x v="1"/>
    <s v="lin"/>
    <x v="0"/>
    <s v="q, avg"/>
    <s v="Board of Governors of the Federal Reserve System (US)"/>
  </r>
  <r>
    <x v="32"/>
    <n v="0.18"/>
    <x v="1"/>
    <s v="FEDFUNDS"/>
    <x v="1"/>
    <s v="lin"/>
    <x v="0"/>
    <s v="q, avg"/>
    <s v="Board of Governors of the Federal Reserve System (US)"/>
  </r>
  <r>
    <x v="33"/>
    <n v="0.18"/>
    <x v="1"/>
    <s v="FEDFUNDS"/>
    <x v="1"/>
    <s v="lin"/>
    <x v="0"/>
    <s v="q, avg"/>
    <s v="Board of Governors of the Federal Reserve System (US)"/>
  </r>
  <r>
    <x v="34"/>
    <n v="0.16"/>
    <x v="1"/>
    <s v="FEDFUNDS"/>
    <x v="1"/>
    <s v="lin"/>
    <x v="0"/>
    <s v="q, avg"/>
    <s v="Board of Governors of the Federal Reserve System (US)"/>
  </r>
  <r>
    <x v="35"/>
    <n v="0.12"/>
    <x v="1"/>
    <s v="FEDFUNDS"/>
    <x v="1"/>
    <s v="lin"/>
    <x v="0"/>
    <s v="q, avg"/>
    <s v="Board of Governors of the Federal Reserve System (US)"/>
  </r>
  <r>
    <x v="36"/>
    <n v="0.13"/>
    <x v="1"/>
    <s v="FEDFUNDS"/>
    <x v="1"/>
    <s v="lin"/>
    <x v="0"/>
    <s v="q, avg"/>
    <s v="Board of Governors of the Federal Reserve System (US)"/>
  </r>
  <r>
    <x v="37"/>
    <n v="0.19"/>
    <x v="1"/>
    <s v="FEDFUNDS"/>
    <x v="1"/>
    <s v="lin"/>
    <x v="0"/>
    <s v="q, avg"/>
    <s v="Board of Governors of the Federal Reserve System (US)"/>
  </r>
  <r>
    <x v="38"/>
    <n v="0.19"/>
    <x v="1"/>
    <s v="FEDFUNDS"/>
    <x v="1"/>
    <s v="lin"/>
    <x v="0"/>
    <s v="q, avg"/>
    <s v="Board of Governors of the Federal Reserve System (US)"/>
  </r>
  <r>
    <x v="39"/>
    <n v="0.19"/>
    <x v="1"/>
    <s v="FEDFUNDS"/>
    <x v="1"/>
    <s v="lin"/>
    <x v="0"/>
    <s v="q, avg"/>
    <s v="Board of Governors of the Federal Reserve System (US)"/>
  </r>
  <r>
    <x v="40"/>
    <n v="0.16"/>
    <x v="1"/>
    <s v="FEDFUNDS"/>
    <x v="1"/>
    <s v="lin"/>
    <x v="0"/>
    <s v="q, avg"/>
    <s v="Board of Governors of the Federal Reserve System (US)"/>
  </r>
  <r>
    <x v="41"/>
    <n v="0.09"/>
    <x v="1"/>
    <s v="FEDFUNDS"/>
    <x v="1"/>
    <s v="lin"/>
    <x v="0"/>
    <s v="q, avg"/>
    <s v="Board of Governors of the Federal Reserve System (US)"/>
  </r>
  <r>
    <x v="42"/>
    <n v="0.08"/>
    <x v="1"/>
    <s v="FEDFUNDS"/>
    <x v="1"/>
    <s v="lin"/>
    <x v="0"/>
    <s v="q, avg"/>
    <s v="Board of Governors of the Federal Reserve System (US)"/>
  </r>
  <r>
    <x v="43"/>
    <n v="7.0000000000000007E-2"/>
    <x v="1"/>
    <s v="FEDFUNDS"/>
    <x v="1"/>
    <s v="lin"/>
    <x v="0"/>
    <s v="q, avg"/>
    <s v="Board of Governors of the Federal Reserve System (US)"/>
  </r>
  <r>
    <x v="44"/>
    <n v="0.1"/>
    <x v="1"/>
    <s v="FEDFUNDS"/>
    <x v="1"/>
    <s v="lin"/>
    <x v="0"/>
    <s v="q, avg"/>
    <s v="Board of Governors of the Federal Reserve System (US)"/>
  </r>
  <r>
    <x v="45"/>
    <n v="0.15"/>
    <x v="1"/>
    <s v="FEDFUNDS"/>
    <x v="1"/>
    <s v="lin"/>
    <x v="0"/>
    <s v="q, avg"/>
    <s v="Board of Governors of the Federal Reserve System (US)"/>
  </r>
  <r>
    <x v="46"/>
    <n v="0.14000000000000001"/>
    <x v="1"/>
    <s v="FEDFUNDS"/>
    <x v="1"/>
    <s v="lin"/>
    <x v="0"/>
    <s v="q, avg"/>
    <s v="Board of Governors of the Federal Reserve System (US)"/>
  </r>
  <r>
    <x v="47"/>
    <n v="0.16"/>
    <x v="1"/>
    <s v="FEDFUNDS"/>
    <x v="1"/>
    <s v="lin"/>
    <x v="0"/>
    <s v="q, avg"/>
    <s v="Board of Governors of the Federal Reserve System (US)"/>
  </r>
  <r>
    <x v="48"/>
    <n v="0.14000000000000001"/>
    <x v="1"/>
    <s v="FEDFUNDS"/>
    <x v="1"/>
    <s v="lin"/>
    <x v="0"/>
    <s v="q, avg"/>
    <s v="Board of Governors of the Federal Reserve System (US)"/>
  </r>
  <r>
    <x v="49"/>
    <n v="0.12"/>
    <x v="1"/>
    <s v="FEDFUNDS"/>
    <x v="1"/>
    <s v="lin"/>
    <x v="0"/>
    <s v="q, avg"/>
    <s v="Board of Governors of the Federal Reserve System (US)"/>
  </r>
  <r>
    <x v="50"/>
    <n v="0.08"/>
    <x v="1"/>
    <s v="FEDFUNDS"/>
    <x v="1"/>
    <s v="lin"/>
    <x v="0"/>
    <s v="q, avg"/>
    <s v="Board of Governors of the Federal Reserve System (US)"/>
  </r>
  <r>
    <x v="51"/>
    <n v="0.09"/>
    <x v="1"/>
    <s v="FEDFUNDS"/>
    <x v="1"/>
    <s v="lin"/>
    <x v="0"/>
    <s v="q, avg"/>
    <s v="Board of Governors of the Federal Reserve System (US)"/>
  </r>
  <r>
    <x v="52"/>
    <n v="7.0000000000000007E-2"/>
    <x v="1"/>
    <s v="FEDFUNDS"/>
    <x v="1"/>
    <s v="lin"/>
    <x v="0"/>
    <s v="q, avg"/>
    <s v="Board of Governors of the Federal Reserve System (US)"/>
  </r>
  <r>
    <x v="53"/>
    <n v="0.09"/>
    <x v="1"/>
    <s v="FEDFUNDS"/>
    <x v="1"/>
    <s v="lin"/>
    <x v="0"/>
    <s v="q, avg"/>
    <s v="Board of Governors of the Federal Reserve System (US)"/>
  </r>
  <r>
    <x v="54"/>
    <n v="0.09"/>
    <x v="1"/>
    <s v="FEDFUNDS"/>
    <x v="1"/>
    <s v="lin"/>
    <x v="0"/>
    <s v="q, avg"/>
    <s v="Board of Governors of the Federal Reserve System (US)"/>
  </r>
  <r>
    <x v="55"/>
    <n v="0.1"/>
    <x v="1"/>
    <s v="FEDFUNDS"/>
    <x v="1"/>
    <s v="lin"/>
    <x v="0"/>
    <s v="q, avg"/>
    <s v="Board of Governors of the Federal Reserve System (US)"/>
  </r>
  <r>
    <x v="56"/>
    <n v="0.11"/>
    <x v="1"/>
    <s v="FEDFUNDS"/>
    <x v="1"/>
    <s v="lin"/>
    <x v="0"/>
    <s v="q, avg"/>
    <s v="Board of Governors of the Federal Reserve System (US)"/>
  </r>
  <r>
    <x v="57"/>
    <n v="0.12"/>
    <x v="1"/>
    <s v="FEDFUNDS"/>
    <x v="1"/>
    <s v="lin"/>
    <x v="0"/>
    <s v="q, avg"/>
    <s v="Board of Governors of the Federal Reserve System (US)"/>
  </r>
  <r>
    <x v="58"/>
    <n v="0.14000000000000001"/>
    <x v="1"/>
    <s v="FEDFUNDS"/>
    <x v="1"/>
    <s v="lin"/>
    <x v="0"/>
    <s v="q, avg"/>
    <s v="Board of Governors of the Federal Reserve System (US)"/>
  </r>
  <r>
    <x v="59"/>
    <n v="0.16"/>
    <x v="1"/>
    <s v="FEDFUNDS"/>
    <x v="1"/>
    <s v="lin"/>
    <x v="0"/>
    <s v="q, avg"/>
    <s v="Board of Governors of the Federal Reserve System (US)"/>
  </r>
  <r>
    <x v="60"/>
    <n v="0.36"/>
    <x v="1"/>
    <s v="FEDFUNDS"/>
    <x v="1"/>
    <s v="lin"/>
    <x v="0"/>
    <s v="q, avg"/>
    <s v="Board of Governors of the Federal Reserve System (US)"/>
  </r>
  <r>
    <x v="61"/>
    <n v="0.37"/>
    <x v="1"/>
    <s v="FEDFUNDS"/>
    <x v="1"/>
    <s v="lin"/>
    <x v="0"/>
    <s v="q, avg"/>
    <s v="Board of Governors of the Federal Reserve System (US)"/>
  </r>
  <r>
    <x v="62"/>
    <n v="0.4"/>
    <x v="1"/>
    <s v="FEDFUNDS"/>
    <x v="1"/>
    <s v="lin"/>
    <x v="0"/>
    <s v="q, avg"/>
    <s v="Board of Governors of the Federal Reserve System (US)"/>
  </r>
  <r>
    <x v="63"/>
    <n v="0.45"/>
    <x v="1"/>
    <s v="FEDFUNDS"/>
    <x v="1"/>
    <s v="lin"/>
    <x v="0"/>
    <s v="q, avg"/>
    <s v="Board of Governors of the Federal Reserve System (US)"/>
  </r>
  <r>
    <x v="64"/>
    <n v="0.7"/>
    <x v="1"/>
    <s v="FEDFUNDS"/>
    <x v="1"/>
    <s v="lin"/>
    <x v="0"/>
    <s v="q, avg"/>
    <s v="Board of Governors of the Federal Reserve System (US)"/>
  </r>
  <r>
    <x v="65"/>
    <n v="0.95"/>
    <x v="1"/>
    <s v="FEDFUNDS"/>
    <x v="1"/>
    <s v="lin"/>
    <x v="0"/>
    <s v="q, avg"/>
    <s v="Board of Governors of the Federal Reserve System (US)"/>
  </r>
  <r>
    <x v="66"/>
    <n v="1.1499999999999999"/>
    <x v="1"/>
    <s v="FEDFUNDS"/>
    <x v="1"/>
    <s v="lin"/>
    <x v="0"/>
    <s v="q, avg"/>
    <s v="Board of Governors of the Federal Reserve System (US)"/>
  </r>
  <r>
    <x v="67"/>
    <n v="1.2"/>
    <x v="1"/>
    <s v="FEDFUNDS"/>
    <x v="1"/>
    <s v="lin"/>
    <x v="0"/>
    <s v="q, avg"/>
    <s v="Board of Governors of the Federal Reserve System (US)"/>
  </r>
  <r>
    <x v="68"/>
    <n v="1.45"/>
    <x v="1"/>
    <s v="FEDFUNDS"/>
    <x v="1"/>
    <s v="lin"/>
    <x v="0"/>
    <s v="q, avg"/>
    <s v="Board of Governors of the Federal Reserve System (US)"/>
  </r>
  <r>
    <x v="69"/>
    <n v="1.74"/>
    <x v="1"/>
    <s v="FEDFUNDS"/>
    <x v="1"/>
    <s v="lin"/>
    <x v="0"/>
    <s v="q, avg"/>
    <s v="Board of Governors of the Federal Reserve System (US)"/>
  </r>
  <r>
    <x v="70"/>
    <n v="1.92"/>
    <x v="1"/>
    <s v="FEDFUNDS"/>
    <x v="1"/>
    <s v="lin"/>
    <x v="0"/>
    <s v="q, avg"/>
    <s v="Board of Governors of the Federal Reserve System (US)"/>
  </r>
  <r>
    <x v="71"/>
    <n v="2.2200000000000002"/>
    <x v="1"/>
    <s v="FEDFUNDS"/>
    <x v="1"/>
    <s v="lin"/>
    <x v="0"/>
    <s v="q, avg"/>
    <s v="Board of Governors of the Federal Reserve System (US)"/>
  </r>
  <r>
    <x v="72"/>
    <n v="2.4"/>
    <x v="1"/>
    <s v="FEDFUNDS"/>
    <x v="1"/>
    <s v="lin"/>
    <x v="0"/>
    <s v="q, avg"/>
    <s v="Board of Governors of the Federal Reserve System (US)"/>
  </r>
  <r>
    <x v="73"/>
    <n v="2.4"/>
    <x v="1"/>
    <s v="FEDFUNDS"/>
    <x v="1"/>
    <s v="lin"/>
    <x v="0"/>
    <s v="q, avg"/>
    <s v="Board of Governors of the Federal Reserve System (US)"/>
  </r>
  <r>
    <x v="74"/>
    <n v="2.19"/>
    <x v="1"/>
    <s v="FEDFUNDS"/>
    <x v="1"/>
    <s v="lin"/>
    <x v="0"/>
    <s v="q, avg"/>
    <s v="Board of Governors of the Federal Reserve System (US)"/>
  </r>
  <r>
    <x v="75"/>
    <n v="1.64"/>
    <x v="1"/>
    <s v="FEDFUNDS"/>
    <x v="1"/>
    <s v="lin"/>
    <x v="0"/>
    <s v="q, avg"/>
    <s v="Board of Governors of the Federal Reserve System (US)"/>
  </r>
  <r>
    <x v="76"/>
    <n v="1.26"/>
    <x v="1"/>
    <s v="FEDFUNDS"/>
    <x v="1"/>
    <s v="lin"/>
    <x v="0"/>
    <s v="q, avg"/>
    <s v="Board of Governors of the Federal Reserve System (US)"/>
  </r>
  <r>
    <x v="77"/>
    <n v="0.06"/>
    <x v="1"/>
    <s v="FEDFUNDS"/>
    <x v="1"/>
    <s v="lin"/>
    <x v="0"/>
    <s v="q, avg"/>
    <s v="Board of Governors of the Federal Reserve System (US)"/>
  </r>
  <r>
    <x v="78"/>
    <n v="0.09"/>
    <x v="1"/>
    <s v="FEDFUNDS"/>
    <x v="1"/>
    <s v="lin"/>
    <x v="0"/>
    <s v="q, avg"/>
    <s v="Board of Governors of the Federal Reserve System (US)"/>
  </r>
  <r>
    <x v="79"/>
    <n v="0.09"/>
    <x v="1"/>
    <s v="FEDFUNDS"/>
    <x v="1"/>
    <s v="lin"/>
    <x v="0"/>
    <s v="q, avg"/>
    <s v="Board of Governors of the Federal Reserve System (US)"/>
  </r>
  <r>
    <x v="80"/>
    <n v="0.08"/>
    <x v="1"/>
    <s v="FEDFUNDS"/>
    <x v="1"/>
    <s v="lin"/>
    <x v="0"/>
    <s v="q, avg"/>
    <s v="Board of Governors of the Federal Reserve System (US)"/>
  </r>
  <r>
    <x v="81"/>
    <n v="7.0000000000000007E-2"/>
    <x v="1"/>
    <s v="FEDFUNDS"/>
    <x v="1"/>
    <s v="lin"/>
    <x v="0"/>
    <s v="q, avg"/>
    <s v="Board of Governors of the Federal Reserve System (US)"/>
  </r>
  <r>
    <x v="82"/>
    <n v="0.09"/>
    <x v="1"/>
    <s v="FEDFUNDS"/>
    <x v="1"/>
    <s v="lin"/>
    <x v="0"/>
    <s v="q, avg"/>
    <s v="Board of Governors of the Federal Reserve System (US)"/>
  </r>
  <r>
    <x v="83"/>
    <n v="0.08"/>
    <x v="1"/>
    <s v="FEDFUNDS"/>
    <x v="1"/>
    <s v="lin"/>
    <x v="0"/>
    <s v="q, avg"/>
    <s v="Board of Governors of the Federal Reserve System (US)"/>
  </r>
  <r>
    <x v="84"/>
    <n v="0.12"/>
    <x v="1"/>
    <s v="FEDFUNDS"/>
    <x v="1"/>
    <s v="lin"/>
    <x v="0"/>
    <s v="q, avg"/>
    <s v="Board of Governors of the Federal Reserve System (US)"/>
  </r>
  <r>
    <x v="85"/>
    <n v="0.77"/>
    <x v="1"/>
    <s v="FEDFUNDS"/>
    <x v="1"/>
    <s v="lin"/>
    <x v="0"/>
    <s v="q, avg"/>
    <s v="Board of Governors of the Federal Reserve System (US)"/>
  </r>
  <r>
    <x v="86"/>
    <n v="2.19"/>
    <x v="1"/>
    <s v="FEDFUNDS"/>
    <x v="1"/>
    <s v="lin"/>
    <x v="0"/>
    <s v="q, avg"/>
    <s v="Board of Governors of the Federal Reserve System (US)"/>
  </r>
  <r>
    <x v="87"/>
    <n v="3.65"/>
    <x v="1"/>
    <s v="FEDFUNDS"/>
    <x v="1"/>
    <s v="lin"/>
    <x v="0"/>
    <s v="q, avg"/>
    <s v="Board of Governors of the Federal Reserve System (US)"/>
  </r>
  <r>
    <x v="88"/>
    <n v="4.5199999999999996"/>
    <x v="1"/>
    <s v="FEDFUNDS"/>
    <x v="1"/>
    <s v="lin"/>
    <x v="0"/>
    <s v="q, avg"/>
    <s v="Board of Governors of the Federal Reserve System (US)"/>
  </r>
  <r>
    <x v="89"/>
    <n v="4.99"/>
    <x v="1"/>
    <s v="FEDFUNDS"/>
    <x v="1"/>
    <s v="lin"/>
    <x v="0"/>
    <s v="q, avg"/>
    <s v="Board of Governors of the Federal Reserve System (US)"/>
  </r>
  <r>
    <x v="90"/>
    <n v="5.26"/>
    <x v="1"/>
    <s v="FEDFUNDS"/>
    <x v="1"/>
    <s v="lin"/>
    <x v="0"/>
    <s v="q, avg"/>
    <s v="Board of Governors of the Federal Reserve System (US)"/>
  </r>
  <r>
    <x v="91"/>
    <n v="5.33"/>
    <x v="1"/>
    <s v="FEDFUNDS"/>
    <x v="1"/>
    <s v="lin"/>
    <x v="0"/>
    <s v="q, avg"/>
    <s v="Board of Governors of the Federal Reserve System (US)"/>
  </r>
  <r>
    <x v="92"/>
    <n v="5.33"/>
    <x v="1"/>
    <s v="FEDFUNDS"/>
    <x v="1"/>
    <s v="lin"/>
    <x v="0"/>
    <s v="q, avg"/>
    <s v="Board of Governors of the Federal Reserve System (US)"/>
  </r>
  <r>
    <x v="93"/>
    <n v="5.33"/>
    <x v="1"/>
    <s v="FEDFUNDS"/>
    <x v="1"/>
    <s v="lin"/>
    <x v="0"/>
    <s v="q, avg"/>
    <s v="Board of Governors of the Federal Reserve System (US)"/>
  </r>
  <r>
    <x v="94"/>
    <n v="5.26"/>
    <x v="1"/>
    <s v="FEDFUNDS"/>
    <x v="1"/>
    <s v="lin"/>
    <x v="0"/>
    <s v="q, avg"/>
    <s v="Board of Governors of the Federal Reserve System (US)"/>
  </r>
  <r>
    <x v="95"/>
    <n v="4.6500000000000004"/>
    <x v="1"/>
    <s v="FEDFUNDS"/>
    <x v="1"/>
    <s v="lin"/>
    <x v="0"/>
    <s v="q, avg"/>
    <s v="Board of Governors of the Federal Reserve System (US)"/>
  </r>
  <r>
    <x v="96"/>
    <n v="4.33"/>
    <x v="1"/>
    <s v="FEDFUNDS"/>
    <x v="1"/>
    <s v="lin"/>
    <x v="0"/>
    <s v="q, avg"/>
    <s v="Board of Governors of the Federal Reserve System (US)"/>
  </r>
  <r>
    <x v="97"/>
    <n v="4.33"/>
    <x v="1"/>
    <s v="FEDFUNDS"/>
    <x v="1"/>
    <s v="lin"/>
    <x v="0"/>
    <s v="q, avg"/>
    <s v="Board of Governors of the Federal Reserve System (US)"/>
  </r>
  <r>
    <x v="98"/>
    <n v="4.29"/>
    <x v="1"/>
    <s v="FEDFUNDS"/>
    <x v="1"/>
    <s v="lin"/>
    <x v="0"/>
    <s v="q, avg"/>
    <s v="Board of Governors of the Federal Reserve System (US)"/>
  </r>
  <r>
    <x v="99"/>
    <n v="3.9"/>
    <x v="1"/>
    <s v="FEDFUNDS"/>
    <x v="1"/>
    <s v="lin"/>
    <x v="0"/>
    <s v="q, avg"/>
    <s v="Board of Governors of the Federal Reserve System (US)"/>
  </r>
  <r>
    <x v="100"/>
    <e v="#N/A"/>
    <x v="1"/>
    <s v="FEDFUNDS"/>
    <x v="1"/>
    <s v="lin"/>
    <x v="0"/>
    <s v="q, avg"/>
    <s v="Board of Governors of the Federal Reserve System (US)"/>
  </r>
  <r>
    <x v="285"/>
    <n v="6.5"/>
    <x v="2"/>
    <s v="UNRATE"/>
    <x v="2"/>
    <s v="lin"/>
    <x v="1"/>
    <s v="m"/>
    <s v="U.S. Bureau of Labor Statistics"/>
  </r>
  <r>
    <x v="286"/>
    <n v="6.4"/>
    <x v="2"/>
    <s v="UNRATE"/>
    <x v="2"/>
    <s v="lin"/>
    <x v="1"/>
    <s v="m"/>
    <s v="U.S. Bureau of Labor Statistics"/>
  </r>
  <r>
    <x v="287"/>
    <n v="6.3"/>
    <x v="2"/>
    <s v="UNRATE"/>
    <x v="2"/>
    <s v="lin"/>
    <x v="1"/>
    <s v="m"/>
    <s v="U.S. Bureau of Labor Statistics"/>
  </r>
  <r>
    <x v="288"/>
    <n v="5.8"/>
    <x v="2"/>
    <s v="UNRATE"/>
    <x v="2"/>
    <s v="lin"/>
    <x v="1"/>
    <s v="m"/>
    <s v="U.S. Bureau of Labor Statistics"/>
  </r>
  <r>
    <x v="289"/>
    <n v="5.5"/>
    <x v="2"/>
    <s v="UNRATE"/>
    <x v="2"/>
    <s v="lin"/>
    <x v="1"/>
    <s v="m"/>
    <s v="U.S. Bureau of Labor Statistics"/>
  </r>
  <r>
    <x v="290"/>
    <n v="5.4"/>
    <x v="2"/>
    <s v="UNRATE"/>
    <x v="2"/>
    <s v="lin"/>
    <x v="1"/>
    <s v="m"/>
    <s v="U.S. Bureau of Labor Statistics"/>
  </r>
  <r>
    <x v="291"/>
    <n v="5"/>
    <x v="2"/>
    <s v="UNRATE"/>
    <x v="2"/>
    <s v="lin"/>
    <x v="1"/>
    <s v="m"/>
    <s v="U.S. Bureau of Labor Statistics"/>
  </r>
  <r>
    <x v="292"/>
    <n v="4.5"/>
    <x v="2"/>
    <s v="UNRATE"/>
    <x v="2"/>
    <s v="lin"/>
    <x v="1"/>
    <s v="m"/>
    <s v="U.S. Bureau of Labor Statistics"/>
  </r>
  <r>
    <x v="293"/>
    <n v="4.4000000000000004"/>
    <x v="2"/>
    <s v="UNRATE"/>
    <x v="2"/>
    <s v="lin"/>
    <x v="1"/>
    <s v="m"/>
    <s v="U.S. Bureau of Labor Statistics"/>
  </r>
  <r>
    <x v="294"/>
    <n v="4.2"/>
    <x v="2"/>
    <s v="UNRATE"/>
    <x v="2"/>
    <s v="lin"/>
    <x v="1"/>
    <s v="m"/>
    <s v="U.S. Bureau of Labor Statistics"/>
  </r>
  <r>
    <x v="295"/>
    <n v="4.2"/>
    <x v="2"/>
    <s v="UNRATE"/>
    <x v="2"/>
    <s v="lin"/>
    <x v="1"/>
    <s v="m"/>
    <s v="U.S. Bureau of Labor Statistics"/>
  </r>
  <r>
    <x v="296"/>
    <n v="4.3"/>
    <x v="2"/>
    <s v="UNRATE"/>
    <x v="2"/>
    <s v="lin"/>
    <x v="1"/>
    <s v="m"/>
    <s v="U.S. Bureau of Labor Statistics"/>
  </r>
  <r>
    <x v="297"/>
    <n v="3.7"/>
    <x v="2"/>
    <s v="UNRATE"/>
    <x v="2"/>
    <s v="lin"/>
    <x v="1"/>
    <s v="m"/>
    <s v="U.S. Bureau of Labor Statistics"/>
  </r>
  <r>
    <x v="298"/>
    <n v="3.4"/>
    <x v="2"/>
    <s v="UNRATE"/>
    <x v="2"/>
    <s v="lin"/>
    <x v="1"/>
    <s v="m"/>
    <s v="U.S. Bureau of Labor Statistics"/>
  </r>
  <r>
    <x v="299"/>
    <n v="3.4"/>
    <x v="2"/>
    <s v="UNRATE"/>
    <x v="2"/>
    <s v="lin"/>
    <x v="1"/>
    <s v="m"/>
    <s v="U.S. Bureau of Labor Statistics"/>
  </r>
  <r>
    <x v="300"/>
    <n v="3.1"/>
    <x v="2"/>
    <s v="UNRATE"/>
    <x v="2"/>
    <s v="lin"/>
    <x v="1"/>
    <s v="m"/>
    <s v="U.S. Bureau of Labor Statistics"/>
  </r>
  <r>
    <x v="301"/>
    <n v="3"/>
    <x v="2"/>
    <s v="UNRATE"/>
    <x v="2"/>
    <s v="lin"/>
    <x v="1"/>
    <s v="m"/>
    <s v="U.S. Bureau of Labor Statistics"/>
  </r>
  <r>
    <x v="302"/>
    <n v="3.2"/>
    <x v="2"/>
    <s v="UNRATE"/>
    <x v="2"/>
    <s v="lin"/>
    <x v="1"/>
    <s v="m"/>
    <s v="U.S. Bureau of Labor Statistics"/>
  </r>
  <r>
    <x v="303"/>
    <n v="3.1"/>
    <x v="2"/>
    <s v="UNRATE"/>
    <x v="2"/>
    <s v="lin"/>
    <x v="1"/>
    <s v="m"/>
    <s v="U.S. Bureau of Labor Statistics"/>
  </r>
  <r>
    <x v="304"/>
    <n v="3.1"/>
    <x v="2"/>
    <s v="UNRATE"/>
    <x v="2"/>
    <s v="lin"/>
    <x v="1"/>
    <s v="m"/>
    <s v="U.S. Bureau of Labor Statistics"/>
  </r>
  <r>
    <x v="305"/>
    <n v="3.3"/>
    <x v="2"/>
    <s v="UNRATE"/>
    <x v="2"/>
    <s v="lin"/>
    <x v="1"/>
    <s v="m"/>
    <s v="U.S. Bureau of Labor Statistics"/>
  </r>
  <r>
    <x v="306"/>
    <n v="3.5"/>
    <x v="2"/>
    <s v="UNRATE"/>
    <x v="2"/>
    <s v="lin"/>
    <x v="1"/>
    <s v="m"/>
    <s v="U.S. Bureau of Labor Statistics"/>
  </r>
  <r>
    <x v="307"/>
    <n v="3.5"/>
    <x v="2"/>
    <s v="UNRATE"/>
    <x v="2"/>
    <s v="lin"/>
    <x v="1"/>
    <s v="m"/>
    <s v="U.S. Bureau of Labor Statistics"/>
  </r>
  <r>
    <x v="308"/>
    <n v="3.1"/>
    <x v="2"/>
    <s v="UNRATE"/>
    <x v="2"/>
    <s v="lin"/>
    <x v="1"/>
    <s v="m"/>
    <s v="U.S. Bureau of Labor Statistics"/>
  </r>
  <r>
    <x v="309"/>
    <n v="3.2"/>
    <x v="2"/>
    <s v="UNRATE"/>
    <x v="2"/>
    <s v="lin"/>
    <x v="1"/>
    <s v="m"/>
    <s v="U.S. Bureau of Labor Statistics"/>
  </r>
  <r>
    <x v="310"/>
    <n v="3.1"/>
    <x v="2"/>
    <s v="UNRATE"/>
    <x v="2"/>
    <s v="lin"/>
    <x v="1"/>
    <s v="m"/>
    <s v="U.S. Bureau of Labor Statistics"/>
  </r>
  <r>
    <x v="311"/>
    <n v="2.9"/>
    <x v="2"/>
    <s v="UNRATE"/>
    <x v="2"/>
    <s v="lin"/>
    <x v="1"/>
    <s v="m"/>
    <s v="U.S. Bureau of Labor Statistics"/>
  </r>
  <r>
    <x v="312"/>
    <n v="2.9"/>
    <x v="2"/>
    <s v="UNRATE"/>
    <x v="2"/>
    <s v="lin"/>
    <x v="1"/>
    <s v="m"/>
    <s v="U.S. Bureau of Labor Statistics"/>
  </r>
  <r>
    <x v="313"/>
    <n v="3"/>
    <x v="2"/>
    <s v="UNRATE"/>
    <x v="2"/>
    <s v="lin"/>
    <x v="1"/>
    <s v="m"/>
    <s v="U.S. Bureau of Labor Statistics"/>
  </r>
  <r>
    <x v="314"/>
    <n v="3"/>
    <x v="2"/>
    <s v="UNRATE"/>
    <x v="2"/>
    <s v="lin"/>
    <x v="1"/>
    <s v="m"/>
    <s v="U.S. Bureau of Labor Statistics"/>
  </r>
  <r>
    <x v="315"/>
    <n v="3.2"/>
    <x v="2"/>
    <s v="UNRATE"/>
    <x v="2"/>
    <s v="lin"/>
    <x v="1"/>
    <s v="m"/>
    <s v="U.S. Bureau of Labor Statistics"/>
  </r>
  <r>
    <x v="316"/>
    <n v="3.4"/>
    <x v="2"/>
    <s v="UNRATE"/>
    <x v="2"/>
    <s v="lin"/>
    <x v="1"/>
    <s v="m"/>
    <s v="U.S. Bureau of Labor Statistics"/>
  </r>
  <r>
    <x v="317"/>
    <n v="3.1"/>
    <x v="2"/>
    <s v="UNRATE"/>
    <x v="2"/>
    <s v="lin"/>
    <x v="1"/>
    <s v="m"/>
    <s v="U.S. Bureau of Labor Statistics"/>
  </r>
  <r>
    <x v="318"/>
    <n v="3"/>
    <x v="2"/>
    <s v="UNRATE"/>
    <x v="2"/>
    <s v="lin"/>
    <x v="1"/>
    <s v="m"/>
    <s v="U.S. Bureau of Labor Statistics"/>
  </r>
  <r>
    <x v="319"/>
    <n v="2.8"/>
    <x v="2"/>
    <s v="UNRATE"/>
    <x v="2"/>
    <s v="lin"/>
    <x v="1"/>
    <s v="m"/>
    <s v="U.S. Bureau of Labor Statistics"/>
  </r>
  <r>
    <x v="320"/>
    <n v="2.7"/>
    <x v="2"/>
    <s v="UNRATE"/>
    <x v="2"/>
    <s v="lin"/>
    <x v="1"/>
    <s v="m"/>
    <s v="U.S. Bureau of Labor Statistics"/>
  </r>
  <r>
    <x v="321"/>
    <n v="2.9"/>
    <x v="2"/>
    <s v="UNRATE"/>
    <x v="2"/>
    <s v="lin"/>
    <x v="1"/>
    <s v="m"/>
    <s v="U.S. Bureau of Labor Statistics"/>
  </r>
  <r>
    <x v="322"/>
    <n v="2.6"/>
    <x v="2"/>
    <s v="UNRATE"/>
    <x v="2"/>
    <s v="lin"/>
    <x v="1"/>
    <s v="m"/>
    <s v="U.S. Bureau of Labor Statistics"/>
  </r>
  <r>
    <x v="323"/>
    <n v="2.6"/>
    <x v="2"/>
    <s v="UNRATE"/>
    <x v="2"/>
    <s v="lin"/>
    <x v="1"/>
    <s v="m"/>
    <s v="U.S. Bureau of Labor Statistics"/>
  </r>
  <r>
    <x v="324"/>
    <n v="2.7"/>
    <x v="2"/>
    <s v="UNRATE"/>
    <x v="2"/>
    <s v="lin"/>
    <x v="1"/>
    <s v="m"/>
    <s v="U.S. Bureau of Labor Statistics"/>
  </r>
  <r>
    <x v="325"/>
    <n v="2.5"/>
    <x v="2"/>
    <s v="UNRATE"/>
    <x v="2"/>
    <s v="lin"/>
    <x v="1"/>
    <s v="m"/>
    <s v="U.S. Bureau of Labor Statistics"/>
  </r>
  <r>
    <x v="326"/>
    <n v="2.5"/>
    <x v="2"/>
    <s v="UNRATE"/>
    <x v="2"/>
    <s v="lin"/>
    <x v="1"/>
    <s v="m"/>
    <s v="U.S. Bureau of Labor Statistics"/>
  </r>
  <r>
    <x v="327"/>
    <n v="2.6"/>
    <x v="2"/>
    <s v="UNRATE"/>
    <x v="2"/>
    <s v="lin"/>
    <x v="1"/>
    <s v="m"/>
    <s v="U.S. Bureau of Labor Statistics"/>
  </r>
  <r>
    <x v="328"/>
    <n v="2.7"/>
    <x v="2"/>
    <s v="UNRATE"/>
    <x v="2"/>
    <s v="lin"/>
    <x v="1"/>
    <s v="m"/>
    <s v="U.S. Bureau of Labor Statistics"/>
  </r>
  <r>
    <x v="329"/>
    <n v="2.9"/>
    <x v="2"/>
    <s v="UNRATE"/>
    <x v="2"/>
    <s v="lin"/>
    <x v="1"/>
    <s v="m"/>
    <s v="U.S. Bureau of Labor Statistics"/>
  </r>
  <r>
    <x v="330"/>
    <n v="3.1"/>
    <x v="2"/>
    <s v="UNRATE"/>
    <x v="2"/>
    <s v="lin"/>
    <x v="1"/>
    <s v="m"/>
    <s v="U.S. Bureau of Labor Statistics"/>
  </r>
  <r>
    <x v="331"/>
    <n v="3.5"/>
    <x v="2"/>
    <s v="UNRATE"/>
    <x v="2"/>
    <s v="lin"/>
    <x v="1"/>
    <s v="m"/>
    <s v="U.S. Bureau of Labor Statistics"/>
  </r>
  <r>
    <x v="332"/>
    <n v="4.5"/>
    <x v="2"/>
    <s v="UNRATE"/>
    <x v="2"/>
    <s v="lin"/>
    <x v="1"/>
    <s v="m"/>
    <s v="U.S. Bureau of Labor Statistics"/>
  </r>
  <r>
    <x v="333"/>
    <n v="4.9000000000000004"/>
    <x v="2"/>
    <s v="UNRATE"/>
    <x v="2"/>
    <s v="lin"/>
    <x v="1"/>
    <s v="m"/>
    <s v="U.S. Bureau of Labor Statistics"/>
  </r>
  <r>
    <x v="334"/>
    <n v="5.2"/>
    <x v="2"/>
    <s v="UNRATE"/>
    <x v="2"/>
    <s v="lin"/>
    <x v="1"/>
    <s v="m"/>
    <s v="U.S. Bureau of Labor Statistics"/>
  </r>
  <r>
    <x v="335"/>
    <n v="5.7"/>
    <x v="2"/>
    <s v="UNRATE"/>
    <x v="2"/>
    <s v="lin"/>
    <x v="1"/>
    <s v="m"/>
    <s v="U.S. Bureau of Labor Statistics"/>
  </r>
  <r>
    <x v="336"/>
    <n v="5.9"/>
    <x v="2"/>
    <s v="UNRATE"/>
    <x v="2"/>
    <s v="lin"/>
    <x v="1"/>
    <s v="m"/>
    <s v="U.S. Bureau of Labor Statistics"/>
  </r>
  <r>
    <x v="337"/>
    <n v="5.9"/>
    <x v="2"/>
    <s v="UNRATE"/>
    <x v="2"/>
    <s v="lin"/>
    <x v="1"/>
    <s v="m"/>
    <s v="U.S. Bureau of Labor Statistics"/>
  </r>
  <r>
    <x v="338"/>
    <n v="5.6"/>
    <x v="2"/>
    <s v="UNRATE"/>
    <x v="2"/>
    <s v="lin"/>
    <x v="1"/>
    <s v="m"/>
    <s v="U.S. Bureau of Labor Statistics"/>
  </r>
  <r>
    <x v="339"/>
    <n v="5.8"/>
    <x v="2"/>
    <s v="UNRATE"/>
    <x v="2"/>
    <s v="lin"/>
    <x v="1"/>
    <s v="m"/>
    <s v="U.S. Bureau of Labor Statistics"/>
  </r>
  <r>
    <x v="340"/>
    <n v="6"/>
    <x v="2"/>
    <s v="UNRATE"/>
    <x v="2"/>
    <s v="lin"/>
    <x v="1"/>
    <s v="m"/>
    <s v="U.S. Bureau of Labor Statistics"/>
  </r>
  <r>
    <x v="341"/>
    <n v="6.1"/>
    <x v="2"/>
    <s v="UNRATE"/>
    <x v="2"/>
    <s v="lin"/>
    <x v="1"/>
    <s v="m"/>
    <s v="U.S. Bureau of Labor Statistics"/>
  </r>
  <r>
    <x v="342"/>
    <n v="5.7"/>
    <x v="2"/>
    <s v="UNRATE"/>
    <x v="2"/>
    <s v="lin"/>
    <x v="1"/>
    <s v="m"/>
    <s v="U.S. Bureau of Labor Statistics"/>
  </r>
  <r>
    <x v="343"/>
    <n v="5.3"/>
    <x v="2"/>
    <s v="UNRATE"/>
    <x v="2"/>
    <s v="lin"/>
    <x v="1"/>
    <s v="m"/>
    <s v="U.S. Bureau of Labor Statistics"/>
  </r>
  <r>
    <x v="344"/>
    <n v="5"/>
    <x v="2"/>
    <s v="UNRATE"/>
    <x v="2"/>
    <s v="lin"/>
    <x v="1"/>
    <s v="m"/>
    <s v="U.S. Bureau of Labor Statistics"/>
  </r>
  <r>
    <x v="101"/>
    <n v="4.9000000000000004"/>
    <x v="2"/>
    <s v="UNRATE"/>
    <x v="2"/>
    <s v="lin"/>
    <x v="1"/>
    <s v="m"/>
    <s v="U.S. Bureau of Labor Statistics"/>
  </r>
  <r>
    <x v="345"/>
    <n v="4.7"/>
    <x v="2"/>
    <s v="UNRATE"/>
    <x v="2"/>
    <s v="lin"/>
    <x v="1"/>
    <s v="m"/>
    <s v="U.S. Bureau of Labor Statistics"/>
  </r>
  <r>
    <x v="346"/>
    <n v="4.5999999999999996"/>
    <x v="2"/>
    <s v="UNRATE"/>
    <x v="2"/>
    <s v="lin"/>
    <x v="1"/>
    <s v="m"/>
    <s v="U.S. Bureau of Labor Statistics"/>
  </r>
  <r>
    <x v="102"/>
    <n v="4.7"/>
    <x v="2"/>
    <s v="UNRATE"/>
    <x v="2"/>
    <s v="lin"/>
    <x v="1"/>
    <s v="m"/>
    <s v="U.S. Bureau of Labor Statistics"/>
  </r>
  <r>
    <x v="347"/>
    <n v="4.3"/>
    <x v="2"/>
    <s v="UNRATE"/>
    <x v="2"/>
    <s v="lin"/>
    <x v="1"/>
    <s v="m"/>
    <s v="U.S. Bureau of Labor Statistics"/>
  </r>
  <r>
    <x v="348"/>
    <n v="4.2"/>
    <x v="2"/>
    <s v="UNRATE"/>
    <x v="2"/>
    <s v="lin"/>
    <x v="1"/>
    <s v="m"/>
    <s v="U.S. Bureau of Labor Statistics"/>
  </r>
  <r>
    <x v="103"/>
    <n v="4"/>
    <x v="2"/>
    <s v="UNRATE"/>
    <x v="2"/>
    <s v="lin"/>
    <x v="1"/>
    <s v="m"/>
    <s v="U.S. Bureau of Labor Statistics"/>
  </r>
  <r>
    <x v="349"/>
    <n v="4.2"/>
    <x v="2"/>
    <s v="UNRATE"/>
    <x v="2"/>
    <s v="lin"/>
    <x v="1"/>
    <s v="m"/>
    <s v="U.S. Bureau of Labor Statistics"/>
  </r>
  <r>
    <x v="350"/>
    <n v="4.0999999999999996"/>
    <x v="2"/>
    <s v="UNRATE"/>
    <x v="2"/>
    <s v="lin"/>
    <x v="1"/>
    <s v="m"/>
    <s v="U.S. Bureau of Labor Statistics"/>
  </r>
  <r>
    <x v="104"/>
    <n v="4.3"/>
    <x v="2"/>
    <s v="UNRATE"/>
    <x v="2"/>
    <s v="lin"/>
    <x v="1"/>
    <s v="m"/>
    <s v="U.S. Bureau of Labor Statistics"/>
  </r>
  <r>
    <x v="351"/>
    <n v="4.2"/>
    <x v="2"/>
    <s v="UNRATE"/>
    <x v="2"/>
    <s v="lin"/>
    <x v="1"/>
    <s v="m"/>
    <s v="U.S. Bureau of Labor Statistics"/>
  </r>
  <r>
    <x v="352"/>
    <n v="4.2"/>
    <x v="2"/>
    <s v="UNRATE"/>
    <x v="2"/>
    <s v="lin"/>
    <x v="1"/>
    <s v="m"/>
    <s v="U.S. Bureau of Labor Statistics"/>
  </r>
  <r>
    <x v="105"/>
    <n v="4"/>
    <x v="2"/>
    <s v="UNRATE"/>
    <x v="2"/>
    <s v="lin"/>
    <x v="1"/>
    <s v="m"/>
    <s v="U.S. Bureau of Labor Statistics"/>
  </r>
  <r>
    <x v="353"/>
    <n v="3.9"/>
    <x v="2"/>
    <s v="UNRATE"/>
    <x v="2"/>
    <s v="lin"/>
    <x v="1"/>
    <s v="m"/>
    <s v="U.S. Bureau of Labor Statistics"/>
  </r>
  <r>
    <x v="354"/>
    <n v="4.2"/>
    <x v="2"/>
    <s v="UNRATE"/>
    <x v="2"/>
    <s v="lin"/>
    <x v="1"/>
    <s v="m"/>
    <s v="U.S. Bureau of Labor Statistics"/>
  </r>
  <r>
    <x v="106"/>
    <n v="4"/>
    <x v="2"/>
    <s v="UNRATE"/>
    <x v="2"/>
    <s v="lin"/>
    <x v="1"/>
    <s v="m"/>
    <s v="U.S. Bureau of Labor Statistics"/>
  </r>
  <r>
    <x v="355"/>
    <n v="4.3"/>
    <x v="2"/>
    <s v="UNRATE"/>
    <x v="2"/>
    <s v="lin"/>
    <x v="1"/>
    <s v="m"/>
    <s v="U.S. Bureau of Labor Statistics"/>
  </r>
  <r>
    <x v="356"/>
    <n v="4.3"/>
    <x v="2"/>
    <s v="UNRATE"/>
    <x v="2"/>
    <s v="lin"/>
    <x v="1"/>
    <s v="m"/>
    <s v="U.S. Bureau of Labor Statistics"/>
  </r>
  <r>
    <x v="107"/>
    <n v="4.4000000000000004"/>
    <x v="2"/>
    <s v="UNRATE"/>
    <x v="2"/>
    <s v="lin"/>
    <x v="1"/>
    <s v="m"/>
    <s v="U.S. Bureau of Labor Statistics"/>
  </r>
  <r>
    <x v="357"/>
    <n v="4.0999999999999996"/>
    <x v="2"/>
    <s v="UNRATE"/>
    <x v="2"/>
    <s v="lin"/>
    <x v="1"/>
    <s v="m"/>
    <s v="U.S. Bureau of Labor Statistics"/>
  </r>
  <r>
    <x v="358"/>
    <n v="3.9"/>
    <x v="2"/>
    <s v="UNRATE"/>
    <x v="2"/>
    <s v="lin"/>
    <x v="1"/>
    <s v="m"/>
    <s v="U.S. Bureau of Labor Statistics"/>
  </r>
  <r>
    <x v="108"/>
    <n v="3.9"/>
    <x v="2"/>
    <s v="UNRATE"/>
    <x v="2"/>
    <s v="lin"/>
    <x v="1"/>
    <s v="m"/>
    <s v="U.S. Bureau of Labor Statistics"/>
  </r>
  <r>
    <x v="359"/>
    <n v="4.3"/>
    <x v="2"/>
    <s v="UNRATE"/>
    <x v="2"/>
    <s v="lin"/>
    <x v="1"/>
    <s v="m"/>
    <s v="U.S. Bureau of Labor Statistics"/>
  </r>
  <r>
    <x v="360"/>
    <n v="4.2"/>
    <x v="2"/>
    <s v="UNRATE"/>
    <x v="2"/>
    <s v="lin"/>
    <x v="1"/>
    <s v="m"/>
    <s v="U.S. Bureau of Labor Statistics"/>
  </r>
  <r>
    <x v="109"/>
    <n v="4.2"/>
    <x v="2"/>
    <s v="UNRATE"/>
    <x v="2"/>
    <s v="lin"/>
    <x v="1"/>
    <s v="m"/>
    <s v="U.S. Bureau of Labor Statistics"/>
  </r>
  <r>
    <x v="361"/>
    <n v="3.9"/>
    <x v="2"/>
    <s v="UNRATE"/>
    <x v="2"/>
    <s v="lin"/>
    <x v="1"/>
    <s v="m"/>
    <s v="U.S. Bureau of Labor Statistics"/>
  </r>
  <r>
    <x v="362"/>
    <n v="3.7"/>
    <x v="2"/>
    <s v="UNRATE"/>
    <x v="2"/>
    <s v="lin"/>
    <x v="1"/>
    <s v="m"/>
    <s v="U.S. Bureau of Labor Statistics"/>
  </r>
  <r>
    <x v="110"/>
    <n v="3.9"/>
    <x v="2"/>
    <s v="UNRATE"/>
    <x v="2"/>
    <s v="lin"/>
    <x v="1"/>
    <s v="m"/>
    <s v="U.S. Bureau of Labor Statistics"/>
  </r>
  <r>
    <x v="363"/>
    <n v="4.0999999999999996"/>
    <x v="2"/>
    <s v="UNRATE"/>
    <x v="2"/>
    <s v="lin"/>
    <x v="1"/>
    <s v="m"/>
    <s v="U.S. Bureau of Labor Statistics"/>
  </r>
  <r>
    <x v="364"/>
    <n v="4.3"/>
    <x v="2"/>
    <s v="UNRATE"/>
    <x v="2"/>
    <s v="lin"/>
    <x v="1"/>
    <s v="m"/>
    <s v="U.S. Bureau of Labor Statistics"/>
  </r>
  <r>
    <x v="111"/>
    <n v="4.2"/>
    <x v="2"/>
    <s v="UNRATE"/>
    <x v="2"/>
    <s v="lin"/>
    <x v="1"/>
    <s v="m"/>
    <s v="U.S. Bureau of Labor Statistics"/>
  </r>
  <r>
    <x v="365"/>
    <n v="4.0999999999999996"/>
    <x v="2"/>
    <s v="UNRATE"/>
    <x v="2"/>
    <s v="lin"/>
    <x v="1"/>
    <s v="m"/>
    <s v="U.S. Bureau of Labor Statistics"/>
  </r>
  <r>
    <x v="366"/>
    <n v="4.4000000000000004"/>
    <x v="2"/>
    <s v="UNRATE"/>
    <x v="2"/>
    <s v="lin"/>
    <x v="1"/>
    <s v="m"/>
    <s v="U.S. Bureau of Labor Statistics"/>
  </r>
  <r>
    <x v="112"/>
    <n v="4.5"/>
    <x v="2"/>
    <s v="UNRATE"/>
    <x v="2"/>
    <s v="lin"/>
    <x v="1"/>
    <s v="m"/>
    <s v="U.S. Bureau of Labor Statistics"/>
  </r>
  <r>
    <x v="367"/>
    <n v="5.0999999999999996"/>
    <x v="2"/>
    <s v="UNRATE"/>
    <x v="2"/>
    <s v="lin"/>
    <x v="1"/>
    <s v="m"/>
    <s v="U.S. Bureau of Labor Statistics"/>
  </r>
  <r>
    <x v="368"/>
    <n v="5.2"/>
    <x v="2"/>
    <s v="UNRATE"/>
    <x v="2"/>
    <s v="lin"/>
    <x v="1"/>
    <s v="m"/>
    <s v="U.S. Bureau of Labor Statistics"/>
  </r>
  <r>
    <x v="113"/>
    <n v="5.8"/>
    <x v="2"/>
    <s v="UNRATE"/>
    <x v="2"/>
    <s v="lin"/>
    <x v="1"/>
    <s v="m"/>
    <s v="U.S. Bureau of Labor Statistics"/>
  </r>
  <r>
    <x v="369"/>
    <n v="6.4"/>
    <x v="2"/>
    <s v="UNRATE"/>
    <x v="2"/>
    <s v="lin"/>
    <x v="1"/>
    <s v="m"/>
    <s v="U.S. Bureau of Labor Statistics"/>
  </r>
  <r>
    <x v="370"/>
    <n v="6.7"/>
    <x v="2"/>
    <s v="UNRATE"/>
    <x v="2"/>
    <s v="lin"/>
    <x v="1"/>
    <s v="m"/>
    <s v="U.S. Bureau of Labor Statistics"/>
  </r>
  <r>
    <x v="114"/>
    <n v="7.4"/>
    <x v="2"/>
    <s v="UNRATE"/>
    <x v="2"/>
    <s v="lin"/>
    <x v="1"/>
    <s v="m"/>
    <s v="U.S. Bureau of Labor Statistics"/>
  </r>
  <r>
    <x v="371"/>
    <n v="7.4"/>
    <x v="2"/>
    <s v="UNRATE"/>
    <x v="2"/>
    <s v="lin"/>
    <x v="1"/>
    <s v="m"/>
    <s v="U.S. Bureau of Labor Statistics"/>
  </r>
  <r>
    <x v="372"/>
    <n v="7.3"/>
    <x v="2"/>
    <s v="UNRATE"/>
    <x v="2"/>
    <s v="lin"/>
    <x v="1"/>
    <s v="m"/>
    <s v="U.S. Bureau of Labor Statistics"/>
  </r>
  <r>
    <x v="115"/>
    <n v="7.5"/>
    <x v="2"/>
    <s v="UNRATE"/>
    <x v="2"/>
    <s v="lin"/>
    <x v="1"/>
    <s v="m"/>
    <s v="U.S. Bureau of Labor Statistics"/>
  </r>
  <r>
    <x v="373"/>
    <n v="7.4"/>
    <x v="2"/>
    <s v="UNRATE"/>
    <x v="2"/>
    <s v="lin"/>
    <x v="1"/>
    <s v="m"/>
    <s v="U.S. Bureau of Labor Statistics"/>
  </r>
  <r>
    <x v="374"/>
    <n v="7.1"/>
    <x v="2"/>
    <s v="UNRATE"/>
    <x v="2"/>
    <s v="lin"/>
    <x v="1"/>
    <s v="m"/>
    <s v="U.S. Bureau of Labor Statistics"/>
  </r>
  <r>
    <x v="116"/>
    <n v="6.7"/>
    <x v="2"/>
    <s v="UNRATE"/>
    <x v="2"/>
    <s v="lin"/>
    <x v="1"/>
    <s v="m"/>
    <s v="U.S. Bureau of Labor Statistics"/>
  </r>
  <r>
    <x v="375"/>
    <n v="6.2"/>
    <x v="2"/>
    <s v="UNRATE"/>
    <x v="2"/>
    <s v="lin"/>
    <x v="1"/>
    <s v="m"/>
    <s v="U.S. Bureau of Labor Statistics"/>
  </r>
  <r>
    <x v="376"/>
    <n v="6.2"/>
    <x v="2"/>
    <s v="UNRATE"/>
    <x v="2"/>
    <s v="lin"/>
    <x v="1"/>
    <s v="m"/>
    <s v="U.S. Bureau of Labor Statistics"/>
  </r>
  <r>
    <x v="117"/>
    <n v="6"/>
    <x v="2"/>
    <s v="UNRATE"/>
    <x v="2"/>
    <s v="lin"/>
    <x v="1"/>
    <s v="m"/>
    <s v="U.S. Bureau of Labor Statistics"/>
  </r>
  <r>
    <x v="377"/>
    <n v="5.9"/>
    <x v="2"/>
    <s v="UNRATE"/>
    <x v="2"/>
    <s v="lin"/>
    <x v="1"/>
    <s v="m"/>
    <s v="U.S. Bureau of Labor Statistics"/>
  </r>
  <r>
    <x v="378"/>
    <n v="5.6"/>
    <x v="2"/>
    <s v="UNRATE"/>
    <x v="2"/>
    <s v="lin"/>
    <x v="1"/>
    <s v="m"/>
    <s v="U.S. Bureau of Labor Statistics"/>
  </r>
  <r>
    <x v="118"/>
    <n v="5.2"/>
    <x v="2"/>
    <s v="UNRATE"/>
    <x v="2"/>
    <s v="lin"/>
    <x v="1"/>
    <s v="m"/>
    <s v="U.S. Bureau of Labor Statistics"/>
  </r>
  <r>
    <x v="379"/>
    <n v="5.0999999999999996"/>
    <x v="2"/>
    <s v="UNRATE"/>
    <x v="2"/>
    <s v="lin"/>
    <x v="1"/>
    <s v="m"/>
    <s v="U.S. Bureau of Labor Statistics"/>
  </r>
  <r>
    <x v="380"/>
    <n v="5"/>
    <x v="2"/>
    <s v="UNRATE"/>
    <x v="2"/>
    <s v="lin"/>
    <x v="1"/>
    <s v="m"/>
    <s v="U.S. Bureau of Labor Statistics"/>
  </r>
  <r>
    <x v="119"/>
    <n v="5.0999999999999996"/>
    <x v="2"/>
    <s v="UNRATE"/>
    <x v="2"/>
    <s v="lin"/>
    <x v="1"/>
    <s v="m"/>
    <s v="U.S. Bureau of Labor Statistics"/>
  </r>
  <r>
    <x v="381"/>
    <n v="5.2"/>
    <x v="2"/>
    <s v="UNRATE"/>
    <x v="2"/>
    <s v="lin"/>
    <x v="1"/>
    <s v="m"/>
    <s v="U.S. Bureau of Labor Statistics"/>
  </r>
  <r>
    <x v="382"/>
    <n v="5.5"/>
    <x v="2"/>
    <s v="UNRATE"/>
    <x v="2"/>
    <s v="lin"/>
    <x v="1"/>
    <s v="m"/>
    <s v="U.S. Bureau of Labor Statistics"/>
  </r>
  <r>
    <x v="120"/>
    <n v="5.7"/>
    <x v="2"/>
    <s v="UNRATE"/>
    <x v="2"/>
    <s v="lin"/>
    <x v="1"/>
    <s v="m"/>
    <s v="U.S. Bureau of Labor Statistics"/>
  </r>
  <r>
    <x v="383"/>
    <n v="5.8"/>
    <x v="2"/>
    <s v="UNRATE"/>
    <x v="2"/>
    <s v="lin"/>
    <x v="1"/>
    <s v="m"/>
    <s v="U.S. Bureau of Labor Statistics"/>
  </r>
  <r>
    <x v="384"/>
    <n v="5.3"/>
    <x v="2"/>
    <s v="UNRATE"/>
    <x v="2"/>
    <s v="lin"/>
    <x v="1"/>
    <s v="m"/>
    <s v="U.S. Bureau of Labor Statistics"/>
  </r>
  <r>
    <x v="121"/>
    <n v="5.2"/>
    <x v="2"/>
    <s v="UNRATE"/>
    <x v="2"/>
    <s v="lin"/>
    <x v="1"/>
    <s v="m"/>
    <s v="U.S. Bureau of Labor Statistics"/>
  </r>
  <r>
    <x v="385"/>
    <n v="4.8"/>
    <x v="2"/>
    <s v="UNRATE"/>
    <x v="2"/>
    <s v="lin"/>
    <x v="1"/>
    <s v="m"/>
    <s v="U.S. Bureau of Labor Statistics"/>
  </r>
  <r>
    <x v="386"/>
    <n v="5.4"/>
    <x v="2"/>
    <s v="UNRATE"/>
    <x v="2"/>
    <s v="lin"/>
    <x v="1"/>
    <s v="m"/>
    <s v="U.S. Bureau of Labor Statistics"/>
  </r>
  <r>
    <x v="122"/>
    <n v="5.2"/>
    <x v="2"/>
    <s v="UNRATE"/>
    <x v="2"/>
    <s v="lin"/>
    <x v="1"/>
    <s v="m"/>
    <s v="U.S. Bureau of Labor Statistics"/>
  </r>
  <r>
    <x v="387"/>
    <n v="5.0999999999999996"/>
    <x v="2"/>
    <s v="UNRATE"/>
    <x v="2"/>
    <s v="lin"/>
    <x v="1"/>
    <s v="m"/>
    <s v="U.S. Bureau of Labor Statistics"/>
  </r>
  <r>
    <x v="388"/>
    <n v="5.4"/>
    <x v="2"/>
    <s v="UNRATE"/>
    <x v="2"/>
    <s v="lin"/>
    <x v="1"/>
    <s v="m"/>
    <s v="U.S. Bureau of Labor Statistics"/>
  </r>
  <r>
    <x v="123"/>
    <n v="5.5"/>
    <x v="2"/>
    <s v="UNRATE"/>
    <x v="2"/>
    <s v="lin"/>
    <x v="1"/>
    <s v="m"/>
    <s v="U.S. Bureau of Labor Statistics"/>
  </r>
  <r>
    <x v="389"/>
    <n v="5.6"/>
    <x v="2"/>
    <s v="UNRATE"/>
    <x v="2"/>
    <s v="lin"/>
    <x v="1"/>
    <s v="m"/>
    <s v="U.S. Bureau of Labor Statistics"/>
  </r>
  <r>
    <x v="390"/>
    <n v="5.5"/>
    <x v="2"/>
    <s v="UNRATE"/>
    <x v="2"/>
    <s v="lin"/>
    <x v="1"/>
    <s v="m"/>
    <s v="U.S. Bureau of Labor Statistics"/>
  </r>
  <r>
    <x v="124"/>
    <n v="6.1"/>
    <x v="2"/>
    <s v="UNRATE"/>
    <x v="2"/>
    <s v="lin"/>
    <x v="1"/>
    <s v="m"/>
    <s v="U.S. Bureau of Labor Statistics"/>
  </r>
  <r>
    <x v="391"/>
    <n v="6.1"/>
    <x v="2"/>
    <s v="UNRATE"/>
    <x v="2"/>
    <s v="lin"/>
    <x v="1"/>
    <s v="m"/>
    <s v="U.S. Bureau of Labor Statistics"/>
  </r>
  <r>
    <x v="392"/>
    <n v="6.6"/>
    <x v="2"/>
    <s v="UNRATE"/>
    <x v="2"/>
    <s v="lin"/>
    <x v="1"/>
    <s v="m"/>
    <s v="U.S. Bureau of Labor Statistics"/>
  </r>
  <r>
    <x v="125"/>
    <n v="6.6"/>
    <x v="2"/>
    <s v="UNRATE"/>
    <x v="2"/>
    <s v="lin"/>
    <x v="1"/>
    <s v="m"/>
    <s v="U.S. Bureau of Labor Statistics"/>
  </r>
  <r>
    <x v="393"/>
    <n v="6.9"/>
    <x v="2"/>
    <s v="UNRATE"/>
    <x v="2"/>
    <s v="lin"/>
    <x v="1"/>
    <s v="m"/>
    <s v="U.S. Bureau of Labor Statistics"/>
  </r>
  <r>
    <x v="394"/>
    <n v="6.9"/>
    <x v="2"/>
    <s v="UNRATE"/>
    <x v="2"/>
    <s v="lin"/>
    <x v="1"/>
    <s v="m"/>
    <s v="U.S. Bureau of Labor Statistics"/>
  </r>
  <r>
    <x v="126"/>
    <n v="7"/>
    <x v="2"/>
    <s v="UNRATE"/>
    <x v="2"/>
    <s v="lin"/>
    <x v="1"/>
    <s v="m"/>
    <s v="U.S. Bureau of Labor Statistics"/>
  </r>
  <r>
    <x v="395"/>
    <n v="7.1"/>
    <x v="2"/>
    <s v="UNRATE"/>
    <x v="2"/>
    <s v="lin"/>
    <x v="1"/>
    <s v="m"/>
    <s v="U.S. Bureau of Labor Statistics"/>
  </r>
  <r>
    <x v="396"/>
    <n v="6.9"/>
    <x v="2"/>
    <s v="UNRATE"/>
    <x v="2"/>
    <s v="lin"/>
    <x v="1"/>
    <s v="m"/>
    <s v="U.S. Bureau of Labor Statistics"/>
  </r>
  <r>
    <x v="127"/>
    <n v="7"/>
    <x v="2"/>
    <s v="UNRATE"/>
    <x v="2"/>
    <s v="lin"/>
    <x v="1"/>
    <s v="m"/>
    <s v="U.S. Bureau of Labor Statistics"/>
  </r>
  <r>
    <x v="397"/>
    <n v="6.6"/>
    <x v="2"/>
    <s v="UNRATE"/>
    <x v="2"/>
    <s v="lin"/>
    <x v="1"/>
    <s v="m"/>
    <s v="U.S. Bureau of Labor Statistics"/>
  </r>
  <r>
    <x v="398"/>
    <n v="6.7"/>
    <x v="2"/>
    <s v="UNRATE"/>
    <x v="2"/>
    <s v="lin"/>
    <x v="1"/>
    <s v="m"/>
    <s v="U.S. Bureau of Labor Statistics"/>
  </r>
  <r>
    <x v="128"/>
    <n v="6.5"/>
    <x v="2"/>
    <s v="UNRATE"/>
    <x v="2"/>
    <s v="lin"/>
    <x v="1"/>
    <s v="m"/>
    <s v="U.S. Bureau of Labor Statistics"/>
  </r>
  <r>
    <x v="399"/>
    <n v="6.1"/>
    <x v="2"/>
    <s v="UNRATE"/>
    <x v="2"/>
    <s v="lin"/>
    <x v="1"/>
    <s v="m"/>
    <s v="U.S. Bureau of Labor Statistics"/>
  </r>
  <r>
    <x v="400"/>
    <n v="6"/>
    <x v="2"/>
    <s v="UNRATE"/>
    <x v="2"/>
    <s v="lin"/>
    <x v="1"/>
    <s v="m"/>
    <s v="U.S. Bureau of Labor Statistics"/>
  </r>
  <r>
    <x v="129"/>
    <n v="5.8"/>
    <x v="2"/>
    <s v="UNRATE"/>
    <x v="2"/>
    <s v="lin"/>
    <x v="1"/>
    <s v="m"/>
    <s v="U.S. Bureau of Labor Statistics"/>
  </r>
  <r>
    <x v="401"/>
    <n v="5.5"/>
    <x v="2"/>
    <s v="UNRATE"/>
    <x v="2"/>
    <s v="lin"/>
    <x v="1"/>
    <s v="m"/>
    <s v="U.S. Bureau of Labor Statistics"/>
  </r>
  <r>
    <x v="402"/>
    <n v="5.6"/>
    <x v="2"/>
    <s v="UNRATE"/>
    <x v="2"/>
    <s v="lin"/>
    <x v="1"/>
    <s v="m"/>
    <s v="U.S. Bureau of Labor Statistics"/>
  </r>
  <r>
    <x v="130"/>
    <n v="5.6"/>
    <x v="2"/>
    <s v="UNRATE"/>
    <x v="2"/>
    <s v="lin"/>
    <x v="1"/>
    <s v="m"/>
    <s v="U.S. Bureau of Labor Statistics"/>
  </r>
  <r>
    <x v="403"/>
    <n v="5.5"/>
    <x v="2"/>
    <s v="UNRATE"/>
    <x v="2"/>
    <s v="lin"/>
    <x v="1"/>
    <s v="m"/>
    <s v="U.S. Bureau of Labor Statistics"/>
  </r>
  <r>
    <x v="404"/>
    <n v="5.5"/>
    <x v="2"/>
    <s v="UNRATE"/>
    <x v="2"/>
    <s v="lin"/>
    <x v="1"/>
    <s v="m"/>
    <s v="U.S. Bureau of Labor Statistics"/>
  </r>
  <r>
    <x v="131"/>
    <n v="5.4"/>
    <x v="2"/>
    <s v="UNRATE"/>
    <x v="2"/>
    <s v="lin"/>
    <x v="1"/>
    <s v="m"/>
    <s v="U.S. Bureau of Labor Statistics"/>
  </r>
  <r>
    <x v="405"/>
    <n v="5.7"/>
    <x v="2"/>
    <s v="UNRATE"/>
    <x v="2"/>
    <s v="lin"/>
    <x v="1"/>
    <s v="m"/>
    <s v="U.S. Bureau of Labor Statistics"/>
  </r>
  <r>
    <x v="406"/>
    <n v="5.6"/>
    <x v="2"/>
    <s v="UNRATE"/>
    <x v="2"/>
    <s v="lin"/>
    <x v="1"/>
    <s v="m"/>
    <s v="U.S. Bureau of Labor Statistics"/>
  </r>
  <r>
    <x v="132"/>
    <n v="5.4"/>
    <x v="2"/>
    <s v="UNRATE"/>
    <x v="2"/>
    <s v="lin"/>
    <x v="1"/>
    <s v="m"/>
    <s v="U.S. Bureau of Labor Statistics"/>
  </r>
  <r>
    <x v="407"/>
    <n v="5.7"/>
    <x v="2"/>
    <s v="UNRATE"/>
    <x v="2"/>
    <s v="lin"/>
    <x v="1"/>
    <s v="m"/>
    <s v="U.S. Bureau of Labor Statistics"/>
  </r>
  <r>
    <x v="408"/>
    <n v="5.5"/>
    <x v="2"/>
    <s v="UNRATE"/>
    <x v="2"/>
    <s v="lin"/>
    <x v="1"/>
    <s v="m"/>
    <s v="U.S. Bureau of Labor Statistics"/>
  </r>
  <r>
    <x v="133"/>
    <n v="5.7"/>
    <x v="2"/>
    <s v="UNRATE"/>
    <x v="2"/>
    <s v="lin"/>
    <x v="1"/>
    <s v="m"/>
    <s v="U.S. Bureau of Labor Statistics"/>
  </r>
  <r>
    <x v="409"/>
    <n v="5.9"/>
    <x v="2"/>
    <s v="UNRATE"/>
    <x v="2"/>
    <s v="lin"/>
    <x v="1"/>
    <s v="m"/>
    <s v="U.S. Bureau of Labor Statistics"/>
  </r>
  <r>
    <x v="410"/>
    <n v="5.7"/>
    <x v="2"/>
    <s v="UNRATE"/>
    <x v="2"/>
    <s v="lin"/>
    <x v="1"/>
    <s v="m"/>
    <s v="U.S. Bureau of Labor Statistics"/>
  </r>
  <r>
    <x v="134"/>
    <n v="5.7"/>
    <x v="2"/>
    <s v="UNRATE"/>
    <x v="2"/>
    <s v="lin"/>
    <x v="1"/>
    <s v="m"/>
    <s v="U.S. Bureau of Labor Statistics"/>
  </r>
  <r>
    <x v="411"/>
    <n v="5.9"/>
    <x v="2"/>
    <s v="UNRATE"/>
    <x v="2"/>
    <s v="lin"/>
    <x v="1"/>
    <s v="m"/>
    <s v="U.S. Bureau of Labor Statistics"/>
  </r>
  <r>
    <x v="412"/>
    <n v="5.6"/>
    <x v="2"/>
    <s v="UNRATE"/>
    <x v="2"/>
    <s v="lin"/>
    <x v="1"/>
    <s v="m"/>
    <s v="U.S. Bureau of Labor Statistics"/>
  </r>
  <r>
    <x v="135"/>
    <n v="5.6"/>
    <x v="2"/>
    <s v="UNRATE"/>
    <x v="2"/>
    <s v="lin"/>
    <x v="1"/>
    <s v="m"/>
    <s v="U.S. Bureau of Labor Statistics"/>
  </r>
  <r>
    <x v="413"/>
    <n v="5.4"/>
    <x v="2"/>
    <s v="UNRATE"/>
    <x v="2"/>
    <s v="lin"/>
    <x v="1"/>
    <s v="m"/>
    <s v="U.S. Bureau of Labor Statistics"/>
  </r>
  <r>
    <x v="414"/>
    <n v="5.5"/>
    <x v="2"/>
    <s v="UNRATE"/>
    <x v="2"/>
    <s v="lin"/>
    <x v="1"/>
    <s v="m"/>
    <s v="U.S. Bureau of Labor Statistics"/>
  </r>
  <r>
    <x v="136"/>
    <n v="5.5"/>
    <x v="2"/>
    <s v="UNRATE"/>
    <x v="2"/>
    <s v="lin"/>
    <x v="1"/>
    <s v="m"/>
    <s v="U.S. Bureau of Labor Statistics"/>
  </r>
  <r>
    <x v="415"/>
    <n v="5.7"/>
    <x v="2"/>
    <s v="UNRATE"/>
    <x v="2"/>
    <s v="lin"/>
    <x v="1"/>
    <s v="m"/>
    <s v="U.S. Bureau of Labor Statistics"/>
  </r>
  <r>
    <x v="416"/>
    <n v="5.5"/>
    <x v="2"/>
    <s v="UNRATE"/>
    <x v="2"/>
    <s v="lin"/>
    <x v="1"/>
    <s v="m"/>
    <s v="U.S. Bureau of Labor Statistics"/>
  </r>
  <r>
    <x v="137"/>
    <n v="5.6"/>
    <x v="2"/>
    <s v="UNRATE"/>
    <x v="2"/>
    <s v="lin"/>
    <x v="1"/>
    <s v="m"/>
    <s v="U.S. Bureau of Labor Statistics"/>
  </r>
  <r>
    <x v="417"/>
    <n v="5.4"/>
    <x v="2"/>
    <s v="UNRATE"/>
    <x v="2"/>
    <s v="lin"/>
    <x v="1"/>
    <s v="m"/>
    <s v="U.S. Bureau of Labor Statistics"/>
  </r>
  <r>
    <x v="418"/>
    <n v="5.4"/>
    <x v="2"/>
    <s v="UNRATE"/>
    <x v="2"/>
    <s v="lin"/>
    <x v="1"/>
    <s v="m"/>
    <s v="U.S. Bureau of Labor Statistics"/>
  </r>
  <r>
    <x v="138"/>
    <n v="5.3"/>
    <x v="2"/>
    <s v="UNRATE"/>
    <x v="2"/>
    <s v="lin"/>
    <x v="1"/>
    <s v="m"/>
    <s v="U.S. Bureau of Labor Statistics"/>
  </r>
  <r>
    <x v="419"/>
    <n v="5.0999999999999996"/>
    <x v="2"/>
    <s v="UNRATE"/>
    <x v="2"/>
    <s v="lin"/>
    <x v="1"/>
    <s v="m"/>
    <s v="U.S. Bureau of Labor Statistics"/>
  </r>
  <r>
    <x v="420"/>
    <n v="5.2"/>
    <x v="2"/>
    <s v="UNRATE"/>
    <x v="2"/>
    <s v="lin"/>
    <x v="1"/>
    <s v="m"/>
    <s v="U.S. Bureau of Labor Statistics"/>
  </r>
  <r>
    <x v="139"/>
    <n v="4.9000000000000004"/>
    <x v="2"/>
    <s v="UNRATE"/>
    <x v="2"/>
    <s v="lin"/>
    <x v="1"/>
    <s v="m"/>
    <s v="U.S. Bureau of Labor Statistics"/>
  </r>
  <r>
    <x v="421"/>
    <n v="5"/>
    <x v="2"/>
    <s v="UNRATE"/>
    <x v="2"/>
    <s v="lin"/>
    <x v="1"/>
    <s v="m"/>
    <s v="U.S. Bureau of Labor Statistics"/>
  </r>
  <r>
    <x v="422"/>
    <n v="5.0999999999999996"/>
    <x v="2"/>
    <s v="UNRATE"/>
    <x v="2"/>
    <s v="lin"/>
    <x v="1"/>
    <s v="m"/>
    <s v="U.S. Bureau of Labor Statistics"/>
  </r>
  <r>
    <x v="140"/>
    <n v="5.0999999999999996"/>
    <x v="2"/>
    <s v="UNRATE"/>
    <x v="2"/>
    <s v="lin"/>
    <x v="1"/>
    <s v="m"/>
    <s v="U.S. Bureau of Labor Statistics"/>
  </r>
  <r>
    <x v="423"/>
    <n v="4.8"/>
    <x v="2"/>
    <s v="UNRATE"/>
    <x v="2"/>
    <s v="lin"/>
    <x v="1"/>
    <s v="m"/>
    <s v="U.S. Bureau of Labor Statistics"/>
  </r>
  <r>
    <x v="424"/>
    <n v="5"/>
    <x v="2"/>
    <s v="UNRATE"/>
    <x v="2"/>
    <s v="lin"/>
    <x v="1"/>
    <s v="m"/>
    <s v="U.S. Bureau of Labor Statistics"/>
  </r>
  <r>
    <x v="141"/>
    <n v="4.9000000000000004"/>
    <x v="2"/>
    <s v="UNRATE"/>
    <x v="2"/>
    <s v="lin"/>
    <x v="1"/>
    <s v="m"/>
    <s v="U.S. Bureau of Labor Statistics"/>
  </r>
  <r>
    <x v="425"/>
    <n v="5.0999999999999996"/>
    <x v="2"/>
    <s v="UNRATE"/>
    <x v="2"/>
    <s v="lin"/>
    <x v="1"/>
    <s v="m"/>
    <s v="U.S. Bureau of Labor Statistics"/>
  </r>
  <r>
    <x v="426"/>
    <n v="4.7"/>
    <x v="2"/>
    <s v="UNRATE"/>
    <x v="2"/>
    <s v="lin"/>
    <x v="1"/>
    <s v="m"/>
    <s v="U.S. Bureau of Labor Statistics"/>
  </r>
  <r>
    <x v="142"/>
    <n v="4.8"/>
    <x v="2"/>
    <s v="UNRATE"/>
    <x v="2"/>
    <s v="lin"/>
    <x v="1"/>
    <s v="m"/>
    <s v="U.S. Bureau of Labor Statistics"/>
  </r>
  <r>
    <x v="427"/>
    <n v="4.5999999999999996"/>
    <x v="2"/>
    <s v="UNRATE"/>
    <x v="2"/>
    <s v="lin"/>
    <x v="1"/>
    <s v="m"/>
    <s v="U.S. Bureau of Labor Statistics"/>
  </r>
  <r>
    <x v="428"/>
    <n v="4.5999999999999996"/>
    <x v="2"/>
    <s v="UNRATE"/>
    <x v="2"/>
    <s v="lin"/>
    <x v="1"/>
    <s v="m"/>
    <s v="U.S. Bureau of Labor Statistics"/>
  </r>
  <r>
    <x v="143"/>
    <n v="4.4000000000000004"/>
    <x v="2"/>
    <s v="UNRATE"/>
    <x v="2"/>
    <s v="lin"/>
    <x v="1"/>
    <s v="m"/>
    <s v="U.S. Bureau of Labor Statistics"/>
  </r>
  <r>
    <x v="429"/>
    <n v="4.4000000000000004"/>
    <x v="2"/>
    <s v="UNRATE"/>
    <x v="2"/>
    <s v="lin"/>
    <x v="1"/>
    <s v="m"/>
    <s v="U.S. Bureau of Labor Statistics"/>
  </r>
  <r>
    <x v="430"/>
    <n v="4.3"/>
    <x v="2"/>
    <s v="UNRATE"/>
    <x v="2"/>
    <s v="lin"/>
    <x v="1"/>
    <s v="m"/>
    <s v="U.S. Bureau of Labor Statistics"/>
  </r>
  <r>
    <x v="144"/>
    <n v="4.2"/>
    <x v="2"/>
    <s v="UNRATE"/>
    <x v="2"/>
    <s v="lin"/>
    <x v="1"/>
    <s v="m"/>
    <s v="U.S. Bureau of Labor Statistics"/>
  </r>
  <r>
    <x v="431"/>
    <n v="4.0999999999999996"/>
    <x v="2"/>
    <s v="UNRATE"/>
    <x v="2"/>
    <s v="lin"/>
    <x v="1"/>
    <s v="m"/>
    <s v="U.S. Bureau of Labor Statistics"/>
  </r>
  <r>
    <x v="432"/>
    <n v="4"/>
    <x v="2"/>
    <s v="UNRATE"/>
    <x v="2"/>
    <s v="lin"/>
    <x v="1"/>
    <s v="m"/>
    <s v="U.S. Bureau of Labor Statistics"/>
  </r>
  <r>
    <x v="145"/>
    <n v="4"/>
    <x v="2"/>
    <s v="UNRATE"/>
    <x v="2"/>
    <s v="lin"/>
    <x v="1"/>
    <s v="m"/>
    <s v="U.S. Bureau of Labor Statistics"/>
  </r>
  <r>
    <x v="433"/>
    <n v="3.8"/>
    <x v="2"/>
    <s v="UNRATE"/>
    <x v="2"/>
    <s v="lin"/>
    <x v="1"/>
    <s v="m"/>
    <s v="U.S. Bureau of Labor Statistics"/>
  </r>
  <r>
    <x v="434"/>
    <n v="3.8"/>
    <x v="2"/>
    <s v="UNRATE"/>
    <x v="2"/>
    <s v="lin"/>
    <x v="1"/>
    <s v="m"/>
    <s v="U.S. Bureau of Labor Statistics"/>
  </r>
  <r>
    <x v="146"/>
    <n v="3.8"/>
    <x v="2"/>
    <s v="UNRATE"/>
    <x v="2"/>
    <s v="lin"/>
    <x v="1"/>
    <s v="m"/>
    <s v="U.S. Bureau of Labor Statistics"/>
  </r>
  <r>
    <x v="435"/>
    <n v="3.9"/>
    <x v="2"/>
    <s v="UNRATE"/>
    <x v="2"/>
    <s v="lin"/>
    <x v="1"/>
    <s v="m"/>
    <s v="U.S. Bureau of Labor Statistics"/>
  </r>
  <r>
    <x v="436"/>
    <n v="3.8"/>
    <x v="2"/>
    <s v="UNRATE"/>
    <x v="2"/>
    <s v="lin"/>
    <x v="1"/>
    <s v="m"/>
    <s v="U.S. Bureau of Labor Statistics"/>
  </r>
  <r>
    <x v="147"/>
    <n v="3.8"/>
    <x v="2"/>
    <s v="UNRATE"/>
    <x v="2"/>
    <s v="lin"/>
    <x v="1"/>
    <s v="m"/>
    <s v="U.S. Bureau of Labor Statistics"/>
  </r>
  <r>
    <x v="437"/>
    <n v="3.8"/>
    <x v="2"/>
    <s v="UNRATE"/>
    <x v="2"/>
    <s v="lin"/>
    <x v="1"/>
    <s v="m"/>
    <s v="U.S. Bureau of Labor Statistics"/>
  </r>
  <r>
    <x v="438"/>
    <n v="3.7"/>
    <x v="2"/>
    <s v="UNRATE"/>
    <x v="2"/>
    <s v="lin"/>
    <x v="1"/>
    <s v="m"/>
    <s v="U.S. Bureau of Labor Statistics"/>
  </r>
  <r>
    <x v="148"/>
    <n v="3.7"/>
    <x v="2"/>
    <s v="UNRATE"/>
    <x v="2"/>
    <s v="lin"/>
    <x v="1"/>
    <s v="m"/>
    <s v="U.S. Bureau of Labor Statistics"/>
  </r>
  <r>
    <x v="439"/>
    <n v="3.6"/>
    <x v="2"/>
    <s v="UNRATE"/>
    <x v="2"/>
    <s v="lin"/>
    <x v="1"/>
    <s v="m"/>
    <s v="U.S. Bureau of Labor Statistics"/>
  </r>
  <r>
    <x v="440"/>
    <n v="3.8"/>
    <x v="2"/>
    <s v="UNRATE"/>
    <x v="2"/>
    <s v="lin"/>
    <x v="1"/>
    <s v="m"/>
    <s v="U.S. Bureau of Labor Statistics"/>
  </r>
  <r>
    <x v="149"/>
    <n v="3.9"/>
    <x v="2"/>
    <s v="UNRATE"/>
    <x v="2"/>
    <s v="lin"/>
    <x v="1"/>
    <s v="m"/>
    <s v="U.S. Bureau of Labor Statistics"/>
  </r>
  <r>
    <x v="441"/>
    <n v="3.8"/>
    <x v="2"/>
    <s v="UNRATE"/>
    <x v="2"/>
    <s v="lin"/>
    <x v="1"/>
    <s v="m"/>
    <s v="U.S. Bureau of Labor Statistics"/>
  </r>
  <r>
    <x v="442"/>
    <n v="3.8"/>
    <x v="2"/>
    <s v="UNRATE"/>
    <x v="2"/>
    <s v="lin"/>
    <x v="1"/>
    <s v="m"/>
    <s v="U.S. Bureau of Labor Statistics"/>
  </r>
  <r>
    <x v="150"/>
    <n v="3.8"/>
    <x v="2"/>
    <s v="UNRATE"/>
    <x v="2"/>
    <s v="lin"/>
    <x v="1"/>
    <s v="m"/>
    <s v="U.S. Bureau of Labor Statistics"/>
  </r>
  <r>
    <x v="443"/>
    <n v="3.8"/>
    <x v="2"/>
    <s v="UNRATE"/>
    <x v="2"/>
    <s v="lin"/>
    <x v="1"/>
    <s v="m"/>
    <s v="U.S. Bureau of Labor Statistics"/>
  </r>
  <r>
    <x v="444"/>
    <n v="3.9"/>
    <x v="2"/>
    <s v="UNRATE"/>
    <x v="2"/>
    <s v="lin"/>
    <x v="1"/>
    <s v="m"/>
    <s v="U.S. Bureau of Labor Statistics"/>
  </r>
  <r>
    <x v="151"/>
    <n v="3.8"/>
    <x v="2"/>
    <s v="UNRATE"/>
    <x v="2"/>
    <s v="lin"/>
    <x v="1"/>
    <s v="m"/>
    <s v="U.S. Bureau of Labor Statistics"/>
  </r>
  <r>
    <x v="445"/>
    <n v="3.8"/>
    <x v="2"/>
    <s v="UNRATE"/>
    <x v="2"/>
    <s v="lin"/>
    <x v="1"/>
    <s v="m"/>
    <s v="U.S. Bureau of Labor Statistics"/>
  </r>
  <r>
    <x v="446"/>
    <n v="3.8"/>
    <x v="2"/>
    <s v="UNRATE"/>
    <x v="2"/>
    <s v="lin"/>
    <x v="1"/>
    <s v="m"/>
    <s v="U.S. Bureau of Labor Statistics"/>
  </r>
  <r>
    <x v="152"/>
    <n v="4"/>
    <x v="2"/>
    <s v="UNRATE"/>
    <x v="2"/>
    <s v="lin"/>
    <x v="1"/>
    <s v="m"/>
    <s v="U.S. Bureau of Labor Statistics"/>
  </r>
  <r>
    <x v="447"/>
    <n v="3.9"/>
    <x v="2"/>
    <s v="UNRATE"/>
    <x v="2"/>
    <s v="lin"/>
    <x v="1"/>
    <s v="m"/>
    <s v="U.S. Bureau of Labor Statistics"/>
  </r>
  <r>
    <x v="448"/>
    <n v="3.8"/>
    <x v="2"/>
    <s v="UNRATE"/>
    <x v="2"/>
    <s v="lin"/>
    <x v="1"/>
    <s v="m"/>
    <s v="U.S. Bureau of Labor Statistics"/>
  </r>
  <r>
    <x v="153"/>
    <n v="3.7"/>
    <x v="2"/>
    <s v="UNRATE"/>
    <x v="2"/>
    <s v="lin"/>
    <x v="1"/>
    <s v="m"/>
    <s v="U.S. Bureau of Labor Statistics"/>
  </r>
  <r>
    <x v="449"/>
    <n v="3.8"/>
    <x v="2"/>
    <s v="UNRATE"/>
    <x v="2"/>
    <s v="lin"/>
    <x v="1"/>
    <s v="m"/>
    <s v="U.S. Bureau of Labor Statistics"/>
  </r>
  <r>
    <x v="450"/>
    <n v="3.7"/>
    <x v="2"/>
    <s v="UNRATE"/>
    <x v="2"/>
    <s v="lin"/>
    <x v="1"/>
    <s v="m"/>
    <s v="U.S. Bureau of Labor Statistics"/>
  </r>
  <r>
    <x v="154"/>
    <n v="3.5"/>
    <x v="2"/>
    <s v="UNRATE"/>
    <x v="2"/>
    <s v="lin"/>
    <x v="1"/>
    <s v="m"/>
    <s v="U.S. Bureau of Labor Statistics"/>
  </r>
  <r>
    <x v="451"/>
    <n v="3.5"/>
    <x v="2"/>
    <s v="UNRATE"/>
    <x v="2"/>
    <s v="lin"/>
    <x v="1"/>
    <s v="m"/>
    <s v="U.S. Bureau of Labor Statistics"/>
  </r>
  <r>
    <x v="452"/>
    <n v="3.7"/>
    <x v="2"/>
    <s v="UNRATE"/>
    <x v="2"/>
    <s v="lin"/>
    <x v="1"/>
    <s v="m"/>
    <s v="U.S. Bureau of Labor Statistics"/>
  </r>
  <r>
    <x v="155"/>
    <n v="3.7"/>
    <x v="2"/>
    <s v="UNRATE"/>
    <x v="2"/>
    <s v="lin"/>
    <x v="1"/>
    <s v="m"/>
    <s v="U.S. Bureau of Labor Statistics"/>
  </r>
  <r>
    <x v="453"/>
    <n v="3.5"/>
    <x v="2"/>
    <s v="UNRATE"/>
    <x v="2"/>
    <s v="lin"/>
    <x v="1"/>
    <s v="m"/>
    <s v="U.S. Bureau of Labor Statistics"/>
  </r>
  <r>
    <x v="454"/>
    <n v="3.4"/>
    <x v="2"/>
    <s v="UNRATE"/>
    <x v="2"/>
    <s v="lin"/>
    <x v="1"/>
    <s v="m"/>
    <s v="U.S. Bureau of Labor Statistics"/>
  </r>
  <r>
    <x v="156"/>
    <n v="3.4"/>
    <x v="2"/>
    <s v="UNRATE"/>
    <x v="2"/>
    <s v="lin"/>
    <x v="1"/>
    <s v="m"/>
    <s v="U.S. Bureau of Labor Statistics"/>
  </r>
  <r>
    <x v="455"/>
    <n v="3.4"/>
    <x v="2"/>
    <s v="UNRATE"/>
    <x v="2"/>
    <s v="lin"/>
    <x v="1"/>
    <s v="m"/>
    <s v="U.S. Bureau of Labor Statistics"/>
  </r>
  <r>
    <x v="456"/>
    <n v="3.4"/>
    <x v="2"/>
    <s v="UNRATE"/>
    <x v="2"/>
    <s v="lin"/>
    <x v="1"/>
    <s v="m"/>
    <s v="U.S. Bureau of Labor Statistics"/>
  </r>
  <r>
    <x v="157"/>
    <n v="3.4"/>
    <x v="2"/>
    <s v="UNRATE"/>
    <x v="2"/>
    <s v="lin"/>
    <x v="1"/>
    <s v="m"/>
    <s v="U.S. Bureau of Labor Statistics"/>
  </r>
  <r>
    <x v="457"/>
    <n v="3.4"/>
    <x v="2"/>
    <s v="UNRATE"/>
    <x v="2"/>
    <s v="lin"/>
    <x v="1"/>
    <s v="m"/>
    <s v="U.S. Bureau of Labor Statistics"/>
  </r>
  <r>
    <x v="458"/>
    <n v="3.4"/>
    <x v="2"/>
    <s v="UNRATE"/>
    <x v="2"/>
    <s v="lin"/>
    <x v="1"/>
    <s v="m"/>
    <s v="U.S. Bureau of Labor Statistics"/>
  </r>
  <r>
    <x v="158"/>
    <n v="3.4"/>
    <x v="2"/>
    <s v="UNRATE"/>
    <x v="2"/>
    <s v="lin"/>
    <x v="1"/>
    <s v="m"/>
    <s v="U.S. Bureau of Labor Statistics"/>
  </r>
  <r>
    <x v="459"/>
    <n v="3.4"/>
    <x v="2"/>
    <s v="UNRATE"/>
    <x v="2"/>
    <s v="lin"/>
    <x v="1"/>
    <s v="m"/>
    <s v="U.S. Bureau of Labor Statistics"/>
  </r>
  <r>
    <x v="460"/>
    <n v="3.5"/>
    <x v="2"/>
    <s v="UNRATE"/>
    <x v="2"/>
    <s v="lin"/>
    <x v="1"/>
    <s v="m"/>
    <s v="U.S. Bureau of Labor Statistics"/>
  </r>
  <r>
    <x v="159"/>
    <n v="3.5"/>
    <x v="2"/>
    <s v="UNRATE"/>
    <x v="2"/>
    <s v="lin"/>
    <x v="1"/>
    <s v="m"/>
    <s v="U.S. Bureau of Labor Statistics"/>
  </r>
  <r>
    <x v="461"/>
    <n v="3.5"/>
    <x v="2"/>
    <s v="UNRATE"/>
    <x v="2"/>
    <s v="lin"/>
    <x v="1"/>
    <s v="m"/>
    <s v="U.S. Bureau of Labor Statistics"/>
  </r>
  <r>
    <x v="462"/>
    <n v="3.7"/>
    <x v="2"/>
    <s v="UNRATE"/>
    <x v="2"/>
    <s v="lin"/>
    <x v="1"/>
    <s v="m"/>
    <s v="U.S. Bureau of Labor Statistics"/>
  </r>
  <r>
    <x v="160"/>
    <n v="3.7"/>
    <x v="2"/>
    <s v="UNRATE"/>
    <x v="2"/>
    <s v="lin"/>
    <x v="1"/>
    <s v="m"/>
    <s v="U.S. Bureau of Labor Statistics"/>
  </r>
  <r>
    <x v="463"/>
    <n v="3.5"/>
    <x v="2"/>
    <s v="UNRATE"/>
    <x v="2"/>
    <s v="lin"/>
    <x v="1"/>
    <s v="m"/>
    <s v="U.S. Bureau of Labor Statistics"/>
  </r>
  <r>
    <x v="464"/>
    <n v="3.5"/>
    <x v="2"/>
    <s v="UNRATE"/>
    <x v="2"/>
    <s v="lin"/>
    <x v="1"/>
    <s v="m"/>
    <s v="U.S. Bureau of Labor Statistics"/>
  </r>
  <r>
    <x v="161"/>
    <n v="3.9"/>
    <x v="2"/>
    <s v="UNRATE"/>
    <x v="2"/>
    <s v="lin"/>
    <x v="1"/>
    <s v="m"/>
    <s v="U.S. Bureau of Labor Statistics"/>
  </r>
  <r>
    <x v="465"/>
    <n v="4.2"/>
    <x v="2"/>
    <s v="UNRATE"/>
    <x v="2"/>
    <s v="lin"/>
    <x v="1"/>
    <s v="m"/>
    <s v="U.S. Bureau of Labor Statistics"/>
  </r>
  <r>
    <x v="466"/>
    <n v="4.4000000000000004"/>
    <x v="2"/>
    <s v="UNRATE"/>
    <x v="2"/>
    <s v="lin"/>
    <x v="1"/>
    <s v="m"/>
    <s v="U.S. Bureau of Labor Statistics"/>
  </r>
  <r>
    <x v="162"/>
    <n v="4.5999999999999996"/>
    <x v="2"/>
    <s v="UNRATE"/>
    <x v="2"/>
    <s v="lin"/>
    <x v="1"/>
    <s v="m"/>
    <s v="U.S. Bureau of Labor Statistics"/>
  </r>
  <r>
    <x v="467"/>
    <n v="4.8"/>
    <x v="2"/>
    <s v="UNRATE"/>
    <x v="2"/>
    <s v="lin"/>
    <x v="1"/>
    <s v="m"/>
    <s v="U.S. Bureau of Labor Statistics"/>
  </r>
  <r>
    <x v="468"/>
    <n v="4.9000000000000004"/>
    <x v="2"/>
    <s v="UNRATE"/>
    <x v="2"/>
    <s v="lin"/>
    <x v="1"/>
    <s v="m"/>
    <s v="U.S. Bureau of Labor Statistics"/>
  </r>
  <r>
    <x v="163"/>
    <n v="5"/>
    <x v="2"/>
    <s v="UNRATE"/>
    <x v="2"/>
    <s v="lin"/>
    <x v="1"/>
    <s v="m"/>
    <s v="U.S. Bureau of Labor Statistics"/>
  </r>
  <r>
    <x v="469"/>
    <n v="5.0999999999999996"/>
    <x v="2"/>
    <s v="UNRATE"/>
    <x v="2"/>
    <s v="lin"/>
    <x v="1"/>
    <s v="m"/>
    <s v="U.S. Bureau of Labor Statistics"/>
  </r>
  <r>
    <x v="470"/>
    <n v="5.4"/>
    <x v="2"/>
    <s v="UNRATE"/>
    <x v="2"/>
    <s v="lin"/>
    <x v="1"/>
    <s v="m"/>
    <s v="U.S. Bureau of Labor Statistics"/>
  </r>
  <r>
    <x v="164"/>
    <n v="5.5"/>
    <x v="2"/>
    <s v="UNRATE"/>
    <x v="2"/>
    <s v="lin"/>
    <x v="1"/>
    <s v="m"/>
    <s v="U.S. Bureau of Labor Statistics"/>
  </r>
  <r>
    <x v="471"/>
    <n v="5.9"/>
    <x v="2"/>
    <s v="UNRATE"/>
    <x v="2"/>
    <s v="lin"/>
    <x v="1"/>
    <s v="m"/>
    <s v="U.S. Bureau of Labor Statistics"/>
  </r>
  <r>
    <x v="472"/>
    <n v="6.1"/>
    <x v="2"/>
    <s v="UNRATE"/>
    <x v="2"/>
    <s v="lin"/>
    <x v="1"/>
    <s v="m"/>
    <s v="U.S. Bureau of Labor Statistics"/>
  </r>
  <r>
    <x v="165"/>
    <n v="5.9"/>
    <x v="2"/>
    <s v="UNRATE"/>
    <x v="2"/>
    <s v="lin"/>
    <x v="1"/>
    <s v="m"/>
    <s v="U.S. Bureau of Labor Statistics"/>
  </r>
  <r>
    <x v="473"/>
    <n v="5.9"/>
    <x v="2"/>
    <s v="UNRATE"/>
    <x v="2"/>
    <s v="lin"/>
    <x v="1"/>
    <s v="m"/>
    <s v="U.S. Bureau of Labor Statistics"/>
  </r>
  <r>
    <x v="474"/>
    <n v="6"/>
    <x v="2"/>
    <s v="UNRATE"/>
    <x v="2"/>
    <s v="lin"/>
    <x v="1"/>
    <s v="m"/>
    <s v="U.S. Bureau of Labor Statistics"/>
  </r>
  <r>
    <x v="166"/>
    <n v="5.9"/>
    <x v="2"/>
    <s v="UNRATE"/>
    <x v="2"/>
    <s v="lin"/>
    <x v="1"/>
    <s v="m"/>
    <s v="U.S. Bureau of Labor Statistics"/>
  </r>
  <r>
    <x v="475"/>
    <n v="5.9"/>
    <x v="2"/>
    <s v="UNRATE"/>
    <x v="2"/>
    <s v="lin"/>
    <x v="1"/>
    <s v="m"/>
    <s v="U.S. Bureau of Labor Statistics"/>
  </r>
  <r>
    <x v="476"/>
    <n v="5.9"/>
    <x v="2"/>
    <s v="UNRATE"/>
    <x v="2"/>
    <s v="lin"/>
    <x v="1"/>
    <s v="m"/>
    <s v="U.S. Bureau of Labor Statistics"/>
  </r>
  <r>
    <x v="167"/>
    <n v="6"/>
    <x v="2"/>
    <s v="UNRATE"/>
    <x v="2"/>
    <s v="lin"/>
    <x v="1"/>
    <s v="m"/>
    <s v="U.S. Bureau of Labor Statistics"/>
  </r>
  <r>
    <x v="477"/>
    <n v="6.1"/>
    <x v="2"/>
    <s v="UNRATE"/>
    <x v="2"/>
    <s v="lin"/>
    <x v="1"/>
    <s v="m"/>
    <s v="U.S. Bureau of Labor Statistics"/>
  </r>
  <r>
    <x v="478"/>
    <n v="6"/>
    <x v="2"/>
    <s v="UNRATE"/>
    <x v="2"/>
    <s v="lin"/>
    <x v="1"/>
    <s v="m"/>
    <s v="U.S. Bureau of Labor Statistics"/>
  </r>
  <r>
    <x v="168"/>
    <n v="5.8"/>
    <x v="2"/>
    <s v="UNRATE"/>
    <x v="2"/>
    <s v="lin"/>
    <x v="1"/>
    <s v="m"/>
    <s v="U.S. Bureau of Labor Statistics"/>
  </r>
  <r>
    <x v="479"/>
    <n v="6"/>
    <x v="2"/>
    <s v="UNRATE"/>
    <x v="2"/>
    <s v="lin"/>
    <x v="1"/>
    <s v="m"/>
    <s v="U.S. Bureau of Labor Statistics"/>
  </r>
  <r>
    <x v="480"/>
    <n v="6"/>
    <x v="2"/>
    <s v="UNRATE"/>
    <x v="2"/>
    <s v="lin"/>
    <x v="1"/>
    <s v="m"/>
    <s v="U.S. Bureau of Labor Statistics"/>
  </r>
  <r>
    <x v="169"/>
    <n v="5.8"/>
    <x v="2"/>
    <s v="UNRATE"/>
    <x v="2"/>
    <s v="lin"/>
    <x v="1"/>
    <s v="m"/>
    <s v="U.S. Bureau of Labor Statistics"/>
  </r>
  <r>
    <x v="481"/>
    <n v="5.7"/>
    <x v="2"/>
    <s v="UNRATE"/>
    <x v="2"/>
    <s v="lin"/>
    <x v="1"/>
    <s v="m"/>
    <s v="U.S. Bureau of Labor Statistics"/>
  </r>
  <r>
    <x v="482"/>
    <n v="5.8"/>
    <x v="2"/>
    <s v="UNRATE"/>
    <x v="2"/>
    <s v="lin"/>
    <x v="1"/>
    <s v="m"/>
    <s v="U.S. Bureau of Labor Statistics"/>
  </r>
  <r>
    <x v="170"/>
    <n v="5.7"/>
    <x v="2"/>
    <s v="UNRATE"/>
    <x v="2"/>
    <s v="lin"/>
    <x v="1"/>
    <s v="m"/>
    <s v="U.S. Bureau of Labor Statistics"/>
  </r>
  <r>
    <x v="483"/>
    <n v="5.7"/>
    <x v="2"/>
    <s v="UNRATE"/>
    <x v="2"/>
    <s v="lin"/>
    <x v="1"/>
    <s v="m"/>
    <s v="U.S. Bureau of Labor Statistics"/>
  </r>
  <r>
    <x v="484"/>
    <n v="5.7"/>
    <x v="2"/>
    <s v="UNRATE"/>
    <x v="2"/>
    <s v="lin"/>
    <x v="1"/>
    <s v="m"/>
    <s v="U.S. Bureau of Labor Statistics"/>
  </r>
  <r>
    <x v="171"/>
    <n v="5.6"/>
    <x v="2"/>
    <s v="UNRATE"/>
    <x v="2"/>
    <s v="lin"/>
    <x v="1"/>
    <s v="m"/>
    <s v="U.S. Bureau of Labor Statistics"/>
  </r>
  <r>
    <x v="485"/>
    <n v="5.6"/>
    <x v="2"/>
    <s v="UNRATE"/>
    <x v="2"/>
    <s v="lin"/>
    <x v="1"/>
    <s v="m"/>
    <s v="U.S. Bureau of Labor Statistics"/>
  </r>
  <r>
    <x v="486"/>
    <n v="5.5"/>
    <x v="2"/>
    <s v="UNRATE"/>
    <x v="2"/>
    <s v="lin"/>
    <x v="1"/>
    <s v="m"/>
    <s v="U.S. Bureau of Labor Statistics"/>
  </r>
  <r>
    <x v="172"/>
    <n v="5.6"/>
    <x v="2"/>
    <s v="UNRATE"/>
    <x v="2"/>
    <s v="lin"/>
    <x v="1"/>
    <s v="m"/>
    <s v="U.S. Bureau of Labor Statistics"/>
  </r>
  <r>
    <x v="487"/>
    <n v="5.3"/>
    <x v="2"/>
    <s v="UNRATE"/>
    <x v="2"/>
    <s v="lin"/>
    <x v="1"/>
    <s v="m"/>
    <s v="U.S. Bureau of Labor Statistics"/>
  </r>
  <r>
    <x v="488"/>
    <n v="5.2"/>
    <x v="2"/>
    <s v="UNRATE"/>
    <x v="2"/>
    <s v="lin"/>
    <x v="1"/>
    <s v="m"/>
    <s v="U.S. Bureau of Labor Statistics"/>
  </r>
  <r>
    <x v="173"/>
    <n v="4.9000000000000004"/>
    <x v="2"/>
    <s v="UNRATE"/>
    <x v="2"/>
    <s v="lin"/>
    <x v="1"/>
    <s v="m"/>
    <s v="U.S. Bureau of Labor Statistics"/>
  </r>
  <r>
    <x v="489"/>
    <n v="5"/>
    <x v="2"/>
    <s v="UNRATE"/>
    <x v="2"/>
    <s v="lin"/>
    <x v="1"/>
    <s v="m"/>
    <s v="U.S. Bureau of Labor Statistics"/>
  </r>
  <r>
    <x v="490"/>
    <n v="4.9000000000000004"/>
    <x v="2"/>
    <s v="UNRATE"/>
    <x v="2"/>
    <s v="lin"/>
    <x v="1"/>
    <s v="m"/>
    <s v="U.S. Bureau of Labor Statistics"/>
  </r>
  <r>
    <x v="174"/>
    <n v="5"/>
    <x v="2"/>
    <s v="UNRATE"/>
    <x v="2"/>
    <s v="lin"/>
    <x v="1"/>
    <s v="m"/>
    <s v="U.S. Bureau of Labor Statistics"/>
  </r>
  <r>
    <x v="491"/>
    <n v="4.9000000000000004"/>
    <x v="2"/>
    <s v="UNRATE"/>
    <x v="2"/>
    <s v="lin"/>
    <x v="1"/>
    <s v="m"/>
    <s v="U.S. Bureau of Labor Statistics"/>
  </r>
  <r>
    <x v="492"/>
    <n v="4.9000000000000004"/>
    <x v="2"/>
    <s v="UNRATE"/>
    <x v="2"/>
    <s v="lin"/>
    <x v="1"/>
    <s v="m"/>
    <s v="U.S. Bureau of Labor Statistics"/>
  </r>
  <r>
    <x v="175"/>
    <n v="4.8"/>
    <x v="2"/>
    <s v="UNRATE"/>
    <x v="2"/>
    <s v="lin"/>
    <x v="1"/>
    <s v="m"/>
    <s v="U.S. Bureau of Labor Statistics"/>
  </r>
  <r>
    <x v="493"/>
    <n v="4.8"/>
    <x v="2"/>
    <s v="UNRATE"/>
    <x v="2"/>
    <s v="lin"/>
    <x v="1"/>
    <s v="m"/>
    <s v="U.S. Bureau of Labor Statistics"/>
  </r>
  <r>
    <x v="494"/>
    <n v="4.8"/>
    <x v="2"/>
    <s v="UNRATE"/>
    <x v="2"/>
    <s v="lin"/>
    <x v="1"/>
    <s v="m"/>
    <s v="U.S. Bureau of Labor Statistics"/>
  </r>
  <r>
    <x v="176"/>
    <n v="4.5999999999999996"/>
    <x v="2"/>
    <s v="UNRATE"/>
    <x v="2"/>
    <s v="lin"/>
    <x v="1"/>
    <s v="m"/>
    <s v="U.S. Bureau of Labor Statistics"/>
  </r>
  <r>
    <x v="495"/>
    <n v="4.8"/>
    <x v="2"/>
    <s v="UNRATE"/>
    <x v="2"/>
    <s v="lin"/>
    <x v="1"/>
    <s v="m"/>
    <s v="U.S. Bureau of Labor Statistics"/>
  </r>
  <r>
    <x v="496"/>
    <n v="4.9000000000000004"/>
    <x v="2"/>
    <s v="UNRATE"/>
    <x v="2"/>
    <s v="lin"/>
    <x v="1"/>
    <s v="m"/>
    <s v="U.S. Bureau of Labor Statistics"/>
  </r>
  <r>
    <x v="177"/>
    <n v="5.0999999999999996"/>
    <x v="2"/>
    <s v="UNRATE"/>
    <x v="2"/>
    <s v="lin"/>
    <x v="1"/>
    <s v="m"/>
    <s v="U.S. Bureau of Labor Statistics"/>
  </r>
  <r>
    <x v="497"/>
    <n v="5.2"/>
    <x v="2"/>
    <s v="UNRATE"/>
    <x v="2"/>
    <s v="lin"/>
    <x v="1"/>
    <s v="m"/>
    <s v="U.S. Bureau of Labor Statistics"/>
  </r>
  <r>
    <x v="498"/>
    <n v="5.0999999999999996"/>
    <x v="2"/>
    <s v="UNRATE"/>
    <x v="2"/>
    <s v="lin"/>
    <x v="1"/>
    <s v="m"/>
    <s v="U.S. Bureau of Labor Statistics"/>
  </r>
  <r>
    <x v="178"/>
    <n v="5.0999999999999996"/>
    <x v="2"/>
    <s v="UNRATE"/>
    <x v="2"/>
    <s v="lin"/>
    <x v="1"/>
    <s v="m"/>
    <s v="U.S. Bureau of Labor Statistics"/>
  </r>
  <r>
    <x v="499"/>
    <n v="5.0999999999999996"/>
    <x v="2"/>
    <s v="UNRATE"/>
    <x v="2"/>
    <s v="lin"/>
    <x v="1"/>
    <s v="m"/>
    <s v="U.S. Bureau of Labor Statistics"/>
  </r>
  <r>
    <x v="500"/>
    <n v="5.4"/>
    <x v="2"/>
    <s v="UNRATE"/>
    <x v="2"/>
    <s v="lin"/>
    <x v="1"/>
    <s v="m"/>
    <s v="U.S. Bureau of Labor Statistics"/>
  </r>
  <r>
    <x v="179"/>
    <n v="5.5"/>
    <x v="2"/>
    <s v="UNRATE"/>
    <x v="2"/>
    <s v="lin"/>
    <x v="1"/>
    <s v="m"/>
    <s v="U.S. Bureau of Labor Statistics"/>
  </r>
  <r>
    <x v="501"/>
    <n v="5.5"/>
    <x v="2"/>
    <s v="UNRATE"/>
    <x v="2"/>
    <s v="lin"/>
    <x v="1"/>
    <s v="m"/>
    <s v="U.S. Bureau of Labor Statistics"/>
  </r>
  <r>
    <x v="502"/>
    <n v="5.9"/>
    <x v="2"/>
    <s v="UNRATE"/>
    <x v="2"/>
    <s v="lin"/>
    <x v="1"/>
    <s v="m"/>
    <s v="U.S. Bureau of Labor Statistics"/>
  </r>
  <r>
    <x v="180"/>
    <n v="6"/>
    <x v="2"/>
    <s v="UNRATE"/>
    <x v="2"/>
    <s v="lin"/>
    <x v="1"/>
    <s v="m"/>
    <s v="U.S. Bureau of Labor Statistics"/>
  </r>
  <r>
    <x v="503"/>
    <n v="6.6"/>
    <x v="2"/>
    <s v="UNRATE"/>
    <x v="2"/>
    <s v="lin"/>
    <x v="1"/>
    <s v="m"/>
    <s v="U.S. Bureau of Labor Statistics"/>
  </r>
  <r>
    <x v="504"/>
    <n v="7.2"/>
    <x v="2"/>
    <s v="UNRATE"/>
    <x v="2"/>
    <s v="lin"/>
    <x v="1"/>
    <s v="m"/>
    <s v="U.S. Bureau of Labor Statistics"/>
  </r>
  <r>
    <x v="181"/>
    <n v="8.1"/>
    <x v="2"/>
    <s v="UNRATE"/>
    <x v="2"/>
    <s v="lin"/>
    <x v="1"/>
    <s v="m"/>
    <s v="U.S. Bureau of Labor Statistics"/>
  </r>
  <r>
    <x v="505"/>
    <n v="8.1"/>
    <x v="2"/>
    <s v="UNRATE"/>
    <x v="2"/>
    <s v="lin"/>
    <x v="1"/>
    <s v="m"/>
    <s v="U.S. Bureau of Labor Statistics"/>
  </r>
  <r>
    <x v="506"/>
    <n v="8.6"/>
    <x v="2"/>
    <s v="UNRATE"/>
    <x v="2"/>
    <s v="lin"/>
    <x v="1"/>
    <s v="m"/>
    <s v="U.S. Bureau of Labor Statistics"/>
  </r>
  <r>
    <x v="182"/>
    <n v="8.8000000000000007"/>
    <x v="2"/>
    <s v="UNRATE"/>
    <x v="2"/>
    <s v="lin"/>
    <x v="1"/>
    <s v="m"/>
    <s v="U.S. Bureau of Labor Statistics"/>
  </r>
  <r>
    <x v="507"/>
    <n v="9"/>
    <x v="2"/>
    <s v="UNRATE"/>
    <x v="2"/>
    <s v="lin"/>
    <x v="1"/>
    <s v="m"/>
    <s v="U.S. Bureau of Labor Statistics"/>
  </r>
  <r>
    <x v="508"/>
    <n v="8.8000000000000007"/>
    <x v="2"/>
    <s v="UNRATE"/>
    <x v="2"/>
    <s v="lin"/>
    <x v="1"/>
    <s v="m"/>
    <s v="U.S. Bureau of Labor Statistics"/>
  </r>
  <r>
    <x v="183"/>
    <n v="8.6"/>
    <x v="2"/>
    <s v="UNRATE"/>
    <x v="2"/>
    <s v="lin"/>
    <x v="1"/>
    <s v="m"/>
    <s v="U.S. Bureau of Labor Statistics"/>
  </r>
  <r>
    <x v="509"/>
    <n v="8.4"/>
    <x v="2"/>
    <s v="UNRATE"/>
    <x v="2"/>
    <s v="lin"/>
    <x v="1"/>
    <s v="m"/>
    <s v="U.S. Bureau of Labor Statistics"/>
  </r>
  <r>
    <x v="510"/>
    <n v="8.4"/>
    <x v="2"/>
    <s v="UNRATE"/>
    <x v="2"/>
    <s v="lin"/>
    <x v="1"/>
    <s v="m"/>
    <s v="U.S. Bureau of Labor Statistics"/>
  </r>
  <r>
    <x v="184"/>
    <n v="8.4"/>
    <x v="2"/>
    <s v="UNRATE"/>
    <x v="2"/>
    <s v="lin"/>
    <x v="1"/>
    <s v="m"/>
    <s v="U.S. Bureau of Labor Statistics"/>
  </r>
  <r>
    <x v="511"/>
    <n v="8.3000000000000007"/>
    <x v="2"/>
    <s v="UNRATE"/>
    <x v="2"/>
    <s v="lin"/>
    <x v="1"/>
    <s v="m"/>
    <s v="U.S. Bureau of Labor Statistics"/>
  </r>
  <r>
    <x v="512"/>
    <n v="8.1999999999999993"/>
    <x v="2"/>
    <s v="UNRATE"/>
    <x v="2"/>
    <s v="lin"/>
    <x v="1"/>
    <s v="m"/>
    <s v="U.S. Bureau of Labor Statistics"/>
  </r>
  <r>
    <x v="185"/>
    <n v="7.9"/>
    <x v="2"/>
    <s v="UNRATE"/>
    <x v="2"/>
    <s v="lin"/>
    <x v="1"/>
    <s v="m"/>
    <s v="U.S. Bureau of Labor Statistics"/>
  </r>
  <r>
    <x v="513"/>
    <n v="7.7"/>
    <x v="2"/>
    <s v="UNRATE"/>
    <x v="2"/>
    <s v="lin"/>
    <x v="1"/>
    <s v="m"/>
    <s v="U.S. Bureau of Labor Statistics"/>
  </r>
  <r>
    <x v="514"/>
    <n v="7.6"/>
    <x v="2"/>
    <s v="UNRATE"/>
    <x v="2"/>
    <s v="lin"/>
    <x v="1"/>
    <s v="m"/>
    <s v="U.S. Bureau of Labor Statistics"/>
  </r>
  <r>
    <x v="186"/>
    <n v="7.7"/>
    <x v="2"/>
    <s v="UNRATE"/>
    <x v="2"/>
    <s v="lin"/>
    <x v="1"/>
    <s v="m"/>
    <s v="U.S. Bureau of Labor Statistics"/>
  </r>
  <r>
    <x v="515"/>
    <n v="7.4"/>
    <x v="2"/>
    <s v="UNRATE"/>
    <x v="2"/>
    <s v="lin"/>
    <x v="1"/>
    <s v="m"/>
    <s v="U.S. Bureau of Labor Statistics"/>
  </r>
  <r>
    <x v="516"/>
    <n v="7.6"/>
    <x v="2"/>
    <s v="UNRATE"/>
    <x v="2"/>
    <s v="lin"/>
    <x v="1"/>
    <s v="m"/>
    <s v="U.S. Bureau of Labor Statistics"/>
  </r>
  <r>
    <x v="187"/>
    <n v="7.8"/>
    <x v="2"/>
    <s v="UNRATE"/>
    <x v="2"/>
    <s v="lin"/>
    <x v="1"/>
    <s v="m"/>
    <s v="U.S. Bureau of Labor Statistics"/>
  </r>
  <r>
    <x v="517"/>
    <n v="7.8"/>
    <x v="2"/>
    <s v="UNRATE"/>
    <x v="2"/>
    <s v="lin"/>
    <x v="1"/>
    <s v="m"/>
    <s v="U.S. Bureau of Labor Statistics"/>
  </r>
  <r>
    <x v="518"/>
    <n v="7.6"/>
    <x v="2"/>
    <s v="UNRATE"/>
    <x v="2"/>
    <s v="lin"/>
    <x v="1"/>
    <s v="m"/>
    <s v="U.S. Bureau of Labor Statistics"/>
  </r>
  <r>
    <x v="188"/>
    <n v="7.7"/>
    <x v="2"/>
    <s v="UNRATE"/>
    <x v="2"/>
    <s v="lin"/>
    <x v="1"/>
    <s v="m"/>
    <s v="U.S. Bureau of Labor Statistics"/>
  </r>
  <r>
    <x v="519"/>
    <n v="7.8"/>
    <x v="2"/>
    <s v="UNRATE"/>
    <x v="2"/>
    <s v="lin"/>
    <x v="1"/>
    <s v="m"/>
    <s v="U.S. Bureau of Labor Statistics"/>
  </r>
  <r>
    <x v="520"/>
    <n v="7.8"/>
    <x v="2"/>
    <s v="UNRATE"/>
    <x v="2"/>
    <s v="lin"/>
    <x v="1"/>
    <s v="m"/>
    <s v="U.S. Bureau of Labor Statistics"/>
  </r>
  <r>
    <x v="189"/>
    <n v="7.5"/>
    <x v="2"/>
    <s v="UNRATE"/>
    <x v="2"/>
    <s v="lin"/>
    <x v="1"/>
    <s v="m"/>
    <s v="U.S. Bureau of Labor Statistics"/>
  </r>
  <r>
    <x v="521"/>
    <n v="7.6"/>
    <x v="2"/>
    <s v="UNRATE"/>
    <x v="2"/>
    <s v="lin"/>
    <x v="1"/>
    <s v="m"/>
    <s v="U.S. Bureau of Labor Statistics"/>
  </r>
  <r>
    <x v="522"/>
    <n v="7.4"/>
    <x v="2"/>
    <s v="UNRATE"/>
    <x v="2"/>
    <s v="lin"/>
    <x v="1"/>
    <s v="m"/>
    <s v="U.S. Bureau of Labor Statistics"/>
  </r>
  <r>
    <x v="190"/>
    <n v="7.2"/>
    <x v="2"/>
    <s v="UNRATE"/>
    <x v="2"/>
    <s v="lin"/>
    <x v="1"/>
    <s v="m"/>
    <s v="U.S. Bureau of Labor Statistics"/>
  </r>
  <r>
    <x v="523"/>
    <n v="7"/>
    <x v="2"/>
    <s v="UNRATE"/>
    <x v="2"/>
    <s v="lin"/>
    <x v="1"/>
    <s v="m"/>
    <s v="U.S. Bureau of Labor Statistics"/>
  </r>
  <r>
    <x v="524"/>
    <n v="7.2"/>
    <x v="2"/>
    <s v="UNRATE"/>
    <x v="2"/>
    <s v="lin"/>
    <x v="1"/>
    <s v="m"/>
    <s v="U.S. Bureau of Labor Statistics"/>
  </r>
  <r>
    <x v="191"/>
    <n v="6.9"/>
    <x v="2"/>
    <s v="UNRATE"/>
    <x v="2"/>
    <s v="lin"/>
    <x v="1"/>
    <s v="m"/>
    <s v="U.S. Bureau of Labor Statistics"/>
  </r>
  <r>
    <x v="525"/>
    <n v="7"/>
    <x v="2"/>
    <s v="UNRATE"/>
    <x v="2"/>
    <s v="lin"/>
    <x v="1"/>
    <s v="m"/>
    <s v="U.S. Bureau of Labor Statistics"/>
  </r>
  <r>
    <x v="526"/>
    <n v="6.8"/>
    <x v="2"/>
    <s v="UNRATE"/>
    <x v="2"/>
    <s v="lin"/>
    <x v="1"/>
    <s v="m"/>
    <s v="U.S. Bureau of Labor Statistics"/>
  </r>
  <r>
    <x v="192"/>
    <n v="6.8"/>
    <x v="2"/>
    <s v="UNRATE"/>
    <x v="2"/>
    <s v="lin"/>
    <x v="1"/>
    <s v="m"/>
    <s v="U.S. Bureau of Labor Statistics"/>
  </r>
  <r>
    <x v="527"/>
    <n v="6.8"/>
    <x v="2"/>
    <s v="UNRATE"/>
    <x v="2"/>
    <s v="lin"/>
    <x v="1"/>
    <s v="m"/>
    <s v="U.S. Bureau of Labor Statistics"/>
  </r>
  <r>
    <x v="528"/>
    <n v="6.4"/>
    <x v="2"/>
    <s v="UNRATE"/>
    <x v="2"/>
    <s v="lin"/>
    <x v="1"/>
    <s v="m"/>
    <s v="U.S. Bureau of Labor Statistics"/>
  </r>
  <r>
    <x v="193"/>
    <n v="6.4"/>
    <x v="2"/>
    <s v="UNRATE"/>
    <x v="2"/>
    <s v="lin"/>
    <x v="1"/>
    <s v="m"/>
    <s v="U.S. Bureau of Labor Statistics"/>
  </r>
  <r>
    <x v="529"/>
    <n v="6.3"/>
    <x v="2"/>
    <s v="UNRATE"/>
    <x v="2"/>
    <s v="lin"/>
    <x v="1"/>
    <s v="m"/>
    <s v="U.S. Bureau of Labor Statistics"/>
  </r>
  <r>
    <x v="530"/>
    <n v="6.3"/>
    <x v="2"/>
    <s v="UNRATE"/>
    <x v="2"/>
    <s v="lin"/>
    <x v="1"/>
    <s v="m"/>
    <s v="U.S. Bureau of Labor Statistics"/>
  </r>
  <r>
    <x v="194"/>
    <n v="6.1"/>
    <x v="2"/>
    <s v="UNRATE"/>
    <x v="2"/>
    <s v="lin"/>
    <x v="1"/>
    <s v="m"/>
    <s v="U.S. Bureau of Labor Statistics"/>
  </r>
  <r>
    <x v="531"/>
    <n v="6"/>
    <x v="2"/>
    <s v="UNRATE"/>
    <x v="2"/>
    <s v="lin"/>
    <x v="1"/>
    <s v="m"/>
    <s v="U.S. Bureau of Labor Statistics"/>
  </r>
  <r>
    <x v="532"/>
    <n v="5.9"/>
    <x v="2"/>
    <s v="UNRATE"/>
    <x v="2"/>
    <s v="lin"/>
    <x v="1"/>
    <s v="m"/>
    <s v="U.S. Bureau of Labor Statistics"/>
  </r>
  <r>
    <x v="195"/>
    <n v="6.2"/>
    <x v="2"/>
    <s v="UNRATE"/>
    <x v="2"/>
    <s v="lin"/>
    <x v="1"/>
    <s v="m"/>
    <s v="U.S. Bureau of Labor Statistics"/>
  </r>
  <r>
    <x v="533"/>
    <n v="5.9"/>
    <x v="2"/>
    <s v="UNRATE"/>
    <x v="2"/>
    <s v="lin"/>
    <x v="1"/>
    <s v="m"/>
    <s v="U.S. Bureau of Labor Statistics"/>
  </r>
  <r>
    <x v="534"/>
    <n v="6"/>
    <x v="2"/>
    <s v="UNRATE"/>
    <x v="2"/>
    <s v="lin"/>
    <x v="1"/>
    <s v="m"/>
    <s v="U.S. Bureau of Labor Statistics"/>
  </r>
  <r>
    <x v="196"/>
    <n v="5.8"/>
    <x v="2"/>
    <s v="UNRATE"/>
    <x v="2"/>
    <s v="lin"/>
    <x v="1"/>
    <s v="m"/>
    <s v="U.S. Bureau of Labor Statistics"/>
  </r>
  <r>
    <x v="535"/>
    <n v="5.9"/>
    <x v="2"/>
    <s v="UNRATE"/>
    <x v="2"/>
    <s v="lin"/>
    <x v="1"/>
    <s v="m"/>
    <s v="U.S. Bureau of Labor Statistics"/>
  </r>
  <r>
    <x v="536"/>
    <n v="6"/>
    <x v="2"/>
    <s v="UNRATE"/>
    <x v="2"/>
    <s v="lin"/>
    <x v="1"/>
    <s v="m"/>
    <s v="U.S. Bureau of Labor Statistics"/>
  </r>
  <r>
    <x v="197"/>
    <n v="5.9"/>
    <x v="2"/>
    <s v="UNRATE"/>
    <x v="2"/>
    <s v="lin"/>
    <x v="1"/>
    <s v="m"/>
    <s v="U.S. Bureau of Labor Statistics"/>
  </r>
  <r>
    <x v="537"/>
    <n v="5.9"/>
    <x v="2"/>
    <s v="UNRATE"/>
    <x v="2"/>
    <s v="lin"/>
    <x v="1"/>
    <s v="m"/>
    <s v="U.S. Bureau of Labor Statistics"/>
  </r>
  <r>
    <x v="538"/>
    <n v="5.8"/>
    <x v="2"/>
    <s v="UNRATE"/>
    <x v="2"/>
    <s v="lin"/>
    <x v="1"/>
    <s v="m"/>
    <s v="U.S. Bureau of Labor Statistics"/>
  </r>
  <r>
    <x v="198"/>
    <n v="5.8"/>
    <x v="2"/>
    <s v="UNRATE"/>
    <x v="2"/>
    <s v="lin"/>
    <x v="1"/>
    <s v="m"/>
    <s v="U.S. Bureau of Labor Statistics"/>
  </r>
  <r>
    <x v="539"/>
    <n v="5.6"/>
    <x v="2"/>
    <s v="UNRATE"/>
    <x v="2"/>
    <s v="lin"/>
    <x v="1"/>
    <s v="m"/>
    <s v="U.S. Bureau of Labor Statistics"/>
  </r>
  <r>
    <x v="540"/>
    <n v="5.7"/>
    <x v="2"/>
    <s v="UNRATE"/>
    <x v="2"/>
    <s v="lin"/>
    <x v="1"/>
    <s v="m"/>
    <s v="U.S. Bureau of Labor Statistics"/>
  </r>
  <r>
    <x v="199"/>
    <n v="5.7"/>
    <x v="2"/>
    <s v="UNRATE"/>
    <x v="2"/>
    <s v="lin"/>
    <x v="1"/>
    <s v="m"/>
    <s v="U.S. Bureau of Labor Statistics"/>
  </r>
  <r>
    <x v="541"/>
    <n v="6"/>
    <x v="2"/>
    <s v="UNRATE"/>
    <x v="2"/>
    <s v="lin"/>
    <x v="1"/>
    <s v="m"/>
    <s v="U.S. Bureau of Labor Statistics"/>
  </r>
  <r>
    <x v="542"/>
    <n v="5.9"/>
    <x v="2"/>
    <s v="UNRATE"/>
    <x v="2"/>
    <s v="lin"/>
    <x v="1"/>
    <s v="m"/>
    <s v="U.S. Bureau of Labor Statistics"/>
  </r>
  <r>
    <x v="200"/>
    <n v="6"/>
    <x v="2"/>
    <s v="UNRATE"/>
    <x v="2"/>
    <s v="lin"/>
    <x v="1"/>
    <s v="m"/>
    <s v="U.S. Bureau of Labor Statistics"/>
  </r>
  <r>
    <x v="543"/>
    <n v="5.9"/>
    <x v="2"/>
    <s v="UNRATE"/>
    <x v="2"/>
    <s v="lin"/>
    <x v="1"/>
    <s v="m"/>
    <s v="U.S. Bureau of Labor Statistics"/>
  </r>
  <r>
    <x v="544"/>
    <n v="6"/>
    <x v="2"/>
    <s v="UNRATE"/>
    <x v="2"/>
    <s v="lin"/>
    <x v="1"/>
    <s v="m"/>
    <s v="U.S. Bureau of Labor Statistics"/>
  </r>
  <r>
    <x v="201"/>
    <n v="6.3"/>
    <x v="2"/>
    <s v="UNRATE"/>
    <x v="2"/>
    <s v="lin"/>
    <x v="1"/>
    <s v="m"/>
    <s v="U.S. Bureau of Labor Statistics"/>
  </r>
  <r>
    <x v="545"/>
    <n v="6.3"/>
    <x v="2"/>
    <s v="UNRATE"/>
    <x v="2"/>
    <s v="lin"/>
    <x v="1"/>
    <s v="m"/>
    <s v="U.S. Bureau of Labor Statistics"/>
  </r>
  <r>
    <x v="546"/>
    <n v="6.3"/>
    <x v="2"/>
    <s v="UNRATE"/>
    <x v="2"/>
    <s v="lin"/>
    <x v="1"/>
    <s v="m"/>
    <s v="U.S. Bureau of Labor Statistics"/>
  </r>
  <r>
    <x v="202"/>
    <n v="6.9"/>
    <x v="2"/>
    <s v="UNRATE"/>
    <x v="2"/>
    <s v="lin"/>
    <x v="1"/>
    <s v="m"/>
    <s v="U.S. Bureau of Labor Statistics"/>
  </r>
  <r>
    <x v="547"/>
    <n v="7.5"/>
    <x v="2"/>
    <s v="UNRATE"/>
    <x v="2"/>
    <s v="lin"/>
    <x v="1"/>
    <s v="m"/>
    <s v="U.S. Bureau of Labor Statistics"/>
  </r>
  <r>
    <x v="548"/>
    <n v="7.6"/>
    <x v="2"/>
    <s v="UNRATE"/>
    <x v="2"/>
    <s v="lin"/>
    <x v="1"/>
    <s v="m"/>
    <s v="U.S. Bureau of Labor Statistics"/>
  </r>
  <r>
    <x v="203"/>
    <n v="7.8"/>
    <x v="2"/>
    <s v="UNRATE"/>
    <x v="2"/>
    <s v="lin"/>
    <x v="1"/>
    <s v="m"/>
    <s v="U.S. Bureau of Labor Statistics"/>
  </r>
  <r>
    <x v="549"/>
    <n v="7.7"/>
    <x v="2"/>
    <s v="UNRATE"/>
    <x v="2"/>
    <s v="lin"/>
    <x v="1"/>
    <s v="m"/>
    <s v="U.S. Bureau of Labor Statistics"/>
  </r>
  <r>
    <x v="550"/>
    <n v="7.5"/>
    <x v="2"/>
    <s v="UNRATE"/>
    <x v="2"/>
    <s v="lin"/>
    <x v="1"/>
    <s v="m"/>
    <s v="U.S. Bureau of Labor Statistics"/>
  </r>
  <r>
    <x v="204"/>
    <n v="7.5"/>
    <x v="2"/>
    <s v="UNRATE"/>
    <x v="2"/>
    <s v="lin"/>
    <x v="1"/>
    <s v="m"/>
    <s v="U.S. Bureau of Labor Statistics"/>
  </r>
  <r>
    <x v="551"/>
    <n v="7.5"/>
    <x v="2"/>
    <s v="UNRATE"/>
    <x v="2"/>
    <s v="lin"/>
    <x v="1"/>
    <s v="m"/>
    <s v="U.S. Bureau of Labor Statistics"/>
  </r>
  <r>
    <x v="552"/>
    <n v="7.2"/>
    <x v="2"/>
    <s v="UNRATE"/>
    <x v="2"/>
    <s v="lin"/>
    <x v="1"/>
    <s v="m"/>
    <s v="U.S. Bureau of Labor Statistics"/>
  </r>
  <r>
    <x v="205"/>
    <n v="7.5"/>
    <x v="2"/>
    <s v="UNRATE"/>
    <x v="2"/>
    <s v="lin"/>
    <x v="1"/>
    <s v="m"/>
    <s v="U.S. Bureau of Labor Statistics"/>
  </r>
  <r>
    <x v="553"/>
    <n v="7.4"/>
    <x v="2"/>
    <s v="UNRATE"/>
    <x v="2"/>
    <s v="lin"/>
    <x v="1"/>
    <s v="m"/>
    <s v="U.S. Bureau of Labor Statistics"/>
  </r>
  <r>
    <x v="554"/>
    <n v="7.4"/>
    <x v="2"/>
    <s v="UNRATE"/>
    <x v="2"/>
    <s v="lin"/>
    <x v="1"/>
    <s v="m"/>
    <s v="U.S. Bureau of Labor Statistics"/>
  </r>
  <r>
    <x v="206"/>
    <n v="7.2"/>
    <x v="2"/>
    <s v="UNRATE"/>
    <x v="2"/>
    <s v="lin"/>
    <x v="1"/>
    <s v="m"/>
    <s v="U.S. Bureau of Labor Statistics"/>
  </r>
  <r>
    <x v="555"/>
    <n v="7.5"/>
    <x v="2"/>
    <s v="UNRATE"/>
    <x v="2"/>
    <s v="lin"/>
    <x v="1"/>
    <s v="m"/>
    <s v="U.S. Bureau of Labor Statistics"/>
  </r>
  <r>
    <x v="556"/>
    <n v="7.5"/>
    <x v="2"/>
    <s v="UNRATE"/>
    <x v="2"/>
    <s v="lin"/>
    <x v="1"/>
    <s v="m"/>
    <s v="U.S. Bureau of Labor Statistics"/>
  </r>
  <r>
    <x v="207"/>
    <n v="7.2"/>
    <x v="2"/>
    <s v="UNRATE"/>
    <x v="2"/>
    <s v="lin"/>
    <x v="1"/>
    <s v="m"/>
    <s v="U.S. Bureau of Labor Statistics"/>
  </r>
  <r>
    <x v="557"/>
    <n v="7.4"/>
    <x v="2"/>
    <s v="UNRATE"/>
    <x v="2"/>
    <s v="lin"/>
    <x v="1"/>
    <s v="m"/>
    <s v="U.S. Bureau of Labor Statistics"/>
  </r>
  <r>
    <x v="558"/>
    <n v="7.6"/>
    <x v="2"/>
    <s v="UNRATE"/>
    <x v="2"/>
    <s v="lin"/>
    <x v="1"/>
    <s v="m"/>
    <s v="U.S. Bureau of Labor Statistics"/>
  </r>
  <r>
    <x v="208"/>
    <n v="7.9"/>
    <x v="2"/>
    <s v="UNRATE"/>
    <x v="2"/>
    <s v="lin"/>
    <x v="1"/>
    <s v="m"/>
    <s v="U.S. Bureau of Labor Statistics"/>
  </r>
  <r>
    <x v="559"/>
    <n v="8.3000000000000007"/>
    <x v="2"/>
    <s v="UNRATE"/>
    <x v="2"/>
    <s v="lin"/>
    <x v="1"/>
    <s v="m"/>
    <s v="U.S. Bureau of Labor Statistics"/>
  </r>
  <r>
    <x v="560"/>
    <n v="8.5"/>
    <x v="2"/>
    <s v="UNRATE"/>
    <x v="2"/>
    <s v="lin"/>
    <x v="1"/>
    <s v="m"/>
    <s v="U.S. Bureau of Labor Statistics"/>
  </r>
  <r>
    <x v="209"/>
    <n v="8.6"/>
    <x v="2"/>
    <s v="UNRATE"/>
    <x v="2"/>
    <s v="lin"/>
    <x v="1"/>
    <s v="m"/>
    <s v="U.S. Bureau of Labor Statistics"/>
  </r>
  <r>
    <x v="561"/>
    <n v="8.9"/>
    <x v="2"/>
    <s v="UNRATE"/>
    <x v="2"/>
    <s v="lin"/>
    <x v="1"/>
    <s v="m"/>
    <s v="U.S. Bureau of Labor Statistics"/>
  </r>
  <r>
    <x v="562"/>
    <n v="9"/>
    <x v="2"/>
    <s v="UNRATE"/>
    <x v="2"/>
    <s v="lin"/>
    <x v="1"/>
    <s v="m"/>
    <s v="U.S. Bureau of Labor Statistics"/>
  </r>
  <r>
    <x v="210"/>
    <n v="9.3000000000000007"/>
    <x v="2"/>
    <s v="UNRATE"/>
    <x v="2"/>
    <s v="lin"/>
    <x v="1"/>
    <s v="m"/>
    <s v="U.S. Bureau of Labor Statistics"/>
  </r>
  <r>
    <x v="563"/>
    <n v="9.4"/>
    <x v="2"/>
    <s v="UNRATE"/>
    <x v="2"/>
    <s v="lin"/>
    <x v="1"/>
    <s v="m"/>
    <s v="U.S. Bureau of Labor Statistics"/>
  </r>
  <r>
    <x v="564"/>
    <n v="9.6"/>
    <x v="2"/>
    <s v="UNRATE"/>
    <x v="2"/>
    <s v="lin"/>
    <x v="1"/>
    <s v="m"/>
    <s v="U.S. Bureau of Labor Statistics"/>
  </r>
  <r>
    <x v="211"/>
    <n v="9.8000000000000007"/>
    <x v="2"/>
    <s v="UNRATE"/>
    <x v="2"/>
    <s v="lin"/>
    <x v="1"/>
    <s v="m"/>
    <s v="U.S. Bureau of Labor Statistics"/>
  </r>
  <r>
    <x v="565"/>
    <n v="9.8000000000000007"/>
    <x v="2"/>
    <s v="UNRATE"/>
    <x v="2"/>
    <s v="lin"/>
    <x v="1"/>
    <s v="m"/>
    <s v="U.S. Bureau of Labor Statistics"/>
  </r>
  <r>
    <x v="566"/>
    <n v="10.1"/>
    <x v="2"/>
    <s v="UNRATE"/>
    <x v="2"/>
    <s v="lin"/>
    <x v="1"/>
    <s v="m"/>
    <s v="U.S. Bureau of Labor Statistics"/>
  </r>
  <r>
    <x v="212"/>
    <n v="10.4"/>
    <x v="2"/>
    <s v="UNRATE"/>
    <x v="2"/>
    <s v="lin"/>
    <x v="1"/>
    <s v="m"/>
    <s v="U.S. Bureau of Labor Statistics"/>
  </r>
  <r>
    <x v="567"/>
    <n v="10.8"/>
    <x v="2"/>
    <s v="UNRATE"/>
    <x v="2"/>
    <s v="lin"/>
    <x v="1"/>
    <s v="m"/>
    <s v="U.S. Bureau of Labor Statistics"/>
  </r>
  <r>
    <x v="568"/>
    <n v="10.8"/>
    <x v="2"/>
    <s v="UNRATE"/>
    <x v="2"/>
    <s v="lin"/>
    <x v="1"/>
    <s v="m"/>
    <s v="U.S. Bureau of Labor Statistics"/>
  </r>
  <r>
    <x v="213"/>
    <n v="10.4"/>
    <x v="2"/>
    <s v="UNRATE"/>
    <x v="2"/>
    <s v="lin"/>
    <x v="1"/>
    <s v="m"/>
    <s v="U.S. Bureau of Labor Statistics"/>
  </r>
  <r>
    <x v="569"/>
    <n v="10.4"/>
    <x v="2"/>
    <s v="UNRATE"/>
    <x v="2"/>
    <s v="lin"/>
    <x v="1"/>
    <s v="m"/>
    <s v="U.S. Bureau of Labor Statistics"/>
  </r>
  <r>
    <x v="570"/>
    <n v="10.3"/>
    <x v="2"/>
    <s v="UNRATE"/>
    <x v="2"/>
    <s v="lin"/>
    <x v="1"/>
    <s v="m"/>
    <s v="U.S. Bureau of Labor Statistics"/>
  </r>
  <r>
    <x v="214"/>
    <n v="10.199999999999999"/>
    <x v="2"/>
    <s v="UNRATE"/>
    <x v="2"/>
    <s v="lin"/>
    <x v="1"/>
    <s v="m"/>
    <s v="U.S. Bureau of Labor Statistics"/>
  </r>
  <r>
    <x v="571"/>
    <n v="10.1"/>
    <x v="2"/>
    <s v="UNRATE"/>
    <x v="2"/>
    <s v="lin"/>
    <x v="1"/>
    <s v="m"/>
    <s v="U.S. Bureau of Labor Statistics"/>
  </r>
  <r>
    <x v="572"/>
    <n v="10.1"/>
    <x v="2"/>
    <s v="UNRATE"/>
    <x v="2"/>
    <s v="lin"/>
    <x v="1"/>
    <s v="m"/>
    <s v="U.S. Bureau of Labor Statistics"/>
  </r>
  <r>
    <x v="215"/>
    <n v="9.4"/>
    <x v="2"/>
    <s v="UNRATE"/>
    <x v="2"/>
    <s v="lin"/>
    <x v="1"/>
    <s v="m"/>
    <s v="U.S. Bureau of Labor Statistics"/>
  </r>
  <r>
    <x v="573"/>
    <n v="9.5"/>
    <x v="2"/>
    <s v="UNRATE"/>
    <x v="2"/>
    <s v="lin"/>
    <x v="1"/>
    <s v="m"/>
    <s v="U.S. Bureau of Labor Statistics"/>
  </r>
  <r>
    <x v="574"/>
    <n v="9.1999999999999993"/>
    <x v="2"/>
    <s v="UNRATE"/>
    <x v="2"/>
    <s v="lin"/>
    <x v="1"/>
    <s v="m"/>
    <s v="U.S. Bureau of Labor Statistics"/>
  </r>
  <r>
    <x v="216"/>
    <n v="8.8000000000000007"/>
    <x v="2"/>
    <s v="UNRATE"/>
    <x v="2"/>
    <s v="lin"/>
    <x v="1"/>
    <s v="m"/>
    <s v="U.S. Bureau of Labor Statistics"/>
  </r>
  <r>
    <x v="575"/>
    <n v="8.5"/>
    <x v="2"/>
    <s v="UNRATE"/>
    <x v="2"/>
    <s v="lin"/>
    <x v="1"/>
    <s v="m"/>
    <s v="U.S. Bureau of Labor Statistics"/>
  </r>
  <r>
    <x v="576"/>
    <n v="8.3000000000000007"/>
    <x v="2"/>
    <s v="UNRATE"/>
    <x v="2"/>
    <s v="lin"/>
    <x v="1"/>
    <s v="m"/>
    <s v="U.S. Bureau of Labor Statistics"/>
  </r>
  <r>
    <x v="217"/>
    <n v="8"/>
    <x v="2"/>
    <s v="UNRATE"/>
    <x v="2"/>
    <s v="lin"/>
    <x v="1"/>
    <s v="m"/>
    <s v="U.S. Bureau of Labor Statistics"/>
  </r>
  <r>
    <x v="577"/>
    <n v="7.8"/>
    <x v="2"/>
    <s v="UNRATE"/>
    <x v="2"/>
    <s v="lin"/>
    <x v="1"/>
    <s v="m"/>
    <s v="U.S. Bureau of Labor Statistics"/>
  </r>
  <r>
    <x v="578"/>
    <n v="7.8"/>
    <x v="2"/>
    <s v="UNRATE"/>
    <x v="2"/>
    <s v="lin"/>
    <x v="1"/>
    <s v="m"/>
    <s v="U.S. Bureau of Labor Statistics"/>
  </r>
  <r>
    <x v="218"/>
    <n v="7.7"/>
    <x v="2"/>
    <s v="UNRATE"/>
    <x v="2"/>
    <s v="lin"/>
    <x v="1"/>
    <s v="m"/>
    <s v="U.S. Bureau of Labor Statistics"/>
  </r>
  <r>
    <x v="579"/>
    <n v="7.4"/>
    <x v="2"/>
    <s v="UNRATE"/>
    <x v="2"/>
    <s v="lin"/>
    <x v="1"/>
    <s v="m"/>
    <s v="U.S. Bureau of Labor Statistics"/>
  </r>
  <r>
    <x v="580"/>
    <n v="7.2"/>
    <x v="2"/>
    <s v="UNRATE"/>
    <x v="2"/>
    <s v="lin"/>
    <x v="1"/>
    <s v="m"/>
    <s v="U.S. Bureau of Labor Statistics"/>
  </r>
  <r>
    <x v="219"/>
    <n v="7.5"/>
    <x v="2"/>
    <s v="UNRATE"/>
    <x v="2"/>
    <s v="lin"/>
    <x v="1"/>
    <s v="m"/>
    <s v="U.S. Bureau of Labor Statistics"/>
  </r>
  <r>
    <x v="581"/>
    <n v="7.5"/>
    <x v="2"/>
    <s v="UNRATE"/>
    <x v="2"/>
    <s v="lin"/>
    <x v="1"/>
    <s v="m"/>
    <s v="U.S. Bureau of Labor Statistics"/>
  </r>
  <r>
    <x v="582"/>
    <n v="7.3"/>
    <x v="2"/>
    <s v="UNRATE"/>
    <x v="2"/>
    <s v="lin"/>
    <x v="1"/>
    <s v="m"/>
    <s v="U.S. Bureau of Labor Statistics"/>
  </r>
  <r>
    <x v="220"/>
    <n v="7.4"/>
    <x v="2"/>
    <s v="UNRATE"/>
    <x v="2"/>
    <s v="lin"/>
    <x v="1"/>
    <s v="m"/>
    <s v="U.S. Bureau of Labor Statistics"/>
  </r>
  <r>
    <x v="583"/>
    <n v="7.2"/>
    <x v="2"/>
    <s v="UNRATE"/>
    <x v="2"/>
    <s v="lin"/>
    <x v="1"/>
    <s v="m"/>
    <s v="U.S. Bureau of Labor Statistics"/>
  </r>
  <r>
    <x v="584"/>
    <n v="7.3"/>
    <x v="2"/>
    <s v="UNRATE"/>
    <x v="2"/>
    <s v="lin"/>
    <x v="1"/>
    <s v="m"/>
    <s v="U.S. Bureau of Labor Statistics"/>
  </r>
  <r>
    <x v="221"/>
    <n v="7.3"/>
    <x v="2"/>
    <s v="UNRATE"/>
    <x v="2"/>
    <s v="lin"/>
    <x v="1"/>
    <s v="m"/>
    <s v="U.S. Bureau of Labor Statistics"/>
  </r>
  <r>
    <x v="585"/>
    <n v="7.2"/>
    <x v="2"/>
    <s v="UNRATE"/>
    <x v="2"/>
    <s v="lin"/>
    <x v="1"/>
    <s v="m"/>
    <s v="U.S. Bureau of Labor Statistics"/>
  </r>
  <r>
    <x v="586"/>
    <n v="7.2"/>
    <x v="2"/>
    <s v="UNRATE"/>
    <x v="2"/>
    <s v="lin"/>
    <x v="1"/>
    <s v="m"/>
    <s v="U.S. Bureau of Labor Statistics"/>
  </r>
  <r>
    <x v="222"/>
    <n v="7.3"/>
    <x v="2"/>
    <s v="UNRATE"/>
    <x v="2"/>
    <s v="lin"/>
    <x v="1"/>
    <s v="m"/>
    <s v="U.S. Bureau of Labor Statistics"/>
  </r>
  <r>
    <x v="587"/>
    <n v="7.2"/>
    <x v="2"/>
    <s v="UNRATE"/>
    <x v="2"/>
    <s v="lin"/>
    <x v="1"/>
    <s v="m"/>
    <s v="U.S. Bureau of Labor Statistics"/>
  </r>
  <r>
    <x v="588"/>
    <n v="7.4"/>
    <x v="2"/>
    <s v="UNRATE"/>
    <x v="2"/>
    <s v="lin"/>
    <x v="1"/>
    <s v="m"/>
    <s v="U.S. Bureau of Labor Statistics"/>
  </r>
  <r>
    <x v="223"/>
    <n v="7.4"/>
    <x v="2"/>
    <s v="UNRATE"/>
    <x v="2"/>
    <s v="lin"/>
    <x v="1"/>
    <s v="m"/>
    <s v="U.S. Bureau of Labor Statistics"/>
  </r>
  <r>
    <x v="589"/>
    <n v="7.1"/>
    <x v="2"/>
    <s v="UNRATE"/>
    <x v="2"/>
    <s v="lin"/>
    <x v="1"/>
    <s v="m"/>
    <s v="U.S. Bureau of Labor Statistics"/>
  </r>
  <r>
    <x v="590"/>
    <n v="7.1"/>
    <x v="2"/>
    <s v="UNRATE"/>
    <x v="2"/>
    <s v="lin"/>
    <x v="1"/>
    <s v="m"/>
    <s v="U.S. Bureau of Labor Statistics"/>
  </r>
  <r>
    <x v="224"/>
    <n v="7.1"/>
    <x v="2"/>
    <s v="UNRATE"/>
    <x v="2"/>
    <s v="lin"/>
    <x v="1"/>
    <s v="m"/>
    <s v="U.S. Bureau of Labor Statistics"/>
  </r>
  <r>
    <x v="591"/>
    <n v="7"/>
    <x v="2"/>
    <s v="UNRATE"/>
    <x v="2"/>
    <s v="lin"/>
    <x v="1"/>
    <s v="m"/>
    <s v="U.S. Bureau of Labor Statistics"/>
  </r>
  <r>
    <x v="592"/>
    <n v="7"/>
    <x v="2"/>
    <s v="UNRATE"/>
    <x v="2"/>
    <s v="lin"/>
    <x v="1"/>
    <s v="m"/>
    <s v="U.S. Bureau of Labor Statistics"/>
  </r>
  <r>
    <x v="225"/>
    <n v="6.7"/>
    <x v="2"/>
    <s v="UNRATE"/>
    <x v="2"/>
    <s v="lin"/>
    <x v="1"/>
    <s v="m"/>
    <s v="U.S. Bureau of Labor Statistics"/>
  </r>
  <r>
    <x v="593"/>
    <n v="7.2"/>
    <x v="2"/>
    <s v="UNRATE"/>
    <x v="2"/>
    <s v="lin"/>
    <x v="1"/>
    <s v="m"/>
    <s v="U.S. Bureau of Labor Statistics"/>
  </r>
  <r>
    <x v="594"/>
    <n v="7.2"/>
    <x v="2"/>
    <s v="UNRATE"/>
    <x v="2"/>
    <s v="lin"/>
    <x v="1"/>
    <s v="m"/>
    <s v="U.S. Bureau of Labor Statistics"/>
  </r>
  <r>
    <x v="226"/>
    <n v="7.1"/>
    <x v="2"/>
    <s v="UNRATE"/>
    <x v="2"/>
    <s v="lin"/>
    <x v="1"/>
    <s v="m"/>
    <s v="U.S. Bureau of Labor Statistics"/>
  </r>
  <r>
    <x v="595"/>
    <n v="7.2"/>
    <x v="2"/>
    <s v="UNRATE"/>
    <x v="2"/>
    <s v="lin"/>
    <x v="1"/>
    <s v="m"/>
    <s v="U.S. Bureau of Labor Statistics"/>
  </r>
  <r>
    <x v="596"/>
    <n v="7.2"/>
    <x v="2"/>
    <s v="UNRATE"/>
    <x v="2"/>
    <s v="lin"/>
    <x v="1"/>
    <s v="m"/>
    <s v="U.S. Bureau of Labor Statistics"/>
  </r>
  <r>
    <x v="227"/>
    <n v="7"/>
    <x v="2"/>
    <s v="UNRATE"/>
    <x v="2"/>
    <s v="lin"/>
    <x v="1"/>
    <s v="m"/>
    <s v="U.S. Bureau of Labor Statistics"/>
  </r>
  <r>
    <x v="597"/>
    <n v="6.9"/>
    <x v="2"/>
    <s v="UNRATE"/>
    <x v="2"/>
    <s v="lin"/>
    <x v="1"/>
    <s v="m"/>
    <s v="U.S. Bureau of Labor Statistics"/>
  </r>
  <r>
    <x v="598"/>
    <n v="7"/>
    <x v="2"/>
    <s v="UNRATE"/>
    <x v="2"/>
    <s v="lin"/>
    <x v="1"/>
    <s v="m"/>
    <s v="U.S. Bureau of Labor Statistics"/>
  </r>
  <r>
    <x v="228"/>
    <n v="7"/>
    <x v="2"/>
    <s v="UNRATE"/>
    <x v="2"/>
    <s v="lin"/>
    <x v="1"/>
    <s v="m"/>
    <s v="U.S. Bureau of Labor Statistics"/>
  </r>
  <r>
    <x v="599"/>
    <n v="6.9"/>
    <x v="2"/>
    <s v="UNRATE"/>
    <x v="2"/>
    <s v="lin"/>
    <x v="1"/>
    <s v="m"/>
    <s v="U.S. Bureau of Labor Statistics"/>
  </r>
  <r>
    <x v="600"/>
    <n v="6.6"/>
    <x v="2"/>
    <s v="UNRATE"/>
    <x v="2"/>
    <s v="lin"/>
    <x v="1"/>
    <s v="m"/>
    <s v="U.S. Bureau of Labor Statistics"/>
  </r>
  <r>
    <x v="229"/>
    <n v="6.6"/>
    <x v="2"/>
    <s v="UNRATE"/>
    <x v="2"/>
    <s v="lin"/>
    <x v="1"/>
    <s v="m"/>
    <s v="U.S. Bureau of Labor Statistics"/>
  </r>
  <r>
    <x v="601"/>
    <n v="6.6"/>
    <x v="2"/>
    <s v="UNRATE"/>
    <x v="2"/>
    <s v="lin"/>
    <x v="1"/>
    <s v="m"/>
    <s v="U.S. Bureau of Labor Statistics"/>
  </r>
  <r>
    <x v="602"/>
    <n v="6.6"/>
    <x v="2"/>
    <s v="UNRATE"/>
    <x v="2"/>
    <s v="lin"/>
    <x v="1"/>
    <s v="m"/>
    <s v="U.S. Bureau of Labor Statistics"/>
  </r>
  <r>
    <x v="230"/>
    <n v="6.3"/>
    <x v="2"/>
    <s v="UNRATE"/>
    <x v="2"/>
    <s v="lin"/>
    <x v="1"/>
    <s v="m"/>
    <s v="U.S. Bureau of Labor Statistics"/>
  </r>
  <r>
    <x v="603"/>
    <n v="6.3"/>
    <x v="2"/>
    <s v="UNRATE"/>
    <x v="2"/>
    <s v="lin"/>
    <x v="1"/>
    <s v="m"/>
    <s v="U.S. Bureau of Labor Statistics"/>
  </r>
  <r>
    <x v="604"/>
    <n v="6.2"/>
    <x v="2"/>
    <s v="UNRATE"/>
    <x v="2"/>
    <s v="lin"/>
    <x v="1"/>
    <s v="m"/>
    <s v="U.S. Bureau of Labor Statistics"/>
  </r>
  <r>
    <x v="231"/>
    <n v="6.1"/>
    <x v="2"/>
    <s v="UNRATE"/>
    <x v="2"/>
    <s v="lin"/>
    <x v="1"/>
    <s v="m"/>
    <s v="U.S. Bureau of Labor Statistics"/>
  </r>
  <r>
    <x v="605"/>
    <n v="6"/>
    <x v="2"/>
    <s v="UNRATE"/>
    <x v="2"/>
    <s v="lin"/>
    <x v="1"/>
    <s v="m"/>
    <s v="U.S. Bureau of Labor Statistics"/>
  </r>
  <r>
    <x v="606"/>
    <n v="5.9"/>
    <x v="2"/>
    <s v="UNRATE"/>
    <x v="2"/>
    <s v="lin"/>
    <x v="1"/>
    <s v="m"/>
    <s v="U.S. Bureau of Labor Statistics"/>
  </r>
  <r>
    <x v="232"/>
    <n v="6"/>
    <x v="2"/>
    <s v="UNRATE"/>
    <x v="2"/>
    <s v="lin"/>
    <x v="1"/>
    <s v="m"/>
    <s v="U.S. Bureau of Labor Statistics"/>
  </r>
  <r>
    <x v="607"/>
    <n v="5.8"/>
    <x v="2"/>
    <s v="UNRATE"/>
    <x v="2"/>
    <s v="lin"/>
    <x v="1"/>
    <s v="m"/>
    <s v="U.S. Bureau of Labor Statistics"/>
  </r>
  <r>
    <x v="608"/>
    <n v="5.7"/>
    <x v="2"/>
    <s v="UNRATE"/>
    <x v="2"/>
    <s v="lin"/>
    <x v="1"/>
    <s v="m"/>
    <s v="U.S. Bureau of Labor Statistics"/>
  </r>
  <r>
    <x v="233"/>
    <n v="5.7"/>
    <x v="2"/>
    <s v="UNRATE"/>
    <x v="2"/>
    <s v="lin"/>
    <x v="1"/>
    <s v="m"/>
    <s v="U.S. Bureau of Labor Statistics"/>
  </r>
  <r>
    <x v="609"/>
    <n v="5.7"/>
    <x v="2"/>
    <s v="UNRATE"/>
    <x v="2"/>
    <s v="lin"/>
    <x v="1"/>
    <s v="m"/>
    <s v="U.S. Bureau of Labor Statistics"/>
  </r>
  <r>
    <x v="610"/>
    <n v="5.7"/>
    <x v="2"/>
    <s v="UNRATE"/>
    <x v="2"/>
    <s v="lin"/>
    <x v="1"/>
    <s v="m"/>
    <s v="U.S. Bureau of Labor Statistics"/>
  </r>
  <r>
    <x v="234"/>
    <n v="5.4"/>
    <x v="2"/>
    <s v="UNRATE"/>
    <x v="2"/>
    <s v="lin"/>
    <x v="1"/>
    <s v="m"/>
    <s v="U.S. Bureau of Labor Statistics"/>
  </r>
  <r>
    <x v="611"/>
    <n v="5.6"/>
    <x v="2"/>
    <s v="UNRATE"/>
    <x v="2"/>
    <s v="lin"/>
    <x v="1"/>
    <s v="m"/>
    <s v="U.S. Bureau of Labor Statistics"/>
  </r>
  <r>
    <x v="612"/>
    <n v="5.4"/>
    <x v="2"/>
    <s v="UNRATE"/>
    <x v="2"/>
    <s v="lin"/>
    <x v="1"/>
    <s v="m"/>
    <s v="U.S. Bureau of Labor Statistics"/>
  </r>
  <r>
    <x v="235"/>
    <n v="5.4"/>
    <x v="2"/>
    <s v="UNRATE"/>
    <x v="2"/>
    <s v="lin"/>
    <x v="1"/>
    <s v="m"/>
    <s v="U.S. Bureau of Labor Statistics"/>
  </r>
  <r>
    <x v="613"/>
    <n v="5.6"/>
    <x v="2"/>
    <s v="UNRATE"/>
    <x v="2"/>
    <s v="lin"/>
    <x v="1"/>
    <s v="m"/>
    <s v="U.S. Bureau of Labor Statistics"/>
  </r>
  <r>
    <x v="614"/>
    <n v="5.4"/>
    <x v="2"/>
    <s v="UNRATE"/>
    <x v="2"/>
    <s v="lin"/>
    <x v="1"/>
    <s v="m"/>
    <s v="U.S. Bureau of Labor Statistics"/>
  </r>
  <r>
    <x v="236"/>
    <n v="5.4"/>
    <x v="2"/>
    <s v="UNRATE"/>
    <x v="2"/>
    <s v="lin"/>
    <x v="1"/>
    <s v="m"/>
    <s v="U.S. Bureau of Labor Statistics"/>
  </r>
  <r>
    <x v="615"/>
    <n v="5.3"/>
    <x v="2"/>
    <s v="UNRATE"/>
    <x v="2"/>
    <s v="lin"/>
    <x v="1"/>
    <s v="m"/>
    <s v="U.S. Bureau of Labor Statistics"/>
  </r>
  <r>
    <x v="616"/>
    <n v="5.3"/>
    <x v="2"/>
    <s v="UNRATE"/>
    <x v="2"/>
    <s v="lin"/>
    <x v="1"/>
    <s v="m"/>
    <s v="U.S. Bureau of Labor Statistics"/>
  </r>
  <r>
    <x v="237"/>
    <n v="5.4"/>
    <x v="2"/>
    <s v="UNRATE"/>
    <x v="2"/>
    <s v="lin"/>
    <x v="1"/>
    <s v="m"/>
    <s v="U.S. Bureau of Labor Statistics"/>
  </r>
  <r>
    <x v="617"/>
    <n v="5.2"/>
    <x v="2"/>
    <s v="UNRATE"/>
    <x v="2"/>
    <s v="lin"/>
    <x v="1"/>
    <s v="m"/>
    <s v="U.S. Bureau of Labor Statistics"/>
  </r>
  <r>
    <x v="618"/>
    <n v="5"/>
    <x v="2"/>
    <s v="UNRATE"/>
    <x v="2"/>
    <s v="lin"/>
    <x v="1"/>
    <s v="m"/>
    <s v="U.S. Bureau of Labor Statistics"/>
  </r>
  <r>
    <x v="238"/>
    <n v="5.2"/>
    <x v="2"/>
    <s v="UNRATE"/>
    <x v="2"/>
    <s v="lin"/>
    <x v="1"/>
    <s v="m"/>
    <s v="U.S. Bureau of Labor Statistics"/>
  </r>
  <r>
    <x v="619"/>
    <n v="5.2"/>
    <x v="2"/>
    <s v="UNRATE"/>
    <x v="2"/>
    <s v="lin"/>
    <x v="1"/>
    <s v="m"/>
    <s v="U.S. Bureau of Labor Statistics"/>
  </r>
  <r>
    <x v="620"/>
    <n v="5.3"/>
    <x v="2"/>
    <s v="UNRATE"/>
    <x v="2"/>
    <s v="lin"/>
    <x v="1"/>
    <s v="m"/>
    <s v="U.S. Bureau of Labor Statistics"/>
  </r>
  <r>
    <x v="239"/>
    <n v="5.2"/>
    <x v="2"/>
    <s v="UNRATE"/>
    <x v="2"/>
    <s v="lin"/>
    <x v="1"/>
    <s v="m"/>
    <s v="U.S. Bureau of Labor Statistics"/>
  </r>
  <r>
    <x v="621"/>
    <n v="5.2"/>
    <x v="2"/>
    <s v="UNRATE"/>
    <x v="2"/>
    <s v="lin"/>
    <x v="1"/>
    <s v="m"/>
    <s v="U.S. Bureau of Labor Statistics"/>
  </r>
  <r>
    <x v="622"/>
    <n v="5.3"/>
    <x v="2"/>
    <s v="UNRATE"/>
    <x v="2"/>
    <s v="lin"/>
    <x v="1"/>
    <s v="m"/>
    <s v="U.S. Bureau of Labor Statistics"/>
  </r>
  <r>
    <x v="240"/>
    <n v="5.3"/>
    <x v="2"/>
    <s v="UNRATE"/>
    <x v="2"/>
    <s v="lin"/>
    <x v="1"/>
    <s v="m"/>
    <s v="U.S. Bureau of Labor Statistics"/>
  </r>
  <r>
    <x v="623"/>
    <n v="5.4"/>
    <x v="2"/>
    <s v="UNRATE"/>
    <x v="2"/>
    <s v="lin"/>
    <x v="1"/>
    <s v="m"/>
    <s v="U.S. Bureau of Labor Statistics"/>
  </r>
  <r>
    <x v="624"/>
    <n v="5.4"/>
    <x v="2"/>
    <s v="UNRATE"/>
    <x v="2"/>
    <s v="lin"/>
    <x v="1"/>
    <s v="m"/>
    <s v="U.S. Bureau of Labor Statistics"/>
  </r>
  <r>
    <x v="241"/>
    <n v="5.4"/>
    <x v="2"/>
    <s v="UNRATE"/>
    <x v="2"/>
    <s v="lin"/>
    <x v="1"/>
    <s v="m"/>
    <s v="U.S. Bureau of Labor Statistics"/>
  </r>
  <r>
    <x v="625"/>
    <n v="5.3"/>
    <x v="2"/>
    <s v="UNRATE"/>
    <x v="2"/>
    <s v="lin"/>
    <x v="1"/>
    <s v="m"/>
    <s v="U.S. Bureau of Labor Statistics"/>
  </r>
  <r>
    <x v="626"/>
    <n v="5.2"/>
    <x v="2"/>
    <s v="UNRATE"/>
    <x v="2"/>
    <s v="lin"/>
    <x v="1"/>
    <s v="m"/>
    <s v="U.S. Bureau of Labor Statistics"/>
  </r>
  <r>
    <x v="242"/>
    <n v="5.4"/>
    <x v="2"/>
    <s v="UNRATE"/>
    <x v="2"/>
    <s v="lin"/>
    <x v="1"/>
    <s v="m"/>
    <s v="U.S. Bureau of Labor Statistics"/>
  </r>
  <r>
    <x v="627"/>
    <n v="5.4"/>
    <x v="2"/>
    <s v="UNRATE"/>
    <x v="2"/>
    <s v="lin"/>
    <x v="1"/>
    <s v="m"/>
    <s v="U.S. Bureau of Labor Statistics"/>
  </r>
  <r>
    <x v="628"/>
    <n v="5.2"/>
    <x v="2"/>
    <s v="UNRATE"/>
    <x v="2"/>
    <s v="lin"/>
    <x v="1"/>
    <s v="m"/>
    <s v="U.S. Bureau of Labor Statistics"/>
  </r>
  <r>
    <x v="243"/>
    <n v="5.5"/>
    <x v="2"/>
    <s v="UNRATE"/>
    <x v="2"/>
    <s v="lin"/>
    <x v="1"/>
    <s v="m"/>
    <s v="U.S. Bureau of Labor Statistics"/>
  </r>
  <r>
    <x v="629"/>
    <n v="5.7"/>
    <x v="2"/>
    <s v="UNRATE"/>
    <x v="2"/>
    <s v="lin"/>
    <x v="1"/>
    <s v="m"/>
    <s v="U.S. Bureau of Labor Statistics"/>
  </r>
  <r>
    <x v="630"/>
    <n v="5.9"/>
    <x v="2"/>
    <s v="UNRATE"/>
    <x v="2"/>
    <s v="lin"/>
    <x v="1"/>
    <s v="m"/>
    <s v="U.S. Bureau of Labor Statistics"/>
  </r>
  <r>
    <x v="244"/>
    <n v="5.9"/>
    <x v="2"/>
    <s v="UNRATE"/>
    <x v="2"/>
    <s v="lin"/>
    <x v="1"/>
    <s v="m"/>
    <s v="U.S. Bureau of Labor Statistics"/>
  </r>
  <r>
    <x v="631"/>
    <n v="6.2"/>
    <x v="2"/>
    <s v="UNRATE"/>
    <x v="2"/>
    <s v="lin"/>
    <x v="1"/>
    <s v="m"/>
    <s v="U.S. Bureau of Labor Statistics"/>
  </r>
  <r>
    <x v="632"/>
    <n v="6.3"/>
    <x v="2"/>
    <s v="UNRATE"/>
    <x v="2"/>
    <s v="lin"/>
    <x v="1"/>
    <s v="m"/>
    <s v="U.S. Bureau of Labor Statistics"/>
  </r>
  <r>
    <x v="245"/>
    <n v="6.4"/>
    <x v="2"/>
    <s v="UNRATE"/>
    <x v="2"/>
    <s v="lin"/>
    <x v="1"/>
    <s v="m"/>
    <s v="U.S. Bureau of Labor Statistics"/>
  </r>
  <r>
    <x v="633"/>
    <n v="6.6"/>
    <x v="2"/>
    <s v="UNRATE"/>
    <x v="2"/>
    <s v="lin"/>
    <x v="1"/>
    <s v="m"/>
    <s v="U.S. Bureau of Labor Statistics"/>
  </r>
  <r>
    <x v="634"/>
    <n v="6.8"/>
    <x v="2"/>
    <s v="UNRATE"/>
    <x v="2"/>
    <s v="lin"/>
    <x v="1"/>
    <s v="m"/>
    <s v="U.S. Bureau of Labor Statistics"/>
  </r>
  <r>
    <x v="246"/>
    <n v="6.7"/>
    <x v="2"/>
    <s v="UNRATE"/>
    <x v="2"/>
    <s v="lin"/>
    <x v="1"/>
    <s v="m"/>
    <s v="U.S. Bureau of Labor Statistics"/>
  </r>
  <r>
    <x v="635"/>
    <n v="6.9"/>
    <x v="2"/>
    <s v="UNRATE"/>
    <x v="2"/>
    <s v="lin"/>
    <x v="1"/>
    <s v="m"/>
    <s v="U.S. Bureau of Labor Statistics"/>
  </r>
  <r>
    <x v="636"/>
    <n v="6.9"/>
    <x v="2"/>
    <s v="UNRATE"/>
    <x v="2"/>
    <s v="lin"/>
    <x v="1"/>
    <s v="m"/>
    <s v="U.S. Bureau of Labor Statistics"/>
  </r>
  <r>
    <x v="247"/>
    <n v="6.8"/>
    <x v="2"/>
    <s v="UNRATE"/>
    <x v="2"/>
    <s v="lin"/>
    <x v="1"/>
    <s v="m"/>
    <s v="U.S. Bureau of Labor Statistics"/>
  </r>
  <r>
    <x v="637"/>
    <n v="6.9"/>
    <x v="2"/>
    <s v="UNRATE"/>
    <x v="2"/>
    <s v="lin"/>
    <x v="1"/>
    <s v="m"/>
    <s v="U.S. Bureau of Labor Statistics"/>
  </r>
  <r>
    <x v="638"/>
    <n v="6.9"/>
    <x v="2"/>
    <s v="UNRATE"/>
    <x v="2"/>
    <s v="lin"/>
    <x v="1"/>
    <s v="m"/>
    <s v="U.S. Bureau of Labor Statistics"/>
  </r>
  <r>
    <x v="248"/>
    <n v="7"/>
    <x v="2"/>
    <s v="UNRATE"/>
    <x v="2"/>
    <s v="lin"/>
    <x v="1"/>
    <s v="m"/>
    <s v="U.S. Bureau of Labor Statistics"/>
  </r>
  <r>
    <x v="639"/>
    <n v="7"/>
    <x v="2"/>
    <s v="UNRATE"/>
    <x v="2"/>
    <s v="lin"/>
    <x v="1"/>
    <s v="m"/>
    <s v="U.S. Bureau of Labor Statistics"/>
  </r>
  <r>
    <x v="640"/>
    <n v="7.3"/>
    <x v="2"/>
    <s v="UNRATE"/>
    <x v="2"/>
    <s v="lin"/>
    <x v="1"/>
    <s v="m"/>
    <s v="U.S. Bureau of Labor Statistics"/>
  </r>
  <r>
    <x v="249"/>
    <n v="7.3"/>
    <x v="2"/>
    <s v="UNRATE"/>
    <x v="2"/>
    <s v="lin"/>
    <x v="1"/>
    <s v="m"/>
    <s v="U.S. Bureau of Labor Statistics"/>
  </r>
  <r>
    <x v="641"/>
    <n v="7.4"/>
    <x v="2"/>
    <s v="UNRATE"/>
    <x v="2"/>
    <s v="lin"/>
    <x v="1"/>
    <s v="m"/>
    <s v="U.S. Bureau of Labor Statistics"/>
  </r>
  <r>
    <x v="642"/>
    <n v="7.4"/>
    <x v="2"/>
    <s v="UNRATE"/>
    <x v="2"/>
    <s v="lin"/>
    <x v="1"/>
    <s v="m"/>
    <s v="U.S. Bureau of Labor Statistics"/>
  </r>
  <r>
    <x v="250"/>
    <n v="7.4"/>
    <x v="2"/>
    <s v="UNRATE"/>
    <x v="2"/>
    <s v="lin"/>
    <x v="1"/>
    <s v="m"/>
    <s v="U.S. Bureau of Labor Statistics"/>
  </r>
  <r>
    <x v="643"/>
    <n v="7.6"/>
    <x v="2"/>
    <s v="UNRATE"/>
    <x v="2"/>
    <s v="lin"/>
    <x v="1"/>
    <s v="m"/>
    <s v="U.S. Bureau of Labor Statistics"/>
  </r>
  <r>
    <x v="644"/>
    <n v="7.8"/>
    <x v="2"/>
    <s v="UNRATE"/>
    <x v="2"/>
    <s v="lin"/>
    <x v="1"/>
    <s v="m"/>
    <s v="U.S. Bureau of Labor Statistics"/>
  </r>
  <r>
    <x v="251"/>
    <n v="7.7"/>
    <x v="2"/>
    <s v="UNRATE"/>
    <x v="2"/>
    <s v="lin"/>
    <x v="1"/>
    <s v="m"/>
    <s v="U.S. Bureau of Labor Statistics"/>
  </r>
  <r>
    <x v="645"/>
    <n v="7.6"/>
    <x v="2"/>
    <s v="UNRATE"/>
    <x v="2"/>
    <s v="lin"/>
    <x v="1"/>
    <s v="m"/>
    <s v="U.S. Bureau of Labor Statistics"/>
  </r>
  <r>
    <x v="646"/>
    <n v="7.6"/>
    <x v="2"/>
    <s v="UNRATE"/>
    <x v="2"/>
    <s v="lin"/>
    <x v="1"/>
    <s v="m"/>
    <s v="U.S. Bureau of Labor Statistics"/>
  </r>
  <r>
    <x v="252"/>
    <n v="7.3"/>
    <x v="2"/>
    <s v="UNRATE"/>
    <x v="2"/>
    <s v="lin"/>
    <x v="1"/>
    <s v="m"/>
    <s v="U.S. Bureau of Labor Statistics"/>
  </r>
  <r>
    <x v="647"/>
    <n v="7.4"/>
    <x v="2"/>
    <s v="UNRATE"/>
    <x v="2"/>
    <s v="lin"/>
    <x v="1"/>
    <s v="m"/>
    <s v="U.S. Bureau of Labor Statistics"/>
  </r>
  <r>
    <x v="648"/>
    <n v="7.4"/>
    <x v="2"/>
    <s v="UNRATE"/>
    <x v="2"/>
    <s v="lin"/>
    <x v="1"/>
    <s v="m"/>
    <s v="U.S. Bureau of Labor Statistics"/>
  </r>
  <r>
    <x v="253"/>
    <n v="7.3"/>
    <x v="2"/>
    <s v="UNRATE"/>
    <x v="2"/>
    <s v="lin"/>
    <x v="1"/>
    <s v="m"/>
    <s v="U.S. Bureau of Labor Statistics"/>
  </r>
  <r>
    <x v="649"/>
    <n v="7.1"/>
    <x v="2"/>
    <s v="UNRATE"/>
    <x v="2"/>
    <s v="lin"/>
    <x v="1"/>
    <s v="m"/>
    <s v="U.S. Bureau of Labor Statistics"/>
  </r>
  <r>
    <x v="650"/>
    <n v="7"/>
    <x v="2"/>
    <s v="UNRATE"/>
    <x v="2"/>
    <s v="lin"/>
    <x v="1"/>
    <s v="m"/>
    <s v="U.S. Bureau of Labor Statistics"/>
  </r>
  <r>
    <x v="254"/>
    <n v="7.1"/>
    <x v="2"/>
    <s v="UNRATE"/>
    <x v="2"/>
    <s v="lin"/>
    <x v="1"/>
    <s v="m"/>
    <s v="U.S. Bureau of Labor Statistics"/>
  </r>
  <r>
    <x v="651"/>
    <n v="7.1"/>
    <x v="2"/>
    <s v="UNRATE"/>
    <x v="2"/>
    <s v="lin"/>
    <x v="1"/>
    <s v="m"/>
    <s v="U.S. Bureau of Labor Statistics"/>
  </r>
  <r>
    <x v="652"/>
    <n v="7"/>
    <x v="2"/>
    <s v="UNRATE"/>
    <x v="2"/>
    <s v="lin"/>
    <x v="1"/>
    <s v="m"/>
    <s v="U.S. Bureau of Labor Statistics"/>
  </r>
  <r>
    <x v="255"/>
    <n v="6.9"/>
    <x v="2"/>
    <s v="UNRATE"/>
    <x v="2"/>
    <s v="lin"/>
    <x v="1"/>
    <s v="m"/>
    <s v="U.S. Bureau of Labor Statistics"/>
  </r>
  <r>
    <x v="653"/>
    <n v="6.8"/>
    <x v="2"/>
    <s v="UNRATE"/>
    <x v="2"/>
    <s v="lin"/>
    <x v="1"/>
    <s v="m"/>
    <s v="U.S. Bureau of Labor Statistics"/>
  </r>
  <r>
    <x v="654"/>
    <n v="6.7"/>
    <x v="2"/>
    <s v="UNRATE"/>
    <x v="2"/>
    <s v="lin"/>
    <x v="1"/>
    <s v="m"/>
    <s v="U.S. Bureau of Labor Statistics"/>
  </r>
  <r>
    <x v="256"/>
    <n v="6.8"/>
    <x v="2"/>
    <s v="UNRATE"/>
    <x v="2"/>
    <s v="lin"/>
    <x v="1"/>
    <s v="m"/>
    <s v="U.S. Bureau of Labor Statistics"/>
  </r>
  <r>
    <x v="655"/>
    <n v="6.6"/>
    <x v="2"/>
    <s v="UNRATE"/>
    <x v="2"/>
    <s v="lin"/>
    <x v="1"/>
    <s v="m"/>
    <s v="U.S. Bureau of Labor Statistics"/>
  </r>
  <r>
    <x v="656"/>
    <n v="6.5"/>
    <x v="2"/>
    <s v="UNRATE"/>
    <x v="2"/>
    <s v="lin"/>
    <x v="1"/>
    <s v="m"/>
    <s v="U.S. Bureau of Labor Statistics"/>
  </r>
  <r>
    <x v="257"/>
    <n v="6.6"/>
    <x v="2"/>
    <s v="UNRATE"/>
    <x v="2"/>
    <s v="lin"/>
    <x v="1"/>
    <s v="m"/>
    <s v="U.S. Bureau of Labor Statistics"/>
  </r>
  <r>
    <x v="657"/>
    <n v="6.6"/>
    <x v="2"/>
    <s v="UNRATE"/>
    <x v="2"/>
    <s v="lin"/>
    <x v="1"/>
    <s v="m"/>
    <s v="U.S. Bureau of Labor Statistics"/>
  </r>
  <r>
    <x v="658"/>
    <n v="6.5"/>
    <x v="2"/>
    <s v="UNRATE"/>
    <x v="2"/>
    <s v="lin"/>
    <x v="1"/>
    <s v="m"/>
    <s v="U.S. Bureau of Labor Statistics"/>
  </r>
  <r>
    <x v="258"/>
    <n v="6.4"/>
    <x v="2"/>
    <s v="UNRATE"/>
    <x v="2"/>
    <s v="lin"/>
    <x v="1"/>
    <s v="m"/>
    <s v="U.S. Bureau of Labor Statistics"/>
  </r>
  <r>
    <x v="659"/>
    <n v="6.1"/>
    <x v="2"/>
    <s v="UNRATE"/>
    <x v="2"/>
    <s v="lin"/>
    <x v="1"/>
    <s v="m"/>
    <s v="U.S. Bureau of Labor Statistics"/>
  </r>
  <r>
    <x v="660"/>
    <n v="6.1"/>
    <x v="2"/>
    <s v="UNRATE"/>
    <x v="2"/>
    <s v="lin"/>
    <x v="1"/>
    <s v="m"/>
    <s v="U.S. Bureau of Labor Statistics"/>
  </r>
  <r>
    <x v="259"/>
    <n v="6.1"/>
    <x v="2"/>
    <s v="UNRATE"/>
    <x v="2"/>
    <s v="lin"/>
    <x v="1"/>
    <s v="m"/>
    <s v="U.S. Bureau of Labor Statistics"/>
  </r>
  <r>
    <x v="661"/>
    <n v="6"/>
    <x v="2"/>
    <s v="UNRATE"/>
    <x v="2"/>
    <s v="lin"/>
    <x v="1"/>
    <s v="m"/>
    <s v="U.S. Bureau of Labor Statistics"/>
  </r>
  <r>
    <x v="662"/>
    <n v="5.9"/>
    <x v="2"/>
    <s v="UNRATE"/>
    <x v="2"/>
    <s v="lin"/>
    <x v="1"/>
    <s v="m"/>
    <s v="U.S. Bureau of Labor Statistics"/>
  </r>
  <r>
    <x v="260"/>
    <n v="5.8"/>
    <x v="2"/>
    <s v="UNRATE"/>
    <x v="2"/>
    <s v="lin"/>
    <x v="1"/>
    <s v="m"/>
    <s v="U.S. Bureau of Labor Statistics"/>
  </r>
  <r>
    <x v="663"/>
    <n v="5.6"/>
    <x v="2"/>
    <s v="UNRATE"/>
    <x v="2"/>
    <s v="lin"/>
    <x v="1"/>
    <s v="m"/>
    <s v="U.S. Bureau of Labor Statistics"/>
  </r>
  <r>
    <x v="664"/>
    <n v="5.5"/>
    <x v="2"/>
    <s v="UNRATE"/>
    <x v="2"/>
    <s v="lin"/>
    <x v="1"/>
    <s v="m"/>
    <s v="U.S. Bureau of Labor Statistics"/>
  </r>
  <r>
    <x v="261"/>
    <n v="5.6"/>
    <x v="2"/>
    <s v="UNRATE"/>
    <x v="2"/>
    <s v="lin"/>
    <x v="1"/>
    <s v="m"/>
    <s v="U.S. Bureau of Labor Statistics"/>
  </r>
  <r>
    <x v="665"/>
    <n v="5.4"/>
    <x v="2"/>
    <s v="UNRATE"/>
    <x v="2"/>
    <s v="lin"/>
    <x v="1"/>
    <s v="m"/>
    <s v="U.S. Bureau of Labor Statistics"/>
  </r>
  <r>
    <x v="666"/>
    <n v="5.4"/>
    <x v="2"/>
    <s v="UNRATE"/>
    <x v="2"/>
    <s v="lin"/>
    <x v="1"/>
    <s v="m"/>
    <s v="U.S. Bureau of Labor Statistics"/>
  </r>
  <r>
    <x v="262"/>
    <n v="5.8"/>
    <x v="2"/>
    <s v="UNRATE"/>
    <x v="2"/>
    <s v="lin"/>
    <x v="1"/>
    <s v="m"/>
    <s v="U.S. Bureau of Labor Statistics"/>
  </r>
  <r>
    <x v="667"/>
    <n v="5.6"/>
    <x v="2"/>
    <s v="UNRATE"/>
    <x v="2"/>
    <s v="lin"/>
    <x v="1"/>
    <s v="m"/>
    <s v="U.S. Bureau of Labor Statistics"/>
  </r>
  <r>
    <x v="668"/>
    <n v="5.6"/>
    <x v="2"/>
    <s v="UNRATE"/>
    <x v="2"/>
    <s v="lin"/>
    <x v="1"/>
    <s v="m"/>
    <s v="U.S. Bureau of Labor Statistics"/>
  </r>
  <r>
    <x v="263"/>
    <n v="5.7"/>
    <x v="2"/>
    <s v="UNRATE"/>
    <x v="2"/>
    <s v="lin"/>
    <x v="1"/>
    <s v="m"/>
    <s v="U.S. Bureau of Labor Statistics"/>
  </r>
  <r>
    <x v="669"/>
    <n v="5.7"/>
    <x v="2"/>
    <s v="UNRATE"/>
    <x v="2"/>
    <s v="lin"/>
    <x v="1"/>
    <s v="m"/>
    <s v="U.S. Bureau of Labor Statistics"/>
  </r>
  <r>
    <x v="670"/>
    <n v="5.6"/>
    <x v="2"/>
    <s v="UNRATE"/>
    <x v="2"/>
    <s v="lin"/>
    <x v="1"/>
    <s v="m"/>
    <s v="U.S. Bureau of Labor Statistics"/>
  </r>
  <r>
    <x v="264"/>
    <n v="5.5"/>
    <x v="2"/>
    <s v="UNRATE"/>
    <x v="2"/>
    <s v="lin"/>
    <x v="1"/>
    <s v="m"/>
    <s v="U.S. Bureau of Labor Statistics"/>
  </r>
  <r>
    <x v="671"/>
    <n v="5.6"/>
    <x v="2"/>
    <s v="UNRATE"/>
    <x v="2"/>
    <s v="lin"/>
    <x v="1"/>
    <s v="m"/>
    <s v="U.S. Bureau of Labor Statistics"/>
  </r>
  <r>
    <x v="672"/>
    <n v="5.6"/>
    <x v="2"/>
    <s v="UNRATE"/>
    <x v="2"/>
    <s v="lin"/>
    <x v="1"/>
    <s v="m"/>
    <s v="U.S. Bureau of Labor Statistics"/>
  </r>
  <r>
    <x v="265"/>
    <n v="5.6"/>
    <x v="2"/>
    <s v="UNRATE"/>
    <x v="2"/>
    <s v="lin"/>
    <x v="1"/>
    <s v="m"/>
    <s v="U.S. Bureau of Labor Statistics"/>
  </r>
  <r>
    <x v="673"/>
    <n v="5.5"/>
    <x v="2"/>
    <s v="UNRATE"/>
    <x v="2"/>
    <s v="lin"/>
    <x v="1"/>
    <s v="m"/>
    <s v="U.S. Bureau of Labor Statistics"/>
  </r>
  <r>
    <x v="674"/>
    <n v="5.5"/>
    <x v="2"/>
    <s v="UNRATE"/>
    <x v="2"/>
    <s v="lin"/>
    <x v="1"/>
    <s v="m"/>
    <s v="U.S. Bureau of Labor Statistics"/>
  </r>
  <r>
    <x v="266"/>
    <n v="5.6"/>
    <x v="2"/>
    <s v="UNRATE"/>
    <x v="2"/>
    <s v="lin"/>
    <x v="1"/>
    <s v="m"/>
    <s v="U.S. Bureau of Labor Statistics"/>
  </r>
  <r>
    <x v="675"/>
    <n v="5.6"/>
    <x v="2"/>
    <s v="UNRATE"/>
    <x v="2"/>
    <s v="lin"/>
    <x v="1"/>
    <s v="m"/>
    <s v="U.S. Bureau of Labor Statistics"/>
  </r>
  <r>
    <x v="676"/>
    <n v="5.3"/>
    <x v="2"/>
    <s v="UNRATE"/>
    <x v="2"/>
    <s v="lin"/>
    <x v="1"/>
    <s v="m"/>
    <s v="U.S. Bureau of Labor Statistics"/>
  </r>
  <r>
    <x v="267"/>
    <n v="5.5"/>
    <x v="2"/>
    <s v="UNRATE"/>
    <x v="2"/>
    <s v="lin"/>
    <x v="1"/>
    <s v="m"/>
    <s v="U.S. Bureau of Labor Statistics"/>
  </r>
  <r>
    <x v="677"/>
    <n v="5.0999999999999996"/>
    <x v="2"/>
    <s v="UNRATE"/>
    <x v="2"/>
    <s v="lin"/>
    <x v="1"/>
    <s v="m"/>
    <s v="U.S. Bureau of Labor Statistics"/>
  </r>
  <r>
    <x v="678"/>
    <n v="5.2"/>
    <x v="2"/>
    <s v="UNRATE"/>
    <x v="2"/>
    <s v="lin"/>
    <x v="1"/>
    <s v="m"/>
    <s v="U.S. Bureau of Labor Statistics"/>
  </r>
  <r>
    <x v="268"/>
    <n v="5.2"/>
    <x v="2"/>
    <s v="UNRATE"/>
    <x v="2"/>
    <s v="lin"/>
    <x v="1"/>
    <s v="m"/>
    <s v="U.S. Bureau of Labor Statistics"/>
  </r>
  <r>
    <x v="679"/>
    <n v="5.4"/>
    <x v="2"/>
    <s v="UNRATE"/>
    <x v="2"/>
    <s v="lin"/>
    <x v="1"/>
    <s v="m"/>
    <s v="U.S. Bureau of Labor Statistics"/>
  </r>
  <r>
    <x v="680"/>
    <n v="5.4"/>
    <x v="2"/>
    <s v="UNRATE"/>
    <x v="2"/>
    <s v="lin"/>
    <x v="1"/>
    <s v="m"/>
    <s v="U.S. Bureau of Labor Statistics"/>
  </r>
  <r>
    <x v="269"/>
    <n v="5.3"/>
    <x v="2"/>
    <s v="UNRATE"/>
    <x v="2"/>
    <s v="lin"/>
    <x v="1"/>
    <s v="m"/>
    <s v="U.S. Bureau of Labor Statistics"/>
  </r>
  <r>
    <x v="681"/>
    <n v="5.2"/>
    <x v="2"/>
    <s v="UNRATE"/>
    <x v="2"/>
    <s v="lin"/>
    <x v="1"/>
    <s v="m"/>
    <s v="U.S. Bureau of Labor Statistics"/>
  </r>
  <r>
    <x v="682"/>
    <n v="5.2"/>
    <x v="2"/>
    <s v="UNRATE"/>
    <x v="2"/>
    <s v="lin"/>
    <x v="1"/>
    <s v="m"/>
    <s v="U.S. Bureau of Labor Statistics"/>
  </r>
  <r>
    <x v="270"/>
    <n v="5.0999999999999996"/>
    <x v="2"/>
    <s v="UNRATE"/>
    <x v="2"/>
    <s v="lin"/>
    <x v="1"/>
    <s v="m"/>
    <s v="U.S. Bureau of Labor Statistics"/>
  </r>
  <r>
    <x v="683"/>
    <n v="4.9000000000000004"/>
    <x v="2"/>
    <s v="UNRATE"/>
    <x v="2"/>
    <s v="lin"/>
    <x v="1"/>
    <s v="m"/>
    <s v="U.S. Bureau of Labor Statistics"/>
  </r>
  <r>
    <x v="684"/>
    <n v="5"/>
    <x v="2"/>
    <s v="UNRATE"/>
    <x v="2"/>
    <s v="lin"/>
    <x v="1"/>
    <s v="m"/>
    <s v="U.S. Bureau of Labor Statistics"/>
  </r>
  <r>
    <x v="271"/>
    <n v="4.9000000000000004"/>
    <x v="2"/>
    <s v="UNRATE"/>
    <x v="2"/>
    <s v="lin"/>
    <x v="1"/>
    <s v="m"/>
    <s v="U.S. Bureau of Labor Statistics"/>
  </r>
  <r>
    <x v="685"/>
    <n v="4.8"/>
    <x v="2"/>
    <s v="UNRATE"/>
    <x v="2"/>
    <s v="lin"/>
    <x v="1"/>
    <s v="m"/>
    <s v="U.S. Bureau of Labor Statistics"/>
  </r>
  <r>
    <x v="686"/>
    <n v="4.9000000000000004"/>
    <x v="2"/>
    <s v="UNRATE"/>
    <x v="2"/>
    <s v="lin"/>
    <x v="1"/>
    <s v="m"/>
    <s v="U.S. Bureau of Labor Statistics"/>
  </r>
  <r>
    <x v="272"/>
    <n v="4.7"/>
    <x v="2"/>
    <s v="UNRATE"/>
    <x v="2"/>
    <s v="lin"/>
    <x v="1"/>
    <s v="m"/>
    <s v="U.S. Bureau of Labor Statistics"/>
  </r>
  <r>
    <x v="687"/>
    <n v="4.5999999999999996"/>
    <x v="2"/>
    <s v="UNRATE"/>
    <x v="2"/>
    <s v="lin"/>
    <x v="1"/>
    <s v="m"/>
    <s v="U.S. Bureau of Labor Statistics"/>
  </r>
  <r>
    <x v="688"/>
    <n v="4.7"/>
    <x v="2"/>
    <s v="UNRATE"/>
    <x v="2"/>
    <s v="lin"/>
    <x v="1"/>
    <s v="m"/>
    <s v="U.S. Bureau of Labor Statistics"/>
  </r>
  <r>
    <x v="273"/>
    <n v="4.5999999999999996"/>
    <x v="2"/>
    <s v="UNRATE"/>
    <x v="2"/>
    <s v="lin"/>
    <x v="1"/>
    <s v="m"/>
    <s v="U.S. Bureau of Labor Statistics"/>
  </r>
  <r>
    <x v="689"/>
    <n v="4.5999999999999996"/>
    <x v="2"/>
    <s v="UNRATE"/>
    <x v="2"/>
    <s v="lin"/>
    <x v="1"/>
    <s v="m"/>
    <s v="U.S. Bureau of Labor Statistics"/>
  </r>
  <r>
    <x v="690"/>
    <n v="4.7"/>
    <x v="2"/>
    <s v="UNRATE"/>
    <x v="2"/>
    <s v="lin"/>
    <x v="1"/>
    <s v="m"/>
    <s v="U.S. Bureau of Labor Statistics"/>
  </r>
  <r>
    <x v="274"/>
    <n v="4.3"/>
    <x v="2"/>
    <s v="UNRATE"/>
    <x v="2"/>
    <s v="lin"/>
    <x v="1"/>
    <s v="m"/>
    <s v="U.S. Bureau of Labor Statistics"/>
  </r>
  <r>
    <x v="691"/>
    <n v="4.4000000000000004"/>
    <x v="2"/>
    <s v="UNRATE"/>
    <x v="2"/>
    <s v="lin"/>
    <x v="1"/>
    <s v="m"/>
    <s v="U.S. Bureau of Labor Statistics"/>
  </r>
  <r>
    <x v="692"/>
    <n v="4.5"/>
    <x v="2"/>
    <s v="UNRATE"/>
    <x v="2"/>
    <s v="lin"/>
    <x v="1"/>
    <s v="m"/>
    <s v="U.S. Bureau of Labor Statistics"/>
  </r>
  <r>
    <x v="275"/>
    <n v="4.5"/>
    <x v="2"/>
    <s v="UNRATE"/>
    <x v="2"/>
    <s v="lin"/>
    <x v="1"/>
    <s v="m"/>
    <s v="U.S. Bureau of Labor Statistics"/>
  </r>
  <r>
    <x v="693"/>
    <n v="4.5"/>
    <x v="2"/>
    <s v="UNRATE"/>
    <x v="2"/>
    <s v="lin"/>
    <x v="1"/>
    <s v="m"/>
    <s v="U.S. Bureau of Labor Statistics"/>
  </r>
  <r>
    <x v="694"/>
    <n v="4.5999999999999996"/>
    <x v="2"/>
    <s v="UNRATE"/>
    <x v="2"/>
    <s v="lin"/>
    <x v="1"/>
    <s v="m"/>
    <s v="U.S. Bureau of Labor Statistics"/>
  </r>
  <r>
    <x v="276"/>
    <n v="4.5"/>
    <x v="2"/>
    <s v="UNRATE"/>
    <x v="2"/>
    <s v="lin"/>
    <x v="1"/>
    <s v="m"/>
    <s v="U.S. Bureau of Labor Statistics"/>
  </r>
  <r>
    <x v="695"/>
    <n v="4.4000000000000004"/>
    <x v="2"/>
    <s v="UNRATE"/>
    <x v="2"/>
    <s v="lin"/>
    <x v="1"/>
    <s v="m"/>
    <s v="U.S. Bureau of Labor Statistics"/>
  </r>
  <r>
    <x v="696"/>
    <n v="4.4000000000000004"/>
    <x v="2"/>
    <s v="UNRATE"/>
    <x v="2"/>
    <s v="lin"/>
    <x v="1"/>
    <s v="m"/>
    <s v="U.S. Bureau of Labor Statistics"/>
  </r>
  <r>
    <x v="277"/>
    <n v="4.3"/>
    <x v="2"/>
    <s v="UNRATE"/>
    <x v="2"/>
    <s v="lin"/>
    <x v="1"/>
    <s v="m"/>
    <s v="U.S. Bureau of Labor Statistics"/>
  </r>
  <r>
    <x v="697"/>
    <n v="4.4000000000000004"/>
    <x v="2"/>
    <s v="UNRATE"/>
    <x v="2"/>
    <s v="lin"/>
    <x v="1"/>
    <s v="m"/>
    <s v="U.S. Bureau of Labor Statistics"/>
  </r>
  <r>
    <x v="698"/>
    <n v="4.2"/>
    <x v="2"/>
    <s v="UNRATE"/>
    <x v="2"/>
    <s v="lin"/>
    <x v="1"/>
    <s v="m"/>
    <s v="U.S. Bureau of Labor Statistics"/>
  </r>
  <r>
    <x v="278"/>
    <n v="4.3"/>
    <x v="2"/>
    <s v="UNRATE"/>
    <x v="2"/>
    <s v="lin"/>
    <x v="1"/>
    <s v="m"/>
    <s v="U.S. Bureau of Labor Statistics"/>
  </r>
  <r>
    <x v="699"/>
    <n v="4.2"/>
    <x v="2"/>
    <s v="UNRATE"/>
    <x v="2"/>
    <s v="lin"/>
    <x v="1"/>
    <s v="m"/>
    <s v="U.S. Bureau of Labor Statistics"/>
  </r>
  <r>
    <x v="700"/>
    <n v="4.3"/>
    <x v="2"/>
    <s v="UNRATE"/>
    <x v="2"/>
    <s v="lin"/>
    <x v="1"/>
    <s v="m"/>
    <s v="U.S. Bureau of Labor Statistics"/>
  </r>
  <r>
    <x v="279"/>
    <n v="4.3"/>
    <x v="2"/>
    <s v="UNRATE"/>
    <x v="2"/>
    <s v="lin"/>
    <x v="1"/>
    <s v="m"/>
    <s v="U.S. Bureau of Labor Statistics"/>
  </r>
  <r>
    <x v="701"/>
    <n v="4.2"/>
    <x v="2"/>
    <s v="UNRATE"/>
    <x v="2"/>
    <s v="lin"/>
    <x v="1"/>
    <s v="m"/>
    <s v="U.S. Bureau of Labor Statistics"/>
  </r>
  <r>
    <x v="702"/>
    <n v="4.2"/>
    <x v="2"/>
    <s v="UNRATE"/>
    <x v="2"/>
    <s v="lin"/>
    <x v="1"/>
    <s v="m"/>
    <s v="U.S. Bureau of Labor Statistics"/>
  </r>
  <r>
    <x v="280"/>
    <n v="4.0999999999999996"/>
    <x v="2"/>
    <s v="UNRATE"/>
    <x v="2"/>
    <s v="lin"/>
    <x v="1"/>
    <s v="m"/>
    <s v="U.S. Bureau of Labor Statistics"/>
  </r>
  <r>
    <x v="703"/>
    <n v="4.0999999999999996"/>
    <x v="2"/>
    <s v="UNRATE"/>
    <x v="2"/>
    <s v="lin"/>
    <x v="1"/>
    <s v="m"/>
    <s v="U.S. Bureau of Labor Statistics"/>
  </r>
  <r>
    <x v="704"/>
    <n v="4"/>
    <x v="2"/>
    <s v="UNRATE"/>
    <x v="2"/>
    <s v="lin"/>
    <x v="1"/>
    <s v="m"/>
    <s v="U.S. Bureau of Labor Statistics"/>
  </r>
  <r>
    <x v="281"/>
    <n v="4"/>
    <x v="2"/>
    <s v="UNRATE"/>
    <x v="2"/>
    <s v="lin"/>
    <x v="1"/>
    <s v="m"/>
    <s v="U.S. Bureau of Labor Statistics"/>
  </r>
  <r>
    <x v="705"/>
    <n v="4.0999999999999996"/>
    <x v="2"/>
    <s v="UNRATE"/>
    <x v="2"/>
    <s v="lin"/>
    <x v="1"/>
    <s v="m"/>
    <s v="U.S. Bureau of Labor Statistics"/>
  </r>
  <r>
    <x v="706"/>
    <n v="4"/>
    <x v="2"/>
    <s v="UNRATE"/>
    <x v="2"/>
    <s v="lin"/>
    <x v="1"/>
    <s v="m"/>
    <s v="U.S. Bureau of Labor Statistics"/>
  </r>
  <r>
    <x v="282"/>
    <n v="3.8"/>
    <x v="2"/>
    <s v="UNRATE"/>
    <x v="2"/>
    <s v="lin"/>
    <x v="1"/>
    <s v="m"/>
    <s v="U.S. Bureau of Labor Statistics"/>
  </r>
  <r>
    <x v="707"/>
    <n v="4"/>
    <x v="2"/>
    <s v="UNRATE"/>
    <x v="2"/>
    <s v="lin"/>
    <x v="1"/>
    <s v="m"/>
    <s v="U.S. Bureau of Labor Statistics"/>
  </r>
  <r>
    <x v="708"/>
    <n v="4"/>
    <x v="2"/>
    <s v="UNRATE"/>
    <x v="2"/>
    <s v="lin"/>
    <x v="1"/>
    <s v="m"/>
    <s v="U.S. Bureau of Labor Statistics"/>
  </r>
  <r>
    <x v="283"/>
    <n v="4"/>
    <x v="2"/>
    <s v="UNRATE"/>
    <x v="2"/>
    <s v="lin"/>
    <x v="1"/>
    <s v="m"/>
    <s v="U.S. Bureau of Labor Statistics"/>
  </r>
  <r>
    <x v="709"/>
    <n v="4.0999999999999996"/>
    <x v="2"/>
    <s v="UNRATE"/>
    <x v="2"/>
    <s v="lin"/>
    <x v="1"/>
    <s v="m"/>
    <s v="U.S. Bureau of Labor Statistics"/>
  </r>
  <r>
    <x v="710"/>
    <n v="3.9"/>
    <x v="2"/>
    <s v="UNRATE"/>
    <x v="2"/>
    <s v="lin"/>
    <x v="1"/>
    <s v="m"/>
    <s v="U.S. Bureau of Labor Statistics"/>
  </r>
  <r>
    <x v="284"/>
    <n v="3.9"/>
    <x v="2"/>
    <s v="UNRATE"/>
    <x v="2"/>
    <s v="lin"/>
    <x v="1"/>
    <s v="m"/>
    <s v="U.S. Bureau of Labor Statistics"/>
  </r>
  <r>
    <x v="711"/>
    <n v="3.9"/>
    <x v="2"/>
    <s v="UNRATE"/>
    <x v="2"/>
    <s v="lin"/>
    <x v="1"/>
    <s v="m"/>
    <s v="U.S. Bureau of Labor Statistics"/>
  </r>
  <r>
    <x v="712"/>
    <n v="3.9"/>
    <x v="2"/>
    <s v="UNRATE"/>
    <x v="2"/>
    <s v="lin"/>
    <x v="1"/>
    <s v="m"/>
    <s v="U.S. Bureau of Labor Statistics"/>
  </r>
  <r>
    <x v="0"/>
    <n v="4.2"/>
    <x v="2"/>
    <s v="UNRATE"/>
    <x v="2"/>
    <s v="lin"/>
    <x v="1"/>
    <s v="m"/>
    <s v="U.S. Bureau of Labor Statistics"/>
  </r>
  <r>
    <x v="713"/>
    <n v="4.2"/>
    <x v="2"/>
    <s v="UNRATE"/>
    <x v="2"/>
    <s v="lin"/>
    <x v="1"/>
    <s v="m"/>
    <s v="U.S. Bureau of Labor Statistics"/>
  </r>
  <r>
    <x v="714"/>
    <n v="4.3"/>
    <x v="2"/>
    <s v="UNRATE"/>
    <x v="2"/>
    <s v="lin"/>
    <x v="1"/>
    <s v="m"/>
    <s v="U.S. Bureau of Labor Statistics"/>
  </r>
  <r>
    <x v="1"/>
    <n v="4.4000000000000004"/>
    <x v="2"/>
    <s v="UNRATE"/>
    <x v="2"/>
    <s v="lin"/>
    <x v="1"/>
    <s v="m"/>
    <s v="U.S. Bureau of Labor Statistics"/>
  </r>
  <r>
    <x v="715"/>
    <n v="4.3"/>
    <x v="2"/>
    <s v="UNRATE"/>
    <x v="2"/>
    <s v="lin"/>
    <x v="1"/>
    <s v="m"/>
    <s v="U.S. Bureau of Labor Statistics"/>
  </r>
  <r>
    <x v="716"/>
    <n v="4.5"/>
    <x v="2"/>
    <s v="UNRATE"/>
    <x v="2"/>
    <s v="lin"/>
    <x v="1"/>
    <s v="m"/>
    <s v="U.S. Bureau of Labor Statistics"/>
  </r>
  <r>
    <x v="2"/>
    <n v="4.5999999999999996"/>
    <x v="2"/>
    <s v="UNRATE"/>
    <x v="2"/>
    <s v="lin"/>
    <x v="1"/>
    <s v="m"/>
    <s v="U.S. Bureau of Labor Statistics"/>
  </r>
  <r>
    <x v="717"/>
    <n v="4.9000000000000004"/>
    <x v="2"/>
    <s v="UNRATE"/>
    <x v="2"/>
    <s v="lin"/>
    <x v="1"/>
    <s v="m"/>
    <s v="U.S. Bureau of Labor Statistics"/>
  </r>
  <r>
    <x v="718"/>
    <n v="5"/>
    <x v="2"/>
    <s v="UNRATE"/>
    <x v="2"/>
    <s v="lin"/>
    <x v="1"/>
    <s v="m"/>
    <s v="U.S. Bureau of Labor Statistics"/>
  </r>
  <r>
    <x v="3"/>
    <n v="5.3"/>
    <x v="2"/>
    <s v="UNRATE"/>
    <x v="2"/>
    <s v="lin"/>
    <x v="1"/>
    <s v="m"/>
    <s v="U.S. Bureau of Labor Statistics"/>
  </r>
  <r>
    <x v="719"/>
    <n v="5.5"/>
    <x v="2"/>
    <s v="UNRATE"/>
    <x v="2"/>
    <s v="lin"/>
    <x v="1"/>
    <s v="m"/>
    <s v="U.S. Bureau of Labor Statistics"/>
  </r>
  <r>
    <x v="720"/>
    <n v="5.7"/>
    <x v="2"/>
    <s v="UNRATE"/>
    <x v="2"/>
    <s v="lin"/>
    <x v="1"/>
    <s v="m"/>
    <s v="U.S. Bureau of Labor Statistics"/>
  </r>
  <r>
    <x v="4"/>
    <n v="5.7"/>
    <x v="2"/>
    <s v="UNRATE"/>
    <x v="2"/>
    <s v="lin"/>
    <x v="1"/>
    <s v="m"/>
    <s v="U.S. Bureau of Labor Statistics"/>
  </r>
  <r>
    <x v="721"/>
    <n v="5.7"/>
    <x v="2"/>
    <s v="UNRATE"/>
    <x v="2"/>
    <s v="lin"/>
    <x v="1"/>
    <s v="m"/>
    <s v="U.S. Bureau of Labor Statistics"/>
  </r>
  <r>
    <x v="722"/>
    <n v="5.7"/>
    <x v="2"/>
    <s v="UNRATE"/>
    <x v="2"/>
    <s v="lin"/>
    <x v="1"/>
    <s v="m"/>
    <s v="U.S. Bureau of Labor Statistics"/>
  </r>
  <r>
    <x v="5"/>
    <n v="5.9"/>
    <x v="2"/>
    <s v="UNRATE"/>
    <x v="2"/>
    <s v="lin"/>
    <x v="1"/>
    <s v="m"/>
    <s v="U.S. Bureau of Labor Statistics"/>
  </r>
  <r>
    <x v="723"/>
    <n v="5.8"/>
    <x v="2"/>
    <s v="UNRATE"/>
    <x v="2"/>
    <s v="lin"/>
    <x v="1"/>
    <s v="m"/>
    <s v="U.S. Bureau of Labor Statistics"/>
  </r>
  <r>
    <x v="724"/>
    <n v="5.8"/>
    <x v="2"/>
    <s v="UNRATE"/>
    <x v="2"/>
    <s v="lin"/>
    <x v="1"/>
    <s v="m"/>
    <s v="U.S. Bureau of Labor Statistics"/>
  </r>
  <r>
    <x v="6"/>
    <n v="5.8"/>
    <x v="2"/>
    <s v="UNRATE"/>
    <x v="2"/>
    <s v="lin"/>
    <x v="1"/>
    <s v="m"/>
    <s v="U.S. Bureau of Labor Statistics"/>
  </r>
  <r>
    <x v="725"/>
    <n v="5.7"/>
    <x v="2"/>
    <s v="UNRATE"/>
    <x v="2"/>
    <s v="lin"/>
    <x v="1"/>
    <s v="m"/>
    <s v="U.S. Bureau of Labor Statistics"/>
  </r>
  <r>
    <x v="726"/>
    <n v="5.7"/>
    <x v="2"/>
    <s v="UNRATE"/>
    <x v="2"/>
    <s v="lin"/>
    <x v="1"/>
    <s v="m"/>
    <s v="U.S. Bureau of Labor Statistics"/>
  </r>
  <r>
    <x v="7"/>
    <n v="5.7"/>
    <x v="2"/>
    <s v="UNRATE"/>
    <x v="2"/>
    <s v="lin"/>
    <x v="1"/>
    <s v="m"/>
    <s v="U.S. Bureau of Labor Statistics"/>
  </r>
  <r>
    <x v="727"/>
    <n v="5.9"/>
    <x v="2"/>
    <s v="UNRATE"/>
    <x v="2"/>
    <s v="lin"/>
    <x v="1"/>
    <s v="m"/>
    <s v="U.S. Bureau of Labor Statistics"/>
  </r>
  <r>
    <x v="728"/>
    <n v="6"/>
    <x v="2"/>
    <s v="UNRATE"/>
    <x v="2"/>
    <s v="lin"/>
    <x v="1"/>
    <s v="m"/>
    <s v="U.S. Bureau of Labor Statistics"/>
  </r>
  <r>
    <x v="8"/>
    <n v="5.8"/>
    <x v="2"/>
    <s v="UNRATE"/>
    <x v="2"/>
    <s v="lin"/>
    <x v="1"/>
    <s v="m"/>
    <s v="U.S. Bureau of Labor Statistics"/>
  </r>
  <r>
    <x v="729"/>
    <n v="5.9"/>
    <x v="2"/>
    <s v="UNRATE"/>
    <x v="2"/>
    <s v="lin"/>
    <x v="1"/>
    <s v="m"/>
    <s v="U.S. Bureau of Labor Statistics"/>
  </r>
  <r>
    <x v="730"/>
    <n v="5.9"/>
    <x v="2"/>
    <s v="UNRATE"/>
    <x v="2"/>
    <s v="lin"/>
    <x v="1"/>
    <s v="m"/>
    <s v="U.S. Bureau of Labor Statistics"/>
  </r>
  <r>
    <x v="9"/>
    <n v="6"/>
    <x v="2"/>
    <s v="UNRATE"/>
    <x v="2"/>
    <s v="lin"/>
    <x v="1"/>
    <s v="m"/>
    <s v="U.S. Bureau of Labor Statistics"/>
  </r>
  <r>
    <x v="731"/>
    <n v="6.1"/>
    <x v="2"/>
    <s v="UNRATE"/>
    <x v="2"/>
    <s v="lin"/>
    <x v="1"/>
    <s v="m"/>
    <s v="U.S. Bureau of Labor Statistics"/>
  </r>
  <r>
    <x v="732"/>
    <n v="6.3"/>
    <x v="2"/>
    <s v="UNRATE"/>
    <x v="2"/>
    <s v="lin"/>
    <x v="1"/>
    <s v="m"/>
    <s v="U.S. Bureau of Labor Statistics"/>
  </r>
  <r>
    <x v="10"/>
    <n v="6.2"/>
    <x v="2"/>
    <s v="UNRATE"/>
    <x v="2"/>
    <s v="lin"/>
    <x v="1"/>
    <s v="m"/>
    <s v="U.S. Bureau of Labor Statistics"/>
  </r>
  <r>
    <x v="733"/>
    <n v="6.1"/>
    <x v="2"/>
    <s v="UNRATE"/>
    <x v="2"/>
    <s v="lin"/>
    <x v="1"/>
    <s v="m"/>
    <s v="U.S. Bureau of Labor Statistics"/>
  </r>
  <r>
    <x v="734"/>
    <n v="6.1"/>
    <x v="2"/>
    <s v="UNRATE"/>
    <x v="2"/>
    <s v="lin"/>
    <x v="1"/>
    <s v="m"/>
    <s v="U.S. Bureau of Labor Statistics"/>
  </r>
  <r>
    <x v="11"/>
    <n v="6"/>
    <x v="2"/>
    <s v="UNRATE"/>
    <x v="2"/>
    <s v="lin"/>
    <x v="1"/>
    <s v="m"/>
    <s v="U.S. Bureau of Labor Statistics"/>
  </r>
  <r>
    <x v="735"/>
    <n v="5.8"/>
    <x v="2"/>
    <s v="UNRATE"/>
    <x v="2"/>
    <s v="lin"/>
    <x v="1"/>
    <s v="m"/>
    <s v="U.S. Bureau of Labor Statistics"/>
  </r>
  <r>
    <x v="736"/>
    <n v="5.7"/>
    <x v="2"/>
    <s v="UNRATE"/>
    <x v="2"/>
    <s v="lin"/>
    <x v="1"/>
    <s v="m"/>
    <s v="U.S. Bureau of Labor Statistics"/>
  </r>
  <r>
    <x v="12"/>
    <n v="5.7"/>
    <x v="2"/>
    <s v="UNRATE"/>
    <x v="2"/>
    <s v="lin"/>
    <x v="1"/>
    <s v="m"/>
    <s v="U.S. Bureau of Labor Statistics"/>
  </r>
  <r>
    <x v="737"/>
    <n v="5.6"/>
    <x v="2"/>
    <s v="UNRATE"/>
    <x v="2"/>
    <s v="lin"/>
    <x v="1"/>
    <s v="m"/>
    <s v="U.S. Bureau of Labor Statistics"/>
  </r>
  <r>
    <x v="738"/>
    <n v="5.8"/>
    <x v="2"/>
    <s v="UNRATE"/>
    <x v="2"/>
    <s v="lin"/>
    <x v="1"/>
    <s v="m"/>
    <s v="U.S. Bureau of Labor Statistics"/>
  </r>
  <r>
    <x v="13"/>
    <n v="5.6"/>
    <x v="2"/>
    <s v="UNRATE"/>
    <x v="2"/>
    <s v="lin"/>
    <x v="1"/>
    <s v="m"/>
    <s v="U.S. Bureau of Labor Statistics"/>
  </r>
  <r>
    <x v="739"/>
    <n v="5.6"/>
    <x v="2"/>
    <s v="UNRATE"/>
    <x v="2"/>
    <s v="lin"/>
    <x v="1"/>
    <s v="m"/>
    <s v="U.S. Bureau of Labor Statistics"/>
  </r>
  <r>
    <x v="740"/>
    <n v="5.6"/>
    <x v="2"/>
    <s v="UNRATE"/>
    <x v="2"/>
    <s v="lin"/>
    <x v="1"/>
    <s v="m"/>
    <s v="U.S. Bureau of Labor Statistics"/>
  </r>
  <r>
    <x v="14"/>
    <n v="5.5"/>
    <x v="2"/>
    <s v="UNRATE"/>
    <x v="2"/>
    <s v="lin"/>
    <x v="1"/>
    <s v="m"/>
    <s v="U.S. Bureau of Labor Statistics"/>
  </r>
  <r>
    <x v="741"/>
    <n v="5.4"/>
    <x v="2"/>
    <s v="UNRATE"/>
    <x v="2"/>
    <s v="lin"/>
    <x v="1"/>
    <s v="m"/>
    <s v="U.S. Bureau of Labor Statistics"/>
  </r>
  <r>
    <x v="742"/>
    <n v="5.4"/>
    <x v="2"/>
    <s v="UNRATE"/>
    <x v="2"/>
    <s v="lin"/>
    <x v="1"/>
    <s v="m"/>
    <s v="U.S. Bureau of Labor Statistics"/>
  </r>
  <r>
    <x v="15"/>
    <n v="5.5"/>
    <x v="2"/>
    <s v="UNRATE"/>
    <x v="2"/>
    <s v="lin"/>
    <x v="1"/>
    <s v="m"/>
    <s v="U.S. Bureau of Labor Statistics"/>
  </r>
  <r>
    <x v="743"/>
    <n v="5.4"/>
    <x v="2"/>
    <s v="UNRATE"/>
    <x v="2"/>
    <s v="lin"/>
    <x v="1"/>
    <s v="m"/>
    <s v="U.S. Bureau of Labor Statistics"/>
  </r>
  <r>
    <x v="744"/>
    <n v="5.4"/>
    <x v="2"/>
    <s v="UNRATE"/>
    <x v="2"/>
    <s v="lin"/>
    <x v="1"/>
    <s v="m"/>
    <s v="U.S. Bureau of Labor Statistics"/>
  </r>
  <r>
    <x v="16"/>
    <n v="5.3"/>
    <x v="2"/>
    <s v="UNRATE"/>
    <x v="2"/>
    <s v="lin"/>
    <x v="1"/>
    <s v="m"/>
    <s v="U.S. Bureau of Labor Statistics"/>
  </r>
  <r>
    <x v="745"/>
    <n v="5.4"/>
    <x v="2"/>
    <s v="UNRATE"/>
    <x v="2"/>
    <s v="lin"/>
    <x v="1"/>
    <s v="m"/>
    <s v="U.S. Bureau of Labor Statistics"/>
  </r>
  <r>
    <x v="746"/>
    <n v="5.2"/>
    <x v="2"/>
    <s v="UNRATE"/>
    <x v="2"/>
    <s v="lin"/>
    <x v="1"/>
    <s v="m"/>
    <s v="U.S. Bureau of Labor Statistics"/>
  </r>
  <r>
    <x v="17"/>
    <n v="5.2"/>
    <x v="2"/>
    <s v="UNRATE"/>
    <x v="2"/>
    <s v="lin"/>
    <x v="1"/>
    <s v="m"/>
    <s v="U.S. Bureau of Labor Statistics"/>
  </r>
  <r>
    <x v="747"/>
    <n v="5.0999999999999996"/>
    <x v="2"/>
    <s v="UNRATE"/>
    <x v="2"/>
    <s v="lin"/>
    <x v="1"/>
    <s v="m"/>
    <s v="U.S. Bureau of Labor Statistics"/>
  </r>
  <r>
    <x v="748"/>
    <n v="5"/>
    <x v="2"/>
    <s v="UNRATE"/>
    <x v="2"/>
    <s v="lin"/>
    <x v="1"/>
    <s v="m"/>
    <s v="U.S. Bureau of Labor Statistics"/>
  </r>
  <r>
    <x v="18"/>
    <n v="5"/>
    <x v="2"/>
    <s v="UNRATE"/>
    <x v="2"/>
    <s v="lin"/>
    <x v="1"/>
    <s v="m"/>
    <s v="U.S. Bureau of Labor Statistics"/>
  </r>
  <r>
    <x v="749"/>
    <n v="4.9000000000000004"/>
    <x v="2"/>
    <s v="UNRATE"/>
    <x v="2"/>
    <s v="lin"/>
    <x v="1"/>
    <s v="m"/>
    <s v="U.S. Bureau of Labor Statistics"/>
  </r>
  <r>
    <x v="750"/>
    <n v="5"/>
    <x v="2"/>
    <s v="UNRATE"/>
    <x v="2"/>
    <s v="lin"/>
    <x v="1"/>
    <s v="m"/>
    <s v="U.S. Bureau of Labor Statistics"/>
  </r>
  <r>
    <x v="19"/>
    <n v="5"/>
    <x v="2"/>
    <s v="UNRATE"/>
    <x v="2"/>
    <s v="lin"/>
    <x v="1"/>
    <s v="m"/>
    <s v="U.S. Bureau of Labor Statistics"/>
  </r>
  <r>
    <x v="751"/>
    <n v="5"/>
    <x v="2"/>
    <s v="UNRATE"/>
    <x v="2"/>
    <s v="lin"/>
    <x v="1"/>
    <s v="m"/>
    <s v="U.S. Bureau of Labor Statistics"/>
  </r>
  <r>
    <x v="752"/>
    <n v="4.9000000000000004"/>
    <x v="2"/>
    <s v="UNRATE"/>
    <x v="2"/>
    <s v="lin"/>
    <x v="1"/>
    <s v="m"/>
    <s v="U.S. Bureau of Labor Statistics"/>
  </r>
  <r>
    <x v="20"/>
    <n v="4.7"/>
    <x v="2"/>
    <s v="UNRATE"/>
    <x v="2"/>
    <s v="lin"/>
    <x v="1"/>
    <s v="m"/>
    <s v="U.S. Bureau of Labor Statistics"/>
  </r>
  <r>
    <x v="753"/>
    <n v="4.8"/>
    <x v="2"/>
    <s v="UNRATE"/>
    <x v="2"/>
    <s v="lin"/>
    <x v="1"/>
    <s v="m"/>
    <s v="U.S. Bureau of Labor Statistics"/>
  </r>
  <r>
    <x v="754"/>
    <n v="4.7"/>
    <x v="2"/>
    <s v="UNRATE"/>
    <x v="2"/>
    <s v="lin"/>
    <x v="1"/>
    <s v="m"/>
    <s v="U.S. Bureau of Labor Statistics"/>
  </r>
  <r>
    <x v="21"/>
    <n v="4.7"/>
    <x v="2"/>
    <s v="UNRATE"/>
    <x v="2"/>
    <s v="lin"/>
    <x v="1"/>
    <s v="m"/>
    <s v="U.S. Bureau of Labor Statistics"/>
  </r>
  <r>
    <x v="755"/>
    <n v="4.5999999999999996"/>
    <x v="2"/>
    <s v="UNRATE"/>
    <x v="2"/>
    <s v="lin"/>
    <x v="1"/>
    <s v="m"/>
    <s v="U.S. Bureau of Labor Statistics"/>
  </r>
  <r>
    <x v="756"/>
    <n v="4.5999999999999996"/>
    <x v="2"/>
    <s v="UNRATE"/>
    <x v="2"/>
    <s v="lin"/>
    <x v="1"/>
    <s v="m"/>
    <s v="U.S. Bureau of Labor Statistics"/>
  </r>
  <r>
    <x v="22"/>
    <n v="4.7"/>
    <x v="2"/>
    <s v="UNRATE"/>
    <x v="2"/>
    <s v="lin"/>
    <x v="1"/>
    <s v="m"/>
    <s v="U.S. Bureau of Labor Statistics"/>
  </r>
  <r>
    <x v="757"/>
    <n v="4.7"/>
    <x v="2"/>
    <s v="UNRATE"/>
    <x v="2"/>
    <s v="lin"/>
    <x v="1"/>
    <s v="m"/>
    <s v="U.S. Bureau of Labor Statistics"/>
  </r>
  <r>
    <x v="758"/>
    <n v="4.5"/>
    <x v="2"/>
    <s v="UNRATE"/>
    <x v="2"/>
    <s v="lin"/>
    <x v="1"/>
    <s v="m"/>
    <s v="U.S. Bureau of Labor Statistics"/>
  </r>
  <r>
    <x v="23"/>
    <n v="4.4000000000000004"/>
    <x v="2"/>
    <s v="UNRATE"/>
    <x v="2"/>
    <s v="lin"/>
    <x v="1"/>
    <s v="m"/>
    <s v="U.S. Bureau of Labor Statistics"/>
  </r>
  <r>
    <x v="759"/>
    <n v="4.5"/>
    <x v="2"/>
    <s v="UNRATE"/>
    <x v="2"/>
    <s v="lin"/>
    <x v="1"/>
    <s v="m"/>
    <s v="U.S. Bureau of Labor Statistics"/>
  </r>
  <r>
    <x v="760"/>
    <n v="4.4000000000000004"/>
    <x v="2"/>
    <s v="UNRATE"/>
    <x v="2"/>
    <s v="lin"/>
    <x v="1"/>
    <s v="m"/>
    <s v="U.S. Bureau of Labor Statistics"/>
  </r>
  <r>
    <x v="24"/>
    <n v="4.5999999999999996"/>
    <x v="2"/>
    <s v="UNRATE"/>
    <x v="2"/>
    <s v="lin"/>
    <x v="1"/>
    <s v="m"/>
    <s v="U.S. Bureau of Labor Statistics"/>
  </r>
  <r>
    <x v="761"/>
    <n v="4.5"/>
    <x v="2"/>
    <s v="UNRATE"/>
    <x v="2"/>
    <s v="lin"/>
    <x v="1"/>
    <s v="m"/>
    <s v="U.S. Bureau of Labor Statistics"/>
  </r>
  <r>
    <x v="762"/>
    <n v="4.4000000000000004"/>
    <x v="2"/>
    <s v="UNRATE"/>
    <x v="2"/>
    <s v="lin"/>
    <x v="1"/>
    <s v="m"/>
    <s v="U.S. Bureau of Labor Statistics"/>
  </r>
  <r>
    <x v="25"/>
    <n v="4.5"/>
    <x v="2"/>
    <s v="UNRATE"/>
    <x v="2"/>
    <s v="lin"/>
    <x v="1"/>
    <s v="m"/>
    <s v="U.S. Bureau of Labor Statistics"/>
  </r>
  <r>
    <x v="763"/>
    <n v="4.4000000000000004"/>
    <x v="2"/>
    <s v="UNRATE"/>
    <x v="2"/>
    <s v="lin"/>
    <x v="1"/>
    <s v="m"/>
    <s v="U.S. Bureau of Labor Statistics"/>
  </r>
  <r>
    <x v="764"/>
    <n v="4.5999999999999996"/>
    <x v="2"/>
    <s v="UNRATE"/>
    <x v="2"/>
    <s v="lin"/>
    <x v="1"/>
    <s v="m"/>
    <s v="U.S. Bureau of Labor Statistics"/>
  </r>
  <r>
    <x v="26"/>
    <n v="4.7"/>
    <x v="2"/>
    <s v="UNRATE"/>
    <x v="2"/>
    <s v="lin"/>
    <x v="1"/>
    <s v="m"/>
    <s v="U.S. Bureau of Labor Statistics"/>
  </r>
  <r>
    <x v="765"/>
    <n v="4.5999999999999996"/>
    <x v="2"/>
    <s v="UNRATE"/>
    <x v="2"/>
    <s v="lin"/>
    <x v="1"/>
    <s v="m"/>
    <s v="U.S. Bureau of Labor Statistics"/>
  </r>
  <r>
    <x v="766"/>
    <n v="4.7"/>
    <x v="2"/>
    <s v="UNRATE"/>
    <x v="2"/>
    <s v="lin"/>
    <x v="1"/>
    <s v="m"/>
    <s v="U.S. Bureau of Labor Statistics"/>
  </r>
  <r>
    <x v="27"/>
    <n v="4.7"/>
    <x v="2"/>
    <s v="UNRATE"/>
    <x v="2"/>
    <s v="lin"/>
    <x v="1"/>
    <s v="m"/>
    <s v="U.S. Bureau of Labor Statistics"/>
  </r>
  <r>
    <x v="767"/>
    <n v="4.7"/>
    <x v="2"/>
    <s v="UNRATE"/>
    <x v="2"/>
    <s v="lin"/>
    <x v="1"/>
    <s v="m"/>
    <s v="U.S. Bureau of Labor Statistics"/>
  </r>
  <r>
    <x v="768"/>
    <n v="5"/>
    <x v="2"/>
    <s v="UNRATE"/>
    <x v="2"/>
    <s v="lin"/>
    <x v="1"/>
    <s v="m"/>
    <s v="U.S. Bureau of Labor Statistics"/>
  </r>
  <r>
    <x v="28"/>
    <n v="5"/>
    <x v="2"/>
    <s v="UNRATE"/>
    <x v="2"/>
    <s v="lin"/>
    <x v="1"/>
    <s v="m"/>
    <s v="U.S. Bureau of Labor Statistics"/>
  </r>
  <r>
    <x v="769"/>
    <n v="4.9000000000000004"/>
    <x v="2"/>
    <s v="UNRATE"/>
    <x v="2"/>
    <s v="lin"/>
    <x v="1"/>
    <s v="m"/>
    <s v="U.S. Bureau of Labor Statistics"/>
  </r>
  <r>
    <x v="770"/>
    <n v="5.0999999999999996"/>
    <x v="2"/>
    <s v="UNRATE"/>
    <x v="2"/>
    <s v="lin"/>
    <x v="1"/>
    <s v="m"/>
    <s v="U.S. Bureau of Labor Statistics"/>
  </r>
  <r>
    <x v="29"/>
    <n v="5"/>
    <x v="2"/>
    <s v="UNRATE"/>
    <x v="2"/>
    <s v="lin"/>
    <x v="1"/>
    <s v="m"/>
    <s v="U.S. Bureau of Labor Statistics"/>
  </r>
  <r>
    <x v="771"/>
    <n v="5.4"/>
    <x v="2"/>
    <s v="UNRATE"/>
    <x v="2"/>
    <s v="lin"/>
    <x v="1"/>
    <s v="m"/>
    <s v="U.S. Bureau of Labor Statistics"/>
  </r>
  <r>
    <x v="772"/>
    <n v="5.6"/>
    <x v="2"/>
    <s v="UNRATE"/>
    <x v="2"/>
    <s v="lin"/>
    <x v="1"/>
    <s v="m"/>
    <s v="U.S. Bureau of Labor Statistics"/>
  </r>
  <r>
    <x v="30"/>
    <n v="5.8"/>
    <x v="2"/>
    <s v="UNRATE"/>
    <x v="2"/>
    <s v="lin"/>
    <x v="1"/>
    <s v="m"/>
    <s v="U.S. Bureau of Labor Statistics"/>
  </r>
  <r>
    <x v="773"/>
    <n v="6.1"/>
    <x v="2"/>
    <s v="UNRATE"/>
    <x v="2"/>
    <s v="lin"/>
    <x v="1"/>
    <s v="m"/>
    <s v="U.S. Bureau of Labor Statistics"/>
  </r>
  <r>
    <x v="774"/>
    <n v="6.1"/>
    <x v="2"/>
    <s v="UNRATE"/>
    <x v="2"/>
    <s v="lin"/>
    <x v="1"/>
    <s v="m"/>
    <s v="U.S. Bureau of Labor Statistics"/>
  </r>
  <r>
    <x v="31"/>
    <n v="6.5"/>
    <x v="2"/>
    <s v="UNRATE"/>
    <x v="2"/>
    <s v="lin"/>
    <x v="1"/>
    <s v="m"/>
    <s v="U.S. Bureau of Labor Statistics"/>
  </r>
  <r>
    <x v="775"/>
    <n v="6.8"/>
    <x v="2"/>
    <s v="UNRATE"/>
    <x v="2"/>
    <s v="lin"/>
    <x v="1"/>
    <s v="m"/>
    <s v="U.S. Bureau of Labor Statistics"/>
  </r>
  <r>
    <x v="776"/>
    <n v="7.3"/>
    <x v="2"/>
    <s v="UNRATE"/>
    <x v="2"/>
    <s v="lin"/>
    <x v="1"/>
    <s v="m"/>
    <s v="U.S. Bureau of Labor Statistics"/>
  </r>
  <r>
    <x v="32"/>
    <n v="7.8"/>
    <x v="2"/>
    <s v="UNRATE"/>
    <x v="2"/>
    <s v="lin"/>
    <x v="1"/>
    <s v="m"/>
    <s v="U.S. Bureau of Labor Statistics"/>
  </r>
  <r>
    <x v="777"/>
    <n v="8.3000000000000007"/>
    <x v="2"/>
    <s v="UNRATE"/>
    <x v="2"/>
    <s v="lin"/>
    <x v="1"/>
    <s v="m"/>
    <s v="U.S. Bureau of Labor Statistics"/>
  </r>
  <r>
    <x v="778"/>
    <n v="8.6999999999999993"/>
    <x v="2"/>
    <s v="UNRATE"/>
    <x v="2"/>
    <s v="lin"/>
    <x v="1"/>
    <s v="m"/>
    <s v="U.S. Bureau of Labor Statistics"/>
  </r>
  <r>
    <x v="33"/>
    <n v="9"/>
    <x v="2"/>
    <s v="UNRATE"/>
    <x v="2"/>
    <s v="lin"/>
    <x v="1"/>
    <s v="m"/>
    <s v="U.S. Bureau of Labor Statistics"/>
  </r>
  <r>
    <x v="779"/>
    <n v="9.4"/>
    <x v="2"/>
    <s v="UNRATE"/>
    <x v="2"/>
    <s v="lin"/>
    <x v="1"/>
    <s v="m"/>
    <s v="U.S. Bureau of Labor Statistics"/>
  </r>
  <r>
    <x v="780"/>
    <n v="9.5"/>
    <x v="2"/>
    <s v="UNRATE"/>
    <x v="2"/>
    <s v="lin"/>
    <x v="1"/>
    <s v="m"/>
    <s v="U.S. Bureau of Labor Statistics"/>
  </r>
  <r>
    <x v="34"/>
    <n v="9.5"/>
    <x v="2"/>
    <s v="UNRATE"/>
    <x v="2"/>
    <s v="lin"/>
    <x v="1"/>
    <s v="m"/>
    <s v="U.S. Bureau of Labor Statistics"/>
  </r>
  <r>
    <x v="781"/>
    <n v="9.6"/>
    <x v="2"/>
    <s v="UNRATE"/>
    <x v="2"/>
    <s v="lin"/>
    <x v="1"/>
    <s v="m"/>
    <s v="U.S. Bureau of Labor Statistics"/>
  </r>
  <r>
    <x v="782"/>
    <n v="9.8000000000000007"/>
    <x v="2"/>
    <s v="UNRATE"/>
    <x v="2"/>
    <s v="lin"/>
    <x v="1"/>
    <s v="m"/>
    <s v="U.S. Bureau of Labor Statistics"/>
  </r>
  <r>
    <x v="35"/>
    <n v="10"/>
    <x v="2"/>
    <s v="UNRATE"/>
    <x v="2"/>
    <s v="lin"/>
    <x v="1"/>
    <s v="m"/>
    <s v="U.S. Bureau of Labor Statistics"/>
  </r>
  <r>
    <x v="783"/>
    <n v="9.9"/>
    <x v="2"/>
    <s v="UNRATE"/>
    <x v="2"/>
    <s v="lin"/>
    <x v="1"/>
    <s v="m"/>
    <s v="U.S. Bureau of Labor Statistics"/>
  </r>
  <r>
    <x v="784"/>
    <n v="9.9"/>
    <x v="2"/>
    <s v="UNRATE"/>
    <x v="2"/>
    <s v="lin"/>
    <x v="1"/>
    <s v="m"/>
    <s v="U.S. Bureau of Labor Statistics"/>
  </r>
  <r>
    <x v="36"/>
    <n v="9.8000000000000007"/>
    <x v="2"/>
    <s v="UNRATE"/>
    <x v="2"/>
    <s v="lin"/>
    <x v="1"/>
    <s v="m"/>
    <s v="U.S. Bureau of Labor Statistics"/>
  </r>
  <r>
    <x v="785"/>
    <n v="9.8000000000000007"/>
    <x v="2"/>
    <s v="UNRATE"/>
    <x v="2"/>
    <s v="lin"/>
    <x v="1"/>
    <s v="m"/>
    <s v="U.S. Bureau of Labor Statistics"/>
  </r>
  <r>
    <x v="786"/>
    <n v="9.9"/>
    <x v="2"/>
    <s v="UNRATE"/>
    <x v="2"/>
    <s v="lin"/>
    <x v="1"/>
    <s v="m"/>
    <s v="U.S. Bureau of Labor Statistics"/>
  </r>
  <r>
    <x v="37"/>
    <n v="9.9"/>
    <x v="2"/>
    <s v="UNRATE"/>
    <x v="2"/>
    <s v="lin"/>
    <x v="1"/>
    <s v="m"/>
    <s v="U.S. Bureau of Labor Statistics"/>
  </r>
  <r>
    <x v="787"/>
    <n v="9.6"/>
    <x v="2"/>
    <s v="UNRATE"/>
    <x v="2"/>
    <s v="lin"/>
    <x v="1"/>
    <s v="m"/>
    <s v="U.S. Bureau of Labor Statistics"/>
  </r>
  <r>
    <x v="788"/>
    <n v="9.4"/>
    <x v="2"/>
    <s v="UNRATE"/>
    <x v="2"/>
    <s v="lin"/>
    <x v="1"/>
    <s v="m"/>
    <s v="U.S. Bureau of Labor Statistics"/>
  </r>
  <r>
    <x v="38"/>
    <n v="9.4"/>
    <x v="2"/>
    <s v="UNRATE"/>
    <x v="2"/>
    <s v="lin"/>
    <x v="1"/>
    <s v="m"/>
    <s v="U.S. Bureau of Labor Statistics"/>
  </r>
  <r>
    <x v="789"/>
    <n v="9.5"/>
    <x v="2"/>
    <s v="UNRATE"/>
    <x v="2"/>
    <s v="lin"/>
    <x v="1"/>
    <s v="m"/>
    <s v="U.S. Bureau of Labor Statistics"/>
  </r>
  <r>
    <x v="790"/>
    <n v="9.5"/>
    <x v="2"/>
    <s v="UNRATE"/>
    <x v="2"/>
    <s v="lin"/>
    <x v="1"/>
    <s v="m"/>
    <s v="U.S. Bureau of Labor Statistics"/>
  </r>
  <r>
    <x v="39"/>
    <n v="9.4"/>
    <x v="2"/>
    <s v="UNRATE"/>
    <x v="2"/>
    <s v="lin"/>
    <x v="1"/>
    <s v="m"/>
    <s v="U.S. Bureau of Labor Statistics"/>
  </r>
  <r>
    <x v="791"/>
    <n v="9.8000000000000007"/>
    <x v="2"/>
    <s v="UNRATE"/>
    <x v="2"/>
    <s v="lin"/>
    <x v="1"/>
    <s v="m"/>
    <s v="U.S. Bureau of Labor Statistics"/>
  </r>
  <r>
    <x v="792"/>
    <n v="9.3000000000000007"/>
    <x v="2"/>
    <s v="UNRATE"/>
    <x v="2"/>
    <s v="lin"/>
    <x v="1"/>
    <s v="m"/>
    <s v="U.S. Bureau of Labor Statistics"/>
  </r>
  <r>
    <x v="40"/>
    <n v="9.1"/>
    <x v="2"/>
    <s v="UNRATE"/>
    <x v="2"/>
    <s v="lin"/>
    <x v="1"/>
    <s v="m"/>
    <s v="U.S. Bureau of Labor Statistics"/>
  </r>
  <r>
    <x v="793"/>
    <n v="9"/>
    <x v="2"/>
    <s v="UNRATE"/>
    <x v="2"/>
    <s v="lin"/>
    <x v="1"/>
    <s v="m"/>
    <s v="U.S. Bureau of Labor Statistics"/>
  </r>
  <r>
    <x v="794"/>
    <n v="9"/>
    <x v="2"/>
    <s v="UNRATE"/>
    <x v="2"/>
    <s v="lin"/>
    <x v="1"/>
    <s v="m"/>
    <s v="U.S. Bureau of Labor Statistics"/>
  </r>
  <r>
    <x v="41"/>
    <n v="9.1"/>
    <x v="2"/>
    <s v="UNRATE"/>
    <x v="2"/>
    <s v="lin"/>
    <x v="1"/>
    <s v="m"/>
    <s v="U.S. Bureau of Labor Statistics"/>
  </r>
  <r>
    <x v="795"/>
    <n v="9"/>
    <x v="2"/>
    <s v="UNRATE"/>
    <x v="2"/>
    <s v="lin"/>
    <x v="1"/>
    <s v="m"/>
    <s v="U.S. Bureau of Labor Statistics"/>
  </r>
  <r>
    <x v="796"/>
    <n v="9.1"/>
    <x v="2"/>
    <s v="UNRATE"/>
    <x v="2"/>
    <s v="lin"/>
    <x v="1"/>
    <s v="m"/>
    <s v="U.S. Bureau of Labor Statistics"/>
  </r>
  <r>
    <x v="42"/>
    <n v="9"/>
    <x v="2"/>
    <s v="UNRATE"/>
    <x v="2"/>
    <s v="lin"/>
    <x v="1"/>
    <s v="m"/>
    <s v="U.S. Bureau of Labor Statistics"/>
  </r>
  <r>
    <x v="797"/>
    <n v="9"/>
    <x v="2"/>
    <s v="UNRATE"/>
    <x v="2"/>
    <s v="lin"/>
    <x v="1"/>
    <s v="m"/>
    <s v="U.S. Bureau of Labor Statistics"/>
  </r>
  <r>
    <x v="798"/>
    <n v="9"/>
    <x v="2"/>
    <s v="UNRATE"/>
    <x v="2"/>
    <s v="lin"/>
    <x v="1"/>
    <s v="m"/>
    <s v="U.S. Bureau of Labor Statistics"/>
  </r>
  <r>
    <x v="43"/>
    <n v="8.8000000000000007"/>
    <x v="2"/>
    <s v="UNRATE"/>
    <x v="2"/>
    <s v="lin"/>
    <x v="1"/>
    <s v="m"/>
    <s v="U.S. Bureau of Labor Statistics"/>
  </r>
  <r>
    <x v="799"/>
    <n v="8.6"/>
    <x v="2"/>
    <s v="UNRATE"/>
    <x v="2"/>
    <s v="lin"/>
    <x v="1"/>
    <s v="m"/>
    <s v="U.S. Bureau of Labor Statistics"/>
  </r>
  <r>
    <x v="800"/>
    <n v="8.5"/>
    <x v="2"/>
    <s v="UNRATE"/>
    <x v="2"/>
    <s v="lin"/>
    <x v="1"/>
    <s v="m"/>
    <s v="U.S. Bureau of Labor Statistics"/>
  </r>
  <r>
    <x v="44"/>
    <n v="8.3000000000000007"/>
    <x v="2"/>
    <s v="UNRATE"/>
    <x v="2"/>
    <s v="lin"/>
    <x v="1"/>
    <s v="m"/>
    <s v="U.S. Bureau of Labor Statistics"/>
  </r>
  <r>
    <x v="801"/>
    <n v="8.3000000000000007"/>
    <x v="2"/>
    <s v="UNRATE"/>
    <x v="2"/>
    <s v="lin"/>
    <x v="1"/>
    <s v="m"/>
    <s v="U.S. Bureau of Labor Statistics"/>
  </r>
  <r>
    <x v="802"/>
    <n v="8.1999999999999993"/>
    <x v="2"/>
    <s v="UNRATE"/>
    <x v="2"/>
    <s v="lin"/>
    <x v="1"/>
    <s v="m"/>
    <s v="U.S. Bureau of Labor Statistics"/>
  </r>
  <r>
    <x v="45"/>
    <n v="8.1999999999999993"/>
    <x v="2"/>
    <s v="UNRATE"/>
    <x v="2"/>
    <s v="lin"/>
    <x v="1"/>
    <s v="m"/>
    <s v="U.S. Bureau of Labor Statistics"/>
  </r>
  <r>
    <x v="803"/>
    <n v="8.1999999999999993"/>
    <x v="2"/>
    <s v="UNRATE"/>
    <x v="2"/>
    <s v="lin"/>
    <x v="1"/>
    <s v="m"/>
    <s v="U.S. Bureau of Labor Statistics"/>
  </r>
  <r>
    <x v="804"/>
    <n v="8.1999999999999993"/>
    <x v="2"/>
    <s v="UNRATE"/>
    <x v="2"/>
    <s v="lin"/>
    <x v="1"/>
    <s v="m"/>
    <s v="U.S. Bureau of Labor Statistics"/>
  </r>
  <r>
    <x v="46"/>
    <n v="8.1999999999999993"/>
    <x v="2"/>
    <s v="UNRATE"/>
    <x v="2"/>
    <s v="lin"/>
    <x v="1"/>
    <s v="m"/>
    <s v="U.S. Bureau of Labor Statistics"/>
  </r>
  <r>
    <x v="805"/>
    <n v="8.1"/>
    <x v="2"/>
    <s v="UNRATE"/>
    <x v="2"/>
    <s v="lin"/>
    <x v="1"/>
    <s v="m"/>
    <s v="U.S. Bureau of Labor Statistics"/>
  </r>
  <r>
    <x v="806"/>
    <n v="7.8"/>
    <x v="2"/>
    <s v="UNRATE"/>
    <x v="2"/>
    <s v="lin"/>
    <x v="1"/>
    <s v="m"/>
    <s v="U.S. Bureau of Labor Statistics"/>
  </r>
  <r>
    <x v="47"/>
    <n v="7.8"/>
    <x v="2"/>
    <s v="UNRATE"/>
    <x v="2"/>
    <s v="lin"/>
    <x v="1"/>
    <s v="m"/>
    <s v="U.S. Bureau of Labor Statistics"/>
  </r>
  <r>
    <x v="807"/>
    <n v="7.7"/>
    <x v="2"/>
    <s v="UNRATE"/>
    <x v="2"/>
    <s v="lin"/>
    <x v="1"/>
    <s v="m"/>
    <s v="U.S. Bureau of Labor Statistics"/>
  </r>
  <r>
    <x v="808"/>
    <n v="7.9"/>
    <x v="2"/>
    <s v="UNRATE"/>
    <x v="2"/>
    <s v="lin"/>
    <x v="1"/>
    <s v="m"/>
    <s v="U.S. Bureau of Labor Statistics"/>
  </r>
  <r>
    <x v="48"/>
    <n v="8"/>
    <x v="2"/>
    <s v="UNRATE"/>
    <x v="2"/>
    <s v="lin"/>
    <x v="1"/>
    <s v="m"/>
    <s v="U.S. Bureau of Labor Statistics"/>
  </r>
  <r>
    <x v="809"/>
    <n v="7.7"/>
    <x v="2"/>
    <s v="UNRATE"/>
    <x v="2"/>
    <s v="lin"/>
    <x v="1"/>
    <s v="m"/>
    <s v="U.S. Bureau of Labor Statistics"/>
  </r>
  <r>
    <x v="810"/>
    <n v="7.5"/>
    <x v="2"/>
    <s v="UNRATE"/>
    <x v="2"/>
    <s v="lin"/>
    <x v="1"/>
    <s v="m"/>
    <s v="U.S. Bureau of Labor Statistics"/>
  </r>
  <r>
    <x v="49"/>
    <n v="7.6"/>
    <x v="2"/>
    <s v="UNRATE"/>
    <x v="2"/>
    <s v="lin"/>
    <x v="1"/>
    <s v="m"/>
    <s v="U.S. Bureau of Labor Statistics"/>
  </r>
  <r>
    <x v="811"/>
    <n v="7.5"/>
    <x v="2"/>
    <s v="UNRATE"/>
    <x v="2"/>
    <s v="lin"/>
    <x v="1"/>
    <s v="m"/>
    <s v="U.S. Bureau of Labor Statistics"/>
  </r>
  <r>
    <x v="812"/>
    <n v="7.5"/>
    <x v="2"/>
    <s v="UNRATE"/>
    <x v="2"/>
    <s v="lin"/>
    <x v="1"/>
    <s v="m"/>
    <s v="U.S. Bureau of Labor Statistics"/>
  </r>
  <r>
    <x v="50"/>
    <n v="7.3"/>
    <x v="2"/>
    <s v="UNRATE"/>
    <x v="2"/>
    <s v="lin"/>
    <x v="1"/>
    <s v="m"/>
    <s v="U.S. Bureau of Labor Statistics"/>
  </r>
  <r>
    <x v="813"/>
    <n v="7.2"/>
    <x v="2"/>
    <s v="UNRATE"/>
    <x v="2"/>
    <s v="lin"/>
    <x v="1"/>
    <s v="m"/>
    <s v="U.S. Bureau of Labor Statistics"/>
  </r>
  <r>
    <x v="814"/>
    <n v="7.2"/>
    <x v="2"/>
    <s v="UNRATE"/>
    <x v="2"/>
    <s v="lin"/>
    <x v="1"/>
    <s v="m"/>
    <s v="U.S. Bureau of Labor Statistics"/>
  </r>
  <r>
    <x v="51"/>
    <n v="7.2"/>
    <x v="2"/>
    <s v="UNRATE"/>
    <x v="2"/>
    <s v="lin"/>
    <x v="1"/>
    <s v="m"/>
    <s v="U.S. Bureau of Labor Statistics"/>
  </r>
  <r>
    <x v="815"/>
    <n v="6.9"/>
    <x v="2"/>
    <s v="UNRATE"/>
    <x v="2"/>
    <s v="lin"/>
    <x v="1"/>
    <s v="m"/>
    <s v="U.S. Bureau of Labor Statistics"/>
  </r>
  <r>
    <x v="816"/>
    <n v="6.7"/>
    <x v="2"/>
    <s v="UNRATE"/>
    <x v="2"/>
    <s v="lin"/>
    <x v="1"/>
    <s v="m"/>
    <s v="U.S. Bureau of Labor Statistics"/>
  </r>
  <r>
    <x v="52"/>
    <n v="6.6"/>
    <x v="2"/>
    <s v="UNRATE"/>
    <x v="2"/>
    <s v="lin"/>
    <x v="1"/>
    <s v="m"/>
    <s v="U.S. Bureau of Labor Statistics"/>
  </r>
  <r>
    <x v="817"/>
    <n v="6.7"/>
    <x v="2"/>
    <s v="UNRATE"/>
    <x v="2"/>
    <s v="lin"/>
    <x v="1"/>
    <s v="m"/>
    <s v="U.S. Bureau of Labor Statistics"/>
  </r>
  <r>
    <x v="818"/>
    <n v="6.7"/>
    <x v="2"/>
    <s v="UNRATE"/>
    <x v="2"/>
    <s v="lin"/>
    <x v="1"/>
    <s v="m"/>
    <s v="U.S. Bureau of Labor Statistics"/>
  </r>
  <r>
    <x v="53"/>
    <n v="6.2"/>
    <x v="2"/>
    <s v="UNRATE"/>
    <x v="2"/>
    <s v="lin"/>
    <x v="1"/>
    <s v="m"/>
    <s v="U.S. Bureau of Labor Statistics"/>
  </r>
  <r>
    <x v="819"/>
    <n v="6.3"/>
    <x v="2"/>
    <s v="UNRATE"/>
    <x v="2"/>
    <s v="lin"/>
    <x v="1"/>
    <s v="m"/>
    <s v="U.S. Bureau of Labor Statistics"/>
  </r>
  <r>
    <x v="820"/>
    <n v="6.1"/>
    <x v="2"/>
    <s v="UNRATE"/>
    <x v="2"/>
    <s v="lin"/>
    <x v="1"/>
    <s v="m"/>
    <s v="U.S. Bureau of Labor Statistics"/>
  </r>
  <r>
    <x v="54"/>
    <n v="6.2"/>
    <x v="2"/>
    <s v="UNRATE"/>
    <x v="2"/>
    <s v="lin"/>
    <x v="1"/>
    <s v="m"/>
    <s v="U.S. Bureau of Labor Statistics"/>
  </r>
  <r>
    <x v="821"/>
    <n v="6.1"/>
    <x v="2"/>
    <s v="UNRATE"/>
    <x v="2"/>
    <s v="lin"/>
    <x v="1"/>
    <s v="m"/>
    <s v="U.S. Bureau of Labor Statistics"/>
  </r>
  <r>
    <x v="822"/>
    <n v="5.9"/>
    <x v="2"/>
    <s v="UNRATE"/>
    <x v="2"/>
    <s v="lin"/>
    <x v="1"/>
    <s v="m"/>
    <s v="U.S. Bureau of Labor Statistics"/>
  </r>
  <r>
    <x v="55"/>
    <n v="5.7"/>
    <x v="2"/>
    <s v="UNRATE"/>
    <x v="2"/>
    <s v="lin"/>
    <x v="1"/>
    <s v="m"/>
    <s v="U.S. Bureau of Labor Statistics"/>
  </r>
  <r>
    <x v="823"/>
    <n v="5.8"/>
    <x v="2"/>
    <s v="UNRATE"/>
    <x v="2"/>
    <s v="lin"/>
    <x v="1"/>
    <s v="m"/>
    <s v="U.S. Bureau of Labor Statistics"/>
  </r>
  <r>
    <x v="824"/>
    <n v="5.6"/>
    <x v="2"/>
    <s v="UNRATE"/>
    <x v="2"/>
    <s v="lin"/>
    <x v="1"/>
    <s v="m"/>
    <s v="U.S. Bureau of Labor Statistics"/>
  </r>
  <r>
    <x v="56"/>
    <n v="5.7"/>
    <x v="2"/>
    <s v="UNRATE"/>
    <x v="2"/>
    <s v="lin"/>
    <x v="1"/>
    <s v="m"/>
    <s v="U.S. Bureau of Labor Statistics"/>
  </r>
  <r>
    <x v="825"/>
    <n v="5.5"/>
    <x v="2"/>
    <s v="UNRATE"/>
    <x v="2"/>
    <s v="lin"/>
    <x v="1"/>
    <s v="m"/>
    <s v="U.S. Bureau of Labor Statistics"/>
  </r>
  <r>
    <x v="826"/>
    <n v="5.4"/>
    <x v="2"/>
    <s v="UNRATE"/>
    <x v="2"/>
    <s v="lin"/>
    <x v="1"/>
    <s v="m"/>
    <s v="U.S. Bureau of Labor Statistics"/>
  </r>
  <r>
    <x v="57"/>
    <n v="5.4"/>
    <x v="2"/>
    <s v="UNRATE"/>
    <x v="2"/>
    <s v="lin"/>
    <x v="1"/>
    <s v="m"/>
    <s v="U.S. Bureau of Labor Statistics"/>
  </r>
  <r>
    <x v="827"/>
    <n v="5.6"/>
    <x v="2"/>
    <s v="UNRATE"/>
    <x v="2"/>
    <s v="lin"/>
    <x v="1"/>
    <s v="m"/>
    <s v="U.S. Bureau of Labor Statistics"/>
  </r>
  <r>
    <x v="828"/>
    <n v="5.3"/>
    <x v="2"/>
    <s v="UNRATE"/>
    <x v="2"/>
    <s v="lin"/>
    <x v="1"/>
    <s v="m"/>
    <s v="U.S. Bureau of Labor Statistics"/>
  </r>
  <r>
    <x v="58"/>
    <n v="5.2"/>
    <x v="2"/>
    <s v="UNRATE"/>
    <x v="2"/>
    <s v="lin"/>
    <x v="1"/>
    <s v="m"/>
    <s v="U.S. Bureau of Labor Statistics"/>
  </r>
  <r>
    <x v="829"/>
    <n v="5.0999999999999996"/>
    <x v="2"/>
    <s v="UNRATE"/>
    <x v="2"/>
    <s v="lin"/>
    <x v="1"/>
    <s v="m"/>
    <s v="U.S. Bureau of Labor Statistics"/>
  </r>
  <r>
    <x v="830"/>
    <n v="5"/>
    <x v="2"/>
    <s v="UNRATE"/>
    <x v="2"/>
    <s v="lin"/>
    <x v="1"/>
    <s v="m"/>
    <s v="U.S. Bureau of Labor Statistics"/>
  </r>
  <r>
    <x v="59"/>
    <n v="5"/>
    <x v="2"/>
    <s v="UNRATE"/>
    <x v="2"/>
    <s v="lin"/>
    <x v="1"/>
    <s v="m"/>
    <s v="U.S. Bureau of Labor Statistics"/>
  </r>
  <r>
    <x v="831"/>
    <n v="5.0999999999999996"/>
    <x v="2"/>
    <s v="UNRATE"/>
    <x v="2"/>
    <s v="lin"/>
    <x v="1"/>
    <s v="m"/>
    <s v="U.S. Bureau of Labor Statistics"/>
  </r>
  <r>
    <x v="832"/>
    <n v="5"/>
    <x v="2"/>
    <s v="UNRATE"/>
    <x v="2"/>
    <s v="lin"/>
    <x v="1"/>
    <s v="m"/>
    <s v="U.S. Bureau of Labor Statistics"/>
  </r>
  <r>
    <x v="60"/>
    <n v="4.8"/>
    <x v="2"/>
    <s v="UNRATE"/>
    <x v="2"/>
    <s v="lin"/>
    <x v="1"/>
    <s v="m"/>
    <s v="U.S. Bureau of Labor Statistics"/>
  </r>
  <r>
    <x v="833"/>
    <n v="4.9000000000000004"/>
    <x v="2"/>
    <s v="UNRATE"/>
    <x v="2"/>
    <s v="lin"/>
    <x v="1"/>
    <s v="m"/>
    <s v="U.S. Bureau of Labor Statistics"/>
  </r>
  <r>
    <x v="834"/>
    <n v="5"/>
    <x v="2"/>
    <s v="UNRATE"/>
    <x v="2"/>
    <s v="lin"/>
    <x v="1"/>
    <s v="m"/>
    <s v="U.S. Bureau of Labor Statistics"/>
  </r>
  <r>
    <x v="61"/>
    <n v="5.0999999999999996"/>
    <x v="2"/>
    <s v="UNRATE"/>
    <x v="2"/>
    <s v="lin"/>
    <x v="1"/>
    <s v="m"/>
    <s v="U.S. Bureau of Labor Statistics"/>
  </r>
  <r>
    <x v="835"/>
    <n v="4.8"/>
    <x v="2"/>
    <s v="UNRATE"/>
    <x v="2"/>
    <s v="lin"/>
    <x v="1"/>
    <s v="m"/>
    <s v="U.S. Bureau of Labor Statistics"/>
  </r>
  <r>
    <x v="836"/>
    <n v="4.9000000000000004"/>
    <x v="2"/>
    <s v="UNRATE"/>
    <x v="2"/>
    <s v="lin"/>
    <x v="1"/>
    <s v="m"/>
    <s v="U.S. Bureau of Labor Statistics"/>
  </r>
  <r>
    <x v="62"/>
    <n v="4.8"/>
    <x v="2"/>
    <s v="UNRATE"/>
    <x v="2"/>
    <s v="lin"/>
    <x v="1"/>
    <s v="m"/>
    <s v="U.S. Bureau of Labor Statistics"/>
  </r>
  <r>
    <x v="837"/>
    <n v="4.9000000000000004"/>
    <x v="2"/>
    <s v="UNRATE"/>
    <x v="2"/>
    <s v="lin"/>
    <x v="1"/>
    <s v="m"/>
    <s v="U.S. Bureau of Labor Statistics"/>
  </r>
  <r>
    <x v="838"/>
    <n v="5"/>
    <x v="2"/>
    <s v="UNRATE"/>
    <x v="2"/>
    <s v="lin"/>
    <x v="1"/>
    <s v="m"/>
    <s v="U.S. Bureau of Labor Statistics"/>
  </r>
  <r>
    <x v="63"/>
    <n v="4.9000000000000004"/>
    <x v="2"/>
    <s v="UNRATE"/>
    <x v="2"/>
    <s v="lin"/>
    <x v="1"/>
    <s v="m"/>
    <s v="U.S. Bureau of Labor Statistics"/>
  </r>
  <r>
    <x v="839"/>
    <n v="4.7"/>
    <x v="2"/>
    <s v="UNRATE"/>
    <x v="2"/>
    <s v="lin"/>
    <x v="1"/>
    <s v="m"/>
    <s v="U.S. Bureau of Labor Statistics"/>
  </r>
  <r>
    <x v="840"/>
    <n v="4.7"/>
    <x v="2"/>
    <s v="UNRATE"/>
    <x v="2"/>
    <s v="lin"/>
    <x v="1"/>
    <s v="m"/>
    <s v="U.S. Bureau of Labor Statistics"/>
  </r>
  <r>
    <x v="64"/>
    <n v="4.7"/>
    <x v="2"/>
    <s v="UNRATE"/>
    <x v="2"/>
    <s v="lin"/>
    <x v="1"/>
    <s v="m"/>
    <s v="U.S. Bureau of Labor Statistics"/>
  </r>
  <r>
    <x v="841"/>
    <n v="4.5999999999999996"/>
    <x v="2"/>
    <s v="UNRATE"/>
    <x v="2"/>
    <s v="lin"/>
    <x v="1"/>
    <s v="m"/>
    <s v="U.S. Bureau of Labor Statistics"/>
  </r>
  <r>
    <x v="842"/>
    <n v="4.4000000000000004"/>
    <x v="2"/>
    <s v="UNRATE"/>
    <x v="2"/>
    <s v="lin"/>
    <x v="1"/>
    <s v="m"/>
    <s v="U.S. Bureau of Labor Statistics"/>
  </r>
  <r>
    <x v="65"/>
    <n v="4.4000000000000004"/>
    <x v="2"/>
    <s v="UNRATE"/>
    <x v="2"/>
    <s v="lin"/>
    <x v="1"/>
    <s v="m"/>
    <s v="U.S. Bureau of Labor Statistics"/>
  </r>
  <r>
    <x v="843"/>
    <n v="4.4000000000000004"/>
    <x v="2"/>
    <s v="UNRATE"/>
    <x v="2"/>
    <s v="lin"/>
    <x v="1"/>
    <s v="m"/>
    <s v="U.S. Bureau of Labor Statistics"/>
  </r>
  <r>
    <x v="844"/>
    <n v="4.3"/>
    <x v="2"/>
    <s v="UNRATE"/>
    <x v="2"/>
    <s v="lin"/>
    <x v="1"/>
    <s v="m"/>
    <s v="U.S. Bureau of Labor Statistics"/>
  </r>
  <r>
    <x v="66"/>
    <n v="4.3"/>
    <x v="2"/>
    <s v="UNRATE"/>
    <x v="2"/>
    <s v="lin"/>
    <x v="1"/>
    <s v="m"/>
    <s v="U.S. Bureau of Labor Statistics"/>
  </r>
  <r>
    <x v="845"/>
    <n v="4.4000000000000004"/>
    <x v="2"/>
    <s v="UNRATE"/>
    <x v="2"/>
    <s v="lin"/>
    <x v="1"/>
    <s v="m"/>
    <s v="U.S. Bureau of Labor Statistics"/>
  </r>
  <r>
    <x v="846"/>
    <n v="4.3"/>
    <x v="2"/>
    <s v="UNRATE"/>
    <x v="2"/>
    <s v="lin"/>
    <x v="1"/>
    <s v="m"/>
    <s v="U.S. Bureau of Labor Statistics"/>
  </r>
  <r>
    <x v="67"/>
    <n v="4.2"/>
    <x v="2"/>
    <s v="UNRATE"/>
    <x v="2"/>
    <s v="lin"/>
    <x v="1"/>
    <s v="m"/>
    <s v="U.S. Bureau of Labor Statistics"/>
  </r>
  <r>
    <x v="847"/>
    <n v="4.2"/>
    <x v="2"/>
    <s v="UNRATE"/>
    <x v="2"/>
    <s v="lin"/>
    <x v="1"/>
    <s v="m"/>
    <s v="U.S. Bureau of Labor Statistics"/>
  </r>
  <r>
    <x v="848"/>
    <n v="4.0999999999999996"/>
    <x v="2"/>
    <s v="UNRATE"/>
    <x v="2"/>
    <s v="lin"/>
    <x v="1"/>
    <s v="m"/>
    <s v="U.S. Bureau of Labor Statistics"/>
  </r>
  <r>
    <x v="68"/>
    <n v="4"/>
    <x v="2"/>
    <s v="UNRATE"/>
    <x v="2"/>
    <s v="lin"/>
    <x v="1"/>
    <s v="m"/>
    <s v="U.S. Bureau of Labor Statistics"/>
  </r>
  <r>
    <x v="849"/>
    <n v="4.0999999999999996"/>
    <x v="2"/>
    <s v="UNRATE"/>
    <x v="2"/>
    <s v="lin"/>
    <x v="1"/>
    <s v="m"/>
    <s v="U.S. Bureau of Labor Statistics"/>
  </r>
  <r>
    <x v="850"/>
    <n v="4"/>
    <x v="2"/>
    <s v="UNRATE"/>
    <x v="2"/>
    <s v="lin"/>
    <x v="1"/>
    <s v="m"/>
    <s v="U.S. Bureau of Labor Statistics"/>
  </r>
  <r>
    <x v="69"/>
    <n v="4"/>
    <x v="2"/>
    <s v="UNRATE"/>
    <x v="2"/>
    <s v="lin"/>
    <x v="1"/>
    <s v="m"/>
    <s v="U.S. Bureau of Labor Statistics"/>
  </r>
  <r>
    <x v="851"/>
    <n v="3.8"/>
    <x v="2"/>
    <s v="UNRATE"/>
    <x v="2"/>
    <s v="lin"/>
    <x v="1"/>
    <s v="m"/>
    <s v="U.S. Bureau of Labor Statistics"/>
  </r>
  <r>
    <x v="852"/>
    <n v="4"/>
    <x v="2"/>
    <s v="UNRATE"/>
    <x v="2"/>
    <s v="lin"/>
    <x v="1"/>
    <s v="m"/>
    <s v="U.S. Bureau of Labor Statistics"/>
  </r>
  <r>
    <x v="70"/>
    <n v="3.8"/>
    <x v="2"/>
    <s v="UNRATE"/>
    <x v="2"/>
    <s v="lin"/>
    <x v="1"/>
    <s v="m"/>
    <s v="U.S. Bureau of Labor Statistics"/>
  </r>
  <r>
    <x v="853"/>
    <n v="3.8"/>
    <x v="2"/>
    <s v="UNRATE"/>
    <x v="2"/>
    <s v="lin"/>
    <x v="1"/>
    <s v="m"/>
    <s v="U.S. Bureau of Labor Statistics"/>
  </r>
  <r>
    <x v="854"/>
    <n v="3.7"/>
    <x v="2"/>
    <s v="UNRATE"/>
    <x v="2"/>
    <s v="lin"/>
    <x v="1"/>
    <s v="m"/>
    <s v="U.S. Bureau of Labor Statistics"/>
  </r>
  <r>
    <x v="71"/>
    <n v="3.8"/>
    <x v="2"/>
    <s v="UNRATE"/>
    <x v="2"/>
    <s v="lin"/>
    <x v="1"/>
    <s v="m"/>
    <s v="U.S. Bureau of Labor Statistics"/>
  </r>
  <r>
    <x v="855"/>
    <n v="3.8"/>
    <x v="2"/>
    <s v="UNRATE"/>
    <x v="2"/>
    <s v="lin"/>
    <x v="1"/>
    <s v="m"/>
    <s v="U.S. Bureau of Labor Statistics"/>
  </r>
  <r>
    <x v="856"/>
    <n v="3.9"/>
    <x v="2"/>
    <s v="UNRATE"/>
    <x v="2"/>
    <s v="lin"/>
    <x v="1"/>
    <s v="m"/>
    <s v="U.S. Bureau of Labor Statistics"/>
  </r>
  <r>
    <x v="72"/>
    <n v="4"/>
    <x v="2"/>
    <s v="UNRATE"/>
    <x v="2"/>
    <s v="lin"/>
    <x v="1"/>
    <s v="m"/>
    <s v="U.S. Bureau of Labor Statistics"/>
  </r>
  <r>
    <x v="857"/>
    <n v="3.8"/>
    <x v="2"/>
    <s v="UNRATE"/>
    <x v="2"/>
    <s v="lin"/>
    <x v="1"/>
    <s v="m"/>
    <s v="U.S. Bureau of Labor Statistics"/>
  </r>
  <r>
    <x v="858"/>
    <n v="3.8"/>
    <x v="2"/>
    <s v="UNRATE"/>
    <x v="2"/>
    <s v="lin"/>
    <x v="1"/>
    <s v="m"/>
    <s v="U.S. Bureau of Labor Statistics"/>
  </r>
  <r>
    <x v="73"/>
    <n v="3.7"/>
    <x v="2"/>
    <s v="UNRATE"/>
    <x v="2"/>
    <s v="lin"/>
    <x v="1"/>
    <s v="m"/>
    <s v="U.S. Bureau of Labor Statistics"/>
  </r>
  <r>
    <x v="859"/>
    <n v="3.6"/>
    <x v="2"/>
    <s v="UNRATE"/>
    <x v="2"/>
    <s v="lin"/>
    <x v="1"/>
    <s v="m"/>
    <s v="U.S. Bureau of Labor Statistics"/>
  </r>
  <r>
    <x v="860"/>
    <n v="3.6"/>
    <x v="2"/>
    <s v="UNRATE"/>
    <x v="2"/>
    <s v="lin"/>
    <x v="1"/>
    <s v="m"/>
    <s v="U.S. Bureau of Labor Statistics"/>
  </r>
  <r>
    <x v="74"/>
    <n v="3.7"/>
    <x v="2"/>
    <s v="UNRATE"/>
    <x v="2"/>
    <s v="lin"/>
    <x v="1"/>
    <s v="m"/>
    <s v="U.S. Bureau of Labor Statistics"/>
  </r>
  <r>
    <x v="861"/>
    <n v="3.6"/>
    <x v="2"/>
    <s v="UNRATE"/>
    <x v="2"/>
    <s v="lin"/>
    <x v="1"/>
    <s v="m"/>
    <s v="U.S. Bureau of Labor Statistics"/>
  </r>
  <r>
    <x v="862"/>
    <n v="3.5"/>
    <x v="2"/>
    <s v="UNRATE"/>
    <x v="2"/>
    <s v="lin"/>
    <x v="1"/>
    <s v="m"/>
    <s v="U.S. Bureau of Labor Statistics"/>
  </r>
  <r>
    <x v="75"/>
    <n v="3.6"/>
    <x v="2"/>
    <s v="UNRATE"/>
    <x v="2"/>
    <s v="lin"/>
    <x v="1"/>
    <s v="m"/>
    <s v="U.S. Bureau of Labor Statistics"/>
  </r>
  <r>
    <x v="863"/>
    <n v="3.6"/>
    <x v="2"/>
    <s v="UNRATE"/>
    <x v="2"/>
    <s v="lin"/>
    <x v="1"/>
    <s v="m"/>
    <s v="U.S. Bureau of Labor Statistics"/>
  </r>
  <r>
    <x v="864"/>
    <n v="3.6"/>
    <x v="2"/>
    <s v="UNRATE"/>
    <x v="2"/>
    <s v="lin"/>
    <x v="1"/>
    <s v="m"/>
    <s v="U.S. Bureau of Labor Statistics"/>
  </r>
  <r>
    <x v="76"/>
    <n v="3.6"/>
    <x v="2"/>
    <s v="UNRATE"/>
    <x v="2"/>
    <s v="lin"/>
    <x v="1"/>
    <s v="m"/>
    <s v="U.S. Bureau of Labor Statistics"/>
  </r>
  <r>
    <x v="865"/>
    <n v="3.5"/>
    <x v="2"/>
    <s v="UNRATE"/>
    <x v="2"/>
    <s v="lin"/>
    <x v="1"/>
    <s v="m"/>
    <s v="U.S. Bureau of Labor Statistics"/>
  </r>
  <r>
    <x v="866"/>
    <n v="4.4000000000000004"/>
    <x v="2"/>
    <s v="UNRATE"/>
    <x v="2"/>
    <s v="lin"/>
    <x v="1"/>
    <s v="m"/>
    <s v="U.S. Bureau of Labor Statistics"/>
  </r>
  <r>
    <x v="77"/>
    <n v="14.8"/>
    <x v="2"/>
    <s v="UNRATE"/>
    <x v="2"/>
    <s v="lin"/>
    <x v="1"/>
    <s v="m"/>
    <s v="U.S. Bureau of Labor Statistics"/>
  </r>
  <r>
    <x v="867"/>
    <n v="13.2"/>
    <x v="2"/>
    <s v="UNRATE"/>
    <x v="2"/>
    <s v="lin"/>
    <x v="1"/>
    <s v="m"/>
    <s v="U.S. Bureau of Labor Statistics"/>
  </r>
  <r>
    <x v="868"/>
    <n v="11"/>
    <x v="2"/>
    <s v="UNRATE"/>
    <x v="2"/>
    <s v="lin"/>
    <x v="1"/>
    <s v="m"/>
    <s v="U.S. Bureau of Labor Statistics"/>
  </r>
  <r>
    <x v="78"/>
    <n v="10.199999999999999"/>
    <x v="2"/>
    <s v="UNRATE"/>
    <x v="2"/>
    <s v="lin"/>
    <x v="1"/>
    <s v="m"/>
    <s v="U.S. Bureau of Labor Statistics"/>
  </r>
  <r>
    <x v="869"/>
    <n v="8.4"/>
    <x v="2"/>
    <s v="UNRATE"/>
    <x v="2"/>
    <s v="lin"/>
    <x v="1"/>
    <s v="m"/>
    <s v="U.S. Bureau of Labor Statistics"/>
  </r>
  <r>
    <x v="870"/>
    <n v="7.8"/>
    <x v="2"/>
    <s v="UNRATE"/>
    <x v="2"/>
    <s v="lin"/>
    <x v="1"/>
    <s v="m"/>
    <s v="U.S. Bureau of Labor Statistics"/>
  </r>
  <r>
    <x v="79"/>
    <n v="6.9"/>
    <x v="2"/>
    <s v="UNRATE"/>
    <x v="2"/>
    <s v="lin"/>
    <x v="1"/>
    <s v="m"/>
    <s v="U.S. Bureau of Labor Statistics"/>
  </r>
  <r>
    <x v="871"/>
    <n v="6.7"/>
    <x v="2"/>
    <s v="UNRATE"/>
    <x v="2"/>
    <s v="lin"/>
    <x v="1"/>
    <s v="m"/>
    <s v="U.S. Bureau of Labor Statistics"/>
  </r>
  <r>
    <x v="872"/>
    <n v="6.7"/>
    <x v="2"/>
    <s v="UNRATE"/>
    <x v="2"/>
    <s v="lin"/>
    <x v="1"/>
    <s v="m"/>
    <s v="U.S. Bureau of Labor Statistics"/>
  </r>
  <r>
    <x v="80"/>
    <n v="6.4"/>
    <x v="2"/>
    <s v="UNRATE"/>
    <x v="2"/>
    <s v="lin"/>
    <x v="1"/>
    <s v="m"/>
    <s v="U.S. Bureau of Labor Statistics"/>
  </r>
  <r>
    <x v="873"/>
    <n v="6.2"/>
    <x v="2"/>
    <s v="UNRATE"/>
    <x v="2"/>
    <s v="lin"/>
    <x v="1"/>
    <s v="m"/>
    <s v="U.S. Bureau of Labor Statistics"/>
  </r>
  <r>
    <x v="874"/>
    <n v="6.1"/>
    <x v="2"/>
    <s v="UNRATE"/>
    <x v="2"/>
    <s v="lin"/>
    <x v="1"/>
    <s v="m"/>
    <s v="U.S. Bureau of Labor Statistics"/>
  </r>
  <r>
    <x v="81"/>
    <n v="6.1"/>
    <x v="2"/>
    <s v="UNRATE"/>
    <x v="2"/>
    <s v="lin"/>
    <x v="1"/>
    <s v="m"/>
    <s v="U.S. Bureau of Labor Statistics"/>
  </r>
  <r>
    <x v="875"/>
    <n v="5.8"/>
    <x v="2"/>
    <s v="UNRATE"/>
    <x v="2"/>
    <s v="lin"/>
    <x v="1"/>
    <s v="m"/>
    <s v="U.S. Bureau of Labor Statistics"/>
  </r>
  <r>
    <x v="876"/>
    <n v="5.9"/>
    <x v="2"/>
    <s v="UNRATE"/>
    <x v="2"/>
    <s v="lin"/>
    <x v="1"/>
    <s v="m"/>
    <s v="U.S. Bureau of Labor Statistics"/>
  </r>
  <r>
    <x v="82"/>
    <n v="5.4"/>
    <x v="2"/>
    <s v="UNRATE"/>
    <x v="2"/>
    <s v="lin"/>
    <x v="1"/>
    <s v="m"/>
    <s v="U.S. Bureau of Labor Statistics"/>
  </r>
  <r>
    <x v="877"/>
    <n v="5.0999999999999996"/>
    <x v="2"/>
    <s v="UNRATE"/>
    <x v="2"/>
    <s v="lin"/>
    <x v="1"/>
    <s v="m"/>
    <s v="U.S. Bureau of Labor Statistics"/>
  </r>
  <r>
    <x v="878"/>
    <n v="4.7"/>
    <x v="2"/>
    <s v="UNRATE"/>
    <x v="2"/>
    <s v="lin"/>
    <x v="1"/>
    <s v="m"/>
    <s v="U.S. Bureau of Labor Statistics"/>
  </r>
  <r>
    <x v="83"/>
    <n v="4.5"/>
    <x v="2"/>
    <s v="UNRATE"/>
    <x v="2"/>
    <s v="lin"/>
    <x v="1"/>
    <s v="m"/>
    <s v="U.S. Bureau of Labor Statistics"/>
  </r>
  <r>
    <x v="879"/>
    <n v="4.0999999999999996"/>
    <x v="2"/>
    <s v="UNRATE"/>
    <x v="2"/>
    <s v="lin"/>
    <x v="1"/>
    <s v="m"/>
    <s v="U.S. Bureau of Labor Statistics"/>
  </r>
  <r>
    <x v="880"/>
    <n v="3.9"/>
    <x v="2"/>
    <s v="UNRATE"/>
    <x v="2"/>
    <s v="lin"/>
    <x v="1"/>
    <s v="m"/>
    <s v="U.S. Bureau of Labor Statistics"/>
  </r>
  <r>
    <x v="84"/>
    <n v="4"/>
    <x v="2"/>
    <s v="UNRATE"/>
    <x v="2"/>
    <s v="lin"/>
    <x v="1"/>
    <s v="m"/>
    <s v="U.S. Bureau of Labor Statistics"/>
  </r>
  <r>
    <x v="881"/>
    <n v="3.9"/>
    <x v="2"/>
    <s v="UNRATE"/>
    <x v="2"/>
    <s v="lin"/>
    <x v="1"/>
    <s v="m"/>
    <s v="U.S. Bureau of Labor Statistics"/>
  </r>
  <r>
    <x v="882"/>
    <n v="3.7"/>
    <x v="2"/>
    <s v="UNRATE"/>
    <x v="2"/>
    <s v="lin"/>
    <x v="1"/>
    <s v="m"/>
    <s v="U.S. Bureau of Labor Statistics"/>
  </r>
  <r>
    <x v="85"/>
    <n v="3.7"/>
    <x v="2"/>
    <s v="UNRATE"/>
    <x v="2"/>
    <s v="lin"/>
    <x v="1"/>
    <s v="m"/>
    <s v="U.S. Bureau of Labor Statistics"/>
  </r>
  <r>
    <x v="883"/>
    <n v="3.6"/>
    <x v="2"/>
    <s v="UNRATE"/>
    <x v="2"/>
    <s v="lin"/>
    <x v="1"/>
    <s v="m"/>
    <s v="U.S. Bureau of Labor Statistics"/>
  </r>
  <r>
    <x v="884"/>
    <n v="3.6"/>
    <x v="2"/>
    <s v="UNRATE"/>
    <x v="2"/>
    <s v="lin"/>
    <x v="1"/>
    <s v="m"/>
    <s v="U.S. Bureau of Labor Statistics"/>
  </r>
  <r>
    <x v="86"/>
    <n v="3.5"/>
    <x v="2"/>
    <s v="UNRATE"/>
    <x v="2"/>
    <s v="lin"/>
    <x v="1"/>
    <s v="m"/>
    <s v="U.S. Bureau of Labor Statistics"/>
  </r>
  <r>
    <x v="885"/>
    <n v="3.6"/>
    <x v="2"/>
    <s v="UNRATE"/>
    <x v="2"/>
    <s v="lin"/>
    <x v="1"/>
    <s v="m"/>
    <s v="U.S. Bureau of Labor Statistics"/>
  </r>
  <r>
    <x v="886"/>
    <n v="3.5"/>
    <x v="2"/>
    <s v="UNRATE"/>
    <x v="2"/>
    <s v="lin"/>
    <x v="1"/>
    <s v="m"/>
    <s v="U.S. Bureau of Labor Statistics"/>
  </r>
  <r>
    <x v="87"/>
    <n v="3.6"/>
    <x v="2"/>
    <s v="UNRATE"/>
    <x v="2"/>
    <s v="lin"/>
    <x v="1"/>
    <s v="m"/>
    <s v="U.S. Bureau of Labor Statistics"/>
  </r>
  <r>
    <x v="887"/>
    <n v="3.6"/>
    <x v="2"/>
    <s v="UNRATE"/>
    <x v="2"/>
    <s v="lin"/>
    <x v="1"/>
    <s v="m"/>
    <s v="U.S. Bureau of Labor Statistics"/>
  </r>
  <r>
    <x v="888"/>
    <n v="3.5"/>
    <x v="2"/>
    <s v="UNRATE"/>
    <x v="2"/>
    <s v="lin"/>
    <x v="1"/>
    <s v="m"/>
    <s v="U.S. Bureau of Labor Statistics"/>
  </r>
  <r>
    <x v="88"/>
    <n v="3.5"/>
    <x v="2"/>
    <s v="UNRATE"/>
    <x v="2"/>
    <s v="lin"/>
    <x v="1"/>
    <s v="m"/>
    <s v="U.S. Bureau of Labor Statistics"/>
  </r>
  <r>
    <x v="889"/>
    <n v="3.6"/>
    <x v="2"/>
    <s v="UNRATE"/>
    <x v="2"/>
    <s v="lin"/>
    <x v="1"/>
    <s v="m"/>
    <s v="U.S. Bureau of Labor Statistics"/>
  </r>
  <r>
    <x v="890"/>
    <n v="3.5"/>
    <x v="2"/>
    <s v="UNRATE"/>
    <x v="2"/>
    <s v="lin"/>
    <x v="1"/>
    <s v="m"/>
    <s v="U.S. Bureau of Labor Statistics"/>
  </r>
  <r>
    <x v="89"/>
    <n v="3.4"/>
    <x v="2"/>
    <s v="UNRATE"/>
    <x v="2"/>
    <s v="lin"/>
    <x v="1"/>
    <s v="m"/>
    <s v="U.S. Bureau of Labor Statistics"/>
  </r>
  <r>
    <x v="891"/>
    <n v="3.6"/>
    <x v="2"/>
    <s v="UNRATE"/>
    <x v="2"/>
    <s v="lin"/>
    <x v="1"/>
    <s v="m"/>
    <s v="U.S. Bureau of Labor Statistics"/>
  </r>
  <r>
    <x v="892"/>
    <n v="3.6"/>
    <x v="2"/>
    <s v="UNRATE"/>
    <x v="2"/>
    <s v="lin"/>
    <x v="1"/>
    <s v="m"/>
    <s v="U.S. Bureau of Labor Statistics"/>
  </r>
  <r>
    <x v="90"/>
    <n v="3.5"/>
    <x v="2"/>
    <s v="UNRATE"/>
    <x v="2"/>
    <s v="lin"/>
    <x v="1"/>
    <s v="m"/>
    <s v="U.S. Bureau of Labor Statistics"/>
  </r>
  <r>
    <x v="893"/>
    <n v="3.7"/>
    <x v="2"/>
    <s v="UNRATE"/>
    <x v="2"/>
    <s v="lin"/>
    <x v="1"/>
    <s v="m"/>
    <s v="U.S. Bureau of Labor Statistics"/>
  </r>
  <r>
    <x v="894"/>
    <n v="3.7"/>
    <x v="2"/>
    <s v="UNRATE"/>
    <x v="2"/>
    <s v="lin"/>
    <x v="1"/>
    <s v="m"/>
    <s v="U.S. Bureau of Labor Statistics"/>
  </r>
  <r>
    <x v="91"/>
    <n v="3.9"/>
    <x v="2"/>
    <s v="UNRATE"/>
    <x v="2"/>
    <s v="lin"/>
    <x v="1"/>
    <s v="m"/>
    <s v="U.S. Bureau of Labor Statistics"/>
  </r>
  <r>
    <x v="895"/>
    <n v="3.7"/>
    <x v="2"/>
    <s v="UNRATE"/>
    <x v="2"/>
    <s v="lin"/>
    <x v="1"/>
    <s v="m"/>
    <s v="U.S. Bureau of Labor Statistics"/>
  </r>
  <r>
    <x v="896"/>
    <n v="3.8"/>
    <x v="2"/>
    <s v="UNRATE"/>
    <x v="2"/>
    <s v="lin"/>
    <x v="1"/>
    <s v="m"/>
    <s v="U.S. Bureau of Labor Statistics"/>
  </r>
  <r>
    <x v="92"/>
    <n v="3.7"/>
    <x v="2"/>
    <s v="UNRATE"/>
    <x v="2"/>
    <s v="lin"/>
    <x v="1"/>
    <s v="m"/>
    <s v="U.S. Bureau of Labor Statistics"/>
  </r>
  <r>
    <x v="897"/>
    <n v="3.9"/>
    <x v="2"/>
    <s v="UNRATE"/>
    <x v="2"/>
    <s v="lin"/>
    <x v="1"/>
    <s v="m"/>
    <s v="U.S. Bureau of Labor Statistics"/>
  </r>
  <r>
    <x v="898"/>
    <n v="3.9"/>
    <x v="2"/>
    <s v="UNRATE"/>
    <x v="2"/>
    <s v="lin"/>
    <x v="1"/>
    <s v="m"/>
    <s v="U.S. Bureau of Labor Statistics"/>
  </r>
  <r>
    <x v="93"/>
    <n v="3.9"/>
    <x v="2"/>
    <s v="UNRATE"/>
    <x v="2"/>
    <s v="lin"/>
    <x v="1"/>
    <s v="m"/>
    <s v="U.S. Bureau of Labor Statistics"/>
  </r>
  <r>
    <x v="899"/>
    <n v="3.9"/>
    <x v="2"/>
    <s v="UNRATE"/>
    <x v="2"/>
    <s v="lin"/>
    <x v="1"/>
    <s v="m"/>
    <s v="U.S. Bureau of Labor Statistics"/>
  </r>
  <r>
    <x v="900"/>
    <n v="4.0999999999999996"/>
    <x v="2"/>
    <s v="UNRATE"/>
    <x v="2"/>
    <s v="lin"/>
    <x v="1"/>
    <s v="m"/>
    <s v="U.S. Bureau of Labor Statistics"/>
  </r>
  <r>
    <x v="94"/>
    <n v="4.2"/>
    <x v="2"/>
    <s v="UNRATE"/>
    <x v="2"/>
    <s v="lin"/>
    <x v="1"/>
    <s v="m"/>
    <s v="U.S. Bureau of Labor Statistics"/>
  </r>
  <r>
    <x v="901"/>
    <n v="4.2"/>
    <x v="2"/>
    <s v="UNRATE"/>
    <x v="2"/>
    <s v="lin"/>
    <x v="1"/>
    <s v="m"/>
    <s v="U.S. Bureau of Labor Statistics"/>
  </r>
  <r>
    <x v="902"/>
    <n v="4.0999999999999996"/>
    <x v="2"/>
    <s v="UNRATE"/>
    <x v="2"/>
    <s v="lin"/>
    <x v="1"/>
    <s v="m"/>
    <s v="U.S. Bureau of Labor Statistics"/>
  </r>
  <r>
    <x v="95"/>
    <n v="4.0999999999999996"/>
    <x v="2"/>
    <s v="UNRATE"/>
    <x v="2"/>
    <s v="lin"/>
    <x v="1"/>
    <s v="m"/>
    <s v="U.S. Bureau of Labor Statistics"/>
  </r>
  <r>
    <x v="903"/>
    <n v="4.2"/>
    <x v="2"/>
    <s v="UNRATE"/>
    <x v="2"/>
    <s v="lin"/>
    <x v="1"/>
    <s v="m"/>
    <s v="U.S. Bureau of Labor Statistics"/>
  </r>
  <r>
    <x v="904"/>
    <n v="4.0999999999999996"/>
    <x v="2"/>
    <s v="UNRATE"/>
    <x v="2"/>
    <s v="lin"/>
    <x v="1"/>
    <s v="m"/>
    <s v="U.S. Bureau of Labor Statistics"/>
  </r>
  <r>
    <x v="96"/>
    <n v="4"/>
    <x v="2"/>
    <s v="UNRATE"/>
    <x v="2"/>
    <s v="lin"/>
    <x v="1"/>
    <s v="m"/>
    <s v="U.S. Bureau of Labor Statistics"/>
  </r>
  <r>
    <x v="905"/>
    <n v="4.2"/>
    <x v="2"/>
    <s v="UNRATE"/>
    <x v="2"/>
    <s v="lin"/>
    <x v="1"/>
    <s v="m"/>
    <s v="U.S. Bureau of Labor Statistics"/>
  </r>
  <r>
    <x v="906"/>
    <n v="4.2"/>
    <x v="2"/>
    <s v="UNRATE"/>
    <x v="2"/>
    <s v="lin"/>
    <x v="1"/>
    <s v="m"/>
    <s v="U.S. Bureau of Labor Statistics"/>
  </r>
  <r>
    <x v="97"/>
    <n v="4.2"/>
    <x v="2"/>
    <s v="UNRATE"/>
    <x v="2"/>
    <s v="lin"/>
    <x v="1"/>
    <s v="m"/>
    <s v="U.S. Bureau of Labor Statistics"/>
  </r>
  <r>
    <x v="907"/>
    <n v="4.3"/>
    <x v="2"/>
    <s v="UNRATE"/>
    <x v="2"/>
    <s v="lin"/>
    <x v="1"/>
    <s v="m"/>
    <s v="U.S. Bureau of Labor Statistics"/>
  </r>
  <r>
    <x v="908"/>
    <n v="4.0999999999999996"/>
    <x v="2"/>
    <s v="UNRATE"/>
    <x v="2"/>
    <s v="lin"/>
    <x v="1"/>
    <s v="m"/>
    <s v="U.S. Bureau of Labor Statistics"/>
  </r>
  <r>
    <x v="98"/>
    <n v="4.3"/>
    <x v="2"/>
    <s v="UNRATE"/>
    <x v="2"/>
    <s v="lin"/>
    <x v="1"/>
    <s v="m"/>
    <s v="U.S. Bureau of Labor Statistics"/>
  </r>
  <r>
    <x v="909"/>
    <n v="4.3"/>
    <x v="2"/>
    <s v="UNRATE"/>
    <x v="2"/>
    <s v="lin"/>
    <x v="1"/>
    <s v="m"/>
    <s v="U.S. Bureau of Labor Statistics"/>
  </r>
  <r>
    <x v="910"/>
    <n v="4.4000000000000004"/>
    <x v="2"/>
    <s v="UNRATE"/>
    <x v="2"/>
    <s v="lin"/>
    <x v="1"/>
    <s v="m"/>
    <s v="U.S. Bureau of Labor Statistics"/>
  </r>
  <r>
    <x v="99"/>
    <e v="#N/A"/>
    <x v="2"/>
    <s v="UNRATE"/>
    <x v="2"/>
    <s v="lin"/>
    <x v="1"/>
    <s v="m"/>
    <s v="U.S. Bureau of Labor Statistics"/>
  </r>
  <r>
    <x v="911"/>
    <n v="4.5"/>
    <x v="2"/>
    <s v="UNRATE"/>
    <x v="2"/>
    <s v="lin"/>
    <x v="1"/>
    <s v="m"/>
    <s v="U.S. Bureau of Labor Statistics"/>
  </r>
  <r>
    <x v="912"/>
    <n v="4.4000000000000004"/>
    <x v="2"/>
    <s v="UNRATE"/>
    <x v="2"/>
    <s v="lin"/>
    <x v="1"/>
    <s v="m"/>
    <s v="U.S. Bureau of Labor Statistics"/>
  </r>
  <r>
    <x v="100"/>
    <n v="4.3"/>
    <x v="2"/>
    <s v="UNRATE"/>
    <x v="2"/>
    <s v="lin"/>
    <x v="1"/>
    <s v="m"/>
    <s v="U.S. Bureau of Labor Statistics"/>
  </r>
  <r>
    <x v="913"/>
    <n v="4.4000000000000004"/>
    <x v="2"/>
    <s v="UNRATE"/>
    <x v="2"/>
    <s v="lin"/>
    <x v="1"/>
    <s v="m"/>
    <s v="U.S. Bureau of Labor Statistics"/>
  </r>
  <r>
    <x v="285"/>
    <n v="6.4"/>
    <x v="2"/>
    <s v="UNRATE"/>
    <x v="2"/>
    <s v="lin"/>
    <x v="0"/>
    <s v="q, avg"/>
    <s v="U.S. Bureau of Labor Statistics"/>
  </r>
  <r>
    <x v="288"/>
    <n v="5.6"/>
    <x v="2"/>
    <s v="UNRATE"/>
    <x v="2"/>
    <s v="lin"/>
    <x v="0"/>
    <s v="q, avg"/>
    <s v="U.S. Bureau of Labor Statistics"/>
  </r>
  <r>
    <x v="291"/>
    <n v="4.5999999999999996"/>
    <x v="2"/>
    <s v="UNRATE"/>
    <x v="2"/>
    <s v="lin"/>
    <x v="0"/>
    <s v="q, avg"/>
    <s v="U.S. Bureau of Labor Statistics"/>
  </r>
  <r>
    <x v="294"/>
    <n v="4.2"/>
    <x v="2"/>
    <s v="UNRATE"/>
    <x v="2"/>
    <s v="lin"/>
    <x v="0"/>
    <s v="q, avg"/>
    <s v="U.S. Bureau of Labor Statistics"/>
  </r>
  <r>
    <x v="297"/>
    <n v="3.5"/>
    <x v="2"/>
    <s v="UNRATE"/>
    <x v="2"/>
    <s v="lin"/>
    <x v="0"/>
    <s v="q, avg"/>
    <s v="U.S. Bureau of Labor Statistics"/>
  </r>
  <r>
    <x v="300"/>
    <n v="3.1"/>
    <x v="2"/>
    <s v="UNRATE"/>
    <x v="2"/>
    <s v="lin"/>
    <x v="0"/>
    <s v="q, avg"/>
    <s v="U.S. Bureau of Labor Statistics"/>
  </r>
  <r>
    <x v="303"/>
    <n v="3.2"/>
    <x v="2"/>
    <s v="UNRATE"/>
    <x v="2"/>
    <s v="lin"/>
    <x v="0"/>
    <s v="q, avg"/>
    <s v="U.S. Bureau of Labor Statistics"/>
  </r>
  <r>
    <x v="306"/>
    <n v="3.4"/>
    <x v="2"/>
    <s v="UNRATE"/>
    <x v="2"/>
    <s v="lin"/>
    <x v="0"/>
    <s v="q, avg"/>
    <s v="U.S. Bureau of Labor Statistics"/>
  </r>
  <r>
    <x v="309"/>
    <n v="3.1"/>
    <x v="2"/>
    <s v="UNRATE"/>
    <x v="2"/>
    <s v="lin"/>
    <x v="0"/>
    <s v="q, avg"/>
    <s v="U.S. Bureau of Labor Statistics"/>
  </r>
  <r>
    <x v="312"/>
    <n v="3"/>
    <x v="2"/>
    <s v="UNRATE"/>
    <x v="2"/>
    <s v="lin"/>
    <x v="0"/>
    <s v="q, avg"/>
    <s v="U.S. Bureau of Labor Statistics"/>
  </r>
  <r>
    <x v="315"/>
    <n v="3.2"/>
    <x v="2"/>
    <s v="UNRATE"/>
    <x v="2"/>
    <s v="lin"/>
    <x v="0"/>
    <s v="q, avg"/>
    <s v="U.S. Bureau of Labor Statistics"/>
  </r>
  <r>
    <x v="318"/>
    <n v="2.8"/>
    <x v="2"/>
    <s v="UNRATE"/>
    <x v="2"/>
    <s v="lin"/>
    <x v="0"/>
    <s v="q, avg"/>
    <s v="U.S. Bureau of Labor Statistics"/>
  </r>
  <r>
    <x v="321"/>
    <n v="2.7"/>
    <x v="2"/>
    <s v="UNRATE"/>
    <x v="2"/>
    <s v="lin"/>
    <x v="0"/>
    <s v="q, avg"/>
    <s v="U.S. Bureau of Labor Statistics"/>
  </r>
  <r>
    <x v="324"/>
    <n v="2.6"/>
    <x v="2"/>
    <s v="UNRATE"/>
    <x v="2"/>
    <s v="lin"/>
    <x v="0"/>
    <s v="q, avg"/>
    <s v="U.S. Bureau of Labor Statistics"/>
  </r>
  <r>
    <x v="327"/>
    <n v="2.7"/>
    <x v="2"/>
    <s v="UNRATE"/>
    <x v="2"/>
    <s v="lin"/>
    <x v="0"/>
    <s v="q, avg"/>
    <s v="U.S. Bureau of Labor Statistics"/>
  </r>
  <r>
    <x v="330"/>
    <n v="3.7"/>
    <x v="2"/>
    <s v="UNRATE"/>
    <x v="2"/>
    <s v="lin"/>
    <x v="0"/>
    <s v="q, avg"/>
    <s v="U.S. Bureau of Labor Statistics"/>
  </r>
  <r>
    <x v="333"/>
    <n v="5.3"/>
    <x v="2"/>
    <s v="UNRATE"/>
    <x v="2"/>
    <s v="lin"/>
    <x v="0"/>
    <s v="q, avg"/>
    <s v="U.S. Bureau of Labor Statistics"/>
  </r>
  <r>
    <x v="336"/>
    <n v="5.8"/>
    <x v="2"/>
    <s v="UNRATE"/>
    <x v="2"/>
    <s v="lin"/>
    <x v="0"/>
    <s v="q, avg"/>
    <s v="U.S. Bureau of Labor Statistics"/>
  </r>
  <r>
    <x v="339"/>
    <n v="6"/>
    <x v="2"/>
    <s v="UNRATE"/>
    <x v="2"/>
    <s v="lin"/>
    <x v="0"/>
    <s v="q, avg"/>
    <s v="U.S. Bureau of Labor Statistics"/>
  </r>
  <r>
    <x v="342"/>
    <n v="5.3"/>
    <x v="2"/>
    <s v="UNRATE"/>
    <x v="2"/>
    <s v="lin"/>
    <x v="0"/>
    <s v="q, avg"/>
    <s v="U.S. Bureau of Labor Statistics"/>
  </r>
  <r>
    <x v="101"/>
    <n v="4.7"/>
    <x v="2"/>
    <s v="UNRATE"/>
    <x v="2"/>
    <s v="lin"/>
    <x v="0"/>
    <s v="q, avg"/>
    <s v="U.S. Bureau of Labor Statistics"/>
  </r>
  <r>
    <x v="102"/>
    <n v="4.4000000000000004"/>
    <x v="2"/>
    <s v="UNRATE"/>
    <x v="2"/>
    <s v="lin"/>
    <x v="0"/>
    <s v="q, avg"/>
    <s v="U.S. Bureau of Labor Statistics"/>
  </r>
  <r>
    <x v="103"/>
    <n v="4.0999999999999996"/>
    <x v="2"/>
    <s v="UNRATE"/>
    <x v="2"/>
    <s v="lin"/>
    <x v="0"/>
    <s v="q, avg"/>
    <s v="U.S. Bureau of Labor Statistics"/>
  </r>
  <r>
    <x v="104"/>
    <n v="4.2"/>
    <x v="2"/>
    <s v="UNRATE"/>
    <x v="2"/>
    <s v="lin"/>
    <x v="0"/>
    <s v="q, avg"/>
    <s v="U.S. Bureau of Labor Statistics"/>
  </r>
  <r>
    <x v="105"/>
    <n v="4"/>
    <x v="2"/>
    <s v="UNRATE"/>
    <x v="2"/>
    <s v="lin"/>
    <x v="0"/>
    <s v="q, avg"/>
    <s v="U.S. Bureau of Labor Statistics"/>
  </r>
  <r>
    <x v="106"/>
    <n v="4.2"/>
    <x v="2"/>
    <s v="UNRATE"/>
    <x v="2"/>
    <s v="lin"/>
    <x v="0"/>
    <s v="q, avg"/>
    <s v="U.S. Bureau of Labor Statistics"/>
  </r>
  <r>
    <x v="107"/>
    <n v="4.0999999999999996"/>
    <x v="2"/>
    <s v="UNRATE"/>
    <x v="2"/>
    <s v="lin"/>
    <x v="0"/>
    <s v="q, avg"/>
    <s v="U.S. Bureau of Labor Statistics"/>
  </r>
  <r>
    <x v="108"/>
    <n v="4.0999999999999996"/>
    <x v="2"/>
    <s v="UNRATE"/>
    <x v="2"/>
    <s v="lin"/>
    <x v="0"/>
    <s v="q, avg"/>
    <s v="U.S. Bureau of Labor Statistics"/>
  </r>
  <r>
    <x v="109"/>
    <n v="3.9"/>
    <x v="2"/>
    <s v="UNRATE"/>
    <x v="2"/>
    <s v="lin"/>
    <x v="0"/>
    <s v="q, avg"/>
    <s v="U.S. Bureau of Labor Statistics"/>
  </r>
  <r>
    <x v="110"/>
    <n v="4.0999999999999996"/>
    <x v="2"/>
    <s v="UNRATE"/>
    <x v="2"/>
    <s v="lin"/>
    <x v="0"/>
    <s v="q, avg"/>
    <s v="U.S. Bureau of Labor Statistics"/>
  </r>
  <r>
    <x v="111"/>
    <n v="4.2"/>
    <x v="2"/>
    <s v="UNRATE"/>
    <x v="2"/>
    <s v="lin"/>
    <x v="0"/>
    <s v="q, avg"/>
    <s v="U.S. Bureau of Labor Statistics"/>
  </r>
  <r>
    <x v="112"/>
    <n v="4.9000000000000004"/>
    <x v="2"/>
    <s v="UNRATE"/>
    <x v="2"/>
    <s v="lin"/>
    <x v="0"/>
    <s v="q, avg"/>
    <s v="U.S. Bureau of Labor Statistics"/>
  </r>
  <r>
    <x v="113"/>
    <n v="6.3"/>
    <x v="2"/>
    <s v="UNRATE"/>
    <x v="2"/>
    <s v="lin"/>
    <x v="0"/>
    <s v="q, avg"/>
    <s v="U.S. Bureau of Labor Statistics"/>
  </r>
  <r>
    <x v="114"/>
    <n v="7.4"/>
    <x v="2"/>
    <s v="UNRATE"/>
    <x v="2"/>
    <s v="lin"/>
    <x v="0"/>
    <s v="q, avg"/>
    <s v="U.S. Bureau of Labor Statistics"/>
  </r>
  <r>
    <x v="115"/>
    <n v="7.3"/>
    <x v="2"/>
    <s v="UNRATE"/>
    <x v="2"/>
    <s v="lin"/>
    <x v="0"/>
    <s v="q, avg"/>
    <s v="U.S. Bureau of Labor Statistics"/>
  </r>
  <r>
    <x v="116"/>
    <n v="6.4"/>
    <x v="2"/>
    <s v="UNRATE"/>
    <x v="2"/>
    <s v="lin"/>
    <x v="0"/>
    <s v="q, avg"/>
    <s v="U.S. Bureau of Labor Statistics"/>
  </r>
  <r>
    <x v="117"/>
    <n v="5.8"/>
    <x v="2"/>
    <s v="UNRATE"/>
    <x v="2"/>
    <s v="lin"/>
    <x v="0"/>
    <s v="q, avg"/>
    <s v="U.S. Bureau of Labor Statistics"/>
  </r>
  <r>
    <x v="118"/>
    <n v="5.0999999999999996"/>
    <x v="2"/>
    <s v="UNRATE"/>
    <x v="2"/>
    <s v="lin"/>
    <x v="0"/>
    <s v="q, avg"/>
    <s v="U.S. Bureau of Labor Statistics"/>
  </r>
  <r>
    <x v="119"/>
    <n v="5.3"/>
    <x v="2"/>
    <s v="UNRATE"/>
    <x v="2"/>
    <s v="lin"/>
    <x v="0"/>
    <s v="q, avg"/>
    <s v="U.S. Bureau of Labor Statistics"/>
  </r>
  <r>
    <x v="120"/>
    <n v="5.6"/>
    <x v="2"/>
    <s v="UNRATE"/>
    <x v="2"/>
    <s v="lin"/>
    <x v="0"/>
    <s v="q, avg"/>
    <s v="U.S. Bureau of Labor Statistics"/>
  </r>
  <r>
    <x v="121"/>
    <n v="5.0999999999999996"/>
    <x v="2"/>
    <s v="UNRATE"/>
    <x v="2"/>
    <s v="lin"/>
    <x v="0"/>
    <s v="q, avg"/>
    <s v="U.S. Bureau of Labor Statistics"/>
  </r>
  <r>
    <x v="122"/>
    <n v="5.2"/>
    <x v="2"/>
    <s v="UNRATE"/>
    <x v="2"/>
    <s v="lin"/>
    <x v="0"/>
    <s v="q, avg"/>
    <s v="U.S. Bureau of Labor Statistics"/>
  </r>
  <r>
    <x v="123"/>
    <n v="5.5"/>
    <x v="2"/>
    <s v="UNRATE"/>
    <x v="2"/>
    <s v="lin"/>
    <x v="0"/>
    <s v="q, avg"/>
    <s v="U.S. Bureau of Labor Statistics"/>
  </r>
  <r>
    <x v="124"/>
    <n v="6.3"/>
    <x v="2"/>
    <s v="UNRATE"/>
    <x v="2"/>
    <s v="lin"/>
    <x v="0"/>
    <s v="q, avg"/>
    <s v="U.S. Bureau of Labor Statistics"/>
  </r>
  <r>
    <x v="125"/>
    <n v="6.8"/>
    <x v="2"/>
    <s v="UNRATE"/>
    <x v="2"/>
    <s v="lin"/>
    <x v="0"/>
    <s v="q, avg"/>
    <s v="U.S. Bureau of Labor Statistics"/>
  </r>
  <r>
    <x v="126"/>
    <n v="7"/>
    <x v="2"/>
    <s v="UNRATE"/>
    <x v="2"/>
    <s v="lin"/>
    <x v="0"/>
    <s v="q, avg"/>
    <s v="U.S. Bureau of Labor Statistics"/>
  </r>
  <r>
    <x v="127"/>
    <n v="6.8"/>
    <x v="2"/>
    <s v="UNRATE"/>
    <x v="2"/>
    <s v="lin"/>
    <x v="0"/>
    <s v="q, avg"/>
    <s v="U.S. Bureau of Labor Statistics"/>
  </r>
  <r>
    <x v="128"/>
    <n v="6.2"/>
    <x v="2"/>
    <s v="UNRATE"/>
    <x v="2"/>
    <s v="lin"/>
    <x v="0"/>
    <s v="q, avg"/>
    <s v="U.S. Bureau of Labor Statistics"/>
  </r>
  <r>
    <x v="129"/>
    <n v="5.6"/>
    <x v="2"/>
    <s v="UNRATE"/>
    <x v="2"/>
    <s v="lin"/>
    <x v="0"/>
    <s v="q, avg"/>
    <s v="U.S. Bureau of Labor Statistics"/>
  </r>
  <r>
    <x v="130"/>
    <n v="5.5"/>
    <x v="2"/>
    <s v="UNRATE"/>
    <x v="2"/>
    <s v="lin"/>
    <x v="0"/>
    <s v="q, avg"/>
    <s v="U.S. Bureau of Labor Statistics"/>
  </r>
  <r>
    <x v="131"/>
    <n v="5.6"/>
    <x v="2"/>
    <s v="UNRATE"/>
    <x v="2"/>
    <s v="lin"/>
    <x v="0"/>
    <s v="q, avg"/>
    <s v="U.S. Bureau of Labor Statistics"/>
  </r>
  <r>
    <x v="132"/>
    <n v="5.5"/>
    <x v="2"/>
    <s v="UNRATE"/>
    <x v="2"/>
    <s v="lin"/>
    <x v="0"/>
    <s v="q, avg"/>
    <s v="U.S. Bureau of Labor Statistics"/>
  </r>
  <r>
    <x v="133"/>
    <n v="5.8"/>
    <x v="2"/>
    <s v="UNRATE"/>
    <x v="2"/>
    <s v="lin"/>
    <x v="0"/>
    <s v="q, avg"/>
    <s v="U.S. Bureau of Labor Statistics"/>
  </r>
  <r>
    <x v="134"/>
    <n v="5.7"/>
    <x v="2"/>
    <s v="UNRATE"/>
    <x v="2"/>
    <s v="lin"/>
    <x v="0"/>
    <s v="q, avg"/>
    <s v="U.S. Bureau of Labor Statistics"/>
  </r>
  <r>
    <x v="135"/>
    <n v="5.5"/>
    <x v="2"/>
    <s v="UNRATE"/>
    <x v="2"/>
    <s v="lin"/>
    <x v="0"/>
    <s v="q, avg"/>
    <s v="U.S. Bureau of Labor Statistics"/>
  </r>
  <r>
    <x v="136"/>
    <n v="5.6"/>
    <x v="2"/>
    <s v="UNRATE"/>
    <x v="2"/>
    <s v="lin"/>
    <x v="0"/>
    <s v="q, avg"/>
    <s v="U.S. Bureau of Labor Statistics"/>
  </r>
  <r>
    <x v="137"/>
    <n v="5.5"/>
    <x v="2"/>
    <s v="UNRATE"/>
    <x v="2"/>
    <s v="lin"/>
    <x v="0"/>
    <s v="q, avg"/>
    <s v="U.S. Bureau of Labor Statistics"/>
  </r>
  <r>
    <x v="138"/>
    <n v="5.2"/>
    <x v="2"/>
    <s v="UNRATE"/>
    <x v="2"/>
    <s v="lin"/>
    <x v="0"/>
    <s v="q, avg"/>
    <s v="U.S. Bureau of Labor Statistics"/>
  </r>
  <r>
    <x v="139"/>
    <n v="5"/>
    <x v="2"/>
    <s v="UNRATE"/>
    <x v="2"/>
    <s v="lin"/>
    <x v="0"/>
    <s v="q, avg"/>
    <s v="U.S. Bureau of Labor Statistics"/>
  </r>
  <r>
    <x v="140"/>
    <n v="5"/>
    <x v="2"/>
    <s v="UNRATE"/>
    <x v="2"/>
    <s v="lin"/>
    <x v="0"/>
    <s v="q, avg"/>
    <s v="U.S. Bureau of Labor Statistics"/>
  </r>
  <r>
    <x v="141"/>
    <n v="4.9000000000000004"/>
    <x v="2"/>
    <s v="UNRATE"/>
    <x v="2"/>
    <s v="lin"/>
    <x v="0"/>
    <s v="q, avg"/>
    <s v="U.S. Bureau of Labor Statistics"/>
  </r>
  <r>
    <x v="142"/>
    <n v="4.7"/>
    <x v="2"/>
    <s v="UNRATE"/>
    <x v="2"/>
    <s v="lin"/>
    <x v="0"/>
    <s v="q, avg"/>
    <s v="U.S. Bureau of Labor Statistics"/>
  </r>
  <r>
    <x v="143"/>
    <n v="4.4000000000000004"/>
    <x v="2"/>
    <s v="UNRATE"/>
    <x v="2"/>
    <s v="lin"/>
    <x v="0"/>
    <s v="q, avg"/>
    <s v="U.S. Bureau of Labor Statistics"/>
  </r>
  <r>
    <x v="144"/>
    <n v="4.0999999999999996"/>
    <x v="2"/>
    <s v="UNRATE"/>
    <x v="2"/>
    <s v="lin"/>
    <x v="0"/>
    <s v="q, avg"/>
    <s v="U.S. Bureau of Labor Statistics"/>
  </r>
  <r>
    <x v="145"/>
    <n v="3.9"/>
    <x v="2"/>
    <s v="UNRATE"/>
    <x v="2"/>
    <s v="lin"/>
    <x v="0"/>
    <s v="q, avg"/>
    <s v="U.S. Bureau of Labor Statistics"/>
  </r>
  <r>
    <x v="146"/>
    <n v="3.8"/>
    <x v="2"/>
    <s v="UNRATE"/>
    <x v="2"/>
    <s v="lin"/>
    <x v="0"/>
    <s v="q, avg"/>
    <s v="U.S. Bureau of Labor Statistics"/>
  </r>
  <r>
    <x v="147"/>
    <n v="3.8"/>
    <x v="2"/>
    <s v="UNRATE"/>
    <x v="2"/>
    <s v="lin"/>
    <x v="0"/>
    <s v="q, avg"/>
    <s v="U.S. Bureau of Labor Statistics"/>
  </r>
  <r>
    <x v="148"/>
    <n v="3.7"/>
    <x v="2"/>
    <s v="UNRATE"/>
    <x v="2"/>
    <s v="lin"/>
    <x v="0"/>
    <s v="q, avg"/>
    <s v="U.S. Bureau of Labor Statistics"/>
  </r>
  <r>
    <x v="149"/>
    <n v="3.8"/>
    <x v="2"/>
    <s v="UNRATE"/>
    <x v="2"/>
    <s v="lin"/>
    <x v="0"/>
    <s v="q, avg"/>
    <s v="U.S. Bureau of Labor Statistics"/>
  </r>
  <r>
    <x v="150"/>
    <n v="3.8"/>
    <x v="2"/>
    <s v="UNRATE"/>
    <x v="2"/>
    <s v="lin"/>
    <x v="0"/>
    <s v="q, avg"/>
    <s v="U.S. Bureau of Labor Statistics"/>
  </r>
  <r>
    <x v="151"/>
    <n v="3.8"/>
    <x v="2"/>
    <s v="UNRATE"/>
    <x v="2"/>
    <s v="lin"/>
    <x v="0"/>
    <s v="q, avg"/>
    <s v="U.S. Bureau of Labor Statistics"/>
  </r>
  <r>
    <x v="152"/>
    <n v="3.9"/>
    <x v="2"/>
    <s v="UNRATE"/>
    <x v="2"/>
    <s v="lin"/>
    <x v="0"/>
    <s v="q, avg"/>
    <s v="U.S. Bureau of Labor Statistics"/>
  </r>
  <r>
    <x v="153"/>
    <n v="3.7"/>
    <x v="2"/>
    <s v="UNRATE"/>
    <x v="2"/>
    <s v="lin"/>
    <x v="0"/>
    <s v="q, avg"/>
    <s v="U.S. Bureau of Labor Statistics"/>
  </r>
  <r>
    <x v="154"/>
    <n v="3.6"/>
    <x v="2"/>
    <s v="UNRATE"/>
    <x v="2"/>
    <s v="lin"/>
    <x v="0"/>
    <s v="q, avg"/>
    <s v="U.S. Bureau of Labor Statistics"/>
  </r>
  <r>
    <x v="155"/>
    <n v="3.5"/>
    <x v="2"/>
    <s v="UNRATE"/>
    <x v="2"/>
    <s v="lin"/>
    <x v="0"/>
    <s v="q, avg"/>
    <s v="U.S. Bureau of Labor Statistics"/>
  </r>
  <r>
    <x v="156"/>
    <n v="3.4"/>
    <x v="2"/>
    <s v="UNRATE"/>
    <x v="2"/>
    <s v="lin"/>
    <x v="0"/>
    <s v="q, avg"/>
    <s v="U.S. Bureau of Labor Statistics"/>
  </r>
  <r>
    <x v="157"/>
    <n v="3.4"/>
    <x v="2"/>
    <s v="UNRATE"/>
    <x v="2"/>
    <s v="lin"/>
    <x v="0"/>
    <s v="q, avg"/>
    <s v="U.S. Bureau of Labor Statistics"/>
  </r>
  <r>
    <x v="158"/>
    <n v="3.4"/>
    <x v="2"/>
    <s v="UNRATE"/>
    <x v="2"/>
    <s v="lin"/>
    <x v="0"/>
    <s v="q, avg"/>
    <s v="U.S. Bureau of Labor Statistics"/>
  </r>
  <r>
    <x v="159"/>
    <n v="3.6"/>
    <x v="2"/>
    <s v="UNRATE"/>
    <x v="2"/>
    <s v="lin"/>
    <x v="0"/>
    <s v="q, avg"/>
    <s v="U.S. Bureau of Labor Statistics"/>
  </r>
  <r>
    <x v="160"/>
    <n v="3.6"/>
    <x v="2"/>
    <s v="UNRATE"/>
    <x v="2"/>
    <s v="lin"/>
    <x v="0"/>
    <s v="q, avg"/>
    <s v="U.S. Bureau of Labor Statistics"/>
  </r>
  <r>
    <x v="161"/>
    <n v="4.2"/>
    <x v="2"/>
    <s v="UNRATE"/>
    <x v="2"/>
    <s v="lin"/>
    <x v="0"/>
    <s v="q, avg"/>
    <s v="U.S. Bureau of Labor Statistics"/>
  </r>
  <r>
    <x v="162"/>
    <n v="4.8"/>
    <x v="2"/>
    <s v="UNRATE"/>
    <x v="2"/>
    <s v="lin"/>
    <x v="0"/>
    <s v="q, avg"/>
    <s v="U.S. Bureau of Labor Statistics"/>
  </r>
  <r>
    <x v="163"/>
    <n v="5.2"/>
    <x v="2"/>
    <s v="UNRATE"/>
    <x v="2"/>
    <s v="lin"/>
    <x v="0"/>
    <s v="q, avg"/>
    <s v="U.S. Bureau of Labor Statistics"/>
  </r>
  <r>
    <x v="164"/>
    <n v="5.8"/>
    <x v="2"/>
    <s v="UNRATE"/>
    <x v="2"/>
    <s v="lin"/>
    <x v="0"/>
    <s v="q, avg"/>
    <s v="U.S. Bureau of Labor Statistics"/>
  </r>
  <r>
    <x v="165"/>
    <n v="5.9"/>
    <x v="2"/>
    <s v="UNRATE"/>
    <x v="2"/>
    <s v="lin"/>
    <x v="0"/>
    <s v="q, avg"/>
    <s v="U.S. Bureau of Labor Statistics"/>
  </r>
  <r>
    <x v="166"/>
    <n v="5.9"/>
    <x v="2"/>
    <s v="UNRATE"/>
    <x v="2"/>
    <s v="lin"/>
    <x v="0"/>
    <s v="q, avg"/>
    <s v="U.S. Bureau of Labor Statistics"/>
  </r>
  <r>
    <x v="167"/>
    <n v="6"/>
    <x v="2"/>
    <s v="UNRATE"/>
    <x v="2"/>
    <s v="lin"/>
    <x v="0"/>
    <s v="q, avg"/>
    <s v="U.S. Bureau of Labor Statistics"/>
  </r>
  <r>
    <x v="168"/>
    <n v="5.9"/>
    <x v="2"/>
    <s v="UNRATE"/>
    <x v="2"/>
    <s v="lin"/>
    <x v="0"/>
    <s v="q, avg"/>
    <s v="U.S. Bureau of Labor Statistics"/>
  </r>
  <r>
    <x v="169"/>
    <n v="5.8"/>
    <x v="2"/>
    <s v="UNRATE"/>
    <x v="2"/>
    <s v="lin"/>
    <x v="0"/>
    <s v="q, avg"/>
    <s v="U.S. Bureau of Labor Statistics"/>
  </r>
  <r>
    <x v="170"/>
    <n v="5.7"/>
    <x v="2"/>
    <s v="UNRATE"/>
    <x v="2"/>
    <s v="lin"/>
    <x v="0"/>
    <s v="q, avg"/>
    <s v="U.S. Bureau of Labor Statistics"/>
  </r>
  <r>
    <x v="171"/>
    <n v="5.6"/>
    <x v="2"/>
    <s v="UNRATE"/>
    <x v="2"/>
    <s v="lin"/>
    <x v="0"/>
    <s v="q, avg"/>
    <s v="U.S. Bureau of Labor Statistics"/>
  </r>
  <r>
    <x v="172"/>
    <n v="5.4"/>
    <x v="2"/>
    <s v="UNRATE"/>
    <x v="2"/>
    <s v="lin"/>
    <x v="0"/>
    <s v="q, avg"/>
    <s v="U.S. Bureau of Labor Statistics"/>
  </r>
  <r>
    <x v="173"/>
    <n v="4.9000000000000004"/>
    <x v="2"/>
    <s v="UNRATE"/>
    <x v="2"/>
    <s v="lin"/>
    <x v="0"/>
    <s v="q, avg"/>
    <s v="U.S. Bureau of Labor Statistics"/>
  </r>
  <r>
    <x v="174"/>
    <n v="4.9000000000000004"/>
    <x v="2"/>
    <s v="UNRATE"/>
    <x v="2"/>
    <s v="lin"/>
    <x v="0"/>
    <s v="q, avg"/>
    <s v="U.S. Bureau of Labor Statistics"/>
  </r>
  <r>
    <x v="175"/>
    <n v="4.8"/>
    <x v="2"/>
    <s v="UNRATE"/>
    <x v="2"/>
    <s v="lin"/>
    <x v="0"/>
    <s v="q, avg"/>
    <s v="U.S. Bureau of Labor Statistics"/>
  </r>
  <r>
    <x v="176"/>
    <n v="4.8"/>
    <x v="2"/>
    <s v="UNRATE"/>
    <x v="2"/>
    <s v="lin"/>
    <x v="0"/>
    <s v="q, avg"/>
    <s v="U.S. Bureau of Labor Statistics"/>
  </r>
  <r>
    <x v="177"/>
    <n v="5.0999999999999996"/>
    <x v="2"/>
    <s v="UNRATE"/>
    <x v="2"/>
    <s v="lin"/>
    <x v="0"/>
    <s v="q, avg"/>
    <s v="U.S. Bureau of Labor Statistics"/>
  </r>
  <r>
    <x v="178"/>
    <n v="5.2"/>
    <x v="2"/>
    <s v="UNRATE"/>
    <x v="2"/>
    <s v="lin"/>
    <x v="0"/>
    <s v="q, avg"/>
    <s v="U.S. Bureau of Labor Statistics"/>
  </r>
  <r>
    <x v="179"/>
    <n v="5.6"/>
    <x v="2"/>
    <s v="UNRATE"/>
    <x v="2"/>
    <s v="lin"/>
    <x v="0"/>
    <s v="q, avg"/>
    <s v="U.S. Bureau of Labor Statistics"/>
  </r>
  <r>
    <x v="180"/>
    <n v="6.6"/>
    <x v="2"/>
    <s v="UNRATE"/>
    <x v="2"/>
    <s v="lin"/>
    <x v="0"/>
    <s v="q, avg"/>
    <s v="U.S. Bureau of Labor Statistics"/>
  </r>
  <r>
    <x v="181"/>
    <n v="8.3000000000000007"/>
    <x v="2"/>
    <s v="UNRATE"/>
    <x v="2"/>
    <s v="lin"/>
    <x v="0"/>
    <s v="q, avg"/>
    <s v="U.S. Bureau of Labor Statistics"/>
  </r>
  <r>
    <x v="182"/>
    <n v="8.9"/>
    <x v="2"/>
    <s v="UNRATE"/>
    <x v="2"/>
    <s v="lin"/>
    <x v="0"/>
    <s v="q, avg"/>
    <s v="U.S. Bureau of Labor Statistics"/>
  </r>
  <r>
    <x v="183"/>
    <n v="8.5"/>
    <x v="2"/>
    <s v="UNRATE"/>
    <x v="2"/>
    <s v="lin"/>
    <x v="0"/>
    <s v="q, avg"/>
    <s v="U.S. Bureau of Labor Statistics"/>
  </r>
  <r>
    <x v="184"/>
    <n v="8.3000000000000007"/>
    <x v="2"/>
    <s v="UNRATE"/>
    <x v="2"/>
    <s v="lin"/>
    <x v="0"/>
    <s v="q, avg"/>
    <s v="U.S. Bureau of Labor Statistics"/>
  </r>
  <r>
    <x v="185"/>
    <n v="7.7"/>
    <x v="2"/>
    <s v="UNRATE"/>
    <x v="2"/>
    <s v="lin"/>
    <x v="0"/>
    <s v="q, avg"/>
    <s v="U.S. Bureau of Labor Statistics"/>
  </r>
  <r>
    <x v="186"/>
    <n v="7.6"/>
    <x v="2"/>
    <s v="UNRATE"/>
    <x v="2"/>
    <s v="lin"/>
    <x v="0"/>
    <s v="q, avg"/>
    <s v="U.S. Bureau of Labor Statistics"/>
  </r>
  <r>
    <x v="187"/>
    <n v="7.7"/>
    <x v="2"/>
    <s v="UNRATE"/>
    <x v="2"/>
    <s v="lin"/>
    <x v="0"/>
    <s v="q, avg"/>
    <s v="U.S. Bureau of Labor Statistics"/>
  </r>
  <r>
    <x v="188"/>
    <n v="7.8"/>
    <x v="2"/>
    <s v="UNRATE"/>
    <x v="2"/>
    <s v="lin"/>
    <x v="0"/>
    <s v="q, avg"/>
    <s v="U.S. Bureau of Labor Statistics"/>
  </r>
  <r>
    <x v="189"/>
    <n v="7.5"/>
    <x v="2"/>
    <s v="UNRATE"/>
    <x v="2"/>
    <s v="lin"/>
    <x v="0"/>
    <s v="q, avg"/>
    <s v="U.S. Bureau of Labor Statistics"/>
  </r>
  <r>
    <x v="190"/>
    <n v="7.1"/>
    <x v="2"/>
    <s v="UNRATE"/>
    <x v="2"/>
    <s v="lin"/>
    <x v="0"/>
    <s v="q, avg"/>
    <s v="U.S. Bureau of Labor Statistics"/>
  </r>
  <r>
    <x v="191"/>
    <n v="6.9"/>
    <x v="2"/>
    <s v="UNRATE"/>
    <x v="2"/>
    <s v="lin"/>
    <x v="0"/>
    <s v="q, avg"/>
    <s v="U.S. Bureau of Labor Statistics"/>
  </r>
  <r>
    <x v="192"/>
    <n v="6.7"/>
    <x v="2"/>
    <s v="UNRATE"/>
    <x v="2"/>
    <s v="lin"/>
    <x v="0"/>
    <s v="q, avg"/>
    <s v="U.S. Bureau of Labor Statistics"/>
  </r>
  <r>
    <x v="193"/>
    <n v="6.3"/>
    <x v="2"/>
    <s v="UNRATE"/>
    <x v="2"/>
    <s v="lin"/>
    <x v="0"/>
    <s v="q, avg"/>
    <s v="U.S. Bureau of Labor Statistics"/>
  </r>
  <r>
    <x v="194"/>
    <n v="6"/>
    <x v="2"/>
    <s v="UNRATE"/>
    <x v="2"/>
    <s v="lin"/>
    <x v="0"/>
    <s v="q, avg"/>
    <s v="U.S. Bureau of Labor Statistics"/>
  </r>
  <r>
    <x v="195"/>
    <n v="6"/>
    <x v="2"/>
    <s v="UNRATE"/>
    <x v="2"/>
    <s v="lin"/>
    <x v="0"/>
    <s v="q, avg"/>
    <s v="U.S. Bureau of Labor Statistics"/>
  </r>
  <r>
    <x v="196"/>
    <n v="5.9"/>
    <x v="2"/>
    <s v="UNRATE"/>
    <x v="2"/>
    <s v="lin"/>
    <x v="0"/>
    <s v="q, avg"/>
    <s v="U.S. Bureau of Labor Statistics"/>
  </r>
  <r>
    <x v="197"/>
    <n v="5.9"/>
    <x v="2"/>
    <s v="UNRATE"/>
    <x v="2"/>
    <s v="lin"/>
    <x v="0"/>
    <s v="q, avg"/>
    <s v="U.S. Bureau of Labor Statistics"/>
  </r>
  <r>
    <x v="198"/>
    <n v="5.7"/>
    <x v="2"/>
    <s v="UNRATE"/>
    <x v="2"/>
    <s v="lin"/>
    <x v="0"/>
    <s v="q, avg"/>
    <s v="U.S. Bureau of Labor Statistics"/>
  </r>
  <r>
    <x v="199"/>
    <n v="5.9"/>
    <x v="2"/>
    <s v="UNRATE"/>
    <x v="2"/>
    <s v="lin"/>
    <x v="0"/>
    <s v="q, avg"/>
    <s v="U.S. Bureau of Labor Statistics"/>
  </r>
  <r>
    <x v="200"/>
    <n v="6"/>
    <x v="2"/>
    <s v="UNRATE"/>
    <x v="2"/>
    <s v="lin"/>
    <x v="0"/>
    <s v="q, avg"/>
    <s v="U.S. Bureau of Labor Statistics"/>
  </r>
  <r>
    <x v="201"/>
    <n v="6.3"/>
    <x v="2"/>
    <s v="UNRATE"/>
    <x v="2"/>
    <s v="lin"/>
    <x v="0"/>
    <s v="q, avg"/>
    <s v="U.S. Bureau of Labor Statistics"/>
  </r>
  <r>
    <x v="202"/>
    <n v="7.3"/>
    <x v="2"/>
    <s v="UNRATE"/>
    <x v="2"/>
    <s v="lin"/>
    <x v="0"/>
    <s v="q, avg"/>
    <s v="U.S. Bureau of Labor Statistics"/>
  </r>
  <r>
    <x v="203"/>
    <n v="7.7"/>
    <x v="2"/>
    <s v="UNRATE"/>
    <x v="2"/>
    <s v="lin"/>
    <x v="0"/>
    <s v="q, avg"/>
    <s v="U.S. Bureau of Labor Statistics"/>
  </r>
  <r>
    <x v="204"/>
    <n v="7.4"/>
    <x v="2"/>
    <s v="UNRATE"/>
    <x v="2"/>
    <s v="lin"/>
    <x v="0"/>
    <s v="q, avg"/>
    <s v="U.S. Bureau of Labor Statistics"/>
  </r>
  <r>
    <x v="205"/>
    <n v="7.4"/>
    <x v="2"/>
    <s v="UNRATE"/>
    <x v="2"/>
    <s v="lin"/>
    <x v="0"/>
    <s v="q, avg"/>
    <s v="U.S. Bureau of Labor Statistics"/>
  </r>
  <r>
    <x v="206"/>
    <n v="7.4"/>
    <x v="2"/>
    <s v="UNRATE"/>
    <x v="2"/>
    <s v="lin"/>
    <x v="0"/>
    <s v="q, avg"/>
    <s v="U.S. Bureau of Labor Statistics"/>
  </r>
  <r>
    <x v="207"/>
    <n v="7.4"/>
    <x v="2"/>
    <s v="UNRATE"/>
    <x v="2"/>
    <s v="lin"/>
    <x v="0"/>
    <s v="q, avg"/>
    <s v="U.S. Bureau of Labor Statistics"/>
  </r>
  <r>
    <x v="208"/>
    <n v="8.1999999999999993"/>
    <x v="2"/>
    <s v="UNRATE"/>
    <x v="2"/>
    <s v="lin"/>
    <x v="0"/>
    <s v="q, avg"/>
    <s v="U.S. Bureau of Labor Statistics"/>
  </r>
  <r>
    <x v="209"/>
    <n v="8.8000000000000007"/>
    <x v="2"/>
    <s v="UNRATE"/>
    <x v="2"/>
    <s v="lin"/>
    <x v="0"/>
    <s v="q, avg"/>
    <s v="U.S. Bureau of Labor Statistics"/>
  </r>
  <r>
    <x v="210"/>
    <n v="9.4"/>
    <x v="2"/>
    <s v="UNRATE"/>
    <x v="2"/>
    <s v="lin"/>
    <x v="0"/>
    <s v="q, avg"/>
    <s v="U.S. Bureau of Labor Statistics"/>
  </r>
  <r>
    <x v="211"/>
    <n v="9.9"/>
    <x v="2"/>
    <s v="UNRATE"/>
    <x v="2"/>
    <s v="lin"/>
    <x v="0"/>
    <s v="q, avg"/>
    <s v="U.S. Bureau of Labor Statistics"/>
  </r>
  <r>
    <x v="212"/>
    <n v="10.7"/>
    <x v="2"/>
    <s v="UNRATE"/>
    <x v="2"/>
    <s v="lin"/>
    <x v="0"/>
    <s v="q, avg"/>
    <s v="U.S. Bureau of Labor Statistics"/>
  </r>
  <r>
    <x v="213"/>
    <n v="10.4"/>
    <x v="2"/>
    <s v="UNRATE"/>
    <x v="2"/>
    <s v="lin"/>
    <x v="0"/>
    <s v="q, avg"/>
    <s v="U.S. Bureau of Labor Statistics"/>
  </r>
  <r>
    <x v="214"/>
    <n v="10.1"/>
    <x v="2"/>
    <s v="UNRATE"/>
    <x v="2"/>
    <s v="lin"/>
    <x v="0"/>
    <s v="q, avg"/>
    <s v="U.S. Bureau of Labor Statistics"/>
  </r>
  <r>
    <x v="215"/>
    <n v="9.4"/>
    <x v="2"/>
    <s v="UNRATE"/>
    <x v="2"/>
    <s v="lin"/>
    <x v="0"/>
    <s v="q, avg"/>
    <s v="U.S. Bureau of Labor Statistics"/>
  </r>
  <r>
    <x v="216"/>
    <n v="8.5"/>
    <x v="2"/>
    <s v="UNRATE"/>
    <x v="2"/>
    <s v="lin"/>
    <x v="0"/>
    <s v="q, avg"/>
    <s v="U.S. Bureau of Labor Statistics"/>
  </r>
  <r>
    <x v="217"/>
    <n v="7.9"/>
    <x v="2"/>
    <s v="UNRATE"/>
    <x v="2"/>
    <s v="lin"/>
    <x v="0"/>
    <s v="q, avg"/>
    <s v="U.S. Bureau of Labor Statistics"/>
  </r>
  <r>
    <x v="218"/>
    <n v="7.4"/>
    <x v="2"/>
    <s v="UNRATE"/>
    <x v="2"/>
    <s v="lin"/>
    <x v="0"/>
    <s v="q, avg"/>
    <s v="U.S. Bureau of Labor Statistics"/>
  </r>
  <r>
    <x v="219"/>
    <n v="7.4"/>
    <x v="2"/>
    <s v="UNRATE"/>
    <x v="2"/>
    <s v="lin"/>
    <x v="0"/>
    <s v="q, avg"/>
    <s v="U.S. Bureau of Labor Statistics"/>
  </r>
  <r>
    <x v="220"/>
    <n v="7.3"/>
    <x v="2"/>
    <s v="UNRATE"/>
    <x v="2"/>
    <s v="lin"/>
    <x v="0"/>
    <s v="q, avg"/>
    <s v="U.S. Bureau of Labor Statistics"/>
  </r>
  <r>
    <x v="221"/>
    <n v="7.2"/>
    <x v="2"/>
    <s v="UNRATE"/>
    <x v="2"/>
    <s v="lin"/>
    <x v="0"/>
    <s v="q, avg"/>
    <s v="U.S. Bureau of Labor Statistics"/>
  </r>
  <r>
    <x v="222"/>
    <n v="7.3"/>
    <x v="2"/>
    <s v="UNRATE"/>
    <x v="2"/>
    <s v="lin"/>
    <x v="0"/>
    <s v="q, avg"/>
    <s v="U.S. Bureau of Labor Statistics"/>
  </r>
  <r>
    <x v="223"/>
    <n v="7.2"/>
    <x v="2"/>
    <s v="UNRATE"/>
    <x v="2"/>
    <s v="lin"/>
    <x v="0"/>
    <s v="q, avg"/>
    <s v="U.S. Bureau of Labor Statistics"/>
  </r>
  <r>
    <x v="224"/>
    <n v="7"/>
    <x v="2"/>
    <s v="UNRATE"/>
    <x v="2"/>
    <s v="lin"/>
    <x v="0"/>
    <s v="q, avg"/>
    <s v="U.S. Bureau of Labor Statistics"/>
  </r>
  <r>
    <x v="225"/>
    <n v="7"/>
    <x v="2"/>
    <s v="UNRATE"/>
    <x v="2"/>
    <s v="lin"/>
    <x v="0"/>
    <s v="q, avg"/>
    <s v="U.S. Bureau of Labor Statistics"/>
  </r>
  <r>
    <x v="226"/>
    <n v="7.2"/>
    <x v="2"/>
    <s v="UNRATE"/>
    <x v="2"/>
    <s v="lin"/>
    <x v="0"/>
    <s v="q, avg"/>
    <s v="U.S. Bureau of Labor Statistics"/>
  </r>
  <r>
    <x v="227"/>
    <n v="7"/>
    <x v="2"/>
    <s v="UNRATE"/>
    <x v="2"/>
    <s v="lin"/>
    <x v="0"/>
    <s v="q, avg"/>
    <s v="U.S. Bureau of Labor Statistics"/>
  </r>
  <r>
    <x v="228"/>
    <n v="6.8"/>
    <x v="2"/>
    <s v="UNRATE"/>
    <x v="2"/>
    <s v="lin"/>
    <x v="0"/>
    <s v="q, avg"/>
    <s v="U.S. Bureau of Labor Statistics"/>
  </r>
  <r>
    <x v="229"/>
    <n v="6.6"/>
    <x v="2"/>
    <s v="UNRATE"/>
    <x v="2"/>
    <s v="lin"/>
    <x v="0"/>
    <s v="q, avg"/>
    <s v="U.S. Bureau of Labor Statistics"/>
  </r>
  <r>
    <x v="230"/>
    <n v="6.3"/>
    <x v="2"/>
    <s v="UNRATE"/>
    <x v="2"/>
    <s v="lin"/>
    <x v="0"/>
    <s v="q, avg"/>
    <s v="U.S. Bureau of Labor Statistics"/>
  </r>
  <r>
    <x v="231"/>
    <n v="6"/>
    <x v="2"/>
    <s v="UNRATE"/>
    <x v="2"/>
    <s v="lin"/>
    <x v="0"/>
    <s v="q, avg"/>
    <s v="U.S. Bureau of Labor Statistics"/>
  </r>
  <r>
    <x v="232"/>
    <n v="5.8"/>
    <x v="2"/>
    <s v="UNRATE"/>
    <x v="2"/>
    <s v="lin"/>
    <x v="0"/>
    <s v="q, avg"/>
    <s v="U.S. Bureau of Labor Statistics"/>
  </r>
  <r>
    <x v="233"/>
    <n v="5.7"/>
    <x v="2"/>
    <s v="UNRATE"/>
    <x v="2"/>
    <s v="lin"/>
    <x v="0"/>
    <s v="q, avg"/>
    <s v="U.S. Bureau of Labor Statistics"/>
  </r>
  <r>
    <x v="234"/>
    <n v="5.5"/>
    <x v="2"/>
    <s v="UNRATE"/>
    <x v="2"/>
    <s v="lin"/>
    <x v="0"/>
    <s v="q, avg"/>
    <s v="U.S. Bureau of Labor Statistics"/>
  </r>
  <r>
    <x v="235"/>
    <n v="5.5"/>
    <x v="2"/>
    <s v="UNRATE"/>
    <x v="2"/>
    <s v="lin"/>
    <x v="0"/>
    <s v="q, avg"/>
    <s v="U.S. Bureau of Labor Statistics"/>
  </r>
  <r>
    <x v="236"/>
    <n v="5.3"/>
    <x v="2"/>
    <s v="UNRATE"/>
    <x v="2"/>
    <s v="lin"/>
    <x v="0"/>
    <s v="q, avg"/>
    <s v="U.S. Bureau of Labor Statistics"/>
  </r>
  <r>
    <x v="237"/>
    <n v="5.2"/>
    <x v="2"/>
    <s v="UNRATE"/>
    <x v="2"/>
    <s v="lin"/>
    <x v="0"/>
    <s v="q, avg"/>
    <s v="U.S. Bureau of Labor Statistics"/>
  </r>
  <r>
    <x v="238"/>
    <n v="5.2"/>
    <x v="2"/>
    <s v="UNRATE"/>
    <x v="2"/>
    <s v="lin"/>
    <x v="0"/>
    <s v="q, avg"/>
    <s v="U.S. Bureau of Labor Statistics"/>
  </r>
  <r>
    <x v="239"/>
    <n v="5.2"/>
    <x v="2"/>
    <s v="UNRATE"/>
    <x v="2"/>
    <s v="lin"/>
    <x v="0"/>
    <s v="q, avg"/>
    <s v="U.S. Bureau of Labor Statistics"/>
  </r>
  <r>
    <x v="240"/>
    <n v="5.4"/>
    <x v="2"/>
    <s v="UNRATE"/>
    <x v="2"/>
    <s v="lin"/>
    <x v="0"/>
    <s v="q, avg"/>
    <s v="U.S. Bureau of Labor Statistics"/>
  </r>
  <r>
    <x v="241"/>
    <n v="5.3"/>
    <x v="2"/>
    <s v="UNRATE"/>
    <x v="2"/>
    <s v="lin"/>
    <x v="0"/>
    <s v="q, avg"/>
    <s v="U.S. Bureau of Labor Statistics"/>
  </r>
  <r>
    <x v="242"/>
    <n v="5.3"/>
    <x v="2"/>
    <s v="UNRATE"/>
    <x v="2"/>
    <s v="lin"/>
    <x v="0"/>
    <s v="q, avg"/>
    <s v="U.S. Bureau of Labor Statistics"/>
  </r>
  <r>
    <x v="243"/>
    <n v="5.7"/>
    <x v="2"/>
    <s v="UNRATE"/>
    <x v="2"/>
    <s v="lin"/>
    <x v="0"/>
    <s v="q, avg"/>
    <s v="U.S. Bureau of Labor Statistics"/>
  </r>
  <r>
    <x v="244"/>
    <n v="6.1"/>
    <x v="2"/>
    <s v="UNRATE"/>
    <x v="2"/>
    <s v="lin"/>
    <x v="0"/>
    <s v="q, avg"/>
    <s v="U.S. Bureau of Labor Statistics"/>
  </r>
  <r>
    <x v="245"/>
    <n v="6.6"/>
    <x v="2"/>
    <s v="UNRATE"/>
    <x v="2"/>
    <s v="lin"/>
    <x v="0"/>
    <s v="q, avg"/>
    <s v="U.S. Bureau of Labor Statistics"/>
  </r>
  <r>
    <x v="246"/>
    <n v="6.8"/>
    <x v="2"/>
    <s v="UNRATE"/>
    <x v="2"/>
    <s v="lin"/>
    <x v="0"/>
    <s v="q, avg"/>
    <s v="U.S. Bureau of Labor Statistics"/>
  </r>
  <r>
    <x v="247"/>
    <n v="6.9"/>
    <x v="2"/>
    <s v="UNRATE"/>
    <x v="2"/>
    <s v="lin"/>
    <x v="0"/>
    <s v="q, avg"/>
    <s v="U.S. Bureau of Labor Statistics"/>
  </r>
  <r>
    <x v="248"/>
    <n v="7.1"/>
    <x v="2"/>
    <s v="UNRATE"/>
    <x v="2"/>
    <s v="lin"/>
    <x v="0"/>
    <s v="q, avg"/>
    <s v="U.S. Bureau of Labor Statistics"/>
  </r>
  <r>
    <x v="249"/>
    <n v="7.4"/>
    <x v="2"/>
    <s v="UNRATE"/>
    <x v="2"/>
    <s v="lin"/>
    <x v="0"/>
    <s v="q, avg"/>
    <s v="U.S. Bureau of Labor Statistics"/>
  </r>
  <r>
    <x v="250"/>
    <n v="7.6"/>
    <x v="2"/>
    <s v="UNRATE"/>
    <x v="2"/>
    <s v="lin"/>
    <x v="0"/>
    <s v="q, avg"/>
    <s v="U.S. Bureau of Labor Statistics"/>
  </r>
  <r>
    <x v="251"/>
    <n v="7.6"/>
    <x v="2"/>
    <s v="UNRATE"/>
    <x v="2"/>
    <s v="lin"/>
    <x v="0"/>
    <s v="q, avg"/>
    <s v="U.S. Bureau of Labor Statistics"/>
  </r>
  <r>
    <x v="252"/>
    <n v="7.4"/>
    <x v="2"/>
    <s v="UNRATE"/>
    <x v="2"/>
    <s v="lin"/>
    <x v="0"/>
    <s v="q, avg"/>
    <s v="U.S. Bureau of Labor Statistics"/>
  </r>
  <r>
    <x v="253"/>
    <n v="7.1"/>
    <x v="2"/>
    <s v="UNRATE"/>
    <x v="2"/>
    <s v="lin"/>
    <x v="0"/>
    <s v="q, avg"/>
    <s v="U.S. Bureau of Labor Statistics"/>
  </r>
  <r>
    <x v="254"/>
    <n v="7.1"/>
    <x v="2"/>
    <s v="UNRATE"/>
    <x v="2"/>
    <s v="lin"/>
    <x v="0"/>
    <s v="q, avg"/>
    <s v="U.S. Bureau of Labor Statistics"/>
  </r>
  <r>
    <x v="255"/>
    <n v="6.8"/>
    <x v="2"/>
    <s v="UNRATE"/>
    <x v="2"/>
    <s v="lin"/>
    <x v="0"/>
    <s v="q, avg"/>
    <s v="U.S. Bureau of Labor Statistics"/>
  </r>
  <r>
    <x v="256"/>
    <n v="6.6"/>
    <x v="2"/>
    <s v="UNRATE"/>
    <x v="2"/>
    <s v="lin"/>
    <x v="0"/>
    <s v="q, avg"/>
    <s v="U.S. Bureau of Labor Statistics"/>
  </r>
  <r>
    <x v="257"/>
    <n v="6.6"/>
    <x v="2"/>
    <s v="UNRATE"/>
    <x v="2"/>
    <s v="lin"/>
    <x v="0"/>
    <s v="q, avg"/>
    <s v="U.S. Bureau of Labor Statistics"/>
  </r>
  <r>
    <x v="258"/>
    <n v="6.2"/>
    <x v="2"/>
    <s v="UNRATE"/>
    <x v="2"/>
    <s v="lin"/>
    <x v="0"/>
    <s v="q, avg"/>
    <s v="U.S. Bureau of Labor Statistics"/>
  </r>
  <r>
    <x v="259"/>
    <n v="6"/>
    <x v="2"/>
    <s v="UNRATE"/>
    <x v="2"/>
    <s v="lin"/>
    <x v="0"/>
    <s v="q, avg"/>
    <s v="U.S. Bureau of Labor Statistics"/>
  </r>
  <r>
    <x v="260"/>
    <n v="5.6"/>
    <x v="2"/>
    <s v="UNRATE"/>
    <x v="2"/>
    <s v="lin"/>
    <x v="0"/>
    <s v="q, avg"/>
    <s v="U.S. Bureau of Labor Statistics"/>
  </r>
  <r>
    <x v="261"/>
    <n v="5.5"/>
    <x v="2"/>
    <s v="UNRATE"/>
    <x v="2"/>
    <s v="lin"/>
    <x v="0"/>
    <s v="q, avg"/>
    <s v="U.S. Bureau of Labor Statistics"/>
  </r>
  <r>
    <x v="262"/>
    <n v="5.7"/>
    <x v="2"/>
    <s v="UNRATE"/>
    <x v="2"/>
    <s v="lin"/>
    <x v="0"/>
    <s v="q, avg"/>
    <s v="U.S. Bureau of Labor Statistics"/>
  </r>
  <r>
    <x v="263"/>
    <n v="5.7"/>
    <x v="2"/>
    <s v="UNRATE"/>
    <x v="2"/>
    <s v="lin"/>
    <x v="0"/>
    <s v="q, avg"/>
    <s v="U.S. Bureau of Labor Statistics"/>
  </r>
  <r>
    <x v="264"/>
    <n v="5.6"/>
    <x v="2"/>
    <s v="UNRATE"/>
    <x v="2"/>
    <s v="lin"/>
    <x v="0"/>
    <s v="q, avg"/>
    <s v="U.S. Bureau of Labor Statistics"/>
  </r>
  <r>
    <x v="265"/>
    <n v="5.5"/>
    <x v="2"/>
    <s v="UNRATE"/>
    <x v="2"/>
    <s v="lin"/>
    <x v="0"/>
    <s v="q, avg"/>
    <s v="U.S. Bureau of Labor Statistics"/>
  </r>
  <r>
    <x v="266"/>
    <n v="5.5"/>
    <x v="2"/>
    <s v="UNRATE"/>
    <x v="2"/>
    <s v="lin"/>
    <x v="0"/>
    <s v="q, avg"/>
    <s v="U.S. Bureau of Labor Statistics"/>
  </r>
  <r>
    <x v="267"/>
    <n v="5.3"/>
    <x v="2"/>
    <s v="UNRATE"/>
    <x v="2"/>
    <s v="lin"/>
    <x v="0"/>
    <s v="q, avg"/>
    <s v="U.S. Bureau of Labor Statistics"/>
  </r>
  <r>
    <x v="268"/>
    <n v="5.3"/>
    <x v="2"/>
    <s v="UNRATE"/>
    <x v="2"/>
    <s v="lin"/>
    <x v="0"/>
    <s v="q, avg"/>
    <s v="U.S. Bureau of Labor Statistics"/>
  </r>
  <r>
    <x v="269"/>
    <n v="5.2"/>
    <x v="2"/>
    <s v="UNRATE"/>
    <x v="2"/>
    <s v="lin"/>
    <x v="0"/>
    <s v="q, avg"/>
    <s v="U.S. Bureau of Labor Statistics"/>
  </r>
  <r>
    <x v="270"/>
    <n v="5"/>
    <x v="2"/>
    <s v="UNRATE"/>
    <x v="2"/>
    <s v="lin"/>
    <x v="0"/>
    <s v="q, avg"/>
    <s v="U.S. Bureau of Labor Statistics"/>
  </r>
  <r>
    <x v="271"/>
    <n v="4.9000000000000004"/>
    <x v="2"/>
    <s v="UNRATE"/>
    <x v="2"/>
    <s v="lin"/>
    <x v="0"/>
    <s v="q, avg"/>
    <s v="U.S. Bureau of Labor Statistics"/>
  </r>
  <r>
    <x v="272"/>
    <n v="4.7"/>
    <x v="2"/>
    <s v="UNRATE"/>
    <x v="2"/>
    <s v="lin"/>
    <x v="0"/>
    <s v="q, avg"/>
    <s v="U.S. Bureau of Labor Statistics"/>
  </r>
  <r>
    <x v="273"/>
    <n v="4.5999999999999996"/>
    <x v="2"/>
    <s v="UNRATE"/>
    <x v="2"/>
    <s v="lin"/>
    <x v="0"/>
    <s v="q, avg"/>
    <s v="U.S. Bureau of Labor Statistics"/>
  </r>
  <r>
    <x v="274"/>
    <n v="4.4000000000000004"/>
    <x v="2"/>
    <s v="UNRATE"/>
    <x v="2"/>
    <s v="lin"/>
    <x v="0"/>
    <s v="q, avg"/>
    <s v="U.S. Bureau of Labor Statistics"/>
  </r>
  <r>
    <x v="275"/>
    <n v="4.5"/>
    <x v="2"/>
    <s v="UNRATE"/>
    <x v="2"/>
    <s v="lin"/>
    <x v="0"/>
    <s v="q, avg"/>
    <s v="U.S. Bureau of Labor Statistics"/>
  </r>
  <r>
    <x v="276"/>
    <n v="4.4000000000000004"/>
    <x v="2"/>
    <s v="UNRATE"/>
    <x v="2"/>
    <s v="lin"/>
    <x v="0"/>
    <s v="q, avg"/>
    <s v="U.S. Bureau of Labor Statistics"/>
  </r>
  <r>
    <x v="277"/>
    <n v="4.3"/>
    <x v="2"/>
    <s v="UNRATE"/>
    <x v="2"/>
    <s v="lin"/>
    <x v="0"/>
    <s v="q, avg"/>
    <s v="U.S. Bureau of Labor Statistics"/>
  </r>
  <r>
    <x v="278"/>
    <n v="4.3"/>
    <x v="2"/>
    <s v="UNRATE"/>
    <x v="2"/>
    <s v="lin"/>
    <x v="0"/>
    <s v="q, avg"/>
    <s v="U.S. Bureau of Labor Statistics"/>
  </r>
  <r>
    <x v="279"/>
    <n v="4.2"/>
    <x v="2"/>
    <s v="UNRATE"/>
    <x v="2"/>
    <s v="lin"/>
    <x v="0"/>
    <s v="q, avg"/>
    <s v="U.S. Bureau of Labor Statistics"/>
  </r>
  <r>
    <x v="280"/>
    <n v="4.0999999999999996"/>
    <x v="2"/>
    <s v="UNRATE"/>
    <x v="2"/>
    <s v="lin"/>
    <x v="0"/>
    <s v="q, avg"/>
    <s v="U.S. Bureau of Labor Statistics"/>
  </r>
  <r>
    <x v="281"/>
    <n v="4"/>
    <x v="2"/>
    <s v="UNRATE"/>
    <x v="2"/>
    <s v="lin"/>
    <x v="0"/>
    <s v="q, avg"/>
    <s v="U.S. Bureau of Labor Statistics"/>
  </r>
  <r>
    <x v="282"/>
    <n v="3.9"/>
    <x v="2"/>
    <s v="UNRATE"/>
    <x v="2"/>
    <s v="lin"/>
    <x v="0"/>
    <s v="q, avg"/>
    <s v="U.S. Bureau of Labor Statistics"/>
  </r>
  <r>
    <x v="283"/>
    <n v="4"/>
    <x v="2"/>
    <s v="UNRATE"/>
    <x v="2"/>
    <s v="lin"/>
    <x v="0"/>
    <s v="q, avg"/>
    <s v="U.S. Bureau of Labor Statistics"/>
  </r>
  <r>
    <x v="284"/>
    <n v="3.9"/>
    <x v="2"/>
    <s v="UNRATE"/>
    <x v="2"/>
    <s v="lin"/>
    <x v="0"/>
    <s v="q, avg"/>
    <s v="U.S. Bureau of Labor Statistics"/>
  </r>
  <r>
    <x v="0"/>
    <n v="4.2"/>
    <x v="2"/>
    <s v="UNRATE"/>
    <x v="2"/>
    <s v="lin"/>
    <x v="0"/>
    <s v="q, avg"/>
    <s v="U.S. Bureau of Labor Statistics"/>
  </r>
  <r>
    <x v="1"/>
    <n v="4.4000000000000004"/>
    <x v="2"/>
    <s v="UNRATE"/>
    <x v="2"/>
    <s v="lin"/>
    <x v="0"/>
    <s v="q, avg"/>
    <s v="U.S. Bureau of Labor Statistics"/>
  </r>
  <r>
    <x v="2"/>
    <n v="4.8"/>
    <x v="2"/>
    <s v="UNRATE"/>
    <x v="2"/>
    <s v="lin"/>
    <x v="0"/>
    <s v="q, avg"/>
    <s v="U.S. Bureau of Labor Statistics"/>
  </r>
  <r>
    <x v="3"/>
    <n v="5.5"/>
    <x v="2"/>
    <s v="UNRATE"/>
    <x v="2"/>
    <s v="lin"/>
    <x v="0"/>
    <s v="q, avg"/>
    <s v="U.S. Bureau of Labor Statistics"/>
  </r>
  <r>
    <x v="4"/>
    <n v="5.7"/>
    <x v="2"/>
    <s v="UNRATE"/>
    <x v="2"/>
    <s v="lin"/>
    <x v="0"/>
    <s v="q, avg"/>
    <s v="U.S. Bureau of Labor Statistics"/>
  </r>
  <r>
    <x v="5"/>
    <n v="5.8"/>
    <x v="2"/>
    <s v="UNRATE"/>
    <x v="2"/>
    <s v="lin"/>
    <x v="0"/>
    <s v="q, avg"/>
    <s v="U.S. Bureau of Labor Statistics"/>
  </r>
  <r>
    <x v="6"/>
    <n v="5.7"/>
    <x v="2"/>
    <s v="UNRATE"/>
    <x v="2"/>
    <s v="lin"/>
    <x v="0"/>
    <s v="q, avg"/>
    <s v="U.S. Bureau of Labor Statistics"/>
  </r>
  <r>
    <x v="7"/>
    <n v="5.9"/>
    <x v="2"/>
    <s v="UNRATE"/>
    <x v="2"/>
    <s v="lin"/>
    <x v="0"/>
    <s v="q, avg"/>
    <s v="U.S. Bureau of Labor Statistics"/>
  </r>
  <r>
    <x v="8"/>
    <n v="5.9"/>
    <x v="2"/>
    <s v="UNRATE"/>
    <x v="2"/>
    <s v="lin"/>
    <x v="0"/>
    <s v="q, avg"/>
    <s v="U.S. Bureau of Labor Statistics"/>
  </r>
  <r>
    <x v="9"/>
    <n v="6.1"/>
    <x v="2"/>
    <s v="UNRATE"/>
    <x v="2"/>
    <s v="lin"/>
    <x v="0"/>
    <s v="q, avg"/>
    <s v="U.S. Bureau of Labor Statistics"/>
  </r>
  <r>
    <x v="10"/>
    <n v="6.1"/>
    <x v="2"/>
    <s v="UNRATE"/>
    <x v="2"/>
    <s v="lin"/>
    <x v="0"/>
    <s v="q, avg"/>
    <s v="U.S. Bureau of Labor Statistics"/>
  </r>
  <r>
    <x v="11"/>
    <n v="5.8"/>
    <x v="2"/>
    <s v="UNRATE"/>
    <x v="2"/>
    <s v="lin"/>
    <x v="0"/>
    <s v="q, avg"/>
    <s v="U.S. Bureau of Labor Statistics"/>
  </r>
  <r>
    <x v="12"/>
    <n v="5.7"/>
    <x v="2"/>
    <s v="UNRATE"/>
    <x v="2"/>
    <s v="lin"/>
    <x v="0"/>
    <s v="q, avg"/>
    <s v="U.S. Bureau of Labor Statistics"/>
  </r>
  <r>
    <x v="13"/>
    <n v="5.6"/>
    <x v="2"/>
    <s v="UNRATE"/>
    <x v="2"/>
    <s v="lin"/>
    <x v="0"/>
    <s v="q, avg"/>
    <s v="U.S. Bureau of Labor Statistics"/>
  </r>
  <r>
    <x v="14"/>
    <n v="5.4"/>
    <x v="2"/>
    <s v="UNRATE"/>
    <x v="2"/>
    <s v="lin"/>
    <x v="0"/>
    <s v="q, avg"/>
    <s v="U.S. Bureau of Labor Statistics"/>
  </r>
  <r>
    <x v="15"/>
    <n v="5.4"/>
    <x v="2"/>
    <s v="UNRATE"/>
    <x v="2"/>
    <s v="lin"/>
    <x v="0"/>
    <s v="q, avg"/>
    <s v="U.S. Bureau of Labor Statistics"/>
  </r>
  <r>
    <x v="16"/>
    <n v="5.3"/>
    <x v="2"/>
    <s v="UNRATE"/>
    <x v="2"/>
    <s v="lin"/>
    <x v="0"/>
    <s v="q, avg"/>
    <s v="U.S. Bureau of Labor Statistics"/>
  </r>
  <r>
    <x v="17"/>
    <n v="5.0999999999999996"/>
    <x v="2"/>
    <s v="UNRATE"/>
    <x v="2"/>
    <s v="lin"/>
    <x v="0"/>
    <s v="q, avg"/>
    <s v="U.S. Bureau of Labor Statistics"/>
  </r>
  <r>
    <x v="18"/>
    <n v="5"/>
    <x v="2"/>
    <s v="UNRATE"/>
    <x v="2"/>
    <s v="lin"/>
    <x v="0"/>
    <s v="q, avg"/>
    <s v="U.S. Bureau of Labor Statistics"/>
  </r>
  <r>
    <x v="19"/>
    <n v="5"/>
    <x v="2"/>
    <s v="UNRATE"/>
    <x v="2"/>
    <s v="lin"/>
    <x v="0"/>
    <s v="q, avg"/>
    <s v="U.S. Bureau of Labor Statistics"/>
  </r>
  <r>
    <x v="20"/>
    <n v="4.7"/>
    <x v="2"/>
    <s v="UNRATE"/>
    <x v="2"/>
    <s v="lin"/>
    <x v="0"/>
    <s v="q, avg"/>
    <s v="U.S. Bureau of Labor Statistics"/>
  </r>
  <r>
    <x v="21"/>
    <n v="4.5999999999999996"/>
    <x v="2"/>
    <s v="UNRATE"/>
    <x v="2"/>
    <s v="lin"/>
    <x v="0"/>
    <s v="q, avg"/>
    <s v="U.S. Bureau of Labor Statistics"/>
  </r>
  <r>
    <x v="22"/>
    <n v="4.5999999999999996"/>
    <x v="2"/>
    <s v="UNRATE"/>
    <x v="2"/>
    <s v="lin"/>
    <x v="0"/>
    <s v="q, avg"/>
    <s v="U.S. Bureau of Labor Statistics"/>
  </r>
  <r>
    <x v="23"/>
    <n v="4.4000000000000004"/>
    <x v="2"/>
    <s v="UNRATE"/>
    <x v="2"/>
    <s v="lin"/>
    <x v="0"/>
    <s v="q, avg"/>
    <s v="U.S. Bureau of Labor Statistics"/>
  </r>
  <r>
    <x v="24"/>
    <n v="4.5"/>
    <x v="2"/>
    <s v="UNRATE"/>
    <x v="2"/>
    <s v="lin"/>
    <x v="0"/>
    <s v="q, avg"/>
    <s v="U.S. Bureau of Labor Statistics"/>
  </r>
  <r>
    <x v="25"/>
    <n v="4.5"/>
    <x v="2"/>
    <s v="UNRATE"/>
    <x v="2"/>
    <s v="lin"/>
    <x v="0"/>
    <s v="q, avg"/>
    <s v="U.S. Bureau of Labor Statistics"/>
  </r>
  <r>
    <x v="26"/>
    <n v="4.7"/>
    <x v="2"/>
    <s v="UNRATE"/>
    <x v="2"/>
    <s v="lin"/>
    <x v="0"/>
    <s v="q, avg"/>
    <s v="U.S. Bureau of Labor Statistics"/>
  </r>
  <r>
    <x v="27"/>
    <n v="4.8"/>
    <x v="2"/>
    <s v="UNRATE"/>
    <x v="2"/>
    <s v="lin"/>
    <x v="0"/>
    <s v="q, avg"/>
    <s v="U.S. Bureau of Labor Statistics"/>
  </r>
  <r>
    <x v="28"/>
    <n v="5"/>
    <x v="2"/>
    <s v="UNRATE"/>
    <x v="2"/>
    <s v="lin"/>
    <x v="0"/>
    <s v="q, avg"/>
    <s v="U.S. Bureau of Labor Statistics"/>
  </r>
  <r>
    <x v="29"/>
    <n v="5.3"/>
    <x v="2"/>
    <s v="UNRATE"/>
    <x v="2"/>
    <s v="lin"/>
    <x v="0"/>
    <s v="q, avg"/>
    <s v="U.S. Bureau of Labor Statistics"/>
  </r>
  <r>
    <x v="30"/>
    <n v="6"/>
    <x v="2"/>
    <s v="UNRATE"/>
    <x v="2"/>
    <s v="lin"/>
    <x v="0"/>
    <s v="q, avg"/>
    <s v="U.S. Bureau of Labor Statistics"/>
  </r>
  <r>
    <x v="31"/>
    <n v="6.9"/>
    <x v="2"/>
    <s v="UNRATE"/>
    <x v="2"/>
    <s v="lin"/>
    <x v="0"/>
    <s v="q, avg"/>
    <s v="U.S. Bureau of Labor Statistics"/>
  </r>
  <r>
    <x v="32"/>
    <n v="8.3000000000000007"/>
    <x v="2"/>
    <s v="UNRATE"/>
    <x v="2"/>
    <s v="lin"/>
    <x v="0"/>
    <s v="q, avg"/>
    <s v="U.S. Bureau of Labor Statistics"/>
  </r>
  <r>
    <x v="33"/>
    <n v="9.3000000000000007"/>
    <x v="2"/>
    <s v="UNRATE"/>
    <x v="2"/>
    <s v="lin"/>
    <x v="0"/>
    <s v="q, avg"/>
    <s v="U.S. Bureau of Labor Statistics"/>
  </r>
  <r>
    <x v="34"/>
    <n v="9.6"/>
    <x v="2"/>
    <s v="UNRATE"/>
    <x v="2"/>
    <s v="lin"/>
    <x v="0"/>
    <s v="q, avg"/>
    <s v="U.S. Bureau of Labor Statistics"/>
  </r>
  <r>
    <x v="35"/>
    <n v="9.9"/>
    <x v="2"/>
    <s v="UNRATE"/>
    <x v="2"/>
    <s v="lin"/>
    <x v="0"/>
    <s v="q, avg"/>
    <s v="U.S. Bureau of Labor Statistics"/>
  </r>
  <r>
    <x v="36"/>
    <n v="9.8000000000000007"/>
    <x v="2"/>
    <s v="UNRATE"/>
    <x v="2"/>
    <s v="lin"/>
    <x v="0"/>
    <s v="q, avg"/>
    <s v="U.S. Bureau of Labor Statistics"/>
  </r>
  <r>
    <x v="37"/>
    <n v="9.6"/>
    <x v="2"/>
    <s v="UNRATE"/>
    <x v="2"/>
    <s v="lin"/>
    <x v="0"/>
    <s v="q, avg"/>
    <s v="U.S. Bureau of Labor Statistics"/>
  </r>
  <r>
    <x v="38"/>
    <n v="9.5"/>
    <x v="2"/>
    <s v="UNRATE"/>
    <x v="2"/>
    <s v="lin"/>
    <x v="0"/>
    <s v="q, avg"/>
    <s v="U.S. Bureau of Labor Statistics"/>
  </r>
  <r>
    <x v="39"/>
    <n v="9.5"/>
    <x v="2"/>
    <s v="UNRATE"/>
    <x v="2"/>
    <s v="lin"/>
    <x v="0"/>
    <s v="q, avg"/>
    <s v="U.S. Bureau of Labor Statistics"/>
  </r>
  <r>
    <x v="40"/>
    <n v="9"/>
    <x v="2"/>
    <s v="UNRATE"/>
    <x v="2"/>
    <s v="lin"/>
    <x v="0"/>
    <s v="q, avg"/>
    <s v="U.S. Bureau of Labor Statistics"/>
  </r>
  <r>
    <x v="41"/>
    <n v="9.1"/>
    <x v="2"/>
    <s v="UNRATE"/>
    <x v="2"/>
    <s v="lin"/>
    <x v="0"/>
    <s v="q, avg"/>
    <s v="U.S. Bureau of Labor Statistics"/>
  </r>
  <r>
    <x v="42"/>
    <n v="9"/>
    <x v="2"/>
    <s v="UNRATE"/>
    <x v="2"/>
    <s v="lin"/>
    <x v="0"/>
    <s v="q, avg"/>
    <s v="U.S. Bureau of Labor Statistics"/>
  </r>
  <r>
    <x v="43"/>
    <n v="8.6"/>
    <x v="2"/>
    <s v="UNRATE"/>
    <x v="2"/>
    <s v="lin"/>
    <x v="0"/>
    <s v="q, avg"/>
    <s v="U.S. Bureau of Labor Statistics"/>
  </r>
  <r>
    <x v="44"/>
    <n v="8.3000000000000007"/>
    <x v="2"/>
    <s v="UNRATE"/>
    <x v="2"/>
    <s v="lin"/>
    <x v="0"/>
    <s v="q, avg"/>
    <s v="U.S. Bureau of Labor Statistics"/>
  </r>
  <r>
    <x v="45"/>
    <n v="8.1999999999999993"/>
    <x v="2"/>
    <s v="UNRATE"/>
    <x v="2"/>
    <s v="lin"/>
    <x v="0"/>
    <s v="q, avg"/>
    <s v="U.S. Bureau of Labor Statistics"/>
  </r>
  <r>
    <x v="46"/>
    <n v="8"/>
    <x v="2"/>
    <s v="UNRATE"/>
    <x v="2"/>
    <s v="lin"/>
    <x v="0"/>
    <s v="q, avg"/>
    <s v="U.S. Bureau of Labor Statistics"/>
  </r>
  <r>
    <x v="47"/>
    <n v="7.8"/>
    <x v="2"/>
    <s v="UNRATE"/>
    <x v="2"/>
    <s v="lin"/>
    <x v="0"/>
    <s v="q, avg"/>
    <s v="U.S. Bureau of Labor Statistics"/>
  </r>
  <r>
    <x v="48"/>
    <n v="7.7"/>
    <x v="2"/>
    <s v="UNRATE"/>
    <x v="2"/>
    <s v="lin"/>
    <x v="0"/>
    <s v="q, avg"/>
    <s v="U.S. Bureau of Labor Statistics"/>
  </r>
  <r>
    <x v="49"/>
    <n v="7.5"/>
    <x v="2"/>
    <s v="UNRATE"/>
    <x v="2"/>
    <s v="lin"/>
    <x v="0"/>
    <s v="q, avg"/>
    <s v="U.S. Bureau of Labor Statistics"/>
  </r>
  <r>
    <x v="50"/>
    <n v="7.2"/>
    <x v="2"/>
    <s v="UNRATE"/>
    <x v="2"/>
    <s v="lin"/>
    <x v="0"/>
    <s v="q, avg"/>
    <s v="U.S. Bureau of Labor Statistics"/>
  </r>
  <r>
    <x v="51"/>
    <n v="6.9"/>
    <x v="2"/>
    <s v="UNRATE"/>
    <x v="2"/>
    <s v="lin"/>
    <x v="0"/>
    <s v="q, avg"/>
    <s v="U.S. Bureau of Labor Statistics"/>
  </r>
  <r>
    <x v="52"/>
    <n v="6.7"/>
    <x v="2"/>
    <s v="UNRATE"/>
    <x v="2"/>
    <s v="lin"/>
    <x v="0"/>
    <s v="q, avg"/>
    <s v="U.S. Bureau of Labor Statistics"/>
  </r>
  <r>
    <x v="53"/>
    <n v="6.2"/>
    <x v="2"/>
    <s v="UNRATE"/>
    <x v="2"/>
    <s v="lin"/>
    <x v="0"/>
    <s v="q, avg"/>
    <s v="U.S. Bureau of Labor Statistics"/>
  </r>
  <r>
    <x v="54"/>
    <n v="6.1"/>
    <x v="2"/>
    <s v="UNRATE"/>
    <x v="2"/>
    <s v="lin"/>
    <x v="0"/>
    <s v="q, avg"/>
    <s v="U.S. Bureau of Labor Statistics"/>
  </r>
  <r>
    <x v="55"/>
    <n v="5.7"/>
    <x v="2"/>
    <s v="UNRATE"/>
    <x v="2"/>
    <s v="lin"/>
    <x v="0"/>
    <s v="q, avg"/>
    <s v="U.S. Bureau of Labor Statistics"/>
  </r>
  <r>
    <x v="56"/>
    <n v="5.5"/>
    <x v="2"/>
    <s v="UNRATE"/>
    <x v="2"/>
    <s v="lin"/>
    <x v="0"/>
    <s v="q, avg"/>
    <s v="U.S. Bureau of Labor Statistics"/>
  </r>
  <r>
    <x v="57"/>
    <n v="5.4"/>
    <x v="2"/>
    <s v="UNRATE"/>
    <x v="2"/>
    <s v="lin"/>
    <x v="0"/>
    <s v="q, avg"/>
    <s v="U.S. Bureau of Labor Statistics"/>
  </r>
  <r>
    <x v="58"/>
    <n v="5.0999999999999996"/>
    <x v="2"/>
    <s v="UNRATE"/>
    <x v="2"/>
    <s v="lin"/>
    <x v="0"/>
    <s v="q, avg"/>
    <s v="U.S. Bureau of Labor Statistics"/>
  </r>
  <r>
    <x v="59"/>
    <n v="5"/>
    <x v="2"/>
    <s v="UNRATE"/>
    <x v="2"/>
    <s v="lin"/>
    <x v="0"/>
    <s v="q, avg"/>
    <s v="U.S. Bureau of Labor Statistics"/>
  </r>
  <r>
    <x v="60"/>
    <n v="4.9000000000000004"/>
    <x v="2"/>
    <s v="UNRATE"/>
    <x v="2"/>
    <s v="lin"/>
    <x v="0"/>
    <s v="q, avg"/>
    <s v="U.S. Bureau of Labor Statistics"/>
  </r>
  <r>
    <x v="61"/>
    <n v="4.9000000000000004"/>
    <x v="2"/>
    <s v="UNRATE"/>
    <x v="2"/>
    <s v="lin"/>
    <x v="0"/>
    <s v="q, avg"/>
    <s v="U.S. Bureau of Labor Statistics"/>
  </r>
  <r>
    <x v="62"/>
    <n v="4.9000000000000004"/>
    <x v="2"/>
    <s v="UNRATE"/>
    <x v="2"/>
    <s v="lin"/>
    <x v="0"/>
    <s v="q, avg"/>
    <s v="U.S. Bureau of Labor Statistics"/>
  </r>
  <r>
    <x v="63"/>
    <n v="4.8"/>
    <x v="2"/>
    <s v="UNRATE"/>
    <x v="2"/>
    <s v="lin"/>
    <x v="0"/>
    <s v="q, avg"/>
    <s v="U.S. Bureau of Labor Statistics"/>
  </r>
  <r>
    <x v="64"/>
    <n v="4.5999999999999996"/>
    <x v="2"/>
    <s v="UNRATE"/>
    <x v="2"/>
    <s v="lin"/>
    <x v="0"/>
    <s v="q, avg"/>
    <s v="U.S. Bureau of Labor Statistics"/>
  </r>
  <r>
    <x v="65"/>
    <n v="4.4000000000000004"/>
    <x v="2"/>
    <s v="UNRATE"/>
    <x v="2"/>
    <s v="lin"/>
    <x v="0"/>
    <s v="q, avg"/>
    <s v="U.S. Bureau of Labor Statistics"/>
  </r>
  <r>
    <x v="66"/>
    <n v="4.3"/>
    <x v="2"/>
    <s v="UNRATE"/>
    <x v="2"/>
    <s v="lin"/>
    <x v="0"/>
    <s v="q, avg"/>
    <s v="U.S. Bureau of Labor Statistics"/>
  </r>
  <r>
    <x v="67"/>
    <n v="4.2"/>
    <x v="2"/>
    <s v="UNRATE"/>
    <x v="2"/>
    <s v="lin"/>
    <x v="0"/>
    <s v="q, avg"/>
    <s v="U.S. Bureau of Labor Statistics"/>
  </r>
  <r>
    <x v="68"/>
    <n v="4"/>
    <x v="2"/>
    <s v="UNRATE"/>
    <x v="2"/>
    <s v="lin"/>
    <x v="0"/>
    <s v="q, avg"/>
    <s v="U.S. Bureau of Labor Statistics"/>
  </r>
  <r>
    <x v="69"/>
    <n v="3.9"/>
    <x v="2"/>
    <s v="UNRATE"/>
    <x v="2"/>
    <s v="lin"/>
    <x v="0"/>
    <s v="q, avg"/>
    <s v="U.S. Bureau of Labor Statistics"/>
  </r>
  <r>
    <x v="70"/>
    <n v="3.8"/>
    <x v="2"/>
    <s v="UNRATE"/>
    <x v="2"/>
    <s v="lin"/>
    <x v="0"/>
    <s v="q, avg"/>
    <s v="U.S. Bureau of Labor Statistics"/>
  </r>
  <r>
    <x v="71"/>
    <n v="3.8"/>
    <x v="2"/>
    <s v="UNRATE"/>
    <x v="2"/>
    <s v="lin"/>
    <x v="0"/>
    <s v="q, avg"/>
    <s v="U.S. Bureau of Labor Statistics"/>
  </r>
  <r>
    <x v="72"/>
    <n v="3.9"/>
    <x v="2"/>
    <s v="UNRATE"/>
    <x v="2"/>
    <s v="lin"/>
    <x v="0"/>
    <s v="q, avg"/>
    <s v="U.S. Bureau of Labor Statistics"/>
  </r>
  <r>
    <x v="73"/>
    <n v="3.6"/>
    <x v="2"/>
    <s v="UNRATE"/>
    <x v="2"/>
    <s v="lin"/>
    <x v="0"/>
    <s v="q, avg"/>
    <s v="U.S. Bureau of Labor Statistics"/>
  </r>
  <r>
    <x v="74"/>
    <n v="3.6"/>
    <x v="2"/>
    <s v="UNRATE"/>
    <x v="2"/>
    <s v="lin"/>
    <x v="0"/>
    <s v="q, avg"/>
    <s v="U.S. Bureau of Labor Statistics"/>
  </r>
  <r>
    <x v="75"/>
    <n v="3.6"/>
    <x v="2"/>
    <s v="UNRATE"/>
    <x v="2"/>
    <s v="lin"/>
    <x v="0"/>
    <s v="q, avg"/>
    <s v="U.S. Bureau of Labor Statistics"/>
  </r>
  <r>
    <x v="76"/>
    <n v="3.8"/>
    <x v="2"/>
    <s v="UNRATE"/>
    <x v="2"/>
    <s v="lin"/>
    <x v="0"/>
    <s v="q, avg"/>
    <s v="U.S. Bureau of Labor Statistics"/>
  </r>
  <r>
    <x v="77"/>
    <n v="13"/>
    <x v="2"/>
    <s v="UNRATE"/>
    <x v="2"/>
    <s v="lin"/>
    <x v="0"/>
    <s v="q, avg"/>
    <s v="U.S. Bureau of Labor Statistics"/>
  </r>
  <r>
    <x v="78"/>
    <n v="8.8000000000000007"/>
    <x v="2"/>
    <s v="UNRATE"/>
    <x v="2"/>
    <s v="lin"/>
    <x v="0"/>
    <s v="q, avg"/>
    <s v="U.S. Bureau of Labor Statistics"/>
  </r>
  <r>
    <x v="79"/>
    <n v="6.8"/>
    <x v="2"/>
    <s v="UNRATE"/>
    <x v="2"/>
    <s v="lin"/>
    <x v="0"/>
    <s v="q, avg"/>
    <s v="U.S. Bureau of Labor Statistics"/>
  </r>
  <r>
    <x v="80"/>
    <n v="6.2"/>
    <x v="2"/>
    <s v="UNRATE"/>
    <x v="2"/>
    <s v="lin"/>
    <x v="0"/>
    <s v="q, avg"/>
    <s v="U.S. Bureau of Labor Statistics"/>
  </r>
  <r>
    <x v="81"/>
    <n v="5.9"/>
    <x v="2"/>
    <s v="UNRATE"/>
    <x v="2"/>
    <s v="lin"/>
    <x v="0"/>
    <s v="q, avg"/>
    <s v="U.S. Bureau of Labor Statistics"/>
  </r>
  <r>
    <x v="82"/>
    <n v="5.0999999999999996"/>
    <x v="2"/>
    <s v="UNRATE"/>
    <x v="2"/>
    <s v="lin"/>
    <x v="0"/>
    <s v="q, avg"/>
    <s v="U.S. Bureau of Labor Statistics"/>
  </r>
  <r>
    <x v="83"/>
    <n v="4.2"/>
    <x v="2"/>
    <s v="UNRATE"/>
    <x v="2"/>
    <s v="lin"/>
    <x v="0"/>
    <s v="q, avg"/>
    <s v="U.S. Bureau of Labor Statistics"/>
  </r>
  <r>
    <x v="84"/>
    <n v="3.9"/>
    <x v="2"/>
    <s v="UNRATE"/>
    <x v="2"/>
    <s v="lin"/>
    <x v="0"/>
    <s v="q, avg"/>
    <s v="U.S. Bureau of Labor Statistics"/>
  </r>
  <r>
    <x v="85"/>
    <n v="3.6"/>
    <x v="2"/>
    <s v="UNRATE"/>
    <x v="2"/>
    <s v="lin"/>
    <x v="0"/>
    <s v="q, avg"/>
    <s v="U.S. Bureau of Labor Statistics"/>
  </r>
  <r>
    <x v="86"/>
    <n v="3.5"/>
    <x v="2"/>
    <s v="UNRATE"/>
    <x v="2"/>
    <s v="lin"/>
    <x v="0"/>
    <s v="q, avg"/>
    <s v="U.S. Bureau of Labor Statistics"/>
  </r>
  <r>
    <x v="87"/>
    <n v="3.6"/>
    <x v="2"/>
    <s v="UNRATE"/>
    <x v="2"/>
    <s v="lin"/>
    <x v="0"/>
    <s v="q, avg"/>
    <s v="U.S. Bureau of Labor Statistics"/>
  </r>
  <r>
    <x v="88"/>
    <n v="3.5"/>
    <x v="2"/>
    <s v="UNRATE"/>
    <x v="2"/>
    <s v="lin"/>
    <x v="0"/>
    <s v="q, avg"/>
    <s v="U.S. Bureau of Labor Statistics"/>
  </r>
  <r>
    <x v="89"/>
    <n v="3.5"/>
    <x v="2"/>
    <s v="UNRATE"/>
    <x v="2"/>
    <s v="lin"/>
    <x v="0"/>
    <s v="q, avg"/>
    <s v="U.S. Bureau of Labor Statistics"/>
  </r>
  <r>
    <x v="90"/>
    <n v="3.6"/>
    <x v="2"/>
    <s v="UNRATE"/>
    <x v="2"/>
    <s v="lin"/>
    <x v="0"/>
    <s v="q, avg"/>
    <s v="U.S. Bureau of Labor Statistics"/>
  </r>
  <r>
    <x v="91"/>
    <n v="3.8"/>
    <x v="2"/>
    <s v="UNRATE"/>
    <x v="2"/>
    <s v="lin"/>
    <x v="0"/>
    <s v="q, avg"/>
    <s v="U.S. Bureau of Labor Statistics"/>
  </r>
  <r>
    <x v="92"/>
    <n v="3.8"/>
    <x v="2"/>
    <s v="UNRATE"/>
    <x v="2"/>
    <s v="lin"/>
    <x v="0"/>
    <s v="q, avg"/>
    <s v="U.S. Bureau of Labor Statistics"/>
  </r>
  <r>
    <x v="93"/>
    <n v="4"/>
    <x v="2"/>
    <s v="UNRATE"/>
    <x v="2"/>
    <s v="lin"/>
    <x v="0"/>
    <s v="q, avg"/>
    <s v="U.S. Bureau of Labor Statistics"/>
  </r>
  <r>
    <x v="94"/>
    <n v="4.2"/>
    <x v="2"/>
    <s v="UNRATE"/>
    <x v="2"/>
    <s v="lin"/>
    <x v="0"/>
    <s v="q, avg"/>
    <s v="U.S. Bureau of Labor Statistics"/>
  </r>
  <r>
    <x v="95"/>
    <n v="4.0999999999999996"/>
    <x v="2"/>
    <s v="UNRATE"/>
    <x v="2"/>
    <s v="lin"/>
    <x v="0"/>
    <s v="q, avg"/>
    <s v="U.S. Bureau of Labor Statistics"/>
  </r>
  <r>
    <x v="96"/>
    <n v="4.0999999999999996"/>
    <x v="2"/>
    <s v="UNRATE"/>
    <x v="2"/>
    <s v="lin"/>
    <x v="0"/>
    <s v="q, avg"/>
    <s v="U.S. Bureau of Labor Statistics"/>
  </r>
  <r>
    <x v="97"/>
    <n v="4.2"/>
    <x v="2"/>
    <s v="UNRATE"/>
    <x v="2"/>
    <s v="lin"/>
    <x v="0"/>
    <s v="q, avg"/>
    <s v="U.S. Bureau of Labor Statistics"/>
  </r>
  <r>
    <x v="98"/>
    <n v="4.3"/>
    <x v="2"/>
    <s v="UNRATE"/>
    <x v="2"/>
    <s v="lin"/>
    <x v="0"/>
    <s v="q, avg"/>
    <s v="U.S. Bureau of Labor Statistics"/>
  </r>
  <r>
    <x v="99"/>
    <n v="4.5"/>
    <x v="2"/>
    <s v="UNRATE"/>
    <x v="2"/>
    <s v="lin"/>
    <x v="0"/>
    <s v="q, avg"/>
    <s v="U.S. Bureau of Labor Statistics"/>
  </r>
  <r>
    <x v="100"/>
    <e v="#N/A"/>
    <x v="2"/>
    <s v="UNRATE"/>
    <x v="2"/>
    <s v="lin"/>
    <x v="0"/>
    <s v="q, avg"/>
    <s v="U.S. Bureau of Labor Statistics"/>
  </r>
  <r>
    <x v="285"/>
    <n v="5.2811820000000003"/>
    <x v="3"/>
    <s v="NROU"/>
    <x v="1"/>
    <s v="lin"/>
    <x v="0"/>
    <s v="q"/>
    <s v="U.S. Congressional Budget Office"/>
  </r>
  <r>
    <x v="288"/>
    <n v="5.2878660000000002"/>
    <x v="3"/>
    <s v="NROU"/>
    <x v="1"/>
    <s v="lin"/>
    <x v="0"/>
    <s v="q"/>
    <s v="U.S. Congressional Budget Office"/>
  </r>
  <r>
    <x v="291"/>
    <n v="5.2946039999999996"/>
    <x v="3"/>
    <s v="NROU"/>
    <x v="1"/>
    <s v="lin"/>
    <x v="0"/>
    <s v="q"/>
    <s v="U.S. Congressional Budget Office"/>
  </r>
  <r>
    <x v="294"/>
    <n v="5.3013669999999999"/>
    <x v="3"/>
    <s v="NROU"/>
    <x v="1"/>
    <s v="lin"/>
    <x v="0"/>
    <s v="q"/>
    <s v="U.S. Congressional Budget Office"/>
  </r>
  <r>
    <x v="297"/>
    <n v="5.3081129999999996"/>
    <x v="3"/>
    <s v="NROU"/>
    <x v="1"/>
    <s v="lin"/>
    <x v="0"/>
    <s v="q"/>
    <s v="U.S. Congressional Budget Office"/>
  </r>
  <r>
    <x v="300"/>
    <n v="5.3147890000000002"/>
    <x v="3"/>
    <s v="NROU"/>
    <x v="1"/>
    <s v="lin"/>
    <x v="0"/>
    <s v="q"/>
    <s v="U.S. Congressional Budget Office"/>
  </r>
  <r>
    <x v="303"/>
    <n v="5.3213334083557102"/>
    <x v="3"/>
    <s v="NROU"/>
    <x v="1"/>
    <s v="lin"/>
    <x v="0"/>
    <s v="q"/>
    <s v="U.S. Congressional Budget Office"/>
  </r>
  <r>
    <x v="306"/>
    <n v="5.3276824951171804"/>
    <x v="3"/>
    <s v="NROU"/>
    <x v="1"/>
    <s v="lin"/>
    <x v="0"/>
    <s v="q"/>
    <s v="U.S. Congressional Budget Office"/>
  </r>
  <r>
    <x v="309"/>
    <n v="5.333774"/>
    <x v="3"/>
    <s v="NROU"/>
    <x v="1"/>
    <s v="lin"/>
    <x v="0"/>
    <s v="q"/>
    <s v="U.S. Congressional Budget Office"/>
  </r>
  <r>
    <x v="312"/>
    <n v="5.3395549999999998"/>
    <x v="3"/>
    <s v="NROU"/>
    <x v="1"/>
    <s v="lin"/>
    <x v="0"/>
    <s v="q"/>
    <s v="U.S. Congressional Budget Office"/>
  </r>
  <r>
    <x v="315"/>
    <n v="5.3449854850768999"/>
    <x v="3"/>
    <s v="NROU"/>
    <x v="1"/>
    <s v="lin"/>
    <x v="0"/>
    <s v="q"/>
    <s v="U.S. Congressional Budget Office"/>
  </r>
  <r>
    <x v="318"/>
    <n v="5.3500404357910103"/>
    <x v="3"/>
    <s v="NROU"/>
    <x v="1"/>
    <s v="lin"/>
    <x v="0"/>
    <s v="q"/>
    <s v="U.S. Congressional Budget Office"/>
  </r>
  <r>
    <x v="321"/>
    <n v="5.3547130000000003"/>
    <x v="3"/>
    <s v="NROU"/>
    <x v="1"/>
    <s v="lin"/>
    <x v="0"/>
    <s v="q"/>
    <s v="U.S. Congressional Budget Office"/>
  </r>
  <r>
    <x v="324"/>
    <n v="5.3590116500854403"/>
    <x v="3"/>
    <s v="NROU"/>
    <x v="1"/>
    <s v="lin"/>
    <x v="0"/>
    <s v="q"/>
    <s v="U.S. Congressional Budget Office"/>
  </r>
  <r>
    <x v="327"/>
    <n v="5.3629579999999999"/>
    <x v="3"/>
    <s v="NROU"/>
    <x v="1"/>
    <s v="lin"/>
    <x v="0"/>
    <s v="q"/>
    <s v="U.S. Congressional Budget Office"/>
  </r>
  <r>
    <x v="330"/>
    <n v="5.3665823936462402"/>
    <x v="3"/>
    <s v="NROU"/>
    <x v="1"/>
    <s v="lin"/>
    <x v="0"/>
    <s v="q"/>
    <s v="U.S. Congressional Budget Office"/>
  </r>
  <r>
    <x v="333"/>
    <n v="5.3699219999999999"/>
    <x v="3"/>
    <s v="NROU"/>
    <x v="1"/>
    <s v="lin"/>
    <x v="0"/>
    <s v="q"/>
    <s v="U.S. Congressional Budget Office"/>
  </r>
  <r>
    <x v="336"/>
    <n v="5.3730144500732404"/>
    <x v="3"/>
    <s v="NROU"/>
    <x v="1"/>
    <s v="lin"/>
    <x v="0"/>
    <s v="q"/>
    <s v="U.S. Congressional Budget Office"/>
  </r>
  <r>
    <x v="339"/>
    <n v="5.375902"/>
    <x v="3"/>
    <s v="NROU"/>
    <x v="1"/>
    <s v="lin"/>
    <x v="0"/>
    <s v="q"/>
    <s v="U.S. Congressional Budget Office"/>
  </r>
  <r>
    <x v="342"/>
    <n v="5.3786240000000003"/>
    <x v="3"/>
    <s v="NROU"/>
    <x v="1"/>
    <s v="lin"/>
    <x v="0"/>
    <s v="q"/>
    <s v="U.S. Congressional Budget Office"/>
  </r>
  <r>
    <x v="101"/>
    <n v="5.3812199999999999"/>
    <x v="3"/>
    <s v="NROU"/>
    <x v="1"/>
    <s v="lin"/>
    <x v="0"/>
    <s v="q"/>
    <s v="U.S. Congressional Budget Office"/>
  </r>
  <r>
    <x v="102"/>
    <n v="5.3837250000000001"/>
    <x v="3"/>
    <s v="NROU"/>
    <x v="1"/>
    <s v="lin"/>
    <x v="0"/>
    <s v="q"/>
    <s v="U.S. Congressional Budget Office"/>
  </r>
  <r>
    <x v="103"/>
    <n v="5.386171"/>
    <x v="3"/>
    <s v="NROU"/>
    <x v="1"/>
    <s v="lin"/>
    <x v="0"/>
    <s v="q"/>
    <s v="U.S. Congressional Budget Office"/>
  </r>
  <r>
    <x v="104"/>
    <n v="5.3885860000000001"/>
    <x v="3"/>
    <s v="NROU"/>
    <x v="1"/>
    <s v="lin"/>
    <x v="0"/>
    <s v="q"/>
    <s v="U.S. Congressional Budget Office"/>
  </r>
  <r>
    <x v="105"/>
    <n v="5.3909964561462402"/>
    <x v="3"/>
    <s v="NROU"/>
    <x v="1"/>
    <s v="lin"/>
    <x v="0"/>
    <s v="q"/>
    <s v="U.S. Congressional Budget Office"/>
  </r>
  <r>
    <x v="106"/>
    <n v="5.3934300000000004"/>
    <x v="3"/>
    <s v="NROU"/>
    <x v="1"/>
    <s v="lin"/>
    <x v="0"/>
    <s v="q"/>
    <s v="U.S. Congressional Budget Office"/>
  </r>
  <r>
    <x v="107"/>
    <n v="5.3959169999999999"/>
    <x v="3"/>
    <s v="NROU"/>
    <x v="1"/>
    <s v="lin"/>
    <x v="0"/>
    <s v="q"/>
    <s v="U.S. Congressional Budget Office"/>
  </r>
  <r>
    <x v="108"/>
    <n v="5.3984930000000002"/>
    <x v="3"/>
    <s v="NROU"/>
    <x v="1"/>
    <s v="lin"/>
    <x v="0"/>
    <s v="q"/>
    <s v="U.S. Congressional Budget Office"/>
  </r>
  <r>
    <x v="109"/>
    <n v="5.4011983871459899"/>
    <x v="3"/>
    <s v="NROU"/>
    <x v="1"/>
    <s v="lin"/>
    <x v="0"/>
    <s v="q"/>
    <s v="U.S. Congressional Budget Office"/>
  </r>
  <r>
    <x v="110"/>
    <n v="5.4040803909301696"/>
    <x v="3"/>
    <s v="NROU"/>
    <x v="1"/>
    <s v="lin"/>
    <x v="0"/>
    <s v="q"/>
    <s v="U.S. Congressional Budget Office"/>
  </r>
  <r>
    <x v="111"/>
    <n v="5.4071846008300701"/>
    <x v="3"/>
    <s v="NROU"/>
    <x v="1"/>
    <s v="lin"/>
    <x v="0"/>
    <s v="q"/>
    <s v="U.S. Congressional Budget Office"/>
  </r>
  <r>
    <x v="112"/>
    <n v="5.410558"/>
    <x v="3"/>
    <s v="NROU"/>
    <x v="1"/>
    <s v="lin"/>
    <x v="0"/>
    <s v="q"/>
    <s v="U.S. Congressional Budget Office"/>
  </r>
  <r>
    <x v="113"/>
    <n v="5.4142403602600098"/>
    <x v="3"/>
    <s v="NROU"/>
    <x v="1"/>
    <s v="lin"/>
    <x v="0"/>
    <s v="q"/>
    <s v="U.S. Congressional Budget Office"/>
  </r>
  <r>
    <x v="114"/>
    <n v="5.418266"/>
    <x v="3"/>
    <s v="NROU"/>
    <x v="1"/>
    <s v="lin"/>
    <x v="0"/>
    <s v="q"/>
    <s v="U.S. Congressional Budget Office"/>
  </r>
  <r>
    <x v="115"/>
    <n v="5.4226584434509197"/>
    <x v="3"/>
    <s v="NROU"/>
    <x v="1"/>
    <s v="lin"/>
    <x v="0"/>
    <s v="q"/>
    <s v="U.S. Congressional Budget Office"/>
  </r>
  <r>
    <x v="116"/>
    <n v="5.4274290000000001"/>
    <x v="3"/>
    <s v="NROU"/>
    <x v="1"/>
    <s v="lin"/>
    <x v="0"/>
    <s v="q"/>
    <s v="U.S. Congressional Budget Office"/>
  </r>
  <r>
    <x v="117"/>
    <n v="5.4325766563415501"/>
    <x v="3"/>
    <s v="NROU"/>
    <x v="1"/>
    <s v="lin"/>
    <x v="0"/>
    <s v="q"/>
    <s v="U.S. Congressional Budget Office"/>
  </r>
  <r>
    <x v="118"/>
    <n v="5.4380855560302699"/>
    <x v="3"/>
    <s v="NROU"/>
    <x v="1"/>
    <s v="lin"/>
    <x v="0"/>
    <s v="q"/>
    <s v="U.S. Congressional Budget Office"/>
  </r>
  <r>
    <x v="119"/>
    <n v="5.4439270000000004"/>
    <x v="3"/>
    <s v="NROU"/>
    <x v="1"/>
    <s v="lin"/>
    <x v="0"/>
    <s v="q"/>
    <s v="U.S. Congressional Budget Office"/>
  </r>
  <r>
    <x v="120"/>
    <n v="5.4500640000000002"/>
    <x v="3"/>
    <s v="NROU"/>
    <x v="1"/>
    <s v="lin"/>
    <x v="0"/>
    <s v="q"/>
    <s v="U.S. Congressional Budget Office"/>
  </r>
  <r>
    <x v="121"/>
    <n v="5.4564523696899396"/>
    <x v="3"/>
    <s v="NROU"/>
    <x v="1"/>
    <s v="lin"/>
    <x v="0"/>
    <s v="q"/>
    <s v="U.S. Congressional Budget Office"/>
  </r>
  <r>
    <x v="122"/>
    <n v="5.4630510000000001"/>
    <x v="3"/>
    <s v="NROU"/>
    <x v="1"/>
    <s v="lin"/>
    <x v="0"/>
    <s v="q"/>
    <s v="U.S. Congressional Budget Office"/>
  </r>
  <r>
    <x v="123"/>
    <n v="5.4698295593261701"/>
    <x v="3"/>
    <s v="NROU"/>
    <x v="1"/>
    <s v="lin"/>
    <x v="0"/>
    <s v="q"/>
    <s v="U.S. Congressional Budget Office"/>
  </r>
  <r>
    <x v="124"/>
    <n v="5.4767700000000001"/>
    <x v="3"/>
    <s v="NROU"/>
    <x v="1"/>
    <s v="lin"/>
    <x v="0"/>
    <s v="q"/>
    <s v="U.S. Congressional Budget Office"/>
  </r>
  <r>
    <x v="125"/>
    <n v="5.4838750000000003"/>
    <x v="3"/>
    <s v="NROU"/>
    <x v="1"/>
    <s v="lin"/>
    <x v="0"/>
    <s v="q"/>
    <s v="U.S. Congressional Budget Office"/>
  </r>
  <r>
    <x v="126"/>
    <n v="5.4911649999999996"/>
    <x v="3"/>
    <s v="NROU"/>
    <x v="1"/>
    <s v="lin"/>
    <x v="0"/>
    <s v="q"/>
    <s v="U.S. Congressional Budget Office"/>
  </r>
  <r>
    <x v="127"/>
    <n v="5.4986753463745099"/>
    <x v="3"/>
    <s v="NROU"/>
    <x v="1"/>
    <s v="lin"/>
    <x v="0"/>
    <s v="q"/>
    <s v="U.S. Congressional Budget Office"/>
  </r>
  <r>
    <x v="128"/>
    <n v="5.5064554214477504"/>
    <x v="3"/>
    <s v="NROU"/>
    <x v="1"/>
    <s v="lin"/>
    <x v="0"/>
    <s v="q"/>
    <s v="U.S. Congressional Budget Office"/>
  </r>
  <r>
    <x v="129"/>
    <n v="5.5145590000000002"/>
    <x v="3"/>
    <s v="NROU"/>
    <x v="1"/>
    <s v="lin"/>
    <x v="0"/>
    <s v="q"/>
    <s v="U.S. Congressional Budget Office"/>
  </r>
  <r>
    <x v="130"/>
    <n v="5.5230420000000002"/>
    <x v="3"/>
    <s v="NROU"/>
    <x v="1"/>
    <s v="lin"/>
    <x v="0"/>
    <s v="q"/>
    <s v="U.S. Congressional Budget Office"/>
  </r>
  <r>
    <x v="131"/>
    <n v="5.5319504737854004"/>
    <x v="3"/>
    <s v="NROU"/>
    <x v="1"/>
    <s v="lin"/>
    <x v="0"/>
    <s v="q"/>
    <s v="U.S. Congressional Budget Office"/>
  </r>
  <r>
    <x v="132"/>
    <n v="5.5413240000000004"/>
    <x v="3"/>
    <s v="NROU"/>
    <x v="1"/>
    <s v="lin"/>
    <x v="0"/>
    <s v="q"/>
    <s v="U.S. Congressional Budget Office"/>
  </r>
  <r>
    <x v="133"/>
    <n v="5.5511879999999998"/>
    <x v="3"/>
    <s v="NROU"/>
    <x v="1"/>
    <s v="lin"/>
    <x v="0"/>
    <s v="q"/>
    <s v="U.S. Congressional Budget Office"/>
  </r>
  <r>
    <x v="134"/>
    <n v="5.5615519999999998"/>
    <x v="3"/>
    <s v="NROU"/>
    <x v="1"/>
    <s v="lin"/>
    <x v="0"/>
    <s v="q"/>
    <s v="U.S. Congressional Budget Office"/>
  </r>
  <r>
    <x v="135"/>
    <n v="5.5724109999999998"/>
    <x v="3"/>
    <s v="NROU"/>
    <x v="1"/>
    <s v="lin"/>
    <x v="0"/>
    <s v="q"/>
    <s v="U.S. Congressional Budget Office"/>
  </r>
  <r>
    <x v="136"/>
    <n v="5.5837473869323704"/>
    <x v="3"/>
    <s v="NROU"/>
    <x v="1"/>
    <s v="lin"/>
    <x v="0"/>
    <s v="q"/>
    <s v="U.S. Congressional Budget Office"/>
  </r>
  <r>
    <x v="137"/>
    <n v="5.5955276489257804"/>
    <x v="3"/>
    <s v="NROU"/>
    <x v="1"/>
    <s v="lin"/>
    <x v="0"/>
    <s v="q"/>
    <s v="U.S. Congressional Budget Office"/>
  </r>
  <r>
    <x v="138"/>
    <n v="5.6077060000000003"/>
    <x v="3"/>
    <s v="NROU"/>
    <x v="1"/>
    <s v="lin"/>
    <x v="0"/>
    <s v="q"/>
    <s v="U.S. Congressional Budget Office"/>
  </r>
  <r>
    <x v="139"/>
    <n v="5.6202225685119602"/>
    <x v="3"/>
    <s v="NROU"/>
    <x v="1"/>
    <s v="lin"/>
    <x v="0"/>
    <s v="q"/>
    <s v="U.S. Congressional Budget Office"/>
  </r>
  <r>
    <x v="140"/>
    <n v="5.6330070000000001"/>
    <x v="3"/>
    <s v="NROU"/>
    <x v="1"/>
    <s v="lin"/>
    <x v="0"/>
    <s v="q"/>
    <s v="U.S. Congressional Budget Office"/>
  </r>
  <r>
    <x v="141"/>
    <n v="5.6459770000000002"/>
    <x v="3"/>
    <s v="NROU"/>
    <x v="1"/>
    <s v="lin"/>
    <x v="0"/>
    <s v="q"/>
    <s v="U.S. Congressional Budget Office"/>
  </r>
  <r>
    <x v="142"/>
    <n v="5.6590439999999997"/>
    <x v="3"/>
    <s v="NROU"/>
    <x v="1"/>
    <s v="lin"/>
    <x v="0"/>
    <s v="q"/>
    <s v="U.S. Congressional Budget Office"/>
  </r>
  <r>
    <x v="143"/>
    <n v="5.6721159999999999"/>
    <x v="3"/>
    <s v="NROU"/>
    <x v="1"/>
    <s v="lin"/>
    <x v="0"/>
    <s v="q"/>
    <s v="U.S. Congressional Budget Office"/>
  </r>
  <r>
    <x v="144"/>
    <n v="5.6851050000000001"/>
    <x v="3"/>
    <s v="NROU"/>
    <x v="1"/>
    <s v="lin"/>
    <x v="0"/>
    <s v="q"/>
    <s v="U.S. Congressional Budget Office"/>
  </r>
  <r>
    <x v="145"/>
    <n v="5.6979300000000004"/>
    <x v="3"/>
    <s v="NROU"/>
    <x v="1"/>
    <s v="lin"/>
    <x v="0"/>
    <s v="q"/>
    <s v="U.S. Congressional Budget Office"/>
  </r>
  <r>
    <x v="146"/>
    <n v="5.7105290000000002"/>
    <x v="3"/>
    <s v="NROU"/>
    <x v="1"/>
    <s v="lin"/>
    <x v="0"/>
    <s v="q"/>
    <s v="U.S. Congressional Budget Office"/>
  </r>
  <r>
    <x v="147"/>
    <n v="5.722861"/>
    <x v="3"/>
    <s v="NROU"/>
    <x v="1"/>
    <s v="lin"/>
    <x v="0"/>
    <s v="q"/>
    <s v="U.S. Congressional Budget Office"/>
  </r>
  <r>
    <x v="148"/>
    <n v="5.734915"/>
    <x v="3"/>
    <s v="NROU"/>
    <x v="1"/>
    <s v="lin"/>
    <x v="0"/>
    <s v="q"/>
    <s v="U.S. Congressional Budget Office"/>
  </r>
  <r>
    <x v="149"/>
    <n v="5.7467040000000003"/>
    <x v="3"/>
    <s v="NROU"/>
    <x v="1"/>
    <s v="lin"/>
    <x v="0"/>
    <s v="q"/>
    <s v="U.S. Congressional Budget Office"/>
  </r>
  <r>
    <x v="150"/>
    <n v="5.7582700000000004"/>
    <x v="3"/>
    <s v="NROU"/>
    <x v="1"/>
    <s v="lin"/>
    <x v="0"/>
    <s v="q"/>
    <s v="U.S. Congressional Budget Office"/>
  </r>
  <r>
    <x v="151"/>
    <n v="5.7696719999999999"/>
    <x v="3"/>
    <s v="NROU"/>
    <x v="1"/>
    <s v="lin"/>
    <x v="0"/>
    <s v="q"/>
    <s v="U.S. Congressional Budget Office"/>
  </r>
  <r>
    <x v="152"/>
    <n v="5.7809840000000001"/>
    <x v="3"/>
    <s v="NROU"/>
    <x v="1"/>
    <s v="lin"/>
    <x v="0"/>
    <s v="q"/>
    <s v="U.S. Congressional Budget Office"/>
  </r>
  <r>
    <x v="153"/>
    <n v="5.7922859999999998"/>
    <x v="3"/>
    <s v="NROU"/>
    <x v="1"/>
    <s v="lin"/>
    <x v="0"/>
    <s v="q"/>
    <s v="U.S. Congressional Budget Office"/>
  </r>
  <r>
    <x v="154"/>
    <n v="5.8036584854125897"/>
    <x v="3"/>
    <s v="NROU"/>
    <x v="1"/>
    <s v="lin"/>
    <x v="0"/>
    <s v="q"/>
    <s v="U.S. Congressional Budget Office"/>
  </r>
  <r>
    <x v="155"/>
    <n v="5.8151755332946697"/>
    <x v="3"/>
    <s v="NROU"/>
    <x v="1"/>
    <s v="lin"/>
    <x v="0"/>
    <s v="q"/>
    <s v="U.S. Congressional Budget Office"/>
  </r>
  <r>
    <x v="156"/>
    <n v="5.826905"/>
    <x v="3"/>
    <s v="NROU"/>
    <x v="1"/>
    <s v="lin"/>
    <x v="0"/>
    <s v="q"/>
    <s v="U.S. Congressional Budget Office"/>
  </r>
  <r>
    <x v="157"/>
    <n v="5.8389009999999999"/>
    <x v="3"/>
    <s v="NROU"/>
    <x v="1"/>
    <s v="lin"/>
    <x v="0"/>
    <s v="q"/>
    <s v="U.S. Congressional Budget Office"/>
  </r>
  <r>
    <x v="158"/>
    <n v="5.8512096405029297"/>
    <x v="3"/>
    <s v="NROU"/>
    <x v="1"/>
    <s v="lin"/>
    <x v="0"/>
    <s v="q"/>
    <s v="U.S. Congressional Budget Office"/>
  </r>
  <r>
    <x v="159"/>
    <n v="5.8638640000000004"/>
    <x v="3"/>
    <s v="NROU"/>
    <x v="1"/>
    <s v="lin"/>
    <x v="0"/>
    <s v="q"/>
    <s v="U.S. Congressional Budget Office"/>
  </r>
  <r>
    <x v="160"/>
    <n v="5.8768880000000001"/>
    <x v="3"/>
    <s v="NROU"/>
    <x v="1"/>
    <s v="lin"/>
    <x v="0"/>
    <s v="q"/>
    <s v="U.S. Congressional Budget Office"/>
  </r>
  <r>
    <x v="161"/>
    <n v="5.89029836654663"/>
    <x v="3"/>
    <s v="NROU"/>
    <x v="1"/>
    <s v="lin"/>
    <x v="0"/>
    <s v="q"/>
    <s v="U.S. Congressional Budget Office"/>
  </r>
  <r>
    <x v="162"/>
    <n v="5.9040999999999997"/>
    <x v="3"/>
    <s v="NROU"/>
    <x v="1"/>
    <s v="lin"/>
    <x v="0"/>
    <s v="q"/>
    <s v="U.S. Congressional Budget Office"/>
  </r>
  <r>
    <x v="163"/>
    <n v="5.9182920000000001"/>
    <x v="3"/>
    <s v="NROU"/>
    <x v="1"/>
    <s v="lin"/>
    <x v="0"/>
    <s v="q"/>
    <s v="U.S. Congressional Budget Office"/>
  </r>
  <r>
    <x v="164"/>
    <n v="5.9328609999999999"/>
    <x v="3"/>
    <s v="NROU"/>
    <x v="1"/>
    <s v="lin"/>
    <x v="0"/>
    <s v="q"/>
    <s v="U.S. Congressional Budget Office"/>
  </r>
  <r>
    <x v="165"/>
    <n v="5.9477820000000001"/>
    <x v="3"/>
    <s v="NROU"/>
    <x v="1"/>
    <s v="lin"/>
    <x v="0"/>
    <s v="q"/>
    <s v="U.S. Congressional Budget Office"/>
  </r>
  <r>
    <x v="166"/>
    <n v="5.9630159999999997"/>
    <x v="3"/>
    <s v="NROU"/>
    <x v="1"/>
    <s v="lin"/>
    <x v="0"/>
    <s v="q"/>
    <s v="U.S. Congressional Budget Office"/>
  </r>
  <r>
    <x v="167"/>
    <n v="5.9785056114196697"/>
    <x v="3"/>
    <s v="NROU"/>
    <x v="1"/>
    <s v="lin"/>
    <x v="0"/>
    <s v="q"/>
    <s v="U.S. Congressional Budget Office"/>
  </r>
  <r>
    <x v="168"/>
    <n v="5.9941769999999996"/>
    <x v="3"/>
    <s v="NROU"/>
    <x v="1"/>
    <s v="lin"/>
    <x v="0"/>
    <s v="q"/>
    <s v="U.S. Congressional Budget Office"/>
  </r>
  <r>
    <x v="169"/>
    <n v="6.0099400000000003"/>
    <x v="3"/>
    <s v="NROU"/>
    <x v="1"/>
    <s v="lin"/>
    <x v="0"/>
    <s v="q"/>
    <s v="U.S. Congressional Budget Office"/>
  </r>
  <r>
    <x v="170"/>
    <n v="6.0256905555725098"/>
    <x v="3"/>
    <s v="NROU"/>
    <x v="1"/>
    <s v="lin"/>
    <x v="0"/>
    <s v="q"/>
    <s v="U.S. Congressional Budget Office"/>
  </r>
  <r>
    <x v="171"/>
    <n v="6.0413170000000003"/>
    <x v="3"/>
    <s v="NROU"/>
    <x v="1"/>
    <s v="lin"/>
    <x v="0"/>
    <s v="q"/>
    <s v="U.S. Congressional Budget Office"/>
  </r>
  <r>
    <x v="172"/>
    <n v="6.0567060000000001"/>
    <x v="3"/>
    <s v="NROU"/>
    <x v="1"/>
    <s v="lin"/>
    <x v="0"/>
    <s v="q"/>
    <s v="U.S. Congressional Budget Office"/>
  </r>
  <r>
    <x v="173"/>
    <n v="6.0717453956604004"/>
    <x v="3"/>
    <s v="NROU"/>
    <x v="1"/>
    <s v="lin"/>
    <x v="0"/>
    <s v="q"/>
    <s v="U.S. Congressional Budget Office"/>
  </r>
  <r>
    <x v="174"/>
    <n v="6.0863350000000001"/>
    <x v="3"/>
    <s v="NROU"/>
    <x v="1"/>
    <s v="lin"/>
    <x v="0"/>
    <s v="q"/>
    <s v="U.S. Congressional Budget Office"/>
  </r>
  <r>
    <x v="175"/>
    <n v="6.1003866195678702"/>
    <x v="3"/>
    <s v="NROU"/>
    <x v="1"/>
    <s v="lin"/>
    <x v="0"/>
    <s v="q"/>
    <s v="U.S. Congressional Budget Office"/>
  </r>
  <r>
    <x v="176"/>
    <n v="6.11383056640625"/>
    <x v="3"/>
    <s v="NROU"/>
    <x v="1"/>
    <s v="lin"/>
    <x v="0"/>
    <s v="q"/>
    <s v="U.S. Congressional Budget Office"/>
  </r>
  <r>
    <x v="177"/>
    <n v="6.1266164779662997"/>
    <x v="3"/>
    <s v="NROU"/>
    <x v="1"/>
    <s v="lin"/>
    <x v="0"/>
    <s v="q"/>
    <s v="U.S. Congressional Budget Office"/>
  </r>
  <r>
    <x v="178"/>
    <n v="6.1387150000000004"/>
    <x v="3"/>
    <s v="NROU"/>
    <x v="1"/>
    <s v="lin"/>
    <x v="0"/>
    <s v="q"/>
    <s v="U.S. Congressional Budget Office"/>
  </r>
  <r>
    <x v="179"/>
    <n v="6.1501145362854004"/>
    <x v="3"/>
    <s v="NROU"/>
    <x v="1"/>
    <s v="lin"/>
    <x v="0"/>
    <s v="q"/>
    <s v="U.S. Congressional Budget Office"/>
  </r>
  <r>
    <x v="180"/>
    <n v="6.1608195304870597"/>
    <x v="3"/>
    <s v="NROU"/>
    <x v="1"/>
    <s v="lin"/>
    <x v="0"/>
    <s v="q"/>
    <s v="U.S. Congressional Budget Office"/>
  </r>
  <r>
    <x v="181"/>
    <n v="6.1708439999999998"/>
    <x v="3"/>
    <s v="NROU"/>
    <x v="1"/>
    <s v="lin"/>
    <x v="0"/>
    <s v="q"/>
    <s v="U.S. Congressional Budget Office"/>
  </r>
  <r>
    <x v="182"/>
    <n v="6.1802089999999996"/>
    <x v="3"/>
    <s v="NROU"/>
    <x v="1"/>
    <s v="lin"/>
    <x v="0"/>
    <s v="q"/>
    <s v="U.S. Congressional Budget Office"/>
  </r>
  <r>
    <x v="183"/>
    <n v="6.1889339999999997"/>
    <x v="3"/>
    <s v="NROU"/>
    <x v="1"/>
    <s v="lin"/>
    <x v="0"/>
    <s v="q"/>
    <s v="U.S. Congressional Budget Office"/>
  </r>
  <r>
    <x v="184"/>
    <n v="6.1970324516296298"/>
    <x v="3"/>
    <s v="NROU"/>
    <x v="1"/>
    <s v="lin"/>
    <x v="0"/>
    <s v="q"/>
    <s v="U.S. Congressional Budget Office"/>
  </r>
  <r>
    <x v="185"/>
    <n v="6.2045089999999998"/>
    <x v="3"/>
    <s v="NROU"/>
    <x v="1"/>
    <s v="lin"/>
    <x v="0"/>
    <s v="q"/>
    <s v="U.S. Congressional Budget Office"/>
  </r>
  <r>
    <x v="186"/>
    <n v="6.2113579999999997"/>
    <x v="3"/>
    <s v="NROU"/>
    <x v="1"/>
    <s v="lin"/>
    <x v="0"/>
    <s v="q"/>
    <s v="U.S. Congressional Budget Office"/>
  </r>
  <r>
    <x v="187"/>
    <n v="6.2175630000000002"/>
    <x v="3"/>
    <s v="NROU"/>
    <x v="1"/>
    <s v="lin"/>
    <x v="0"/>
    <s v="q"/>
    <s v="U.S. Congressional Budget Office"/>
  </r>
  <r>
    <x v="188"/>
    <n v="6.2230990000000004"/>
    <x v="3"/>
    <s v="NROU"/>
    <x v="1"/>
    <s v="lin"/>
    <x v="0"/>
    <s v="q"/>
    <s v="U.S. Congressional Budget Office"/>
  </r>
  <r>
    <x v="189"/>
    <n v="6.2279309999999999"/>
    <x v="3"/>
    <s v="NROU"/>
    <x v="1"/>
    <s v="lin"/>
    <x v="0"/>
    <s v="q"/>
    <s v="U.S. Congressional Budget Office"/>
  </r>
  <r>
    <x v="190"/>
    <n v="6.2320165634155202"/>
    <x v="3"/>
    <s v="NROU"/>
    <x v="1"/>
    <s v="lin"/>
    <x v="0"/>
    <s v="q"/>
    <s v="U.S. Congressional Budget Office"/>
  </r>
  <r>
    <x v="191"/>
    <n v="6.235309"/>
    <x v="3"/>
    <s v="NROU"/>
    <x v="1"/>
    <s v="lin"/>
    <x v="0"/>
    <s v="q"/>
    <s v="U.S. Congressional Budget Office"/>
  </r>
  <r>
    <x v="192"/>
    <n v="6.2377570000000002"/>
    <x v="3"/>
    <s v="NROU"/>
    <x v="1"/>
    <s v="lin"/>
    <x v="0"/>
    <s v="q"/>
    <s v="U.S. Congressional Budget Office"/>
  </r>
  <r>
    <x v="193"/>
    <n v="6.2393109999999998"/>
    <x v="3"/>
    <s v="NROU"/>
    <x v="1"/>
    <s v="lin"/>
    <x v="0"/>
    <s v="q"/>
    <s v="U.S. Congressional Budget Office"/>
  </r>
  <r>
    <x v="194"/>
    <n v="6.2399269999999998"/>
    <x v="3"/>
    <s v="NROU"/>
    <x v="1"/>
    <s v="lin"/>
    <x v="0"/>
    <s v="q"/>
    <s v="U.S. Congressional Budget Office"/>
  </r>
  <r>
    <x v="195"/>
    <n v="6.2395744323730398"/>
    <x v="3"/>
    <s v="NROU"/>
    <x v="1"/>
    <s v="lin"/>
    <x v="0"/>
    <s v="q"/>
    <s v="U.S. Congressional Budget Office"/>
  </r>
  <r>
    <x v="196"/>
    <n v="6.2382345199584899"/>
    <x v="3"/>
    <s v="NROU"/>
    <x v="1"/>
    <s v="lin"/>
    <x v="0"/>
    <s v="q"/>
    <s v="U.S. Congressional Budget Office"/>
  </r>
  <r>
    <x v="197"/>
    <n v="6.2359094619750897"/>
    <x v="3"/>
    <s v="NROU"/>
    <x v="1"/>
    <s v="lin"/>
    <x v="0"/>
    <s v="q"/>
    <s v="U.S. Congressional Budget Office"/>
  </r>
  <r>
    <x v="198"/>
    <n v="6.2326170000000003"/>
    <x v="3"/>
    <s v="NROU"/>
    <x v="1"/>
    <s v="lin"/>
    <x v="0"/>
    <s v="q"/>
    <s v="U.S. Congressional Budget Office"/>
  </r>
  <r>
    <x v="199"/>
    <n v="6.2283935546875"/>
    <x v="3"/>
    <s v="NROU"/>
    <x v="1"/>
    <s v="lin"/>
    <x v="0"/>
    <s v="q"/>
    <s v="U.S. Congressional Budget Office"/>
  </r>
  <r>
    <x v="200"/>
    <n v="6.2232900000000004"/>
    <x v="3"/>
    <s v="NROU"/>
    <x v="1"/>
    <s v="lin"/>
    <x v="0"/>
    <s v="q"/>
    <s v="U.S. Congressional Budget Office"/>
  </r>
  <r>
    <x v="201"/>
    <n v="6.2232064072105802"/>
    <x v="3"/>
    <s v="NROU"/>
    <x v="1"/>
    <s v="lin"/>
    <x v="0"/>
    <s v="q"/>
    <s v="U.S. Congressional Budget Office"/>
  </r>
  <r>
    <x v="202"/>
    <n v="6.2144459206877096"/>
    <x v="3"/>
    <s v="NROU"/>
    <x v="1"/>
    <s v="lin"/>
    <x v="0"/>
    <s v="q"/>
    <s v="U.S. Congressional Budget Office"/>
  </r>
  <r>
    <x v="203"/>
    <n v="6.2056821483064697"/>
    <x v="3"/>
    <s v="NROU"/>
    <x v="1"/>
    <s v="lin"/>
    <x v="0"/>
    <s v="q"/>
    <s v="U.S. Congressional Budget Office"/>
  </r>
  <r>
    <x v="204"/>
    <n v="6.1969094298297502"/>
    <x v="3"/>
    <s v="NROU"/>
    <x v="1"/>
    <s v="lin"/>
    <x v="0"/>
    <s v="q"/>
    <s v="U.S. Congressional Budget Office"/>
  </r>
  <r>
    <x v="205"/>
    <n v="6.1881203451032798"/>
    <x v="3"/>
    <s v="NROU"/>
    <x v="1"/>
    <s v="lin"/>
    <x v="0"/>
    <s v="q"/>
    <s v="U.S. Congressional Budget Office"/>
  </r>
  <r>
    <x v="206"/>
    <n v="6.1793061022800799"/>
    <x v="3"/>
    <s v="NROU"/>
    <x v="1"/>
    <s v="lin"/>
    <x v="0"/>
    <s v="q"/>
    <s v="U.S. Congressional Budget Office"/>
  </r>
  <r>
    <x v="207"/>
    <n v="6.1704567803530397"/>
    <x v="3"/>
    <s v="NROU"/>
    <x v="1"/>
    <s v="lin"/>
    <x v="0"/>
    <s v="q"/>
    <s v="U.S. Congressional Budget Office"/>
  </r>
  <r>
    <x v="208"/>
    <n v="6.161561483332"/>
    <x v="3"/>
    <s v="NROU"/>
    <x v="1"/>
    <s v="lin"/>
    <x v="0"/>
    <s v="q"/>
    <s v="U.S. Congressional Budget Office"/>
  </r>
  <r>
    <x v="209"/>
    <n v="6.1526084424044498"/>
    <x v="3"/>
    <s v="NROU"/>
    <x v="1"/>
    <s v="lin"/>
    <x v="0"/>
    <s v="q"/>
    <s v="U.S. Congressional Budget Office"/>
  </r>
  <r>
    <x v="210"/>
    <n v="6.1435850852786"/>
    <x v="3"/>
    <s v="NROU"/>
    <x v="1"/>
    <s v="lin"/>
    <x v="0"/>
    <s v="q"/>
    <s v="U.S. Congressional Budget Office"/>
  </r>
  <r>
    <x v="211"/>
    <n v="6.1344780848468199"/>
    <x v="3"/>
    <s v="NROU"/>
    <x v="1"/>
    <s v="lin"/>
    <x v="0"/>
    <s v="q"/>
    <s v="U.S. Congressional Budget Office"/>
  </r>
  <r>
    <x v="212"/>
    <n v="6.1252733943609501"/>
    <x v="3"/>
    <s v="NROU"/>
    <x v="1"/>
    <s v="lin"/>
    <x v="0"/>
    <s v="q"/>
    <s v="U.S. Congressional Budget Office"/>
  </r>
  <r>
    <x v="213"/>
    <n v="6.1159562731830004"/>
    <x v="3"/>
    <s v="NROU"/>
    <x v="1"/>
    <s v="lin"/>
    <x v="0"/>
    <s v="q"/>
    <s v="U.S. Congressional Budget Office"/>
  </r>
  <r>
    <x v="214"/>
    <n v="6.10651130516273"/>
    <x v="3"/>
    <s v="NROU"/>
    <x v="1"/>
    <s v="lin"/>
    <x v="0"/>
    <s v="q"/>
    <s v="U.S. Congressional Budget Office"/>
  </r>
  <r>
    <x v="215"/>
    <n v="6.0969224103273696"/>
    <x v="3"/>
    <s v="NROU"/>
    <x v="1"/>
    <s v="lin"/>
    <x v="0"/>
    <s v="q"/>
    <s v="U.S. Congressional Budget Office"/>
  </r>
  <r>
    <x v="216"/>
    <n v="6.0871728495869499"/>
    <x v="3"/>
    <s v="NROU"/>
    <x v="1"/>
    <s v="lin"/>
    <x v="0"/>
    <s v="q"/>
    <s v="U.S. Congressional Budget Office"/>
  </r>
  <r>
    <x v="217"/>
    <n v="6.07724522145128"/>
    <x v="3"/>
    <s v="NROU"/>
    <x v="1"/>
    <s v="lin"/>
    <x v="0"/>
    <s v="q"/>
    <s v="U.S. Congressional Budget Office"/>
  </r>
  <r>
    <x v="218"/>
    <n v="6.06712144927865"/>
    <x v="3"/>
    <s v="NROU"/>
    <x v="1"/>
    <s v="lin"/>
    <x v="0"/>
    <s v="q"/>
    <s v="U.S. Congressional Budget Office"/>
  </r>
  <r>
    <x v="219"/>
    <n v="6.0567827573329103"/>
    <x v="3"/>
    <s v="NROU"/>
    <x v="1"/>
    <s v="lin"/>
    <x v="0"/>
    <s v="q"/>
    <s v="U.S. Congressional Budget Office"/>
  </r>
  <r>
    <x v="220"/>
    <n v="6.0462096339433904"/>
    <x v="3"/>
    <s v="NROU"/>
    <x v="1"/>
    <s v="lin"/>
    <x v="0"/>
    <s v="q"/>
    <s v="U.S. Congressional Budget Office"/>
  </r>
  <r>
    <x v="221"/>
    <n v="6.0353817803821803"/>
    <x v="3"/>
    <s v="NROU"/>
    <x v="1"/>
    <s v="lin"/>
    <x v="0"/>
    <s v="q"/>
    <s v="U.S. Congressional Budget Office"/>
  </r>
  <r>
    <x v="222"/>
    <n v="6.0242782379984501"/>
    <x v="3"/>
    <s v="NROU"/>
    <x v="1"/>
    <s v="lin"/>
    <x v="0"/>
    <s v="q"/>
    <s v="U.S. Congressional Budget Office"/>
  </r>
  <r>
    <x v="223"/>
    <n v="6.0128780798807497"/>
    <x v="3"/>
    <s v="NROU"/>
    <x v="1"/>
    <s v="lin"/>
    <x v="0"/>
    <s v="q"/>
    <s v="U.S. Congressional Budget Office"/>
  </r>
  <r>
    <x v="224"/>
    <n v="6.0011622367497601"/>
    <x v="3"/>
    <s v="NROU"/>
    <x v="1"/>
    <s v="lin"/>
    <x v="0"/>
    <s v="q"/>
    <s v="U.S. Congressional Budget Office"/>
  </r>
  <r>
    <x v="225"/>
    <n v="5.9891164148421403"/>
    <x v="3"/>
    <s v="NROU"/>
    <x v="1"/>
    <s v="lin"/>
    <x v="0"/>
    <s v="q"/>
    <s v="U.S. Congressional Budget Office"/>
  </r>
  <r>
    <x v="226"/>
    <n v="5.9767344249437402"/>
    <x v="3"/>
    <s v="NROU"/>
    <x v="1"/>
    <s v="lin"/>
    <x v="0"/>
    <s v="q"/>
    <s v="U.S. Congressional Budget Office"/>
  </r>
  <r>
    <x v="227"/>
    <n v="5.9640175230853396"/>
    <x v="3"/>
    <s v="NROU"/>
    <x v="1"/>
    <s v="lin"/>
    <x v="0"/>
    <s v="q"/>
    <s v="U.S. Congressional Budget Office"/>
  </r>
  <r>
    <x v="228"/>
    <n v="5.9509733113858898"/>
    <x v="3"/>
    <s v="NROU"/>
    <x v="1"/>
    <s v="lin"/>
    <x v="0"/>
    <s v="q"/>
    <s v="U.S. Congressional Budget Office"/>
  </r>
  <r>
    <x v="229"/>
    <n v="5.93761432694183"/>
    <x v="3"/>
    <s v="NROU"/>
    <x v="1"/>
    <s v="lin"/>
    <x v="0"/>
    <s v="q"/>
    <s v="U.S. Congressional Budget Office"/>
  </r>
  <r>
    <x v="230"/>
    <n v="5.9239565541955201"/>
    <x v="3"/>
    <s v="NROU"/>
    <x v="1"/>
    <s v="lin"/>
    <x v="0"/>
    <s v="q"/>
    <s v="U.S. Congressional Budget Office"/>
  </r>
  <r>
    <x v="231"/>
    <n v="5.9100180361773402"/>
    <x v="3"/>
    <s v="NROU"/>
    <x v="1"/>
    <s v="lin"/>
    <x v="0"/>
    <s v="q"/>
    <s v="U.S. Congressional Budget Office"/>
  </r>
  <r>
    <x v="232"/>
    <n v="5.8958176859450697"/>
    <x v="3"/>
    <s v="NROU"/>
    <x v="1"/>
    <s v="lin"/>
    <x v="0"/>
    <s v="q"/>
    <s v="U.S. Congressional Budget Office"/>
  </r>
  <r>
    <x v="233"/>
    <n v="5.88137433670585"/>
    <x v="3"/>
    <s v="NROU"/>
    <x v="1"/>
    <s v="lin"/>
    <x v="0"/>
    <s v="q"/>
    <s v="U.S. Congressional Budget Office"/>
  </r>
  <r>
    <x v="234"/>
    <n v="5.86670604279111"/>
    <x v="3"/>
    <s v="NROU"/>
    <x v="1"/>
    <s v="lin"/>
    <x v="0"/>
    <s v="q"/>
    <s v="U.S. Congressional Budget Office"/>
  </r>
  <r>
    <x v="235"/>
    <n v="5.8518296238788299"/>
    <x v="3"/>
    <s v="NROU"/>
    <x v="1"/>
    <s v="lin"/>
    <x v="0"/>
    <s v="q"/>
    <s v="U.S. Congressional Budget Office"/>
  </r>
  <r>
    <x v="236"/>
    <n v="5.8367604319052697"/>
    <x v="3"/>
    <s v="NROU"/>
    <x v="1"/>
    <s v="lin"/>
    <x v="0"/>
    <s v="q"/>
    <s v="U.S. Congressional Budget Office"/>
  </r>
  <r>
    <x v="237"/>
    <n v="5.8215123118445398"/>
    <x v="3"/>
    <s v="NROU"/>
    <x v="1"/>
    <s v="lin"/>
    <x v="0"/>
    <s v="q"/>
    <s v="U.S. Congressional Budget Office"/>
  </r>
  <r>
    <x v="238"/>
    <n v="5.8060977223527104"/>
    <x v="3"/>
    <s v="NROU"/>
    <x v="1"/>
    <s v="lin"/>
    <x v="0"/>
    <s v="q"/>
    <s v="U.S. Congressional Budget Office"/>
  </r>
  <r>
    <x v="239"/>
    <n v="5.7905279791928699"/>
    <x v="3"/>
    <s v="NROU"/>
    <x v="1"/>
    <s v="lin"/>
    <x v="0"/>
    <s v="q"/>
    <s v="U.S. Congressional Budget Office"/>
  </r>
  <r>
    <x v="240"/>
    <n v="5.7748135828401796"/>
    <x v="3"/>
    <s v="NROU"/>
    <x v="1"/>
    <s v="lin"/>
    <x v="0"/>
    <s v="q"/>
    <s v="U.S. Congressional Budget Office"/>
  </r>
  <r>
    <x v="241"/>
    <n v="5.7589645913420897"/>
    <x v="3"/>
    <s v="NROU"/>
    <x v="1"/>
    <s v="lin"/>
    <x v="0"/>
    <s v="q"/>
    <s v="U.S. Congressional Budget Office"/>
  </r>
  <r>
    <x v="242"/>
    <n v="5.7429910001350803"/>
    <x v="3"/>
    <s v="NROU"/>
    <x v="1"/>
    <s v="lin"/>
    <x v="0"/>
    <s v="q"/>
    <s v="U.S. Congressional Budget Office"/>
  </r>
  <r>
    <x v="243"/>
    <n v="5.7269030919332904"/>
    <x v="3"/>
    <s v="NROU"/>
    <x v="1"/>
    <s v="lin"/>
    <x v="0"/>
    <s v="q"/>
    <s v="U.S. Congressional Budget Office"/>
  </r>
  <r>
    <x v="244"/>
    <n v="5.7107117218921601"/>
    <x v="3"/>
    <s v="NROU"/>
    <x v="1"/>
    <s v="lin"/>
    <x v="0"/>
    <s v="q"/>
    <s v="U.S. Congressional Budget Office"/>
  </r>
  <r>
    <x v="245"/>
    <n v="5.6944285059311603"/>
    <x v="3"/>
    <s v="NROU"/>
    <x v="1"/>
    <s v="lin"/>
    <x v="0"/>
    <s v="q"/>
    <s v="U.S. Congressional Budget Office"/>
  </r>
  <r>
    <x v="246"/>
    <n v="5.6780658833142903"/>
    <x v="3"/>
    <s v="NROU"/>
    <x v="1"/>
    <s v="lin"/>
    <x v="0"/>
    <s v="q"/>
    <s v="U.S. Congressional Budget Office"/>
  </r>
  <r>
    <x v="247"/>
    <n v="5.6616370282919899"/>
    <x v="3"/>
    <s v="NROU"/>
    <x v="1"/>
    <s v="lin"/>
    <x v="0"/>
    <s v="q"/>
    <s v="U.S. Congressional Budget Office"/>
  </r>
  <r>
    <x v="248"/>
    <n v="5.6451555897733003"/>
    <x v="3"/>
    <s v="NROU"/>
    <x v="1"/>
    <s v="lin"/>
    <x v="0"/>
    <s v="q"/>
    <s v="U.S. Congressional Budget Office"/>
  </r>
  <r>
    <x v="249"/>
    <n v="5.6286352426023196"/>
    <x v="3"/>
    <s v="NROU"/>
    <x v="1"/>
    <s v="lin"/>
    <x v="0"/>
    <s v="q"/>
    <s v="U.S. Congressional Budget Office"/>
  </r>
  <r>
    <x v="250"/>
    <n v="5.6120890390460403"/>
    <x v="3"/>
    <s v="NROU"/>
    <x v="1"/>
    <s v="lin"/>
    <x v="0"/>
    <s v="q"/>
    <s v="U.S. Congressional Budget Office"/>
  </r>
  <r>
    <x v="251"/>
    <n v="5.5955285545584497"/>
    <x v="3"/>
    <s v="NROU"/>
    <x v="1"/>
    <s v="lin"/>
    <x v="0"/>
    <s v="q"/>
    <s v="U.S. Congressional Budget Office"/>
  </r>
  <r>
    <x v="252"/>
    <n v="5.5789628277713801"/>
    <x v="3"/>
    <s v="NROU"/>
    <x v="1"/>
    <s v="lin"/>
    <x v="0"/>
    <s v="q"/>
    <s v="U.S. Congressional Budget Office"/>
  </r>
  <r>
    <x v="253"/>
    <n v="5.55200824023352"/>
    <x v="3"/>
    <s v="NROU"/>
    <x v="1"/>
    <s v="lin"/>
    <x v="0"/>
    <s v="q"/>
    <s v="U.S. Congressional Budget Office"/>
  </r>
  <r>
    <x v="254"/>
    <n v="5.5325457029883998"/>
    <x v="3"/>
    <s v="NROU"/>
    <x v="1"/>
    <s v="lin"/>
    <x v="0"/>
    <s v="q"/>
    <s v="U.S. Congressional Budget Office"/>
  </r>
  <r>
    <x v="255"/>
    <n v="5.5128995105853598"/>
    <x v="3"/>
    <s v="NROU"/>
    <x v="1"/>
    <s v="lin"/>
    <x v="0"/>
    <s v="q"/>
    <s v="U.S. Congressional Budget Office"/>
  </r>
  <r>
    <x v="256"/>
    <n v="5.4931281393756599"/>
    <x v="3"/>
    <s v="NROU"/>
    <x v="1"/>
    <s v="lin"/>
    <x v="0"/>
    <s v="q"/>
    <s v="U.S. Congressional Budget Office"/>
  </r>
  <r>
    <x v="257"/>
    <n v="5.47329460823613"/>
    <x v="3"/>
    <s v="NROU"/>
    <x v="1"/>
    <s v="lin"/>
    <x v="0"/>
    <s v="q"/>
    <s v="U.S. Congressional Budget Office"/>
  </r>
  <r>
    <x v="258"/>
    <n v="5.4534653188212099"/>
    <x v="3"/>
    <s v="NROU"/>
    <x v="1"/>
    <s v="lin"/>
    <x v="0"/>
    <s v="q"/>
    <s v="U.S. Congressional Budget Office"/>
  </r>
  <r>
    <x v="259"/>
    <n v="5.4337088455094804"/>
    <x v="3"/>
    <s v="NROU"/>
    <x v="1"/>
    <s v="lin"/>
    <x v="0"/>
    <s v="q"/>
    <s v="U.S. Congressional Budget Office"/>
  </r>
  <r>
    <x v="260"/>
    <n v="5.4140947027895496"/>
    <x v="3"/>
    <s v="NROU"/>
    <x v="1"/>
    <s v="lin"/>
    <x v="0"/>
    <s v="q"/>
    <s v="U.S. Congressional Budget Office"/>
  </r>
  <r>
    <x v="261"/>
    <n v="5.3946921178671401"/>
    <x v="3"/>
    <s v="NROU"/>
    <x v="1"/>
    <s v="lin"/>
    <x v="0"/>
    <s v="q"/>
    <s v="U.S. Congressional Budget Office"/>
  </r>
  <r>
    <x v="262"/>
    <n v="5.3755688356792302"/>
    <x v="3"/>
    <s v="NROU"/>
    <x v="1"/>
    <s v="lin"/>
    <x v="0"/>
    <s v="q"/>
    <s v="U.S. Congressional Budget Office"/>
  </r>
  <r>
    <x v="263"/>
    <n v="5.3567899822909197"/>
    <x v="3"/>
    <s v="NROU"/>
    <x v="1"/>
    <s v="lin"/>
    <x v="0"/>
    <s v="q"/>
    <s v="U.S. Congressional Budget Office"/>
  </r>
  <r>
    <x v="264"/>
    <n v="5.3384170108603204"/>
    <x v="3"/>
    <s v="NROU"/>
    <x v="1"/>
    <s v="lin"/>
    <x v="0"/>
    <s v="q"/>
    <s v="U.S. Congressional Budget Office"/>
  </r>
  <r>
    <x v="265"/>
    <n v="5.3205067520316804"/>
    <x v="3"/>
    <s v="NROU"/>
    <x v="1"/>
    <s v="lin"/>
    <x v="0"/>
    <s v="q"/>
    <s v="U.S. Congressional Budget Office"/>
  </r>
  <r>
    <x v="266"/>
    <n v="5.3031105878162998"/>
    <x v="3"/>
    <s v="NROU"/>
    <x v="1"/>
    <s v="lin"/>
    <x v="0"/>
    <s v="q"/>
    <s v="U.S. Congressional Budget Office"/>
  </r>
  <r>
    <x v="267"/>
    <n v="5.2862737648113596"/>
    <x v="3"/>
    <s v="NROU"/>
    <x v="1"/>
    <s v="lin"/>
    <x v="0"/>
    <s v="q"/>
    <s v="U.S. Congressional Budget Office"/>
  </r>
  <r>
    <x v="268"/>
    <n v="5.2700348590681596"/>
    <x v="3"/>
    <s v="NROU"/>
    <x v="1"/>
    <s v="lin"/>
    <x v="0"/>
    <s v="q"/>
    <s v="U.S. Congressional Budget Office"/>
  </r>
  <r>
    <x v="269"/>
    <n v="5.2544254011361504"/>
    <x v="3"/>
    <s v="NROU"/>
    <x v="1"/>
    <s v="lin"/>
    <x v="0"/>
    <s v="q"/>
    <s v="U.S. Congressional Budget Office"/>
  </r>
  <r>
    <x v="270"/>
    <n v="5.2394696658683202"/>
    <x v="3"/>
    <s v="NROU"/>
    <x v="1"/>
    <s v="lin"/>
    <x v="0"/>
    <s v="q"/>
    <s v="U.S. Congressional Budget Office"/>
  </r>
  <r>
    <x v="271"/>
    <n v="5.2251846275692397"/>
    <x v="3"/>
    <s v="NROU"/>
    <x v="1"/>
    <s v="lin"/>
    <x v="0"/>
    <s v="q"/>
    <s v="U.S. Congressional Budget Office"/>
  </r>
  <r>
    <x v="272"/>
    <n v="5.2115800770927603"/>
    <x v="3"/>
    <s v="NROU"/>
    <x v="1"/>
    <s v="lin"/>
    <x v="0"/>
    <s v="q"/>
    <s v="U.S. Congressional Budget Office"/>
  </r>
  <r>
    <x v="273"/>
    <n v="5.1986588936454297"/>
    <x v="3"/>
    <s v="NROU"/>
    <x v="1"/>
    <s v="lin"/>
    <x v="0"/>
    <s v="q"/>
    <s v="U.S. Congressional Budget Office"/>
  </r>
  <r>
    <x v="274"/>
    <n v="5.1864174604119597"/>
    <x v="3"/>
    <s v="NROU"/>
    <x v="1"/>
    <s v="lin"/>
    <x v="0"/>
    <s v="q"/>
    <s v="U.S. Congressional Budget Office"/>
  </r>
  <r>
    <x v="275"/>
    <n v="5.1748462097758603"/>
    <x v="3"/>
    <s v="NROU"/>
    <x v="1"/>
    <s v="lin"/>
    <x v="0"/>
    <s v="q"/>
    <s v="U.S. Congressional Budget Office"/>
  </r>
  <r>
    <x v="276"/>
    <n v="5.1639302809366097"/>
    <x v="3"/>
    <s v="NROU"/>
    <x v="1"/>
    <s v="lin"/>
    <x v="0"/>
    <s v="q"/>
    <s v="U.S. Congressional Budget Office"/>
  </r>
  <r>
    <x v="277"/>
    <n v="5.1536502701945004"/>
    <x v="3"/>
    <s v="NROU"/>
    <x v="1"/>
    <s v="lin"/>
    <x v="0"/>
    <s v="q"/>
    <s v="U.S. Congressional Budget Office"/>
  </r>
  <r>
    <x v="278"/>
    <n v="5.1439830521393999"/>
    <x v="3"/>
    <s v="NROU"/>
    <x v="1"/>
    <s v="lin"/>
    <x v="0"/>
    <s v="q"/>
    <s v="U.S. Congressional Budget Office"/>
  </r>
  <r>
    <x v="279"/>
    <n v="5.1349026484896401"/>
    <x v="3"/>
    <s v="NROU"/>
    <x v="1"/>
    <s v="lin"/>
    <x v="0"/>
    <s v="q"/>
    <s v="U.S. Congressional Budget Office"/>
  </r>
  <r>
    <x v="280"/>
    <n v="5.1263811204110201"/>
    <x v="3"/>
    <s v="NROU"/>
    <x v="1"/>
    <s v="lin"/>
    <x v="0"/>
    <s v="q"/>
    <s v="U.S. Congressional Budget Office"/>
  </r>
  <r>
    <x v="281"/>
    <n v="5.1183894598256403"/>
    <x v="3"/>
    <s v="NROU"/>
    <x v="1"/>
    <s v="lin"/>
    <x v="0"/>
    <s v="q"/>
    <s v="U.S. Congressional Budget Office"/>
  </r>
  <r>
    <x v="282"/>
    <n v="5.1108984554991901"/>
    <x v="3"/>
    <s v="NROU"/>
    <x v="1"/>
    <s v="lin"/>
    <x v="0"/>
    <s v="q"/>
    <s v="U.S. Congressional Budget Office"/>
  </r>
  <r>
    <x v="283"/>
    <n v="5.1038795105662302"/>
    <x v="3"/>
    <s v="NROU"/>
    <x v="1"/>
    <s v="lin"/>
    <x v="0"/>
    <s v="q"/>
    <s v="U.S. Congressional Budget Office"/>
  </r>
  <r>
    <x v="284"/>
    <n v="5.0973053895934797"/>
    <x v="3"/>
    <s v="NROU"/>
    <x v="1"/>
    <s v="lin"/>
    <x v="0"/>
    <s v="q"/>
    <s v="U.S. Congressional Budget Office"/>
  </r>
  <r>
    <x v="0"/>
    <n v="5.0911508752539101"/>
    <x v="3"/>
    <s v="NROU"/>
    <x v="1"/>
    <s v="lin"/>
    <x v="0"/>
    <s v="q"/>
    <s v="U.S. Congressional Budget Office"/>
  </r>
  <r>
    <x v="1"/>
    <n v="5.0853933171443"/>
    <x v="3"/>
    <s v="NROU"/>
    <x v="1"/>
    <s v="lin"/>
    <x v="0"/>
    <s v="q"/>
    <s v="U.S. Congressional Budget Office"/>
  </r>
  <r>
    <x v="2"/>
    <n v="5.0800130581648597"/>
    <x v="3"/>
    <s v="NROU"/>
    <x v="1"/>
    <s v="lin"/>
    <x v="0"/>
    <s v="q"/>
    <s v="U.S. Congressional Budget Office"/>
  </r>
  <r>
    <x v="3"/>
    <n v="5.0749937271223597"/>
    <x v="3"/>
    <s v="NROU"/>
    <x v="1"/>
    <s v="lin"/>
    <x v="0"/>
    <s v="q"/>
    <s v="U.S. Congressional Budget Office"/>
  </r>
  <r>
    <x v="4"/>
    <n v="5.0703223897423202"/>
    <x v="3"/>
    <s v="NROU"/>
    <x v="1"/>
    <s v="lin"/>
    <x v="0"/>
    <s v="q"/>
    <s v="U.S. Congressional Budget Office"/>
  </r>
  <r>
    <x v="5"/>
    <n v="5.0659895539952"/>
    <x v="3"/>
    <s v="NROU"/>
    <x v="1"/>
    <s v="lin"/>
    <x v="0"/>
    <s v="q"/>
    <s v="U.S. Congressional Budget Office"/>
  </r>
  <r>
    <x v="6"/>
    <n v="5.0619890294702303"/>
    <x v="3"/>
    <s v="NROU"/>
    <x v="1"/>
    <s v="lin"/>
    <x v="0"/>
    <s v="q"/>
    <s v="U.S. Congressional Budget Office"/>
  </r>
  <r>
    <x v="7"/>
    <n v="5.0583176443748199"/>
    <x v="3"/>
    <s v="NROU"/>
    <x v="1"/>
    <s v="lin"/>
    <x v="0"/>
    <s v="q"/>
    <s v="U.S. Congressional Budget Office"/>
  </r>
  <r>
    <x v="8"/>
    <n v="5.0549748275089001"/>
    <x v="3"/>
    <s v="NROU"/>
    <x v="1"/>
    <s v="lin"/>
    <x v="0"/>
    <s v="q"/>
    <s v="U.S. Congressional Budget Office"/>
  </r>
  <r>
    <x v="9"/>
    <n v="5.0519620661700397"/>
    <x v="3"/>
    <s v="NROU"/>
    <x v="1"/>
    <s v="lin"/>
    <x v="0"/>
    <s v="q"/>
    <s v="U.S. Congressional Budget Office"/>
  </r>
  <r>
    <x v="10"/>
    <n v="5.04928225430245"/>
    <x v="3"/>
    <s v="NROU"/>
    <x v="1"/>
    <s v="lin"/>
    <x v="0"/>
    <s v="q"/>
    <s v="U.S. Congressional Budget Office"/>
  </r>
  <r>
    <x v="11"/>
    <n v="5.0469389482292"/>
    <x v="3"/>
    <s v="NROU"/>
    <x v="1"/>
    <s v="lin"/>
    <x v="0"/>
    <s v="q"/>
    <s v="U.S. Congressional Budget Office"/>
  </r>
  <r>
    <x v="12"/>
    <n v="5.0449355499305204"/>
    <x v="3"/>
    <s v="NROU"/>
    <x v="1"/>
    <s v="lin"/>
    <x v="0"/>
    <s v="q"/>
    <s v="U.S. Congressional Budget Office"/>
  </r>
  <r>
    <x v="13"/>
    <n v="5.0432744399878304"/>
    <x v="3"/>
    <s v="NROU"/>
    <x v="1"/>
    <s v="lin"/>
    <x v="0"/>
    <s v="q"/>
    <s v="U.S. Congressional Budget Office"/>
  </r>
  <r>
    <x v="14"/>
    <n v="5.04195608394937"/>
    <x v="3"/>
    <s v="NROU"/>
    <x v="1"/>
    <s v="lin"/>
    <x v="0"/>
    <s v="q"/>
    <s v="U.S. Congressional Budget Office"/>
  </r>
  <r>
    <x v="15"/>
    <n v="5.04097813694991"/>
    <x v="3"/>
    <s v="NROU"/>
    <x v="1"/>
    <s v="lin"/>
    <x v="0"/>
    <s v="q"/>
    <s v="U.S. Congressional Budget Office"/>
  </r>
  <r>
    <x v="16"/>
    <n v="5.0403345719023296"/>
    <x v="3"/>
    <s v="NROU"/>
    <x v="1"/>
    <s v="lin"/>
    <x v="0"/>
    <s v="q"/>
    <s v="U.S. Congressional Budget Office"/>
  </r>
  <r>
    <x v="17"/>
    <n v="5.0400148564621796"/>
    <x v="3"/>
    <s v="NROU"/>
    <x v="1"/>
    <s v="lin"/>
    <x v="0"/>
    <s v="q"/>
    <s v="U.S. Congressional Budget Office"/>
  </r>
  <r>
    <x v="18"/>
    <n v="5.0400032032422599"/>
    <x v="3"/>
    <s v="NROU"/>
    <x v="1"/>
    <s v="lin"/>
    <x v="0"/>
    <s v="q"/>
    <s v="U.S. Congressional Budget Office"/>
  </r>
  <r>
    <x v="19"/>
    <n v="5.0402779164395604"/>
    <x v="3"/>
    <s v="NROU"/>
    <x v="1"/>
    <s v="lin"/>
    <x v="0"/>
    <s v="q"/>
    <s v="U.S. Congressional Budget Office"/>
  </r>
  <r>
    <x v="20"/>
    <n v="5.04081085615472"/>
    <x v="3"/>
    <s v="NROU"/>
    <x v="1"/>
    <s v="lin"/>
    <x v="0"/>
    <s v="q"/>
    <s v="U.S. Congressional Budget Office"/>
  </r>
  <r>
    <x v="21"/>
    <n v="5.04156703927619"/>
    <x v="3"/>
    <s v="NROU"/>
    <x v="1"/>
    <s v="lin"/>
    <x v="0"/>
    <s v="q"/>
    <s v="U.S. Congressional Budget Office"/>
  </r>
  <r>
    <x v="22"/>
    <n v="5.0425043929184303"/>
    <x v="3"/>
    <s v="NROU"/>
    <x v="1"/>
    <s v="lin"/>
    <x v="0"/>
    <s v="q"/>
    <s v="U.S. Congressional Budget Office"/>
  </r>
  <r>
    <x v="23"/>
    <n v="5.0435736731073897"/>
    <x v="3"/>
    <s v="NROU"/>
    <x v="1"/>
    <s v="lin"/>
    <x v="0"/>
    <s v="q"/>
    <s v="U.S. Congressional Budget Office"/>
  </r>
  <r>
    <x v="24"/>
    <n v="5.0447185577711204"/>
    <x v="3"/>
    <s v="NROU"/>
    <x v="1"/>
    <s v="lin"/>
    <x v="0"/>
    <s v="q"/>
    <s v="U.S. Congressional Budget Office"/>
  </r>
  <r>
    <x v="25"/>
    <n v="5.0458759191975204"/>
    <x v="3"/>
    <s v="NROU"/>
    <x v="1"/>
    <s v="lin"/>
    <x v="0"/>
    <s v="q"/>
    <s v="U.S. Congressional Budget Office"/>
  </r>
  <r>
    <x v="26"/>
    <n v="5.0469762770521402"/>
    <x v="3"/>
    <s v="NROU"/>
    <x v="1"/>
    <s v="lin"/>
    <x v="0"/>
    <s v="q"/>
    <s v="U.S. Congressional Budget Office"/>
  </r>
  <r>
    <x v="27"/>
    <n v="5.04794442889684"/>
    <x v="3"/>
    <s v="NROU"/>
    <x v="1"/>
    <s v="lin"/>
    <x v="0"/>
    <s v="q"/>
    <s v="U.S. Congressional Budget Office"/>
  </r>
  <r>
    <x v="28"/>
    <n v="5.0487002510083601"/>
    <x v="3"/>
    <s v="NROU"/>
    <x v="1"/>
    <s v="lin"/>
    <x v="0"/>
    <s v="q"/>
    <s v="U.S. Congressional Budget Office"/>
  </r>
  <r>
    <x v="29"/>
    <n v="5.0491596582575999"/>
    <x v="3"/>
    <s v="NROU"/>
    <x v="1"/>
    <s v="lin"/>
    <x v="0"/>
    <s v="q"/>
    <s v="U.S. Congressional Budget Office"/>
  </r>
  <r>
    <x v="30"/>
    <n v="5.0492357079667904"/>
    <x v="3"/>
    <s v="NROU"/>
    <x v="1"/>
    <s v="lin"/>
    <x v="0"/>
    <s v="q"/>
    <s v="U.S. Congressional Budget Office"/>
  </r>
  <r>
    <x v="31"/>
    <n v="5.0488398290999204"/>
    <x v="3"/>
    <s v="NROU"/>
    <x v="1"/>
    <s v="lin"/>
    <x v="0"/>
    <s v="q"/>
    <s v="U.S. Congressional Budget Office"/>
  </r>
  <r>
    <x v="32"/>
    <n v="5.04788315494425"/>
    <x v="3"/>
    <s v="NROU"/>
    <x v="1"/>
    <s v="lin"/>
    <x v="0"/>
    <s v="q"/>
    <s v="U.S. Congressional Budget Office"/>
  </r>
  <r>
    <x v="33"/>
    <n v="5.0462779346793596"/>
    <x v="3"/>
    <s v="NROU"/>
    <x v="1"/>
    <s v="lin"/>
    <x v="0"/>
    <s v="q"/>
    <s v="U.S. Congressional Budget Office"/>
  </r>
  <r>
    <x v="34"/>
    <n v="5.04393899697215"/>
    <x v="3"/>
    <s v="NROU"/>
    <x v="1"/>
    <s v="lin"/>
    <x v="0"/>
    <s v="q"/>
    <s v="U.S. Congressional Budget Office"/>
  </r>
  <r>
    <x v="35"/>
    <n v="5.0407852370313897"/>
    <x v="3"/>
    <s v="NROU"/>
    <x v="1"/>
    <s v="lin"/>
    <x v="0"/>
    <s v="q"/>
    <s v="U.S. Congressional Budget Office"/>
  </r>
  <r>
    <x v="36"/>
    <n v="5.0367410974498803"/>
    <x v="3"/>
    <s v="NROU"/>
    <x v="1"/>
    <s v="lin"/>
    <x v="0"/>
    <s v="q"/>
    <s v="U.S. Congressional Budget Office"/>
  </r>
  <r>
    <x v="37"/>
    <n v="5.0317380126802096"/>
    <x v="3"/>
    <s v="NROU"/>
    <x v="1"/>
    <s v="lin"/>
    <x v="0"/>
    <s v="q"/>
    <s v="U.S. Congressional Budget Office"/>
  </r>
  <r>
    <x v="38"/>
    <n v="5.0257157871502098"/>
    <x v="3"/>
    <s v="NROU"/>
    <x v="1"/>
    <s v="lin"/>
    <x v="0"/>
    <s v="q"/>
    <s v="U.S. Congressional Budget Office"/>
  </r>
  <r>
    <x v="39"/>
    <n v="5.0186238778251697"/>
    <x v="3"/>
    <s v="NROU"/>
    <x v="1"/>
    <s v="lin"/>
    <x v="0"/>
    <s v="q"/>
    <s v="U.S. Congressional Budget Office"/>
  </r>
  <r>
    <x v="40"/>
    <n v="5.0104225534542701"/>
    <x v="3"/>
    <s v="NROU"/>
    <x v="1"/>
    <s v="lin"/>
    <x v="0"/>
    <s v="q"/>
    <s v="U.S. Congressional Budget Office"/>
  </r>
  <r>
    <x v="41"/>
    <n v="5.0010839047711197"/>
    <x v="3"/>
    <s v="NROU"/>
    <x v="1"/>
    <s v="lin"/>
    <x v="0"/>
    <s v="q"/>
    <s v="U.S. Congressional Budget Office"/>
  </r>
  <r>
    <x v="42"/>
    <n v="4.9905926825133804"/>
    <x v="3"/>
    <s v="NROU"/>
    <x v="1"/>
    <s v="lin"/>
    <x v="0"/>
    <s v="q"/>
    <s v="U.S. Congressional Budget Office"/>
  </r>
  <r>
    <x v="43"/>
    <n v="4.9789469432321596"/>
    <x v="3"/>
    <s v="NROU"/>
    <x v="1"/>
    <s v="lin"/>
    <x v="0"/>
    <s v="q"/>
    <s v="U.S. Congressional Budget Office"/>
  </r>
  <r>
    <x v="44"/>
    <n v="4.9661584864152601"/>
    <x v="3"/>
    <s v="NROU"/>
    <x v="1"/>
    <s v="lin"/>
    <x v="0"/>
    <s v="q"/>
    <s v="U.S. Congressional Budget Office"/>
  </r>
  <r>
    <x v="45"/>
    <n v="4.95225307037503"/>
    <x v="3"/>
    <s v="NROU"/>
    <x v="1"/>
    <s v="lin"/>
    <x v="0"/>
    <s v="q"/>
    <s v="U.S. Congressional Budget Office"/>
  </r>
  <r>
    <x v="46"/>
    <n v="4.93727039857332"/>
    <x v="3"/>
    <s v="NROU"/>
    <x v="1"/>
    <s v="lin"/>
    <x v="0"/>
    <s v="q"/>
    <s v="U.S. Congressional Budget Office"/>
  </r>
  <r>
    <x v="47"/>
    <n v="4.9212638724813598"/>
    <x v="3"/>
    <s v="NROU"/>
    <x v="1"/>
    <s v="lin"/>
    <x v="0"/>
    <s v="q"/>
    <s v="U.S. Congressional Budget Office"/>
  </r>
  <r>
    <x v="48"/>
    <n v="4.9043001116126899"/>
    <x v="3"/>
    <s v="NROU"/>
    <x v="1"/>
    <s v="lin"/>
    <x v="0"/>
    <s v="q"/>
    <s v="U.S. Congressional Budget Office"/>
  </r>
  <r>
    <x v="49"/>
    <n v="4.8864582459249597"/>
    <x v="3"/>
    <s v="NROU"/>
    <x v="1"/>
    <s v="lin"/>
    <x v="0"/>
    <s v="q"/>
    <s v="U.S. Congressional Budget Office"/>
  </r>
  <r>
    <x v="50"/>
    <n v="4.8678289902689"/>
    <x v="3"/>
    <s v="NROU"/>
    <x v="1"/>
    <s v="lin"/>
    <x v="0"/>
    <s v="q"/>
    <s v="U.S. Congressional Budget Office"/>
  </r>
  <r>
    <x v="51"/>
    <n v="4.8485135148732397"/>
    <x v="3"/>
    <s v="NROU"/>
    <x v="1"/>
    <s v="lin"/>
    <x v="0"/>
    <s v="q"/>
    <s v="U.S. Congressional Budget Office"/>
  </r>
  <r>
    <x v="52"/>
    <n v="4.8286221299065204"/>
    <x v="3"/>
    <s v="NROU"/>
    <x v="1"/>
    <s v="lin"/>
    <x v="0"/>
    <s v="q"/>
    <s v="U.S. Congressional Budget Office"/>
  </r>
  <r>
    <x v="53"/>
    <n v="4.8082728058617397"/>
    <x v="3"/>
    <s v="NROU"/>
    <x v="1"/>
    <s v="lin"/>
    <x v="0"/>
    <s v="q"/>
    <s v="U.S. Congressional Budget Office"/>
  </r>
  <r>
    <x v="54"/>
    <n v="4.7875895547947804"/>
    <x v="3"/>
    <s v="NROU"/>
    <x v="1"/>
    <s v="lin"/>
    <x v="0"/>
    <s v="q"/>
    <s v="U.S. Congressional Budget Office"/>
  </r>
  <r>
    <x v="55"/>
    <n v="4.7667007002401398"/>
    <x v="3"/>
    <s v="NROU"/>
    <x v="1"/>
    <s v="lin"/>
    <x v="0"/>
    <s v="q"/>
    <s v="U.S. Congressional Budget Office"/>
  </r>
  <r>
    <x v="56"/>
    <n v="4.7457370658728601"/>
    <x v="3"/>
    <s v="NROU"/>
    <x v="1"/>
    <s v="lin"/>
    <x v="0"/>
    <s v="q"/>
    <s v="U.S. Congressional Budget Office"/>
  </r>
  <r>
    <x v="57"/>
    <n v="4.7248301146356804"/>
    <x v="3"/>
    <s v="NROU"/>
    <x v="1"/>
    <s v="lin"/>
    <x v="0"/>
    <s v="q"/>
    <s v="U.S. Congressional Budget Office"/>
  </r>
  <r>
    <x v="58"/>
    <n v="4.7041100710725603"/>
    <x v="3"/>
    <s v="NROU"/>
    <x v="1"/>
    <s v="lin"/>
    <x v="0"/>
    <s v="q"/>
    <s v="U.S. Congressional Budget Office"/>
  </r>
  <r>
    <x v="59"/>
    <n v="4.6837040599827997"/>
    <x v="3"/>
    <s v="NROU"/>
    <x v="1"/>
    <s v="lin"/>
    <x v="0"/>
    <s v="q"/>
    <s v="U.S. Congressional Budget Office"/>
  </r>
  <r>
    <x v="60"/>
    <n v="4.6637342942276598"/>
    <x v="3"/>
    <s v="NROU"/>
    <x v="1"/>
    <s v="lin"/>
    <x v="0"/>
    <s v="q"/>
    <s v="U.S. Congressional Budget Office"/>
  </r>
  <r>
    <x v="61"/>
    <n v="4.6443163435910799"/>
    <x v="3"/>
    <s v="NROU"/>
    <x v="1"/>
    <s v="lin"/>
    <x v="0"/>
    <s v="q"/>
    <s v="U.S. Congressional Budget Office"/>
  </r>
  <r>
    <x v="62"/>
    <n v="4.6255575150373103"/>
    <x v="3"/>
    <s v="NROU"/>
    <x v="1"/>
    <s v="lin"/>
    <x v="0"/>
    <s v="q"/>
    <s v="U.S. Congressional Budget Office"/>
  </r>
  <r>
    <x v="63"/>
    <n v="4.6075553725556402"/>
    <x v="3"/>
    <s v="NROU"/>
    <x v="1"/>
    <s v="lin"/>
    <x v="0"/>
    <s v="q"/>
    <s v="U.S. Congressional Budget Office"/>
  </r>
  <r>
    <x v="64"/>
    <n v="4.5903964220817901"/>
    <x v="3"/>
    <s v="NROU"/>
    <x v="1"/>
    <s v="lin"/>
    <x v="0"/>
    <s v="q"/>
    <s v="U.S. Congressional Budget Office"/>
  </r>
  <r>
    <x v="65"/>
    <n v="4.5741549837936297"/>
    <x v="3"/>
    <s v="NROU"/>
    <x v="1"/>
    <s v="lin"/>
    <x v="0"/>
    <s v="q"/>
    <s v="U.S. Congressional Budget Office"/>
  </r>
  <r>
    <x v="66"/>
    <n v="4.5588922704630797"/>
    <x v="3"/>
    <s v="NROU"/>
    <x v="1"/>
    <s v="lin"/>
    <x v="0"/>
    <s v="q"/>
    <s v="U.S. Congressional Budget Office"/>
  </r>
  <r>
    <x v="67"/>
    <n v="4.5446556865827397"/>
    <x v="3"/>
    <s v="NROU"/>
    <x v="1"/>
    <s v="lin"/>
    <x v="0"/>
    <s v="q"/>
    <s v="U.S. Congressional Budget Office"/>
  </r>
  <r>
    <x v="68"/>
    <n v="4.53147835875611"/>
    <x v="3"/>
    <s v="NROU"/>
    <x v="1"/>
    <s v="lin"/>
    <x v="0"/>
    <s v="q"/>
    <s v="U.S. Congressional Budget Office"/>
  </r>
  <r>
    <x v="69"/>
    <n v="4.5193789034331804"/>
    <x v="3"/>
    <s v="NROU"/>
    <x v="1"/>
    <s v="lin"/>
    <x v="0"/>
    <s v="q"/>
    <s v="U.S. Congressional Budget Office"/>
  </r>
  <r>
    <x v="70"/>
    <n v="4.5083614335785596"/>
    <x v="3"/>
    <s v="NROU"/>
    <x v="1"/>
    <s v="lin"/>
    <x v="0"/>
    <s v="q"/>
    <s v="U.S. Congressional Budget Office"/>
  </r>
  <r>
    <x v="71"/>
    <n v="4.4984158013691298"/>
    <x v="3"/>
    <s v="NROU"/>
    <x v="1"/>
    <s v="lin"/>
    <x v="0"/>
    <s v="q"/>
    <s v="U.S. Congressional Budget Office"/>
  </r>
  <r>
    <x v="72"/>
    <n v="4.4895180696243999"/>
    <x v="3"/>
    <s v="NROU"/>
    <x v="1"/>
    <s v="lin"/>
    <x v="0"/>
    <s v="q"/>
    <s v="U.S. Congressional Budget Office"/>
  </r>
  <r>
    <x v="73"/>
    <n v="4.4816312004623899"/>
    <x v="3"/>
    <s v="NROU"/>
    <x v="1"/>
    <s v="lin"/>
    <x v="0"/>
    <s v="q"/>
    <s v="U.S. Congressional Budget Office"/>
  </r>
  <r>
    <x v="74"/>
    <n v="4.47470594573225"/>
    <x v="3"/>
    <s v="NROU"/>
    <x v="1"/>
    <s v="lin"/>
    <x v="0"/>
    <s v="q"/>
    <s v="U.S. Congressional Budget Office"/>
  </r>
  <r>
    <x v="75"/>
    <n v="4.4686819201788097"/>
    <x v="3"/>
    <s v="NROU"/>
    <x v="1"/>
    <s v="lin"/>
    <x v="0"/>
    <s v="q"/>
    <s v="U.S. Congressional Budget Office"/>
  </r>
  <r>
    <x v="76"/>
    <n v="4.4634888351134299"/>
    <x v="3"/>
    <s v="NROU"/>
    <x v="1"/>
    <s v="lin"/>
    <x v="0"/>
    <s v="q"/>
    <s v="U.S. Congressional Budget Office"/>
  </r>
  <r>
    <x v="77"/>
    <n v="4.4590478676610203"/>
    <x v="3"/>
    <s v="NROU"/>
    <x v="1"/>
    <s v="lin"/>
    <x v="0"/>
    <s v="q"/>
    <s v="U.S. Congressional Budget Office"/>
  </r>
  <r>
    <x v="78"/>
    <n v="4.4552731384737498"/>
    <x v="3"/>
    <s v="NROU"/>
    <x v="1"/>
    <s v="lin"/>
    <x v="0"/>
    <s v="q"/>
    <s v="U.S. Congressional Budget Office"/>
  </r>
  <r>
    <x v="79"/>
    <n v="4.4520732691872"/>
    <x v="3"/>
    <s v="NROU"/>
    <x v="1"/>
    <s v="lin"/>
    <x v="0"/>
    <s v="q"/>
    <s v="U.S. Congressional Budget Office"/>
  </r>
  <r>
    <x v="80"/>
    <n v="4.4528529898698697"/>
    <x v="3"/>
    <s v="NROU"/>
    <x v="1"/>
    <s v="lin"/>
    <x v="0"/>
    <s v="q"/>
    <s v="U.S. Congressional Budget Office"/>
  </r>
  <r>
    <x v="81"/>
    <n v="4.4497897662962798"/>
    <x v="3"/>
    <s v="NROU"/>
    <x v="1"/>
    <s v="lin"/>
    <x v="0"/>
    <s v="q"/>
    <s v="U.S. Congressional Budget Office"/>
  </r>
  <r>
    <x v="82"/>
    <n v="4.4470104170573403"/>
    <x v="3"/>
    <s v="NROU"/>
    <x v="1"/>
    <s v="lin"/>
    <x v="0"/>
    <s v="q"/>
    <s v="U.S. Congressional Budget Office"/>
  </r>
  <r>
    <x v="83"/>
    <n v="4.4444176912989599"/>
    <x v="3"/>
    <s v="NROU"/>
    <x v="1"/>
    <s v="lin"/>
    <x v="0"/>
    <s v="q"/>
    <s v="U.S. Congressional Budget Office"/>
  </r>
  <r>
    <x v="84"/>
    <n v="4.4419167792237397"/>
    <x v="3"/>
    <s v="NROU"/>
    <x v="1"/>
    <s v="lin"/>
    <x v="0"/>
    <s v="q"/>
    <s v="U.S. Congressional Budget Office"/>
  </r>
  <r>
    <x v="85"/>
    <n v="4.4404667293697697"/>
    <x v="3"/>
    <s v="NROU"/>
    <x v="1"/>
    <s v="lin"/>
    <x v="0"/>
    <s v="q"/>
    <s v="U.S. Congressional Budget Office"/>
  </r>
  <r>
    <x v="86"/>
    <n v="4.4389317490435998"/>
    <x v="3"/>
    <s v="NROU"/>
    <x v="1"/>
    <s v="lin"/>
    <x v="0"/>
    <s v="q"/>
    <s v="U.S. Congressional Budget Office"/>
  </r>
  <r>
    <x v="87"/>
    <n v="4.43723236707892"/>
    <x v="3"/>
    <s v="NROU"/>
    <x v="1"/>
    <s v="lin"/>
    <x v="0"/>
    <s v="q"/>
    <s v="U.S. Congressional Budget Office"/>
  </r>
  <r>
    <x v="88"/>
    <n v="4.4352964412522198"/>
    <x v="3"/>
    <s v="NROU"/>
    <x v="1"/>
    <s v="lin"/>
    <x v="0"/>
    <s v="q"/>
    <s v="U.S. Congressional Budget Office"/>
  </r>
  <r>
    <x v="89"/>
    <n v="4.4335099961407298"/>
    <x v="3"/>
    <s v="NROU"/>
    <x v="1"/>
    <s v="lin"/>
    <x v="0"/>
    <s v="q"/>
    <s v="U.S. Congressional Budget Office"/>
  </r>
  <r>
    <x v="90"/>
    <n v="4.4313678808796197"/>
    <x v="3"/>
    <s v="NROU"/>
    <x v="1"/>
    <s v="lin"/>
    <x v="0"/>
    <s v="q"/>
    <s v="U.S. Congressional Budget Office"/>
  </r>
  <r>
    <x v="91"/>
    <n v="4.42882424008579"/>
    <x v="3"/>
    <s v="NROU"/>
    <x v="1"/>
    <s v="lin"/>
    <x v="0"/>
    <s v="q"/>
    <s v="U.S. Congressional Budget Office"/>
  </r>
  <r>
    <x v="92"/>
    <n v="4.4256796571856896"/>
    <x v="3"/>
    <s v="NROU"/>
    <x v="1"/>
    <s v="lin"/>
    <x v="0"/>
    <s v="q"/>
    <s v="U.S. Congressional Budget Office"/>
  </r>
  <r>
    <x v="93"/>
    <n v="4.42215707526542"/>
    <x v="3"/>
    <s v="NROU"/>
    <x v="1"/>
    <s v="lin"/>
    <x v="0"/>
    <s v="q"/>
    <s v="U.S. Congressional Budget Office"/>
  </r>
  <r>
    <x v="94"/>
    <n v="4.4181849562262299"/>
    <x v="3"/>
    <s v="NROU"/>
    <x v="1"/>
    <s v="lin"/>
    <x v="0"/>
    <s v="q"/>
    <s v="U.S. Congressional Budget Office"/>
  </r>
  <r>
    <x v="95"/>
    <n v="4.4137372661012"/>
    <x v="3"/>
    <s v="NROU"/>
    <x v="1"/>
    <s v="lin"/>
    <x v="0"/>
    <s v="q"/>
    <s v="U.S. Congressional Budget Office"/>
  </r>
  <r>
    <x v="96"/>
    <n v="4.4090486808845402"/>
    <x v="3"/>
    <s v="NROU"/>
    <x v="1"/>
    <s v="lin"/>
    <x v="0"/>
    <s v="q"/>
    <s v="U.S. Congressional Budget Office"/>
  </r>
  <r>
    <x v="97"/>
    <n v="4.4069062202285698"/>
    <x v="3"/>
    <s v="NROU"/>
    <x v="1"/>
    <s v="lin"/>
    <x v="0"/>
    <s v="q"/>
    <s v="U.S. Congressional Budget Office"/>
  </r>
  <r>
    <x v="98"/>
    <n v="4.4041997082688402"/>
    <x v="3"/>
    <s v="NROU"/>
    <x v="1"/>
    <s v="lin"/>
    <x v="0"/>
    <s v="q"/>
    <s v="U.S. Congressional Budget Office"/>
  </r>
  <r>
    <x v="99"/>
    <n v="4.4018412126410702"/>
    <x v="3"/>
    <s v="NROU"/>
    <x v="1"/>
    <s v="lin"/>
    <x v="0"/>
    <s v="q"/>
    <s v="U.S. Congressional Budget Office"/>
  </r>
  <r>
    <x v="100"/>
    <n v="4.3990905642036804"/>
    <x v="3"/>
    <s v="NROU"/>
    <x v="1"/>
    <s v="lin"/>
    <x v="0"/>
    <s v="q"/>
    <s v="U.S. Congressional Budget Office"/>
  </r>
  <r>
    <x v="914"/>
    <n v="4.3959324764249299"/>
    <x v="3"/>
    <s v="NROU"/>
    <x v="1"/>
    <s v="lin"/>
    <x v="0"/>
    <s v="q"/>
    <s v="U.S. Congressional Budget Office"/>
  </r>
  <r>
    <x v="915"/>
    <n v="4.3923719651200699"/>
    <x v="3"/>
    <s v="NROU"/>
    <x v="1"/>
    <s v="lin"/>
    <x v="0"/>
    <s v="q"/>
    <s v="U.S. Congressional Budget Office"/>
  </r>
  <r>
    <x v="916"/>
    <n v="4.3884254145811799"/>
    <x v="3"/>
    <s v="NROU"/>
    <x v="1"/>
    <s v="lin"/>
    <x v="0"/>
    <s v="q"/>
    <s v="U.S. Congressional Budget Office"/>
  </r>
  <r>
    <x v="917"/>
    <n v="4.3841154265968498"/>
    <x v="3"/>
    <s v="NROU"/>
    <x v="1"/>
    <s v="lin"/>
    <x v="0"/>
    <s v="q"/>
    <s v="U.S. Congressional Budget Office"/>
  </r>
  <r>
    <x v="918"/>
    <n v="4.3794691718761403"/>
    <x v="3"/>
    <s v="NROU"/>
    <x v="1"/>
    <s v="lin"/>
    <x v="0"/>
    <s v="q"/>
    <s v="U.S. Congressional Budget Office"/>
  </r>
  <r>
    <x v="919"/>
    <n v="4.3744956104292303"/>
    <x v="3"/>
    <s v="NROU"/>
    <x v="1"/>
    <s v="lin"/>
    <x v="0"/>
    <s v="q"/>
    <s v="U.S. Congressional Budget Office"/>
  </r>
  <r>
    <x v="920"/>
    <n v="4.36920013450107"/>
    <x v="3"/>
    <s v="NROU"/>
    <x v="1"/>
    <s v="lin"/>
    <x v="0"/>
    <s v="q"/>
    <s v="U.S. Congressional Budget Office"/>
  </r>
  <r>
    <x v="921"/>
    <n v="4.3636019981992797"/>
    <x v="3"/>
    <s v="NROU"/>
    <x v="1"/>
    <s v="lin"/>
    <x v="0"/>
    <s v="q"/>
    <s v="U.S. Congressional Budget Office"/>
  </r>
  <r>
    <x v="922"/>
    <n v="4.3577544546864999"/>
    <x v="3"/>
    <s v="NROU"/>
    <x v="1"/>
    <s v="lin"/>
    <x v="0"/>
    <s v="q"/>
    <s v="U.S. Congressional Budget Office"/>
  </r>
  <r>
    <x v="923"/>
    <n v="4.35167462742477"/>
    <x v="3"/>
    <s v="NROU"/>
    <x v="1"/>
    <s v="lin"/>
    <x v="0"/>
    <s v="q"/>
    <s v="U.S. Congressional Budget Office"/>
  </r>
  <r>
    <x v="924"/>
    <n v="4.3453701752742804"/>
    <x v="3"/>
    <s v="NROU"/>
    <x v="1"/>
    <s v="lin"/>
    <x v="0"/>
    <s v="q"/>
    <s v="U.S. Congressional Budget Office"/>
  </r>
  <r>
    <x v="925"/>
    <n v="4.3388676640812296"/>
    <x v="3"/>
    <s v="NROU"/>
    <x v="1"/>
    <s v="lin"/>
    <x v="0"/>
    <s v="q"/>
    <s v="U.S. Congressional Budget Office"/>
  </r>
  <r>
    <x v="926"/>
    <n v="4.3322425547426997"/>
    <x v="3"/>
    <s v="NROU"/>
    <x v="1"/>
    <s v="lin"/>
    <x v="0"/>
    <s v="q"/>
    <s v="U.S. Congressional Budget Office"/>
  </r>
  <r>
    <x v="927"/>
    <n v="4.3255150725756604"/>
    <x v="3"/>
    <s v="NROU"/>
    <x v="1"/>
    <s v="lin"/>
    <x v="0"/>
    <s v="q"/>
    <s v="U.S. Congressional Budget Office"/>
  </r>
  <r>
    <x v="928"/>
    <n v="4.3186878879252797"/>
    <x v="3"/>
    <s v="NROU"/>
    <x v="1"/>
    <s v="lin"/>
    <x v="0"/>
    <s v="q"/>
    <s v="U.S. Congressional Budget Office"/>
  </r>
  <r>
    <x v="929"/>
    <n v="4.3117842509847399"/>
    <x v="3"/>
    <s v="NROU"/>
    <x v="1"/>
    <s v="lin"/>
    <x v="0"/>
    <s v="q"/>
    <s v="U.S. Congressional Budget Office"/>
  </r>
  <r>
    <x v="930"/>
    <n v="4.3048865458953802"/>
    <x v="3"/>
    <s v="NROU"/>
    <x v="1"/>
    <s v="lin"/>
    <x v="0"/>
    <s v="q"/>
    <s v="U.S. Congressional Budget Office"/>
  </r>
  <r>
    <x v="931"/>
    <n v="4.2982624005787002"/>
    <x v="3"/>
    <s v="NROU"/>
    <x v="1"/>
    <s v="lin"/>
    <x v="0"/>
    <s v="q"/>
    <s v="U.S. Congressional Budget Office"/>
  </r>
  <r>
    <x v="932"/>
    <n v="4.2918459244357203"/>
    <x v="3"/>
    <s v="NROU"/>
    <x v="1"/>
    <s v="lin"/>
    <x v="0"/>
    <s v="q"/>
    <s v="U.S. Congressional Budget Office"/>
  </r>
  <r>
    <x v="933"/>
    <n v="4.2856653067400003"/>
    <x v="3"/>
    <s v="NROU"/>
    <x v="1"/>
    <s v="lin"/>
    <x v="0"/>
    <s v="q"/>
    <s v="U.S. Congressional Budget Office"/>
  </r>
  <r>
    <x v="934"/>
    <n v="4.2797294630505904"/>
    <x v="3"/>
    <s v="NROU"/>
    <x v="1"/>
    <s v="lin"/>
    <x v="0"/>
    <s v="q"/>
    <s v="U.S. Congressional Budget Office"/>
  </r>
  <r>
    <x v="935"/>
    <n v="4.2740413609430403"/>
    <x v="3"/>
    <s v="NROU"/>
    <x v="1"/>
    <s v="lin"/>
    <x v="0"/>
    <s v="q"/>
    <s v="U.S. Congressional Budget Office"/>
  </r>
  <r>
    <x v="936"/>
    <n v="4.26854561767537"/>
    <x v="3"/>
    <s v="NROU"/>
    <x v="1"/>
    <s v="lin"/>
    <x v="0"/>
    <s v="q"/>
    <s v="U.S. Congressional Budget Office"/>
  </r>
  <r>
    <x v="937"/>
    <n v="4.2631984689515798"/>
    <x v="3"/>
    <s v="NROU"/>
    <x v="1"/>
    <s v="lin"/>
    <x v="0"/>
    <s v="q"/>
    <s v="U.S. Congressional Budget Office"/>
  </r>
  <r>
    <x v="938"/>
    <n v="4.2580102622606404"/>
    <x v="3"/>
    <s v="NROU"/>
    <x v="1"/>
    <s v="lin"/>
    <x v="0"/>
    <s v="q"/>
    <s v="U.S. Congressional Budget Office"/>
  </r>
  <r>
    <x v="939"/>
    <n v="4.2529316147193104"/>
    <x v="3"/>
    <s v="NROU"/>
    <x v="1"/>
    <s v="lin"/>
    <x v="0"/>
    <s v="q"/>
    <s v="U.S. Congressional Budget Office"/>
  </r>
  <r>
    <x v="940"/>
    <n v="4.2478948962458398"/>
    <x v="3"/>
    <s v="NROU"/>
    <x v="1"/>
    <s v="lin"/>
    <x v="0"/>
    <s v="q"/>
    <s v="U.S. Congressional Budget Office"/>
  </r>
  <r>
    <x v="941"/>
    <n v="4.24285418614103"/>
    <x v="3"/>
    <s v="NROU"/>
    <x v="1"/>
    <s v="lin"/>
    <x v="0"/>
    <s v="q"/>
    <s v="U.S. Congressional Budget Office"/>
  </r>
  <r>
    <x v="942"/>
    <n v="4.2378244178961699"/>
    <x v="3"/>
    <s v="NROU"/>
    <x v="1"/>
    <s v="lin"/>
    <x v="0"/>
    <s v="q"/>
    <s v="U.S. Congressional Budget Office"/>
  </r>
  <r>
    <x v="943"/>
    <n v="4.2327705864460397"/>
    <x v="3"/>
    <s v="NROU"/>
    <x v="1"/>
    <s v="lin"/>
    <x v="0"/>
    <s v="q"/>
    <s v="U.S. Congressional Budget Office"/>
  </r>
  <r>
    <x v="944"/>
    <n v="4.2276458628732696"/>
    <x v="3"/>
    <s v="NROU"/>
    <x v="1"/>
    <s v="lin"/>
    <x v="0"/>
    <s v="q"/>
    <s v="U.S. Congressional Budget Office"/>
  </r>
  <r>
    <x v="945"/>
    <n v="4.2224295876992404"/>
    <x v="3"/>
    <s v="NROU"/>
    <x v="1"/>
    <s v="lin"/>
    <x v="0"/>
    <s v="q"/>
    <s v="U.S. Congressional Budget Office"/>
  </r>
  <r>
    <x v="946"/>
    <n v="4.2171656282511902"/>
    <x v="3"/>
    <s v="NROU"/>
    <x v="1"/>
    <s v="lin"/>
    <x v="0"/>
    <s v="q"/>
    <s v="U.S. Congressional Budget Office"/>
  </r>
  <r>
    <x v="947"/>
    <n v="4.2118500124166802"/>
    <x v="3"/>
    <s v="NROU"/>
    <x v="1"/>
    <s v="lin"/>
    <x v="0"/>
    <s v="q"/>
    <s v="U.S. Congressional Budget Office"/>
  </r>
  <r>
    <x v="948"/>
    <n v="4.2064677555939696"/>
    <x v="3"/>
    <s v="NROU"/>
    <x v="1"/>
    <s v="lin"/>
    <x v="0"/>
    <s v="q"/>
    <s v="U.S. Congressional Budget Office"/>
  </r>
  <r>
    <x v="949"/>
    <n v="4.2010298873046299"/>
    <x v="3"/>
    <s v="NROU"/>
    <x v="1"/>
    <s v="lin"/>
    <x v="0"/>
    <s v="q"/>
    <s v="U.S. Congressional Budget Office"/>
  </r>
  <r>
    <x v="950"/>
    <n v="4.1956108408772597"/>
    <x v="3"/>
    <s v="NROU"/>
    <x v="1"/>
    <s v="lin"/>
    <x v="0"/>
    <s v="q"/>
    <s v="U.S. Congressional Budget Office"/>
  </r>
  <r>
    <x v="951"/>
    <n v="4.1902265934124001"/>
    <x v="3"/>
    <s v="NROU"/>
    <x v="1"/>
    <s v="lin"/>
    <x v="0"/>
    <s v="q"/>
    <s v="U.S. Congressional Budget Office"/>
  </r>
  <r>
    <x v="952"/>
    <n v="4.1848682615871402"/>
    <x v="3"/>
    <s v="NROU"/>
    <x v="1"/>
    <s v="lin"/>
    <x v="0"/>
    <s v="q"/>
    <s v="U.S. Congressional Budget Office"/>
  </r>
  <r>
    <x v="953"/>
    <n v="4.1795350832856997"/>
    <x v="3"/>
    <s v="NROU"/>
    <x v="1"/>
    <s v="lin"/>
    <x v="0"/>
    <s v="q"/>
    <s v="U.S. Congressional Budget Office"/>
  </r>
  <r>
    <x v="954"/>
    <n v="4.1742668951261104"/>
    <x v="3"/>
    <s v="NROU"/>
    <x v="1"/>
    <s v="lin"/>
    <x v="0"/>
    <s v="q"/>
    <s v="U.S. Congressional Budget Office"/>
  </r>
  <r>
    <x v="955"/>
    <n v="4.1690598248952799"/>
    <x v="3"/>
    <s v="NROU"/>
    <x v="1"/>
    <s v="lin"/>
    <x v="0"/>
    <s v="q"/>
    <s v="U.S. Congressional Budget Office"/>
  </r>
  <r>
    <x v="956"/>
    <n v="4.1638948916298801"/>
    <x v="3"/>
    <s v="NROU"/>
    <x v="1"/>
    <s v="lin"/>
    <x v="0"/>
    <s v="q"/>
    <s v="U.S. Congressional Budget Office"/>
  </r>
  <r>
    <x v="285"/>
    <n v="1.1188180000000001"/>
    <x v="4"/>
    <s v="UNRATE_GAP"/>
    <x v="3"/>
    <s v="lin"/>
    <x v="0"/>
    <s v="q"/>
    <s v="Author's Computation"/>
  </r>
  <r>
    <x v="288"/>
    <n v="0.31213399999999947"/>
    <x v="4"/>
    <s v="UNRATE_GAP"/>
    <x v="3"/>
    <s v="lin"/>
    <x v="0"/>
    <s v="q"/>
    <s v="Author's Computation"/>
  </r>
  <r>
    <x v="291"/>
    <n v="-0.694604"/>
    <x v="4"/>
    <s v="UNRATE_GAP"/>
    <x v="3"/>
    <s v="lin"/>
    <x v="0"/>
    <s v="q"/>
    <s v="Author's Computation"/>
  </r>
  <r>
    <x v="294"/>
    <n v="-1.1013669999999998"/>
    <x v="4"/>
    <s v="UNRATE_GAP"/>
    <x v="3"/>
    <s v="lin"/>
    <x v="0"/>
    <s v="q"/>
    <s v="Author's Computation"/>
  </r>
  <r>
    <x v="297"/>
    <n v="-1.8081129999999996"/>
    <x v="4"/>
    <s v="UNRATE_GAP"/>
    <x v="3"/>
    <s v="lin"/>
    <x v="0"/>
    <s v="q"/>
    <s v="Author's Computation"/>
  </r>
  <r>
    <x v="300"/>
    <n v="-2.2147890000000001"/>
    <x v="4"/>
    <s v="UNRATE_GAP"/>
    <x v="3"/>
    <s v="lin"/>
    <x v="0"/>
    <s v="q"/>
    <s v="Author's Computation"/>
  </r>
  <r>
    <x v="303"/>
    <n v="-2.12133340835571"/>
    <x v="4"/>
    <s v="UNRATE_GAP"/>
    <x v="3"/>
    <s v="lin"/>
    <x v="0"/>
    <s v="q"/>
    <s v="Author's Computation"/>
  </r>
  <r>
    <x v="306"/>
    <n v="-1.9276824951171805"/>
    <x v="4"/>
    <s v="UNRATE_GAP"/>
    <x v="3"/>
    <s v="lin"/>
    <x v="0"/>
    <s v="q"/>
    <s v="Author's Computation"/>
  </r>
  <r>
    <x v="309"/>
    <n v="-2.2337739999999999"/>
    <x v="4"/>
    <s v="UNRATE_GAP"/>
    <x v="3"/>
    <s v="lin"/>
    <x v="0"/>
    <s v="q"/>
    <s v="Author's Computation"/>
  </r>
  <r>
    <x v="312"/>
    <n v="-2.3395549999999998"/>
    <x v="4"/>
    <s v="UNRATE_GAP"/>
    <x v="3"/>
    <s v="lin"/>
    <x v="0"/>
    <s v="q"/>
    <s v="Author's Computation"/>
  </r>
  <r>
    <x v="315"/>
    <n v="-2.1449854850768997"/>
    <x v="4"/>
    <s v="UNRATE_GAP"/>
    <x v="3"/>
    <s v="lin"/>
    <x v="0"/>
    <s v="q"/>
    <s v="Author's Computation"/>
  </r>
  <r>
    <x v="318"/>
    <n v="-2.5500404357910105"/>
    <x v="4"/>
    <s v="UNRATE_GAP"/>
    <x v="3"/>
    <s v="lin"/>
    <x v="0"/>
    <s v="q"/>
    <s v="Author's Computation"/>
  </r>
  <r>
    <x v="321"/>
    <n v="-2.6547130000000001"/>
    <x v="4"/>
    <s v="UNRATE_GAP"/>
    <x v="3"/>
    <s v="lin"/>
    <x v="0"/>
    <s v="q"/>
    <s v="Author's Computation"/>
  </r>
  <r>
    <x v="324"/>
    <n v="-2.7590116500854402"/>
    <x v="4"/>
    <s v="UNRATE_GAP"/>
    <x v="3"/>
    <s v="lin"/>
    <x v="0"/>
    <s v="q"/>
    <s v="Author's Computation"/>
  </r>
  <r>
    <x v="327"/>
    <n v="-2.6629579999999997"/>
    <x v="4"/>
    <s v="UNRATE_GAP"/>
    <x v="3"/>
    <s v="lin"/>
    <x v="0"/>
    <s v="q"/>
    <s v="Author's Computation"/>
  </r>
  <r>
    <x v="330"/>
    <n v="-1.6665823936462401"/>
    <x v="4"/>
    <s v="UNRATE_GAP"/>
    <x v="3"/>
    <s v="lin"/>
    <x v="0"/>
    <s v="q"/>
    <s v="Author's Computation"/>
  </r>
  <r>
    <x v="333"/>
    <n v="-6.992200000000004E-2"/>
    <x v="4"/>
    <s v="UNRATE_GAP"/>
    <x v="3"/>
    <s v="lin"/>
    <x v="0"/>
    <s v="q"/>
    <s v="Author's Computation"/>
  </r>
  <r>
    <x v="336"/>
    <n v="0.42698554992675941"/>
    <x v="4"/>
    <s v="UNRATE_GAP"/>
    <x v="3"/>
    <s v="lin"/>
    <x v="0"/>
    <s v="q"/>
    <s v="Author's Computation"/>
  </r>
  <r>
    <x v="339"/>
    <n v="0.62409800000000004"/>
    <x v="4"/>
    <s v="UNRATE_GAP"/>
    <x v="3"/>
    <s v="lin"/>
    <x v="0"/>
    <s v="q"/>
    <s v="Author's Computation"/>
  </r>
  <r>
    <x v="342"/>
    <n v="-7.8624000000000471E-2"/>
    <x v="4"/>
    <s v="UNRATE_GAP"/>
    <x v="3"/>
    <s v="lin"/>
    <x v="0"/>
    <s v="q"/>
    <s v="Author's Computation"/>
  </r>
  <r>
    <x v="101"/>
    <n v="-0.68121999999999971"/>
    <x v="4"/>
    <s v="UNRATE_GAP"/>
    <x v="3"/>
    <s v="lin"/>
    <x v="0"/>
    <s v="q"/>
    <s v="Author's Computation"/>
  </r>
  <r>
    <x v="102"/>
    <n v="-0.98372499999999974"/>
    <x v="4"/>
    <s v="UNRATE_GAP"/>
    <x v="3"/>
    <s v="lin"/>
    <x v="0"/>
    <s v="q"/>
    <s v="Author's Computation"/>
  </r>
  <r>
    <x v="103"/>
    <n v="-1.2861710000000004"/>
    <x v="4"/>
    <s v="UNRATE_GAP"/>
    <x v="3"/>
    <s v="lin"/>
    <x v="0"/>
    <s v="q"/>
    <s v="Author's Computation"/>
  </r>
  <r>
    <x v="104"/>
    <n v="-1.1885859999999999"/>
    <x v="4"/>
    <s v="UNRATE_GAP"/>
    <x v="3"/>
    <s v="lin"/>
    <x v="0"/>
    <s v="q"/>
    <s v="Author's Computation"/>
  </r>
  <r>
    <x v="105"/>
    <n v="-1.3909964561462402"/>
    <x v="4"/>
    <s v="UNRATE_GAP"/>
    <x v="3"/>
    <s v="lin"/>
    <x v="0"/>
    <s v="q"/>
    <s v="Author's Computation"/>
  </r>
  <r>
    <x v="106"/>
    <n v="-1.1934300000000002"/>
    <x v="4"/>
    <s v="UNRATE_GAP"/>
    <x v="3"/>
    <s v="lin"/>
    <x v="0"/>
    <s v="q"/>
    <s v="Author's Computation"/>
  </r>
  <r>
    <x v="107"/>
    <n v="-1.2959170000000002"/>
    <x v="4"/>
    <s v="UNRATE_GAP"/>
    <x v="3"/>
    <s v="lin"/>
    <x v="0"/>
    <s v="q"/>
    <s v="Author's Computation"/>
  </r>
  <r>
    <x v="108"/>
    <n v="-1.2984930000000006"/>
    <x v="4"/>
    <s v="UNRATE_GAP"/>
    <x v="3"/>
    <s v="lin"/>
    <x v="0"/>
    <s v="q"/>
    <s v="Author's Computation"/>
  </r>
  <r>
    <x v="109"/>
    <n v="-1.50119838714599"/>
    <x v="4"/>
    <s v="UNRATE_GAP"/>
    <x v="3"/>
    <s v="lin"/>
    <x v="0"/>
    <s v="q"/>
    <s v="Author's Computation"/>
  </r>
  <r>
    <x v="110"/>
    <n v="-1.3040803909301699"/>
    <x v="4"/>
    <s v="UNRATE_GAP"/>
    <x v="3"/>
    <s v="lin"/>
    <x v="0"/>
    <s v="q"/>
    <s v="Author's Computation"/>
  </r>
  <r>
    <x v="111"/>
    <n v="-1.20718460083007"/>
    <x v="4"/>
    <s v="UNRATE_GAP"/>
    <x v="3"/>
    <s v="lin"/>
    <x v="0"/>
    <s v="q"/>
    <s v="Author's Computation"/>
  </r>
  <r>
    <x v="112"/>
    <n v="-0.51055799999999962"/>
    <x v="4"/>
    <s v="UNRATE_GAP"/>
    <x v="3"/>
    <s v="lin"/>
    <x v="0"/>
    <s v="q"/>
    <s v="Author's Computation"/>
  </r>
  <r>
    <x v="113"/>
    <n v="0.88575963973999006"/>
    <x v="4"/>
    <s v="UNRATE_GAP"/>
    <x v="3"/>
    <s v="lin"/>
    <x v="0"/>
    <s v="q"/>
    <s v="Author's Computation"/>
  </r>
  <r>
    <x v="114"/>
    <n v="1.9817340000000003"/>
    <x v="4"/>
    <s v="UNRATE_GAP"/>
    <x v="3"/>
    <s v="lin"/>
    <x v="0"/>
    <s v="q"/>
    <s v="Author's Computation"/>
  </r>
  <r>
    <x v="115"/>
    <n v="1.8773415565490801"/>
    <x v="4"/>
    <s v="UNRATE_GAP"/>
    <x v="3"/>
    <s v="lin"/>
    <x v="0"/>
    <s v="q"/>
    <s v="Author's Computation"/>
  </r>
  <r>
    <x v="116"/>
    <n v="0.9725710000000003"/>
    <x v="4"/>
    <s v="UNRATE_GAP"/>
    <x v="3"/>
    <s v="lin"/>
    <x v="0"/>
    <s v="q"/>
    <s v="Author's Computation"/>
  </r>
  <r>
    <x v="117"/>
    <n v="0.36742334365844975"/>
    <x v="4"/>
    <s v="UNRATE_GAP"/>
    <x v="3"/>
    <s v="lin"/>
    <x v="0"/>
    <s v="q"/>
    <s v="Author's Computation"/>
  </r>
  <r>
    <x v="118"/>
    <n v="-0.33808555603027024"/>
    <x v="4"/>
    <s v="UNRATE_GAP"/>
    <x v="3"/>
    <s v="lin"/>
    <x v="0"/>
    <s v="q"/>
    <s v="Author's Computation"/>
  </r>
  <r>
    <x v="119"/>
    <n v="-0.14392700000000058"/>
    <x v="4"/>
    <s v="UNRATE_GAP"/>
    <x v="3"/>
    <s v="lin"/>
    <x v="0"/>
    <s v="q"/>
    <s v="Author's Computation"/>
  </r>
  <r>
    <x v="120"/>
    <n v="0.1499359999999994"/>
    <x v="4"/>
    <s v="UNRATE_GAP"/>
    <x v="3"/>
    <s v="lin"/>
    <x v="0"/>
    <s v="q"/>
    <s v="Author's Computation"/>
  </r>
  <r>
    <x v="121"/>
    <n v="-0.35645236968993999"/>
    <x v="4"/>
    <s v="UNRATE_GAP"/>
    <x v="3"/>
    <s v="lin"/>
    <x v="0"/>
    <s v="q"/>
    <s v="Author's Computation"/>
  </r>
  <r>
    <x v="122"/>
    <n v="-0.26305099999999992"/>
    <x v="4"/>
    <s v="UNRATE_GAP"/>
    <x v="3"/>
    <s v="lin"/>
    <x v="0"/>
    <s v="q"/>
    <s v="Author's Computation"/>
  </r>
  <r>
    <x v="123"/>
    <n v="3.0170440673829901E-2"/>
    <x v="4"/>
    <s v="UNRATE_GAP"/>
    <x v="3"/>
    <s v="lin"/>
    <x v="0"/>
    <s v="q"/>
    <s v="Author's Computation"/>
  </r>
  <r>
    <x v="124"/>
    <n v="0.82322999999999968"/>
    <x v="4"/>
    <s v="UNRATE_GAP"/>
    <x v="3"/>
    <s v="lin"/>
    <x v="0"/>
    <s v="q"/>
    <s v="Author's Computation"/>
  </r>
  <r>
    <x v="125"/>
    <n v="1.3161249999999995"/>
    <x v="4"/>
    <s v="UNRATE_GAP"/>
    <x v="3"/>
    <s v="lin"/>
    <x v="0"/>
    <s v="q"/>
    <s v="Author's Computation"/>
  </r>
  <r>
    <x v="126"/>
    <n v="1.5088350000000004"/>
    <x v="4"/>
    <s v="UNRATE_GAP"/>
    <x v="3"/>
    <s v="lin"/>
    <x v="0"/>
    <s v="q"/>
    <s v="Author's Computation"/>
  </r>
  <r>
    <x v="127"/>
    <n v="1.3013246536254899"/>
    <x v="4"/>
    <s v="UNRATE_GAP"/>
    <x v="3"/>
    <s v="lin"/>
    <x v="0"/>
    <s v="q"/>
    <s v="Author's Computation"/>
  </r>
  <r>
    <x v="128"/>
    <n v="0.69354457855224982"/>
    <x v="4"/>
    <s v="UNRATE_GAP"/>
    <x v="3"/>
    <s v="lin"/>
    <x v="0"/>
    <s v="q"/>
    <s v="Author's Computation"/>
  </r>
  <r>
    <x v="129"/>
    <n v="8.5440999999999434E-2"/>
    <x v="4"/>
    <s v="UNRATE_GAP"/>
    <x v="3"/>
    <s v="lin"/>
    <x v="0"/>
    <s v="q"/>
    <s v="Author's Computation"/>
  </r>
  <r>
    <x v="130"/>
    <n v="-2.3042000000000229E-2"/>
    <x v="4"/>
    <s v="UNRATE_GAP"/>
    <x v="3"/>
    <s v="lin"/>
    <x v="0"/>
    <s v="q"/>
    <s v="Author's Computation"/>
  </r>
  <r>
    <x v="131"/>
    <n v="6.8049526214599254E-2"/>
    <x v="4"/>
    <s v="UNRATE_GAP"/>
    <x v="3"/>
    <s v="lin"/>
    <x v="0"/>
    <s v="q"/>
    <s v="Author's Computation"/>
  </r>
  <r>
    <x v="132"/>
    <n v="-4.132400000000036E-2"/>
    <x v="4"/>
    <s v="UNRATE_GAP"/>
    <x v="3"/>
    <s v="lin"/>
    <x v="0"/>
    <s v="q"/>
    <s v="Author's Computation"/>
  </r>
  <r>
    <x v="133"/>
    <n v="0.24881200000000003"/>
    <x v="4"/>
    <s v="UNRATE_GAP"/>
    <x v="3"/>
    <s v="lin"/>
    <x v="0"/>
    <s v="q"/>
    <s v="Author's Computation"/>
  </r>
  <r>
    <x v="134"/>
    <n v="0.13844800000000035"/>
    <x v="4"/>
    <s v="UNRATE_GAP"/>
    <x v="3"/>
    <s v="lin"/>
    <x v="0"/>
    <s v="q"/>
    <s v="Author's Computation"/>
  </r>
  <r>
    <x v="135"/>
    <n v="-7.2410999999999781E-2"/>
    <x v="4"/>
    <s v="UNRATE_GAP"/>
    <x v="3"/>
    <s v="lin"/>
    <x v="0"/>
    <s v="q"/>
    <s v="Author's Computation"/>
  </r>
  <r>
    <x v="136"/>
    <n v="1.6252613067629262E-2"/>
    <x v="4"/>
    <s v="UNRATE_GAP"/>
    <x v="3"/>
    <s v="lin"/>
    <x v="0"/>
    <s v="q"/>
    <s v="Author's Computation"/>
  </r>
  <r>
    <x v="137"/>
    <n v="-9.5527648925780362E-2"/>
    <x v="4"/>
    <s v="UNRATE_GAP"/>
    <x v="3"/>
    <s v="lin"/>
    <x v="0"/>
    <s v="q"/>
    <s v="Author's Computation"/>
  </r>
  <r>
    <x v="138"/>
    <n v="-0.40770600000000012"/>
    <x v="4"/>
    <s v="UNRATE_GAP"/>
    <x v="3"/>
    <s v="lin"/>
    <x v="0"/>
    <s v="q"/>
    <s v="Author's Computation"/>
  </r>
  <r>
    <x v="139"/>
    <n v="-0.62022256851196023"/>
    <x v="4"/>
    <s v="UNRATE_GAP"/>
    <x v="3"/>
    <s v="lin"/>
    <x v="0"/>
    <s v="q"/>
    <s v="Author's Computation"/>
  </r>
  <r>
    <x v="140"/>
    <n v="-0.6330070000000001"/>
    <x v="4"/>
    <s v="UNRATE_GAP"/>
    <x v="3"/>
    <s v="lin"/>
    <x v="0"/>
    <s v="q"/>
    <s v="Author's Computation"/>
  </r>
  <r>
    <x v="141"/>
    <n v="-0.74597699999999989"/>
    <x v="4"/>
    <s v="UNRATE_GAP"/>
    <x v="3"/>
    <s v="lin"/>
    <x v="0"/>
    <s v="q"/>
    <s v="Author's Computation"/>
  </r>
  <r>
    <x v="142"/>
    <n v="-0.95904399999999956"/>
    <x v="4"/>
    <s v="UNRATE_GAP"/>
    <x v="3"/>
    <s v="lin"/>
    <x v="0"/>
    <s v="q"/>
    <s v="Author's Computation"/>
  </r>
  <r>
    <x v="143"/>
    <n v="-1.2721159999999996"/>
    <x v="4"/>
    <s v="UNRATE_GAP"/>
    <x v="3"/>
    <s v="lin"/>
    <x v="0"/>
    <s v="q"/>
    <s v="Author's Computation"/>
  </r>
  <r>
    <x v="144"/>
    <n v="-1.5851050000000004"/>
    <x v="4"/>
    <s v="UNRATE_GAP"/>
    <x v="3"/>
    <s v="lin"/>
    <x v="0"/>
    <s v="q"/>
    <s v="Author's Computation"/>
  </r>
  <r>
    <x v="145"/>
    <n v="-1.7979300000000005"/>
    <x v="4"/>
    <s v="UNRATE_GAP"/>
    <x v="3"/>
    <s v="lin"/>
    <x v="0"/>
    <s v="q"/>
    <s v="Author's Computation"/>
  </r>
  <r>
    <x v="146"/>
    <n v="-1.9105290000000004"/>
    <x v="4"/>
    <s v="UNRATE_GAP"/>
    <x v="3"/>
    <s v="lin"/>
    <x v="0"/>
    <s v="q"/>
    <s v="Author's Computation"/>
  </r>
  <r>
    <x v="147"/>
    <n v="-1.9228610000000002"/>
    <x v="4"/>
    <s v="UNRATE_GAP"/>
    <x v="3"/>
    <s v="lin"/>
    <x v="0"/>
    <s v="q"/>
    <s v="Author's Computation"/>
  </r>
  <r>
    <x v="148"/>
    <n v="-2.0349149999999998"/>
    <x v="4"/>
    <s v="UNRATE_GAP"/>
    <x v="3"/>
    <s v="lin"/>
    <x v="0"/>
    <s v="q"/>
    <s v="Author's Computation"/>
  </r>
  <r>
    <x v="149"/>
    <n v="-1.9467040000000004"/>
    <x v="4"/>
    <s v="UNRATE_GAP"/>
    <x v="3"/>
    <s v="lin"/>
    <x v="0"/>
    <s v="q"/>
    <s v="Author's Computation"/>
  </r>
  <r>
    <x v="150"/>
    <n v="-1.9582700000000006"/>
    <x v="4"/>
    <s v="UNRATE_GAP"/>
    <x v="3"/>
    <s v="lin"/>
    <x v="0"/>
    <s v="q"/>
    <s v="Author's Computation"/>
  </r>
  <r>
    <x v="151"/>
    <n v="-1.9696720000000001"/>
    <x v="4"/>
    <s v="UNRATE_GAP"/>
    <x v="3"/>
    <s v="lin"/>
    <x v="0"/>
    <s v="q"/>
    <s v="Author's Computation"/>
  </r>
  <r>
    <x v="152"/>
    <n v="-1.8809840000000002"/>
    <x v="4"/>
    <s v="UNRATE_GAP"/>
    <x v="3"/>
    <s v="lin"/>
    <x v="0"/>
    <s v="q"/>
    <s v="Author's Computation"/>
  </r>
  <r>
    <x v="153"/>
    <n v="-2.0922859999999996"/>
    <x v="4"/>
    <s v="UNRATE_GAP"/>
    <x v="3"/>
    <s v="lin"/>
    <x v="0"/>
    <s v="q"/>
    <s v="Author's Computation"/>
  </r>
  <r>
    <x v="154"/>
    <n v="-2.2036584854125896"/>
    <x v="4"/>
    <s v="UNRATE_GAP"/>
    <x v="3"/>
    <s v="lin"/>
    <x v="0"/>
    <s v="q"/>
    <s v="Author's Computation"/>
  </r>
  <r>
    <x v="155"/>
    <n v="-2.3151755332946697"/>
    <x v="4"/>
    <s v="UNRATE_GAP"/>
    <x v="3"/>
    <s v="lin"/>
    <x v="0"/>
    <s v="q"/>
    <s v="Author's Computation"/>
  </r>
  <r>
    <x v="156"/>
    <n v="-2.4269050000000001"/>
    <x v="4"/>
    <s v="UNRATE_GAP"/>
    <x v="3"/>
    <s v="lin"/>
    <x v="0"/>
    <s v="q"/>
    <s v="Author's Computation"/>
  </r>
  <r>
    <x v="157"/>
    <n v="-2.438901"/>
    <x v="4"/>
    <s v="UNRATE_GAP"/>
    <x v="3"/>
    <s v="lin"/>
    <x v="0"/>
    <s v="q"/>
    <s v="Author's Computation"/>
  </r>
  <r>
    <x v="158"/>
    <n v="-2.4512096405029298"/>
    <x v="4"/>
    <s v="UNRATE_GAP"/>
    <x v="3"/>
    <s v="lin"/>
    <x v="0"/>
    <s v="q"/>
    <s v="Author's Computation"/>
  </r>
  <r>
    <x v="159"/>
    <n v="-2.2638640000000003"/>
    <x v="4"/>
    <s v="UNRATE_GAP"/>
    <x v="3"/>
    <s v="lin"/>
    <x v="0"/>
    <s v="q"/>
    <s v="Author's Computation"/>
  </r>
  <r>
    <x v="160"/>
    <n v="-2.276888"/>
    <x v="4"/>
    <s v="UNRATE_GAP"/>
    <x v="3"/>
    <s v="lin"/>
    <x v="0"/>
    <s v="q"/>
    <s v="Author's Computation"/>
  </r>
  <r>
    <x v="161"/>
    <n v="-1.6902983665466298"/>
    <x v="4"/>
    <s v="UNRATE_GAP"/>
    <x v="3"/>
    <s v="lin"/>
    <x v="0"/>
    <s v="q"/>
    <s v="Author's Computation"/>
  </r>
  <r>
    <x v="162"/>
    <n v="-1.1040999999999999"/>
    <x v="4"/>
    <s v="UNRATE_GAP"/>
    <x v="3"/>
    <s v="lin"/>
    <x v="0"/>
    <s v="q"/>
    <s v="Author's Computation"/>
  </r>
  <r>
    <x v="163"/>
    <n v="-0.71829199999999993"/>
    <x v="4"/>
    <s v="UNRATE_GAP"/>
    <x v="3"/>
    <s v="lin"/>
    <x v="0"/>
    <s v="q"/>
    <s v="Author's Computation"/>
  </r>
  <r>
    <x v="164"/>
    <n v="-0.13286100000000012"/>
    <x v="4"/>
    <s v="UNRATE_GAP"/>
    <x v="3"/>
    <s v="lin"/>
    <x v="0"/>
    <s v="q"/>
    <s v="Author's Computation"/>
  </r>
  <r>
    <x v="165"/>
    <n v="-4.7781999999999769E-2"/>
    <x v="4"/>
    <s v="UNRATE_GAP"/>
    <x v="3"/>
    <s v="lin"/>
    <x v="0"/>
    <s v="q"/>
    <s v="Author's Computation"/>
  </r>
  <r>
    <x v="166"/>
    <n v="-6.3015999999999295E-2"/>
    <x v="4"/>
    <s v="UNRATE_GAP"/>
    <x v="3"/>
    <s v="lin"/>
    <x v="0"/>
    <s v="q"/>
    <s v="Author's Computation"/>
  </r>
  <r>
    <x v="167"/>
    <n v="2.1494388580330259E-2"/>
    <x v="4"/>
    <s v="UNRATE_GAP"/>
    <x v="3"/>
    <s v="lin"/>
    <x v="0"/>
    <s v="q"/>
    <s v="Author's Computation"/>
  </r>
  <r>
    <x v="168"/>
    <n v="-9.4176999999999289E-2"/>
    <x v="4"/>
    <s v="UNRATE_GAP"/>
    <x v="3"/>
    <s v="lin"/>
    <x v="0"/>
    <s v="q"/>
    <s v="Author's Computation"/>
  </r>
  <r>
    <x v="169"/>
    <n v="-0.20994000000000046"/>
    <x v="4"/>
    <s v="UNRATE_GAP"/>
    <x v="3"/>
    <s v="lin"/>
    <x v="0"/>
    <s v="q"/>
    <s v="Author's Computation"/>
  </r>
  <r>
    <x v="170"/>
    <n v="-0.32569055557250959"/>
    <x v="4"/>
    <s v="UNRATE_GAP"/>
    <x v="3"/>
    <s v="lin"/>
    <x v="0"/>
    <s v="q"/>
    <s v="Author's Computation"/>
  </r>
  <r>
    <x v="171"/>
    <n v="-0.44131700000000063"/>
    <x v="4"/>
    <s v="UNRATE_GAP"/>
    <x v="3"/>
    <s v="lin"/>
    <x v="0"/>
    <s v="q"/>
    <s v="Author's Computation"/>
  </r>
  <r>
    <x v="172"/>
    <n v="-0.65670599999999979"/>
    <x v="4"/>
    <s v="UNRATE_GAP"/>
    <x v="3"/>
    <s v="lin"/>
    <x v="0"/>
    <s v="q"/>
    <s v="Author's Computation"/>
  </r>
  <r>
    <x v="173"/>
    <n v="-1.1717453956604"/>
    <x v="4"/>
    <s v="UNRATE_GAP"/>
    <x v="3"/>
    <s v="lin"/>
    <x v="0"/>
    <s v="q"/>
    <s v="Author's Computation"/>
  </r>
  <r>
    <x v="174"/>
    <n v="-1.1863349999999997"/>
    <x v="4"/>
    <s v="UNRATE_GAP"/>
    <x v="3"/>
    <s v="lin"/>
    <x v="0"/>
    <s v="q"/>
    <s v="Author's Computation"/>
  </r>
  <r>
    <x v="175"/>
    <n v="-1.3003866195678704"/>
    <x v="4"/>
    <s v="UNRATE_GAP"/>
    <x v="3"/>
    <s v="lin"/>
    <x v="0"/>
    <s v="q"/>
    <s v="Author's Computation"/>
  </r>
  <r>
    <x v="176"/>
    <n v="-1.3138305664062502"/>
    <x v="4"/>
    <s v="UNRATE_GAP"/>
    <x v="3"/>
    <s v="lin"/>
    <x v="0"/>
    <s v="q"/>
    <s v="Author's Computation"/>
  </r>
  <r>
    <x v="177"/>
    <n v="-1.0266164779663001"/>
    <x v="4"/>
    <s v="UNRATE_GAP"/>
    <x v="3"/>
    <s v="lin"/>
    <x v="0"/>
    <s v="q"/>
    <s v="Author's Computation"/>
  </r>
  <r>
    <x v="178"/>
    <n v="-0.93871500000000019"/>
    <x v="4"/>
    <s v="UNRATE_GAP"/>
    <x v="3"/>
    <s v="lin"/>
    <x v="0"/>
    <s v="q"/>
    <s v="Author's Computation"/>
  </r>
  <r>
    <x v="179"/>
    <n v="-0.55011453628540075"/>
    <x v="4"/>
    <s v="UNRATE_GAP"/>
    <x v="3"/>
    <s v="lin"/>
    <x v="0"/>
    <s v="q"/>
    <s v="Author's Computation"/>
  </r>
  <r>
    <x v="180"/>
    <n v="0.43918046951293999"/>
    <x v="4"/>
    <s v="UNRATE_GAP"/>
    <x v="3"/>
    <s v="lin"/>
    <x v="0"/>
    <s v="q"/>
    <s v="Author's Computation"/>
  </r>
  <r>
    <x v="181"/>
    <n v="2.1291560000000009"/>
    <x v="4"/>
    <s v="UNRATE_GAP"/>
    <x v="3"/>
    <s v="lin"/>
    <x v="0"/>
    <s v="q"/>
    <s v="Author's Computation"/>
  </r>
  <r>
    <x v="182"/>
    <n v="2.7197910000000007"/>
    <x v="4"/>
    <s v="UNRATE_GAP"/>
    <x v="3"/>
    <s v="lin"/>
    <x v="0"/>
    <s v="q"/>
    <s v="Author's Computation"/>
  </r>
  <r>
    <x v="183"/>
    <n v="2.3110660000000003"/>
    <x v="4"/>
    <s v="UNRATE_GAP"/>
    <x v="3"/>
    <s v="lin"/>
    <x v="0"/>
    <s v="q"/>
    <s v="Author's Computation"/>
  </r>
  <r>
    <x v="184"/>
    <n v="2.1029675483703709"/>
    <x v="4"/>
    <s v="UNRATE_GAP"/>
    <x v="3"/>
    <s v="lin"/>
    <x v="0"/>
    <s v="q"/>
    <s v="Author's Computation"/>
  </r>
  <r>
    <x v="185"/>
    <n v="1.4954910000000003"/>
    <x v="4"/>
    <s v="UNRATE_GAP"/>
    <x v="3"/>
    <s v="lin"/>
    <x v="0"/>
    <s v="q"/>
    <s v="Author's Computation"/>
  </r>
  <r>
    <x v="186"/>
    <n v="1.3886419999999999"/>
    <x v="4"/>
    <s v="UNRATE_GAP"/>
    <x v="3"/>
    <s v="lin"/>
    <x v="0"/>
    <s v="q"/>
    <s v="Author's Computation"/>
  </r>
  <r>
    <x v="187"/>
    <n v="1.482437"/>
    <x v="4"/>
    <s v="UNRATE_GAP"/>
    <x v="3"/>
    <s v="lin"/>
    <x v="0"/>
    <s v="q"/>
    <s v="Author's Computation"/>
  </r>
  <r>
    <x v="188"/>
    <n v="1.5769009999999994"/>
    <x v="4"/>
    <s v="UNRATE_GAP"/>
    <x v="3"/>
    <s v="lin"/>
    <x v="0"/>
    <s v="q"/>
    <s v="Author's Computation"/>
  </r>
  <r>
    <x v="189"/>
    <n v="1.2720690000000001"/>
    <x v="4"/>
    <s v="UNRATE_GAP"/>
    <x v="3"/>
    <s v="lin"/>
    <x v="0"/>
    <s v="q"/>
    <s v="Author's Computation"/>
  </r>
  <r>
    <x v="190"/>
    <n v="0.86798343658447941"/>
    <x v="4"/>
    <s v="UNRATE_GAP"/>
    <x v="3"/>
    <s v="lin"/>
    <x v="0"/>
    <s v="q"/>
    <s v="Author's Computation"/>
  </r>
  <r>
    <x v="191"/>
    <n v="0.66469100000000036"/>
    <x v="4"/>
    <s v="UNRATE_GAP"/>
    <x v="3"/>
    <s v="lin"/>
    <x v="0"/>
    <s v="q"/>
    <s v="Author's Computation"/>
  </r>
  <r>
    <x v="192"/>
    <n v="0.46224299999999996"/>
    <x v="4"/>
    <s v="UNRATE_GAP"/>
    <x v="3"/>
    <s v="lin"/>
    <x v="0"/>
    <s v="q"/>
    <s v="Author's Computation"/>
  </r>
  <r>
    <x v="193"/>
    <n v="6.0688999999999993E-2"/>
    <x v="4"/>
    <s v="UNRATE_GAP"/>
    <x v="3"/>
    <s v="lin"/>
    <x v="0"/>
    <s v="q"/>
    <s v="Author's Computation"/>
  </r>
  <r>
    <x v="194"/>
    <n v="-0.23992699999999978"/>
    <x v="4"/>
    <s v="UNRATE_GAP"/>
    <x v="3"/>
    <s v="lin"/>
    <x v="0"/>
    <s v="q"/>
    <s v="Author's Computation"/>
  </r>
  <r>
    <x v="195"/>
    <n v="-0.23957443237303977"/>
    <x v="4"/>
    <s v="UNRATE_GAP"/>
    <x v="3"/>
    <s v="lin"/>
    <x v="0"/>
    <s v="q"/>
    <s v="Author's Computation"/>
  </r>
  <r>
    <x v="196"/>
    <n v="-0.33823451995848952"/>
    <x v="4"/>
    <s v="UNRATE_GAP"/>
    <x v="3"/>
    <s v="lin"/>
    <x v="0"/>
    <s v="q"/>
    <s v="Author's Computation"/>
  </r>
  <r>
    <x v="197"/>
    <n v="-0.33590946197508931"/>
    <x v="4"/>
    <s v="UNRATE_GAP"/>
    <x v="3"/>
    <s v="lin"/>
    <x v="0"/>
    <s v="q"/>
    <s v="Author's Computation"/>
  </r>
  <r>
    <x v="198"/>
    <n v="-0.53261700000000012"/>
    <x v="4"/>
    <s v="UNRATE_GAP"/>
    <x v="3"/>
    <s v="lin"/>
    <x v="0"/>
    <s v="q"/>
    <s v="Author's Computation"/>
  </r>
  <r>
    <x v="199"/>
    <n v="-0.32839355468749964"/>
    <x v="4"/>
    <s v="UNRATE_GAP"/>
    <x v="3"/>
    <s v="lin"/>
    <x v="0"/>
    <s v="q"/>
    <s v="Author's Computation"/>
  </r>
  <r>
    <x v="200"/>
    <n v="-0.22329000000000043"/>
    <x v="4"/>
    <s v="UNRATE_GAP"/>
    <x v="3"/>
    <s v="lin"/>
    <x v="0"/>
    <s v="q"/>
    <s v="Author's Computation"/>
  </r>
  <r>
    <x v="201"/>
    <n v="7.6793592789419662E-2"/>
    <x v="4"/>
    <s v="UNRATE_GAP"/>
    <x v="3"/>
    <s v="lin"/>
    <x v="0"/>
    <s v="q"/>
    <s v="Author's Computation"/>
  </r>
  <r>
    <x v="202"/>
    <n v="1.0855540793122902"/>
    <x v="4"/>
    <s v="UNRATE_GAP"/>
    <x v="3"/>
    <s v="lin"/>
    <x v="0"/>
    <s v="q"/>
    <s v="Author's Computation"/>
  </r>
  <r>
    <x v="203"/>
    <n v="1.4943178516935305"/>
    <x v="4"/>
    <s v="UNRATE_GAP"/>
    <x v="3"/>
    <s v="lin"/>
    <x v="0"/>
    <s v="q"/>
    <s v="Author's Computation"/>
  </r>
  <r>
    <x v="204"/>
    <n v="1.2030905701702501"/>
    <x v="4"/>
    <s v="UNRATE_GAP"/>
    <x v="3"/>
    <s v="lin"/>
    <x v="0"/>
    <s v="q"/>
    <s v="Author's Computation"/>
  </r>
  <r>
    <x v="205"/>
    <n v="1.2118796548967206"/>
    <x v="4"/>
    <s v="UNRATE_GAP"/>
    <x v="3"/>
    <s v="lin"/>
    <x v="0"/>
    <s v="q"/>
    <s v="Author's Computation"/>
  </r>
  <r>
    <x v="206"/>
    <n v="1.2206938977199204"/>
    <x v="4"/>
    <s v="UNRATE_GAP"/>
    <x v="3"/>
    <s v="lin"/>
    <x v="0"/>
    <s v="q"/>
    <s v="Author's Computation"/>
  </r>
  <r>
    <x v="207"/>
    <n v="1.2295432196469607"/>
    <x v="4"/>
    <s v="UNRATE_GAP"/>
    <x v="3"/>
    <s v="lin"/>
    <x v="0"/>
    <s v="q"/>
    <s v="Author's Computation"/>
  </r>
  <r>
    <x v="208"/>
    <n v="2.0384385166679992"/>
    <x v="4"/>
    <s v="UNRATE_GAP"/>
    <x v="3"/>
    <s v="lin"/>
    <x v="0"/>
    <s v="q"/>
    <s v="Author's Computation"/>
  </r>
  <r>
    <x v="209"/>
    <n v="2.6473915575955509"/>
    <x v="4"/>
    <s v="UNRATE_GAP"/>
    <x v="3"/>
    <s v="lin"/>
    <x v="0"/>
    <s v="q"/>
    <s v="Author's Computation"/>
  </r>
  <r>
    <x v="210"/>
    <n v="3.2564149147214003"/>
    <x v="4"/>
    <s v="UNRATE_GAP"/>
    <x v="3"/>
    <s v="lin"/>
    <x v="0"/>
    <s v="q"/>
    <s v="Author's Computation"/>
  </r>
  <r>
    <x v="211"/>
    <n v="3.7655219151531805"/>
    <x v="4"/>
    <s v="UNRATE_GAP"/>
    <x v="3"/>
    <s v="lin"/>
    <x v="0"/>
    <s v="q"/>
    <s v="Author's Computation"/>
  </r>
  <r>
    <x v="212"/>
    <n v="4.5747266056390492"/>
    <x v="4"/>
    <s v="UNRATE_GAP"/>
    <x v="3"/>
    <s v="lin"/>
    <x v="0"/>
    <s v="q"/>
    <s v="Author's Computation"/>
  </r>
  <r>
    <x v="213"/>
    <n v="4.284043726817"/>
    <x v="4"/>
    <s v="UNRATE_GAP"/>
    <x v="3"/>
    <s v="lin"/>
    <x v="0"/>
    <s v="q"/>
    <s v="Author's Computation"/>
  </r>
  <r>
    <x v="214"/>
    <n v="3.9934886948372696"/>
    <x v="4"/>
    <s v="UNRATE_GAP"/>
    <x v="3"/>
    <s v="lin"/>
    <x v="0"/>
    <s v="q"/>
    <s v="Author's Computation"/>
  </r>
  <r>
    <x v="215"/>
    <n v="3.3030775896726308"/>
    <x v="4"/>
    <s v="UNRATE_GAP"/>
    <x v="3"/>
    <s v="lin"/>
    <x v="0"/>
    <s v="q"/>
    <s v="Author's Computation"/>
  </r>
  <r>
    <x v="216"/>
    <n v="2.4128271504130501"/>
    <x v="4"/>
    <s v="UNRATE_GAP"/>
    <x v="3"/>
    <s v="lin"/>
    <x v="0"/>
    <s v="q"/>
    <s v="Author's Computation"/>
  </r>
  <r>
    <x v="217"/>
    <n v="1.8227547785487204"/>
    <x v="4"/>
    <s v="UNRATE_GAP"/>
    <x v="3"/>
    <s v="lin"/>
    <x v="0"/>
    <s v="q"/>
    <s v="Author's Computation"/>
  </r>
  <r>
    <x v="218"/>
    <n v="1.3328785507213503"/>
    <x v="4"/>
    <s v="UNRATE_GAP"/>
    <x v="3"/>
    <s v="lin"/>
    <x v="0"/>
    <s v="q"/>
    <s v="Author's Computation"/>
  </r>
  <r>
    <x v="219"/>
    <n v="1.3432172426670901"/>
    <x v="4"/>
    <s v="UNRATE_GAP"/>
    <x v="3"/>
    <s v="lin"/>
    <x v="0"/>
    <s v="q"/>
    <s v="Author's Computation"/>
  </r>
  <r>
    <x v="220"/>
    <n v="1.2537903660566094"/>
    <x v="4"/>
    <s v="UNRATE_GAP"/>
    <x v="3"/>
    <s v="lin"/>
    <x v="0"/>
    <s v="q"/>
    <s v="Author's Computation"/>
  </r>
  <r>
    <x v="221"/>
    <n v="1.1646182196178199"/>
    <x v="4"/>
    <s v="UNRATE_GAP"/>
    <x v="3"/>
    <s v="lin"/>
    <x v="0"/>
    <s v="q"/>
    <s v="Author's Computation"/>
  </r>
  <r>
    <x v="222"/>
    <n v="1.2757217620015497"/>
    <x v="4"/>
    <s v="UNRATE_GAP"/>
    <x v="3"/>
    <s v="lin"/>
    <x v="0"/>
    <s v="q"/>
    <s v="Author's Computation"/>
  </r>
  <r>
    <x v="223"/>
    <n v="1.1871219201192504"/>
    <x v="4"/>
    <s v="UNRATE_GAP"/>
    <x v="3"/>
    <s v="lin"/>
    <x v="0"/>
    <s v="q"/>
    <s v="Author's Computation"/>
  </r>
  <r>
    <x v="224"/>
    <n v="0.99883776325023987"/>
    <x v="4"/>
    <s v="UNRATE_GAP"/>
    <x v="3"/>
    <s v="lin"/>
    <x v="0"/>
    <s v="q"/>
    <s v="Author's Computation"/>
  </r>
  <r>
    <x v="225"/>
    <n v="1.0108835851578597"/>
    <x v="4"/>
    <s v="UNRATE_GAP"/>
    <x v="3"/>
    <s v="lin"/>
    <x v="0"/>
    <s v="q"/>
    <s v="Author's Computation"/>
  </r>
  <r>
    <x v="226"/>
    <n v="1.22326557505626"/>
    <x v="4"/>
    <s v="UNRATE_GAP"/>
    <x v="3"/>
    <s v="lin"/>
    <x v="0"/>
    <s v="q"/>
    <s v="Author's Computation"/>
  </r>
  <r>
    <x v="227"/>
    <n v="1.0359824769146604"/>
    <x v="4"/>
    <s v="UNRATE_GAP"/>
    <x v="3"/>
    <s v="lin"/>
    <x v="0"/>
    <s v="q"/>
    <s v="Author's Computation"/>
  </r>
  <r>
    <x v="228"/>
    <n v="0.84902668861411001"/>
    <x v="4"/>
    <s v="UNRATE_GAP"/>
    <x v="3"/>
    <s v="lin"/>
    <x v="0"/>
    <s v="q"/>
    <s v="Author's Computation"/>
  </r>
  <r>
    <x v="229"/>
    <n v="0.66238567305816964"/>
    <x v="4"/>
    <s v="UNRATE_GAP"/>
    <x v="3"/>
    <s v="lin"/>
    <x v="0"/>
    <s v="q"/>
    <s v="Author's Computation"/>
  </r>
  <r>
    <x v="230"/>
    <n v="0.37604344580447968"/>
    <x v="4"/>
    <s v="UNRATE_GAP"/>
    <x v="3"/>
    <s v="lin"/>
    <x v="0"/>
    <s v="q"/>
    <s v="Author's Computation"/>
  </r>
  <r>
    <x v="231"/>
    <n v="8.9981963822659772E-2"/>
    <x v="4"/>
    <s v="UNRATE_GAP"/>
    <x v="3"/>
    <s v="lin"/>
    <x v="0"/>
    <s v="q"/>
    <s v="Author's Computation"/>
  </r>
  <r>
    <x v="232"/>
    <n v="-9.5817685945069897E-2"/>
    <x v="4"/>
    <s v="UNRATE_GAP"/>
    <x v="3"/>
    <s v="lin"/>
    <x v="0"/>
    <s v="q"/>
    <s v="Author's Computation"/>
  </r>
  <r>
    <x v="233"/>
    <n v="-0.18137433670584979"/>
    <x v="4"/>
    <s v="UNRATE_GAP"/>
    <x v="3"/>
    <s v="lin"/>
    <x v="0"/>
    <s v="q"/>
    <s v="Author's Computation"/>
  </r>
  <r>
    <x v="234"/>
    <n v="-0.36670604279110997"/>
    <x v="4"/>
    <s v="UNRATE_GAP"/>
    <x v="3"/>
    <s v="lin"/>
    <x v="0"/>
    <s v="q"/>
    <s v="Author's Computation"/>
  </r>
  <r>
    <x v="235"/>
    <n v="-0.35182962387882988"/>
    <x v="4"/>
    <s v="UNRATE_GAP"/>
    <x v="3"/>
    <s v="lin"/>
    <x v="0"/>
    <s v="q"/>
    <s v="Author's Computation"/>
  </r>
  <r>
    <x v="236"/>
    <n v="-0.5367604319052699"/>
    <x v="4"/>
    <s v="UNRATE_GAP"/>
    <x v="3"/>
    <s v="lin"/>
    <x v="0"/>
    <s v="q"/>
    <s v="Author's Computation"/>
  </r>
  <r>
    <x v="237"/>
    <n v="-0.62151231184453959"/>
    <x v="4"/>
    <s v="UNRATE_GAP"/>
    <x v="3"/>
    <s v="lin"/>
    <x v="0"/>
    <s v="q"/>
    <s v="Author's Computation"/>
  </r>
  <r>
    <x v="238"/>
    <n v="-0.6060977223527102"/>
    <x v="4"/>
    <s v="UNRATE_GAP"/>
    <x v="3"/>
    <s v="lin"/>
    <x v="0"/>
    <s v="q"/>
    <s v="Author's Computation"/>
  </r>
  <r>
    <x v="239"/>
    <n v="-0.5905279791928697"/>
    <x v="4"/>
    <s v="UNRATE_GAP"/>
    <x v="3"/>
    <s v="lin"/>
    <x v="0"/>
    <s v="q"/>
    <s v="Author's Computation"/>
  </r>
  <r>
    <x v="240"/>
    <n v="-0.37481358284017929"/>
    <x v="4"/>
    <s v="UNRATE_GAP"/>
    <x v="3"/>
    <s v="lin"/>
    <x v="0"/>
    <s v="q"/>
    <s v="Author's Computation"/>
  </r>
  <r>
    <x v="241"/>
    <n v="-0.45896459134208989"/>
    <x v="4"/>
    <s v="UNRATE_GAP"/>
    <x v="3"/>
    <s v="lin"/>
    <x v="0"/>
    <s v="q"/>
    <s v="Author's Computation"/>
  </r>
  <r>
    <x v="242"/>
    <n v="-0.44299100013508053"/>
    <x v="4"/>
    <s v="UNRATE_GAP"/>
    <x v="3"/>
    <s v="lin"/>
    <x v="0"/>
    <s v="q"/>
    <s v="Author's Computation"/>
  </r>
  <r>
    <x v="243"/>
    <n v="-2.6903091933290213E-2"/>
    <x v="4"/>
    <s v="UNRATE_GAP"/>
    <x v="3"/>
    <s v="lin"/>
    <x v="0"/>
    <s v="q"/>
    <s v="Author's Computation"/>
  </r>
  <r>
    <x v="244"/>
    <n v="0.3892882781078395"/>
    <x v="4"/>
    <s v="UNRATE_GAP"/>
    <x v="3"/>
    <s v="lin"/>
    <x v="0"/>
    <s v="q"/>
    <s v="Author's Computation"/>
  </r>
  <r>
    <x v="245"/>
    <n v="0.9055714940688393"/>
    <x v="4"/>
    <s v="UNRATE_GAP"/>
    <x v="3"/>
    <s v="lin"/>
    <x v="0"/>
    <s v="q"/>
    <s v="Author's Computation"/>
  </r>
  <r>
    <x v="246"/>
    <n v="1.1219341166857095"/>
    <x v="4"/>
    <s v="UNRATE_GAP"/>
    <x v="3"/>
    <s v="lin"/>
    <x v="0"/>
    <s v="q"/>
    <s v="Author's Computation"/>
  </r>
  <r>
    <x v="247"/>
    <n v="1.2383629717080105"/>
    <x v="4"/>
    <s v="UNRATE_GAP"/>
    <x v="3"/>
    <s v="lin"/>
    <x v="0"/>
    <s v="q"/>
    <s v="Author's Computation"/>
  </r>
  <r>
    <x v="248"/>
    <n v="1.4548444102266993"/>
    <x v="4"/>
    <s v="UNRATE_GAP"/>
    <x v="3"/>
    <s v="lin"/>
    <x v="0"/>
    <s v="q"/>
    <s v="Author's Computation"/>
  </r>
  <r>
    <x v="249"/>
    <n v="1.7713647573976807"/>
    <x v="4"/>
    <s v="UNRATE_GAP"/>
    <x v="3"/>
    <s v="lin"/>
    <x v="0"/>
    <s v="q"/>
    <s v="Author's Computation"/>
  </r>
  <r>
    <x v="250"/>
    <n v="1.9879109609539594"/>
    <x v="4"/>
    <s v="UNRATE_GAP"/>
    <x v="3"/>
    <s v="lin"/>
    <x v="0"/>
    <s v="q"/>
    <s v="Author's Computation"/>
  </r>
  <r>
    <x v="251"/>
    <n v="2.00447144544155"/>
    <x v="4"/>
    <s v="UNRATE_GAP"/>
    <x v="3"/>
    <s v="lin"/>
    <x v="0"/>
    <s v="q"/>
    <s v="Author's Computation"/>
  </r>
  <r>
    <x v="252"/>
    <n v="1.8210371722286203"/>
    <x v="4"/>
    <s v="UNRATE_GAP"/>
    <x v="3"/>
    <s v="lin"/>
    <x v="0"/>
    <s v="q"/>
    <s v="Author's Computation"/>
  </r>
  <r>
    <x v="253"/>
    <n v="1.5479917597664796"/>
    <x v="4"/>
    <s v="UNRATE_GAP"/>
    <x v="3"/>
    <s v="lin"/>
    <x v="0"/>
    <s v="q"/>
    <s v="Author's Computation"/>
  </r>
  <r>
    <x v="254"/>
    <n v="1.5674542970115999"/>
    <x v="4"/>
    <s v="UNRATE_GAP"/>
    <x v="3"/>
    <s v="lin"/>
    <x v="0"/>
    <s v="q"/>
    <s v="Author's Computation"/>
  </r>
  <r>
    <x v="255"/>
    <n v="1.2871004894146401"/>
    <x v="4"/>
    <s v="UNRATE_GAP"/>
    <x v="3"/>
    <s v="lin"/>
    <x v="0"/>
    <s v="q"/>
    <s v="Author's Computation"/>
  </r>
  <r>
    <x v="256"/>
    <n v="1.1068718606243397"/>
    <x v="4"/>
    <s v="UNRATE_GAP"/>
    <x v="3"/>
    <s v="lin"/>
    <x v="0"/>
    <s v="q"/>
    <s v="Author's Computation"/>
  </r>
  <r>
    <x v="257"/>
    <n v="1.1267053917638696"/>
    <x v="4"/>
    <s v="UNRATE_GAP"/>
    <x v="3"/>
    <s v="lin"/>
    <x v="0"/>
    <s v="q"/>
    <s v="Author's Computation"/>
  </r>
  <r>
    <x v="258"/>
    <n v="0.74653468117879029"/>
    <x v="4"/>
    <s v="UNRATE_GAP"/>
    <x v="3"/>
    <s v="lin"/>
    <x v="0"/>
    <s v="q"/>
    <s v="Author's Computation"/>
  </r>
  <r>
    <x v="259"/>
    <n v="0.56629115449051959"/>
    <x v="4"/>
    <s v="UNRATE_GAP"/>
    <x v="3"/>
    <s v="lin"/>
    <x v="0"/>
    <s v="q"/>
    <s v="Author's Computation"/>
  </r>
  <r>
    <x v="260"/>
    <n v="0.18590529721045002"/>
    <x v="4"/>
    <s v="UNRATE_GAP"/>
    <x v="3"/>
    <s v="lin"/>
    <x v="0"/>
    <s v="q"/>
    <s v="Author's Computation"/>
  </r>
  <r>
    <x v="261"/>
    <n v="0.10530788213285991"/>
    <x v="4"/>
    <s v="UNRATE_GAP"/>
    <x v="3"/>
    <s v="lin"/>
    <x v="0"/>
    <s v="q"/>
    <s v="Author's Computation"/>
  </r>
  <r>
    <x v="262"/>
    <n v="0.32443116432077002"/>
    <x v="4"/>
    <s v="UNRATE_GAP"/>
    <x v="3"/>
    <s v="lin"/>
    <x v="0"/>
    <s v="q"/>
    <s v="Author's Computation"/>
  </r>
  <r>
    <x v="263"/>
    <n v="0.34321001770908044"/>
    <x v="4"/>
    <s v="UNRATE_GAP"/>
    <x v="3"/>
    <s v="lin"/>
    <x v="0"/>
    <s v="q"/>
    <s v="Author's Computation"/>
  </r>
  <r>
    <x v="264"/>
    <n v="0.26158298913967926"/>
    <x v="4"/>
    <s v="UNRATE_GAP"/>
    <x v="3"/>
    <s v="lin"/>
    <x v="0"/>
    <s v="q"/>
    <s v="Author's Computation"/>
  </r>
  <r>
    <x v="265"/>
    <n v="0.17949324796831956"/>
    <x v="4"/>
    <s v="UNRATE_GAP"/>
    <x v="3"/>
    <s v="lin"/>
    <x v="0"/>
    <s v="q"/>
    <s v="Author's Computation"/>
  </r>
  <r>
    <x v="266"/>
    <n v="0.19688941218370015"/>
    <x v="4"/>
    <s v="UNRATE_GAP"/>
    <x v="3"/>
    <s v="lin"/>
    <x v="0"/>
    <s v="q"/>
    <s v="Author's Computation"/>
  </r>
  <r>
    <x v="267"/>
    <n v="1.3726235188640246E-2"/>
    <x v="4"/>
    <s v="UNRATE_GAP"/>
    <x v="3"/>
    <s v="lin"/>
    <x v="0"/>
    <s v="q"/>
    <s v="Author's Computation"/>
  </r>
  <r>
    <x v="268"/>
    <n v="2.9965140931840217E-2"/>
    <x v="4"/>
    <s v="UNRATE_GAP"/>
    <x v="3"/>
    <s v="lin"/>
    <x v="0"/>
    <s v="q"/>
    <s v="Author's Computation"/>
  </r>
  <r>
    <x v="269"/>
    <n v="-5.4425401136150242E-2"/>
    <x v="4"/>
    <s v="UNRATE_GAP"/>
    <x v="3"/>
    <s v="lin"/>
    <x v="0"/>
    <s v="q"/>
    <s v="Author's Computation"/>
  </r>
  <r>
    <x v="270"/>
    <n v="-0.23946966586832019"/>
    <x v="4"/>
    <s v="UNRATE_GAP"/>
    <x v="3"/>
    <s v="lin"/>
    <x v="0"/>
    <s v="q"/>
    <s v="Author's Computation"/>
  </r>
  <r>
    <x v="271"/>
    <n v="-0.32518462756923938"/>
    <x v="4"/>
    <s v="UNRATE_GAP"/>
    <x v="3"/>
    <s v="lin"/>
    <x v="0"/>
    <s v="q"/>
    <s v="Author's Computation"/>
  </r>
  <r>
    <x v="272"/>
    <n v="-0.5115800770927601"/>
    <x v="4"/>
    <s v="UNRATE_GAP"/>
    <x v="3"/>
    <s v="lin"/>
    <x v="0"/>
    <s v="q"/>
    <s v="Author's Computation"/>
  </r>
  <r>
    <x v="273"/>
    <n v="-0.59865889364543001"/>
    <x v="4"/>
    <s v="UNRATE_GAP"/>
    <x v="3"/>
    <s v="lin"/>
    <x v="0"/>
    <s v="q"/>
    <s v="Author's Computation"/>
  </r>
  <r>
    <x v="274"/>
    <n v="-0.78641746041195937"/>
    <x v="4"/>
    <s v="UNRATE_GAP"/>
    <x v="3"/>
    <s v="lin"/>
    <x v="0"/>
    <s v="q"/>
    <s v="Author's Computation"/>
  </r>
  <r>
    <x v="275"/>
    <n v="-0.6748462097758603"/>
    <x v="4"/>
    <s v="UNRATE_GAP"/>
    <x v="3"/>
    <s v="lin"/>
    <x v="0"/>
    <s v="q"/>
    <s v="Author's Computation"/>
  </r>
  <r>
    <x v="276"/>
    <n v="-0.76393028093660931"/>
    <x v="4"/>
    <s v="UNRATE_GAP"/>
    <x v="3"/>
    <s v="lin"/>
    <x v="0"/>
    <s v="q"/>
    <s v="Author's Computation"/>
  </r>
  <r>
    <x v="277"/>
    <n v="-0.85365027019450057"/>
    <x v="4"/>
    <s v="UNRATE_GAP"/>
    <x v="3"/>
    <s v="lin"/>
    <x v="0"/>
    <s v="q"/>
    <s v="Author's Computation"/>
  </r>
  <r>
    <x v="278"/>
    <n v="-0.84398305213940006"/>
    <x v="4"/>
    <s v="UNRATE_GAP"/>
    <x v="3"/>
    <s v="lin"/>
    <x v="0"/>
    <s v="q"/>
    <s v="Author's Computation"/>
  </r>
  <r>
    <x v="279"/>
    <n v="-0.93490264848963989"/>
    <x v="4"/>
    <s v="UNRATE_GAP"/>
    <x v="3"/>
    <s v="lin"/>
    <x v="0"/>
    <s v="q"/>
    <s v="Author's Computation"/>
  </r>
  <r>
    <x v="280"/>
    <n v="-1.0263811204110205"/>
    <x v="4"/>
    <s v="UNRATE_GAP"/>
    <x v="3"/>
    <s v="lin"/>
    <x v="0"/>
    <s v="q"/>
    <s v="Author's Computation"/>
  </r>
  <r>
    <x v="281"/>
    <n v="-1.1183894598256403"/>
    <x v="4"/>
    <s v="UNRATE_GAP"/>
    <x v="3"/>
    <s v="lin"/>
    <x v="0"/>
    <s v="q"/>
    <s v="Author's Computation"/>
  </r>
  <r>
    <x v="282"/>
    <n v="-1.2108984554991902"/>
    <x v="4"/>
    <s v="UNRATE_GAP"/>
    <x v="3"/>
    <s v="lin"/>
    <x v="0"/>
    <s v="q"/>
    <s v="Author's Computation"/>
  </r>
  <r>
    <x v="283"/>
    <n v="-1.1038795105662302"/>
    <x v="4"/>
    <s v="UNRATE_GAP"/>
    <x v="3"/>
    <s v="lin"/>
    <x v="0"/>
    <s v="q"/>
    <s v="Author's Computation"/>
  </r>
  <r>
    <x v="284"/>
    <n v="-1.1973053895934798"/>
    <x v="4"/>
    <s v="UNRATE_GAP"/>
    <x v="3"/>
    <s v="lin"/>
    <x v="0"/>
    <s v="q"/>
    <s v="Author's Computation"/>
  </r>
  <r>
    <x v="0"/>
    <n v="-0.8911508752539099"/>
    <x v="4"/>
    <s v="UNRATE_GAP"/>
    <x v="3"/>
    <s v="lin"/>
    <x v="0"/>
    <s v="q"/>
    <s v="Author's Computation"/>
  </r>
  <r>
    <x v="1"/>
    <n v="-0.68539331714429963"/>
    <x v="4"/>
    <s v="UNRATE_GAP"/>
    <x v="3"/>
    <s v="lin"/>
    <x v="0"/>
    <s v="q"/>
    <s v="Author's Computation"/>
  </r>
  <r>
    <x v="2"/>
    <n v="-0.28001305816485988"/>
    <x v="4"/>
    <s v="UNRATE_GAP"/>
    <x v="3"/>
    <s v="lin"/>
    <x v="0"/>
    <s v="q"/>
    <s v="Author's Computation"/>
  </r>
  <r>
    <x v="3"/>
    <n v="0.42500627287764026"/>
    <x v="4"/>
    <s v="UNRATE_GAP"/>
    <x v="3"/>
    <s v="lin"/>
    <x v="0"/>
    <s v="q"/>
    <s v="Author's Computation"/>
  </r>
  <r>
    <x v="4"/>
    <n v="0.62967761025767999"/>
    <x v="4"/>
    <s v="UNRATE_GAP"/>
    <x v="3"/>
    <s v="lin"/>
    <x v="0"/>
    <s v="q"/>
    <s v="Author's Computation"/>
  </r>
  <r>
    <x v="5"/>
    <n v="0.73401044600479981"/>
    <x v="4"/>
    <s v="UNRATE_GAP"/>
    <x v="3"/>
    <s v="lin"/>
    <x v="0"/>
    <s v="q"/>
    <s v="Author's Computation"/>
  </r>
  <r>
    <x v="6"/>
    <n v="0.63801097052976985"/>
    <x v="4"/>
    <s v="UNRATE_GAP"/>
    <x v="3"/>
    <s v="lin"/>
    <x v="0"/>
    <s v="q"/>
    <s v="Author's Computation"/>
  </r>
  <r>
    <x v="7"/>
    <n v="0.84168235562518046"/>
    <x v="4"/>
    <s v="UNRATE_GAP"/>
    <x v="3"/>
    <s v="lin"/>
    <x v="0"/>
    <s v="q"/>
    <s v="Author's Computation"/>
  </r>
  <r>
    <x v="8"/>
    <n v="0.84502517249110021"/>
    <x v="4"/>
    <s v="UNRATE_GAP"/>
    <x v="3"/>
    <s v="lin"/>
    <x v="0"/>
    <s v="q"/>
    <s v="Author's Computation"/>
  </r>
  <r>
    <x v="9"/>
    <n v="1.0480379338299599"/>
    <x v="4"/>
    <s v="UNRATE_GAP"/>
    <x v="3"/>
    <s v="lin"/>
    <x v="0"/>
    <s v="q"/>
    <s v="Author's Computation"/>
  </r>
  <r>
    <x v="10"/>
    <n v="1.0507177456975496"/>
    <x v="4"/>
    <s v="UNRATE_GAP"/>
    <x v="3"/>
    <s v="lin"/>
    <x v="0"/>
    <s v="q"/>
    <s v="Author's Computation"/>
  </r>
  <r>
    <x v="11"/>
    <n v="0.75306105177079985"/>
    <x v="4"/>
    <s v="UNRATE_GAP"/>
    <x v="3"/>
    <s v="lin"/>
    <x v="0"/>
    <s v="q"/>
    <s v="Author's Computation"/>
  </r>
  <r>
    <x v="12"/>
    <n v="0.65506445006947978"/>
    <x v="4"/>
    <s v="UNRATE_GAP"/>
    <x v="3"/>
    <s v="lin"/>
    <x v="0"/>
    <s v="q"/>
    <s v="Author's Computation"/>
  </r>
  <r>
    <x v="13"/>
    <n v="0.55672556001216922"/>
    <x v="4"/>
    <s v="UNRATE_GAP"/>
    <x v="3"/>
    <s v="lin"/>
    <x v="0"/>
    <s v="q"/>
    <s v="Author's Computation"/>
  </r>
  <r>
    <x v="14"/>
    <n v="0.35804391605063035"/>
    <x v="4"/>
    <s v="UNRATE_GAP"/>
    <x v="3"/>
    <s v="lin"/>
    <x v="0"/>
    <s v="q"/>
    <s v="Author's Computation"/>
  </r>
  <r>
    <x v="15"/>
    <n v="0.35902186305009032"/>
    <x v="4"/>
    <s v="UNRATE_GAP"/>
    <x v="3"/>
    <s v="lin"/>
    <x v="0"/>
    <s v="q"/>
    <s v="Author's Computation"/>
  </r>
  <r>
    <x v="16"/>
    <n v="0.25966542809767024"/>
    <x v="4"/>
    <s v="UNRATE_GAP"/>
    <x v="3"/>
    <s v="lin"/>
    <x v="0"/>
    <s v="q"/>
    <s v="Author's Computation"/>
  </r>
  <r>
    <x v="17"/>
    <n v="5.9985143537820029E-2"/>
    <x v="4"/>
    <s v="UNRATE_GAP"/>
    <x v="3"/>
    <s v="lin"/>
    <x v="0"/>
    <s v="q"/>
    <s v="Author's Computation"/>
  </r>
  <r>
    <x v="18"/>
    <n v="-4.0003203242259922E-2"/>
    <x v="4"/>
    <s v="UNRATE_GAP"/>
    <x v="3"/>
    <s v="lin"/>
    <x v="0"/>
    <s v="q"/>
    <s v="Author's Computation"/>
  </r>
  <r>
    <x v="19"/>
    <n v="-4.0277916439560357E-2"/>
    <x v="4"/>
    <s v="UNRATE_GAP"/>
    <x v="3"/>
    <s v="lin"/>
    <x v="0"/>
    <s v="q"/>
    <s v="Author's Computation"/>
  </r>
  <r>
    <x v="20"/>
    <n v="-0.34081085615471984"/>
    <x v="4"/>
    <s v="UNRATE_GAP"/>
    <x v="3"/>
    <s v="lin"/>
    <x v="0"/>
    <s v="q"/>
    <s v="Author's Computation"/>
  </r>
  <r>
    <x v="21"/>
    <n v="-0.44156703927619034"/>
    <x v="4"/>
    <s v="UNRATE_GAP"/>
    <x v="3"/>
    <s v="lin"/>
    <x v="0"/>
    <s v="q"/>
    <s v="Author's Computation"/>
  </r>
  <r>
    <x v="22"/>
    <n v="-0.44250439291843069"/>
    <x v="4"/>
    <s v="UNRATE_GAP"/>
    <x v="3"/>
    <s v="lin"/>
    <x v="0"/>
    <s v="q"/>
    <s v="Author's Computation"/>
  </r>
  <r>
    <x v="23"/>
    <n v="-0.64357367310738933"/>
    <x v="4"/>
    <s v="UNRATE_GAP"/>
    <x v="3"/>
    <s v="lin"/>
    <x v="0"/>
    <s v="q"/>
    <s v="Author's Computation"/>
  </r>
  <r>
    <x v="24"/>
    <n v="-0.54471855777112044"/>
    <x v="4"/>
    <s v="UNRATE_GAP"/>
    <x v="3"/>
    <s v="lin"/>
    <x v="0"/>
    <s v="q"/>
    <s v="Author's Computation"/>
  </r>
  <r>
    <x v="25"/>
    <n v="-0.54587591919752043"/>
    <x v="4"/>
    <s v="UNRATE_GAP"/>
    <x v="3"/>
    <s v="lin"/>
    <x v="0"/>
    <s v="q"/>
    <s v="Author's Computation"/>
  </r>
  <r>
    <x v="26"/>
    <n v="-0.34697627705214007"/>
    <x v="4"/>
    <s v="UNRATE_GAP"/>
    <x v="3"/>
    <s v="lin"/>
    <x v="0"/>
    <s v="q"/>
    <s v="Author's Computation"/>
  </r>
  <r>
    <x v="27"/>
    <n v="-0.24794442889684021"/>
    <x v="4"/>
    <s v="UNRATE_GAP"/>
    <x v="3"/>
    <s v="lin"/>
    <x v="0"/>
    <s v="q"/>
    <s v="Author's Computation"/>
  </r>
  <r>
    <x v="28"/>
    <n v="-4.8700251008360063E-2"/>
    <x v="4"/>
    <s v="UNRATE_GAP"/>
    <x v="3"/>
    <s v="lin"/>
    <x v="0"/>
    <s v="q"/>
    <s v="Author's Computation"/>
  </r>
  <r>
    <x v="29"/>
    <n v="0.25084034174239989"/>
    <x v="4"/>
    <s v="UNRATE_GAP"/>
    <x v="3"/>
    <s v="lin"/>
    <x v="0"/>
    <s v="q"/>
    <s v="Author's Computation"/>
  </r>
  <r>
    <x v="30"/>
    <n v="0.95076429203320956"/>
    <x v="4"/>
    <s v="UNRATE_GAP"/>
    <x v="3"/>
    <s v="lin"/>
    <x v="0"/>
    <s v="q"/>
    <s v="Author's Computation"/>
  </r>
  <r>
    <x v="31"/>
    <n v="1.85116017090008"/>
    <x v="4"/>
    <s v="UNRATE_GAP"/>
    <x v="3"/>
    <s v="lin"/>
    <x v="0"/>
    <s v="q"/>
    <s v="Author's Computation"/>
  </r>
  <r>
    <x v="32"/>
    <n v="3.2521168450557507"/>
    <x v="4"/>
    <s v="UNRATE_GAP"/>
    <x v="3"/>
    <s v="lin"/>
    <x v="0"/>
    <s v="q"/>
    <s v="Author's Computation"/>
  </r>
  <r>
    <x v="33"/>
    <n v="4.2537220653206411"/>
    <x v="4"/>
    <s v="UNRATE_GAP"/>
    <x v="3"/>
    <s v="lin"/>
    <x v="0"/>
    <s v="q"/>
    <s v="Author's Computation"/>
  </r>
  <r>
    <x v="34"/>
    <n v="4.5560610030278497"/>
    <x v="4"/>
    <s v="UNRATE_GAP"/>
    <x v="3"/>
    <s v="lin"/>
    <x v="0"/>
    <s v="q"/>
    <s v="Author's Computation"/>
  </r>
  <r>
    <x v="35"/>
    <n v="4.8592147629686107"/>
    <x v="4"/>
    <s v="UNRATE_GAP"/>
    <x v="3"/>
    <s v="lin"/>
    <x v="0"/>
    <s v="q"/>
    <s v="Author's Computation"/>
  </r>
  <r>
    <x v="36"/>
    <n v="4.7632589025501204"/>
    <x v="4"/>
    <s v="UNRATE_GAP"/>
    <x v="3"/>
    <s v="lin"/>
    <x v="0"/>
    <s v="q"/>
    <s v="Author's Computation"/>
  </r>
  <r>
    <x v="37"/>
    <n v="4.5682619873197901"/>
    <x v="4"/>
    <s v="UNRATE_GAP"/>
    <x v="3"/>
    <s v="lin"/>
    <x v="0"/>
    <s v="q"/>
    <s v="Author's Computation"/>
  </r>
  <r>
    <x v="38"/>
    <n v="4.4742842128497902"/>
    <x v="4"/>
    <s v="UNRATE_GAP"/>
    <x v="3"/>
    <s v="lin"/>
    <x v="0"/>
    <s v="q"/>
    <s v="Author's Computation"/>
  </r>
  <r>
    <x v="39"/>
    <n v="4.4813761221748303"/>
    <x v="4"/>
    <s v="UNRATE_GAP"/>
    <x v="3"/>
    <s v="lin"/>
    <x v="0"/>
    <s v="q"/>
    <s v="Author's Computation"/>
  </r>
  <r>
    <x v="40"/>
    <n v="3.9895774465457299"/>
    <x v="4"/>
    <s v="UNRATE_GAP"/>
    <x v="3"/>
    <s v="lin"/>
    <x v="0"/>
    <s v="q"/>
    <s v="Author's Computation"/>
  </r>
  <r>
    <x v="41"/>
    <n v="4.0989160952288799"/>
    <x v="4"/>
    <s v="UNRATE_GAP"/>
    <x v="3"/>
    <s v="lin"/>
    <x v="0"/>
    <s v="q"/>
    <s v="Author's Computation"/>
  </r>
  <r>
    <x v="42"/>
    <n v="4.0094073174866196"/>
    <x v="4"/>
    <s v="UNRATE_GAP"/>
    <x v="3"/>
    <s v="lin"/>
    <x v="0"/>
    <s v="q"/>
    <s v="Author's Computation"/>
  </r>
  <r>
    <x v="43"/>
    <n v="3.6210530567678401"/>
    <x v="4"/>
    <s v="UNRATE_GAP"/>
    <x v="3"/>
    <s v="lin"/>
    <x v="0"/>
    <s v="q"/>
    <s v="Author's Computation"/>
  </r>
  <r>
    <x v="44"/>
    <n v="3.3338415135847406"/>
    <x v="4"/>
    <s v="UNRATE_GAP"/>
    <x v="3"/>
    <s v="lin"/>
    <x v="0"/>
    <s v="q"/>
    <s v="Author's Computation"/>
  </r>
  <r>
    <x v="45"/>
    <n v="3.2477469296249692"/>
    <x v="4"/>
    <s v="UNRATE_GAP"/>
    <x v="3"/>
    <s v="lin"/>
    <x v="0"/>
    <s v="q"/>
    <s v="Author's Computation"/>
  </r>
  <r>
    <x v="46"/>
    <n v="3.06272960142668"/>
    <x v="4"/>
    <s v="UNRATE_GAP"/>
    <x v="3"/>
    <s v="lin"/>
    <x v="0"/>
    <s v="q"/>
    <s v="Author's Computation"/>
  </r>
  <r>
    <x v="47"/>
    <n v="2.8787361275186401"/>
    <x v="4"/>
    <s v="UNRATE_GAP"/>
    <x v="3"/>
    <s v="lin"/>
    <x v="0"/>
    <s v="q"/>
    <s v="Author's Computation"/>
  </r>
  <r>
    <x v="48"/>
    <n v="2.7956998883873103"/>
    <x v="4"/>
    <s v="UNRATE_GAP"/>
    <x v="3"/>
    <s v="lin"/>
    <x v="0"/>
    <s v="q"/>
    <s v="Author's Computation"/>
  </r>
  <r>
    <x v="49"/>
    <n v="2.6135417540750403"/>
    <x v="4"/>
    <s v="UNRATE_GAP"/>
    <x v="3"/>
    <s v="lin"/>
    <x v="0"/>
    <s v="q"/>
    <s v="Author's Computation"/>
  </r>
  <r>
    <x v="50"/>
    <n v="2.3321710097311001"/>
    <x v="4"/>
    <s v="UNRATE_GAP"/>
    <x v="3"/>
    <s v="lin"/>
    <x v="0"/>
    <s v="q"/>
    <s v="Author's Computation"/>
  </r>
  <r>
    <x v="51"/>
    <n v="2.0514864851267607"/>
    <x v="4"/>
    <s v="UNRATE_GAP"/>
    <x v="3"/>
    <s v="lin"/>
    <x v="0"/>
    <s v="q"/>
    <s v="Author's Computation"/>
  </r>
  <r>
    <x v="52"/>
    <n v="1.8713778700934798"/>
    <x v="4"/>
    <s v="UNRATE_GAP"/>
    <x v="3"/>
    <s v="lin"/>
    <x v="0"/>
    <s v="q"/>
    <s v="Author's Computation"/>
  </r>
  <r>
    <x v="53"/>
    <n v="1.3917271941382605"/>
    <x v="4"/>
    <s v="UNRATE_GAP"/>
    <x v="3"/>
    <s v="lin"/>
    <x v="0"/>
    <s v="q"/>
    <s v="Author's Computation"/>
  </r>
  <r>
    <x v="54"/>
    <n v="1.3124104452052192"/>
    <x v="4"/>
    <s v="UNRATE_GAP"/>
    <x v="3"/>
    <s v="lin"/>
    <x v="0"/>
    <s v="q"/>
    <s v="Author's Computation"/>
  </r>
  <r>
    <x v="55"/>
    <n v="0.93329929975986037"/>
    <x v="4"/>
    <s v="UNRATE_GAP"/>
    <x v="3"/>
    <s v="lin"/>
    <x v="0"/>
    <s v="q"/>
    <s v="Author's Computation"/>
  </r>
  <r>
    <x v="56"/>
    <n v="0.75426293412713985"/>
    <x v="4"/>
    <s v="UNRATE_GAP"/>
    <x v="3"/>
    <s v="lin"/>
    <x v="0"/>
    <s v="q"/>
    <s v="Author's Computation"/>
  </r>
  <r>
    <x v="57"/>
    <n v="0.67516988536431999"/>
    <x v="4"/>
    <s v="UNRATE_GAP"/>
    <x v="3"/>
    <s v="lin"/>
    <x v="0"/>
    <s v="q"/>
    <s v="Author's Computation"/>
  </r>
  <r>
    <x v="58"/>
    <n v="0.39588992892743935"/>
    <x v="4"/>
    <s v="UNRATE_GAP"/>
    <x v="3"/>
    <s v="lin"/>
    <x v="0"/>
    <s v="q"/>
    <s v="Author's Computation"/>
  </r>
  <r>
    <x v="59"/>
    <n v="0.31629594001720029"/>
    <x v="4"/>
    <s v="UNRATE_GAP"/>
    <x v="3"/>
    <s v="lin"/>
    <x v="0"/>
    <s v="q"/>
    <s v="Author's Computation"/>
  </r>
  <r>
    <x v="60"/>
    <n v="0.23626570577234052"/>
    <x v="4"/>
    <s v="UNRATE_GAP"/>
    <x v="3"/>
    <s v="lin"/>
    <x v="0"/>
    <s v="q"/>
    <s v="Author's Computation"/>
  </r>
  <r>
    <x v="61"/>
    <n v="0.25568365640892043"/>
    <x v="4"/>
    <s v="UNRATE_GAP"/>
    <x v="3"/>
    <s v="lin"/>
    <x v="0"/>
    <s v="q"/>
    <s v="Author's Computation"/>
  </r>
  <r>
    <x v="62"/>
    <n v="0.27444248496269008"/>
    <x v="4"/>
    <s v="UNRATE_GAP"/>
    <x v="3"/>
    <s v="lin"/>
    <x v="0"/>
    <s v="q"/>
    <s v="Author's Computation"/>
  </r>
  <r>
    <x v="63"/>
    <n v="0.19244462744435964"/>
    <x v="4"/>
    <s v="UNRATE_GAP"/>
    <x v="3"/>
    <s v="lin"/>
    <x v="0"/>
    <s v="q"/>
    <s v="Author's Computation"/>
  </r>
  <r>
    <x v="64"/>
    <n v="9.6035779182095382E-3"/>
    <x v="4"/>
    <s v="UNRATE_GAP"/>
    <x v="3"/>
    <s v="lin"/>
    <x v="0"/>
    <s v="q"/>
    <s v="Author's Computation"/>
  </r>
  <r>
    <x v="65"/>
    <n v="-0.17415498379362937"/>
    <x v="4"/>
    <s v="UNRATE_GAP"/>
    <x v="3"/>
    <s v="lin"/>
    <x v="0"/>
    <s v="q"/>
    <s v="Author's Computation"/>
  </r>
  <r>
    <x v="66"/>
    <n v="-0.25889227046307983"/>
    <x v="4"/>
    <s v="UNRATE_GAP"/>
    <x v="3"/>
    <s v="lin"/>
    <x v="0"/>
    <s v="q"/>
    <s v="Author's Computation"/>
  </r>
  <r>
    <x v="67"/>
    <n v="-0.34465568658273948"/>
    <x v="4"/>
    <s v="UNRATE_GAP"/>
    <x v="3"/>
    <s v="lin"/>
    <x v="0"/>
    <s v="q"/>
    <s v="Author's Computation"/>
  </r>
  <r>
    <x v="68"/>
    <n v="-0.53147835875611005"/>
    <x v="4"/>
    <s v="UNRATE_GAP"/>
    <x v="3"/>
    <s v="lin"/>
    <x v="0"/>
    <s v="q"/>
    <s v="Author's Computation"/>
  </r>
  <r>
    <x v="69"/>
    <n v="-0.61937890343318047"/>
    <x v="4"/>
    <s v="UNRATE_GAP"/>
    <x v="3"/>
    <s v="lin"/>
    <x v="0"/>
    <s v="q"/>
    <s v="Author's Computation"/>
  </r>
  <r>
    <x v="70"/>
    <n v="-0.70836143357855974"/>
    <x v="4"/>
    <s v="UNRATE_GAP"/>
    <x v="3"/>
    <s v="lin"/>
    <x v="0"/>
    <s v="q"/>
    <s v="Author's Computation"/>
  </r>
  <r>
    <x v="71"/>
    <n v="-0.69841580136912995"/>
    <x v="4"/>
    <s v="UNRATE_GAP"/>
    <x v="3"/>
    <s v="lin"/>
    <x v="0"/>
    <s v="q"/>
    <s v="Author's Computation"/>
  </r>
  <r>
    <x v="72"/>
    <n v="-0.58951806962440001"/>
    <x v="4"/>
    <s v="UNRATE_GAP"/>
    <x v="3"/>
    <s v="lin"/>
    <x v="0"/>
    <s v="q"/>
    <s v="Author's Computation"/>
  </r>
  <r>
    <x v="73"/>
    <n v="-0.88163120046238985"/>
    <x v="4"/>
    <s v="UNRATE_GAP"/>
    <x v="3"/>
    <s v="lin"/>
    <x v="0"/>
    <s v="q"/>
    <s v="Author's Computation"/>
  </r>
  <r>
    <x v="74"/>
    <n v="-0.87470594573224991"/>
    <x v="4"/>
    <s v="UNRATE_GAP"/>
    <x v="3"/>
    <s v="lin"/>
    <x v="0"/>
    <s v="q"/>
    <s v="Author's Computation"/>
  </r>
  <r>
    <x v="75"/>
    <n v="-0.86868192017880963"/>
    <x v="4"/>
    <s v="UNRATE_GAP"/>
    <x v="3"/>
    <s v="lin"/>
    <x v="0"/>
    <s v="q"/>
    <s v="Author's Computation"/>
  </r>
  <r>
    <x v="76"/>
    <n v="-0.66348883511343004"/>
    <x v="4"/>
    <s v="UNRATE_GAP"/>
    <x v="3"/>
    <s v="lin"/>
    <x v="0"/>
    <s v="q"/>
    <s v="Author's Computation"/>
  </r>
  <r>
    <x v="77"/>
    <n v="8.5409521323389797"/>
    <x v="4"/>
    <s v="UNRATE_GAP"/>
    <x v="3"/>
    <s v="lin"/>
    <x v="0"/>
    <s v="q"/>
    <s v="Author's Computation"/>
  </r>
  <r>
    <x v="78"/>
    <n v="4.3447268615262509"/>
    <x v="4"/>
    <s v="UNRATE_GAP"/>
    <x v="3"/>
    <s v="lin"/>
    <x v="0"/>
    <s v="q"/>
    <s v="Author's Computation"/>
  </r>
  <r>
    <x v="79"/>
    <n v="2.3479267308127998"/>
    <x v="4"/>
    <s v="UNRATE_GAP"/>
    <x v="3"/>
    <s v="lin"/>
    <x v="0"/>
    <s v="q"/>
    <s v="Author's Computation"/>
  </r>
  <r>
    <x v="80"/>
    <n v="1.7471470101301305"/>
    <x v="4"/>
    <s v="UNRATE_GAP"/>
    <x v="3"/>
    <s v="lin"/>
    <x v="0"/>
    <s v="q"/>
    <s v="Author's Computation"/>
  </r>
  <r>
    <x v="81"/>
    <n v="1.4502102337037206"/>
    <x v="4"/>
    <s v="UNRATE_GAP"/>
    <x v="3"/>
    <s v="lin"/>
    <x v="0"/>
    <s v="q"/>
    <s v="Author's Computation"/>
  </r>
  <r>
    <x v="82"/>
    <n v="0.6529895829426593"/>
    <x v="4"/>
    <s v="UNRATE_GAP"/>
    <x v="3"/>
    <s v="lin"/>
    <x v="0"/>
    <s v="q"/>
    <s v="Author's Computation"/>
  </r>
  <r>
    <x v="83"/>
    <n v="-0.24441769129895974"/>
    <x v="4"/>
    <s v="UNRATE_GAP"/>
    <x v="3"/>
    <s v="lin"/>
    <x v="0"/>
    <s v="q"/>
    <s v="Author's Computation"/>
  </r>
  <r>
    <x v="84"/>
    <n v="-0.54191677922373982"/>
    <x v="4"/>
    <s v="UNRATE_GAP"/>
    <x v="3"/>
    <s v="lin"/>
    <x v="0"/>
    <s v="q"/>
    <s v="Author's Computation"/>
  </r>
  <r>
    <x v="85"/>
    <n v="-0.84046672936976963"/>
    <x v="4"/>
    <s v="UNRATE_GAP"/>
    <x v="3"/>
    <s v="lin"/>
    <x v="0"/>
    <s v="q"/>
    <s v="Author's Computation"/>
  </r>
  <r>
    <x v="86"/>
    <n v="-0.93893174904359977"/>
    <x v="4"/>
    <s v="UNRATE_GAP"/>
    <x v="3"/>
    <s v="lin"/>
    <x v="0"/>
    <s v="q"/>
    <s v="Author's Computation"/>
  </r>
  <r>
    <x v="87"/>
    <n v="-0.8372323670789199"/>
    <x v="4"/>
    <s v="UNRATE_GAP"/>
    <x v="3"/>
    <s v="lin"/>
    <x v="0"/>
    <s v="q"/>
    <s v="Author's Computation"/>
  </r>
  <r>
    <x v="88"/>
    <n v="-0.93529644125221978"/>
    <x v="4"/>
    <s v="UNRATE_GAP"/>
    <x v="3"/>
    <s v="lin"/>
    <x v="0"/>
    <s v="q"/>
    <s v="Author's Computation"/>
  </r>
  <r>
    <x v="89"/>
    <n v="-0.93350999614072983"/>
    <x v="4"/>
    <s v="UNRATE_GAP"/>
    <x v="3"/>
    <s v="lin"/>
    <x v="0"/>
    <s v="q"/>
    <s v="Author's Computation"/>
  </r>
  <r>
    <x v="90"/>
    <n v="-0.83136788087961966"/>
    <x v="4"/>
    <s v="UNRATE_GAP"/>
    <x v="3"/>
    <s v="lin"/>
    <x v="0"/>
    <s v="q"/>
    <s v="Author's Computation"/>
  </r>
  <r>
    <x v="91"/>
    <n v="-0.62882424008579019"/>
    <x v="4"/>
    <s v="UNRATE_GAP"/>
    <x v="3"/>
    <s v="lin"/>
    <x v="0"/>
    <s v="q"/>
    <s v="Author's Computation"/>
  </r>
  <r>
    <x v="92"/>
    <n v="-0.62567965718568974"/>
    <x v="4"/>
    <s v="UNRATE_GAP"/>
    <x v="3"/>
    <s v="lin"/>
    <x v="0"/>
    <s v="q"/>
    <s v="Author's Computation"/>
  </r>
  <r>
    <x v="93"/>
    <n v="-0.42215707526542001"/>
    <x v="4"/>
    <s v="UNRATE_GAP"/>
    <x v="3"/>
    <s v="lin"/>
    <x v="0"/>
    <s v="q"/>
    <s v="Author's Computation"/>
  </r>
  <r>
    <x v="94"/>
    <n v="-0.21818495622622969"/>
    <x v="4"/>
    <s v="UNRATE_GAP"/>
    <x v="3"/>
    <s v="lin"/>
    <x v="0"/>
    <s v="q"/>
    <s v="Author's Computation"/>
  </r>
  <r>
    <x v="95"/>
    <n v="-0.31373726610120034"/>
    <x v="4"/>
    <s v="UNRATE_GAP"/>
    <x v="3"/>
    <s v="lin"/>
    <x v="0"/>
    <s v="q"/>
    <s v="Author's Computation"/>
  </r>
  <r>
    <x v="96"/>
    <n v="-0.30904868088454052"/>
    <x v="4"/>
    <s v="UNRATE_GAP"/>
    <x v="3"/>
    <s v="lin"/>
    <x v="0"/>
    <s v="q"/>
    <s v="Author's Computation"/>
  </r>
  <r>
    <x v="97"/>
    <n v="-0.20690622022856964"/>
    <x v="4"/>
    <s v="UNRATE_GAP"/>
    <x v="3"/>
    <s v="lin"/>
    <x v="0"/>
    <s v="q"/>
    <s v="Author's Computation"/>
  </r>
  <r>
    <x v="98"/>
    <n v="-0.1041997082688404"/>
    <x v="4"/>
    <s v="UNRATE_GAP"/>
    <x v="3"/>
    <s v="lin"/>
    <x v="0"/>
    <s v="q"/>
    <s v="Author's Computation"/>
  </r>
  <r>
    <x v="99"/>
    <n v="9.81587873589298E-2"/>
    <x v="4"/>
    <s v="UNRATE_GAP"/>
    <x v="3"/>
    <s v="lin"/>
    <x v="0"/>
    <s v="q"/>
    <s v="Author's Computation"/>
  </r>
  <r>
    <x v="121"/>
    <n v="1.2"/>
    <x v="5"/>
    <s v="DPCCRV1Q225SBEA"/>
    <x v="4"/>
    <s v="lin"/>
    <x v="0"/>
    <s v="q"/>
    <s v="U.S. Bureau of Economic Analysis"/>
  </r>
  <r>
    <x v="122"/>
    <n v="1.5"/>
    <x v="5"/>
    <s v="DPCCRV1Q225SBEA"/>
    <x v="4"/>
    <s v="lin"/>
    <x v="0"/>
    <s v="q"/>
    <s v="U.S. Bureau of Economic Analysis"/>
  </r>
  <r>
    <x v="123"/>
    <n v="1.6"/>
    <x v="5"/>
    <s v="DPCCRV1Q225SBEA"/>
    <x v="4"/>
    <s v="lin"/>
    <x v="0"/>
    <s v="q"/>
    <s v="U.S. Bureau of Economic Analysis"/>
  </r>
  <r>
    <x v="124"/>
    <n v="1.3"/>
    <x v="5"/>
    <s v="DPCCRV1Q225SBEA"/>
    <x v="4"/>
    <s v="lin"/>
    <x v="0"/>
    <s v="q"/>
    <s v="U.S. Bureau of Economic Analysis"/>
  </r>
  <r>
    <x v="125"/>
    <n v="0.7"/>
    <x v="5"/>
    <s v="DPCCRV1Q225SBEA"/>
    <x v="4"/>
    <s v="lin"/>
    <x v="0"/>
    <s v="q"/>
    <s v="U.S. Bureau of Economic Analysis"/>
  </r>
  <r>
    <x v="126"/>
    <n v="1.3"/>
    <x v="5"/>
    <s v="DPCCRV1Q225SBEA"/>
    <x v="4"/>
    <s v="lin"/>
    <x v="0"/>
    <s v="q"/>
    <s v="U.S. Bureau of Economic Analysis"/>
  </r>
  <r>
    <x v="127"/>
    <n v="1.8"/>
    <x v="5"/>
    <s v="DPCCRV1Q225SBEA"/>
    <x v="4"/>
    <s v="lin"/>
    <x v="0"/>
    <s v="q"/>
    <s v="U.S. Bureau of Economic Analysis"/>
  </r>
  <r>
    <x v="128"/>
    <n v="1"/>
    <x v="5"/>
    <s v="DPCCRV1Q225SBEA"/>
    <x v="4"/>
    <s v="lin"/>
    <x v="0"/>
    <s v="q"/>
    <s v="U.S. Bureau of Economic Analysis"/>
  </r>
  <r>
    <x v="129"/>
    <n v="1.5"/>
    <x v="5"/>
    <s v="DPCCRV1Q225SBEA"/>
    <x v="4"/>
    <s v="lin"/>
    <x v="0"/>
    <s v="q"/>
    <s v="U.S. Bureau of Economic Analysis"/>
  </r>
  <r>
    <x v="130"/>
    <n v="1.5"/>
    <x v="5"/>
    <s v="DPCCRV1Q225SBEA"/>
    <x v="4"/>
    <s v="lin"/>
    <x v="0"/>
    <s v="q"/>
    <s v="U.S. Bureau of Economic Analysis"/>
  </r>
  <r>
    <x v="131"/>
    <n v="1.3"/>
    <x v="5"/>
    <s v="DPCCRV1Q225SBEA"/>
    <x v="4"/>
    <s v="lin"/>
    <x v="0"/>
    <s v="q"/>
    <s v="U.S. Bureau of Economic Analysis"/>
  </r>
  <r>
    <x v="132"/>
    <n v="0.8"/>
    <x v="5"/>
    <s v="DPCCRV1Q225SBEA"/>
    <x v="4"/>
    <s v="lin"/>
    <x v="0"/>
    <s v="q"/>
    <s v="U.S. Bureau of Economic Analysis"/>
  </r>
  <r>
    <x v="133"/>
    <n v="1.3"/>
    <x v="5"/>
    <s v="DPCCRV1Q225SBEA"/>
    <x v="4"/>
    <s v="lin"/>
    <x v="0"/>
    <s v="q"/>
    <s v="U.S. Bureau of Economic Analysis"/>
  </r>
  <r>
    <x v="134"/>
    <n v="1.5"/>
    <x v="5"/>
    <s v="DPCCRV1Q225SBEA"/>
    <x v="4"/>
    <s v="lin"/>
    <x v="0"/>
    <s v="q"/>
    <s v="U.S. Bureau of Economic Analysis"/>
  </r>
  <r>
    <x v="135"/>
    <n v="1.6"/>
    <x v="5"/>
    <s v="DPCCRV1Q225SBEA"/>
    <x v="4"/>
    <s v="lin"/>
    <x v="0"/>
    <s v="q"/>
    <s v="U.S. Bureau of Economic Analysis"/>
  </r>
  <r>
    <x v="136"/>
    <n v="1.9"/>
    <x v="5"/>
    <s v="DPCCRV1Q225SBEA"/>
    <x v="4"/>
    <s v="lin"/>
    <x v="0"/>
    <s v="q"/>
    <s v="U.S. Bureau of Economic Analysis"/>
  </r>
  <r>
    <x v="137"/>
    <n v="1.7"/>
    <x v="5"/>
    <s v="DPCCRV1Q225SBEA"/>
    <x v="4"/>
    <s v="lin"/>
    <x v="0"/>
    <s v="q"/>
    <s v="U.S. Bureau of Economic Analysis"/>
  </r>
  <r>
    <x v="138"/>
    <n v="1.2"/>
    <x v="5"/>
    <s v="DPCCRV1Q225SBEA"/>
    <x v="4"/>
    <s v="lin"/>
    <x v="0"/>
    <s v="q"/>
    <s v="U.S. Bureau of Economic Analysis"/>
  </r>
  <r>
    <x v="139"/>
    <n v="1.1000000000000001"/>
    <x v="5"/>
    <s v="DPCCRV1Q225SBEA"/>
    <x v="4"/>
    <s v="lin"/>
    <x v="0"/>
    <s v="q"/>
    <s v="U.S. Bureau of Economic Analysis"/>
  </r>
  <r>
    <x v="140"/>
    <n v="1"/>
    <x v="5"/>
    <s v="DPCCRV1Q225SBEA"/>
    <x v="4"/>
    <s v="lin"/>
    <x v="0"/>
    <s v="q"/>
    <s v="U.S. Bureau of Economic Analysis"/>
  </r>
  <r>
    <x v="141"/>
    <n v="1.5"/>
    <x v="5"/>
    <s v="DPCCRV1Q225SBEA"/>
    <x v="4"/>
    <s v="lin"/>
    <x v="0"/>
    <s v="q"/>
    <s v="U.S. Bureau of Economic Analysis"/>
  </r>
  <r>
    <x v="142"/>
    <n v="1.2"/>
    <x v="5"/>
    <s v="DPCCRV1Q225SBEA"/>
    <x v="4"/>
    <s v="lin"/>
    <x v="0"/>
    <s v="q"/>
    <s v="U.S. Bureau of Economic Analysis"/>
  </r>
  <r>
    <x v="143"/>
    <n v="1.3"/>
    <x v="5"/>
    <s v="DPCCRV1Q225SBEA"/>
    <x v="4"/>
    <s v="lin"/>
    <x v="0"/>
    <s v="q"/>
    <s v="U.S. Bureau of Economic Analysis"/>
  </r>
  <r>
    <x v="144"/>
    <n v="1.3"/>
    <x v="5"/>
    <s v="DPCCRV1Q225SBEA"/>
    <x v="4"/>
    <s v="lin"/>
    <x v="0"/>
    <s v="q"/>
    <s v="U.S. Bureau of Economic Analysis"/>
  </r>
  <r>
    <x v="145"/>
    <n v="2"/>
    <x v="5"/>
    <s v="DPCCRV1Q225SBEA"/>
    <x v="4"/>
    <s v="lin"/>
    <x v="0"/>
    <s v="q"/>
    <s v="U.S. Bureau of Economic Analysis"/>
  </r>
  <r>
    <x v="146"/>
    <n v="3.3"/>
    <x v="5"/>
    <s v="DPCCRV1Q225SBEA"/>
    <x v="4"/>
    <s v="lin"/>
    <x v="0"/>
    <s v="q"/>
    <s v="U.S. Bureau of Economic Analysis"/>
  </r>
  <r>
    <x v="147"/>
    <n v="3.3"/>
    <x v="5"/>
    <s v="DPCCRV1Q225SBEA"/>
    <x v="4"/>
    <s v="lin"/>
    <x v="0"/>
    <s v="q"/>
    <s v="U.S. Bureau of Economic Analysis"/>
  </r>
  <r>
    <x v="148"/>
    <n v="3.5"/>
    <x v="5"/>
    <s v="DPCCRV1Q225SBEA"/>
    <x v="4"/>
    <s v="lin"/>
    <x v="0"/>
    <s v="q"/>
    <s v="U.S. Bureau of Economic Analysis"/>
  </r>
  <r>
    <x v="149"/>
    <n v="2.2000000000000002"/>
    <x v="5"/>
    <s v="DPCCRV1Q225SBEA"/>
    <x v="4"/>
    <s v="lin"/>
    <x v="0"/>
    <s v="q"/>
    <s v="U.S. Bureau of Economic Analysis"/>
  </r>
  <r>
    <x v="150"/>
    <n v="2.7"/>
    <x v="5"/>
    <s v="DPCCRV1Q225SBEA"/>
    <x v="4"/>
    <s v="lin"/>
    <x v="0"/>
    <s v="q"/>
    <s v="U.S. Bureau of Economic Analysis"/>
  </r>
  <r>
    <x v="151"/>
    <n v="3.7"/>
    <x v="5"/>
    <s v="DPCCRV1Q225SBEA"/>
    <x v="4"/>
    <s v="lin"/>
    <x v="0"/>
    <s v="q"/>
    <s v="U.S. Bureau of Economic Analysis"/>
  </r>
  <r>
    <x v="152"/>
    <n v="4.0999999999999996"/>
    <x v="5"/>
    <s v="DPCCRV1Q225SBEA"/>
    <x v="4"/>
    <s v="lin"/>
    <x v="0"/>
    <s v="q"/>
    <s v="U.S. Bureau of Economic Analysis"/>
  </r>
  <r>
    <x v="153"/>
    <n v="4.5999999999999996"/>
    <x v="5"/>
    <s v="DPCCRV1Q225SBEA"/>
    <x v="4"/>
    <s v="lin"/>
    <x v="0"/>
    <s v="q"/>
    <s v="U.S. Bureau of Economic Analysis"/>
  </r>
  <r>
    <x v="154"/>
    <n v="4.7"/>
    <x v="5"/>
    <s v="DPCCRV1Q225SBEA"/>
    <x v="4"/>
    <s v="lin"/>
    <x v="0"/>
    <s v="q"/>
    <s v="U.S. Bureau of Economic Analysis"/>
  </r>
  <r>
    <x v="155"/>
    <n v="4.5"/>
    <x v="5"/>
    <s v="DPCCRV1Q225SBEA"/>
    <x v="4"/>
    <s v="lin"/>
    <x v="0"/>
    <s v="q"/>
    <s v="U.S. Bureau of Economic Analysis"/>
  </r>
  <r>
    <x v="156"/>
    <n v="4.7"/>
    <x v="5"/>
    <s v="DPCCRV1Q225SBEA"/>
    <x v="4"/>
    <s v="lin"/>
    <x v="0"/>
    <s v="q"/>
    <s v="U.S. Bureau of Economic Analysis"/>
  </r>
  <r>
    <x v="157"/>
    <n v="4.4000000000000004"/>
    <x v="5"/>
    <s v="DPCCRV1Q225SBEA"/>
    <x v="4"/>
    <s v="lin"/>
    <x v="0"/>
    <s v="q"/>
    <s v="U.S. Bureau of Economic Analysis"/>
  </r>
  <r>
    <x v="158"/>
    <n v="4.9000000000000004"/>
    <x v="5"/>
    <s v="DPCCRV1Q225SBEA"/>
    <x v="4"/>
    <s v="lin"/>
    <x v="0"/>
    <s v="q"/>
    <s v="U.S. Bureau of Economic Analysis"/>
  </r>
  <r>
    <x v="159"/>
    <n v="4.7"/>
    <x v="5"/>
    <s v="DPCCRV1Q225SBEA"/>
    <x v="4"/>
    <s v="lin"/>
    <x v="0"/>
    <s v="q"/>
    <s v="U.S. Bureau of Economic Analysis"/>
  </r>
  <r>
    <x v="160"/>
    <n v="4.8"/>
    <x v="5"/>
    <s v="DPCCRV1Q225SBEA"/>
    <x v="4"/>
    <s v="lin"/>
    <x v="0"/>
    <s v="q"/>
    <s v="U.S. Bureau of Economic Analysis"/>
  </r>
  <r>
    <x v="161"/>
    <n v="4.4000000000000004"/>
    <x v="5"/>
    <s v="DPCCRV1Q225SBEA"/>
    <x v="4"/>
    <s v="lin"/>
    <x v="0"/>
    <s v="q"/>
    <s v="U.S. Bureau of Economic Analysis"/>
  </r>
  <r>
    <x v="162"/>
    <n v="4.5999999999999996"/>
    <x v="5"/>
    <s v="DPCCRV1Q225SBEA"/>
    <x v="4"/>
    <s v="lin"/>
    <x v="0"/>
    <s v="q"/>
    <s v="U.S. Bureau of Economic Analysis"/>
  </r>
  <r>
    <x v="163"/>
    <n v="4.5"/>
    <x v="5"/>
    <s v="DPCCRV1Q225SBEA"/>
    <x v="4"/>
    <s v="lin"/>
    <x v="0"/>
    <s v="q"/>
    <s v="U.S. Bureau of Economic Analysis"/>
  </r>
  <r>
    <x v="164"/>
    <n v="5.8"/>
    <x v="5"/>
    <s v="DPCCRV1Q225SBEA"/>
    <x v="4"/>
    <s v="lin"/>
    <x v="0"/>
    <s v="q"/>
    <s v="U.S. Bureau of Economic Analysis"/>
  </r>
  <r>
    <x v="165"/>
    <n v="5.2"/>
    <x v="5"/>
    <s v="DPCCRV1Q225SBEA"/>
    <x v="4"/>
    <s v="lin"/>
    <x v="0"/>
    <s v="q"/>
    <s v="U.S. Bureau of Economic Analysis"/>
  </r>
  <r>
    <x v="166"/>
    <n v="4.5999999999999996"/>
    <x v="5"/>
    <s v="DPCCRV1Q225SBEA"/>
    <x v="4"/>
    <s v="lin"/>
    <x v="0"/>
    <s v="q"/>
    <s v="U.S. Bureau of Economic Analysis"/>
  </r>
  <r>
    <x v="167"/>
    <n v="3.8"/>
    <x v="5"/>
    <s v="DPCCRV1Q225SBEA"/>
    <x v="4"/>
    <s v="lin"/>
    <x v="0"/>
    <s v="q"/>
    <s v="U.S. Bureau of Economic Analysis"/>
  </r>
  <r>
    <x v="168"/>
    <n v="2.2999999999999998"/>
    <x v="5"/>
    <s v="DPCCRV1Q225SBEA"/>
    <x v="4"/>
    <s v="lin"/>
    <x v="0"/>
    <s v="q"/>
    <s v="U.S. Bureau of Economic Analysis"/>
  </r>
  <r>
    <x v="169"/>
    <n v="3.9"/>
    <x v="5"/>
    <s v="DPCCRV1Q225SBEA"/>
    <x v="4"/>
    <s v="lin"/>
    <x v="0"/>
    <s v="q"/>
    <s v="U.S. Bureau of Economic Analysis"/>
  </r>
  <r>
    <x v="170"/>
    <n v="2.7"/>
    <x v="5"/>
    <s v="DPCCRV1Q225SBEA"/>
    <x v="4"/>
    <s v="lin"/>
    <x v="0"/>
    <s v="q"/>
    <s v="U.S. Bureau of Economic Analysis"/>
  </r>
  <r>
    <x v="171"/>
    <n v="3"/>
    <x v="5"/>
    <s v="DPCCRV1Q225SBEA"/>
    <x v="4"/>
    <s v="lin"/>
    <x v="0"/>
    <s v="q"/>
    <s v="U.S. Bureau of Economic Analysis"/>
  </r>
  <r>
    <x v="172"/>
    <n v="2.5"/>
    <x v="5"/>
    <s v="DPCCRV1Q225SBEA"/>
    <x v="4"/>
    <s v="lin"/>
    <x v="0"/>
    <s v="q"/>
    <s v="U.S. Bureau of Economic Analysis"/>
  </r>
  <r>
    <x v="173"/>
    <n v="2.8"/>
    <x v="5"/>
    <s v="DPCCRV1Q225SBEA"/>
    <x v="4"/>
    <s v="lin"/>
    <x v="0"/>
    <s v="q"/>
    <s v="U.S. Bureau of Economic Analysis"/>
  </r>
  <r>
    <x v="174"/>
    <n v="5.6"/>
    <x v="5"/>
    <s v="DPCCRV1Q225SBEA"/>
    <x v="4"/>
    <s v="lin"/>
    <x v="0"/>
    <s v="q"/>
    <s v="U.S. Bureau of Economic Analysis"/>
  </r>
  <r>
    <x v="175"/>
    <n v="5.4"/>
    <x v="5"/>
    <s v="DPCCRV1Q225SBEA"/>
    <x v="4"/>
    <s v="lin"/>
    <x v="0"/>
    <s v="q"/>
    <s v="U.S. Bureau of Economic Analysis"/>
  </r>
  <r>
    <x v="176"/>
    <n v="5.7"/>
    <x v="5"/>
    <s v="DPCCRV1Q225SBEA"/>
    <x v="4"/>
    <s v="lin"/>
    <x v="0"/>
    <s v="q"/>
    <s v="U.S. Bureau of Economic Analysis"/>
  </r>
  <r>
    <x v="177"/>
    <n v="7"/>
    <x v="5"/>
    <s v="DPCCRV1Q225SBEA"/>
    <x v="4"/>
    <s v="lin"/>
    <x v="0"/>
    <s v="q"/>
    <s v="U.S. Bureau of Economic Analysis"/>
  </r>
  <r>
    <x v="178"/>
    <n v="10.3"/>
    <x v="5"/>
    <s v="DPCCRV1Q225SBEA"/>
    <x v="4"/>
    <s v="lin"/>
    <x v="0"/>
    <s v="q"/>
    <s v="U.S. Bureau of Economic Analysis"/>
  </r>
  <r>
    <x v="179"/>
    <n v="11.9"/>
    <x v="5"/>
    <s v="DPCCRV1Q225SBEA"/>
    <x v="4"/>
    <s v="lin"/>
    <x v="0"/>
    <s v="q"/>
    <s v="U.S. Bureau of Economic Analysis"/>
  </r>
  <r>
    <x v="180"/>
    <n v="10.1"/>
    <x v="5"/>
    <s v="DPCCRV1Q225SBEA"/>
    <x v="4"/>
    <s v="lin"/>
    <x v="0"/>
    <s v="q"/>
    <s v="U.S. Bureau of Economic Analysis"/>
  </r>
  <r>
    <x v="181"/>
    <n v="8.1"/>
    <x v="5"/>
    <s v="DPCCRV1Q225SBEA"/>
    <x v="4"/>
    <s v="lin"/>
    <x v="0"/>
    <s v="q"/>
    <s v="U.S. Bureau of Economic Analysis"/>
  </r>
  <r>
    <x v="182"/>
    <n v="6.2"/>
    <x v="5"/>
    <s v="DPCCRV1Q225SBEA"/>
    <x v="4"/>
    <s v="lin"/>
    <x v="0"/>
    <s v="q"/>
    <s v="U.S. Bureau of Economic Analysis"/>
  </r>
  <r>
    <x v="183"/>
    <n v="6.1"/>
    <x v="5"/>
    <s v="DPCCRV1Q225SBEA"/>
    <x v="4"/>
    <s v="lin"/>
    <x v="0"/>
    <s v="q"/>
    <s v="U.S. Bureau of Economic Analysis"/>
  </r>
  <r>
    <x v="184"/>
    <n v="6.7"/>
    <x v="5"/>
    <s v="DPCCRV1Q225SBEA"/>
    <x v="4"/>
    <s v="lin"/>
    <x v="0"/>
    <s v="q"/>
    <s v="U.S. Bureau of Economic Analysis"/>
  </r>
  <r>
    <x v="185"/>
    <n v="6.2"/>
    <x v="5"/>
    <s v="DPCCRV1Q225SBEA"/>
    <x v="4"/>
    <s v="lin"/>
    <x v="0"/>
    <s v="q"/>
    <s v="U.S. Bureau of Economic Analysis"/>
  </r>
  <r>
    <x v="186"/>
    <n v="4.9000000000000004"/>
    <x v="5"/>
    <s v="DPCCRV1Q225SBEA"/>
    <x v="4"/>
    <s v="lin"/>
    <x v="0"/>
    <s v="q"/>
    <s v="U.S. Bureau of Economic Analysis"/>
  </r>
  <r>
    <x v="187"/>
    <n v="6.4"/>
    <x v="5"/>
    <s v="DPCCRV1Q225SBEA"/>
    <x v="4"/>
    <s v="lin"/>
    <x v="0"/>
    <s v="q"/>
    <s v="U.S. Bureau of Economic Analysis"/>
  </r>
  <r>
    <x v="188"/>
    <n v="6.4"/>
    <x v="5"/>
    <s v="DPCCRV1Q225SBEA"/>
    <x v="4"/>
    <s v="lin"/>
    <x v="0"/>
    <s v="q"/>
    <s v="U.S. Bureau of Economic Analysis"/>
  </r>
  <r>
    <x v="189"/>
    <n v="6.9"/>
    <x v="5"/>
    <s v="DPCCRV1Q225SBEA"/>
    <x v="4"/>
    <s v="lin"/>
    <x v="0"/>
    <s v="q"/>
    <s v="U.S. Bureau of Economic Analysis"/>
  </r>
  <r>
    <x v="190"/>
    <n v="6.3"/>
    <x v="5"/>
    <s v="DPCCRV1Q225SBEA"/>
    <x v="4"/>
    <s v="lin"/>
    <x v="0"/>
    <s v="q"/>
    <s v="U.S. Bureau of Economic Analysis"/>
  </r>
  <r>
    <x v="191"/>
    <n v="6.8"/>
    <x v="5"/>
    <s v="DPCCRV1Q225SBEA"/>
    <x v="4"/>
    <s v="lin"/>
    <x v="0"/>
    <s v="q"/>
    <s v="U.S. Bureau of Economic Analysis"/>
  </r>
  <r>
    <x v="192"/>
    <n v="5.9"/>
    <x v="5"/>
    <s v="DPCCRV1Q225SBEA"/>
    <x v="4"/>
    <s v="lin"/>
    <x v="0"/>
    <s v="q"/>
    <s v="U.S. Bureau of Economic Analysis"/>
  </r>
  <r>
    <x v="193"/>
    <n v="6.4"/>
    <x v="5"/>
    <s v="DPCCRV1Q225SBEA"/>
    <x v="4"/>
    <s v="lin"/>
    <x v="0"/>
    <s v="q"/>
    <s v="U.S. Bureau of Economic Analysis"/>
  </r>
  <r>
    <x v="194"/>
    <n v="7.1"/>
    <x v="5"/>
    <s v="DPCCRV1Q225SBEA"/>
    <x v="4"/>
    <s v="lin"/>
    <x v="0"/>
    <s v="q"/>
    <s v="U.S. Bureau of Economic Analysis"/>
  </r>
  <r>
    <x v="195"/>
    <n v="7"/>
    <x v="5"/>
    <s v="DPCCRV1Q225SBEA"/>
    <x v="4"/>
    <s v="lin"/>
    <x v="0"/>
    <s v="q"/>
    <s v="U.S. Bureau of Economic Analysis"/>
  </r>
  <r>
    <x v="196"/>
    <n v="7.4"/>
    <x v="5"/>
    <s v="DPCCRV1Q225SBEA"/>
    <x v="4"/>
    <s v="lin"/>
    <x v="0"/>
    <s v="q"/>
    <s v="U.S. Bureau of Economic Analysis"/>
  </r>
  <r>
    <x v="197"/>
    <n v="5.6"/>
    <x v="5"/>
    <s v="DPCCRV1Q225SBEA"/>
    <x v="4"/>
    <s v="lin"/>
    <x v="0"/>
    <s v="q"/>
    <s v="U.S. Bureau of Economic Analysis"/>
  </r>
  <r>
    <x v="198"/>
    <n v="9.1"/>
    <x v="5"/>
    <s v="DPCCRV1Q225SBEA"/>
    <x v="4"/>
    <s v="lin"/>
    <x v="0"/>
    <s v="q"/>
    <s v="U.S. Bureau of Economic Analysis"/>
  </r>
  <r>
    <x v="199"/>
    <n v="7.6"/>
    <x v="5"/>
    <s v="DPCCRV1Q225SBEA"/>
    <x v="4"/>
    <s v="lin"/>
    <x v="0"/>
    <s v="q"/>
    <s v="U.S. Bureau of Economic Analysis"/>
  </r>
  <r>
    <x v="200"/>
    <n v="8.6"/>
    <x v="5"/>
    <s v="DPCCRV1Q225SBEA"/>
    <x v="4"/>
    <s v="lin"/>
    <x v="0"/>
    <s v="q"/>
    <s v="U.S. Bureau of Economic Analysis"/>
  </r>
  <r>
    <x v="201"/>
    <n v="10.199999999999999"/>
    <x v="5"/>
    <s v="DPCCRV1Q225SBEA"/>
    <x v="4"/>
    <s v="lin"/>
    <x v="0"/>
    <s v="q"/>
    <s v="U.S. Bureau of Economic Analysis"/>
  </r>
  <r>
    <x v="202"/>
    <n v="9.1999999999999993"/>
    <x v="5"/>
    <s v="DPCCRV1Q225SBEA"/>
    <x v="4"/>
    <s v="lin"/>
    <x v="0"/>
    <s v="q"/>
    <s v="U.S. Bureau of Economic Analysis"/>
  </r>
  <r>
    <x v="203"/>
    <n v="9.1999999999999993"/>
    <x v="5"/>
    <s v="DPCCRV1Q225SBEA"/>
    <x v="4"/>
    <s v="lin"/>
    <x v="0"/>
    <s v="q"/>
    <s v="U.S. Bureau of Economic Analysis"/>
  </r>
  <r>
    <x v="204"/>
    <n v="10.1"/>
    <x v="5"/>
    <s v="DPCCRV1Q225SBEA"/>
    <x v="4"/>
    <s v="lin"/>
    <x v="0"/>
    <s v="q"/>
    <s v="U.S. Bureau of Economic Analysis"/>
  </r>
  <r>
    <x v="205"/>
    <n v="9.1999999999999993"/>
    <x v="5"/>
    <s v="DPCCRV1Q225SBEA"/>
    <x v="4"/>
    <s v="lin"/>
    <x v="0"/>
    <s v="q"/>
    <s v="U.S. Bureau of Economic Analysis"/>
  </r>
  <r>
    <x v="206"/>
    <n v="7.8"/>
    <x v="5"/>
    <s v="DPCCRV1Q225SBEA"/>
    <x v="4"/>
    <s v="lin"/>
    <x v="0"/>
    <s v="q"/>
    <s v="U.S. Bureau of Economic Analysis"/>
  </r>
  <r>
    <x v="207"/>
    <n v="7.6"/>
    <x v="5"/>
    <s v="DPCCRV1Q225SBEA"/>
    <x v="4"/>
    <s v="lin"/>
    <x v="0"/>
    <s v="q"/>
    <s v="U.S. Bureau of Economic Analysis"/>
  </r>
  <r>
    <x v="208"/>
    <n v="7.3"/>
    <x v="5"/>
    <s v="DPCCRV1Q225SBEA"/>
    <x v="4"/>
    <s v="lin"/>
    <x v="0"/>
    <s v="q"/>
    <s v="U.S. Bureau of Economic Analysis"/>
  </r>
  <r>
    <x v="209"/>
    <n v="6"/>
    <x v="5"/>
    <s v="DPCCRV1Q225SBEA"/>
    <x v="4"/>
    <s v="lin"/>
    <x v="0"/>
    <s v="q"/>
    <s v="U.S. Bureau of Economic Analysis"/>
  </r>
  <r>
    <x v="210"/>
    <n v="5.5"/>
    <x v="5"/>
    <s v="DPCCRV1Q225SBEA"/>
    <x v="4"/>
    <s v="lin"/>
    <x v="0"/>
    <s v="q"/>
    <s v="U.S. Bureau of Economic Analysis"/>
  </r>
  <r>
    <x v="211"/>
    <n v="6.6"/>
    <x v="5"/>
    <s v="DPCCRV1Q225SBEA"/>
    <x v="4"/>
    <s v="lin"/>
    <x v="0"/>
    <s v="q"/>
    <s v="U.S. Bureau of Economic Analysis"/>
  </r>
  <r>
    <x v="212"/>
    <n v="5.7"/>
    <x v="5"/>
    <s v="DPCCRV1Q225SBEA"/>
    <x v="4"/>
    <s v="lin"/>
    <x v="0"/>
    <s v="q"/>
    <s v="U.S. Bureau of Economic Analysis"/>
  </r>
  <r>
    <x v="213"/>
    <n v="5.4"/>
    <x v="5"/>
    <s v="DPCCRV1Q225SBEA"/>
    <x v="4"/>
    <s v="lin"/>
    <x v="0"/>
    <s v="q"/>
    <s v="U.S. Bureau of Economic Analysis"/>
  </r>
  <r>
    <x v="214"/>
    <n v="3.1"/>
    <x v="5"/>
    <s v="DPCCRV1Q225SBEA"/>
    <x v="4"/>
    <s v="lin"/>
    <x v="0"/>
    <s v="q"/>
    <s v="U.S. Bureau of Economic Analysis"/>
  </r>
  <r>
    <x v="215"/>
    <n v="6.2"/>
    <x v="5"/>
    <s v="DPCCRV1Q225SBEA"/>
    <x v="4"/>
    <s v="lin"/>
    <x v="0"/>
    <s v="q"/>
    <s v="U.S. Bureau of Economic Analysis"/>
  </r>
  <r>
    <x v="216"/>
    <n v="3.2"/>
    <x v="5"/>
    <s v="DPCCRV1Q225SBEA"/>
    <x v="4"/>
    <s v="lin"/>
    <x v="0"/>
    <s v="q"/>
    <s v="U.S. Bureau of Economic Analysis"/>
  </r>
  <r>
    <x v="217"/>
    <n v="4.0999999999999996"/>
    <x v="5"/>
    <s v="DPCCRV1Q225SBEA"/>
    <x v="4"/>
    <s v="lin"/>
    <x v="0"/>
    <s v="q"/>
    <s v="U.S. Bureau of Economic Analysis"/>
  </r>
  <r>
    <x v="218"/>
    <n v="4.8"/>
    <x v="5"/>
    <s v="DPCCRV1Q225SBEA"/>
    <x v="4"/>
    <s v="lin"/>
    <x v="0"/>
    <s v="q"/>
    <s v="U.S. Bureau of Economic Analysis"/>
  </r>
  <r>
    <x v="219"/>
    <n v="3.8"/>
    <x v="5"/>
    <s v="DPCCRV1Q225SBEA"/>
    <x v="4"/>
    <s v="lin"/>
    <x v="0"/>
    <s v="q"/>
    <s v="U.S. Bureau of Economic Analysis"/>
  </r>
  <r>
    <x v="220"/>
    <n v="2.9"/>
    <x v="5"/>
    <s v="DPCCRV1Q225SBEA"/>
    <x v="4"/>
    <s v="lin"/>
    <x v="0"/>
    <s v="q"/>
    <s v="U.S. Bureau of Economic Analysis"/>
  </r>
  <r>
    <x v="221"/>
    <n v="5.6"/>
    <x v="5"/>
    <s v="DPCCRV1Q225SBEA"/>
    <x v="4"/>
    <s v="lin"/>
    <x v="0"/>
    <s v="q"/>
    <s v="U.S. Bureau of Economic Analysis"/>
  </r>
  <r>
    <x v="222"/>
    <n v="3.5"/>
    <x v="5"/>
    <s v="DPCCRV1Q225SBEA"/>
    <x v="4"/>
    <s v="lin"/>
    <x v="0"/>
    <s v="q"/>
    <s v="U.S. Bureau of Economic Analysis"/>
  </r>
  <r>
    <x v="223"/>
    <n v="4.2"/>
    <x v="5"/>
    <s v="DPCCRV1Q225SBEA"/>
    <x v="4"/>
    <s v="lin"/>
    <x v="0"/>
    <s v="q"/>
    <s v="U.S. Bureau of Economic Analysis"/>
  </r>
  <r>
    <x v="224"/>
    <n v="2.9"/>
    <x v="5"/>
    <s v="DPCCRV1Q225SBEA"/>
    <x v="4"/>
    <s v="lin"/>
    <x v="0"/>
    <s v="q"/>
    <s v="U.S. Bureau of Economic Analysis"/>
  </r>
  <r>
    <x v="225"/>
    <n v="4.4000000000000004"/>
    <x v="5"/>
    <s v="DPCCRV1Q225SBEA"/>
    <x v="4"/>
    <s v="lin"/>
    <x v="0"/>
    <s v="q"/>
    <s v="U.S. Bureau of Economic Analysis"/>
  </r>
  <r>
    <x v="226"/>
    <n v="2.8"/>
    <x v="5"/>
    <s v="DPCCRV1Q225SBEA"/>
    <x v="4"/>
    <s v="lin"/>
    <x v="0"/>
    <s v="q"/>
    <s v="U.S. Bureau of Economic Analysis"/>
  </r>
  <r>
    <x v="227"/>
    <n v="2.8"/>
    <x v="5"/>
    <s v="DPCCRV1Q225SBEA"/>
    <x v="4"/>
    <s v="lin"/>
    <x v="0"/>
    <s v="q"/>
    <s v="U.S. Bureau of Economic Analysis"/>
  </r>
  <r>
    <x v="228"/>
    <n v="3.3"/>
    <x v="5"/>
    <s v="DPCCRV1Q225SBEA"/>
    <x v="4"/>
    <s v="lin"/>
    <x v="0"/>
    <s v="q"/>
    <s v="U.S. Bureau of Economic Analysis"/>
  </r>
  <r>
    <x v="229"/>
    <n v="2.6"/>
    <x v="5"/>
    <s v="DPCCRV1Q225SBEA"/>
    <x v="4"/>
    <s v="lin"/>
    <x v="0"/>
    <s v="q"/>
    <s v="U.S. Bureau of Economic Analysis"/>
  </r>
  <r>
    <x v="230"/>
    <n v="3.9"/>
    <x v="5"/>
    <s v="DPCCRV1Q225SBEA"/>
    <x v="4"/>
    <s v="lin"/>
    <x v="0"/>
    <s v="q"/>
    <s v="U.S. Bureau of Economic Analysis"/>
  </r>
  <r>
    <x v="231"/>
    <n v="3.6"/>
    <x v="5"/>
    <s v="DPCCRV1Q225SBEA"/>
    <x v="4"/>
    <s v="lin"/>
    <x v="0"/>
    <s v="q"/>
    <s v="U.S. Bureau of Economic Analysis"/>
  </r>
  <r>
    <x v="232"/>
    <n v="4.0999999999999996"/>
    <x v="5"/>
    <s v="DPCCRV1Q225SBEA"/>
    <x v="4"/>
    <s v="lin"/>
    <x v="0"/>
    <s v="q"/>
    <s v="U.S. Bureau of Economic Analysis"/>
  </r>
  <r>
    <x v="233"/>
    <n v="3.9"/>
    <x v="5"/>
    <s v="DPCCRV1Q225SBEA"/>
    <x v="4"/>
    <s v="lin"/>
    <x v="0"/>
    <s v="q"/>
    <s v="U.S. Bureau of Economic Analysis"/>
  </r>
  <r>
    <x v="234"/>
    <n v="4.9000000000000004"/>
    <x v="5"/>
    <s v="DPCCRV1Q225SBEA"/>
    <x v="4"/>
    <s v="lin"/>
    <x v="0"/>
    <s v="q"/>
    <s v="U.S. Bureau of Economic Analysis"/>
  </r>
  <r>
    <x v="235"/>
    <n v="4.7"/>
    <x v="5"/>
    <s v="DPCCRV1Q225SBEA"/>
    <x v="4"/>
    <s v="lin"/>
    <x v="0"/>
    <s v="q"/>
    <s v="U.S. Bureau of Economic Analysis"/>
  </r>
  <r>
    <x v="236"/>
    <n v="4.5"/>
    <x v="5"/>
    <s v="DPCCRV1Q225SBEA"/>
    <x v="4"/>
    <s v="lin"/>
    <x v="0"/>
    <s v="q"/>
    <s v="U.S. Bureau of Economic Analysis"/>
  </r>
  <r>
    <x v="237"/>
    <n v="4.4000000000000004"/>
    <x v="5"/>
    <s v="DPCCRV1Q225SBEA"/>
    <x v="4"/>
    <s v="lin"/>
    <x v="0"/>
    <s v="q"/>
    <s v="U.S. Bureau of Economic Analysis"/>
  </r>
  <r>
    <x v="238"/>
    <n v="3.7"/>
    <x v="5"/>
    <s v="DPCCRV1Q225SBEA"/>
    <x v="4"/>
    <s v="lin"/>
    <x v="0"/>
    <s v="q"/>
    <s v="U.S. Bureau of Economic Analysis"/>
  </r>
  <r>
    <x v="239"/>
    <n v="3"/>
    <x v="5"/>
    <s v="DPCCRV1Q225SBEA"/>
    <x v="4"/>
    <s v="lin"/>
    <x v="0"/>
    <s v="q"/>
    <s v="U.S. Bureau of Economic Analysis"/>
  </r>
  <r>
    <x v="240"/>
    <n v="3.7"/>
    <x v="5"/>
    <s v="DPCCRV1Q225SBEA"/>
    <x v="4"/>
    <s v="lin"/>
    <x v="0"/>
    <s v="q"/>
    <s v="U.S. Bureau of Economic Analysis"/>
  </r>
  <r>
    <x v="241"/>
    <n v="4.7"/>
    <x v="5"/>
    <s v="DPCCRV1Q225SBEA"/>
    <x v="4"/>
    <s v="lin"/>
    <x v="0"/>
    <s v="q"/>
    <s v="U.S. Bureau of Economic Analysis"/>
  </r>
  <r>
    <x v="242"/>
    <n v="4.5"/>
    <x v="5"/>
    <s v="DPCCRV1Q225SBEA"/>
    <x v="4"/>
    <s v="lin"/>
    <x v="0"/>
    <s v="q"/>
    <s v="U.S. Bureau of Economic Analysis"/>
  </r>
  <r>
    <x v="243"/>
    <n v="4.0999999999999996"/>
    <x v="5"/>
    <s v="DPCCRV1Q225SBEA"/>
    <x v="4"/>
    <s v="lin"/>
    <x v="0"/>
    <s v="q"/>
    <s v="U.S. Bureau of Economic Analysis"/>
  </r>
  <r>
    <x v="244"/>
    <n v="3.4"/>
    <x v="5"/>
    <s v="DPCCRV1Q225SBEA"/>
    <x v="4"/>
    <s v="lin"/>
    <x v="0"/>
    <s v="q"/>
    <s v="U.S. Bureau of Economic Analysis"/>
  </r>
  <r>
    <x v="245"/>
    <n v="3.6"/>
    <x v="5"/>
    <s v="DPCCRV1Q225SBEA"/>
    <x v="4"/>
    <s v="lin"/>
    <x v="0"/>
    <s v="q"/>
    <s v="U.S. Bureau of Economic Analysis"/>
  </r>
  <r>
    <x v="246"/>
    <n v="3.1"/>
    <x v="5"/>
    <s v="DPCCRV1Q225SBEA"/>
    <x v="4"/>
    <s v="lin"/>
    <x v="0"/>
    <s v="q"/>
    <s v="U.S. Bureau of Economic Analysis"/>
  </r>
  <r>
    <x v="247"/>
    <n v="3.6"/>
    <x v="5"/>
    <s v="DPCCRV1Q225SBEA"/>
    <x v="4"/>
    <s v="lin"/>
    <x v="0"/>
    <s v="q"/>
    <s v="U.S. Bureau of Economic Analysis"/>
  </r>
  <r>
    <x v="248"/>
    <n v="3.2"/>
    <x v="5"/>
    <s v="DPCCRV1Q225SBEA"/>
    <x v="4"/>
    <s v="lin"/>
    <x v="0"/>
    <s v="q"/>
    <s v="U.S. Bureau of Economic Analysis"/>
  </r>
  <r>
    <x v="249"/>
    <n v="3.1"/>
    <x v="5"/>
    <s v="DPCCRV1Q225SBEA"/>
    <x v="4"/>
    <s v="lin"/>
    <x v="0"/>
    <s v="q"/>
    <s v="U.S. Bureau of Economic Analysis"/>
  </r>
  <r>
    <x v="250"/>
    <n v="2.9"/>
    <x v="5"/>
    <s v="DPCCRV1Q225SBEA"/>
    <x v="4"/>
    <s v="lin"/>
    <x v="0"/>
    <s v="q"/>
    <s v="U.S. Bureau of Economic Analysis"/>
  </r>
  <r>
    <x v="251"/>
    <n v="2.4"/>
    <x v="5"/>
    <s v="DPCCRV1Q225SBEA"/>
    <x v="4"/>
    <s v="lin"/>
    <x v="0"/>
    <s v="q"/>
    <s v="U.S. Bureau of Economic Analysis"/>
  </r>
  <r>
    <x v="252"/>
    <n v="3"/>
    <x v="5"/>
    <s v="DPCCRV1Q225SBEA"/>
    <x v="4"/>
    <s v="lin"/>
    <x v="0"/>
    <s v="q"/>
    <s v="U.S. Bureau of Economic Analysis"/>
  </r>
  <r>
    <x v="253"/>
    <n v="2.8"/>
    <x v="5"/>
    <s v="DPCCRV1Q225SBEA"/>
    <x v="4"/>
    <s v="lin"/>
    <x v="0"/>
    <s v="q"/>
    <s v="U.S. Bureau of Economic Analysis"/>
  </r>
  <r>
    <x v="254"/>
    <n v="3.1"/>
    <x v="5"/>
    <s v="DPCCRV1Q225SBEA"/>
    <x v="4"/>
    <s v="lin"/>
    <x v="0"/>
    <s v="q"/>
    <s v="U.S. Bureau of Economic Analysis"/>
  </r>
  <r>
    <x v="255"/>
    <n v="2.2999999999999998"/>
    <x v="5"/>
    <s v="DPCCRV1Q225SBEA"/>
    <x v="4"/>
    <s v="lin"/>
    <x v="0"/>
    <s v="q"/>
    <s v="U.S. Bureau of Economic Analysis"/>
  </r>
  <r>
    <x v="256"/>
    <n v="2.1"/>
    <x v="5"/>
    <s v="DPCCRV1Q225SBEA"/>
    <x v="4"/>
    <s v="lin"/>
    <x v="0"/>
    <s v="q"/>
    <s v="U.S. Bureau of Economic Analysis"/>
  </r>
  <r>
    <x v="257"/>
    <n v="1.8"/>
    <x v="5"/>
    <s v="DPCCRV1Q225SBEA"/>
    <x v="4"/>
    <s v="lin"/>
    <x v="0"/>
    <s v="q"/>
    <s v="U.S. Bureau of Economic Analysis"/>
  </r>
  <r>
    <x v="258"/>
    <n v="2.7"/>
    <x v="5"/>
    <s v="DPCCRV1Q225SBEA"/>
    <x v="4"/>
    <s v="lin"/>
    <x v="0"/>
    <s v="q"/>
    <s v="U.S. Bureau of Economic Analysis"/>
  </r>
  <r>
    <x v="259"/>
    <n v="2.2999999999999998"/>
    <x v="5"/>
    <s v="DPCCRV1Q225SBEA"/>
    <x v="4"/>
    <s v="lin"/>
    <x v="0"/>
    <s v="q"/>
    <s v="U.S. Bureau of Economic Analysis"/>
  </r>
  <r>
    <x v="260"/>
    <n v="2"/>
    <x v="5"/>
    <s v="DPCCRV1Q225SBEA"/>
    <x v="4"/>
    <s v="lin"/>
    <x v="0"/>
    <s v="q"/>
    <s v="U.S. Bureau of Economic Analysis"/>
  </r>
  <r>
    <x v="261"/>
    <n v="2.1"/>
    <x v="5"/>
    <s v="DPCCRV1Q225SBEA"/>
    <x v="4"/>
    <s v="lin"/>
    <x v="0"/>
    <s v="q"/>
    <s v="U.S. Bureau of Economic Analysis"/>
  </r>
  <r>
    <x v="262"/>
    <n v="2.4"/>
    <x v="5"/>
    <s v="DPCCRV1Q225SBEA"/>
    <x v="4"/>
    <s v="lin"/>
    <x v="0"/>
    <s v="q"/>
    <s v="U.S. Bureau of Economic Analysis"/>
  </r>
  <r>
    <x v="263"/>
    <n v="1.9"/>
    <x v="5"/>
    <s v="DPCCRV1Q225SBEA"/>
    <x v="4"/>
    <s v="lin"/>
    <x v="0"/>
    <s v="q"/>
    <s v="U.S. Bureau of Economic Analysis"/>
  </r>
  <r>
    <x v="264"/>
    <n v="2"/>
    <x v="5"/>
    <s v="DPCCRV1Q225SBEA"/>
    <x v="4"/>
    <s v="lin"/>
    <x v="0"/>
    <s v="q"/>
    <s v="U.S. Bureau of Economic Analysis"/>
  </r>
  <r>
    <x v="265"/>
    <n v="1.6"/>
    <x v="5"/>
    <s v="DPCCRV1Q225SBEA"/>
    <x v="4"/>
    <s v="lin"/>
    <x v="0"/>
    <s v="q"/>
    <s v="U.S. Bureau of Economic Analysis"/>
  </r>
  <r>
    <x v="266"/>
    <n v="1.9"/>
    <x v="5"/>
    <s v="DPCCRV1Q225SBEA"/>
    <x v="4"/>
    <s v="lin"/>
    <x v="0"/>
    <s v="q"/>
    <s v="U.S. Bureau of Economic Analysis"/>
  </r>
  <r>
    <x v="267"/>
    <n v="1.8"/>
    <x v="5"/>
    <s v="DPCCRV1Q225SBEA"/>
    <x v="4"/>
    <s v="lin"/>
    <x v="0"/>
    <s v="q"/>
    <s v="U.S. Bureau of Economic Analysis"/>
  </r>
  <r>
    <x v="268"/>
    <n v="2.2999999999999998"/>
    <x v="5"/>
    <s v="DPCCRV1Q225SBEA"/>
    <x v="4"/>
    <s v="lin"/>
    <x v="0"/>
    <s v="q"/>
    <s v="U.S. Bureau of Economic Analysis"/>
  </r>
  <r>
    <x v="269"/>
    <n v="1.6"/>
    <x v="5"/>
    <s v="DPCCRV1Q225SBEA"/>
    <x v="4"/>
    <s v="lin"/>
    <x v="0"/>
    <s v="q"/>
    <s v="U.S. Bureau of Economic Analysis"/>
  </r>
  <r>
    <x v="270"/>
    <n v="2.1"/>
    <x v="5"/>
    <s v="DPCCRV1Q225SBEA"/>
    <x v="4"/>
    <s v="lin"/>
    <x v="0"/>
    <s v="q"/>
    <s v="U.S. Bureau of Economic Analysis"/>
  </r>
  <r>
    <x v="271"/>
    <n v="0.9"/>
    <x v="5"/>
    <s v="DPCCRV1Q225SBEA"/>
    <x v="4"/>
    <s v="lin"/>
    <x v="0"/>
    <s v="q"/>
    <s v="U.S. Bureau of Economic Analysis"/>
  </r>
  <r>
    <x v="272"/>
    <n v="1.3"/>
    <x v="5"/>
    <s v="DPCCRV1Q225SBEA"/>
    <x v="4"/>
    <s v="lin"/>
    <x v="0"/>
    <s v="q"/>
    <s v="U.S. Bureau of Economic Analysis"/>
  </r>
  <r>
    <x v="273"/>
    <n v="1.2"/>
    <x v="5"/>
    <s v="DPCCRV1Q225SBEA"/>
    <x v="4"/>
    <s v="lin"/>
    <x v="0"/>
    <s v="q"/>
    <s v="U.S. Bureau of Economic Analysis"/>
  </r>
  <r>
    <x v="274"/>
    <n v="1.2"/>
    <x v="5"/>
    <s v="DPCCRV1Q225SBEA"/>
    <x v="4"/>
    <s v="lin"/>
    <x v="0"/>
    <s v="q"/>
    <s v="U.S. Bureau of Economic Analysis"/>
  </r>
  <r>
    <x v="275"/>
    <n v="1.4"/>
    <x v="5"/>
    <s v="DPCCRV1Q225SBEA"/>
    <x v="4"/>
    <s v="lin"/>
    <x v="0"/>
    <s v="q"/>
    <s v="U.S. Bureau of Economic Analysis"/>
  </r>
  <r>
    <x v="276"/>
    <n v="1.3"/>
    <x v="5"/>
    <s v="DPCCRV1Q225SBEA"/>
    <x v="4"/>
    <s v="lin"/>
    <x v="0"/>
    <s v="q"/>
    <s v="U.S. Bureau of Economic Analysis"/>
  </r>
  <r>
    <x v="277"/>
    <n v="1"/>
    <x v="5"/>
    <s v="DPCCRV1Q225SBEA"/>
    <x v="4"/>
    <s v="lin"/>
    <x v="0"/>
    <s v="q"/>
    <s v="U.S. Bureau of Economic Analysis"/>
  </r>
  <r>
    <x v="278"/>
    <n v="1.4"/>
    <x v="5"/>
    <s v="DPCCRV1Q225SBEA"/>
    <x v="4"/>
    <s v="lin"/>
    <x v="0"/>
    <s v="q"/>
    <s v="U.S. Bureau of Economic Analysis"/>
  </r>
  <r>
    <x v="279"/>
    <n v="1.5"/>
    <x v="5"/>
    <s v="DPCCRV1Q225SBEA"/>
    <x v="4"/>
    <s v="lin"/>
    <x v="0"/>
    <s v="q"/>
    <s v="U.S. Bureau of Economic Analysis"/>
  </r>
  <r>
    <x v="280"/>
    <n v="1.9"/>
    <x v="5"/>
    <s v="DPCCRV1Q225SBEA"/>
    <x v="4"/>
    <s v="lin"/>
    <x v="0"/>
    <s v="q"/>
    <s v="U.S. Bureau of Economic Analysis"/>
  </r>
  <r>
    <x v="281"/>
    <n v="2.1"/>
    <x v="5"/>
    <s v="DPCCRV1Q225SBEA"/>
    <x v="4"/>
    <s v="lin"/>
    <x v="0"/>
    <s v="q"/>
    <s v="U.S. Bureau of Economic Analysis"/>
  </r>
  <r>
    <x v="282"/>
    <n v="1.4"/>
    <x v="5"/>
    <s v="DPCCRV1Q225SBEA"/>
    <x v="4"/>
    <s v="lin"/>
    <x v="0"/>
    <s v="q"/>
    <s v="U.S. Bureau of Economic Analysis"/>
  </r>
  <r>
    <x v="283"/>
    <n v="1.9"/>
    <x v="5"/>
    <s v="DPCCRV1Q225SBEA"/>
    <x v="4"/>
    <s v="lin"/>
    <x v="0"/>
    <s v="q"/>
    <s v="U.S. Bureau of Economic Analysis"/>
  </r>
  <r>
    <x v="284"/>
    <n v="2"/>
    <x v="5"/>
    <s v="DPCCRV1Q225SBEA"/>
    <x v="4"/>
    <s v="lin"/>
    <x v="0"/>
    <s v="q"/>
    <s v="U.S. Bureau of Economic Analysis"/>
  </r>
  <r>
    <x v="0"/>
    <n v="2.6"/>
    <x v="5"/>
    <s v="DPCCRV1Q225SBEA"/>
    <x v="4"/>
    <s v="lin"/>
    <x v="0"/>
    <s v="q"/>
    <s v="U.S. Bureau of Economic Analysis"/>
  </r>
  <r>
    <x v="1"/>
    <n v="1.5"/>
    <x v="5"/>
    <s v="DPCCRV1Q225SBEA"/>
    <x v="4"/>
    <s v="lin"/>
    <x v="0"/>
    <s v="q"/>
    <s v="U.S. Bureau of Economic Analysis"/>
  </r>
  <r>
    <x v="2"/>
    <n v="1"/>
    <x v="5"/>
    <s v="DPCCRV1Q225SBEA"/>
    <x v="4"/>
    <s v="lin"/>
    <x v="0"/>
    <s v="q"/>
    <s v="U.S. Bureau of Economic Analysis"/>
  </r>
  <r>
    <x v="3"/>
    <n v="1.9"/>
    <x v="5"/>
    <s v="DPCCRV1Q225SBEA"/>
    <x v="4"/>
    <s v="lin"/>
    <x v="0"/>
    <s v="q"/>
    <s v="U.S. Bureau of Economic Analysis"/>
  </r>
  <r>
    <x v="4"/>
    <n v="1.2"/>
    <x v="5"/>
    <s v="DPCCRV1Q225SBEA"/>
    <x v="4"/>
    <s v="lin"/>
    <x v="0"/>
    <s v="q"/>
    <s v="U.S. Bureau of Economic Analysis"/>
  </r>
  <r>
    <x v="5"/>
    <n v="2.2000000000000002"/>
    <x v="5"/>
    <s v="DPCCRV1Q225SBEA"/>
    <x v="4"/>
    <s v="lin"/>
    <x v="0"/>
    <s v="q"/>
    <s v="U.S. Bureau of Economic Analysis"/>
  </r>
  <r>
    <x v="6"/>
    <n v="2.1"/>
    <x v="5"/>
    <s v="DPCCRV1Q225SBEA"/>
    <x v="4"/>
    <s v="lin"/>
    <x v="0"/>
    <s v="q"/>
    <s v="U.S. Bureau of Economic Analysis"/>
  </r>
  <r>
    <x v="7"/>
    <n v="1.4"/>
    <x v="5"/>
    <s v="DPCCRV1Q225SBEA"/>
    <x v="4"/>
    <s v="lin"/>
    <x v="0"/>
    <s v="q"/>
    <s v="U.S. Bureau of Economic Analysis"/>
  </r>
  <r>
    <x v="8"/>
    <n v="1.2"/>
    <x v="5"/>
    <s v="DPCCRV1Q225SBEA"/>
    <x v="4"/>
    <s v="lin"/>
    <x v="0"/>
    <s v="q"/>
    <s v="U.S. Bureau of Economic Analysis"/>
  </r>
  <r>
    <x v="9"/>
    <n v="1.5"/>
    <x v="5"/>
    <s v="DPCCRV1Q225SBEA"/>
    <x v="4"/>
    <s v="lin"/>
    <x v="0"/>
    <s v="q"/>
    <s v="U.S. Bureau of Economic Analysis"/>
  </r>
  <r>
    <x v="10"/>
    <n v="1.8"/>
    <x v="5"/>
    <s v="DPCCRV1Q225SBEA"/>
    <x v="4"/>
    <s v="lin"/>
    <x v="0"/>
    <s v="q"/>
    <s v="U.S. Bureau of Economic Analysis"/>
  </r>
  <r>
    <x v="11"/>
    <n v="1.8"/>
    <x v="5"/>
    <s v="DPCCRV1Q225SBEA"/>
    <x v="4"/>
    <s v="lin"/>
    <x v="0"/>
    <s v="q"/>
    <s v="U.S. Bureau of Economic Analysis"/>
  </r>
  <r>
    <x v="12"/>
    <n v="2.2000000000000002"/>
    <x v="5"/>
    <s v="DPCCRV1Q225SBEA"/>
    <x v="4"/>
    <s v="lin"/>
    <x v="0"/>
    <s v="q"/>
    <s v="U.S. Bureau of Economic Analysis"/>
  </r>
  <r>
    <x v="13"/>
    <n v="2.2999999999999998"/>
    <x v="5"/>
    <s v="DPCCRV1Q225SBEA"/>
    <x v="4"/>
    <s v="lin"/>
    <x v="0"/>
    <s v="q"/>
    <s v="U.S. Bureau of Economic Analysis"/>
  </r>
  <r>
    <x v="14"/>
    <n v="1.4"/>
    <x v="5"/>
    <s v="DPCCRV1Q225SBEA"/>
    <x v="4"/>
    <s v="lin"/>
    <x v="0"/>
    <s v="q"/>
    <s v="U.S. Bureau of Economic Analysis"/>
  </r>
  <r>
    <x v="15"/>
    <n v="2.2000000000000002"/>
    <x v="5"/>
    <s v="DPCCRV1Q225SBEA"/>
    <x v="4"/>
    <s v="lin"/>
    <x v="0"/>
    <s v="q"/>
    <s v="U.S. Bureau of Economic Analysis"/>
  </r>
  <r>
    <x v="16"/>
    <n v="2.9"/>
    <x v="5"/>
    <s v="DPCCRV1Q225SBEA"/>
    <x v="4"/>
    <s v="lin"/>
    <x v="0"/>
    <s v="q"/>
    <s v="U.S. Bureau of Economic Analysis"/>
  </r>
  <r>
    <x v="17"/>
    <n v="2"/>
    <x v="5"/>
    <s v="DPCCRV1Q225SBEA"/>
    <x v="4"/>
    <s v="lin"/>
    <x v="0"/>
    <s v="q"/>
    <s v="U.S. Bureau of Economic Analysis"/>
  </r>
  <r>
    <x v="18"/>
    <n v="1.6"/>
    <x v="5"/>
    <s v="DPCCRV1Q225SBEA"/>
    <x v="4"/>
    <s v="lin"/>
    <x v="0"/>
    <s v="q"/>
    <s v="U.S. Bureau of Economic Analysis"/>
  </r>
  <r>
    <x v="19"/>
    <n v="2.7"/>
    <x v="5"/>
    <s v="DPCCRV1Q225SBEA"/>
    <x v="4"/>
    <s v="lin"/>
    <x v="0"/>
    <s v="q"/>
    <s v="U.S. Bureau of Economic Analysis"/>
  </r>
  <r>
    <x v="20"/>
    <n v="2.2999999999999998"/>
    <x v="5"/>
    <s v="DPCCRV1Q225SBEA"/>
    <x v="4"/>
    <s v="lin"/>
    <x v="0"/>
    <s v="q"/>
    <s v="U.S. Bureau of Economic Analysis"/>
  </r>
  <r>
    <x v="21"/>
    <n v="3.2"/>
    <x v="5"/>
    <s v="DPCCRV1Q225SBEA"/>
    <x v="4"/>
    <s v="lin"/>
    <x v="0"/>
    <s v="q"/>
    <s v="U.S. Bureau of Economic Analysis"/>
  </r>
  <r>
    <x v="22"/>
    <n v="2.2000000000000002"/>
    <x v="5"/>
    <s v="DPCCRV1Q225SBEA"/>
    <x v="4"/>
    <s v="lin"/>
    <x v="0"/>
    <s v="q"/>
    <s v="U.S. Bureau of Economic Analysis"/>
  </r>
  <r>
    <x v="23"/>
    <n v="1.7"/>
    <x v="5"/>
    <s v="DPCCRV1Q225SBEA"/>
    <x v="4"/>
    <s v="lin"/>
    <x v="0"/>
    <s v="q"/>
    <s v="U.S. Bureau of Economic Analysis"/>
  </r>
  <r>
    <x v="24"/>
    <n v="2.8"/>
    <x v="5"/>
    <s v="DPCCRV1Q225SBEA"/>
    <x v="4"/>
    <s v="lin"/>
    <x v="0"/>
    <s v="q"/>
    <s v="U.S. Bureau of Economic Analysis"/>
  </r>
  <r>
    <x v="25"/>
    <n v="1.7"/>
    <x v="5"/>
    <s v="DPCCRV1Q225SBEA"/>
    <x v="4"/>
    <s v="lin"/>
    <x v="0"/>
    <s v="q"/>
    <s v="U.S. Bureau of Economic Analysis"/>
  </r>
  <r>
    <x v="26"/>
    <n v="2"/>
    <x v="5"/>
    <s v="DPCCRV1Q225SBEA"/>
    <x v="4"/>
    <s v="lin"/>
    <x v="0"/>
    <s v="q"/>
    <s v="U.S. Bureau of Economic Analysis"/>
  </r>
  <r>
    <x v="27"/>
    <n v="2.8"/>
    <x v="5"/>
    <s v="DPCCRV1Q225SBEA"/>
    <x v="4"/>
    <s v="lin"/>
    <x v="0"/>
    <s v="q"/>
    <s v="U.S. Bureau of Economic Analysis"/>
  </r>
  <r>
    <x v="28"/>
    <n v="2.1"/>
    <x v="5"/>
    <s v="DPCCRV1Q225SBEA"/>
    <x v="4"/>
    <s v="lin"/>
    <x v="0"/>
    <s v="q"/>
    <s v="U.S. Bureau of Economic Analysis"/>
  </r>
  <r>
    <x v="29"/>
    <n v="1.7"/>
    <x v="5"/>
    <s v="DPCCRV1Q225SBEA"/>
    <x v="4"/>
    <s v="lin"/>
    <x v="0"/>
    <s v="q"/>
    <s v="U.S. Bureau of Economic Analysis"/>
  </r>
  <r>
    <x v="30"/>
    <n v="2.1"/>
    <x v="5"/>
    <s v="DPCCRV1Q225SBEA"/>
    <x v="4"/>
    <s v="lin"/>
    <x v="0"/>
    <s v="q"/>
    <s v="U.S. Bureau of Economic Analysis"/>
  </r>
  <r>
    <x v="31"/>
    <n v="-0.3"/>
    <x v="5"/>
    <s v="DPCCRV1Q225SBEA"/>
    <x v="4"/>
    <s v="lin"/>
    <x v="0"/>
    <s v="q"/>
    <s v="U.S. Bureau of Economic Analysis"/>
  </r>
  <r>
    <x v="32"/>
    <n v="0"/>
    <x v="5"/>
    <s v="DPCCRV1Q225SBEA"/>
    <x v="4"/>
    <s v="lin"/>
    <x v="0"/>
    <s v="q"/>
    <s v="U.S. Bureau of Economic Analysis"/>
  </r>
  <r>
    <x v="33"/>
    <n v="1.6"/>
    <x v="5"/>
    <s v="DPCCRV1Q225SBEA"/>
    <x v="4"/>
    <s v="lin"/>
    <x v="0"/>
    <s v="q"/>
    <s v="U.S. Bureau of Economic Analysis"/>
  </r>
  <r>
    <x v="34"/>
    <n v="1.4"/>
    <x v="5"/>
    <s v="DPCCRV1Q225SBEA"/>
    <x v="4"/>
    <s v="lin"/>
    <x v="0"/>
    <s v="q"/>
    <s v="U.S. Bureau of Economic Analysis"/>
  </r>
  <r>
    <x v="35"/>
    <n v="2.5"/>
    <x v="5"/>
    <s v="DPCCRV1Q225SBEA"/>
    <x v="4"/>
    <s v="lin"/>
    <x v="0"/>
    <s v="q"/>
    <s v="U.S. Bureau of Economic Analysis"/>
  </r>
  <r>
    <x v="36"/>
    <n v="1.4"/>
    <x v="5"/>
    <s v="DPCCRV1Q225SBEA"/>
    <x v="4"/>
    <s v="lin"/>
    <x v="0"/>
    <s v="q"/>
    <s v="U.S. Bureau of Economic Analysis"/>
  </r>
  <r>
    <x v="37"/>
    <n v="1.1000000000000001"/>
    <x v="5"/>
    <s v="DPCCRV1Q225SBEA"/>
    <x v="4"/>
    <s v="lin"/>
    <x v="0"/>
    <s v="q"/>
    <s v="U.S. Bureau of Economic Analysis"/>
  </r>
  <r>
    <x v="38"/>
    <n v="0.6"/>
    <x v="5"/>
    <s v="DPCCRV1Q225SBEA"/>
    <x v="4"/>
    <s v="lin"/>
    <x v="0"/>
    <s v="q"/>
    <s v="U.S. Bureau of Economic Analysis"/>
  </r>
  <r>
    <x v="39"/>
    <n v="1.3"/>
    <x v="5"/>
    <s v="DPCCRV1Q225SBEA"/>
    <x v="4"/>
    <s v="lin"/>
    <x v="0"/>
    <s v="q"/>
    <s v="U.S. Bureau of Economic Analysis"/>
  </r>
  <r>
    <x v="40"/>
    <n v="1.8"/>
    <x v="5"/>
    <s v="DPCCRV1Q225SBEA"/>
    <x v="4"/>
    <s v="lin"/>
    <x v="0"/>
    <s v="q"/>
    <s v="U.S. Bureau of Economic Analysis"/>
  </r>
  <r>
    <x v="41"/>
    <n v="2.4"/>
    <x v="5"/>
    <s v="DPCCRV1Q225SBEA"/>
    <x v="4"/>
    <s v="lin"/>
    <x v="0"/>
    <s v="q"/>
    <s v="U.S. Bureau of Economic Analysis"/>
  </r>
  <r>
    <x v="42"/>
    <n v="1.8"/>
    <x v="5"/>
    <s v="DPCCRV1Q225SBEA"/>
    <x v="4"/>
    <s v="lin"/>
    <x v="0"/>
    <s v="q"/>
    <s v="U.S. Bureau of Economic Analysis"/>
  </r>
  <r>
    <x v="43"/>
    <n v="1.4"/>
    <x v="5"/>
    <s v="DPCCRV1Q225SBEA"/>
    <x v="4"/>
    <s v="lin"/>
    <x v="0"/>
    <s v="q"/>
    <s v="U.S. Bureau of Economic Analysis"/>
  </r>
  <r>
    <x v="44"/>
    <n v="2.5"/>
    <x v="5"/>
    <s v="DPCCRV1Q225SBEA"/>
    <x v="4"/>
    <s v="lin"/>
    <x v="0"/>
    <s v="q"/>
    <s v="U.S. Bureau of Economic Analysis"/>
  </r>
  <r>
    <x v="45"/>
    <n v="1.7"/>
    <x v="5"/>
    <s v="DPCCRV1Q225SBEA"/>
    <x v="4"/>
    <s v="lin"/>
    <x v="0"/>
    <s v="q"/>
    <s v="U.S. Bureau of Economic Analysis"/>
  </r>
  <r>
    <x v="46"/>
    <n v="1.2"/>
    <x v="5"/>
    <s v="DPCCRV1Q225SBEA"/>
    <x v="4"/>
    <s v="lin"/>
    <x v="0"/>
    <s v="q"/>
    <s v="U.S. Bureau of Economic Analysis"/>
  </r>
  <r>
    <x v="47"/>
    <n v="1.8"/>
    <x v="5"/>
    <s v="DPCCRV1Q225SBEA"/>
    <x v="4"/>
    <s v="lin"/>
    <x v="0"/>
    <s v="q"/>
    <s v="U.S. Bureau of Economic Analysis"/>
  </r>
  <r>
    <x v="48"/>
    <n v="1.6"/>
    <x v="5"/>
    <s v="DPCCRV1Q225SBEA"/>
    <x v="4"/>
    <s v="lin"/>
    <x v="0"/>
    <s v="q"/>
    <s v="U.S. Bureau of Economic Analysis"/>
  </r>
  <r>
    <x v="49"/>
    <n v="1.1000000000000001"/>
    <x v="5"/>
    <s v="DPCCRV1Q225SBEA"/>
    <x v="4"/>
    <s v="lin"/>
    <x v="0"/>
    <s v="q"/>
    <s v="U.S. Bureau of Economic Analysis"/>
  </r>
  <r>
    <x v="50"/>
    <n v="1.6"/>
    <x v="5"/>
    <s v="DPCCRV1Q225SBEA"/>
    <x v="4"/>
    <s v="lin"/>
    <x v="0"/>
    <s v="q"/>
    <s v="U.S. Bureau of Economic Analysis"/>
  </r>
  <r>
    <x v="51"/>
    <n v="1.7"/>
    <x v="5"/>
    <s v="DPCCRV1Q225SBEA"/>
    <x v="4"/>
    <s v="lin"/>
    <x v="0"/>
    <s v="q"/>
    <s v="U.S. Bureau of Economic Analysis"/>
  </r>
  <r>
    <x v="52"/>
    <n v="1.3"/>
    <x v="5"/>
    <s v="DPCCRV1Q225SBEA"/>
    <x v="4"/>
    <s v="lin"/>
    <x v="0"/>
    <s v="q"/>
    <s v="U.S. Bureau of Economic Analysis"/>
  </r>
  <r>
    <x v="53"/>
    <n v="1.8"/>
    <x v="5"/>
    <s v="DPCCRV1Q225SBEA"/>
    <x v="4"/>
    <s v="lin"/>
    <x v="0"/>
    <s v="q"/>
    <s v="U.S. Bureau of Economic Analysis"/>
  </r>
  <r>
    <x v="54"/>
    <n v="1.5"/>
    <x v="5"/>
    <s v="DPCCRV1Q225SBEA"/>
    <x v="4"/>
    <s v="lin"/>
    <x v="0"/>
    <s v="q"/>
    <s v="U.S. Bureau of Economic Analysis"/>
  </r>
  <r>
    <x v="55"/>
    <n v="1.1000000000000001"/>
    <x v="5"/>
    <s v="DPCCRV1Q225SBEA"/>
    <x v="4"/>
    <s v="lin"/>
    <x v="0"/>
    <s v="q"/>
    <s v="U.S. Bureau of Economic Analysis"/>
  </r>
  <r>
    <x v="56"/>
    <n v="0.7"/>
    <x v="5"/>
    <s v="DPCCRV1Q225SBEA"/>
    <x v="4"/>
    <s v="lin"/>
    <x v="0"/>
    <s v="q"/>
    <s v="U.S. Bureau of Economic Analysis"/>
  </r>
  <r>
    <x v="57"/>
    <n v="1.8"/>
    <x v="5"/>
    <s v="DPCCRV1Q225SBEA"/>
    <x v="4"/>
    <s v="lin"/>
    <x v="0"/>
    <s v="q"/>
    <s v="U.S. Bureau of Economic Analysis"/>
  </r>
  <r>
    <x v="58"/>
    <n v="1.3"/>
    <x v="5"/>
    <s v="DPCCRV1Q225SBEA"/>
    <x v="4"/>
    <s v="lin"/>
    <x v="0"/>
    <s v="q"/>
    <s v="U.S. Bureau of Economic Analysis"/>
  </r>
  <r>
    <x v="59"/>
    <n v="1"/>
    <x v="5"/>
    <s v="DPCCRV1Q225SBEA"/>
    <x v="4"/>
    <s v="lin"/>
    <x v="0"/>
    <s v="q"/>
    <s v="U.S. Bureau of Economic Analysis"/>
  </r>
  <r>
    <x v="60"/>
    <n v="1.7"/>
    <x v="5"/>
    <s v="DPCCRV1Q225SBEA"/>
    <x v="4"/>
    <s v="lin"/>
    <x v="0"/>
    <s v="q"/>
    <s v="U.S. Bureau of Economic Analysis"/>
  </r>
  <r>
    <x v="61"/>
    <n v="2.2000000000000002"/>
    <x v="5"/>
    <s v="DPCCRV1Q225SBEA"/>
    <x v="4"/>
    <s v="lin"/>
    <x v="0"/>
    <s v="q"/>
    <s v="U.S. Bureau of Economic Analysis"/>
  </r>
  <r>
    <x v="62"/>
    <n v="1.7"/>
    <x v="5"/>
    <s v="DPCCRV1Q225SBEA"/>
    <x v="4"/>
    <s v="lin"/>
    <x v="0"/>
    <s v="q"/>
    <s v="U.S. Bureau of Economic Analysis"/>
  </r>
  <r>
    <x v="63"/>
    <n v="1.4"/>
    <x v="5"/>
    <s v="DPCCRV1Q225SBEA"/>
    <x v="4"/>
    <s v="lin"/>
    <x v="0"/>
    <s v="q"/>
    <s v="U.S. Bureau of Economic Analysis"/>
  </r>
  <r>
    <x v="64"/>
    <n v="1.9"/>
    <x v="5"/>
    <s v="DPCCRV1Q225SBEA"/>
    <x v="4"/>
    <s v="lin"/>
    <x v="0"/>
    <s v="q"/>
    <s v="U.S. Bureau of Economic Analysis"/>
  </r>
  <r>
    <x v="65"/>
    <n v="1.3"/>
    <x v="5"/>
    <s v="DPCCRV1Q225SBEA"/>
    <x v="4"/>
    <s v="lin"/>
    <x v="0"/>
    <s v="q"/>
    <s v="U.S. Bureau of Economic Analysis"/>
  </r>
  <r>
    <x v="66"/>
    <n v="1.2"/>
    <x v="5"/>
    <s v="DPCCRV1Q225SBEA"/>
    <x v="4"/>
    <s v="lin"/>
    <x v="0"/>
    <s v="q"/>
    <s v="U.S. Bureau of Economic Analysis"/>
  </r>
  <r>
    <x v="67"/>
    <n v="1.8"/>
    <x v="5"/>
    <s v="DPCCRV1Q225SBEA"/>
    <x v="4"/>
    <s v="lin"/>
    <x v="0"/>
    <s v="q"/>
    <s v="U.S. Bureau of Economic Analysis"/>
  </r>
  <r>
    <x v="68"/>
    <n v="2.6"/>
    <x v="5"/>
    <s v="DPCCRV1Q225SBEA"/>
    <x v="4"/>
    <s v="lin"/>
    <x v="0"/>
    <s v="q"/>
    <s v="U.S. Bureau of Economic Analysis"/>
  </r>
  <r>
    <x v="69"/>
    <n v="2.2000000000000002"/>
    <x v="5"/>
    <s v="DPCCRV1Q225SBEA"/>
    <x v="4"/>
    <s v="lin"/>
    <x v="0"/>
    <s v="q"/>
    <s v="U.S. Bureau of Economic Analysis"/>
  </r>
  <r>
    <x v="70"/>
    <n v="1.3"/>
    <x v="5"/>
    <s v="DPCCRV1Q225SBEA"/>
    <x v="4"/>
    <s v="lin"/>
    <x v="0"/>
    <s v="q"/>
    <s v="U.S. Bureau of Economic Analysis"/>
  </r>
  <r>
    <x v="71"/>
    <n v="1.9"/>
    <x v="5"/>
    <s v="DPCCRV1Q225SBEA"/>
    <x v="4"/>
    <s v="lin"/>
    <x v="0"/>
    <s v="q"/>
    <s v="U.S. Bureau of Economic Analysis"/>
  </r>
  <r>
    <x v="72"/>
    <n v="1.6"/>
    <x v="5"/>
    <s v="DPCCRV1Q225SBEA"/>
    <x v="4"/>
    <s v="lin"/>
    <x v="0"/>
    <s v="q"/>
    <s v="U.S. Bureau of Economic Analysis"/>
  </r>
  <r>
    <x v="73"/>
    <n v="1.7"/>
    <x v="5"/>
    <s v="DPCCRV1Q225SBEA"/>
    <x v="4"/>
    <s v="lin"/>
    <x v="0"/>
    <s v="q"/>
    <s v="U.S. Bureau of Economic Analysis"/>
  </r>
  <r>
    <x v="74"/>
    <n v="1.5"/>
    <x v="5"/>
    <s v="DPCCRV1Q225SBEA"/>
    <x v="4"/>
    <s v="lin"/>
    <x v="0"/>
    <s v="q"/>
    <s v="U.S. Bureau of Economic Analysis"/>
  </r>
  <r>
    <x v="75"/>
    <n v="1.4"/>
    <x v="5"/>
    <s v="DPCCRV1Q225SBEA"/>
    <x v="4"/>
    <s v="lin"/>
    <x v="0"/>
    <s v="q"/>
    <s v="U.S. Bureau of Economic Analysis"/>
  </r>
  <r>
    <x v="76"/>
    <n v="1.8"/>
    <x v="5"/>
    <s v="DPCCRV1Q225SBEA"/>
    <x v="4"/>
    <s v="lin"/>
    <x v="0"/>
    <s v="q"/>
    <s v="U.S. Bureau of Economic Analysis"/>
  </r>
  <r>
    <x v="77"/>
    <n v="-0.8"/>
    <x v="5"/>
    <s v="DPCCRV1Q225SBEA"/>
    <x v="4"/>
    <s v="lin"/>
    <x v="0"/>
    <s v="q"/>
    <s v="U.S. Bureau of Economic Analysis"/>
  </r>
  <r>
    <x v="78"/>
    <n v="3"/>
    <x v="5"/>
    <s v="DPCCRV1Q225SBEA"/>
    <x v="4"/>
    <s v="lin"/>
    <x v="0"/>
    <s v="q"/>
    <s v="U.S. Bureau of Economic Analysis"/>
  </r>
  <r>
    <x v="79"/>
    <n v="1.8"/>
    <x v="5"/>
    <s v="DPCCRV1Q225SBEA"/>
    <x v="4"/>
    <s v="lin"/>
    <x v="0"/>
    <s v="q"/>
    <s v="U.S. Bureau of Economic Analysis"/>
  </r>
  <r>
    <x v="80"/>
    <n v="3.5"/>
    <x v="5"/>
    <s v="DPCCRV1Q225SBEA"/>
    <x v="4"/>
    <s v="lin"/>
    <x v="0"/>
    <s v="q"/>
    <s v="U.S. Bureau of Economic Analysis"/>
  </r>
  <r>
    <x v="81"/>
    <n v="5.8"/>
    <x v="5"/>
    <s v="DPCCRV1Q225SBEA"/>
    <x v="4"/>
    <s v="lin"/>
    <x v="0"/>
    <s v="q"/>
    <s v="U.S. Bureau of Economic Analysis"/>
  </r>
  <r>
    <x v="82"/>
    <n v="4.8"/>
    <x v="5"/>
    <s v="DPCCRV1Q225SBEA"/>
    <x v="4"/>
    <s v="lin"/>
    <x v="0"/>
    <s v="q"/>
    <s v="U.S. Bureau of Economic Analysis"/>
  </r>
  <r>
    <x v="83"/>
    <n v="5.3"/>
    <x v="5"/>
    <s v="DPCCRV1Q225SBEA"/>
    <x v="4"/>
    <s v="lin"/>
    <x v="0"/>
    <s v="q"/>
    <s v="U.S. Bureau of Economic Analysis"/>
  </r>
  <r>
    <x v="84"/>
    <n v="6.1"/>
    <x v="5"/>
    <s v="DPCCRV1Q225SBEA"/>
    <x v="4"/>
    <s v="lin"/>
    <x v="0"/>
    <s v="q"/>
    <s v="U.S. Bureau of Economic Analysis"/>
  </r>
  <r>
    <x v="85"/>
    <n v="4.9000000000000004"/>
    <x v="5"/>
    <s v="DPCCRV1Q225SBEA"/>
    <x v="4"/>
    <s v="lin"/>
    <x v="0"/>
    <s v="q"/>
    <s v="U.S. Bureau of Economic Analysis"/>
  </r>
  <r>
    <x v="86"/>
    <n v="5.0999999999999996"/>
    <x v="5"/>
    <s v="DPCCRV1Q225SBEA"/>
    <x v="4"/>
    <s v="lin"/>
    <x v="0"/>
    <s v="q"/>
    <s v="U.S. Bureau of Economic Analysis"/>
  </r>
  <r>
    <x v="87"/>
    <n v="4.7"/>
    <x v="5"/>
    <s v="DPCCRV1Q225SBEA"/>
    <x v="4"/>
    <s v="lin"/>
    <x v="0"/>
    <s v="q"/>
    <s v="U.S. Bureau of Economic Analysis"/>
  </r>
  <r>
    <x v="88"/>
    <n v="4.7"/>
    <x v="5"/>
    <s v="DPCCRV1Q225SBEA"/>
    <x v="4"/>
    <s v="lin"/>
    <x v="0"/>
    <s v="q"/>
    <s v="U.S. Bureau of Economic Analysis"/>
  </r>
  <r>
    <x v="89"/>
    <n v="4"/>
    <x v="5"/>
    <s v="DPCCRV1Q225SBEA"/>
    <x v="4"/>
    <s v="lin"/>
    <x v="0"/>
    <s v="q"/>
    <s v="U.S. Bureau of Economic Analysis"/>
  </r>
  <r>
    <x v="90"/>
    <n v="2.4"/>
    <x v="5"/>
    <s v="DPCCRV1Q225SBEA"/>
    <x v="4"/>
    <s v="lin"/>
    <x v="0"/>
    <s v="q"/>
    <s v="U.S. Bureau of Economic Analysis"/>
  </r>
  <r>
    <x v="91"/>
    <n v="2.1"/>
    <x v="5"/>
    <s v="DPCCRV1Q225SBEA"/>
    <x v="4"/>
    <s v="lin"/>
    <x v="0"/>
    <s v="q"/>
    <s v="U.S. Bureau of Economic Analysis"/>
  </r>
  <r>
    <x v="92"/>
    <n v="4"/>
    <x v="5"/>
    <s v="DPCCRV1Q225SBEA"/>
    <x v="4"/>
    <s v="lin"/>
    <x v="0"/>
    <s v="q"/>
    <s v="U.S. Bureau of Economic Analysis"/>
  </r>
  <r>
    <x v="93"/>
    <n v="2.9"/>
    <x v="5"/>
    <s v="DPCCRV1Q225SBEA"/>
    <x v="4"/>
    <s v="lin"/>
    <x v="0"/>
    <s v="q"/>
    <s v="U.S. Bureau of Economic Analysis"/>
  </r>
  <r>
    <x v="94"/>
    <n v="2.4"/>
    <x v="5"/>
    <s v="DPCCRV1Q225SBEA"/>
    <x v="4"/>
    <s v="lin"/>
    <x v="0"/>
    <s v="q"/>
    <s v="U.S. Bureau of Economic Analysis"/>
  </r>
  <r>
    <x v="95"/>
    <n v="2.7"/>
    <x v="5"/>
    <s v="DPCCRV1Q225SBEA"/>
    <x v="4"/>
    <s v="lin"/>
    <x v="0"/>
    <s v="q"/>
    <s v="U.S. Bureau of Economic Analysis"/>
  </r>
  <r>
    <x v="96"/>
    <n v="3.3"/>
    <x v="5"/>
    <s v="DPCCRV1Q225SBEA"/>
    <x v="4"/>
    <s v="lin"/>
    <x v="0"/>
    <s v="q"/>
    <s v="U.S. Bureau of Economic Analysis"/>
  </r>
  <r>
    <x v="97"/>
    <n v="2.6"/>
    <x v="5"/>
    <s v="DPCCRV1Q225SBEA"/>
    <x v="4"/>
    <s v="lin"/>
    <x v="0"/>
    <s v="q"/>
    <s v="U.S. Bureau of Economic Analysis"/>
  </r>
  <r>
    <x v="98"/>
    <n v="2.9"/>
    <x v="5"/>
    <s v="DPCCRV1Q225SBEA"/>
    <x v="4"/>
    <s v="lin"/>
    <x v="0"/>
    <s v="q"/>
    <s v="U.S. Bureau of Economic Analysis"/>
  </r>
  <r>
    <x v="99"/>
    <n v="2.7"/>
    <x v="5"/>
    <s v="DPCCRV1Q225SBEA"/>
    <x v="4"/>
    <s v="lin"/>
    <x v="0"/>
    <s v="q"/>
    <s v="U.S. Bureau of Economic Analysis"/>
  </r>
  <r>
    <x v="285"/>
    <n v="-0.6"/>
    <x v="6"/>
    <s v="DPCERV1Q225SBEA"/>
    <x v="4"/>
    <s v="lin"/>
    <x v="0"/>
    <s v="q"/>
    <s v="U.S. Bureau of Economic Analysis"/>
  </r>
  <r>
    <x v="288"/>
    <n v="1.9"/>
    <x v="6"/>
    <s v="DPCERV1Q225SBEA"/>
    <x v="4"/>
    <s v="lin"/>
    <x v="0"/>
    <s v="q"/>
    <s v="U.S. Bureau of Economic Analysis"/>
  </r>
  <r>
    <x v="291"/>
    <n v="8.6"/>
    <x v="6"/>
    <s v="DPCERV1Q225SBEA"/>
    <x v="4"/>
    <s v="lin"/>
    <x v="0"/>
    <s v="q"/>
    <s v="U.S. Bureau of Economic Analysis"/>
  </r>
  <r>
    <x v="294"/>
    <n v="7.3"/>
    <x v="6"/>
    <s v="DPCERV1Q225SBEA"/>
    <x v="4"/>
    <s v="lin"/>
    <x v="0"/>
    <s v="q"/>
    <s v="U.S. Bureau of Economic Analysis"/>
  </r>
  <r>
    <x v="297"/>
    <n v="13.3"/>
    <x v="6"/>
    <s v="DPCERV1Q225SBEA"/>
    <x v="4"/>
    <s v="lin"/>
    <x v="0"/>
    <s v="q"/>
    <s v="U.S. Bureau of Economic Analysis"/>
  </r>
  <r>
    <x v="300"/>
    <n v="3.2"/>
    <x v="6"/>
    <s v="DPCERV1Q225SBEA"/>
    <x v="4"/>
    <s v="lin"/>
    <x v="0"/>
    <s v="q"/>
    <s v="U.S. Bureau of Economic Analysis"/>
  </r>
  <r>
    <x v="303"/>
    <n v="0.5"/>
    <x v="6"/>
    <s v="DPCERV1Q225SBEA"/>
    <x v="4"/>
    <s v="lin"/>
    <x v="0"/>
    <s v="q"/>
    <s v="U.S. Bureau of Economic Analysis"/>
  </r>
  <r>
    <x v="306"/>
    <n v="5.4"/>
    <x v="6"/>
    <s v="DPCERV1Q225SBEA"/>
    <x v="4"/>
    <s v="lin"/>
    <x v="0"/>
    <s v="q"/>
    <s v="U.S. Bureau of Economic Analysis"/>
  </r>
  <r>
    <x v="309"/>
    <n v="1.7"/>
    <x v="6"/>
    <s v="DPCERV1Q225SBEA"/>
    <x v="4"/>
    <s v="lin"/>
    <x v="0"/>
    <s v="q"/>
    <s v="U.S. Bureau of Economic Analysis"/>
  </r>
  <r>
    <x v="312"/>
    <n v="-0.1"/>
    <x v="6"/>
    <s v="DPCERV1Q225SBEA"/>
    <x v="4"/>
    <s v="lin"/>
    <x v="0"/>
    <s v="q"/>
    <s v="U.S. Bureau of Economic Analysis"/>
  </r>
  <r>
    <x v="315"/>
    <n v="2.6"/>
    <x v="6"/>
    <s v="DPCERV1Q225SBEA"/>
    <x v="4"/>
    <s v="lin"/>
    <x v="0"/>
    <s v="q"/>
    <s v="U.S. Bureau of Economic Analysis"/>
  </r>
  <r>
    <x v="318"/>
    <n v="0.7"/>
    <x v="6"/>
    <s v="DPCERV1Q225SBEA"/>
    <x v="4"/>
    <s v="lin"/>
    <x v="0"/>
    <s v="q"/>
    <s v="U.S. Bureau of Economic Analysis"/>
  </r>
  <r>
    <x v="321"/>
    <n v="1.5"/>
    <x v="6"/>
    <s v="DPCERV1Q225SBEA"/>
    <x v="4"/>
    <s v="lin"/>
    <x v="0"/>
    <s v="q"/>
    <s v="U.S. Bureau of Economic Analysis"/>
  </r>
  <r>
    <x v="324"/>
    <n v="0.6"/>
    <x v="6"/>
    <s v="DPCERV1Q225SBEA"/>
    <x v="4"/>
    <s v="lin"/>
    <x v="0"/>
    <s v="q"/>
    <s v="U.S. Bureau of Economic Analysis"/>
  </r>
  <r>
    <x v="327"/>
    <n v="2.2000000000000002"/>
    <x v="6"/>
    <s v="DPCERV1Q225SBEA"/>
    <x v="4"/>
    <s v="lin"/>
    <x v="0"/>
    <s v="q"/>
    <s v="U.S. Bureau of Economic Analysis"/>
  </r>
  <r>
    <x v="330"/>
    <n v="1.7"/>
    <x v="6"/>
    <s v="DPCERV1Q225SBEA"/>
    <x v="4"/>
    <s v="lin"/>
    <x v="0"/>
    <s v="q"/>
    <s v="U.S. Bureau of Economic Analysis"/>
  </r>
  <r>
    <x v="333"/>
    <n v="2"/>
    <x v="6"/>
    <s v="DPCERV1Q225SBEA"/>
    <x v="4"/>
    <s v="lin"/>
    <x v="0"/>
    <s v="q"/>
    <s v="U.S. Bureau of Economic Analysis"/>
  </r>
  <r>
    <x v="336"/>
    <n v="-0.5"/>
    <x v="6"/>
    <s v="DPCERV1Q225SBEA"/>
    <x v="4"/>
    <s v="lin"/>
    <x v="0"/>
    <s v="q"/>
    <s v="U.S. Bureau of Economic Analysis"/>
  </r>
  <r>
    <x v="339"/>
    <n v="-1.3"/>
    <x v="6"/>
    <s v="DPCERV1Q225SBEA"/>
    <x v="4"/>
    <s v="lin"/>
    <x v="0"/>
    <s v="q"/>
    <s v="U.S. Bureau of Economic Analysis"/>
  </r>
  <r>
    <x v="342"/>
    <n v="-0.4"/>
    <x v="6"/>
    <s v="DPCERV1Q225SBEA"/>
    <x v="4"/>
    <s v="lin"/>
    <x v="0"/>
    <s v="q"/>
    <s v="U.S. Bureau of Economic Analysis"/>
  </r>
  <r>
    <x v="101"/>
    <n v="1.3"/>
    <x v="6"/>
    <s v="DPCERV1Q225SBEA"/>
    <x v="4"/>
    <s v="lin"/>
    <x v="0"/>
    <s v="q"/>
    <s v="U.S. Bureau of Economic Analysis"/>
  </r>
  <r>
    <x v="102"/>
    <n v="0.4"/>
    <x v="6"/>
    <s v="DPCERV1Q225SBEA"/>
    <x v="4"/>
    <s v="lin"/>
    <x v="0"/>
    <s v="q"/>
    <s v="U.S. Bureau of Economic Analysis"/>
  </r>
  <r>
    <x v="103"/>
    <n v="1.6"/>
    <x v="6"/>
    <s v="DPCERV1Q225SBEA"/>
    <x v="4"/>
    <s v="lin"/>
    <x v="0"/>
    <s v="q"/>
    <s v="U.S. Bureau of Economic Analysis"/>
  </r>
  <r>
    <x v="104"/>
    <n v="1.1000000000000001"/>
    <x v="6"/>
    <s v="DPCERV1Q225SBEA"/>
    <x v="4"/>
    <s v="lin"/>
    <x v="0"/>
    <s v="q"/>
    <s v="U.S. Bureau of Economic Analysis"/>
  </r>
  <r>
    <x v="105"/>
    <n v="1.7"/>
    <x v="6"/>
    <s v="DPCERV1Q225SBEA"/>
    <x v="4"/>
    <s v="lin"/>
    <x v="0"/>
    <s v="q"/>
    <s v="U.S. Bureau of Economic Analysis"/>
  </r>
  <r>
    <x v="106"/>
    <n v="2.7"/>
    <x v="6"/>
    <s v="DPCERV1Q225SBEA"/>
    <x v="4"/>
    <s v="lin"/>
    <x v="0"/>
    <s v="q"/>
    <s v="U.S. Bureau of Economic Analysis"/>
  </r>
  <r>
    <x v="107"/>
    <n v="4"/>
    <x v="6"/>
    <s v="DPCERV1Q225SBEA"/>
    <x v="4"/>
    <s v="lin"/>
    <x v="0"/>
    <s v="q"/>
    <s v="U.S. Bureau of Economic Analysis"/>
  </r>
  <r>
    <x v="108"/>
    <n v="2.4"/>
    <x v="6"/>
    <s v="DPCERV1Q225SBEA"/>
    <x v="4"/>
    <s v="lin"/>
    <x v="0"/>
    <s v="q"/>
    <s v="U.S. Bureau of Economic Analysis"/>
  </r>
  <r>
    <x v="109"/>
    <n v="3.7"/>
    <x v="6"/>
    <s v="DPCERV1Q225SBEA"/>
    <x v="4"/>
    <s v="lin"/>
    <x v="0"/>
    <s v="q"/>
    <s v="U.S. Bureau of Economic Analysis"/>
  </r>
  <r>
    <x v="110"/>
    <n v="2.5"/>
    <x v="6"/>
    <s v="DPCERV1Q225SBEA"/>
    <x v="4"/>
    <s v="lin"/>
    <x v="0"/>
    <s v="q"/>
    <s v="U.S. Bureau of Economic Analysis"/>
  </r>
  <r>
    <x v="111"/>
    <n v="3.3"/>
    <x v="6"/>
    <s v="DPCERV1Q225SBEA"/>
    <x v="4"/>
    <s v="lin"/>
    <x v="0"/>
    <s v="q"/>
    <s v="U.S. Bureau of Economic Analysis"/>
  </r>
  <r>
    <x v="112"/>
    <n v="2.1"/>
    <x v="6"/>
    <s v="DPCERV1Q225SBEA"/>
    <x v="4"/>
    <s v="lin"/>
    <x v="0"/>
    <s v="q"/>
    <s v="U.S. Bureau of Economic Analysis"/>
  </r>
  <r>
    <x v="113"/>
    <n v="5"/>
    <x v="6"/>
    <s v="DPCERV1Q225SBEA"/>
    <x v="4"/>
    <s v="lin"/>
    <x v="0"/>
    <s v="q"/>
    <s v="U.S. Bureau of Economic Analysis"/>
  </r>
  <r>
    <x v="114"/>
    <n v="0.7"/>
    <x v="6"/>
    <s v="DPCERV1Q225SBEA"/>
    <x v="4"/>
    <s v="lin"/>
    <x v="0"/>
    <s v="q"/>
    <s v="U.S. Bureau of Economic Analysis"/>
  </r>
  <r>
    <x v="115"/>
    <n v="0.3"/>
    <x v="6"/>
    <s v="DPCERV1Q225SBEA"/>
    <x v="4"/>
    <s v="lin"/>
    <x v="0"/>
    <s v="q"/>
    <s v="U.S. Bureau of Economic Analysis"/>
  </r>
  <r>
    <x v="116"/>
    <n v="-0.2"/>
    <x v="6"/>
    <s v="DPCERV1Q225SBEA"/>
    <x v="4"/>
    <s v="lin"/>
    <x v="0"/>
    <s v="q"/>
    <s v="U.S. Bureau of Economic Analysis"/>
  </r>
  <r>
    <x v="117"/>
    <n v="2.8"/>
    <x v="6"/>
    <s v="DPCERV1Q225SBEA"/>
    <x v="4"/>
    <s v="lin"/>
    <x v="0"/>
    <s v="q"/>
    <s v="U.S. Bureau of Economic Analysis"/>
  </r>
  <r>
    <x v="118"/>
    <n v="1.6"/>
    <x v="6"/>
    <s v="DPCERV1Q225SBEA"/>
    <x v="4"/>
    <s v="lin"/>
    <x v="0"/>
    <s v="q"/>
    <s v="U.S. Bureau of Economic Analysis"/>
  </r>
  <r>
    <x v="119"/>
    <n v="2.4"/>
    <x v="6"/>
    <s v="DPCERV1Q225SBEA"/>
    <x v="4"/>
    <s v="lin"/>
    <x v="0"/>
    <s v="q"/>
    <s v="U.S. Bureau of Economic Analysis"/>
  </r>
  <r>
    <x v="120"/>
    <n v="2.2000000000000002"/>
    <x v="6"/>
    <s v="DPCERV1Q225SBEA"/>
    <x v="4"/>
    <s v="lin"/>
    <x v="0"/>
    <s v="q"/>
    <s v="U.S. Bureau of Economic Analysis"/>
  </r>
  <r>
    <x v="121"/>
    <n v="0.5"/>
    <x v="6"/>
    <s v="DPCERV1Q225SBEA"/>
    <x v="4"/>
    <s v="lin"/>
    <x v="0"/>
    <s v="q"/>
    <s v="U.S. Bureau of Economic Analysis"/>
  </r>
  <r>
    <x v="122"/>
    <n v="2.1"/>
    <x v="6"/>
    <s v="DPCERV1Q225SBEA"/>
    <x v="4"/>
    <s v="lin"/>
    <x v="0"/>
    <s v="q"/>
    <s v="U.S. Bureau of Economic Analysis"/>
  </r>
  <r>
    <x v="123"/>
    <n v="1.5"/>
    <x v="6"/>
    <s v="DPCERV1Q225SBEA"/>
    <x v="4"/>
    <s v="lin"/>
    <x v="0"/>
    <s v="q"/>
    <s v="U.S. Bureau of Economic Analysis"/>
  </r>
  <r>
    <x v="124"/>
    <n v="1.8"/>
    <x v="6"/>
    <s v="DPCERV1Q225SBEA"/>
    <x v="4"/>
    <s v="lin"/>
    <x v="0"/>
    <s v="q"/>
    <s v="U.S. Bureau of Economic Analysis"/>
  </r>
  <r>
    <x v="125"/>
    <n v="0.7"/>
    <x v="6"/>
    <s v="DPCERV1Q225SBEA"/>
    <x v="4"/>
    <s v="lin"/>
    <x v="0"/>
    <s v="q"/>
    <s v="U.S. Bureau of Economic Analysis"/>
  </r>
  <r>
    <x v="126"/>
    <n v="0"/>
    <x v="6"/>
    <s v="DPCERV1Q225SBEA"/>
    <x v="4"/>
    <s v="lin"/>
    <x v="0"/>
    <s v="q"/>
    <s v="U.S. Bureau of Economic Analysis"/>
  </r>
  <r>
    <x v="127"/>
    <n v="1.4"/>
    <x v="6"/>
    <s v="DPCERV1Q225SBEA"/>
    <x v="4"/>
    <s v="lin"/>
    <x v="0"/>
    <s v="q"/>
    <s v="U.S. Bureau of Economic Analysis"/>
  </r>
  <r>
    <x v="128"/>
    <n v="0.4"/>
    <x v="6"/>
    <s v="DPCERV1Q225SBEA"/>
    <x v="4"/>
    <s v="lin"/>
    <x v="0"/>
    <s v="q"/>
    <s v="U.S. Bureau of Economic Analysis"/>
  </r>
  <r>
    <x v="129"/>
    <n v="1.7"/>
    <x v="6"/>
    <s v="DPCERV1Q225SBEA"/>
    <x v="4"/>
    <s v="lin"/>
    <x v="0"/>
    <s v="q"/>
    <s v="U.S. Bureau of Economic Analysis"/>
  </r>
  <r>
    <x v="130"/>
    <n v="1.4"/>
    <x v="6"/>
    <s v="DPCERV1Q225SBEA"/>
    <x v="4"/>
    <s v="lin"/>
    <x v="0"/>
    <s v="q"/>
    <s v="U.S. Bureau of Economic Analysis"/>
  </r>
  <r>
    <x v="131"/>
    <n v="1.1000000000000001"/>
    <x v="6"/>
    <s v="DPCERV1Q225SBEA"/>
    <x v="4"/>
    <s v="lin"/>
    <x v="0"/>
    <s v="q"/>
    <s v="U.S. Bureau of Economic Analysis"/>
  </r>
  <r>
    <x v="132"/>
    <n v="1.2"/>
    <x v="6"/>
    <s v="DPCERV1Q225SBEA"/>
    <x v="4"/>
    <s v="lin"/>
    <x v="0"/>
    <s v="q"/>
    <s v="U.S. Bureau of Economic Analysis"/>
  </r>
  <r>
    <x v="133"/>
    <n v="1.2"/>
    <x v="6"/>
    <s v="DPCERV1Q225SBEA"/>
    <x v="4"/>
    <s v="lin"/>
    <x v="0"/>
    <s v="q"/>
    <s v="U.S. Bureau of Economic Analysis"/>
  </r>
  <r>
    <x v="134"/>
    <n v="0.6"/>
    <x v="6"/>
    <s v="DPCERV1Q225SBEA"/>
    <x v="4"/>
    <s v="lin"/>
    <x v="0"/>
    <s v="q"/>
    <s v="U.S. Bureau of Economic Analysis"/>
  </r>
  <r>
    <x v="135"/>
    <n v="2"/>
    <x v="6"/>
    <s v="DPCERV1Q225SBEA"/>
    <x v="4"/>
    <s v="lin"/>
    <x v="0"/>
    <s v="q"/>
    <s v="U.S. Bureau of Economic Analysis"/>
  </r>
  <r>
    <x v="136"/>
    <n v="1.5"/>
    <x v="6"/>
    <s v="DPCERV1Q225SBEA"/>
    <x v="4"/>
    <s v="lin"/>
    <x v="0"/>
    <s v="q"/>
    <s v="U.S. Bureau of Economic Analysis"/>
  </r>
  <r>
    <x v="137"/>
    <n v="1.9"/>
    <x v="6"/>
    <s v="DPCERV1Q225SBEA"/>
    <x v="4"/>
    <s v="lin"/>
    <x v="0"/>
    <s v="q"/>
    <s v="U.S. Bureau of Economic Analysis"/>
  </r>
  <r>
    <x v="138"/>
    <n v="0.9"/>
    <x v="6"/>
    <s v="DPCERV1Q225SBEA"/>
    <x v="4"/>
    <s v="lin"/>
    <x v="0"/>
    <s v="q"/>
    <s v="U.S. Bureau of Economic Analysis"/>
  </r>
  <r>
    <x v="139"/>
    <n v="1.3"/>
    <x v="6"/>
    <s v="DPCERV1Q225SBEA"/>
    <x v="4"/>
    <s v="lin"/>
    <x v="0"/>
    <s v="q"/>
    <s v="U.S. Bureau of Economic Analysis"/>
  </r>
  <r>
    <x v="140"/>
    <n v="1.3"/>
    <x v="6"/>
    <s v="DPCERV1Q225SBEA"/>
    <x v="4"/>
    <s v="lin"/>
    <x v="0"/>
    <s v="q"/>
    <s v="U.S. Bureau of Economic Analysis"/>
  </r>
  <r>
    <x v="141"/>
    <n v="1.3"/>
    <x v="6"/>
    <s v="DPCERV1Q225SBEA"/>
    <x v="4"/>
    <s v="lin"/>
    <x v="0"/>
    <s v="q"/>
    <s v="U.S. Bureau of Economic Analysis"/>
  </r>
  <r>
    <x v="142"/>
    <n v="2.1"/>
    <x v="6"/>
    <s v="DPCERV1Q225SBEA"/>
    <x v="4"/>
    <s v="lin"/>
    <x v="0"/>
    <s v="q"/>
    <s v="U.S. Bureau of Economic Analysis"/>
  </r>
  <r>
    <x v="143"/>
    <n v="1.5"/>
    <x v="6"/>
    <s v="DPCERV1Q225SBEA"/>
    <x v="4"/>
    <s v="lin"/>
    <x v="0"/>
    <s v="q"/>
    <s v="U.S. Bureau of Economic Analysis"/>
  </r>
  <r>
    <x v="144"/>
    <n v="1.2"/>
    <x v="6"/>
    <s v="DPCERV1Q225SBEA"/>
    <x v="4"/>
    <s v="lin"/>
    <x v="0"/>
    <s v="q"/>
    <s v="U.S. Bureau of Economic Analysis"/>
  </r>
  <r>
    <x v="145"/>
    <n v="3.1"/>
    <x v="6"/>
    <s v="DPCERV1Q225SBEA"/>
    <x v="4"/>
    <s v="lin"/>
    <x v="0"/>
    <s v="q"/>
    <s v="U.S. Bureau of Economic Analysis"/>
  </r>
  <r>
    <x v="146"/>
    <n v="3.3"/>
    <x v="6"/>
    <s v="DPCERV1Q225SBEA"/>
    <x v="4"/>
    <s v="lin"/>
    <x v="0"/>
    <s v="q"/>
    <s v="U.S. Bureau of Economic Analysis"/>
  </r>
  <r>
    <x v="147"/>
    <n v="3.1"/>
    <x v="6"/>
    <s v="DPCERV1Q225SBEA"/>
    <x v="4"/>
    <s v="lin"/>
    <x v="0"/>
    <s v="q"/>
    <s v="U.S. Bureau of Economic Analysis"/>
  </r>
  <r>
    <x v="148"/>
    <n v="3.1"/>
    <x v="6"/>
    <s v="DPCERV1Q225SBEA"/>
    <x v="4"/>
    <s v="lin"/>
    <x v="0"/>
    <s v="q"/>
    <s v="U.S. Bureau of Economic Analysis"/>
  </r>
  <r>
    <x v="149"/>
    <n v="1.1000000000000001"/>
    <x v="6"/>
    <s v="DPCERV1Q225SBEA"/>
    <x v="4"/>
    <s v="lin"/>
    <x v="0"/>
    <s v="q"/>
    <s v="U.S. Bureau of Economic Analysis"/>
  </r>
  <r>
    <x v="150"/>
    <n v="1.9"/>
    <x v="6"/>
    <s v="DPCERV1Q225SBEA"/>
    <x v="4"/>
    <s v="lin"/>
    <x v="0"/>
    <s v="q"/>
    <s v="U.S. Bureau of Economic Analysis"/>
  </r>
  <r>
    <x v="151"/>
    <n v="3.8"/>
    <x v="6"/>
    <s v="DPCERV1Q225SBEA"/>
    <x v="4"/>
    <s v="lin"/>
    <x v="0"/>
    <s v="q"/>
    <s v="U.S. Bureau of Economic Analysis"/>
  </r>
  <r>
    <x v="152"/>
    <n v="3.5"/>
    <x v="6"/>
    <s v="DPCERV1Q225SBEA"/>
    <x v="4"/>
    <s v="lin"/>
    <x v="0"/>
    <s v="q"/>
    <s v="U.S. Bureau of Economic Analysis"/>
  </r>
  <r>
    <x v="153"/>
    <n v="4.3"/>
    <x v="6"/>
    <s v="DPCERV1Q225SBEA"/>
    <x v="4"/>
    <s v="lin"/>
    <x v="0"/>
    <s v="q"/>
    <s v="U.S. Bureau of Economic Analysis"/>
  </r>
  <r>
    <x v="154"/>
    <n v="4.2"/>
    <x v="6"/>
    <s v="DPCERV1Q225SBEA"/>
    <x v="4"/>
    <s v="lin"/>
    <x v="0"/>
    <s v="q"/>
    <s v="U.S. Bureau of Economic Analysis"/>
  </r>
  <r>
    <x v="155"/>
    <n v="4.2"/>
    <x v="6"/>
    <s v="DPCERV1Q225SBEA"/>
    <x v="4"/>
    <s v="lin"/>
    <x v="0"/>
    <s v="q"/>
    <s v="U.S. Bureau of Economic Analysis"/>
  </r>
  <r>
    <x v="156"/>
    <n v="4.5"/>
    <x v="6"/>
    <s v="DPCERV1Q225SBEA"/>
    <x v="4"/>
    <s v="lin"/>
    <x v="0"/>
    <s v="q"/>
    <s v="U.S. Bureau of Economic Analysis"/>
  </r>
  <r>
    <x v="157"/>
    <n v="3.9"/>
    <x v="6"/>
    <s v="DPCERV1Q225SBEA"/>
    <x v="4"/>
    <s v="lin"/>
    <x v="0"/>
    <s v="q"/>
    <s v="U.S. Bureau of Economic Analysis"/>
  </r>
  <r>
    <x v="158"/>
    <n v="5.2"/>
    <x v="6"/>
    <s v="DPCERV1Q225SBEA"/>
    <x v="4"/>
    <s v="lin"/>
    <x v="0"/>
    <s v="q"/>
    <s v="U.S. Bureau of Economic Analysis"/>
  </r>
  <r>
    <x v="159"/>
    <n v="5"/>
    <x v="6"/>
    <s v="DPCERV1Q225SBEA"/>
    <x v="4"/>
    <s v="lin"/>
    <x v="0"/>
    <s v="q"/>
    <s v="U.S. Bureau of Economic Analysis"/>
  </r>
  <r>
    <x v="160"/>
    <n v="4.7"/>
    <x v="6"/>
    <s v="DPCERV1Q225SBEA"/>
    <x v="4"/>
    <s v="lin"/>
    <x v="0"/>
    <s v="q"/>
    <s v="U.S. Bureau of Economic Analysis"/>
  </r>
  <r>
    <x v="161"/>
    <n v="4.7"/>
    <x v="6"/>
    <s v="DPCERV1Q225SBEA"/>
    <x v="4"/>
    <s v="lin"/>
    <x v="0"/>
    <s v="q"/>
    <s v="U.S. Bureau of Economic Analysis"/>
  </r>
  <r>
    <x v="162"/>
    <n v="4.5"/>
    <x v="6"/>
    <s v="DPCERV1Q225SBEA"/>
    <x v="4"/>
    <s v="lin"/>
    <x v="0"/>
    <s v="q"/>
    <s v="U.S. Bureau of Economic Analysis"/>
  </r>
  <r>
    <x v="163"/>
    <n v="4"/>
    <x v="6"/>
    <s v="DPCERV1Q225SBEA"/>
    <x v="4"/>
    <s v="lin"/>
    <x v="0"/>
    <s v="q"/>
    <s v="U.S. Bureau of Economic Analysis"/>
  </r>
  <r>
    <x v="164"/>
    <n v="5.3"/>
    <x v="6"/>
    <s v="DPCERV1Q225SBEA"/>
    <x v="4"/>
    <s v="lin"/>
    <x v="0"/>
    <s v="q"/>
    <s v="U.S. Bureau of Economic Analysis"/>
  </r>
  <r>
    <x v="165"/>
    <n v="3.9"/>
    <x v="6"/>
    <s v="DPCERV1Q225SBEA"/>
    <x v="4"/>
    <s v="lin"/>
    <x v="0"/>
    <s v="q"/>
    <s v="U.S. Bureau of Economic Analysis"/>
  </r>
  <r>
    <x v="166"/>
    <n v="4.5999999999999996"/>
    <x v="6"/>
    <s v="DPCERV1Q225SBEA"/>
    <x v="4"/>
    <s v="lin"/>
    <x v="0"/>
    <s v="q"/>
    <s v="U.S. Bureau of Economic Analysis"/>
  </r>
  <r>
    <x v="167"/>
    <n v="4"/>
    <x v="6"/>
    <s v="DPCERV1Q225SBEA"/>
    <x v="4"/>
    <s v="lin"/>
    <x v="0"/>
    <s v="q"/>
    <s v="U.S. Bureau of Economic Analysis"/>
  </r>
  <r>
    <x v="168"/>
    <n v="2.5"/>
    <x v="6"/>
    <s v="DPCERV1Q225SBEA"/>
    <x v="4"/>
    <s v="lin"/>
    <x v="0"/>
    <s v="q"/>
    <s v="U.S. Bureau of Economic Analysis"/>
  </r>
  <r>
    <x v="169"/>
    <n v="4.3"/>
    <x v="6"/>
    <s v="DPCERV1Q225SBEA"/>
    <x v="4"/>
    <s v="lin"/>
    <x v="0"/>
    <s v="q"/>
    <s v="U.S. Bureau of Economic Analysis"/>
  </r>
  <r>
    <x v="170"/>
    <n v="2.2999999999999998"/>
    <x v="6"/>
    <s v="DPCERV1Q225SBEA"/>
    <x v="4"/>
    <s v="lin"/>
    <x v="0"/>
    <s v="q"/>
    <s v="U.S. Bureau of Economic Analysis"/>
  </r>
  <r>
    <x v="171"/>
    <n v="3.6"/>
    <x v="6"/>
    <s v="DPCERV1Q225SBEA"/>
    <x v="4"/>
    <s v="lin"/>
    <x v="0"/>
    <s v="q"/>
    <s v="U.S. Bureau of Economic Analysis"/>
  </r>
  <r>
    <x v="172"/>
    <n v="3.3"/>
    <x v="6"/>
    <s v="DPCERV1Q225SBEA"/>
    <x v="4"/>
    <s v="lin"/>
    <x v="0"/>
    <s v="q"/>
    <s v="U.S. Bureau of Economic Analysis"/>
  </r>
  <r>
    <x v="173"/>
    <n v="4.9000000000000004"/>
    <x v="6"/>
    <s v="DPCERV1Q225SBEA"/>
    <x v="4"/>
    <s v="lin"/>
    <x v="0"/>
    <s v="q"/>
    <s v="U.S. Bureau of Economic Analysis"/>
  </r>
  <r>
    <x v="174"/>
    <n v="7.9"/>
    <x v="6"/>
    <s v="DPCERV1Q225SBEA"/>
    <x v="4"/>
    <s v="lin"/>
    <x v="0"/>
    <s v="q"/>
    <s v="U.S. Bureau of Economic Analysis"/>
  </r>
  <r>
    <x v="175"/>
    <n v="7.5"/>
    <x v="6"/>
    <s v="DPCERV1Q225SBEA"/>
    <x v="4"/>
    <s v="lin"/>
    <x v="0"/>
    <s v="q"/>
    <s v="U.S. Bureau of Economic Analysis"/>
  </r>
  <r>
    <x v="176"/>
    <n v="8.4"/>
    <x v="6"/>
    <s v="DPCERV1Q225SBEA"/>
    <x v="4"/>
    <s v="lin"/>
    <x v="0"/>
    <s v="q"/>
    <s v="U.S. Bureau of Economic Analysis"/>
  </r>
  <r>
    <x v="177"/>
    <n v="12.5"/>
    <x v="6"/>
    <s v="DPCERV1Q225SBEA"/>
    <x v="4"/>
    <s v="lin"/>
    <x v="0"/>
    <s v="q"/>
    <s v="U.S. Bureau of Economic Analysis"/>
  </r>
  <r>
    <x v="178"/>
    <n v="11.8"/>
    <x v="6"/>
    <s v="DPCERV1Q225SBEA"/>
    <x v="4"/>
    <s v="lin"/>
    <x v="0"/>
    <s v="q"/>
    <s v="U.S. Bureau of Economic Analysis"/>
  </r>
  <r>
    <x v="179"/>
    <n v="11.2"/>
    <x v="6"/>
    <s v="DPCERV1Q225SBEA"/>
    <x v="4"/>
    <s v="lin"/>
    <x v="0"/>
    <s v="q"/>
    <s v="U.S. Bureau of Economic Analysis"/>
  </r>
  <r>
    <x v="180"/>
    <n v="10.6"/>
    <x v="6"/>
    <s v="DPCERV1Q225SBEA"/>
    <x v="4"/>
    <s v="lin"/>
    <x v="0"/>
    <s v="q"/>
    <s v="U.S. Bureau of Economic Analysis"/>
  </r>
  <r>
    <x v="181"/>
    <n v="7.7"/>
    <x v="6"/>
    <s v="DPCERV1Q225SBEA"/>
    <x v="4"/>
    <s v="lin"/>
    <x v="0"/>
    <s v="q"/>
    <s v="U.S. Bureau of Economic Analysis"/>
  </r>
  <r>
    <x v="182"/>
    <n v="5"/>
    <x v="6"/>
    <s v="DPCERV1Q225SBEA"/>
    <x v="4"/>
    <s v="lin"/>
    <x v="0"/>
    <s v="q"/>
    <s v="U.S. Bureau of Economic Analysis"/>
  </r>
  <r>
    <x v="183"/>
    <n v="7.7"/>
    <x v="6"/>
    <s v="DPCERV1Q225SBEA"/>
    <x v="4"/>
    <s v="lin"/>
    <x v="0"/>
    <s v="q"/>
    <s v="U.S. Bureau of Economic Analysis"/>
  </r>
  <r>
    <x v="184"/>
    <n v="6.9"/>
    <x v="6"/>
    <s v="DPCERV1Q225SBEA"/>
    <x v="4"/>
    <s v="lin"/>
    <x v="0"/>
    <s v="q"/>
    <s v="U.S. Bureau of Economic Analysis"/>
  </r>
  <r>
    <x v="185"/>
    <n v="4.5"/>
    <x v="6"/>
    <s v="DPCERV1Q225SBEA"/>
    <x v="4"/>
    <s v="lin"/>
    <x v="0"/>
    <s v="q"/>
    <s v="U.S. Bureau of Economic Analysis"/>
  </r>
  <r>
    <x v="186"/>
    <n v="3.4"/>
    <x v="6"/>
    <s v="DPCERV1Q225SBEA"/>
    <x v="4"/>
    <s v="lin"/>
    <x v="0"/>
    <s v="q"/>
    <s v="U.S. Bureau of Economic Analysis"/>
  </r>
  <r>
    <x v="187"/>
    <n v="6.2"/>
    <x v="6"/>
    <s v="DPCERV1Q225SBEA"/>
    <x v="4"/>
    <s v="lin"/>
    <x v="0"/>
    <s v="q"/>
    <s v="U.S. Bureau of Economic Analysis"/>
  </r>
  <r>
    <x v="188"/>
    <n v="6.5"/>
    <x v="6"/>
    <s v="DPCERV1Q225SBEA"/>
    <x v="4"/>
    <s v="lin"/>
    <x v="0"/>
    <s v="q"/>
    <s v="U.S. Bureau of Economic Analysis"/>
  </r>
  <r>
    <x v="189"/>
    <n v="7.4"/>
    <x v="6"/>
    <s v="DPCERV1Q225SBEA"/>
    <x v="4"/>
    <s v="lin"/>
    <x v="0"/>
    <s v="q"/>
    <s v="U.S. Bureau of Economic Analysis"/>
  </r>
  <r>
    <x v="190"/>
    <n v="7"/>
    <x v="6"/>
    <s v="DPCERV1Q225SBEA"/>
    <x v="4"/>
    <s v="lin"/>
    <x v="0"/>
    <s v="q"/>
    <s v="U.S. Bureau of Economic Analysis"/>
  </r>
  <r>
    <x v="191"/>
    <n v="6.2"/>
    <x v="6"/>
    <s v="DPCERV1Q225SBEA"/>
    <x v="4"/>
    <s v="lin"/>
    <x v="0"/>
    <s v="q"/>
    <s v="U.S. Bureau of Economic Analysis"/>
  </r>
  <r>
    <x v="192"/>
    <n v="5.8"/>
    <x v="6"/>
    <s v="DPCERV1Q225SBEA"/>
    <x v="4"/>
    <s v="lin"/>
    <x v="0"/>
    <s v="q"/>
    <s v="U.S. Bureau of Economic Analysis"/>
  </r>
  <r>
    <x v="193"/>
    <n v="6.7"/>
    <x v="6"/>
    <s v="DPCERV1Q225SBEA"/>
    <x v="4"/>
    <s v="lin"/>
    <x v="0"/>
    <s v="q"/>
    <s v="U.S. Bureau of Economic Analysis"/>
  </r>
  <r>
    <x v="194"/>
    <n v="8.5"/>
    <x v="6"/>
    <s v="DPCERV1Q225SBEA"/>
    <x v="4"/>
    <s v="lin"/>
    <x v="0"/>
    <s v="q"/>
    <s v="U.S. Bureau of Economic Analysis"/>
  </r>
  <r>
    <x v="195"/>
    <n v="7.2"/>
    <x v="6"/>
    <s v="DPCERV1Q225SBEA"/>
    <x v="4"/>
    <s v="lin"/>
    <x v="0"/>
    <s v="q"/>
    <s v="U.S. Bureau of Economic Analysis"/>
  </r>
  <r>
    <x v="196"/>
    <n v="7.8"/>
    <x v="6"/>
    <s v="DPCERV1Q225SBEA"/>
    <x v="4"/>
    <s v="lin"/>
    <x v="0"/>
    <s v="q"/>
    <s v="U.S. Bureau of Economic Analysis"/>
  </r>
  <r>
    <x v="197"/>
    <n v="7.8"/>
    <x v="6"/>
    <s v="DPCERV1Q225SBEA"/>
    <x v="4"/>
    <s v="lin"/>
    <x v="0"/>
    <s v="q"/>
    <s v="U.S. Bureau of Economic Analysis"/>
  </r>
  <r>
    <x v="198"/>
    <n v="11.4"/>
    <x v="6"/>
    <s v="DPCERV1Q225SBEA"/>
    <x v="4"/>
    <s v="lin"/>
    <x v="0"/>
    <s v="q"/>
    <s v="U.S. Bureau of Economic Analysis"/>
  </r>
  <r>
    <x v="199"/>
    <n v="10.3"/>
    <x v="6"/>
    <s v="DPCERV1Q225SBEA"/>
    <x v="4"/>
    <s v="lin"/>
    <x v="0"/>
    <s v="q"/>
    <s v="U.S. Bureau of Economic Analysis"/>
  </r>
  <r>
    <x v="200"/>
    <n v="10"/>
    <x v="6"/>
    <s v="DPCERV1Q225SBEA"/>
    <x v="4"/>
    <s v="lin"/>
    <x v="0"/>
    <s v="q"/>
    <s v="U.S. Bureau of Economic Analysis"/>
  </r>
  <r>
    <x v="201"/>
    <n v="12.6"/>
    <x v="6"/>
    <s v="DPCERV1Q225SBEA"/>
    <x v="4"/>
    <s v="lin"/>
    <x v="0"/>
    <s v="q"/>
    <s v="U.S. Bureau of Economic Analysis"/>
  </r>
  <r>
    <x v="202"/>
    <n v="10.199999999999999"/>
    <x v="6"/>
    <s v="DPCERV1Q225SBEA"/>
    <x v="4"/>
    <s v="lin"/>
    <x v="0"/>
    <s v="q"/>
    <s v="U.S. Bureau of Economic Analysis"/>
  </r>
  <r>
    <x v="203"/>
    <n v="9.6999999999999993"/>
    <x v="6"/>
    <s v="DPCERV1Q225SBEA"/>
    <x v="4"/>
    <s v="lin"/>
    <x v="0"/>
    <s v="q"/>
    <s v="U.S. Bureau of Economic Analysis"/>
  </r>
  <r>
    <x v="204"/>
    <n v="10.3"/>
    <x v="6"/>
    <s v="DPCERV1Q225SBEA"/>
    <x v="4"/>
    <s v="lin"/>
    <x v="0"/>
    <s v="q"/>
    <s v="U.S. Bureau of Economic Analysis"/>
  </r>
  <r>
    <x v="205"/>
    <n v="10.8"/>
    <x v="6"/>
    <s v="DPCERV1Q225SBEA"/>
    <x v="4"/>
    <s v="lin"/>
    <x v="0"/>
    <s v="q"/>
    <s v="U.S. Bureau of Economic Analysis"/>
  </r>
  <r>
    <x v="206"/>
    <n v="6.9"/>
    <x v="6"/>
    <s v="DPCERV1Q225SBEA"/>
    <x v="4"/>
    <s v="lin"/>
    <x v="0"/>
    <s v="q"/>
    <s v="U.S. Bureau of Economic Analysis"/>
  </r>
  <r>
    <x v="207"/>
    <n v="6.8"/>
    <x v="6"/>
    <s v="DPCERV1Q225SBEA"/>
    <x v="4"/>
    <s v="lin"/>
    <x v="0"/>
    <s v="q"/>
    <s v="U.S. Bureau of Economic Analysis"/>
  </r>
  <r>
    <x v="208"/>
    <n v="6.3"/>
    <x v="6"/>
    <s v="DPCERV1Q225SBEA"/>
    <x v="4"/>
    <s v="lin"/>
    <x v="0"/>
    <s v="q"/>
    <s v="U.S. Bureau of Economic Analysis"/>
  </r>
  <r>
    <x v="209"/>
    <n v="5.2"/>
    <x v="6"/>
    <s v="DPCERV1Q225SBEA"/>
    <x v="4"/>
    <s v="lin"/>
    <x v="0"/>
    <s v="q"/>
    <s v="U.S. Bureau of Economic Analysis"/>
  </r>
  <r>
    <x v="210"/>
    <n v="3.9"/>
    <x v="6"/>
    <s v="DPCERV1Q225SBEA"/>
    <x v="4"/>
    <s v="lin"/>
    <x v="0"/>
    <s v="q"/>
    <s v="U.S. Bureau of Economic Analysis"/>
  </r>
  <r>
    <x v="211"/>
    <n v="6.5"/>
    <x v="6"/>
    <s v="DPCERV1Q225SBEA"/>
    <x v="4"/>
    <s v="lin"/>
    <x v="0"/>
    <s v="q"/>
    <s v="U.S. Bureau of Economic Analysis"/>
  </r>
  <r>
    <x v="212"/>
    <n v="4.5"/>
    <x v="6"/>
    <s v="DPCERV1Q225SBEA"/>
    <x v="4"/>
    <s v="lin"/>
    <x v="0"/>
    <s v="q"/>
    <s v="U.S. Bureau of Economic Analysis"/>
  </r>
  <r>
    <x v="213"/>
    <n v="3.3"/>
    <x v="6"/>
    <s v="DPCERV1Q225SBEA"/>
    <x v="4"/>
    <s v="lin"/>
    <x v="0"/>
    <s v="q"/>
    <s v="U.S. Bureau of Economic Analysis"/>
  </r>
  <r>
    <x v="214"/>
    <n v="3.7"/>
    <x v="6"/>
    <s v="DPCERV1Q225SBEA"/>
    <x v="4"/>
    <s v="lin"/>
    <x v="0"/>
    <s v="q"/>
    <s v="U.S. Bureau of Economic Analysis"/>
  </r>
  <r>
    <x v="215"/>
    <n v="5.4"/>
    <x v="6"/>
    <s v="DPCERV1Q225SBEA"/>
    <x v="4"/>
    <s v="lin"/>
    <x v="0"/>
    <s v="q"/>
    <s v="U.S. Bureau of Economic Analysis"/>
  </r>
  <r>
    <x v="216"/>
    <n v="2.7"/>
    <x v="6"/>
    <s v="DPCERV1Q225SBEA"/>
    <x v="4"/>
    <s v="lin"/>
    <x v="0"/>
    <s v="q"/>
    <s v="U.S. Bureau of Economic Analysis"/>
  </r>
  <r>
    <x v="217"/>
    <n v="4.4000000000000004"/>
    <x v="6"/>
    <s v="DPCERV1Q225SBEA"/>
    <x v="4"/>
    <s v="lin"/>
    <x v="0"/>
    <s v="q"/>
    <s v="U.S. Bureau of Economic Analysis"/>
  </r>
  <r>
    <x v="218"/>
    <n v="3.9"/>
    <x v="6"/>
    <s v="DPCERV1Q225SBEA"/>
    <x v="4"/>
    <s v="lin"/>
    <x v="0"/>
    <s v="q"/>
    <s v="U.S. Bureau of Economic Analysis"/>
  </r>
  <r>
    <x v="219"/>
    <n v="3.1"/>
    <x v="6"/>
    <s v="DPCERV1Q225SBEA"/>
    <x v="4"/>
    <s v="lin"/>
    <x v="0"/>
    <s v="q"/>
    <s v="U.S. Bureau of Economic Analysis"/>
  </r>
  <r>
    <x v="220"/>
    <n v="2.5"/>
    <x v="6"/>
    <s v="DPCERV1Q225SBEA"/>
    <x v="4"/>
    <s v="lin"/>
    <x v="0"/>
    <s v="q"/>
    <s v="U.S. Bureau of Economic Analysis"/>
  </r>
  <r>
    <x v="221"/>
    <n v="4.8"/>
    <x v="6"/>
    <s v="DPCERV1Q225SBEA"/>
    <x v="4"/>
    <s v="lin"/>
    <x v="0"/>
    <s v="q"/>
    <s v="U.S. Bureau of Economic Analysis"/>
  </r>
  <r>
    <x v="222"/>
    <n v="3.3"/>
    <x v="6"/>
    <s v="DPCERV1Q225SBEA"/>
    <x v="4"/>
    <s v="lin"/>
    <x v="0"/>
    <s v="q"/>
    <s v="U.S. Bureau of Economic Analysis"/>
  </r>
  <r>
    <x v="223"/>
    <n v="3.2"/>
    <x v="6"/>
    <s v="DPCERV1Q225SBEA"/>
    <x v="4"/>
    <s v="lin"/>
    <x v="0"/>
    <s v="q"/>
    <s v="U.S. Bureau of Economic Analysis"/>
  </r>
  <r>
    <x v="224"/>
    <n v="2.8"/>
    <x v="6"/>
    <s v="DPCERV1Q225SBEA"/>
    <x v="4"/>
    <s v="lin"/>
    <x v="0"/>
    <s v="q"/>
    <s v="U.S. Bureau of Economic Analysis"/>
  </r>
  <r>
    <x v="225"/>
    <n v="2.9"/>
    <x v="6"/>
    <s v="DPCERV1Q225SBEA"/>
    <x v="4"/>
    <s v="lin"/>
    <x v="0"/>
    <s v="q"/>
    <s v="U.S. Bureau of Economic Analysis"/>
  </r>
  <r>
    <x v="226"/>
    <n v="-0.4"/>
    <x v="6"/>
    <s v="DPCERV1Q225SBEA"/>
    <x v="4"/>
    <s v="lin"/>
    <x v="0"/>
    <s v="q"/>
    <s v="U.S. Bureau of Economic Analysis"/>
  </r>
  <r>
    <x v="227"/>
    <n v="2.1"/>
    <x v="6"/>
    <s v="DPCERV1Q225SBEA"/>
    <x v="4"/>
    <s v="lin"/>
    <x v="0"/>
    <s v="q"/>
    <s v="U.S. Bureau of Economic Analysis"/>
  </r>
  <r>
    <x v="228"/>
    <n v="2.4"/>
    <x v="6"/>
    <s v="DPCERV1Q225SBEA"/>
    <x v="4"/>
    <s v="lin"/>
    <x v="0"/>
    <s v="q"/>
    <s v="U.S. Bureau of Economic Analysis"/>
  </r>
  <r>
    <x v="229"/>
    <n v="3.8"/>
    <x v="6"/>
    <s v="DPCERV1Q225SBEA"/>
    <x v="4"/>
    <s v="lin"/>
    <x v="0"/>
    <s v="q"/>
    <s v="U.S. Bureau of Economic Analysis"/>
  </r>
  <r>
    <x v="230"/>
    <n v="3.9"/>
    <x v="6"/>
    <s v="DPCERV1Q225SBEA"/>
    <x v="4"/>
    <s v="lin"/>
    <x v="0"/>
    <s v="q"/>
    <s v="U.S. Bureau of Economic Analysis"/>
  </r>
  <r>
    <x v="231"/>
    <n v="3.8"/>
    <x v="6"/>
    <s v="DPCERV1Q225SBEA"/>
    <x v="4"/>
    <s v="lin"/>
    <x v="0"/>
    <s v="q"/>
    <s v="U.S. Bureau of Economic Analysis"/>
  </r>
  <r>
    <x v="232"/>
    <n v="3.5"/>
    <x v="6"/>
    <s v="DPCERV1Q225SBEA"/>
    <x v="4"/>
    <s v="lin"/>
    <x v="0"/>
    <s v="q"/>
    <s v="U.S. Bureau of Economic Analysis"/>
  </r>
  <r>
    <x v="233"/>
    <n v="3.2"/>
    <x v="6"/>
    <s v="DPCERV1Q225SBEA"/>
    <x v="4"/>
    <s v="lin"/>
    <x v="0"/>
    <s v="q"/>
    <s v="U.S. Bureau of Economic Analysis"/>
  </r>
  <r>
    <x v="234"/>
    <n v="4.5"/>
    <x v="6"/>
    <s v="DPCERV1Q225SBEA"/>
    <x v="4"/>
    <s v="lin"/>
    <x v="0"/>
    <s v="q"/>
    <s v="U.S. Bureau of Economic Analysis"/>
  </r>
  <r>
    <x v="235"/>
    <n v="5"/>
    <x v="6"/>
    <s v="DPCERV1Q225SBEA"/>
    <x v="4"/>
    <s v="lin"/>
    <x v="0"/>
    <s v="q"/>
    <s v="U.S. Bureau of Economic Analysis"/>
  </r>
  <r>
    <x v="236"/>
    <n v="4.0999999999999996"/>
    <x v="6"/>
    <s v="DPCERV1Q225SBEA"/>
    <x v="4"/>
    <s v="lin"/>
    <x v="0"/>
    <s v="q"/>
    <s v="U.S. Bureau of Economic Analysis"/>
  </r>
  <r>
    <x v="237"/>
    <n v="4.7"/>
    <x v="6"/>
    <s v="DPCERV1Q225SBEA"/>
    <x v="4"/>
    <s v="lin"/>
    <x v="0"/>
    <s v="q"/>
    <s v="U.S. Bureau of Economic Analysis"/>
  </r>
  <r>
    <x v="238"/>
    <n v="5.5"/>
    <x v="6"/>
    <s v="DPCERV1Q225SBEA"/>
    <x v="4"/>
    <s v="lin"/>
    <x v="0"/>
    <s v="q"/>
    <s v="U.S. Bureau of Economic Analysis"/>
  </r>
  <r>
    <x v="239"/>
    <n v="2.4"/>
    <x v="6"/>
    <s v="DPCERV1Q225SBEA"/>
    <x v="4"/>
    <s v="lin"/>
    <x v="0"/>
    <s v="q"/>
    <s v="U.S. Bureau of Economic Analysis"/>
  </r>
  <r>
    <x v="240"/>
    <n v="3.2"/>
    <x v="6"/>
    <s v="DPCERV1Q225SBEA"/>
    <x v="4"/>
    <s v="lin"/>
    <x v="0"/>
    <s v="q"/>
    <s v="U.S. Bureau of Economic Analysis"/>
  </r>
  <r>
    <x v="241"/>
    <n v="5.9"/>
    <x v="6"/>
    <s v="DPCERV1Q225SBEA"/>
    <x v="4"/>
    <s v="lin"/>
    <x v="0"/>
    <s v="q"/>
    <s v="U.S. Bureau of Economic Analysis"/>
  </r>
  <r>
    <x v="242"/>
    <n v="3.7"/>
    <x v="6"/>
    <s v="DPCERV1Q225SBEA"/>
    <x v="4"/>
    <s v="lin"/>
    <x v="0"/>
    <s v="q"/>
    <s v="U.S. Bureau of Economic Analysis"/>
  </r>
  <r>
    <x v="243"/>
    <n v="5.2"/>
    <x v="6"/>
    <s v="DPCERV1Q225SBEA"/>
    <x v="4"/>
    <s v="lin"/>
    <x v="0"/>
    <s v="q"/>
    <s v="U.S. Bureau of Economic Analysis"/>
  </r>
  <r>
    <x v="244"/>
    <n v="5.4"/>
    <x v="6"/>
    <s v="DPCERV1Q225SBEA"/>
    <x v="4"/>
    <s v="lin"/>
    <x v="0"/>
    <s v="q"/>
    <s v="U.S. Bureau of Economic Analysis"/>
  </r>
  <r>
    <x v="245"/>
    <n v="2.1"/>
    <x v="6"/>
    <s v="DPCERV1Q225SBEA"/>
    <x v="4"/>
    <s v="lin"/>
    <x v="0"/>
    <s v="q"/>
    <s v="U.S. Bureau of Economic Analysis"/>
  </r>
  <r>
    <x v="246"/>
    <n v="2.2000000000000002"/>
    <x v="6"/>
    <s v="DPCERV1Q225SBEA"/>
    <x v="4"/>
    <s v="lin"/>
    <x v="0"/>
    <s v="q"/>
    <s v="U.S. Bureau of Economic Analysis"/>
  </r>
  <r>
    <x v="247"/>
    <n v="2.7"/>
    <x v="6"/>
    <s v="DPCERV1Q225SBEA"/>
    <x v="4"/>
    <s v="lin"/>
    <x v="0"/>
    <s v="q"/>
    <s v="U.S. Bureau of Economic Analysis"/>
  </r>
  <r>
    <x v="248"/>
    <n v="2.9"/>
    <x v="6"/>
    <s v="DPCERV1Q225SBEA"/>
    <x v="4"/>
    <s v="lin"/>
    <x v="0"/>
    <s v="q"/>
    <s v="U.S. Bureau of Economic Analysis"/>
  </r>
  <r>
    <x v="249"/>
    <n v="2.5"/>
    <x v="6"/>
    <s v="DPCERV1Q225SBEA"/>
    <x v="4"/>
    <s v="lin"/>
    <x v="0"/>
    <s v="q"/>
    <s v="U.S. Bureau of Economic Analysis"/>
  </r>
  <r>
    <x v="250"/>
    <n v="2.7"/>
    <x v="6"/>
    <s v="DPCERV1Q225SBEA"/>
    <x v="4"/>
    <s v="lin"/>
    <x v="0"/>
    <s v="q"/>
    <s v="U.S. Bureau of Economic Analysis"/>
  </r>
  <r>
    <x v="251"/>
    <n v="2.6"/>
    <x v="6"/>
    <s v="DPCERV1Q225SBEA"/>
    <x v="4"/>
    <s v="lin"/>
    <x v="0"/>
    <s v="q"/>
    <s v="U.S. Bureau of Economic Analysis"/>
  </r>
  <r>
    <x v="252"/>
    <n v="2.8"/>
    <x v="6"/>
    <s v="DPCERV1Q225SBEA"/>
    <x v="4"/>
    <s v="lin"/>
    <x v="0"/>
    <s v="q"/>
    <s v="U.S. Bureau of Economic Analysis"/>
  </r>
  <r>
    <x v="253"/>
    <n v="2.4"/>
    <x v="6"/>
    <s v="DPCERV1Q225SBEA"/>
    <x v="4"/>
    <s v="lin"/>
    <x v="0"/>
    <s v="q"/>
    <s v="U.S. Bureau of Economic Analysis"/>
  </r>
  <r>
    <x v="254"/>
    <n v="2.7"/>
    <x v="6"/>
    <s v="DPCERV1Q225SBEA"/>
    <x v="4"/>
    <s v="lin"/>
    <x v="0"/>
    <s v="q"/>
    <s v="U.S. Bureau of Economic Analysis"/>
  </r>
  <r>
    <x v="255"/>
    <n v="1.7"/>
    <x v="6"/>
    <s v="DPCERV1Q225SBEA"/>
    <x v="4"/>
    <s v="lin"/>
    <x v="0"/>
    <s v="q"/>
    <s v="U.S. Bureau of Economic Analysis"/>
  </r>
  <r>
    <x v="256"/>
    <n v="2.2999999999999998"/>
    <x v="6"/>
    <s v="DPCERV1Q225SBEA"/>
    <x v="4"/>
    <s v="lin"/>
    <x v="0"/>
    <s v="q"/>
    <s v="U.S. Bureau of Economic Analysis"/>
  </r>
  <r>
    <x v="257"/>
    <n v="1.4"/>
    <x v="6"/>
    <s v="DPCERV1Q225SBEA"/>
    <x v="4"/>
    <s v="lin"/>
    <x v="0"/>
    <s v="q"/>
    <s v="U.S. Bureau of Economic Analysis"/>
  </r>
  <r>
    <x v="258"/>
    <n v="2.2999999999999998"/>
    <x v="6"/>
    <s v="DPCERV1Q225SBEA"/>
    <x v="4"/>
    <s v="lin"/>
    <x v="0"/>
    <s v="q"/>
    <s v="U.S. Bureau of Economic Analysis"/>
  </r>
  <r>
    <x v="259"/>
    <n v="2.9"/>
    <x v="6"/>
    <s v="DPCERV1Q225SBEA"/>
    <x v="4"/>
    <s v="lin"/>
    <x v="0"/>
    <s v="q"/>
    <s v="U.S. Bureau of Economic Analysis"/>
  </r>
  <r>
    <x v="260"/>
    <n v="1.9"/>
    <x v="6"/>
    <s v="DPCERV1Q225SBEA"/>
    <x v="4"/>
    <s v="lin"/>
    <x v="0"/>
    <s v="q"/>
    <s v="U.S. Bureau of Economic Analysis"/>
  </r>
  <r>
    <x v="261"/>
    <n v="2"/>
    <x v="6"/>
    <s v="DPCERV1Q225SBEA"/>
    <x v="4"/>
    <s v="lin"/>
    <x v="0"/>
    <s v="q"/>
    <s v="U.S. Bureau of Economic Analysis"/>
  </r>
  <r>
    <x v="262"/>
    <n v="2.4"/>
    <x v="6"/>
    <s v="DPCERV1Q225SBEA"/>
    <x v="4"/>
    <s v="lin"/>
    <x v="0"/>
    <s v="q"/>
    <s v="U.S. Bureau of Economic Analysis"/>
  </r>
  <r>
    <x v="263"/>
    <n v="1.6"/>
    <x v="6"/>
    <s v="DPCERV1Q225SBEA"/>
    <x v="4"/>
    <s v="lin"/>
    <x v="0"/>
    <s v="q"/>
    <s v="U.S. Bureau of Economic Analysis"/>
  </r>
  <r>
    <x v="264"/>
    <n v="1.8"/>
    <x v="6"/>
    <s v="DPCERV1Q225SBEA"/>
    <x v="4"/>
    <s v="lin"/>
    <x v="0"/>
    <s v="q"/>
    <s v="U.S. Bureau of Economic Analysis"/>
  </r>
  <r>
    <x v="265"/>
    <n v="2.2000000000000002"/>
    <x v="6"/>
    <s v="DPCERV1Q225SBEA"/>
    <x v="4"/>
    <s v="lin"/>
    <x v="0"/>
    <s v="q"/>
    <s v="U.S. Bureau of Economic Analysis"/>
  </r>
  <r>
    <x v="266"/>
    <n v="2.7"/>
    <x v="6"/>
    <s v="DPCERV1Q225SBEA"/>
    <x v="4"/>
    <s v="lin"/>
    <x v="0"/>
    <s v="q"/>
    <s v="U.S. Bureau of Economic Analysis"/>
  </r>
  <r>
    <x v="267"/>
    <n v="1.7"/>
    <x v="6"/>
    <s v="DPCERV1Q225SBEA"/>
    <x v="4"/>
    <s v="lin"/>
    <x v="0"/>
    <s v="q"/>
    <s v="U.S. Bureau of Economic Analysis"/>
  </r>
  <r>
    <x v="268"/>
    <n v="2.8"/>
    <x v="6"/>
    <s v="DPCERV1Q225SBEA"/>
    <x v="4"/>
    <s v="lin"/>
    <x v="0"/>
    <s v="q"/>
    <s v="U.S. Bureau of Economic Analysis"/>
  </r>
  <r>
    <x v="269"/>
    <n v="1.8"/>
    <x v="6"/>
    <s v="DPCERV1Q225SBEA"/>
    <x v="4"/>
    <s v="lin"/>
    <x v="0"/>
    <s v="q"/>
    <s v="U.S. Bureau of Economic Analysis"/>
  </r>
  <r>
    <x v="270"/>
    <n v="1"/>
    <x v="6"/>
    <s v="DPCERV1Q225SBEA"/>
    <x v="4"/>
    <s v="lin"/>
    <x v="0"/>
    <s v="q"/>
    <s v="U.S. Bureau of Economic Analysis"/>
  </r>
  <r>
    <x v="271"/>
    <n v="1.1000000000000001"/>
    <x v="6"/>
    <s v="DPCERV1Q225SBEA"/>
    <x v="4"/>
    <s v="lin"/>
    <x v="0"/>
    <s v="q"/>
    <s v="U.S. Bureau of Economic Analysis"/>
  </r>
  <r>
    <x v="272"/>
    <n v="1.3"/>
    <x v="6"/>
    <s v="DPCERV1Q225SBEA"/>
    <x v="4"/>
    <s v="lin"/>
    <x v="0"/>
    <s v="q"/>
    <s v="U.S. Bureau of Economic Analysis"/>
  </r>
  <r>
    <x v="273"/>
    <n v="0"/>
    <x v="6"/>
    <s v="DPCERV1Q225SBEA"/>
    <x v="4"/>
    <s v="lin"/>
    <x v="0"/>
    <s v="q"/>
    <s v="U.S. Bureau of Economic Analysis"/>
  </r>
  <r>
    <x v="274"/>
    <n v="0.7"/>
    <x v="6"/>
    <s v="DPCERV1Q225SBEA"/>
    <x v="4"/>
    <s v="lin"/>
    <x v="0"/>
    <s v="q"/>
    <s v="U.S. Bureau of Economic Analysis"/>
  </r>
  <r>
    <x v="275"/>
    <n v="1.2"/>
    <x v="6"/>
    <s v="DPCERV1Q225SBEA"/>
    <x v="4"/>
    <s v="lin"/>
    <x v="0"/>
    <s v="q"/>
    <s v="U.S. Bureau of Economic Analysis"/>
  </r>
  <r>
    <x v="276"/>
    <n v="1.1000000000000001"/>
    <x v="6"/>
    <s v="DPCERV1Q225SBEA"/>
    <x v="4"/>
    <s v="lin"/>
    <x v="0"/>
    <s v="q"/>
    <s v="U.S. Bureau of Economic Analysis"/>
  </r>
  <r>
    <x v="277"/>
    <n v="0.8"/>
    <x v="6"/>
    <s v="DPCERV1Q225SBEA"/>
    <x v="4"/>
    <s v="lin"/>
    <x v="0"/>
    <s v="q"/>
    <s v="U.S. Bureau of Economic Analysis"/>
  </r>
  <r>
    <x v="278"/>
    <n v="2.2999999999999998"/>
    <x v="6"/>
    <s v="DPCERV1Q225SBEA"/>
    <x v="4"/>
    <s v="lin"/>
    <x v="0"/>
    <s v="q"/>
    <s v="U.S. Bureau of Economic Analysis"/>
  </r>
  <r>
    <x v="279"/>
    <n v="2.2000000000000002"/>
    <x v="6"/>
    <s v="DPCERV1Q225SBEA"/>
    <x v="4"/>
    <s v="lin"/>
    <x v="0"/>
    <s v="q"/>
    <s v="U.S. Bureau of Economic Analysis"/>
  </r>
  <r>
    <x v="280"/>
    <n v="2.4"/>
    <x v="6"/>
    <s v="DPCERV1Q225SBEA"/>
    <x v="4"/>
    <s v="lin"/>
    <x v="0"/>
    <s v="q"/>
    <s v="U.S. Bureau of Economic Analysis"/>
  </r>
  <r>
    <x v="281"/>
    <n v="3.3"/>
    <x v="6"/>
    <s v="DPCERV1Q225SBEA"/>
    <x v="4"/>
    <s v="lin"/>
    <x v="0"/>
    <s v="q"/>
    <s v="U.S. Bureau of Economic Analysis"/>
  </r>
  <r>
    <x v="282"/>
    <n v="1.9"/>
    <x v="6"/>
    <s v="DPCERV1Q225SBEA"/>
    <x v="4"/>
    <s v="lin"/>
    <x v="0"/>
    <s v="q"/>
    <s v="U.S. Bureau of Economic Analysis"/>
  </r>
  <r>
    <x v="283"/>
    <n v="2.6"/>
    <x v="6"/>
    <s v="DPCERV1Q225SBEA"/>
    <x v="4"/>
    <s v="lin"/>
    <x v="0"/>
    <s v="q"/>
    <s v="U.S. Bureau of Economic Analysis"/>
  </r>
  <r>
    <x v="284"/>
    <n v="2.2999999999999998"/>
    <x v="6"/>
    <s v="DPCERV1Q225SBEA"/>
    <x v="4"/>
    <s v="lin"/>
    <x v="0"/>
    <s v="q"/>
    <s v="U.S. Bureau of Economic Analysis"/>
  </r>
  <r>
    <x v="0"/>
    <n v="3"/>
    <x v="6"/>
    <s v="DPCERV1Q225SBEA"/>
    <x v="4"/>
    <s v="lin"/>
    <x v="0"/>
    <s v="q"/>
    <s v="U.S. Bureau of Economic Analysis"/>
  </r>
  <r>
    <x v="1"/>
    <n v="1.9"/>
    <x v="6"/>
    <s v="DPCERV1Q225SBEA"/>
    <x v="4"/>
    <s v="lin"/>
    <x v="0"/>
    <s v="q"/>
    <s v="U.S. Bureau of Economic Analysis"/>
  </r>
  <r>
    <x v="2"/>
    <n v="0.2"/>
    <x v="6"/>
    <s v="DPCERV1Q225SBEA"/>
    <x v="4"/>
    <s v="lin"/>
    <x v="0"/>
    <s v="q"/>
    <s v="U.S. Bureau of Economic Analysis"/>
  </r>
  <r>
    <x v="3"/>
    <n v="0.2"/>
    <x v="6"/>
    <s v="DPCERV1Q225SBEA"/>
    <x v="4"/>
    <s v="lin"/>
    <x v="0"/>
    <s v="q"/>
    <s v="U.S. Bureau of Economic Analysis"/>
  </r>
  <r>
    <x v="4"/>
    <n v="0.8"/>
    <x v="6"/>
    <s v="DPCERV1Q225SBEA"/>
    <x v="4"/>
    <s v="lin"/>
    <x v="0"/>
    <s v="q"/>
    <s v="U.S. Bureau of Economic Analysis"/>
  </r>
  <r>
    <x v="5"/>
    <n v="3"/>
    <x v="6"/>
    <s v="DPCERV1Q225SBEA"/>
    <x v="4"/>
    <s v="lin"/>
    <x v="0"/>
    <s v="q"/>
    <s v="U.S. Bureau of Economic Analysis"/>
  </r>
  <r>
    <x v="6"/>
    <n v="2.1"/>
    <x v="6"/>
    <s v="DPCERV1Q225SBEA"/>
    <x v="4"/>
    <s v="lin"/>
    <x v="0"/>
    <s v="q"/>
    <s v="U.S. Bureau of Economic Analysis"/>
  </r>
  <r>
    <x v="7"/>
    <n v="1.9"/>
    <x v="6"/>
    <s v="DPCERV1Q225SBEA"/>
    <x v="4"/>
    <s v="lin"/>
    <x v="0"/>
    <s v="q"/>
    <s v="U.S. Bureau of Economic Analysis"/>
  </r>
  <r>
    <x v="8"/>
    <n v="3.1"/>
    <x v="6"/>
    <s v="DPCERV1Q225SBEA"/>
    <x v="4"/>
    <s v="lin"/>
    <x v="0"/>
    <s v="q"/>
    <s v="U.S. Bureau of Economic Analysis"/>
  </r>
  <r>
    <x v="9"/>
    <n v="0.4"/>
    <x v="6"/>
    <s v="DPCERV1Q225SBEA"/>
    <x v="4"/>
    <s v="lin"/>
    <x v="0"/>
    <s v="q"/>
    <s v="U.S. Bureau of Economic Analysis"/>
  </r>
  <r>
    <x v="10"/>
    <n v="2.7"/>
    <x v="6"/>
    <s v="DPCERV1Q225SBEA"/>
    <x v="4"/>
    <s v="lin"/>
    <x v="0"/>
    <s v="q"/>
    <s v="U.S. Bureau of Economic Analysis"/>
  </r>
  <r>
    <x v="11"/>
    <n v="2"/>
    <x v="6"/>
    <s v="DPCERV1Q225SBEA"/>
    <x v="4"/>
    <s v="lin"/>
    <x v="0"/>
    <s v="q"/>
    <s v="U.S. Bureau of Economic Analysis"/>
  </r>
  <r>
    <x v="12"/>
    <n v="3.1"/>
    <x v="6"/>
    <s v="DPCERV1Q225SBEA"/>
    <x v="4"/>
    <s v="lin"/>
    <x v="0"/>
    <s v="q"/>
    <s v="U.S. Bureau of Economic Analysis"/>
  </r>
  <r>
    <x v="13"/>
    <n v="2.7"/>
    <x v="6"/>
    <s v="DPCERV1Q225SBEA"/>
    <x v="4"/>
    <s v="lin"/>
    <x v="0"/>
    <s v="q"/>
    <s v="U.S. Bureau of Economic Analysis"/>
  </r>
  <r>
    <x v="14"/>
    <n v="2"/>
    <x v="6"/>
    <s v="DPCERV1Q225SBEA"/>
    <x v="4"/>
    <s v="lin"/>
    <x v="0"/>
    <s v="q"/>
    <s v="U.S. Bureau of Economic Analysis"/>
  </r>
  <r>
    <x v="15"/>
    <n v="3.5"/>
    <x v="6"/>
    <s v="DPCERV1Q225SBEA"/>
    <x v="4"/>
    <s v="lin"/>
    <x v="0"/>
    <s v="q"/>
    <s v="U.S. Bureau of Economic Analysis"/>
  </r>
  <r>
    <x v="16"/>
    <n v="2.2999999999999998"/>
    <x v="6"/>
    <s v="DPCERV1Q225SBEA"/>
    <x v="4"/>
    <s v="lin"/>
    <x v="0"/>
    <s v="q"/>
    <s v="U.S. Bureau of Economic Analysis"/>
  </r>
  <r>
    <x v="17"/>
    <n v="2.5"/>
    <x v="6"/>
    <s v="DPCERV1Q225SBEA"/>
    <x v="4"/>
    <s v="lin"/>
    <x v="0"/>
    <s v="q"/>
    <s v="U.S. Bureau of Economic Analysis"/>
  </r>
  <r>
    <x v="18"/>
    <n v="4.4000000000000004"/>
    <x v="6"/>
    <s v="DPCERV1Q225SBEA"/>
    <x v="4"/>
    <s v="lin"/>
    <x v="0"/>
    <s v="q"/>
    <s v="U.S. Bureau of Economic Analysis"/>
  </r>
  <r>
    <x v="19"/>
    <n v="3.2"/>
    <x v="6"/>
    <s v="DPCERV1Q225SBEA"/>
    <x v="4"/>
    <s v="lin"/>
    <x v="0"/>
    <s v="q"/>
    <s v="U.S. Bureau of Economic Analysis"/>
  </r>
  <r>
    <x v="20"/>
    <n v="2.1"/>
    <x v="6"/>
    <s v="DPCERV1Q225SBEA"/>
    <x v="4"/>
    <s v="lin"/>
    <x v="0"/>
    <s v="q"/>
    <s v="U.S. Bureau of Economic Analysis"/>
  </r>
  <r>
    <x v="21"/>
    <n v="3.6"/>
    <x v="6"/>
    <s v="DPCERV1Q225SBEA"/>
    <x v="4"/>
    <s v="lin"/>
    <x v="0"/>
    <s v="q"/>
    <s v="U.S. Bureau of Economic Analysis"/>
  </r>
  <r>
    <x v="22"/>
    <n v="2.9"/>
    <x v="6"/>
    <s v="DPCERV1Q225SBEA"/>
    <x v="4"/>
    <s v="lin"/>
    <x v="0"/>
    <s v="q"/>
    <s v="U.S. Bureau of Economic Analysis"/>
  </r>
  <r>
    <x v="23"/>
    <n v="-0.7"/>
    <x v="6"/>
    <s v="DPCERV1Q225SBEA"/>
    <x v="4"/>
    <s v="lin"/>
    <x v="0"/>
    <s v="q"/>
    <s v="U.S. Bureau of Economic Analysis"/>
  </r>
  <r>
    <x v="24"/>
    <n v="3.7"/>
    <x v="6"/>
    <s v="DPCERV1Q225SBEA"/>
    <x v="4"/>
    <s v="lin"/>
    <x v="0"/>
    <s v="q"/>
    <s v="U.S. Bureau of Economic Analysis"/>
  </r>
  <r>
    <x v="25"/>
    <n v="3.4"/>
    <x v="6"/>
    <s v="DPCERV1Q225SBEA"/>
    <x v="4"/>
    <s v="lin"/>
    <x v="0"/>
    <s v="q"/>
    <s v="U.S. Bureau of Economic Analysis"/>
  </r>
  <r>
    <x v="26"/>
    <n v="2.2999999999999998"/>
    <x v="6"/>
    <s v="DPCERV1Q225SBEA"/>
    <x v="4"/>
    <s v="lin"/>
    <x v="0"/>
    <s v="q"/>
    <s v="U.S. Bureau of Economic Analysis"/>
  </r>
  <r>
    <x v="27"/>
    <n v="4.0999999999999996"/>
    <x v="6"/>
    <s v="DPCERV1Q225SBEA"/>
    <x v="4"/>
    <s v="lin"/>
    <x v="0"/>
    <s v="q"/>
    <s v="U.S. Bureau of Economic Analysis"/>
  </r>
  <r>
    <x v="28"/>
    <n v="3.3"/>
    <x v="6"/>
    <s v="DPCERV1Q225SBEA"/>
    <x v="4"/>
    <s v="lin"/>
    <x v="0"/>
    <s v="q"/>
    <s v="U.S. Bureau of Economic Analysis"/>
  </r>
  <r>
    <x v="29"/>
    <n v="4"/>
    <x v="6"/>
    <s v="DPCERV1Q225SBEA"/>
    <x v="4"/>
    <s v="lin"/>
    <x v="0"/>
    <s v="q"/>
    <s v="U.S. Bureau of Economic Analysis"/>
  </r>
  <r>
    <x v="30"/>
    <n v="4.3"/>
    <x v="6"/>
    <s v="DPCERV1Q225SBEA"/>
    <x v="4"/>
    <s v="lin"/>
    <x v="0"/>
    <s v="q"/>
    <s v="U.S. Bureau of Economic Analysis"/>
  </r>
  <r>
    <x v="31"/>
    <n v="-6.2"/>
    <x v="6"/>
    <s v="DPCERV1Q225SBEA"/>
    <x v="4"/>
    <s v="lin"/>
    <x v="0"/>
    <s v="q"/>
    <s v="U.S. Bureau of Economic Analysis"/>
  </r>
  <r>
    <x v="32"/>
    <n v="-2.7"/>
    <x v="6"/>
    <s v="DPCERV1Q225SBEA"/>
    <x v="4"/>
    <s v="lin"/>
    <x v="0"/>
    <s v="q"/>
    <s v="U.S. Bureau of Economic Analysis"/>
  </r>
  <r>
    <x v="33"/>
    <n v="1.6"/>
    <x v="6"/>
    <s v="DPCERV1Q225SBEA"/>
    <x v="4"/>
    <s v="lin"/>
    <x v="0"/>
    <s v="q"/>
    <s v="U.S. Bureau of Economic Analysis"/>
  </r>
  <r>
    <x v="34"/>
    <n v="2.8"/>
    <x v="6"/>
    <s v="DPCERV1Q225SBEA"/>
    <x v="4"/>
    <s v="lin"/>
    <x v="0"/>
    <s v="q"/>
    <s v="U.S. Bureau of Economic Analysis"/>
  </r>
  <r>
    <x v="35"/>
    <n v="3.1"/>
    <x v="6"/>
    <s v="DPCERV1Q225SBEA"/>
    <x v="4"/>
    <s v="lin"/>
    <x v="0"/>
    <s v="q"/>
    <s v="U.S. Bureau of Economic Analysis"/>
  </r>
  <r>
    <x v="36"/>
    <n v="1.6"/>
    <x v="6"/>
    <s v="DPCERV1Q225SBEA"/>
    <x v="4"/>
    <s v="lin"/>
    <x v="0"/>
    <s v="q"/>
    <s v="U.S. Bureau of Economic Analysis"/>
  </r>
  <r>
    <x v="37"/>
    <n v="0.6"/>
    <x v="6"/>
    <s v="DPCERV1Q225SBEA"/>
    <x v="4"/>
    <s v="lin"/>
    <x v="0"/>
    <s v="q"/>
    <s v="U.S. Bureau of Economic Analysis"/>
  </r>
  <r>
    <x v="38"/>
    <n v="0.8"/>
    <x v="6"/>
    <s v="DPCERV1Q225SBEA"/>
    <x v="4"/>
    <s v="lin"/>
    <x v="0"/>
    <s v="q"/>
    <s v="U.S. Bureau of Economic Analysis"/>
  </r>
  <r>
    <x v="39"/>
    <n v="2.6"/>
    <x v="6"/>
    <s v="DPCERV1Q225SBEA"/>
    <x v="4"/>
    <s v="lin"/>
    <x v="0"/>
    <s v="q"/>
    <s v="U.S. Bureau of Economic Analysis"/>
  </r>
  <r>
    <x v="40"/>
    <n v="3.4"/>
    <x v="6"/>
    <s v="DPCERV1Q225SBEA"/>
    <x v="4"/>
    <s v="lin"/>
    <x v="0"/>
    <s v="q"/>
    <s v="U.S. Bureau of Economic Analysis"/>
  </r>
  <r>
    <x v="41"/>
    <n v="4"/>
    <x v="6"/>
    <s v="DPCERV1Q225SBEA"/>
    <x v="4"/>
    <s v="lin"/>
    <x v="0"/>
    <s v="q"/>
    <s v="U.S. Bureau of Economic Analysis"/>
  </r>
  <r>
    <x v="42"/>
    <n v="1.9"/>
    <x v="6"/>
    <s v="DPCERV1Q225SBEA"/>
    <x v="4"/>
    <s v="lin"/>
    <x v="0"/>
    <s v="q"/>
    <s v="U.S. Bureau of Economic Analysis"/>
  </r>
  <r>
    <x v="43"/>
    <n v="1.3"/>
    <x v="6"/>
    <s v="DPCERV1Q225SBEA"/>
    <x v="4"/>
    <s v="lin"/>
    <x v="0"/>
    <s v="q"/>
    <s v="U.S. Bureau of Economic Analysis"/>
  </r>
  <r>
    <x v="44"/>
    <n v="2.7"/>
    <x v="6"/>
    <s v="DPCERV1Q225SBEA"/>
    <x v="4"/>
    <s v="lin"/>
    <x v="0"/>
    <s v="q"/>
    <s v="U.S. Bureau of Economic Analysis"/>
  </r>
  <r>
    <x v="45"/>
    <n v="1"/>
    <x v="6"/>
    <s v="DPCERV1Q225SBEA"/>
    <x v="4"/>
    <s v="lin"/>
    <x v="0"/>
    <s v="q"/>
    <s v="U.S. Bureau of Economic Analysis"/>
  </r>
  <r>
    <x v="46"/>
    <n v="1.2"/>
    <x v="6"/>
    <s v="DPCERV1Q225SBEA"/>
    <x v="4"/>
    <s v="lin"/>
    <x v="0"/>
    <s v="q"/>
    <s v="U.S. Bureau of Economic Analysis"/>
  </r>
  <r>
    <x v="47"/>
    <n v="2.2999999999999998"/>
    <x v="6"/>
    <s v="DPCERV1Q225SBEA"/>
    <x v="4"/>
    <s v="lin"/>
    <x v="0"/>
    <s v="q"/>
    <s v="U.S. Bureau of Economic Analysis"/>
  </r>
  <r>
    <x v="48"/>
    <n v="1.4"/>
    <x v="6"/>
    <s v="DPCERV1Q225SBEA"/>
    <x v="4"/>
    <s v="lin"/>
    <x v="0"/>
    <s v="q"/>
    <s v="U.S. Bureau of Economic Analysis"/>
  </r>
  <r>
    <x v="49"/>
    <n v="0.2"/>
    <x v="6"/>
    <s v="DPCERV1Q225SBEA"/>
    <x v="4"/>
    <s v="lin"/>
    <x v="0"/>
    <s v="q"/>
    <s v="U.S. Bureau of Economic Analysis"/>
  </r>
  <r>
    <x v="50"/>
    <n v="1.7"/>
    <x v="6"/>
    <s v="DPCERV1Q225SBEA"/>
    <x v="4"/>
    <s v="lin"/>
    <x v="0"/>
    <s v="q"/>
    <s v="U.S. Bureau of Economic Analysis"/>
  </r>
  <r>
    <x v="51"/>
    <n v="1.5"/>
    <x v="6"/>
    <s v="DPCERV1Q225SBEA"/>
    <x v="4"/>
    <s v="lin"/>
    <x v="0"/>
    <s v="q"/>
    <s v="U.S. Bureau of Economic Analysis"/>
  </r>
  <r>
    <x v="52"/>
    <n v="1.8"/>
    <x v="6"/>
    <s v="DPCERV1Q225SBEA"/>
    <x v="4"/>
    <s v="lin"/>
    <x v="0"/>
    <s v="q"/>
    <s v="U.S. Bureau of Economic Analysis"/>
  </r>
  <r>
    <x v="53"/>
    <n v="1.8"/>
    <x v="6"/>
    <s v="DPCERV1Q225SBEA"/>
    <x v="4"/>
    <s v="lin"/>
    <x v="0"/>
    <s v="q"/>
    <s v="U.S. Bureau of Economic Analysis"/>
  </r>
  <r>
    <x v="54"/>
    <n v="1.1000000000000001"/>
    <x v="6"/>
    <s v="DPCERV1Q225SBEA"/>
    <x v="4"/>
    <s v="lin"/>
    <x v="0"/>
    <s v="q"/>
    <s v="U.S. Bureau of Economic Analysis"/>
  </r>
  <r>
    <x v="55"/>
    <n v="-0.5"/>
    <x v="6"/>
    <s v="DPCERV1Q225SBEA"/>
    <x v="4"/>
    <s v="lin"/>
    <x v="0"/>
    <s v="q"/>
    <s v="U.S. Bureau of Economic Analysis"/>
  </r>
  <r>
    <x v="56"/>
    <n v="-1.8"/>
    <x v="6"/>
    <s v="DPCERV1Q225SBEA"/>
    <x v="4"/>
    <s v="lin"/>
    <x v="0"/>
    <s v="q"/>
    <s v="U.S. Bureau of Economic Analysis"/>
  </r>
  <r>
    <x v="57"/>
    <n v="2"/>
    <x v="6"/>
    <s v="DPCERV1Q225SBEA"/>
    <x v="4"/>
    <s v="lin"/>
    <x v="0"/>
    <s v="q"/>
    <s v="U.S. Bureau of Economic Analysis"/>
  </r>
  <r>
    <x v="58"/>
    <n v="1"/>
    <x v="6"/>
    <s v="DPCERV1Q225SBEA"/>
    <x v="4"/>
    <s v="lin"/>
    <x v="0"/>
    <s v="q"/>
    <s v="U.S. Bureau of Economic Analysis"/>
  </r>
  <r>
    <x v="59"/>
    <n v="-0.3"/>
    <x v="6"/>
    <s v="DPCERV1Q225SBEA"/>
    <x v="4"/>
    <s v="lin"/>
    <x v="0"/>
    <s v="q"/>
    <s v="U.S. Bureau of Economic Analysis"/>
  </r>
  <r>
    <x v="60"/>
    <n v="0.2"/>
    <x v="6"/>
    <s v="DPCERV1Q225SBEA"/>
    <x v="4"/>
    <s v="lin"/>
    <x v="0"/>
    <s v="q"/>
    <s v="U.S. Bureau of Economic Analysis"/>
  </r>
  <r>
    <x v="61"/>
    <n v="2.6"/>
    <x v="6"/>
    <s v="DPCERV1Q225SBEA"/>
    <x v="4"/>
    <s v="lin"/>
    <x v="0"/>
    <s v="q"/>
    <s v="U.S. Bureau of Economic Analysis"/>
  </r>
  <r>
    <x v="62"/>
    <n v="1.4"/>
    <x v="6"/>
    <s v="DPCERV1Q225SBEA"/>
    <x v="4"/>
    <s v="lin"/>
    <x v="0"/>
    <s v="q"/>
    <s v="U.S. Bureau of Economic Analysis"/>
  </r>
  <r>
    <x v="63"/>
    <n v="1.8"/>
    <x v="6"/>
    <s v="DPCERV1Q225SBEA"/>
    <x v="4"/>
    <s v="lin"/>
    <x v="0"/>
    <s v="q"/>
    <s v="U.S. Bureau of Economic Analysis"/>
  </r>
  <r>
    <x v="64"/>
    <n v="2.4"/>
    <x v="6"/>
    <s v="DPCERV1Q225SBEA"/>
    <x v="4"/>
    <s v="lin"/>
    <x v="0"/>
    <s v="q"/>
    <s v="U.S. Bureau of Economic Analysis"/>
  </r>
  <r>
    <x v="65"/>
    <n v="0.8"/>
    <x v="6"/>
    <s v="DPCERV1Q225SBEA"/>
    <x v="4"/>
    <s v="lin"/>
    <x v="0"/>
    <s v="q"/>
    <s v="U.S. Bureau of Economic Analysis"/>
  </r>
  <r>
    <x v="66"/>
    <n v="1.4"/>
    <x v="6"/>
    <s v="DPCERV1Q225SBEA"/>
    <x v="4"/>
    <s v="lin"/>
    <x v="0"/>
    <s v="q"/>
    <s v="U.S. Bureau of Economic Analysis"/>
  </r>
  <r>
    <x v="67"/>
    <n v="2.4"/>
    <x v="6"/>
    <s v="DPCERV1Q225SBEA"/>
    <x v="4"/>
    <s v="lin"/>
    <x v="0"/>
    <s v="q"/>
    <s v="U.S. Bureau of Economic Analysis"/>
  </r>
  <r>
    <x v="68"/>
    <n v="2.8"/>
    <x v="6"/>
    <s v="DPCERV1Q225SBEA"/>
    <x v="4"/>
    <s v="lin"/>
    <x v="0"/>
    <s v="q"/>
    <s v="U.S. Bureau of Economic Analysis"/>
  </r>
  <r>
    <x v="69"/>
    <n v="2.1"/>
    <x v="6"/>
    <s v="DPCERV1Q225SBEA"/>
    <x v="4"/>
    <s v="lin"/>
    <x v="0"/>
    <s v="q"/>
    <s v="U.S. Bureau of Economic Analysis"/>
  </r>
  <r>
    <x v="70"/>
    <n v="1.3"/>
    <x v="6"/>
    <s v="DPCERV1Q225SBEA"/>
    <x v="4"/>
    <s v="lin"/>
    <x v="0"/>
    <s v="q"/>
    <s v="U.S. Bureau of Economic Analysis"/>
  </r>
  <r>
    <x v="71"/>
    <n v="1.5"/>
    <x v="6"/>
    <s v="DPCERV1Q225SBEA"/>
    <x v="4"/>
    <s v="lin"/>
    <x v="0"/>
    <s v="q"/>
    <s v="U.S. Bureau of Economic Analysis"/>
  </r>
  <r>
    <x v="72"/>
    <n v="0.8"/>
    <x v="6"/>
    <s v="DPCERV1Q225SBEA"/>
    <x v="4"/>
    <s v="lin"/>
    <x v="0"/>
    <s v="q"/>
    <s v="U.S. Bureau of Economic Analysis"/>
  </r>
  <r>
    <x v="73"/>
    <n v="2.2999999999999998"/>
    <x v="6"/>
    <s v="DPCERV1Q225SBEA"/>
    <x v="4"/>
    <s v="lin"/>
    <x v="0"/>
    <s v="q"/>
    <s v="U.S. Bureau of Economic Analysis"/>
  </r>
  <r>
    <x v="74"/>
    <n v="1"/>
    <x v="6"/>
    <s v="DPCERV1Q225SBEA"/>
    <x v="4"/>
    <s v="lin"/>
    <x v="0"/>
    <s v="q"/>
    <s v="U.S. Bureau of Economic Analysis"/>
  </r>
  <r>
    <x v="75"/>
    <n v="1.6"/>
    <x v="6"/>
    <s v="DPCERV1Q225SBEA"/>
    <x v="4"/>
    <s v="lin"/>
    <x v="0"/>
    <s v="q"/>
    <s v="U.S. Bureau of Economic Analysis"/>
  </r>
  <r>
    <x v="76"/>
    <n v="1.4"/>
    <x v="6"/>
    <s v="DPCERV1Q225SBEA"/>
    <x v="4"/>
    <s v="lin"/>
    <x v="0"/>
    <s v="q"/>
    <s v="U.S. Bureau of Economic Analysis"/>
  </r>
  <r>
    <x v="77"/>
    <n v="-1.6"/>
    <x v="6"/>
    <s v="DPCERV1Q225SBEA"/>
    <x v="4"/>
    <s v="lin"/>
    <x v="0"/>
    <s v="q"/>
    <s v="U.S. Bureau of Economic Analysis"/>
  </r>
  <r>
    <x v="78"/>
    <n v="3.2"/>
    <x v="6"/>
    <s v="DPCERV1Q225SBEA"/>
    <x v="4"/>
    <s v="lin"/>
    <x v="0"/>
    <s v="q"/>
    <s v="U.S. Bureau of Economic Analysis"/>
  </r>
  <r>
    <x v="79"/>
    <n v="2.1"/>
    <x v="6"/>
    <s v="DPCERV1Q225SBEA"/>
    <x v="4"/>
    <s v="lin"/>
    <x v="0"/>
    <s v="q"/>
    <s v="U.S. Bureau of Economic Analysis"/>
  </r>
  <r>
    <x v="80"/>
    <n v="4.5999999999999996"/>
    <x v="6"/>
    <s v="DPCERV1Q225SBEA"/>
    <x v="4"/>
    <s v="lin"/>
    <x v="0"/>
    <s v="q"/>
    <s v="U.S. Bureau of Economic Analysis"/>
  </r>
  <r>
    <x v="81"/>
    <n v="6.2"/>
    <x v="6"/>
    <s v="DPCERV1Q225SBEA"/>
    <x v="4"/>
    <s v="lin"/>
    <x v="0"/>
    <s v="q"/>
    <s v="U.S. Bureau of Economic Analysis"/>
  </r>
  <r>
    <x v="82"/>
    <n v="5.6"/>
    <x v="6"/>
    <s v="DPCERV1Q225SBEA"/>
    <x v="4"/>
    <s v="lin"/>
    <x v="0"/>
    <s v="q"/>
    <s v="U.S. Bureau of Economic Analysis"/>
  </r>
  <r>
    <x v="83"/>
    <n v="6.8"/>
    <x v="6"/>
    <s v="DPCERV1Q225SBEA"/>
    <x v="4"/>
    <s v="lin"/>
    <x v="0"/>
    <s v="q"/>
    <s v="U.S. Bureau of Economic Analysis"/>
  </r>
  <r>
    <x v="84"/>
    <n v="7.7"/>
    <x v="6"/>
    <s v="DPCERV1Q225SBEA"/>
    <x v="4"/>
    <s v="lin"/>
    <x v="0"/>
    <s v="q"/>
    <s v="U.S. Bureau of Economic Analysis"/>
  </r>
  <r>
    <x v="85"/>
    <n v="7.5"/>
    <x v="6"/>
    <s v="DPCERV1Q225SBEA"/>
    <x v="4"/>
    <s v="lin"/>
    <x v="0"/>
    <s v="q"/>
    <s v="U.S. Bureau of Economic Analysis"/>
  </r>
  <r>
    <x v="86"/>
    <n v="4.7"/>
    <x v="6"/>
    <s v="DPCERV1Q225SBEA"/>
    <x v="4"/>
    <s v="lin"/>
    <x v="0"/>
    <s v="q"/>
    <s v="U.S. Bureau of Economic Analysis"/>
  </r>
  <r>
    <x v="87"/>
    <n v="4.0999999999999996"/>
    <x v="6"/>
    <s v="DPCERV1Q225SBEA"/>
    <x v="4"/>
    <s v="lin"/>
    <x v="0"/>
    <s v="q"/>
    <s v="U.S. Bureau of Economic Analysis"/>
  </r>
  <r>
    <x v="88"/>
    <n v="3.9"/>
    <x v="6"/>
    <s v="DPCERV1Q225SBEA"/>
    <x v="4"/>
    <s v="lin"/>
    <x v="0"/>
    <s v="q"/>
    <s v="U.S. Bureau of Economic Analysis"/>
  </r>
  <r>
    <x v="89"/>
    <n v="3"/>
    <x v="6"/>
    <s v="DPCERV1Q225SBEA"/>
    <x v="4"/>
    <s v="lin"/>
    <x v="0"/>
    <s v="q"/>
    <s v="U.S. Bureau of Economic Analysis"/>
  </r>
  <r>
    <x v="90"/>
    <n v="2.7"/>
    <x v="6"/>
    <s v="DPCERV1Q225SBEA"/>
    <x v="4"/>
    <s v="lin"/>
    <x v="0"/>
    <s v="q"/>
    <s v="U.S. Bureau of Economic Analysis"/>
  </r>
  <r>
    <x v="91"/>
    <n v="1.8"/>
    <x v="6"/>
    <s v="DPCERV1Q225SBEA"/>
    <x v="4"/>
    <s v="lin"/>
    <x v="0"/>
    <s v="q"/>
    <s v="U.S. Bureau of Economic Analysis"/>
  </r>
  <r>
    <x v="92"/>
    <n v="3.6"/>
    <x v="6"/>
    <s v="DPCERV1Q225SBEA"/>
    <x v="4"/>
    <s v="lin"/>
    <x v="0"/>
    <s v="q"/>
    <s v="U.S. Bureau of Economic Analysis"/>
  </r>
  <r>
    <x v="93"/>
    <n v="2.6"/>
    <x v="6"/>
    <s v="DPCERV1Q225SBEA"/>
    <x v="4"/>
    <s v="lin"/>
    <x v="0"/>
    <s v="q"/>
    <s v="U.S. Bureau of Economic Analysis"/>
  </r>
  <r>
    <x v="94"/>
    <n v="1.7"/>
    <x v="6"/>
    <s v="DPCERV1Q225SBEA"/>
    <x v="4"/>
    <s v="lin"/>
    <x v="0"/>
    <s v="q"/>
    <s v="U.S. Bureau of Economic Analysis"/>
  </r>
  <r>
    <x v="95"/>
    <n v="2.5"/>
    <x v="6"/>
    <s v="DPCERV1Q225SBEA"/>
    <x v="4"/>
    <s v="lin"/>
    <x v="0"/>
    <s v="q"/>
    <s v="U.S. Bureau of Economic Analysis"/>
  </r>
  <r>
    <x v="96"/>
    <n v="3.4"/>
    <x v="6"/>
    <s v="DPCERV1Q225SBEA"/>
    <x v="4"/>
    <s v="lin"/>
    <x v="0"/>
    <s v="q"/>
    <s v="U.S. Bureau of Economic Analysis"/>
  </r>
  <r>
    <x v="97"/>
    <n v="2.1"/>
    <x v="6"/>
    <s v="DPCERV1Q225SBEA"/>
    <x v="4"/>
    <s v="lin"/>
    <x v="0"/>
    <s v="q"/>
    <s v="U.S. Bureau of Economic Analysis"/>
  </r>
  <r>
    <x v="98"/>
    <n v="2.8"/>
    <x v="6"/>
    <s v="DPCERV1Q225SBEA"/>
    <x v="4"/>
    <s v="lin"/>
    <x v="0"/>
    <s v="q"/>
    <s v="U.S. Bureau of Economic Analysis"/>
  </r>
  <r>
    <x v="99"/>
    <n v="2.9"/>
    <x v="6"/>
    <s v="DPCERV1Q225SBEA"/>
    <x v="4"/>
    <s v="lin"/>
    <x v="0"/>
    <s v="q"/>
    <s v="U.S. Bureau of Economic Analysis"/>
  </r>
  <r>
    <x v="8"/>
    <n v="2.1"/>
    <x v="7"/>
    <s v="T5YIFR"/>
    <x v="1"/>
    <s v="lin"/>
    <x v="0"/>
    <s v="q, avg"/>
    <s v="Federal Reserve Bank of St. Louis"/>
  </r>
  <r>
    <x v="9"/>
    <n v="1.94"/>
    <x v="7"/>
    <s v="T5YIFR"/>
    <x v="1"/>
    <s v="lin"/>
    <x v="0"/>
    <s v="q, avg"/>
    <s v="Federal Reserve Bank of St. Louis"/>
  </r>
  <r>
    <x v="10"/>
    <n v="2.27"/>
    <x v="7"/>
    <s v="T5YIFR"/>
    <x v="1"/>
    <s v="lin"/>
    <x v="0"/>
    <s v="q, avg"/>
    <s v="Federal Reserve Bank of St. Louis"/>
  </r>
  <r>
    <x v="11"/>
    <n v="2.54"/>
    <x v="7"/>
    <s v="T5YIFR"/>
    <x v="1"/>
    <s v="lin"/>
    <x v="0"/>
    <s v="q, avg"/>
    <s v="Federal Reserve Bank of St. Louis"/>
  </r>
  <r>
    <x v="12"/>
    <n v="2.46"/>
    <x v="7"/>
    <s v="T5YIFR"/>
    <x v="1"/>
    <s v="lin"/>
    <x v="0"/>
    <s v="q, avg"/>
    <s v="Federal Reserve Bank of St. Louis"/>
  </r>
  <r>
    <x v="13"/>
    <n v="2.63"/>
    <x v="7"/>
    <s v="T5YIFR"/>
    <x v="1"/>
    <s v="lin"/>
    <x v="0"/>
    <s v="q, avg"/>
    <s v="Federal Reserve Bank of St. Louis"/>
  </r>
  <r>
    <x v="14"/>
    <n v="2.48"/>
    <x v="7"/>
    <s v="T5YIFR"/>
    <x v="1"/>
    <s v="lin"/>
    <x v="0"/>
    <s v="q, avg"/>
    <s v="Federal Reserve Bank of St. Louis"/>
  </r>
  <r>
    <x v="15"/>
    <n v="2.41"/>
    <x v="7"/>
    <s v="T5YIFR"/>
    <x v="1"/>
    <s v="lin"/>
    <x v="0"/>
    <s v="q, avg"/>
    <s v="Federal Reserve Bank of St. Louis"/>
  </r>
  <r>
    <x v="16"/>
    <n v="2.4500000000000002"/>
    <x v="7"/>
    <s v="T5YIFR"/>
    <x v="1"/>
    <s v="lin"/>
    <x v="0"/>
    <s v="q, avg"/>
    <s v="Federal Reserve Bank of St. Louis"/>
  </r>
  <r>
    <x v="17"/>
    <n v="2.39"/>
    <x v="7"/>
    <s v="T5YIFR"/>
    <x v="1"/>
    <s v="lin"/>
    <x v="0"/>
    <s v="q, avg"/>
    <s v="Federal Reserve Bank of St. Louis"/>
  </r>
  <r>
    <x v="18"/>
    <n v="2.34"/>
    <x v="7"/>
    <s v="T5YIFR"/>
    <x v="1"/>
    <s v="lin"/>
    <x v="0"/>
    <s v="q, avg"/>
    <s v="Federal Reserve Bank of St. Louis"/>
  </r>
  <r>
    <x v="19"/>
    <n v="2.42"/>
    <x v="7"/>
    <s v="T5YIFR"/>
    <x v="1"/>
    <s v="lin"/>
    <x v="0"/>
    <s v="q, avg"/>
    <s v="Federal Reserve Bank of St. Louis"/>
  </r>
  <r>
    <x v="20"/>
    <n v="2.4300000000000002"/>
    <x v="7"/>
    <s v="T5YIFR"/>
    <x v="1"/>
    <s v="lin"/>
    <x v="0"/>
    <s v="q, avg"/>
    <s v="Federal Reserve Bank of St. Louis"/>
  </r>
  <r>
    <x v="21"/>
    <n v="2.57"/>
    <x v="7"/>
    <s v="T5YIFR"/>
    <x v="1"/>
    <s v="lin"/>
    <x v="0"/>
    <s v="q, avg"/>
    <s v="Federal Reserve Bank of St. Louis"/>
  </r>
  <r>
    <x v="22"/>
    <n v="2.57"/>
    <x v="7"/>
    <s v="T5YIFR"/>
    <x v="1"/>
    <s v="lin"/>
    <x v="0"/>
    <s v="q, avg"/>
    <s v="Federal Reserve Bank of St. Louis"/>
  </r>
  <r>
    <x v="23"/>
    <n v="2.42"/>
    <x v="7"/>
    <s v="T5YIFR"/>
    <x v="1"/>
    <s v="lin"/>
    <x v="0"/>
    <s v="q, avg"/>
    <s v="Federal Reserve Bank of St. Louis"/>
  </r>
  <r>
    <x v="24"/>
    <n v="2.35"/>
    <x v="7"/>
    <s v="T5YIFR"/>
    <x v="1"/>
    <s v="lin"/>
    <x v="0"/>
    <s v="q, avg"/>
    <s v="Federal Reserve Bank of St. Louis"/>
  </r>
  <r>
    <x v="25"/>
    <n v="2.41"/>
    <x v="7"/>
    <s v="T5YIFR"/>
    <x v="1"/>
    <s v="lin"/>
    <x v="0"/>
    <s v="q, avg"/>
    <s v="Federal Reserve Bank of St. Louis"/>
  </r>
  <r>
    <x v="26"/>
    <n v="2.4500000000000002"/>
    <x v="7"/>
    <s v="T5YIFR"/>
    <x v="1"/>
    <s v="lin"/>
    <x v="0"/>
    <s v="q, avg"/>
    <s v="Federal Reserve Bank of St. Louis"/>
  </r>
  <r>
    <x v="27"/>
    <n v="2.44"/>
    <x v="7"/>
    <s v="T5YIFR"/>
    <x v="1"/>
    <s v="lin"/>
    <x v="0"/>
    <s v="q, avg"/>
    <s v="Federal Reserve Bank of St. Louis"/>
  </r>
  <r>
    <x v="28"/>
    <n v="2.5099999999999998"/>
    <x v="7"/>
    <s v="T5YIFR"/>
    <x v="1"/>
    <s v="lin"/>
    <x v="0"/>
    <s v="q, avg"/>
    <s v="Federal Reserve Bank of St. Louis"/>
  </r>
  <r>
    <x v="29"/>
    <n v="2.4300000000000002"/>
    <x v="7"/>
    <s v="T5YIFR"/>
    <x v="1"/>
    <s v="lin"/>
    <x v="0"/>
    <s v="q, avg"/>
    <s v="Federal Reserve Bank of St. Louis"/>
  </r>
  <r>
    <x v="30"/>
    <n v="2.39"/>
    <x v="7"/>
    <s v="T5YIFR"/>
    <x v="1"/>
    <s v="lin"/>
    <x v="0"/>
    <s v="q, avg"/>
    <s v="Federal Reserve Bank of St. Louis"/>
  </r>
  <r>
    <x v="31"/>
    <n v="1.82"/>
    <x v="7"/>
    <s v="T5YIFR"/>
    <x v="1"/>
    <s v="lin"/>
    <x v="0"/>
    <s v="q, avg"/>
    <s v="Federal Reserve Bank of St. Louis"/>
  </r>
  <r>
    <x v="32"/>
    <n v="1.5"/>
    <x v="7"/>
    <s v="T5YIFR"/>
    <x v="1"/>
    <s v="lin"/>
    <x v="0"/>
    <s v="q, avg"/>
    <s v="Federal Reserve Bank of St. Louis"/>
  </r>
  <r>
    <x v="33"/>
    <n v="2.09"/>
    <x v="7"/>
    <s v="T5YIFR"/>
    <x v="1"/>
    <s v="lin"/>
    <x v="0"/>
    <s v="q, avg"/>
    <s v="Federal Reserve Bank of St. Louis"/>
  </r>
  <r>
    <x v="34"/>
    <n v="2.2400000000000002"/>
    <x v="7"/>
    <s v="T5YIFR"/>
    <x v="1"/>
    <s v="lin"/>
    <x v="0"/>
    <s v="q, avg"/>
    <s v="Federal Reserve Bank of St. Louis"/>
  </r>
  <r>
    <x v="35"/>
    <n v="2.4500000000000002"/>
    <x v="7"/>
    <s v="T5YIFR"/>
    <x v="1"/>
    <s v="lin"/>
    <x v="0"/>
    <s v="q, avg"/>
    <s v="Federal Reserve Bank of St. Louis"/>
  </r>
  <r>
    <x v="36"/>
    <n v="2.6"/>
    <x v="7"/>
    <s v="T5YIFR"/>
    <x v="1"/>
    <s v="lin"/>
    <x v="0"/>
    <s v="q, avg"/>
    <s v="Federal Reserve Bank of St. Louis"/>
  </r>
  <r>
    <x v="37"/>
    <n v="2.48"/>
    <x v="7"/>
    <s v="T5YIFR"/>
    <x v="1"/>
    <s v="lin"/>
    <x v="0"/>
    <s v="q, avg"/>
    <s v="Federal Reserve Bank of St. Louis"/>
  </r>
  <r>
    <x v="38"/>
    <n v="2.11"/>
    <x v="7"/>
    <s v="T5YIFR"/>
    <x v="1"/>
    <s v="lin"/>
    <x v="0"/>
    <s v="q, avg"/>
    <s v="Federal Reserve Bank of St. Louis"/>
  </r>
  <r>
    <x v="39"/>
    <n v="2.65"/>
    <x v="7"/>
    <s v="T5YIFR"/>
    <x v="1"/>
    <s v="lin"/>
    <x v="0"/>
    <s v="q, avg"/>
    <s v="Federal Reserve Bank of St. Louis"/>
  </r>
  <r>
    <x v="40"/>
    <n v="2.7"/>
    <x v="7"/>
    <s v="T5YIFR"/>
    <x v="1"/>
    <s v="lin"/>
    <x v="0"/>
    <s v="q, avg"/>
    <s v="Federal Reserve Bank of St. Louis"/>
  </r>
  <r>
    <x v="41"/>
    <n v="2.67"/>
    <x v="7"/>
    <s v="T5YIFR"/>
    <x v="1"/>
    <s v="lin"/>
    <x v="0"/>
    <s v="q, avg"/>
    <s v="Federal Reserve Bank of St. Louis"/>
  </r>
  <r>
    <x v="42"/>
    <n v="2.4900000000000002"/>
    <x v="7"/>
    <s v="T5YIFR"/>
    <x v="1"/>
    <s v="lin"/>
    <x v="0"/>
    <s v="q, avg"/>
    <s v="Federal Reserve Bank of St. Louis"/>
  </r>
  <r>
    <x v="43"/>
    <n v="2.2799999999999998"/>
    <x v="7"/>
    <s v="T5YIFR"/>
    <x v="1"/>
    <s v="lin"/>
    <x v="0"/>
    <s v="q, avg"/>
    <s v="Federal Reserve Bank of St. Louis"/>
  </r>
  <r>
    <x v="44"/>
    <n v="2.4900000000000002"/>
    <x v="7"/>
    <s v="T5YIFR"/>
    <x v="1"/>
    <s v="lin"/>
    <x v="0"/>
    <s v="q, avg"/>
    <s v="Federal Reserve Bank of St. Louis"/>
  </r>
  <r>
    <x v="45"/>
    <n v="2.4900000000000002"/>
    <x v="7"/>
    <s v="T5YIFR"/>
    <x v="1"/>
    <s v="lin"/>
    <x v="0"/>
    <s v="q, avg"/>
    <s v="Federal Reserve Bank of St. Louis"/>
  </r>
  <r>
    <x v="46"/>
    <n v="2.61"/>
    <x v="7"/>
    <s v="T5YIFR"/>
    <x v="1"/>
    <s v="lin"/>
    <x v="0"/>
    <s v="q, avg"/>
    <s v="Federal Reserve Bank of St. Louis"/>
  </r>
  <r>
    <x v="47"/>
    <n v="2.83"/>
    <x v="7"/>
    <s v="T5YIFR"/>
    <x v="1"/>
    <s v="lin"/>
    <x v="0"/>
    <s v="q, avg"/>
    <s v="Federal Reserve Bank of St. Louis"/>
  </r>
  <r>
    <x v="48"/>
    <n v="2.86"/>
    <x v="7"/>
    <s v="T5YIFR"/>
    <x v="1"/>
    <s v="lin"/>
    <x v="0"/>
    <s v="q, avg"/>
    <s v="Federal Reserve Bank of St. Louis"/>
  </r>
  <r>
    <x v="49"/>
    <n v="2.5499999999999998"/>
    <x v="7"/>
    <s v="T5YIFR"/>
    <x v="1"/>
    <s v="lin"/>
    <x v="0"/>
    <s v="q, avg"/>
    <s v="Federal Reserve Bank of St. Louis"/>
  </r>
  <r>
    <x v="50"/>
    <n v="2.4700000000000002"/>
    <x v="7"/>
    <s v="T5YIFR"/>
    <x v="1"/>
    <s v="lin"/>
    <x v="0"/>
    <s v="q, avg"/>
    <s v="Federal Reserve Bank of St. Louis"/>
  </r>
  <r>
    <x v="51"/>
    <n v="2.61"/>
    <x v="7"/>
    <s v="T5YIFR"/>
    <x v="1"/>
    <s v="lin"/>
    <x v="0"/>
    <s v="q, avg"/>
    <s v="Federal Reserve Bank of St. Louis"/>
  </r>
  <r>
    <x v="52"/>
    <n v="2.61"/>
    <x v="7"/>
    <s v="T5YIFR"/>
    <x v="1"/>
    <s v="lin"/>
    <x v="0"/>
    <s v="q, avg"/>
    <s v="Federal Reserve Bank of St. Louis"/>
  </r>
  <r>
    <x v="53"/>
    <n v="2.48"/>
    <x v="7"/>
    <s v="T5YIFR"/>
    <x v="1"/>
    <s v="lin"/>
    <x v="0"/>
    <s v="q, avg"/>
    <s v="Federal Reserve Bank of St. Louis"/>
  </r>
  <r>
    <x v="54"/>
    <n v="2.5299999999999998"/>
    <x v="7"/>
    <s v="T5YIFR"/>
    <x v="1"/>
    <s v="lin"/>
    <x v="0"/>
    <s v="q, avg"/>
    <s v="Federal Reserve Bank of St. Louis"/>
  </r>
  <r>
    <x v="55"/>
    <n v="2.25"/>
    <x v="7"/>
    <s v="T5YIFR"/>
    <x v="1"/>
    <s v="lin"/>
    <x v="0"/>
    <s v="q, avg"/>
    <s v="Federal Reserve Bank of St. Louis"/>
  </r>
  <r>
    <x v="56"/>
    <n v="2.04"/>
    <x v="7"/>
    <s v="T5YIFR"/>
    <x v="1"/>
    <s v="lin"/>
    <x v="0"/>
    <s v="q, avg"/>
    <s v="Federal Reserve Bank of St. Louis"/>
  </r>
  <r>
    <x v="57"/>
    <n v="2.1"/>
    <x v="7"/>
    <s v="T5YIFR"/>
    <x v="1"/>
    <s v="lin"/>
    <x v="0"/>
    <s v="q, avg"/>
    <s v="Federal Reserve Bank of St. Louis"/>
  </r>
  <r>
    <x v="58"/>
    <n v="2.0099999999999998"/>
    <x v="7"/>
    <s v="T5YIFR"/>
    <x v="1"/>
    <s v="lin"/>
    <x v="0"/>
    <s v="q, avg"/>
    <s v="Federal Reserve Bank of St. Louis"/>
  </r>
  <r>
    <x v="59"/>
    <n v="1.83"/>
    <x v="7"/>
    <s v="T5YIFR"/>
    <x v="1"/>
    <s v="lin"/>
    <x v="0"/>
    <s v="q, avg"/>
    <s v="Federal Reserve Bank of St. Louis"/>
  </r>
  <r>
    <x v="60"/>
    <n v="1.63"/>
    <x v="7"/>
    <s v="T5YIFR"/>
    <x v="1"/>
    <s v="lin"/>
    <x v="0"/>
    <s v="q, avg"/>
    <s v="Federal Reserve Bank of St. Louis"/>
  </r>
  <r>
    <x v="61"/>
    <n v="1.64"/>
    <x v="7"/>
    <s v="T5YIFR"/>
    <x v="1"/>
    <s v="lin"/>
    <x v="0"/>
    <s v="q, avg"/>
    <s v="Federal Reserve Bank of St. Louis"/>
  </r>
  <r>
    <x v="62"/>
    <n v="1.62"/>
    <x v="7"/>
    <s v="T5YIFR"/>
    <x v="1"/>
    <s v="lin"/>
    <x v="0"/>
    <s v="q, avg"/>
    <s v="Federal Reserve Bank of St. Louis"/>
  </r>
  <r>
    <x v="63"/>
    <n v="1.95"/>
    <x v="7"/>
    <s v="T5YIFR"/>
    <x v="1"/>
    <s v="lin"/>
    <x v="0"/>
    <s v="q, avg"/>
    <s v="Federal Reserve Bank of St. Louis"/>
  </r>
  <r>
    <x v="64"/>
    <n v="2.15"/>
    <x v="7"/>
    <s v="T5YIFR"/>
    <x v="1"/>
    <s v="lin"/>
    <x v="0"/>
    <s v="q, avg"/>
    <s v="Federal Reserve Bank of St. Louis"/>
  </r>
  <r>
    <x v="65"/>
    <n v="1.93"/>
    <x v="7"/>
    <s v="T5YIFR"/>
    <x v="1"/>
    <s v="lin"/>
    <x v="0"/>
    <s v="q, avg"/>
    <s v="Federal Reserve Bank of St. Louis"/>
  </r>
  <r>
    <x v="66"/>
    <n v="1.94"/>
    <x v="7"/>
    <s v="T5YIFR"/>
    <x v="1"/>
    <s v="lin"/>
    <x v="0"/>
    <s v="q, avg"/>
    <s v="Federal Reserve Bank of St. Louis"/>
  </r>
  <r>
    <x v="67"/>
    <n v="2"/>
    <x v="7"/>
    <s v="T5YIFR"/>
    <x v="1"/>
    <s v="lin"/>
    <x v="0"/>
    <s v="q, avg"/>
    <s v="Federal Reserve Bank of St. Louis"/>
  </r>
  <r>
    <x v="68"/>
    <n v="2.1800000000000002"/>
    <x v="7"/>
    <s v="T5YIFR"/>
    <x v="1"/>
    <s v="lin"/>
    <x v="0"/>
    <s v="q, avg"/>
    <s v="Federal Reserve Bank of St. Louis"/>
  </r>
  <r>
    <x v="69"/>
    <n v="2.19"/>
    <x v="7"/>
    <s v="T5YIFR"/>
    <x v="1"/>
    <s v="lin"/>
    <x v="0"/>
    <s v="q, avg"/>
    <s v="Federal Reserve Bank of St. Louis"/>
  </r>
  <r>
    <x v="70"/>
    <n v="2.21"/>
    <x v="7"/>
    <s v="T5YIFR"/>
    <x v="1"/>
    <s v="lin"/>
    <x v="0"/>
    <s v="q, avg"/>
    <s v="Federal Reserve Bank of St. Louis"/>
  </r>
  <r>
    <x v="71"/>
    <n v="2.15"/>
    <x v="7"/>
    <s v="T5YIFR"/>
    <x v="1"/>
    <s v="lin"/>
    <x v="0"/>
    <s v="q, avg"/>
    <s v="Federal Reserve Bank of St. Louis"/>
  </r>
  <r>
    <x v="72"/>
    <n v="1.99"/>
    <x v="7"/>
    <s v="T5YIFR"/>
    <x v="1"/>
    <s v="lin"/>
    <x v="0"/>
    <s v="q, avg"/>
    <s v="Federal Reserve Bank of St. Louis"/>
  </r>
  <r>
    <x v="73"/>
    <n v="1.94"/>
    <x v="7"/>
    <s v="T5YIFR"/>
    <x v="1"/>
    <s v="lin"/>
    <x v="0"/>
    <s v="q, avg"/>
    <s v="Federal Reserve Bank of St. Louis"/>
  </r>
  <r>
    <x v="74"/>
    <n v="1.83"/>
    <x v="7"/>
    <s v="T5YIFR"/>
    <x v="1"/>
    <s v="lin"/>
    <x v="0"/>
    <s v="q, avg"/>
    <s v="Federal Reserve Bank of St. Louis"/>
  </r>
  <r>
    <x v="75"/>
    <n v="1.76"/>
    <x v="7"/>
    <s v="T5YIFR"/>
    <x v="1"/>
    <s v="lin"/>
    <x v="0"/>
    <s v="q, avg"/>
    <s v="Federal Reserve Bank of St. Louis"/>
  </r>
  <r>
    <x v="76"/>
    <n v="1.57"/>
    <x v="7"/>
    <s v="T5YIFR"/>
    <x v="1"/>
    <s v="lin"/>
    <x v="0"/>
    <s v="q, avg"/>
    <s v="Federal Reserve Bank of St. Louis"/>
  </r>
  <r>
    <x v="77"/>
    <n v="1.48"/>
    <x v="7"/>
    <s v="T5YIFR"/>
    <x v="1"/>
    <s v="lin"/>
    <x v="0"/>
    <s v="q, avg"/>
    <s v="Federal Reserve Bank of St. Louis"/>
  </r>
  <r>
    <x v="78"/>
    <n v="1.72"/>
    <x v="7"/>
    <s v="T5YIFR"/>
    <x v="1"/>
    <s v="lin"/>
    <x v="0"/>
    <s v="q, avg"/>
    <s v="Federal Reserve Bank of St. Louis"/>
  </r>
  <r>
    <x v="79"/>
    <n v="1.87"/>
    <x v="7"/>
    <s v="T5YIFR"/>
    <x v="1"/>
    <s v="lin"/>
    <x v="0"/>
    <s v="q, avg"/>
    <s v="Federal Reserve Bank of St. Louis"/>
  </r>
  <r>
    <x v="80"/>
    <n v="2.0499999999999998"/>
    <x v="7"/>
    <s v="T5YIFR"/>
    <x v="1"/>
    <s v="lin"/>
    <x v="0"/>
    <s v="q, avg"/>
    <s v="Federal Reserve Bank of St. Louis"/>
  </r>
  <r>
    <x v="81"/>
    <n v="2.2200000000000002"/>
    <x v="7"/>
    <s v="T5YIFR"/>
    <x v="1"/>
    <s v="lin"/>
    <x v="0"/>
    <s v="q, avg"/>
    <s v="Federal Reserve Bank of St. Louis"/>
  </r>
  <r>
    <x v="82"/>
    <n v="2.19"/>
    <x v="7"/>
    <s v="T5YIFR"/>
    <x v="1"/>
    <s v="lin"/>
    <x v="0"/>
    <s v="q, avg"/>
    <s v="Federal Reserve Bank of St. Louis"/>
  </r>
  <r>
    <x v="83"/>
    <n v="2.2400000000000002"/>
    <x v="7"/>
    <s v="T5YIFR"/>
    <x v="1"/>
    <s v="lin"/>
    <x v="0"/>
    <s v="q, avg"/>
    <s v="Federal Reserve Bank of St. Louis"/>
  </r>
  <r>
    <x v="84"/>
    <n v="2.15"/>
    <x v="7"/>
    <s v="T5YIFR"/>
    <x v="1"/>
    <s v="lin"/>
    <x v="0"/>
    <s v="q, avg"/>
    <s v="Federal Reserve Bank of St. Louis"/>
  </r>
  <r>
    <x v="85"/>
    <n v="2.38"/>
    <x v="7"/>
    <s v="T5YIFR"/>
    <x v="1"/>
    <s v="lin"/>
    <x v="0"/>
    <s v="q, avg"/>
    <s v="Federal Reserve Bank of St. Louis"/>
  </r>
  <r>
    <x v="86"/>
    <n v="2.27"/>
    <x v="7"/>
    <s v="T5YIFR"/>
    <x v="1"/>
    <s v="lin"/>
    <x v="0"/>
    <s v="q, avg"/>
    <s v="Federal Reserve Bank of St. Louis"/>
  </r>
  <r>
    <x v="87"/>
    <n v="2.27"/>
    <x v="7"/>
    <s v="T5YIFR"/>
    <x v="1"/>
    <s v="lin"/>
    <x v="0"/>
    <s v="q, avg"/>
    <s v="Federal Reserve Bank of St. Louis"/>
  </r>
  <r>
    <x v="88"/>
    <n v="2.23"/>
    <x v="7"/>
    <s v="T5YIFR"/>
    <x v="1"/>
    <s v="lin"/>
    <x v="0"/>
    <s v="q, avg"/>
    <s v="Federal Reserve Bank of St. Louis"/>
  </r>
  <r>
    <x v="89"/>
    <n v="2.25"/>
    <x v="7"/>
    <s v="T5YIFR"/>
    <x v="1"/>
    <s v="lin"/>
    <x v="0"/>
    <s v="q, avg"/>
    <s v="Federal Reserve Bank of St. Louis"/>
  </r>
  <r>
    <x v="90"/>
    <n v="2.42"/>
    <x v="7"/>
    <s v="T5YIFR"/>
    <x v="1"/>
    <s v="lin"/>
    <x v="0"/>
    <s v="q, avg"/>
    <s v="Federal Reserve Bank of St. Louis"/>
  </r>
  <r>
    <x v="91"/>
    <n v="2.36"/>
    <x v="7"/>
    <s v="T5YIFR"/>
    <x v="1"/>
    <s v="lin"/>
    <x v="0"/>
    <s v="q, avg"/>
    <s v="Federal Reserve Bank of St. Louis"/>
  </r>
  <r>
    <x v="92"/>
    <n v="2.27"/>
    <x v="7"/>
    <s v="T5YIFR"/>
    <x v="1"/>
    <s v="lin"/>
    <x v="0"/>
    <s v="q, avg"/>
    <s v="Federal Reserve Bank of St. Louis"/>
  </r>
  <r>
    <x v="93"/>
    <n v="2.3199999999999998"/>
    <x v="7"/>
    <s v="T5YIFR"/>
    <x v="1"/>
    <s v="lin"/>
    <x v="0"/>
    <s v="q, avg"/>
    <s v="Federal Reserve Bank of St. Louis"/>
  </r>
  <r>
    <x v="94"/>
    <n v="2.29"/>
    <x v="7"/>
    <s v="T5YIFR"/>
    <x v="1"/>
    <s v="lin"/>
    <x v="0"/>
    <s v="q, avg"/>
    <s v="Federal Reserve Bank of St. Louis"/>
  </r>
  <r>
    <x v="95"/>
    <n v="2.2799999999999998"/>
    <x v="7"/>
    <s v="T5YIFR"/>
    <x v="1"/>
    <s v="lin"/>
    <x v="0"/>
    <s v="q, avg"/>
    <s v="Federal Reserve Bank of St. Louis"/>
  </r>
  <r>
    <x v="96"/>
    <n v="2.23"/>
    <x v="7"/>
    <s v="T5YIFR"/>
    <x v="1"/>
    <s v="lin"/>
    <x v="0"/>
    <s v="q, avg"/>
    <s v="Federal Reserve Bank of St. Louis"/>
  </r>
  <r>
    <x v="97"/>
    <n v="2.21"/>
    <x v="7"/>
    <s v="T5YIFR"/>
    <x v="1"/>
    <s v="lin"/>
    <x v="0"/>
    <s v="q, avg"/>
    <s v="Federal Reserve Bank of St. Louis"/>
  </r>
  <r>
    <x v="98"/>
    <n v="2.3199999999999998"/>
    <x v="7"/>
    <s v="T5YIFR"/>
    <x v="1"/>
    <s v="lin"/>
    <x v="0"/>
    <s v="q, avg"/>
    <s v="Federal Reserve Bank of St. Louis"/>
  </r>
  <r>
    <x v="99"/>
    <n v="2.2200000000000002"/>
    <x v="7"/>
    <s v="T5YIFR"/>
    <x v="1"/>
    <s v="lin"/>
    <x v="0"/>
    <s v="q, avg"/>
    <s v="Federal Reserve Bank of St. Louis"/>
  </r>
  <r>
    <x v="100"/>
    <n v="2.17"/>
    <x v="7"/>
    <s v="T5YIFR"/>
    <x v="1"/>
    <s v="lin"/>
    <x v="0"/>
    <s v="q, avg"/>
    <s v="Federal Reserve Bank of St. Louis"/>
  </r>
  <r>
    <x v="285"/>
    <n v="2346.1039999999998"/>
    <x v="8"/>
    <s v="GDPC1"/>
    <x v="5"/>
    <s v="lin"/>
    <x v="0"/>
    <s v="q"/>
    <s v="U.S. Bureau of Economic Analysis"/>
  </r>
  <r>
    <x v="288"/>
    <n v="2417.6819999999998"/>
    <x v="8"/>
    <s v="GDPC1"/>
    <x v="5"/>
    <s v="lin"/>
    <x v="0"/>
    <s v="q"/>
    <s v="U.S. Bureau of Economic Analysis"/>
  </r>
  <r>
    <x v="291"/>
    <n v="2511.127"/>
    <x v="8"/>
    <s v="GDPC1"/>
    <x v="5"/>
    <s v="lin"/>
    <x v="0"/>
    <s v="q"/>
    <s v="U.S. Bureau of Economic Analysis"/>
  </r>
  <r>
    <x v="294"/>
    <n v="2559.2139999999999"/>
    <x v="8"/>
    <s v="GDPC1"/>
    <x v="5"/>
    <s v="lin"/>
    <x v="0"/>
    <s v="q"/>
    <s v="U.S. Bureau of Economic Analysis"/>
  </r>
  <r>
    <x v="297"/>
    <n v="2593.9670000000001"/>
    <x v="8"/>
    <s v="GDPC1"/>
    <x v="5"/>
    <s v="lin"/>
    <x v="0"/>
    <s v="q"/>
    <s v="U.S. Bureau of Economic Analysis"/>
  </r>
  <r>
    <x v="300"/>
    <n v="2638.8980000000001"/>
    <x v="8"/>
    <s v="GDPC1"/>
    <x v="5"/>
    <s v="lin"/>
    <x v="0"/>
    <s v="q"/>
    <s v="U.S. Bureau of Economic Analysis"/>
  </r>
  <r>
    <x v="303"/>
    <n v="2693.259"/>
    <x v="8"/>
    <s v="GDPC1"/>
    <x v="5"/>
    <s v="lin"/>
    <x v="0"/>
    <s v="q"/>
    <s v="U.S. Bureau of Economic Analysis"/>
  </r>
  <r>
    <x v="306"/>
    <n v="2699.1559999999999"/>
    <x v="8"/>
    <s v="GDPC1"/>
    <x v="5"/>
    <s v="lin"/>
    <x v="0"/>
    <s v="q"/>
    <s v="U.S. Bureau of Economic Analysis"/>
  </r>
  <r>
    <x v="309"/>
    <n v="2727.9540000000002"/>
    <x v="8"/>
    <s v="GDPC1"/>
    <x v="5"/>
    <s v="lin"/>
    <x v="0"/>
    <s v="q"/>
    <s v="U.S. Bureau of Economic Analysis"/>
  </r>
  <r>
    <x v="312"/>
    <n v="2733.8"/>
    <x v="8"/>
    <s v="GDPC1"/>
    <x v="5"/>
    <s v="lin"/>
    <x v="0"/>
    <s v="q"/>
    <s v="U.S. Bureau of Economic Analysis"/>
  </r>
  <r>
    <x v="315"/>
    <n v="2753.5169999999998"/>
    <x v="8"/>
    <s v="GDPC1"/>
    <x v="5"/>
    <s v="lin"/>
    <x v="0"/>
    <s v="q"/>
    <s v="U.S. Bureau of Economic Analysis"/>
  </r>
  <r>
    <x v="318"/>
    <n v="2843.9409999999998"/>
    <x v="8"/>
    <s v="GDPC1"/>
    <x v="5"/>
    <s v="lin"/>
    <x v="0"/>
    <s v="q"/>
    <s v="U.S. Bureau of Economic Analysis"/>
  </r>
  <r>
    <x v="321"/>
    <n v="2896.8110000000001"/>
    <x v="8"/>
    <s v="GDPC1"/>
    <x v="5"/>
    <s v="lin"/>
    <x v="0"/>
    <s v="q"/>
    <s v="U.S. Bureau of Economic Analysis"/>
  </r>
  <r>
    <x v="324"/>
    <n v="2919.2060000000001"/>
    <x v="8"/>
    <s v="GDPC1"/>
    <x v="5"/>
    <s v="lin"/>
    <x v="0"/>
    <s v="q"/>
    <s v="U.S. Bureau of Economic Analysis"/>
  </r>
  <r>
    <x v="327"/>
    <n v="2902.7849999999999"/>
    <x v="8"/>
    <s v="GDPC1"/>
    <x v="5"/>
    <s v="lin"/>
    <x v="0"/>
    <s v="q"/>
    <s v="U.S. Bureau of Economic Analysis"/>
  </r>
  <r>
    <x v="330"/>
    <n v="2858.8449999999998"/>
    <x v="8"/>
    <s v="GDPC1"/>
    <x v="5"/>
    <s v="lin"/>
    <x v="0"/>
    <s v="q"/>
    <s v="U.S. Bureau of Economic Analysis"/>
  </r>
  <r>
    <x v="333"/>
    <n v="2845.192"/>
    <x v="8"/>
    <s v="GDPC1"/>
    <x v="5"/>
    <s v="lin"/>
    <x v="0"/>
    <s v="q"/>
    <s v="U.S. Bureau of Economic Analysis"/>
  </r>
  <r>
    <x v="336"/>
    <n v="2848.3049999999998"/>
    <x v="8"/>
    <s v="GDPC1"/>
    <x v="5"/>
    <s v="lin"/>
    <x v="0"/>
    <s v="q"/>
    <s v="U.S. Bureau of Economic Analysis"/>
  </r>
  <r>
    <x v="339"/>
    <n v="2880.482"/>
    <x v="8"/>
    <s v="GDPC1"/>
    <x v="5"/>
    <s v="lin"/>
    <x v="0"/>
    <s v="q"/>
    <s v="U.S. Bureau of Economic Analysis"/>
  </r>
  <r>
    <x v="342"/>
    <n v="2936.8519999999999"/>
    <x v="8"/>
    <s v="GDPC1"/>
    <x v="5"/>
    <s v="lin"/>
    <x v="0"/>
    <s v="q"/>
    <s v="U.S. Bureau of Economic Analysis"/>
  </r>
  <r>
    <x v="101"/>
    <n v="3020.7460000000001"/>
    <x v="8"/>
    <s v="GDPC1"/>
    <x v="5"/>
    <s v="lin"/>
    <x v="0"/>
    <s v="q"/>
    <s v="U.S. Bureau of Economic Analysis"/>
  </r>
  <r>
    <x v="102"/>
    <n v="3069.91"/>
    <x v="8"/>
    <s v="GDPC1"/>
    <x v="5"/>
    <s v="lin"/>
    <x v="0"/>
    <s v="q"/>
    <s v="U.S. Bureau of Economic Analysis"/>
  </r>
  <r>
    <x v="103"/>
    <n v="3111.3789999999999"/>
    <x v="8"/>
    <s v="GDPC1"/>
    <x v="5"/>
    <s v="lin"/>
    <x v="0"/>
    <s v="q"/>
    <s v="U.S. Bureau of Economic Analysis"/>
  </r>
  <r>
    <x v="104"/>
    <n v="3130.0680000000002"/>
    <x v="8"/>
    <s v="GDPC1"/>
    <x v="5"/>
    <s v="lin"/>
    <x v="0"/>
    <s v="q"/>
    <s v="U.S. Bureau of Economic Analysis"/>
  </r>
  <r>
    <x v="105"/>
    <n v="3117.922"/>
    <x v="8"/>
    <s v="GDPC1"/>
    <x v="5"/>
    <s v="lin"/>
    <x v="0"/>
    <s v="q"/>
    <s v="U.S. Bureau of Economic Analysis"/>
  </r>
  <r>
    <x v="106"/>
    <n v="3143.694"/>
    <x v="8"/>
    <s v="GDPC1"/>
    <x v="5"/>
    <s v="lin"/>
    <x v="0"/>
    <s v="q"/>
    <s v="U.S. Bureau of Economic Analysis"/>
  </r>
  <r>
    <x v="107"/>
    <n v="3140.8739999999998"/>
    <x v="8"/>
    <s v="GDPC1"/>
    <x v="5"/>
    <s v="lin"/>
    <x v="0"/>
    <s v="q"/>
    <s v="U.S. Bureau of Economic Analysis"/>
  </r>
  <r>
    <x v="108"/>
    <n v="3192.57"/>
    <x v="8"/>
    <s v="GDPC1"/>
    <x v="5"/>
    <s v="lin"/>
    <x v="0"/>
    <s v="q"/>
    <s v="U.S. Bureau of Economic Analysis"/>
  </r>
  <r>
    <x v="109"/>
    <n v="3213.011"/>
    <x v="8"/>
    <s v="GDPC1"/>
    <x v="5"/>
    <s v="lin"/>
    <x v="0"/>
    <s v="q"/>
    <s v="U.S. Bureau of Economic Analysis"/>
  </r>
  <r>
    <x v="110"/>
    <n v="3205.97"/>
    <x v="8"/>
    <s v="GDPC1"/>
    <x v="5"/>
    <s v="lin"/>
    <x v="0"/>
    <s v="q"/>
    <s v="U.S. Bureau of Economic Analysis"/>
  </r>
  <r>
    <x v="111"/>
    <n v="3237.386"/>
    <x v="8"/>
    <s v="GDPC1"/>
    <x v="5"/>
    <s v="lin"/>
    <x v="0"/>
    <s v="q"/>
    <s v="U.S. Bureau of Economic Analysis"/>
  </r>
  <r>
    <x v="112"/>
    <n v="3203.8939999999998"/>
    <x v="8"/>
    <s v="GDPC1"/>
    <x v="5"/>
    <s v="lin"/>
    <x v="0"/>
    <s v="q"/>
    <s v="U.S. Bureau of Economic Analysis"/>
  </r>
  <r>
    <x v="113"/>
    <n v="3120.7240000000002"/>
    <x v="8"/>
    <s v="GDPC1"/>
    <x v="5"/>
    <s v="lin"/>
    <x v="0"/>
    <s v="q"/>
    <s v="U.S. Bureau of Economic Analysis"/>
  </r>
  <r>
    <x v="114"/>
    <n v="3141.2240000000002"/>
    <x v="8"/>
    <s v="GDPC1"/>
    <x v="5"/>
    <s v="lin"/>
    <x v="0"/>
    <s v="q"/>
    <s v="U.S. Bureau of Economic Analysis"/>
  </r>
  <r>
    <x v="115"/>
    <n v="3213.884"/>
    <x v="8"/>
    <s v="GDPC1"/>
    <x v="5"/>
    <s v="lin"/>
    <x v="0"/>
    <s v="q"/>
    <s v="U.S. Bureau of Economic Analysis"/>
  </r>
  <r>
    <x v="116"/>
    <n v="3289.0320000000002"/>
    <x v="8"/>
    <s v="GDPC1"/>
    <x v="5"/>
    <s v="lin"/>
    <x v="0"/>
    <s v="q"/>
    <s v="U.S. Bureau of Economic Analysis"/>
  </r>
  <r>
    <x v="117"/>
    <n v="3352.1289999999999"/>
    <x v="8"/>
    <s v="GDPC1"/>
    <x v="5"/>
    <s v="lin"/>
    <x v="0"/>
    <s v="q"/>
    <s v="U.S. Bureau of Economic Analysis"/>
  </r>
  <r>
    <x v="118"/>
    <n v="3427.6669999999999"/>
    <x v="8"/>
    <s v="GDPC1"/>
    <x v="5"/>
    <s v="lin"/>
    <x v="0"/>
    <s v="q"/>
    <s v="U.S. Bureau of Economic Analysis"/>
  </r>
  <r>
    <x v="119"/>
    <n v="3430.0569999999998"/>
    <x v="8"/>
    <s v="GDPC1"/>
    <x v="5"/>
    <s v="lin"/>
    <x v="0"/>
    <s v="q"/>
    <s v="U.S. Bureau of Economic Analysis"/>
  </r>
  <r>
    <x v="120"/>
    <n v="3439.8319999999999"/>
    <x v="8"/>
    <s v="GDPC1"/>
    <x v="5"/>
    <s v="lin"/>
    <x v="0"/>
    <s v="q"/>
    <s v="U.S. Bureau of Economic Analysis"/>
  </r>
  <r>
    <x v="121"/>
    <n v="3517.181"/>
    <x v="8"/>
    <s v="GDPC1"/>
    <x v="5"/>
    <s v="lin"/>
    <x v="0"/>
    <s v="q"/>
    <s v="U.S. Bureau of Economic Analysis"/>
  </r>
  <r>
    <x v="122"/>
    <n v="3498.2460000000001"/>
    <x v="8"/>
    <s v="GDPC1"/>
    <x v="5"/>
    <s v="lin"/>
    <x v="0"/>
    <s v="q"/>
    <s v="U.S. Bureau of Economic Analysis"/>
  </r>
  <r>
    <x v="123"/>
    <n v="3515.3850000000002"/>
    <x v="8"/>
    <s v="GDPC1"/>
    <x v="5"/>
    <s v="lin"/>
    <x v="0"/>
    <s v="q"/>
    <s v="U.S. Bureau of Economic Analysis"/>
  </r>
  <r>
    <x v="124"/>
    <n v="3470.2779999999998"/>
    <x v="8"/>
    <s v="GDPC1"/>
    <x v="5"/>
    <s v="lin"/>
    <x v="0"/>
    <s v="q"/>
    <s v="U.S. Bureau of Economic Analysis"/>
  </r>
  <r>
    <x v="125"/>
    <n v="3493.703"/>
    <x v="8"/>
    <s v="GDPC1"/>
    <x v="5"/>
    <s v="lin"/>
    <x v="0"/>
    <s v="q"/>
    <s v="U.S. Bureau of Economic Analysis"/>
  </r>
  <r>
    <x v="126"/>
    <n v="3553.0210000000002"/>
    <x v="8"/>
    <s v="GDPC1"/>
    <x v="5"/>
    <s v="lin"/>
    <x v="0"/>
    <s v="q"/>
    <s v="U.S. Bureau of Economic Analysis"/>
  </r>
  <r>
    <x v="127"/>
    <n v="3621.252"/>
    <x v="8"/>
    <s v="GDPC1"/>
    <x v="5"/>
    <s v="lin"/>
    <x v="0"/>
    <s v="q"/>
    <s v="U.S. Bureau of Economic Analysis"/>
  </r>
  <r>
    <x v="128"/>
    <n v="3692.2890000000002"/>
    <x v="8"/>
    <s v="GDPC1"/>
    <x v="5"/>
    <s v="lin"/>
    <x v="0"/>
    <s v="q"/>
    <s v="U.S. Bureau of Economic Analysis"/>
  </r>
  <r>
    <x v="129"/>
    <n v="3758.1469999999999"/>
    <x v="8"/>
    <s v="GDPC1"/>
    <x v="5"/>
    <s v="lin"/>
    <x v="0"/>
    <s v="q"/>
    <s v="U.S. Bureau of Economic Analysis"/>
  </r>
  <r>
    <x v="130"/>
    <n v="3792.1489999999999"/>
    <x v="8"/>
    <s v="GDPC1"/>
    <x v="5"/>
    <s v="lin"/>
    <x v="0"/>
    <s v="q"/>
    <s v="U.S. Bureau of Economic Analysis"/>
  </r>
  <r>
    <x v="131"/>
    <n v="3838.7759999999998"/>
    <x v="8"/>
    <s v="GDPC1"/>
    <x v="5"/>
    <s v="lin"/>
    <x v="0"/>
    <s v="q"/>
    <s v="U.S. Bureau of Economic Analysis"/>
  </r>
  <r>
    <x v="132"/>
    <n v="3851.4209999999998"/>
    <x v="8"/>
    <s v="GDPC1"/>
    <x v="5"/>
    <s v="lin"/>
    <x v="0"/>
    <s v="q"/>
    <s v="U.S. Bureau of Economic Analysis"/>
  </r>
  <r>
    <x v="133"/>
    <n v="3893.482"/>
    <x v="8"/>
    <s v="GDPC1"/>
    <x v="5"/>
    <s v="lin"/>
    <x v="0"/>
    <s v="q"/>
    <s v="U.S. Bureau of Economic Analysis"/>
  </r>
  <r>
    <x v="134"/>
    <n v="3937.183"/>
    <x v="8"/>
    <s v="GDPC1"/>
    <x v="5"/>
    <s v="lin"/>
    <x v="0"/>
    <s v="q"/>
    <s v="U.S. Bureau of Economic Analysis"/>
  </r>
  <r>
    <x v="135"/>
    <n v="4023.7550000000001"/>
    <x v="8"/>
    <s v="GDPC1"/>
    <x v="5"/>
    <s v="lin"/>
    <x v="0"/>
    <s v="q"/>
    <s v="U.S. Bureau of Economic Analysis"/>
  </r>
  <r>
    <x v="136"/>
    <n v="4050.1469999999999"/>
    <x v="8"/>
    <s v="GDPC1"/>
    <x v="5"/>
    <s v="lin"/>
    <x v="0"/>
    <s v="q"/>
    <s v="U.S. Bureau of Economic Analysis"/>
  </r>
  <r>
    <x v="137"/>
    <n v="4135.5529999999999"/>
    <x v="8"/>
    <s v="GDPC1"/>
    <x v="5"/>
    <s v="lin"/>
    <x v="0"/>
    <s v="q"/>
    <s v="U.S. Bureau of Economic Analysis"/>
  </r>
  <r>
    <x v="138"/>
    <n v="4180.5919999999996"/>
    <x v="8"/>
    <s v="GDPC1"/>
    <x v="5"/>
    <s v="lin"/>
    <x v="0"/>
    <s v="q"/>
    <s v="U.S. Bureau of Economic Analysis"/>
  </r>
  <r>
    <x v="139"/>
    <n v="4245.9179999999997"/>
    <x v="8"/>
    <s v="GDPC1"/>
    <x v="5"/>
    <s v="lin"/>
    <x v="0"/>
    <s v="q"/>
    <s v="U.S. Bureau of Economic Analysis"/>
  </r>
  <r>
    <x v="140"/>
    <n v="4259.0460000000003"/>
    <x v="8"/>
    <s v="GDPC1"/>
    <x v="5"/>
    <s v="lin"/>
    <x v="0"/>
    <s v="q"/>
    <s v="U.S. Bureau of Economic Analysis"/>
  </r>
  <r>
    <x v="141"/>
    <n v="4362.1109999999999"/>
    <x v="8"/>
    <s v="GDPC1"/>
    <x v="5"/>
    <s v="lin"/>
    <x v="0"/>
    <s v="q"/>
    <s v="U.S. Bureau of Economic Analysis"/>
  </r>
  <r>
    <x v="142"/>
    <n v="4417.2250000000004"/>
    <x v="8"/>
    <s v="GDPC1"/>
    <x v="5"/>
    <s v="lin"/>
    <x v="0"/>
    <s v="q"/>
    <s v="U.S. Bureau of Economic Analysis"/>
  </r>
  <r>
    <x v="143"/>
    <n v="4515.4269999999997"/>
    <x v="8"/>
    <s v="GDPC1"/>
    <x v="5"/>
    <s v="lin"/>
    <x v="0"/>
    <s v="q"/>
    <s v="U.S. Bureau of Economic Analysis"/>
  </r>
  <r>
    <x v="144"/>
    <n v="4619.4579999999996"/>
    <x v="8"/>
    <s v="GDPC1"/>
    <x v="5"/>
    <s v="lin"/>
    <x v="0"/>
    <s v="q"/>
    <s v="U.S. Bureau of Economic Analysis"/>
  </r>
  <r>
    <x v="145"/>
    <n v="4731.8879999999999"/>
    <x v="8"/>
    <s v="GDPC1"/>
    <x v="5"/>
    <s v="lin"/>
    <x v="0"/>
    <s v="q"/>
    <s v="U.S. Bureau of Economic Analysis"/>
  </r>
  <r>
    <x v="146"/>
    <n v="4748.0460000000003"/>
    <x v="8"/>
    <s v="GDPC1"/>
    <x v="5"/>
    <s v="lin"/>
    <x v="0"/>
    <s v="q"/>
    <s v="U.S. Bureau of Economic Analysis"/>
  </r>
  <r>
    <x v="147"/>
    <n v="4788.2539999999999"/>
    <x v="8"/>
    <s v="GDPC1"/>
    <x v="5"/>
    <s v="lin"/>
    <x v="0"/>
    <s v="q"/>
    <s v="U.S. Bureau of Economic Analysis"/>
  </r>
  <r>
    <x v="148"/>
    <n v="4827.5370000000003"/>
    <x v="8"/>
    <s v="GDPC1"/>
    <x v="5"/>
    <s v="lin"/>
    <x v="0"/>
    <s v="q"/>
    <s v="U.S. Bureau of Economic Analysis"/>
  </r>
  <r>
    <x v="149"/>
    <n v="4870.299"/>
    <x v="8"/>
    <s v="GDPC1"/>
    <x v="5"/>
    <s v="lin"/>
    <x v="0"/>
    <s v="q"/>
    <s v="U.S. Bureau of Economic Analysis"/>
  </r>
  <r>
    <x v="150"/>
    <n v="4873.2870000000003"/>
    <x v="8"/>
    <s v="GDPC1"/>
    <x v="5"/>
    <s v="lin"/>
    <x v="0"/>
    <s v="q"/>
    <s v="U.S. Bureau of Economic Analysis"/>
  </r>
  <r>
    <x v="151"/>
    <n v="4919.3919999999998"/>
    <x v="8"/>
    <s v="GDPC1"/>
    <x v="5"/>
    <s v="lin"/>
    <x v="0"/>
    <s v="q"/>
    <s v="U.S. Bureau of Economic Analysis"/>
  </r>
  <r>
    <x v="152"/>
    <n v="4956.4769999999999"/>
    <x v="8"/>
    <s v="GDPC1"/>
    <x v="5"/>
    <s v="lin"/>
    <x v="0"/>
    <s v="q"/>
    <s v="U.S. Bureau of Economic Analysis"/>
  </r>
  <r>
    <x v="153"/>
    <n v="5057.5529999999999"/>
    <x v="8"/>
    <s v="GDPC1"/>
    <x v="5"/>
    <s v="lin"/>
    <x v="0"/>
    <s v="q"/>
    <s v="U.S. Bureau of Economic Analysis"/>
  </r>
  <r>
    <x v="154"/>
    <n v="5142.0330000000004"/>
    <x v="8"/>
    <s v="GDPC1"/>
    <x v="5"/>
    <s v="lin"/>
    <x v="0"/>
    <s v="q"/>
    <s v="U.S. Bureau of Economic Analysis"/>
  </r>
  <r>
    <x v="155"/>
    <n v="5181.8590000000004"/>
    <x v="8"/>
    <s v="GDPC1"/>
    <x v="5"/>
    <s v="lin"/>
    <x v="0"/>
    <s v="q"/>
    <s v="U.S. Bureau of Economic Analysis"/>
  </r>
  <r>
    <x v="156"/>
    <n v="5202.2120000000004"/>
    <x v="8"/>
    <s v="GDPC1"/>
    <x v="5"/>
    <s v="lin"/>
    <x v="0"/>
    <s v="q"/>
    <s v="U.S. Bureau of Economic Analysis"/>
  </r>
  <r>
    <x v="157"/>
    <n v="5283.5969999999998"/>
    <x v="8"/>
    <s v="GDPC1"/>
    <x v="5"/>
    <s v="lin"/>
    <x v="0"/>
    <s v="q"/>
    <s v="U.S. Bureau of Economic Analysis"/>
  </r>
  <r>
    <x v="158"/>
    <n v="5299.625"/>
    <x v="8"/>
    <s v="GDPC1"/>
    <x v="5"/>
    <s v="lin"/>
    <x v="0"/>
    <s v="q"/>
    <s v="U.S. Bureau of Economic Analysis"/>
  </r>
  <r>
    <x v="159"/>
    <n v="5334.6"/>
    <x v="8"/>
    <s v="GDPC1"/>
    <x v="5"/>
    <s v="lin"/>
    <x v="0"/>
    <s v="q"/>
    <s v="U.S. Bureau of Economic Analysis"/>
  </r>
  <r>
    <x v="160"/>
    <n v="5308.5559999999996"/>
    <x v="8"/>
    <s v="GDPC1"/>
    <x v="5"/>
    <s v="lin"/>
    <x v="0"/>
    <s v="q"/>
    <s v="U.S. Bureau of Economic Analysis"/>
  </r>
  <r>
    <x v="161"/>
    <n v="5300.652"/>
    <x v="8"/>
    <s v="GDPC1"/>
    <x v="5"/>
    <s v="lin"/>
    <x v="0"/>
    <s v="q"/>
    <s v="U.S. Bureau of Economic Analysis"/>
  </r>
  <r>
    <x v="162"/>
    <n v="5308.1639999999998"/>
    <x v="8"/>
    <s v="GDPC1"/>
    <x v="5"/>
    <s v="lin"/>
    <x v="0"/>
    <s v="q"/>
    <s v="U.S. Bureau of Economic Analysis"/>
  </r>
  <r>
    <x v="163"/>
    <n v="5357.0770000000002"/>
    <x v="8"/>
    <s v="GDPC1"/>
    <x v="5"/>
    <s v="lin"/>
    <x v="0"/>
    <s v="q"/>
    <s v="U.S. Bureau of Economic Analysis"/>
  </r>
  <r>
    <x v="164"/>
    <n v="5299.6719999999996"/>
    <x v="8"/>
    <s v="GDPC1"/>
    <x v="5"/>
    <s v="lin"/>
    <x v="0"/>
    <s v="q"/>
    <s v="U.S. Bureau of Economic Analysis"/>
  </r>
  <r>
    <x v="165"/>
    <n v="5443.6189999999997"/>
    <x v="8"/>
    <s v="GDPC1"/>
    <x v="5"/>
    <s v="lin"/>
    <x v="0"/>
    <s v="q"/>
    <s v="U.S. Bureau of Economic Analysis"/>
  </r>
  <r>
    <x v="166"/>
    <n v="5473.0590000000002"/>
    <x v="8"/>
    <s v="GDPC1"/>
    <x v="5"/>
    <s v="lin"/>
    <x v="0"/>
    <s v="q"/>
    <s v="U.S. Bureau of Economic Analysis"/>
  </r>
  <r>
    <x v="167"/>
    <n v="5518.0720000000001"/>
    <x v="8"/>
    <s v="GDPC1"/>
    <x v="5"/>
    <s v="lin"/>
    <x v="0"/>
    <s v="q"/>
    <s v="U.S. Bureau of Economic Analysis"/>
  </r>
  <r>
    <x v="168"/>
    <n v="5531.0320000000002"/>
    <x v="8"/>
    <s v="GDPC1"/>
    <x v="5"/>
    <s v="lin"/>
    <x v="0"/>
    <s v="q"/>
    <s v="U.S. Bureau of Economic Analysis"/>
  </r>
  <r>
    <x v="169"/>
    <n v="5632.6490000000003"/>
    <x v="8"/>
    <s v="GDPC1"/>
    <x v="5"/>
    <s v="lin"/>
    <x v="0"/>
    <s v="q"/>
    <s v="U.S. Bureau of Economic Analysis"/>
  </r>
  <r>
    <x v="170"/>
    <n v="5760.47"/>
    <x v="8"/>
    <s v="GDPC1"/>
    <x v="5"/>
    <s v="lin"/>
    <x v="0"/>
    <s v="q"/>
    <s v="U.S. Bureau of Economic Analysis"/>
  </r>
  <r>
    <x v="171"/>
    <n v="5814.8540000000003"/>
    <x v="8"/>
    <s v="GDPC1"/>
    <x v="5"/>
    <s v="lin"/>
    <x v="0"/>
    <s v="q"/>
    <s v="U.S. Bureau of Economic Analysis"/>
  </r>
  <r>
    <x v="172"/>
    <n v="5912.22"/>
    <x v="8"/>
    <s v="GDPC1"/>
    <x v="5"/>
    <s v="lin"/>
    <x v="0"/>
    <s v="q"/>
    <s v="U.S. Bureau of Economic Analysis"/>
  </r>
  <r>
    <x v="173"/>
    <n v="6058.5439999999999"/>
    <x v="8"/>
    <s v="GDPC1"/>
    <x v="5"/>
    <s v="lin"/>
    <x v="0"/>
    <s v="q"/>
    <s v="U.S. Bureau of Economic Analysis"/>
  </r>
  <r>
    <x v="174"/>
    <n v="6124.5060000000003"/>
    <x v="8"/>
    <s v="GDPC1"/>
    <x v="5"/>
    <s v="lin"/>
    <x v="0"/>
    <s v="q"/>
    <s v="U.S. Bureau of Economic Analysis"/>
  </r>
  <r>
    <x v="175"/>
    <n v="6092.3010000000004"/>
    <x v="8"/>
    <s v="GDPC1"/>
    <x v="5"/>
    <s v="lin"/>
    <x v="0"/>
    <s v="q"/>
    <s v="U.S. Bureau of Economic Analysis"/>
  </r>
  <r>
    <x v="176"/>
    <n v="6150.1310000000003"/>
    <x v="8"/>
    <s v="GDPC1"/>
    <x v="5"/>
    <s v="lin"/>
    <x v="0"/>
    <s v="q"/>
    <s v="U.S. Bureau of Economic Analysis"/>
  </r>
  <r>
    <x v="177"/>
    <n v="6097.2579999999998"/>
    <x v="8"/>
    <s v="GDPC1"/>
    <x v="5"/>
    <s v="lin"/>
    <x v="0"/>
    <s v="q"/>
    <s v="U.S. Bureau of Economic Analysis"/>
  </r>
  <r>
    <x v="178"/>
    <n v="6111.7510000000002"/>
    <x v="8"/>
    <s v="GDPC1"/>
    <x v="5"/>
    <s v="lin"/>
    <x v="0"/>
    <s v="q"/>
    <s v="U.S. Bureau of Economic Analysis"/>
  </r>
  <r>
    <x v="179"/>
    <n v="6053.9780000000001"/>
    <x v="8"/>
    <s v="GDPC1"/>
    <x v="5"/>
    <s v="lin"/>
    <x v="0"/>
    <s v="q"/>
    <s v="U.S. Bureau of Economic Analysis"/>
  </r>
  <r>
    <x v="180"/>
    <n v="6030.4639999999999"/>
    <x v="8"/>
    <s v="GDPC1"/>
    <x v="5"/>
    <s v="lin"/>
    <x v="0"/>
    <s v="q"/>
    <s v="U.S. Bureau of Economic Analysis"/>
  </r>
  <r>
    <x v="181"/>
    <n v="5957.0349999999999"/>
    <x v="8"/>
    <s v="GDPC1"/>
    <x v="5"/>
    <s v="lin"/>
    <x v="0"/>
    <s v="q"/>
    <s v="U.S. Bureau of Economic Analysis"/>
  </r>
  <r>
    <x v="182"/>
    <n v="5999.61"/>
    <x v="8"/>
    <s v="GDPC1"/>
    <x v="5"/>
    <s v="lin"/>
    <x v="0"/>
    <s v="q"/>
    <s v="U.S. Bureau of Economic Analysis"/>
  </r>
  <r>
    <x v="183"/>
    <n v="6102.326"/>
    <x v="8"/>
    <s v="GDPC1"/>
    <x v="5"/>
    <s v="lin"/>
    <x v="0"/>
    <s v="q"/>
    <s v="U.S. Bureau of Economic Analysis"/>
  </r>
  <r>
    <x v="184"/>
    <n v="6184.53"/>
    <x v="8"/>
    <s v="GDPC1"/>
    <x v="5"/>
    <s v="lin"/>
    <x v="0"/>
    <s v="q"/>
    <s v="U.S. Bureau of Economic Analysis"/>
  </r>
  <r>
    <x v="185"/>
    <n v="6323.6490000000003"/>
    <x v="8"/>
    <s v="GDPC1"/>
    <x v="5"/>
    <s v="lin"/>
    <x v="0"/>
    <s v="q"/>
    <s v="U.S. Bureau of Economic Analysis"/>
  </r>
  <r>
    <x v="186"/>
    <n v="6370.0249999999996"/>
    <x v="8"/>
    <s v="GDPC1"/>
    <x v="5"/>
    <s v="lin"/>
    <x v="0"/>
    <s v="q"/>
    <s v="U.S. Bureau of Economic Analysis"/>
  </r>
  <r>
    <x v="187"/>
    <n v="6404.8950000000004"/>
    <x v="8"/>
    <s v="GDPC1"/>
    <x v="5"/>
    <s v="lin"/>
    <x v="0"/>
    <s v="q"/>
    <s v="U.S. Bureau of Economic Analysis"/>
  </r>
  <r>
    <x v="188"/>
    <n v="6451.1769999999997"/>
    <x v="8"/>
    <s v="GDPC1"/>
    <x v="5"/>
    <s v="lin"/>
    <x v="0"/>
    <s v="q"/>
    <s v="U.S. Bureau of Economic Analysis"/>
  </r>
  <r>
    <x v="189"/>
    <n v="6527.7030000000004"/>
    <x v="8"/>
    <s v="GDPC1"/>
    <x v="5"/>
    <s v="lin"/>
    <x v="0"/>
    <s v="q"/>
    <s v="U.S. Bureau of Economic Analysis"/>
  </r>
  <r>
    <x v="190"/>
    <n v="6654.4660000000003"/>
    <x v="8"/>
    <s v="GDPC1"/>
    <x v="5"/>
    <s v="lin"/>
    <x v="0"/>
    <s v="q"/>
    <s v="U.S. Bureau of Economic Analysis"/>
  </r>
  <r>
    <x v="191"/>
    <n v="6774.4570000000003"/>
    <x v="8"/>
    <s v="GDPC1"/>
    <x v="5"/>
    <s v="lin"/>
    <x v="0"/>
    <s v="q"/>
    <s v="U.S. Bureau of Economic Analysis"/>
  </r>
  <r>
    <x v="192"/>
    <n v="6774.5919999999996"/>
    <x v="8"/>
    <s v="GDPC1"/>
    <x v="5"/>
    <s v="lin"/>
    <x v="0"/>
    <s v="q"/>
    <s v="U.S. Bureau of Economic Analysis"/>
  </r>
  <r>
    <x v="193"/>
    <n v="6796.26"/>
    <x v="8"/>
    <s v="GDPC1"/>
    <x v="5"/>
    <s v="lin"/>
    <x v="0"/>
    <s v="q"/>
    <s v="U.S. Bureau of Economic Analysis"/>
  </r>
  <r>
    <x v="194"/>
    <n v="7058.92"/>
    <x v="8"/>
    <s v="GDPC1"/>
    <x v="5"/>
    <s v="lin"/>
    <x v="0"/>
    <s v="q"/>
    <s v="U.S. Bureau of Economic Analysis"/>
  </r>
  <r>
    <x v="195"/>
    <n v="7129.915"/>
    <x v="8"/>
    <s v="GDPC1"/>
    <x v="5"/>
    <s v="lin"/>
    <x v="0"/>
    <s v="q"/>
    <s v="U.S. Bureau of Economic Analysis"/>
  </r>
  <r>
    <x v="196"/>
    <n v="7225.75"/>
    <x v="8"/>
    <s v="GDPC1"/>
    <x v="5"/>
    <s v="lin"/>
    <x v="0"/>
    <s v="q"/>
    <s v="U.S. Bureau of Economic Analysis"/>
  </r>
  <r>
    <x v="197"/>
    <n v="7238.7269999999999"/>
    <x v="8"/>
    <s v="GDPC1"/>
    <x v="5"/>
    <s v="lin"/>
    <x v="0"/>
    <s v="q"/>
    <s v="U.S. Bureau of Economic Analysis"/>
  </r>
  <r>
    <x v="198"/>
    <n v="7246.4539999999997"/>
    <x v="8"/>
    <s v="GDPC1"/>
    <x v="5"/>
    <s v="lin"/>
    <x v="0"/>
    <s v="q"/>
    <s v="U.S. Bureau of Economic Analysis"/>
  </r>
  <r>
    <x v="199"/>
    <n v="7300.2809999999999"/>
    <x v="8"/>
    <s v="GDPC1"/>
    <x v="5"/>
    <s v="lin"/>
    <x v="0"/>
    <s v="q"/>
    <s v="U.S. Bureau of Economic Analysis"/>
  </r>
  <r>
    <x v="200"/>
    <n v="7318.5349999999999"/>
    <x v="8"/>
    <s v="GDPC1"/>
    <x v="5"/>
    <s v="lin"/>
    <x v="0"/>
    <s v="q"/>
    <s v="U.S. Bureau of Economic Analysis"/>
  </r>
  <r>
    <x v="201"/>
    <n v="7341.5569999999998"/>
    <x v="8"/>
    <s v="GDPC1"/>
    <x v="5"/>
    <s v="lin"/>
    <x v="0"/>
    <s v="q"/>
    <s v="U.S. Bureau of Economic Analysis"/>
  </r>
  <r>
    <x v="202"/>
    <n v="7190.2889999999998"/>
    <x v="8"/>
    <s v="GDPC1"/>
    <x v="5"/>
    <s v="lin"/>
    <x v="0"/>
    <s v="q"/>
    <s v="U.S. Bureau of Economic Analysis"/>
  </r>
  <r>
    <x v="203"/>
    <n v="7181.7430000000004"/>
    <x v="8"/>
    <s v="GDPC1"/>
    <x v="5"/>
    <s v="lin"/>
    <x v="0"/>
    <s v="q"/>
    <s v="U.S. Bureau of Economic Analysis"/>
  </r>
  <r>
    <x v="204"/>
    <n v="7315.6769999999997"/>
    <x v="8"/>
    <s v="GDPC1"/>
    <x v="5"/>
    <s v="lin"/>
    <x v="0"/>
    <s v="q"/>
    <s v="U.S. Bureau of Economic Analysis"/>
  </r>
  <r>
    <x v="205"/>
    <n v="7459.0219999999999"/>
    <x v="8"/>
    <s v="GDPC1"/>
    <x v="5"/>
    <s v="lin"/>
    <x v="0"/>
    <s v="q"/>
    <s v="U.S. Bureau of Economic Analysis"/>
  </r>
  <r>
    <x v="206"/>
    <n v="7403.7449999999999"/>
    <x v="8"/>
    <s v="GDPC1"/>
    <x v="5"/>
    <s v="lin"/>
    <x v="0"/>
    <s v="q"/>
    <s v="U.S. Bureau of Economic Analysis"/>
  </r>
  <r>
    <x v="207"/>
    <n v="7492.4049999999997"/>
    <x v="8"/>
    <s v="GDPC1"/>
    <x v="5"/>
    <s v="lin"/>
    <x v="0"/>
    <s v="q"/>
    <s v="U.S. Bureau of Economic Analysis"/>
  </r>
  <r>
    <x v="208"/>
    <n v="7410.768"/>
    <x v="8"/>
    <s v="GDPC1"/>
    <x v="5"/>
    <s v="lin"/>
    <x v="0"/>
    <s v="q"/>
    <s v="U.S. Bureau of Economic Analysis"/>
  </r>
  <r>
    <x v="209"/>
    <n v="7295.6310000000003"/>
    <x v="8"/>
    <s v="GDPC1"/>
    <x v="5"/>
    <s v="lin"/>
    <x v="0"/>
    <s v="q"/>
    <s v="U.S. Bureau of Economic Analysis"/>
  </r>
  <r>
    <x v="210"/>
    <n v="7328.9120000000003"/>
    <x v="8"/>
    <s v="GDPC1"/>
    <x v="5"/>
    <s v="lin"/>
    <x v="0"/>
    <s v="q"/>
    <s v="U.S. Bureau of Economic Analysis"/>
  </r>
  <r>
    <x v="211"/>
    <n v="7300.8959999999997"/>
    <x v="8"/>
    <s v="GDPC1"/>
    <x v="5"/>
    <s v="lin"/>
    <x v="0"/>
    <s v="q"/>
    <s v="U.S. Bureau of Economic Analysis"/>
  </r>
  <r>
    <x v="212"/>
    <n v="7303.817"/>
    <x v="8"/>
    <s v="GDPC1"/>
    <x v="5"/>
    <s v="lin"/>
    <x v="0"/>
    <s v="q"/>
    <s v="U.S. Bureau of Economic Analysis"/>
  </r>
  <r>
    <x v="213"/>
    <n v="7400.0659999999998"/>
    <x v="8"/>
    <s v="GDPC1"/>
    <x v="5"/>
    <s v="lin"/>
    <x v="0"/>
    <s v="q"/>
    <s v="U.S. Bureau of Economic Analysis"/>
  </r>
  <r>
    <x v="214"/>
    <n v="7568.4560000000001"/>
    <x v="8"/>
    <s v="GDPC1"/>
    <x v="5"/>
    <s v="lin"/>
    <x v="0"/>
    <s v="q"/>
    <s v="U.S. Bureau of Economic Analysis"/>
  </r>
  <r>
    <x v="215"/>
    <n v="7719.7460000000001"/>
    <x v="8"/>
    <s v="GDPC1"/>
    <x v="5"/>
    <s v="lin"/>
    <x v="0"/>
    <s v="q"/>
    <s v="U.S. Bureau of Economic Analysis"/>
  </r>
  <r>
    <x v="216"/>
    <n v="7880.7939999999999"/>
    <x v="8"/>
    <s v="GDPC1"/>
    <x v="5"/>
    <s v="lin"/>
    <x v="0"/>
    <s v="q"/>
    <s v="U.S. Bureau of Economic Analysis"/>
  </r>
  <r>
    <x v="217"/>
    <n v="8034.8469999999998"/>
    <x v="8"/>
    <s v="GDPC1"/>
    <x v="5"/>
    <s v="lin"/>
    <x v="0"/>
    <s v="q"/>
    <s v="U.S. Bureau of Economic Analysis"/>
  </r>
  <r>
    <x v="218"/>
    <n v="8173.67"/>
    <x v="8"/>
    <s v="GDPC1"/>
    <x v="5"/>
    <s v="lin"/>
    <x v="0"/>
    <s v="q"/>
    <s v="U.S. Bureau of Economic Analysis"/>
  </r>
  <r>
    <x v="219"/>
    <n v="8252.4650000000001"/>
    <x v="8"/>
    <s v="GDPC1"/>
    <x v="5"/>
    <s v="lin"/>
    <x v="0"/>
    <s v="q"/>
    <s v="U.S. Bureau of Economic Analysis"/>
  </r>
  <r>
    <x v="220"/>
    <n v="8320.1990000000005"/>
    <x v="8"/>
    <s v="GDPC1"/>
    <x v="5"/>
    <s v="lin"/>
    <x v="0"/>
    <s v="q"/>
    <s v="U.S. Bureau of Economic Analysis"/>
  </r>
  <r>
    <x v="221"/>
    <n v="8400.82"/>
    <x v="8"/>
    <s v="GDPC1"/>
    <x v="5"/>
    <s v="lin"/>
    <x v="0"/>
    <s v="q"/>
    <s v="U.S. Bureau of Economic Analysis"/>
  </r>
  <r>
    <x v="222"/>
    <n v="8474.7870000000003"/>
    <x v="8"/>
    <s v="GDPC1"/>
    <x v="5"/>
    <s v="lin"/>
    <x v="0"/>
    <s v="q"/>
    <s v="U.S. Bureau of Economic Analysis"/>
  </r>
  <r>
    <x v="223"/>
    <n v="8604.2199999999993"/>
    <x v="8"/>
    <s v="GDPC1"/>
    <x v="5"/>
    <s v="lin"/>
    <x v="0"/>
    <s v="q"/>
    <s v="U.S. Bureau of Economic Analysis"/>
  </r>
  <r>
    <x v="224"/>
    <n v="8668.1880000000001"/>
    <x v="8"/>
    <s v="GDPC1"/>
    <x v="5"/>
    <s v="lin"/>
    <x v="0"/>
    <s v="q"/>
    <s v="U.S. Bureau of Economic Analysis"/>
  </r>
  <r>
    <x v="225"/>
    <n v="8749.1270000000004"/>
    <x v="8"/>
    <s v="GDPC1"/>
    <x v="5"/>
    <s v="lin"/>
    <x v="0"/>
    <s v="q"/>
    <s v="U.S. Bureau of Economic Analysis"/>
  </r>
  <r>
    <x v="226"/>
    <n v="8788.5239999999994"/>
    <x v="8"/>
    <s v="GDPC1"/>
    <x v="5"/>
    <s v="lin"/>
    <x v="0"/>
    <s v="q"/>
    <s v="U.S. Bureau of Economic Analysis"/>
  </r>
  <r>
    <x v="227"/>
    <n v="8872.6010000000006"/>
    <x v="8"/>
    <s v="GDPC1"/>
    <x v="5"/>
    <s v="lin"/>
    <x v="0"/>
    <s v="q"/>
    <s v="U.S. Bureau of Economic Analysis"/>
  </r>
  <r>
    <x v="228"/>
    <n v="8920.1929999999993"/>
    <x v="8"/>
    <s v="GDPC1"/>
    <x v="5"/>
    <s v="lin"/>
    <x v="0"/>
    <s v="q"/>
    <s v="U.S. Bureau of Economic Analysis"/>
  </r>
  <r>
    <x v="229"/>
    <n v="8986.3670000000002"/>
    <x v="8"/>
    <s v="GDPC1"/>
    <x v="5"/>
    <s v="lin"/>
    <x v="0"/>
    <s v="q"/>
    <s v="U.S. Bureau of Economic Analysis"/>
  </r>
  <r>
    <x v="230"/>
    <n v="9083.2559999999994"/>
    <x v="8"/>
    <s v="GDPC1"/>
    <x v="5"/>
    <s v="lin"/>
    <x v="0"/>
    <s v="q"/>
    <s v="U.S. Bureau of Economic Analysis"/>
  </r>
  <r>
    <x v="231"/>
    <n v="9162.0239999999994"/>
    <x v="8"/>
    <s v="GDPC1"/>
    <x v="5"/>
    <s v="lin"/>
    <x v="0"/>
    <s v="q"/>
    <s v="U.S. Bureau of Economic Analysis"/>
  </r>
  <r>
    <x v="232"/>
    <n v="9319.3320000000003"/>
    <x v="8"/>
    <s v="GDPC1"/>
    <x v="5"/>
    <s v="lin"/>
    <x v="0"/>
    <s v="q"/>
    <s v="U.S. Bureau of Economic Analysis"/>
  </r>
  <r>
    <x v="233"/>
    <n v="9367.5020000000004"/>
    <x v="8"/>
    <s v="GDPC1"/>
    <x v="5"/>
    <s v="lin"/>
    <x v="0"/>
    <s v="q"/>
    <s v="U.S. Bureau of Economic Analysis"/>
  </r>
  <r>
    <x v="234"/>
    <n v="9490.5939999999991"/>
    <x v="8"/>
    <s v="GDPC1"/>
    <x v="5"/>
    <s v="lin"/>
    <x v="0"/>
    <s v="q"/>
    <s v="U.S. Bureau of Economic Analysis"/>
  </r>
  <r>
    <x v="235"/>
    <n v="9546.2060000000001"/>
    <x v="8"/>
    <s v="GDPC1"/>
    <x v="5"/>
    <s v="lin"/>
    <x v="0"/>
    <s v="q"/>
    <s v="U.S. Bureau of Economic Analysis"/>
  </r>
  <r>
    <x v="236"/>
    <n v="9673.4050000000007"/>
    <x v="8"/>
    <s v="GDPC1"/>
    <x v="5"/>
    <s v="lin"/>
    <x v="0"/>
    <s v="q"/>
    <s v="U.S. Bureau of Economic Analysis"/>
  </r>
  <r>
    <x v="237"/>
    <n v="9771.7250000000004"/>
    <x v="8"/>
    <s v="GDPC1"/>
    <x v="5"/>
    <s v="lin"/>
    <x v="0"/>
    <s v="q"/>
    <s v="U.S. Bureau of Economic Analysis"/>
  </r>
  <r>
    <x v="238"/>
    <n v="9846.2929999999997"/>
    <x v="8"/>
    <s v="GDPC1"/>
    <x v="5"/>
    <s v="lin"/>
    <x v="0"/>
    <s v="q"/>
    <s v="U.S. Bureau of Economic Analysis"/>
  </r>
  <r>
    <x v="239"/>
    <n v="9919.2279999999992"/>
    <x v="8"/>
    <s v="GDPC1"/>
    <x v="5"/>
    <s v="lin"/>
    <x v="0"/>
    <s v="q"/>
    <s v="U.S. Bureau of Economic Analysis"/>
  </r>
  <r>
    <x v="240"/>
    <n v="9938.7669999999998"/>
    <x v="8"/>
    <s v="GDPC1"/>
    <x v="5"/>
    <s v="lin"/>
    <x v="0"/>
    <s v="q"/>
    <s v="U.S. Bureau of Economic Analysis"/>
  </r>
  <r>
    <x v="241"/>
    <n v="10047.386"/>
    <x v="8"/>
    <s v="GDPC1"/>
    <x v="5"/>
    <s v="lin"/>
    <x v="0"/>
    <s v="q"/>
    <s v="U.S. Bureau of Economic Analysis"/>
  </r>
  <r>
    <x v="242"/>
    <n v="10083.855"/>
    <x v="8"/>
    <s v="GDPC1"/>
    <x v="5"/>
    <s v="lin"/>
    <x v="0"/>
    <s v="q"/>
    <s v="U.S. Bureau of Economic Analysis"/>
  </r>
  <r>
    <x v="243"/>
    <n v="10090.569"/>
    <x v="8"/>
    <s v="GDPC1"/>
    <x v="5"/>
    <s v="lin"/>
    <x v="0"/>
    <s v="q"/>
    <s v="U.S. Bureau of Economic Analysis"/>
  </r>
  <r>
    <x v="244"/>
    <n v="9998.7039999999997"/>
    <x v="8"/>
    <s v="GDPC1"/>
    <x v="5"/>
    <s v="lin"/>
    <x v="0"/>
    <s v="q"/>
    <s v="U.S. Bureau of Economic Analysis"/>
  </r>
  <r>
    <x v="245"/>
    <n v="9951.9159999999993"/>
    <x v="8"/>
    <s v="GDPC1"/>
    <x v="5"/>
    <s v="lin"/>
    <x v="0"/>
    <s v="q"/>
    <s v="U.S. Bureau of Economic Analysis"/>
  </r>
  <r>
    <x v="246"/>
    <n v="10029.51"/>
    <x v="8"/>
    <s v="GDPC1"/>
    <x v="5"/>
    <s v="lin"/>
    <x v="0"/>
    <s v="q"/>
    <s v="U.S. Bureau of Economic Analysis"/>
  </r>
  <r>
    <x v="247"/>
    <n v="10080.195"/>
    <x v="8"/>
    <s v="GDPC1"/>
    <x v="5"/>
    <s v="lin"/>
    <x v="0"/>
    <s v="q"/>
    <s v="U.S. Bureau of Economic Analysis"/>
  </r>
  <r>
    <x v="248"/>
    <n v="10115.329"/>
    <x v="8"/>
    <s v="GDPC1"/>
    <x v="5"/>
    <s v="lin"/>
    <x v="0"/>
    <s v="q"/>
    <s v="U.S. Bureau of Economic Analysis"/>
  </r>
  <r>
    <x v="249"/>
    <n v="10236.434999999999"/>
    <x v="8"/>
    <s v="GDPC1"/>
    <x v="5"/>
    <s v="lin"/>
    <x v="0"/>
    <s v="q"/>
    <s v="U.S. Bureau of Economic Analysis"/>
  </r>
  <r>
    <x v="250"/>
    <n v="10347.429"/>
    <x v="8"/>
    <s v="GDPC1"/>
    <x v="5"/>
    <s v="lin"/>
    <x v="0"/>
    <s v="q"/>
    <s v="U.S. Bureau of Economic Analysis"/>
  </r>
  <r>
    <x v="251"/>
    <n v="10449.673000000001"/>
    <x v="8"/>
    <s v="GDPC1"/>
    <x v="5"/>
    <s v="lin"/>
    <x v="0"/>
    <s v="q"/>
    <s v="U.S. Bureau of Economic Analysis"/>
  </r>
  <r>
    <x v="252"/>
    <n v="10558.647999999999"/>
    <x v="8"/>
    <s v="GDPC1"/>
    <x v="5"/>
    <s v="lin"/>
    <x v="0"/>
    <s v="q"/>
    <s v="U.S. Bureau of Economic Analysis"/>
  </r>
  <r>
    <x v="253"/>
    <n v="10576.275"/>
    <x v="8"/>
    <s v="GDPC1"/>
    <x v="5"/>
    <s v="lin"/>
    <x v="0"/>
    <s v="q"/>
    <s v="U.S. Bureau of Economic Analysis"/>
  </r>
  <r>
    <x v="254"/>
    <n v="10637.847"/>
    <x v="8"/>
    <s v="GDPC1"/>
    <x v="5"/>
    <s v="lin"/>
    <x v="0"/>
    <s v="q"/>
    <s v="U.S. Bureau of Economic Analysis"/>
  </r>
  <r>
    <x v="255"/>
    <n v="10688.606"/>
    <x v="8"/>
    <s v="GDPC1"/>
    <x v="5"/>
    <s v="lin"/>
    <x v="0"/>
    <s v="q"/>
    <s v="U.S. Bureau of Economic Analysis"/>
  </r>
  <r>
    <x v="256"/>
    <n v="10833.986999999999"/>
    <x v="8"/>
    <s v="GDPC1"/>
    <x v="5"/>
    <s v="lin"/>
    <x v="0"/>
    <s v="q"/>
    <s v="U.S. Bureau of Economic Analysis"/>
  </r>
  <r>
    <x v="257"/>
    <n v="10939.116"/>
    <x v="8"/>
    <s v="GDPC1"/>
    <x v="5"/>
    <s v="lin"/>
    <x v="0"/>
    <s v="q"/>
    <s v="U.S. Bureau of Economic Analysis"/>
  </r>
  <r>
    <x v="258"/>
    <n v="11087.361000000001"/>
    <x v="8"/>
    <s v="GDPC1"/>
    <x v="5"/>
    <s v="lin"/>
    <x v="0"/>
    <s v="q"/>
    <s v="U.S. Bureau of Economic Analysis"/>
  </r>
  <r>
    <x v="259"/>
    <n v="11152.175999999999"/>
    <x v="8"/>
    <s v="GDPC1"/>
    <x v="5"/>
    <s v="lin"/>
    <x v="0"/>
    <s v="q"/>
    <s v="U.S. Bureau of Economic Analysis"/>
  </r>
  <r>
    <x v="260"/>
    <n v="11279.932000000001"/>
    <x v="8"/>
    <s v="GDPC1"/>
    <x v="5"/>
    <s v="lin"/>
    <x v="0"/>
    <s v="q"/>
    <s v="U.S. Bureau of Economic Analysis"/>
  </r>
  <r>
    <x v="261"/>
    <n v="11319.950999999999"/>
    <x v="8"/>
    <s v="GDPC1"/>
    <x v="5"/>
    <s v="lin"/>
    <x v="0"/>
    <s v="q"/>
    <s v="U.S. Bureau of Economic Analysis"/>
  </r>
  <r>
    <x v="262"/>
    <n v="11353.721"/>
    <x v="8"/>
    <s v="GDPC1"/>
    <x v="5"/>
    <s v="lin"/>
    <x v="0"/>
    <s v="q"/>
    <s v="U.S. Bureau of Economic Analysis"/>
  </r>
  <r>
    <x v="263"/>
    <n v="11450.31"/>
    <x v="8"/>
    <s v="GDPC1"/>
    <x v="5"/>
    <s v="lin"/>
    <x v="0"/>
    <s v="q"/>
    <s v="U.S. Bureau of Economic Analysis"/>
  </r>
  <r>
    <x v="264"/>
    <n v="11528.066999999999"/>
    <x v="8"/>
    <s v="GDPC1"/>
    <x v="5"/>
    <s v="lin"/>
    <x v="0"/>
    <s v="q"/>
    <s v="U.S. Bureau of Economic Analysis"/>
  </r>
  <r>
    <x v="265"/>
    <n v="11614.418"/>
    <x v="8"/>
    <s v="GDPC1"/>
    <x v="5"/>
    <s v="lin"/>
    <x v="0"/>
    <s v="q"/>
    <s v="U.S. Bureau of Economic Analysis"/>
  </r>
  <r>
    <x v="266"/>
    <n v="11808.14"/>
    <x v="8"/>
    <s v="GDPC1"/>
    <x v="5"/>
    <s v="lin"/>
    <x v="0"/>
    <s v="q"/>
    <s v="U.S. Bureau of Economic Analysis"/>
  </r>
  <r>
    <x v="267"/>
    <n v="11914.063"/>
    <x v="8"/>
    <s v="GDPC1"/>
    <x v="5"/>
    <s v="lin"/>
    <x v="0"/>
    <s v="q"/>
    <s v="U.S. Bureau of Economic Analysis"/>
  </r>
  <r>
    <x v="268"/>
    <n v="12037.775"/>
    <x v="8"/>
    <s v="GDPC1"/>
    <x v="5"/>
    <s v="lin"/>
    <x v="0"/>
    <s v="q"/>
    <s v="U.S. Bureau of Economic Analysis"/>
  </r>
  <r>
    <x v="269"/>
    <n v="12115.472"/>
    <x v="8"/>
    <s v="GDPC1"/>
    <x v="5"/>
    <s v="lin"/>
    <x v="0"/>
    <s v="q"/>
    <s v="U.S. Bureau of Economic Analysis"/>
  </r>
  <r>
    <x v="270"/>
    <n v="12317.221"/>
    <x v="8"/>
    <s v="GDPC1"/>
    <x v="5"/>
    <s v="lin"/>
    <x v="0"/>
    <s v="q"/>
    <s v="U.S. Bureau of Economic Analysis"/>
  </r>
  <r>
    <x v="271"/>
    <n v="12471.01"/>
    <x v="8"/>
    <s v="GDPC1"/>
    <x v="5"/>
    <s v="lin"/>
    <x v="0"/>
    <s v="q"/>
    <s v="U.S. Bureau of Economic Analysis"/>
  </r>
  <r>
    <x v="272"/>
    <n v="12577.495000000001"/>
    <x v="8"/>
    <s v="GDPC1"/>
    <x v="5"/>
    <s v="lin"/>
    <x v="0"/>
    <s v="q"/>
    <s v="U.S. Bureau of Economic Analysis"/>
  </r>
  <r>
    <x v="273"/>
    <n v="12703.742"/>
    <x v="8"/>
    <s v="GDPC1"/>
    <x v="5"/>
    <s v="lin"/>
    <x v="0"/>
    <s v="q"/>
    <s v="U.S. Bureau of Economic Analysis"/>
  </r>
  <r>
    <x v="274"/>
    <n v="12821.339"/>
    <x v="8"/>
    <s v="GDPC1"/>
    <x v="5"/>
    <s v="lin"/>
    <x v="0"/>
    <s v="q"/>
    <s v="U.S. Bureau of Economic Analysis"/>
  </r>
  <r>
    <x v="275"/>
    <n v="12982.752"/>
    <x v="8"/>
    <s v="GDPC1"/>
    <x v="5"/>
    <s v="lin"/>
    <x v="0"/>
    <s v="q"/>
    <s v="U.S. Bureau of Economic Analysis"/>
  </r>
  <r>
    <x v="276"/>
    <n v="13191.67"/>
    <x v="8"/>
    <s v="GDPC1"/>
    <x v="5"/>
    <s v="lin"/>
    <x v="0"/>
    <s v="q"/>
    <s v="U.S. Bureau of Economic Analysis"/>
  </r>
  <r>
    <x v="277"/>
    <n v="13315.597"/>
    <x v="8"/>
    <s v="GDPC1"/>
    <x v="5"/>
    <s v="lin"/>
    <x v="0"/>
    <s v="q"/>
    <s v="U.S. Bureau of Economic Analysis"/>
  </r>
  <r>
    <x v="278"/>
    <n v="13426.748"/>
    <x v="8"/>
    <s v="GDPC1"/>
    <x v="5"/>
    <s v="lin"/>
    <x v="0"/>
    <s v="q"/>
    <s v="U.S. Bureau of Economic Analysis"/>
  </r>
  <r>
    <x v="279"/>
    <n v="13604.771000000001"/>
    <x v="8"/>
    <s v="GDPC1"/>
    <x v="5"/>
    <s v="lin"/>
    <x v="0"/>
    <s v="q"/>
    <s v="U.S. Bureau of Economic Analysis"/>
  </r>
  <r>
    <x v="280"/>
    <n v="13827.98"/>
    <x v="8"/>
    <s v="GDPC1"/>
    <x v="5"/>
    <s v="lin"/>
    <x v="0"/>
    <s v="q"/>
    <s v="U.S. Bureau of Economic Analysis"/>
  </r>
  <r>
    <x v="281"/>
    <n v="13878.147000000001"/>
    <x v="8"/>
    <s v="GDPC1"/>
    <x v="5"/>
    <s v="lin"/>
    <x v="0"/>
    <s v="q"/>
    <s v="U.S. Bureau of Economic Analysis"/>
  </r>
  <r>
    <x v="282"/>
    <n v="14130.907999999999"/>
    <x v="8"/>
    <s v="GDPC1"/>
    <x v="5"/>
    <s v="lin"/>
    <x v="0"/>
    <s v="q"/>
    <s v="U.S. Bureau of Economic Analysis"/>
  </r>
  <r>
    <x v="283"/>
    <n v="14145.312"/>
    <x v="8"/>
    <s v="GDPC1"/>
    <x v="5"/>
    <s v="lin"/>
    <x v="0"/>
    <s v="q"/>
    <s v="U.S. Bureau of Economic Analysis"/>
  </r>
  <r>
    <x v="284"/>
    <n v="14229.764999999999"/>
    <x v="8"/>
    <s v="GDPC1"/>
    <x v="5"/>
    <s v="lin"/>
    <x v="0"/>
    <s v="q"/>
    <s v="U.S. Bureau of Economic Analysis"/>
  </r>
  <r>
    <x v="0"/>
    <n v="14183.12"/>
    <x v="8"/>
    <s v="GDPC1"/>
    <x v="5"/>
    <s v="lin"/>
    <x v="0"/>
    <s v="q"/>
    <s v="U.S. Bureau of Economic Analysis"/>
  </r>
  <r>
    <x v="1"/>
    <n v="14271.694"/>
    <x v="8"/>
    <s v="GDPC1"/>
    <x v="5"/>
    <s v="lin"/>
    <x v="0"/>
    <s v="q"/>
    <s v="U.S. Bureau of Economic Analysis"/>
  </r>
  <r>
    <x v="2"/>
    <n v="14214.516"/>
    <x v="8"/>
    <s v="GDPC1"/>
    <x v="5"/>
    <s v="lin"/>
    <x v="0"/>
    <s v="q"/>
    <s v="U.S. Bureau of Economic Analysis"/>
  </r>
  <r>
    <x v="3"/>
    <n v="14253.574000000001"/>
    <x v="8"/>
    <s v="GDPC1"/>
    <x v="5"/>
    <s v="lin"/>
    <x v="0"/>
    <s v="q"/>
    <s v="U.S. Bureau of Economic Analysis"/>
  </r>
  <r>
    <x v="4"/>
    <n v="14372.785"/>
    <x v="8"/>
    <s v="GDPC1"/>
    <x v="5"/>
    <s v="lin"/>
    <x v="0"/>
    <s v="q"/>
    <s v="U.S. Bureau of Economic Analysis"/>
  </r>
  <r>
    <x v="5"/>
    <n v="14460.848"/>
    <x v="8"/>
    <s v="GDPC1"/>
    <x v="5"/>
    <s v="lin"/>
    <x v="0"/>
    <s v="q"/>
    <s v="U.S. Bureau of Economic Analysis"/>
  </r>
  <r>
    <x v="6"/>
    <n v="14519.633"/>
    <x v="8"/>
    <s v="GDPC1"/>
    <x v="5"/>
    <s v="lin"/>
    <x v="0"/>
    <s v="q"/>
    <s v="U.S. Bureau of Economic Analysis"/>
  </r>
  <r>
    <x v="7"/>
    <n v="14537.58"/>
    <x v="8"/>
    <s v="GDPC1"/>
    <x v="5"/>
    <s v="lin"/>
    <x v="0"/>
    <s v="q"/>
    <s v="U.S. Bureau of Economic Analysis"/>
  </r>
  <r>
    <x v="8"/>
    <n v="14614.141"/>
    <x v="8"/>
    <s v="GDPC1"/>
    <x v="5"/>
    <s v="lin"/>
    <x v="0"/>
    <s v="q"/>
    <s v="U.S. Bureau of Economic Analysis"/>
  </r>
  <r>
    <x v="9"/>
    <n v="14743.566999999999"/>
    <x v="8"/>
    <s v="GDPC1"/>
    <x v="5"/>
    <s v="lin"/>
    <x v="0"/>
    <s v="q"/>
    <s v="U.S. Bureau of Economic Analysis"/>
  </r>
  <r>
    <x v="10"/>
    <n v="14988.781999999999"/>
    <x v="8"/>
    <s v="GDPC1"/>
    <x v="5"/>
    <s v="lin"/>
    <x v="0"/>
    <s v="q"/>
    <s v="U.S. Bureau of Economic Analysis"/>
  </r>
  <r>
    <x v="11"/>
    <n v="15162.76"/>
    <x v="8"/>
    <s v="GDPC1"/>
    <x v="5"/>
    <s v="lin"/>
    <x v="0"/>
    <s v="q"/>
    <s v="U.S. Bureau of Economic Analysis"/>
  </r>
  <r>
    <x v="12"/>
    <n v="15248.68"/>
    <x v="8"/>
    <s v="GDPC1"/>
    <x v="5"/>
    <s v="lin"/>
    <x v="0"/>
    <s v="q"/>
    <s v="U.S. Bureau of Economic Analysis"/>
  </r>
  <r>
    <x v="13"/>
    <n v="15366.85"/>
    <x v="8"/>
    <s v="GDPC1"/>
    <x v="5"/>
    <s v="lin"/>
    <x v="0"/>
    <s v="q"/>
    <s v="U.S. Bureau of Economic Analysis"/>
  </r>
  <r>
    <x v="14"/>
    <n v="15512.619000000001"/>
    <x v="8"/>
    <s v="GDPC1"/>
    <x v="5"/>
    <s v="lin"/>
    <x v="0"/>
    <s v="q"/>
    <s v="U.S. Bureau of Economic Analysis"/>
  </r>
  <r>
    <x v="15"/>
    <n v="15670.88"/>
    <x v="8"/>
    <s v="GDPC1"/>
    <x v="5"/>
    <s v="lin"/>
    <x v="0"/>
    <s v="q"/>
    <s v="U.S. Bureau of Economic Analysis"/>
  </r>
  <r>
    <x v="16"/>
    <n v="15844.727000000001"/>
    <x v="8"/>
    <s v="GDPC1"/>
    <x v="5"/>
    <s v="lin"/>
    <x v="0"/>
    <s v="q"/>
    <s v="U.S. Bureau of Economic Analysis"/>
  </r>
  <r>
    <x v="17"/>
    <n v="15922.781999999999"/>
    <x v="8"/>
    <s v="GDPC1"/>
    <x v="5"/>
    <s v="lin"/>
    <x v="0"/>
    <s v="q"/>
    <s v="U.S. Bureau of Economic Analysis"/>
  </r>
  <r>
    <x v="18"/>
    <n v="16047.587"/>
    <x v="8"/>
    <s v="GDPC1"/>
    <x v="5"/>
    <s v="lin"/>
    <x v="0"/>
    <s v="q"/>
    <s v="U.S. Bureau of Economic Analysis"/>
  </r>
  <r>
    <x v="19"/>
    <n v="16136.734"/>
    <x v="8"/>
    <s v="GDPC1"/>
    <x v="5"/>
    <s v="lin"/>
    <x v="0"/>
    <s v="q"/>
    <s v="U.S. Bureau of Economic Analysis"/>
  </r>
  <r>
    <x v="20"/>
    <n v="16353.834999999999"/>
    <x v="8"/>
    <s v="GDPC1"/>
    <x v="5"/>
    <s v="lin"/>
    <x v="0"/>
    <s v="q"/>
    <s v="U.S. Bureau of Economic Analysis"/>
  </r>
  <r>
    <x v="21"/>
    <n v="16396.151000000002"/>
    <x v="8"/>
    <s v="GDPC1"/>
    <x v="5"/>
    <s v="lin"/>
    <x v="0"/>
    <s v="q"/>
    <s v="U.S. Bureau of Economic Analysis"/>
  </r>
  <r>
    <x v="22"/>
    <n v="16420.738000000001"/>
    <x v="8"/>
    <s v="GDPC1"/>
    <x v="5"/>
    <s v="lin"/>
    <x v="0"/>
    <s v="q"/>
    <s v="U.S. Bureau of Economic Analysis"/>
  </r>
  <r>
    <x v="23"/>
    <n v="16561.866000000002"/>
    <x v="8"/>
    <s v="GDPC1"/>
    <x v="5"/>
    <s v="lin"/>
    <x v="0"/>
    <s v="q"/>
    <s v="U.S. Bureau of Economic Analysis"/>
  </r>
  <r>
    <x v="24"/>
    <n v="16611.689999999999"/>
    <x v="8"/>
    <s v="GDPC1"/>
    <x v="5"/>
    <s v="lin"/>
    <x v="0"/>
    <s v="q"/>
    <s v="U.S. Bureau of Economic Analysis"/>
  </r>
  <r>
    <x v="25"/>
    <n v="16713.313999999998"/>
    <x v="8"/>
    <s v="GDPC1"/>
    <x v="5"/>
    <s v="lin"/>
    <x v="0"/>
    <s v="q"/>
    <s v="U.S. Bureau of Economic Analysis"/>
  </r>
  <r>
    <x v="26"/>
    <n v="16809.587"/>
    <x v="8"/>
    <s v="GDPC1"/>
    <x v="5"/>
    <s v="lin"/>
    <x v="0"/>
    <s v="q"/>
    <s v="U.S. Bureau of Economic Analysis"/>
  </r>
  <r>
    <x v="27"/>
    <n v="16915.190999999999"/>
    <x v="8"/>
    <s v="GDPC1"/>
    <x v="5"/>
    <s v="lin"/>
    <x v="0"/>
    <s v="q"/>
    <s v="U.S. Bureau of Economic Analysis"/>
  </r>
  <r>
    <x v="28"/>
    <n v="16843.003000000001"/>
    <x v="8"/>
    <s v="GDPC1"/>
    <x v="5"/>
    <s v="lin"/>
    <x v="0"/>
    <s v="q"/>
    <s v="U.S. Bureau of Economic Analysis"/>
  </r>
  <r>
    <x v="29"/>
    <n v="16943.291000000001"/>
    <x v="8"/>
    <s v="GDPC1"/>
    <x v="5"/>
    <s v="lin"/>
    <x v="0"/>
    <s v="q"/>
    <s v="U.S. Bureau of Economic Analysis"/>
  </r>
  <r>
    <x v="30"/>
    <n v="16854.294999999998"/>
    <x v="8"/>
    <s v="GDPC1"/>
    <x v="5"/>
    <s v="lin"/>
    <x v="0"/>
    <s v="q"/>
    <s v="U.S. Bureau of Economic Analysis"/>
  </r>
  <r>
    <x v="31"/>
    <n v="16485.349999999999"/>
    <x v="8"/>
    <s v="GDPC1"/>
    <x v="5"/>
    <s v="lin"/>
    <x v="0"/>
    <s v="q"/>
    <s v="U.S. Bureau of Economic Analysis"/>
  </r>
  <r>
    <x v="32"/>
    <n v="16298.262000000001"/>
    <x v="8"/>
    <s v="GDPC1"/>
    <x v="5"/>
    <s v="lin"/>
    <x v="0"/>
    <s v="q"/>
    <s v="U.S. Bureau of Economic Analysis"/>
  </r>
  <r>
    <x v="33"/>
    <n v="16269.145"/>
    <x v="8"/>
    <s v="GDPC1"/>
    <x v="5"/>
    <s v="lin"/>
    <x v="0"/>
    <s v="q"/>
    <s v="U.S. Bureau of Economic Analysis"/>
  </r>
  <r>
    <x v="34"/>
    <n v="16326.281000000001"/>
    <x v="8"/>
    <s v="GDPC1"/>
    <x v="5"/>
    <s v="lin"/>
    <x v="0"/>
    <s v="q"/>
    <s v="U.S. Bureau of Economic Analysis"/>
  </r>
  <r>
    <x v="35"/>
    <n v="16502.754000000001"/>
    <x v="8"/>
    <s v="GDPC1"/>
    <x v="5"/>
    <s v="lin"/>
    <x v="0"/>
    <s v="q"/>
    <s v="U.S. Bureau of Economic Analysis"/>
  </r>
  <r>
    <x v="36"/>
    <n v="16582.71"/>
    <x v="8"/>
    <s v="GDPC1"/>
    <x v="5"/>
    <s v="lin"/>
    <x v="0"/>
    <s v="q"/>
    <s v="U.S. Bureau of Economic Analysis"/>
  </r>
  <r>
    <x v="37"/>
    <n v="16743.162"/>
    <x v="8"/>
    <s v="GDPC1"/>
    <x v="5"/>
    <s v="lin"/>
    <x v="0"/>
    <s v="q"/>
    <s v="U.S. Bureau of Economic Analysis"/>
  </r>
  <r>
    <x v="38"/>
    <n v="16872.266"/>
    <x v="8"/>
    <s v="GDPC1"/>
    <x v="5"/>
    <s v="lin"/>
    <x v="0"/>
    <s v="q"/>
    <s v="U.S. Bureau of Economic Analysis"/>
  </r>
  <r>
    <x v="39"/>
    <n v="16960.864000000001"/>
    <x v="8"/>
    <s v="GDPC1"/>
    <x v="5"/>
    <s v="lin"/>
    <x v="0"/>
    <s v="q"/>
    <s v="U.S. Bureau of Economic Analysis"/>
  </r>
  <r>
    <x v="40"/>
    <n v="16920.632000000001"/>
    <x v="8"/>
    <s v="GDPC1"/>
    <x v="5"/>
    <s v="lin"/>
    <x v="0"/>
    <s v="q"/>
    <s v="U.S. Bureau of Economic Analysis"/>
  </r>
  <r>
    <x v="41"/>
    <n v="17035.114000000001"/>
    <x v="8"/>
    <s v="GDPC1"/>
    <x v="5"/>
    <s v="lin"/>
    <x v="0"/>
    <s v="q"/>
    <s v="U.S. Bureau of Economic Analysis"/>
  </r>
  <r>
    <x v="42"/>
    <n v="17031.312999999998"/>
    <x v="8"/>
    <s v="GDPC1"/>
    <x v="5"/>
    <s v="lin"/>
    <x v="0"/>
    <s v="q"/>
    <s v="U.S. Bureau of Economic Analysis"/>
  </r>
  <r>
    <x v="43"/>
    <n v="17222.582999999999"/>
    <x v="8"/>
    <s v="GDPC1"/>
    <x v="5"/>
    <s v="lin"/>
    <x v="0"/>
    <s v="q"/>
    <s v="U.S. Bureau of Economic Analysis"/>
  </r>
  <r>
    <x v="44"/>
    <n v="17367.009999999998"/>
    <x v="8"/>
    <s v="GDPC1"/>
    <x v="5"/>
    <s v="lin"/>
    <x v="0"/>
    <s v="q"/>
    <s v="U.S. Bureau of Economic Analysis"/>
  </r>
  <r>
    <x v="45"/>
    <n v="17444.525000000001"/>
    <x v="8"/>
    <s v="GDPC1"/>
    <x v="5"/>
    <s v="lin"/>
    <x v="0"/>
    <s v="q"/>
    <s v="U.S. Bureau of Economic Analysis"/>
  </r>
  <r>
    <x v="46"/>
    <n v="17469.650000000001"/>
    <x v="8"/>
    <s v="GDPC1"/>
    <x v="5"/>
    <s v="lin"/>
    <x v="0"/>
    <s v="q"/>
    <s v="U.S. Bureau of Economic Analysis"/>
  </r>
  <r>
    <x v="47"/>
    <n v="17489.851999999999"/>
    <x v="8"/>
    <s v="GDPC1"/>
    <x v="5"/>
    <s v="lin"/>
    <x v="0"/>
    <s v="q"/>
    <s v="U.S. Bureau of Economic Analysis"/>
  </r>
  <r>
    <x v="48"/>
    <n v="17662.400000000001"/>
    <x v="8"/>
    <s v="GDPC1"/>
    <x v="5"/>
    <s v="lin"/>
    <x v="0"/>
    <s v="q"/>
    <s v="U.S. Bureau of Economic Analysis"/>
  </r>
  <r>
    <x v="49"/>
    <n v="17709.670999999998"/>
    <x v="8"/>
    <s v="GDPC1"/>
    <x v="5"/>
    <s v="lin"/>
    <x v="0"/>
    <s v="q"/>
    <s v="U.S. Bureau of Economic Analysis"/>
  </r>
  <r>
    <x v="50"/>
    <n v="17860.45"/>
    <x v="8"/>
    <s v="GDPC1"/>
    <x v="5"/>
    <s v="lin"/>
    <x v="0"/>
    <s v="q"/>
    <s v="U.S. Bureau of Economic Analysis"/>
  </r>
  <r>
    <x v="51"/>
    <n v="18016.147000000001"/>
    <x v="8"/>
    <s v="GDPC1"/>
    <x v="5"/>
    <s v="lin"/>
    <x v="0"/>
    <s v="q"/>
    <s v="U.S. Bureau of Economic Analysis"/>
  </r>
  <r>
    <x v="52"/>
    <n v="17953.973999999998"/>
    <x v="8"/>
    <s v="GDPC1"/>
    <x v="5"/>
    <s v="lin"/>
    <x v="0"/>
    <s v="q"/>
    <s v="U.S. Bureau of Economic Analysis"/>
  </r>
  <r>
    <x v="53"/>
    <n v="18185.911"/>
    <x v="8"/>
    <s v="GDPC1"/>
    <x v="5"/>
    <s v="lin"/>
    <x v="0"/>
    <s v="q"/>
    <s v="U.S. Bureau of Economic Analysis"/>
  </r>
  <r>
    <x v="54"/>
    <n v="18406.940999999999"/>
    <x v="8"/>
    <s v="GDPC1"/>
    <x v="5"/>
    <s v="lin"/>
    <x v="0"/>
    <s v="q"/>
    <s v="U.S. Bureau of Economic Analysis"/>
  </r>
  <r>
    <x v="55"/>
    <n v="18500.030999999999"/>
    <x v="8"/>
    <s v="GDPC1"/>
    <x v="5"/>
    <s v="lin"/>
    <x v="0"/>
    <s v="q"/>
    <s v="U.S. Bureau of Economic Analysis"/>
  </r>
  <r>
    <x v="56"/>
    <n v="18666.620999999999"/>
    <x v="8"/>
    <s v="GDPC1"/>
    <x v="5"/>
    <s v="lin"/>
    <x v="0"/>
    <s v="q"/>
    <s v="U.S. Bureau of Economic Analysis"/>
  </r>
  <r>
    <x v="57"/>
    <n v="18782.242999999999"/>
    <x v="8"/>
    <s v="GDPC1"/>
    <x v="5"/>
    <s v="lin"/>
    <x v="0"/>
    <s v="q"/>
    <s v="U.S. Bureau of Economic Analysis"/>
  </r>
  <r>
    <x v="58"/>
    <n v="18857.418000000001"/>
    <x v="8"/>
    <s v="GDPC1"/>
    <x v="5"/>
    <s v="lin"/>
    <x v="0"/>
    <s v="q"/>
    <s v="U.S. Bureau of Economic Analysis"/>
  </r>
  <r>
    <x v="59"/>
    <n v="18892.205999999998"/>
    <x v="8"/>
    <s v="GDPC1"/>
    <x v="5"/>
    <s v="lin"/>
    <x v="0"/>
    <s v="q"/>
    <s v="U.S. Bureau of Economic Analysis"/>
  </r>
  <r>
    <x v="60"/>
    <n v="19001.689999999999"/>
    <x v="8"/>
    <s v="GDPC1"/>
    <x v="5"/>
    <s v="lin"/>
    <x v="0"/>
    <s v="q"/>
    <s v="U.S. Bureau of Economic Analysis"/>
  </r>
  <r>
    <x v="61"/>
    <n v="19062.708999999999"/>
    <x v="8"/>
    <s v="GDPC1"/>
    <x v="5"/>
    <s v="lin"/>
    <x v="0"/>
    <s v="q"/>
    <s v="U.S. Bureau of Economic Analysis"/>
  </r>
  <r>
    <x v="62"/>
    <n v="19197.937999999998"/>
    <x v="8"/>
    <s v="GDPC1"/>
    <x v="5"/>
    <s v="lin"/>
    <x v="0"/>
    <s v="q"/>
    <s v="U.S. Bureau of Economic Analysis"/>
  </r>
  <r>
    <x v="63"/>
    <n v="19304.351999999999"/>
    <x v="8"/>
    <s v="GDPC1"/>
    <x v="5"/>
    <s v="lin"/>
    <x v="0"/>
    <s v="q"/>
    <s v="U.S. Bureau of Economic Analysis"/>
  </r>
  <r>
    <x v="64"/>
    <n v="19398.343000000001"/>
    <x v="8"/>
    <s v="GDPC1"/>
    <x v="5"/>
    <s v="lin"/>
    <x v="0"/>
    <s v="q"/>
    <s v="U.S. Bureau of Economic Analysis"/>
  </r>
  <r>
    <x v="65"/>
    <n v="19506.949000000001"/>
    <x v="8"/>
    <s v="GDPC1"/>
    <x v="5"/>
    <s v="lin"/>
    <x v="0"/>
    <s v="q"/>
    <s v="U.S. Bureau of Economic Analysis"/>
  </r>
  <r>
    <x v="66"/>
    <n v="19660.766"/>
    <x v="8"/>
    <s v="GDPC1"/>
    <x v="5"/>
    <s v="lin"/>
    <x v="0"/>
    <s v="q"/>
    <s v="U.S. Bureau of Economic Analysis"/>
  </r>
  <r>
    <x v="67"/>
    <n v="19882.351999999999"/>
    <x v="8"/>
    <s v="GDPC1"/>
    <x v="5"/>
    <s v="lin"/>
    <x v="0"/>
    <s v="q"/>
    <s v="U.S. Bureau of Economic Analysis"/>
  </r>
  <r>
    <x v="68"/>
    <n v="20044.077000000001"/>
    <x v="8"/>
    <s v="GDPC1"/>
    <x v="5"/>
    <s v="lin"/>
    <x v="0"/>
    <s v="q"/>
    <s v="U.S. Bureau of Economic Analysis"/>
  </r>
  <r>
    <x v="69"/>
    <n v="20150.475999999999"/>
    <x v="8"/>
    <s v="GDPC1"/>
    <x v="5"/>
    <s v="lin"/>
    <x v="0"/>
    <s v="q"/>
    <s v="U.S. Bureau of Economic Analysis"/>
  </r>
  <r>
    <x v="70"/>
    <n v="20276.153999999999"/>
    <x v="8"/>
    <s v="GDPC1"/>
    <x v="5"/>
    <s v="lin"/>
    <x v="0"/>
    <s v="q"/>
    <s v="U.S. Bureau of Economic Analysis"/>
  </r>
  <r>
    <x v="71"/>
    <n v="20304.874"/>
    <x v="8"/>
    <s v="GDPC1"/>
    <x v="5"/>
    <s v="lin"/>
    <x v="0"/>
    <s v="q"/>
    <s v="U.S. Bureau of Economic Analysis"/>
  </r>
  <r>
    <x v="72"/>
    <n v="20431.641"/>
    <x v="8"/>
    <s v="GDPC1"/>
    <x v="5"/>
    <s v="lin"/>
    <x v="0"/>
    <s v="q"/>
    <s v="U.S. Bureau of Economic Analysis"/>
  </r>
  <r>
    <x v="73"/>
    <n v="20602.275000000001"/>
    <x v="8"/>
    <s v="GDPC1"/>
    <x v="5"/>
    <s v="lin"/>
    <x v="0"/>
    <s v="q"/>
    <s v="U.S. Bureau of Economic Analysis"/>
  </r>
  <r>
    <x v="74"/>
    <n v="20843.322"/>
    <x v="8"/>
    <s v="GDPC1"/>
    <x v="5"/>
    <s v="lin"/>
    <x v="0"/>
    <s v="q"/>
    <s v="U.S. Bureau of Economic Analysis"/>
  </r>
  <r>
    <x v="75"/>
    <n v="20985.448"/>
    <x v="8"/>
    <s v="GDPC1"/>
    <x v="5"/>
    <s v="lin"/>
    <x v="0"/>
    <s v="q"/>
    <s v="U.S. Bureau of Economic Analysis"/>
  </r>
  <r>
    <x v="76"/>
    <n v="20709.212"/>
    <x v="8"/>
    <s v="GDPC1"/>
    <x v="5"/>
    <s v="lin"/>
    <x v="0"/>
    <s v="q"/>
    <s v="U.S. Bureau of Economic Analysis"/>
  </r>
  <r>
    <x v="77"/>
    <n v="19077.991999999998"/>
    <x v="8"/>
    <s v="GDPC1"/>
    <x v="5"/>
    <s v="lin"/>
    <x v="0"/>
    <s v="q"/>
    <s v="U.S. Bureau of Economic Analysis"/>
  </r>
  <r>
    <x v="78"/>
    <n v="20558.879000000001"/>
    <x v="8"/>
    <s v="GDPC1"/>
    <x v="5"/>
    <s v="lin"/>
    <x v="0"/>
    <s v="q"/>
    <s v="U.S. Bureau of Economic Analysis"/>
  </r>
  <r>
    <x v="79"/>
    <n v="20791.917000000001"/>
    <x v="8"/>
    <s v="GDPC1"/>
    <x v="5"/>
    <s v="lin"/>
    <x v="0"/>
    <s v="q"/>
    <s v="U.S. Bureau of Economic Analysis"/>
  </r>
  <r>
    <x v="80"/>
    <n v="21082.133999999998"/>
    <x v="8"/>
    <s v="GDPC1"/>
    <x v="5"/>
    <s v="lin"/>
    <x v="0"/>
    <s v="q"/>
    <s v="U.S. Bureau of Economic Analysis"/>
  </r>
  <r>
    <x v="81"/>
    <n v="21440.929"/>
    <x v="8"/>
    <s v="GDPC1"/>
    <x v="5"/>
    <s v="lin"/>
    <x v="0"/>
    <s v="q"/>
    <s v="U.S. Bureau of Economic Analysis"/>
  </r>
  <r>
    <x v="82"/>
    <n v="21617.828000000001"/>
    <x v="8"/>
    <s v="GDPC1"/>
    <x v="5"/>
    <s v="lin"/>
    <x v="0"/>
    <s v="q"/>
    <s v="U.S. Bureau of Economic Analysis"/>
  </r>
  <r>
    <x v="83"/>
    <n v="21988.737000000001"/>
    <x v="8"/>
    <s v="GDPC1"/>
    <x v="5"/>
    <s v="lin"/>
    <x v="0"/>
    <s v="q"/>
    <s v="U.S. Bureau of Economic Analysis"/>
  </r>
  <r>
    <x v="84"/>
    <n v="21932.71"/>
    <x v="8"/>
    <s v="GDPC1"/>
    <x v="5"/>
    <s v="lin"/>
    <x v="0"/>
    <s v="q"/>
    <s v="U.S. Bureau of Economic Analysis"/>
  </r>
  <r>
    <x v="85"/>
    <n v="21967.044999999998"/>
    <x v="8"/>
    <s v="GDPC1"/>
    <x v="5"/>
    <s v="lin"/>
    <x v="0"/>
    <s v="q"/>
    <s v="U.S. Bureau of Economic Analysis"/>
  </r>
  <r>
    <x v="86"/>
    <n v="22125.625"/>
    <x v="8"/>
    <s v="GDPC1"/>
    <x v="5"/>
    <s v="lin"/>
    <x v="0"/>
    <s v="q"/>
    <s v="U.S. Bureau of Economic Analysis"/>
  </r>
  <r>
    <x v="87"/>
    <n v="22278.345000000001"/>
    <x v="8"/>
    <s v="GDPC1"/>
    <x v="5"/>
    <s v="lin"/>
    <x v="0"/>
    <s v="q"/>
    <s v="U.S. Bureau of Economic Analysis"/>
  </r>
  <r>
    <x v="88"/>
    <n v="22439.607"/>
    <x v="8"/>
    <s v="GDPC1"/>
    <x v="5"/>
    <s v="lin"/>
    <x v="0"/>
    <s v="q"/>
    <s v="U.S. Bureau of Economic Analysis"/>
  </r>
  <r>
    <x v="89"/>
    <n v="22580.499"/>
    <x v="8"/>
    <s v="GDPC1"/>
    <x v="5"/>
    <s v="lin"/>
    <x v="0"/>
    <s v="q"/>
    <s v="U.S. Bureau of Economic Analysis"/>
  </r>
  <r>
    <x v="90"/>
    <n v="22840.989000000001"/>
    <x v="8"/>
    <s v="GDPC1"/>
    <x v="5"/>
    <s v="lin"/>
    <x v="0"/>
    <s v="q"/>
    <s v="U.S. Bureau of Economic Analysis"/>
  </r>
  <r>
    <x v="91"/>
    <n v="23033.78"/>
    <x v="8"/>
    <s v="GDPC1"/>
    <x v="5"/>
    <s v="lin"/>
    <x v="0"/>
    <s v="q"/>
    <s v="U.S. Bureau of Economic Analysis"/>
  </r>
  <r>
    <x v="92"/>
    <n v="23082.118999999999"/>
    <x v="8"/>
    <s v="GDPC1"/>
    <x v="5"/>
    <s v="lin"/>
    <x v="0"/>
    <s v="q"/>
    <s v="U.S. Bureau of Economic Analysis"/>
  </r>
  <r>
    <x v="93"/>
    <n v="23286.508000000002"/>
    <x v="8"/>
    <s v="GDPC1"/>
    <x v="5"/>
    <s v="lin"/>
    <x v="0"/>
    <s v="q"/>
    <s v="U.S. Bureau of Economic Analysis"/>
  </r>
  <r>
    <x v="94"/>
    <n v="23478.57"/>
    <x v="8"/>
    <s v="GDPC1"/>
    <x v="5"/>
    <s v="lin"/>
    <x v="0"/>
    <s v="q"/>
    <s v="U.S. Bureau of Economic Analysis"/>
  </r>
  <r>
    <x v="95"/>
    <n v="23586.542000000001"/>
    <x v="8"/>
    <s v="GDPC1"/>
    <x v="5"/>
    <s v="lin"/>
    <x v="0"/>
    <s v="q"/>
    <s v="U.S. Bureau of Economic Analysis"/>
  </r>
  <r>
    <x v="96"/>
    <n v="23548.21"/>
    <x v="8"/>
    <s v="GDPC1"/>
    <x v="5"/>
    <s v="lin"/>
    <x v="0"/>
    <s v="q"/>
    <s v="U.S. Bureau of Economic Analysis"/>
  </r>
  <r>
    <x v="97"/>
    <n v="23770.975999999999"/>
    <x v="8"/>
    <s v="GDPC1"/>
    <x v="5"/>
    <s v="lin"/>
    <x v="0"/>
    <s v="q"/>
    <s v="U.S. Bureau of Economic Analysis"/>
  </r>
  <r>
    <x v="98"/>
    <n v="24026.833999999999"/>
    <x v="8"/>
    <s v="GDPC1"/>
    <x v="5"/>
    <s v="lin"/>
    <x v="0"/>
    <s v="q"/>
    <s v="U.S. Bureau of Economic Analysis"/>
  </r>
  <r>
    <x v="99"/>
    <n v="24065.955999999998"/>
    <x v="8"/>
    <s v="GDPC1"/>
    <x v="5"/>
    <s v="lin"/>
    <x v="0"/>
    <s v="q"/>
    <s v="U.S. Bureau of Economic Analysis"/>
  </r>
  <r>
    <x v="957"/>
    <n v="2244.6967470923601"/>
    <x v="9"/>
    <s v="GDPPOT"/>
    <x v="6"/>
    <s v="lin"/>
    <x v="0"/>
    <s v="q"/>
    <s v="U.S. Congressional Budget Office"/>
  </r>
  <r>
    <x v="958"/>
    <n v="2275.9923955934501"/>
    <x v="9"/>
    <s v="GDPPOT"/>
    <x v="6"/>
    <s v="lin"/>
    <x v="0"/>
    <s v="q"/>
    <s v="U.S. Congressional Budget Office"/>
  </r>
  <r>
    <x v="959"/>
    <n v="2308.7975079304802"/>
    <x v="9"/>
    <s v="GDPPOT"/>
    <x v="6"/>
    <s v="lin"/>
    <x v="0"/>
    <s v="q"/>
    <s v="U.S. Congressional Budget Office"/>
  </r>
  <r>
    <x v="960"/>
    <n v="2340.25335115181"/>
    <x v="9"/>
    <s v="GDPPOT"/>
    <x v="6"/>
    <s v="lin"/>
    <x v="0"/>
    <s v="q"/>
    <s v="U.S. Congressional Budget Office"/>
  </r>
  <r>
    <x v="285"/>
    <n v="2373.1752077941101"/>
    <x v="9"/>
    <s v="GDPPOT"/>
    <x v="6"/>
    <s v="lin"/>
    <x v="0"/>
    <s v="q"/>
    <s v="U.S. Congressional Budget Office"/>
  </r>
  <r>
    <x v="288"/>
    <n v="2405.7600930332401"/>
    <x v="9"/>
    <s v="GDPPOT"/>
    <x v="6"/>
    <s v="lin"/>
    <x v="0"/>
    <s v="q"/>
    <s v="U.S. Congressional Budget Office"/>
  </r>
  <r>
    <x v="291"/>
    <n v="2437.7059490821298"/>
    <x v="9"/>
    <s v="GDPPOT"/>
    <x v="6"/>
    <s v="lin"/>
    <x v="0"/>
    <s v="q"/>
    <s v="U.S. Congressional Budget Office"/>
  </r>
  <r>
    <x v="294"/>
    <n v="2470.0043694476499"/>
    <x v="9"/>
    <s v="GDPPOT"/>
    <x v="6"/>
    <s v="lin"/>
    <x v="0"/>
    <s v="q"/>
    <s v="U.S. Congressional Budget Office"/>
  </r>
  <r>
    <x v="297"/>
    <n v="2502.1619101071201"/>
    <x v="9"/>
    <s v="GDPPOT"/>
    <x v="6"/>
    <s v="lin"/>
    <x v="0"/>
    <s v="q"/>
    <s v="U.S. Congressional Budget Office"/>
  </r>
  <r>
    <x v="300"/>
    <n v="2534.2811800950999"/>
    <x v="9"/>
    <s v="GDPPOT"/>
    <x v="6"/>
    <s v="lin"/>
    <x v="0"/>
    <s v="q"/>
    <s v="U.S. Congressional Budget Office"/>
  </r>
  <r>
    <x v="303"/>
    <n v="2568.2305469439898"/>
    <x v="9"/>
    <s v="GDPPOT"/>
    <x v="6"/>
    <s v="lin"/>
    <x v="0"/>
    <s v="q"/>
    <s v="U.S. Congressional Budget Office"/>
  </r>
  <r>
    <x v="306"/>
    <n v="2604.0634122182801"/>
    <x v="9"/>
    <s v="GDPPOT"/>
    <x v="6"/>
    <s v="lin"/>
    <x v="0"/>
    <s v="q"/>
    <s v="U.S. Congressional Budget Office"/>
  </r>
  <r>
    <x v="309"/>
    <n v="2640.5762574690998"/>
    <x v="9"/>
    <s v="GDPPOT"/>
    <x v="6"/>
    <s v="lin"/>
    <x v="0"/>
    <s v="q"/>
    <s v="U.S. Congressional Budget Office"/>
  </r>
  <r>
    <x v="312"/>
    <n v="2678.7057258043201"/>
    <x v="9"/>
    <s v="GDPPOT"/>
    <x v="6"/>
    <s v="lin"/>
    <x v="0"/>
    <s v="q"/>
    <s v="U.S. Congressional Budget Office"/>
  </r>
  <r>
    <x v="315"/>
    <n v="2714.4074763092299"/>
    <x v="9"/>
    <s v="GDPPOT"/>
    <x v="6"/>
    <s v="lin"/>
    <x v="0"/>
    <s v="q"/>
    <s v="U.S. Congressional Budget Office"/>
  </r>
  <r>
    <x v="318"/>
    <n v="2748.0749916445802"/>
    <x v="9"/>
    <s v="GDPPOT"/>
    <x v="6"/>
    <s v="lin"/>
    <x v="0"/>
    <s v="q"/>
    <s v="U.S. Congressional Budget Office"/>
  </r>
  <r>
    <x v="321"/>
    <n v="2778.38207292786"/>
    <x v="9"/>
    <s v="GDPPOT"/>
    <x v="6"/>
    <s v="lin"/>
    <x v="0"/>
    <s v="q"/>
    <s v="U.S. Congressional Budget Office"/>
  </r>
  <r>
    <x v="324"/>
    <n v="2806.4405365380599"/>
    <x v="9"/>
    <s v="GDPPOT"/>
    <x v="6"/>
    <s v="lin"/>
    <x v="0"/>
    <s v="q"/>
    <s v="U.S. Congressional Budget Office"/>
  </r>
  <r>
    <x v="327"/>
    <n v="2831.6031995510102"/>
    <x v="9"/>
    <s v="GDPPOT"/>
    <x v="6"/>
    <s v="lin"/>
    <x v="0"/>
    <s v="q"/>
    <s v="U.S. Congressional Budget Office"/>
  </r>
  <r>
    <x v="330"/>
    <n v="2854.1516339416098"/>
    <x v="9"/>
    <s v="GDPPOT"/>
    <x v="6"/>
    <s v="lin"/>
    <x v="0"/>
    <s v="q"/>
    <s v="U.S. Congressional Budget Office"/>
  </r>
  <r>
    <x v="333"/>
    <n v="2875.4476831321299"/>
    <x v="9"/>
    <s v="GDPPOT"/>
    <x v="6"/>
    <s v="lin"/>
    <x v="0"/>
    <s v="q"/>
    <s v="U.S. Congressional Budget Office"/>
  </r>
  <r>
    <x v="336"/>
    <n v="2894.6940247274201"/>
    <x v="9"/>
    <s v="GDPPOT"/>
    <x v="6"/>
    <s v="lin"/>
    <x v="0"/>
    <s v="q"/>
    <s v="U.S. Congressional Budget Office"/>
  </r>
  <r>
    <x v="339"/>
    <n v="2912.9373828554999"/>
    <x v="9"/>
    <s v="GDPPOT"/>
    <x v="6"/>
    <s v="lin"/>
    <x v="0"/>
    <s v="q"/>
    <s v="U.S. Congressional Budget Office"/>
  </r>
  <r>
    <x v="342"/>
    <n v="2931.77602372926"/>
    <x v="9"/>
    <s v="GDPPOT"/>
    <x v="6"/>
    <s v="lin"/>
    <x v="0"/>
    <s v="q"/>
    <s v="U.S. Congressional Budget Office"/>
  </r>
  <r>
    <x v="101"/>
    <n v="2950.1926083907902"/>
    <x v="9"/>
    <s v="GDPPOT"/>
    <x v="6"/>
    <s v="lin"/>
    <x v="0"/>
    <s v="q"/>
    <s v="U.S. Congressional Budget Office"/>
  </r>
  <r>
    <x v="102"/>
    <n v="2969.9555785942998"/>
    <x v="9"/>
    <s v="GDPPOT"/>
    <x v="6"/>
    <s v="lin"/>
    <x v="0"/>
    <s v="q"/>
    <s v="U.S. Congressional Budget Office"/>
  </r>
  <r>
    <x v="103"/>
    <n v="2989.2571764678"/>
    <x v="9"/>
    <s v="GDPPOT"/>
    <x v="6"/>
    <s v="lin"/>
    <x v="0"/>
    <s v="q"/>
    <s v="U.S. Congressional Budget Office"/>
  </r>
  <r>
    <x v="104"/>
    <n v="3009.2071069138101"/>
    <x v="9"/>
    <s v="GDPPOT"/>
    <x v="6"/>
    <s v="lin"/>
    <x v="0"/>
    <s v="q"/>
    <s v="U.S. Congressional Budget Office"/>
  </r>
  <r>
    <x v="105"/>
    <n v="3029.3418597224199"/>
    <x v="9"/>
    <s v="GDPPOT"/>
    <x v="6"/>
    <s v="lin"/>
    <x v="0"/>
    <s v="q"/>
    <s v="U.S. Congressional Budget Office"/>
  </r>
  <r>
    <x v="106"/>
    <n v="3049.2003653161901"/>
    <x v="9"/>
    <s v="GDPPOT"/>
    <x v="6"/>
    <s v="lin"/>
    <x v="0"/>
    <s v="q"/>
    <s v="U.S. Congressional Budget Office"/>
  </r>
  <r>
    <x v="107"/>
    <n v="3070.01919884671"/>
    <x v="9"/>
    <s v="GDPPOT"/>
    <x v="6"/>
    <s v="lin"/>
    <x v="0"/>
    <s v="q"/>
    <s v="U.S. Congressional Budget Office"/>
  </r>
  <r>
    <x v="108"/>
    <n v="3091.9755514671301"/>
    <x v="9"/>
    <s v="GDPPOT"/>
    <x v="6"/>
    <s v="lin"/>
    <x v="0"/>
    <s v="q"/>
    <s v="U.S. Congressional Budget Office"/>
  </r>
  <r>
    <x v="109"/>
    <n v="3115.6458630440002"/>
    <x v="9"/>
    <s v="GDPPOT"/>
    <x v="6"/>
    <s v="lin"/>
    <x v="0"/>
    <s v="q"/>
    <s v="U.S. Congressional Budget Office"/>
  </r>
  <r>
    <x v="110"/>
    <n v="3141.00252313589"/>
    <x v="9"/>
    <s v="GDPPOT"/>
    <x v="6"/>
    <s v="lin"/>
    <x v="0"/>
    <s v="q"/>
    <s v="U.S. Congressional Budget Office"/>
  </r>
  <r>
    <x v="111"/>
    <n v="3167.6110446094699"/>
    <x v="9"/>
    <s v="GDPPOT"/>
    <x v="6"/>
    <s v="lin"/>
    <x v="0"/>
    <s v="q"/>
    <s v="U.S. Congressional Budget Office"/>
  </r>
  <r>
    <x v="112"/>
    <n v="3195.4036740384499"/>
    <x v="9"/>
    <s v="GDPPOT"/>
    <x v="6"/>
    <s v="lin"/>
    <x v="0"/>
    <s v="q"/>
    <s v="U.S. Congressional Budget Office"/>
  </r>
  <r>
    <x v="113"/>
    <n v="3223.2859627673101"/>
    <x v="9"/>
    <s v="GDPPOT"/>
    <x v="6"/>
    <s v="lin"/>
    <x v="0"/>
    <s v="q"/>
    <s v="U.S. Congressional Budget Office"/>
  </r>
  <r>
    <x v="114"/>
    <n v="3252.0842371927301"/>
    <x v="9"/>
    <s v="GDPPOT"/>
    <x v="6"/>
    <s v="lin"/>
    <x v="0"/>
    <s v="q"/>
    <s v="U.S. Congressional Budget Office"/>
  </r>
  <r>
    <x v="115"/>
    <n v="3281.3345029196398"/>
    <x v="9"/>
    <s v="GDPPOT"/>
    <x v="6"/>
    <s v="lin"/>
    <x v="0"/>
    <s v="q"/>
    <s v="U.S. Congressional Budget Office"/>
  </r>
  <r>
    <x v="116"/>
    <n v="3312.23376769165"/>
    <x v="9"/>
    <s v="GDPPOT"/>
    <x v="6"/>
    <s v="lin"/>
    <x v="0"/>
    <s v="q"/>
    <s v="U.S. Congressional Budget Office"/>
  </r>
  <r>
    <x v="117"/>
    <n v="3343.7495355213"/>
    <x v="9"/>
    <s v="GDPPOT"/>
    <x v="6"/>
    <s v="lin"/>
    <x v="0"/>
    <s v="q"/>
    <s v="U.S. Congressional Budget Office"/>
  </r>
  <r>
    <x v="118"/>
    <n v="3376.58182435341"/>
    <x v="9"/>
    <s v="GDPPOT"/>
    <x v="6"/>
    <s v="lin"/>
    <x v="0"/>
    <s v="q"/>
    <s v="U.S. Congressional Budget Office"/>
  </r>
  <r>
    <x v="119"/>
    <n v="3411.2684569206399"/>
    <x v="9"/>
    <s v="GDPPOT"/>
    <x v="6"/>
    <s v="lin"/>
    <x v="0"/>
    <s v="q"/>
    <s v="U.S. Congressional Budget Office"/>
  </r>
  <r>
    <x v="120"/>
    <n v="3446.4215305138"/>
    <x v="9"/>
    <s v="GDPPOT"/>
    <x v="6"/>
    <s v="lin"/>
    <x v="0"/>
    <s v="q"/>
    <s v="U.S. Congressional Budget Office"/>
  </r>
  <r>
    <x v="121"/>
    <n v="3482.5333674491899"/>
    <x v="9"/>
    <s v="GDPPOT"/>
    <x v="6"/>
    <s v="lin"/>
    <x v="0"/>
    <s v="q"/>
    <s v="U.S. Congressional Budget Office"/>
  </r>
  <r>
    <x v="122"/>
    <n v="3518.1103071631601"/>
    <x v="9"/>
    <s v="GDPPOT"/>
    <x v="6"/>
    <s v="lin"/>
    <x v="0"/>
    <s v="q"/>
    <s v="U.S. Congressional Budget Office"/>
  </r>
  <r>
    <x v="123"/>
    <n v="3553.6202427879898"/>
    <x v="9"/>
    <s v="GDPPOT"/>
    <x v="6"/>
    <s v="lin"/>
    <x v="0"/>
    <s v="q"/>
    <s v="U.S. Congressional Budget Office"/>
  </r>
  <r>
    <x v="124"/>
    <n v="3588.4017983686899"/>
    <x v="9"/>
    <s v="GDPPOT"/>
    <x v="6"/>
    <s v="lin"/>
    <x v="0"/>
    <s v="q"/>
    <s v="U.S. Congressional Budget Office"/>
  </r>
  <r>
    <x v="125"/>
    <n v="3623.2262379285198"/>
    <x v="9"/>
    <s v="GDPPOT"/>
    <x v="6"/>
    <s v="lin"/>
    <x v="0"/>
    <s v="q"/>
    <s v="U.S. Congressional Budget Office"/>
  </r>
  <r>
    <x v="126"/>
    <n v="3656.7175863501102"/>
    <x v="9"/>
    <s v="GDPPOT"/>
    <x v="6"/>
    <s v="lin"/>
    <x v="0"/>
    <s v="q"/>
    <s v="U.S. Congressional Budget Office"/>
  </r>
  <r>
    <x v="127"/>
    <n v="3691.1785544480599"/>
    <x v="9"/>
    <s v="GDPPOT"/>
    <x v="6"/>
    <s v="lin"/>
    <x v="0"/>
    <s v="q"/>
    <s v="U.S. Congressional Budget Office"/>
  </r>
  <r>
    <x v="128"/>
    <n v="3725.6967208854799"/>
    <x v="9"/>
    <s v="GDPPOT"/>
    <x v="6"/>
    <s v="lin"/>
    <x v="0"/>
    <s v="q"/>
    <s v="U.S. Congressional Budget Office"/>
  </r>
  <r>
    <x v="129"/>
    <n v="3761.42719311476"/>
    <x v="9"/>
    <s v="GDPPOT"/>
    <x v="6"/>
    <s v="lin"/>
    <x v="0"/>
    <s v="q"/>
    <s v="U.S. Congressional Budget Office"/>
  </r>
  <r>
    <x v="130"/>
    <n v="3798.7576717348702"/>
    <x v="9"/>
    <s v="GDPPOT"/>
    <x v="6"/>
    <s v="lin"/>
    <x v="0"/>
    <s v="q"/>
    <s v="U.S. Congressional Budget Office"/>
  </r>
  <r>
    <x v="131"/>
    <n v="3837.8891993319198"/>
    <x v="9"/>
    <s v="GDPPOT"/>
    <x v="6"/>
    <s v="lin"/>
    <x v="0"/>
    <s v="q"/>
    <s v="U.S. Congressional Budget Office"/>
  </r>
  <r>
    <x v="132"/>
    <n v="3878.4035387209501"/>
    <x v="9"/>
    <s v="GDPPOT"/>
    <x v="6"/>
    <s v="lin"/>
    <x v="0"/>
    <s v="q"/>
    <s v="U.S. Congressional Budget Office"/>
  </r>
  <r>
    <x v="133"/>
    <n v="3919.73429754573"/>
    <x v="9"/>
    <s v="GDPPOT"/>
    <x v="6"/>
    <s v="lin"/>
    <x v="0"/>
    <s v="q"/>
    <s v="U.S. Congressional Budget Office"/>
  </r>
  <r>
    <x v="134"/>
    <n v="3961.87566197666"/>
    <x v="9"/>
    <s v="GDPPOT"/>
    <x v="6"/>
    <s v="lin"/>
    <x v="0"/>
    <s v="q"/>
    <s v="U.S. Congressional Budget Office"/>
  </r>
  <r>
    <x v="135"/>
    <n v="4004.6173115885299"/>
    <x v="9"/>
    <s v="GDPPOT"/>
    <x v="6"/>
    <s v="lin"/>
    <x v="0"/>
    <s v="q"/>
    <s v="U.S. Congressional Budget Office"/>
  </r>
  <r>
    <x v="136"/>
    <n v="4048.05882932435"/>
    <x v="9"/>
    <s v="GDPPOT"/>
    <x v="6"/>
    <s v="lin"/>
    <x v="0"/>
    <s v="q"/>
    <s v="U.S. Congressional Budget Office"/>
  </r>
  <r>
    <x v="137"/>
    <n v="4091.4798025217401"/>
    <x v="9"/>
    <s v="GDPPOT"/>
    <x v="6"/>
    <s v="lin"/>
    <x v="0"/>
    <s v="q"/>
    <s v="U.S. Congressional Budget Office"/>
  </r>
  <r>
    <x v="138"/>
    <n v="4135.8667589502002"/>
    <x v="9"/>
    <s v="GDPPOT"/>
    <x v="6"/>
    <s v="lin"/>
    <x v="0"/>
    <s v="q"/>
    <s v="U.S. Congressional Budget Office"/>
  </r>
  <r>
    <x v="139"/>
    <n v="4180.8020224525299"/>
    <x v="9"/>
    <s v="GDPPOT"/>
    <x v="6"/>
    <s v="lin"/>
    <x v="0"/>
    <s v="q"/>
    <s v="U.S. Congressional Budget Office"/>
  </r>
  <r>
    <x v="140"/>
    <n v="4225.9220391526196"/>
    <x v="9"/>
    <s v="GDPPOT"/>
    <x v="6"/>
    <s v="lin"/>
    <x v="0"/>
    <s v="q"/>
    <s v="U.S. Congressional Budget Office"/>
  </r>
  <r>
    <x v="141"/>
    <n v="4272.2501072712002"/>
    <x v="9"/>
    <s v="GDPPOT"/>
    <x v="6"/>
    <s v="lin"/>
    <x v="0"/>
    <s v="q"/>
    <s v="U.S. Congressional Budget Office"/>
  </r>
  <r>
    <x v="142"/>
    <n v="4317.6467122903596"/>
    <x v="9"/>
    <s v="GDPPOT"/>
    <x v="6"/>
    <s v="lin"/>
    <x v="0"/>
    <s v="q"/>
    <s v="U.S. Congressional Budget Office"/>
  </r>
  <r>
    <x v="143"/>
    <n v="4364.5602048061401"/>
    <x v="9"/>
    <s v="GDPPOT"/>
    <x v="6"/>
    <s v="lin"/>
    <x v="0"/>
    <s v="q"/>
    <s v="U.S. Congressional Budget Office"/>
  </r>
  <r>
    <x v="144"/>
    <n v="4411.7161066384197"/>
    <x v="9"/>
    <s v="GDPPOT"/>
    <x v="6"/>
    <s v="lin"/>
    <x v="0"/>
    <s v="q"/>
    <s v="U.S. Congressional Budget Office"/>
  </r>
  <r>
    <x v="145"/>
    <n v="4459.5951064581996"/>
    <x v="9"/>
    <s v="GDPPOT"/>
    <x v="6"/>
    <s v="lin"/>
    <x v="0"/>
    <s v="q"/>
    <s v="U.S. Congressional Budget Office"/>
  </r>
  <r>
    <x v="146"/>
    <n v="4508.1222904680499"/>
    <x v="9"/>
    <s v="GDPPOT"/>
    <x v="6"/>
    <s v="lin"/>
    <x v="0"/>
    <s v="q"/>
    <s v="U.S. Congressional Budget Office"/>
  </r>
  <r>
    <x v="147"/>
    <n v="4557.6639227006499"/>
    <x v="9"/>
    <s v="GDPPOT"/>
    <x v="6"/>
    <s v="lin"/>
    <x v="0"/>
    <s v="q"/>
    <s v="U.S. Congressional Budget Office"/>
  </r>
  <r>
    <x v="148"/>
    <n v="4607.3747280302896"/>
    <x v="9"/>
    <s v="GDPPOT"/>
    <x v="6"/>
    <s v="lin"/>
    <x v="0"/>
    <s v="q"/>
    <s v="U.S. Congressional Budget Office"/>
  </r>
  <r>
    <x v="149"/>
    <n v="4658.4117461136602"/>
    <x v="9"/>
    <s v="GDPPOT"/>
    <x v="6"/>
    <s v="lin"/>
    <x v="0"/>
    <s v="q"/>
    <s v="U.S. Congressional Budget Office"/>
  </r>
  <r>
    <x v="150"/>
    <n v="4710.2518413624302"/>
    <x v="9"/>
    <s v="GDPPOT"/>
    <x v="6"/>
    <s v="lin"/>
    <x v="0"/>
    <s v="q"/>
    <s v="U.S. Congressional Budget Office"/>
  </r>
  <r>
    <x v="151"/>
    <n v="4762.7520232570596"/>
    <x v="9"/>
    <s v="GDPPOT"/>
    <x v="6"/>
    <s v="lin"/>
    <x v="0"/>
    <s v="q"/>
    <s v="U.S. Congressional Budget Office"/>
  </r>
  <r>
    <x v="152"/>
    <n v="4816.3136921403102"/>
    <x v="9"/>
    <s v="GDPPOT"/>
    <x v="6"/>
    <s v="lin"/>
    <x v="0"/>
    <s v="q"/>
    <s v="U.S. Congressional Budget Office"/>
  </r>
  <r>
    <x v="153"/>
    <n v="4870.1023072128501"/>
    <x v="9"/>
    <s v="GDPPOT"/>
    <x v="6"/>
    <s v="lin"/>
    <x v="0"/>
    <s v="q"/>
    <s v="U.S. Congressional Budget Office"/>
  </r>
  <r>
    <x v="154"/>
    <n v="4923.7215000584602"/>
    <x v="9"/>
    <s v="GDPPOT"/>
    <x v="6"/>
    <s v="lin"/>
    <x v="0"/>
    <s v="q"/>
    <s v="U.S. Congressional Budget Office"/>
  </r>
  <r>
    <x v="155"/>
    <n v="4978.4108964151701"/>
    <x v="9"/>
    <s v="GDPPOT"/>
    <x v="6"/>
    <s v="lin"/>
    <x v="0"/>
    <s v="q"/>
    <s v="U.S. Congressional Budget Office"/>
  </r>
  <r>
    <x v="156"/>
    <n v="5033.7032805310801"/>
    <x v="9"/>
    <s v="GDPPOT"/>
    <x v="6"/>
    <s v="lin"/>
    <x v="0"/>
    <s v="q"/>
    <s v="U.S. Congressional Budget Office"/>
  </r>
  <r>
    <x v="157"/>
    <n v="5087.7675116642704"/>
    <x v="9"/>
    <s v="GDPPOT"/>
    <x v="6"/>
    <s v="lin"/>
    <x v="0"/>
    <s v="q"/>
    <s v="U.S. Congressional Budget Office"/>
  </r>
  <r>
    <x v="158"/>
    <n v="5140.2857842200401"/>
    <x v="9"/>
    <s v="GDPPOT"/>
    <x v="6"/>
    <s v="lin"/>
    <x v="0"/>
    <s v="q"/>
    <s v="U.S. Congressional Budget Office"/>
  </r>
  <r>
    <x v="159"/>
    <n v="5190.8834002107396"/>
    <x v="9"/>
    <s v="GDPPOT"/>
    <x v="6"/>
    <s v="lin"/>
    <x v="0"/>
    <s v="q"/>
    <s v="U.S. Congressional Budget Office"/>
  </r>
  <r>
    <x v="160"/>
    <n v="5240.1409713285602"/>
    <x v="9"/>
    <s v="GDPPOT"/>
    <x v="6"/>
    <s v="lin"/>
    <x v="0"/>
    <s v="q"/>
    <s v="U.S. Congressional Budget Office"/>
  </r>
  <r>
    <x v="161"/>
    <n v="5288.1420637462397"/>
    <x v="9"/>
    <s v="GDPPOT"/>
    <x v="6"/>
    <s v="lin"/>
    <x v="0"/>
    <s v="q"/>
    <s v="U.S. Congressional Budget Office"/>
  </r>
  <r>
    <x v="162"/>
    <n v="5334.4740663713701"/>
    <x v="9"/>
    <s v="GDPPOT"/>
    <x v="6"/>
    <s v="lin"/>
    <x v="0"/>
    <s v="q"/>
    <s v="U.S. Congressional Budget Office"/>
  </r>
  <r>
    <x v="163"/>
    <n v="5379.4862058127201"/>
    <x v="9"/>
    <s v="GDPPOT"/>
    <x v="6"/>
    <s v="lin"/>
    <x v="0"/>
    <s v="q"/>
    <s v="U.S. Congressional Budget Office"/>
  </r>
  <r>
    <x v="164"/>
    <n v="5423.2575442757598"/>
    <x v="9"/>
    <s v="GDPPOT"/>
    <x v="6"/>
    <s v="lin"/>
    <x v="0"/>
    <s v="q"/>
    <s v="U.S. Congressional Budget Office"/>
  </r>
  <r>
    <x v="165"/>
    <n v="5466.7060983368201"/>
    <x v="9"/>
    <s v="GDPPOT"/>
    <x v="6"/>
    <s v="lin"/>
    <x v="0"/>
    <s v="q"/>
    <s v="U.S. Congressional Budget Office"/>
  </r>
  <r>
    <x v="166"/>
    <n v="5510.4272279430797"/>
    <x v="9"/>
    <s v="GDPPOT"/>
    <x v="6"/>
    <s v="lin"/>
    <x v="0"/>
    <s v="q"/>
    <s v="U.S. Congressional Budget Office"/>
  </r>
  <r>
    <x v="167"/>
    <n v="5554.3548876021496"/>
    <x v="9"/>
    <s v="GDPPOT"/>
    <x v="6"/>
    <s v="lin"/>
    <x v="0"/>
    <s v="q"/>
    <s v="U.S. Congressional Budget Office"/>
  </r>
  <r>
    <x v="168"/>
    <n v="5598.6100084640702"/>
    <x v="9"/>
    <s v="GDPPOT"/>
    <x v="6"/>
    <s v="lin"/>
    <x v="0"/>
    <s v="q"/>
    <s v="U.S. Congressional Budget Office"/>
  </r>
  <r>
    <x v="169"/>
    <n v="5643.4010069636497"/>
    <x v="9"/>
    <s v="GDPPOT"/>
    <x v="6"/>
    <s v="lin"/>
    <x v="0"/>
    <s v="q"/>
    <s v="U.S. Congressional Budget Office"/>
  </r>
  <r>
    <x v="170"/>
    <n v="5688.7942054715104"/>
    <x v="9"/>
    <s v="GDPPOT"/>
    <x v="6"/>
    <s v="lin"/>
    <x v="0"/>
    <s v="q"/>
    <s v="U.S. Congressional Budget Office"/>
  </r>
  <r>
    <x v="171"/>
    <n v="5735.0125272165296"/>
    <x v="9"/>
    <s v="GDPPOT"/>
    <x v="6"/>
    <s v="lin"/>
    <x v="0"/>
    <s v="q"/>
    <s v="U.S. Congressional Budget Office"/>
  </r>
  <r>
    <x v="172"/>
    <n v="5782.3484209693797"/>
    <x v="9"/>
    <s v="GDPPOT"/>
    <x v="6"/>
    <s v="lin"/>
    <x v="0"/>
    <s v="q"/>
    <s v="U.S. Congressional Budget Office"/>
  </r>
  <r>
    <x v="173"/>
    <n v="5830.6639389494003"/>
    <x v="9"/>
    <s v="GDPPOT"/>
    <x v="6"/>
    <s v="lin"/>
    <x v="0"/>
    <s v="q"/>
    <s v="U.S. Congressional Budget Office"/>
  </r>
  <r>
    <x v="174"/>
    <n v="5880.9649999596704"/>
    <x v="9"/>
    <s v="GDPPOT"/>
    <x v="6"/>
    <s v="lin"/>
    <x v="0"/>
    <s v="q"/>
    <s v="U.S. Congressional Budget Office"/>
  </r>
  <r>
    <x v="175"/>
    <n v="5931.8934314561602"/>
    <x v="9"/>
    <s v="GDPPOT"/>
    <x v="6"/>
    <s v="lin"/>
    <x v="0"/>
    <s v="q"/>
    <s v="U.S. Congressional Budget Office"/>
  </r>
  <r>
    <x v="176"/>
    <n v="5983.9631133145303"/>
    <x v="9"/>
    <s v="GDPPOT"/>
    <x v="6"/>
    <s v="lin"/>
    <x v="0"/>
    <s v="q"/>
    <s v="U.S. Congressional Budget Office"/>
  </r>
  <r>
    <x v="177"/>
    <n v="6036.8402513878"/>
    <x v="9"/>
    <s v="GDPPOT"/>
    <x v="6"/>
    <s v="lin"/>
    <x v="0"/>
    <s v="q"/>
    <s v="U.S. Congressional Budget Office"/>
  </r>
  <r>
    <x v="178"/>
    <n v="6090.3354561823498"/>
    <x v="9"/>
    <s v="GDPPOT"/>
    <x v="6"/>
    <s v="lin"/>
    <x v="0"/>
    <s v="q"/>
    <s v="U.S. Congressional Budget Office"/>
  </r>
  <r>
    <x v="179"/>
    <n v="6143.20621977879"/>
    <x v="9"/>
    <s v="GDPPOT"/>
    <x v="6"/>
    <s v="lin"/>
    <x v="0"/>
    <s v="q"/>
    <s v="U.S. Congressional Budget Office"/>
  </r>
  <r>
    <x v="180"/>
    <n v="6195.47544543186"/>
    <x v="9"/>
    <s v="GDPPOT"/>
    <x v="6"/>
    <s v="lin"/>
    <x v="0"/>
    <s v="q"/>
    <s v="U.S. Congressional Budget Office"/>
  </r>
  <r>
    <x v="181"/>
    <n v="6246.4828615372599"/>
    <x v="9"/>
    <s v="GDPPOT"/>
    <x v="6"/>
    <s v="lin"/>
    <x v="0"/>
    <s v="q"/>
    <s v="U.S. Congressional Budget Office"/>
  </r>
  <r>
    <x v="182"/>
    <n v="6296.5132289439098"/>
    <x v="9"/>
    <s v="GDPPOT"/>
    <x v="6"/>
    <s v="lin"/>
    <x v="0"/>
    <s v="q"/>
    <s v="U.S. Congressional Budget Office"/>
  </r>
  <r>
    <x v="183"/>
    <n v="6346.03206022415"/>
    <x v="9"/>
    <s v="GDPPOT"/>
    <x v="6"/>
    <s v="lin"/>
    <x v="0"/>
    <s v="q"/>
    <s v="U.S. Congressional Budget Office"/>
  </r>
  <r>
    <x v="184"/>
    <n v="6395.3936260234004"/>
    <x v="9"/>
    <s v="GDPPOT"/>
    <x v="6"/>
    <s v="lin"/>
    <x v="0"/>
    <s v="q"/>
    <s v="U.S. Congressional Budget Office"/>
  </r>
  <r>
    <x v="185"/>
    <n v="6444.35968161242"/>
    <x v="9"/>
    <s v="GDPPOT"/>
    <x v="6"/>
    <s v="lin"/>
    <x v="0"/>
    <s v="q"/>
    <s v="U.S. Congressional Budget Office"/>
  </r>
  <r>
    <x v="186"/>
    <n v="6493.92352966812"/>
    <x v="9"/>
    <s v="GDPPOT"/>
    <x v="6"/>
    <s v="lin"/>
    <x v="0"/>
    <s v="q"/>
    <s v="U.S. Congressional Budget Office"/>
  </r>
  <r>
    <x v="187"/>
    <n v="6544.8734771447698"/>
    <x v="9"/>
    <s v="GDPPOT"/>
    <x v="6"/>
    <s v="lin"/>
    <x v="0"/>
    <s v="q"/>
    <s v="U.S. Congressional Budget Office"/>
  </r>
  <r>
    <x v="188"/>
    <n v="6596.4986566657199"/>
    <x v="9"/>
    <s v="GDPPOT"/>
    <x v="6"/>
    <s v="lin"/>
    <x v="0"/>
    <s v="q"/>
    <s v="U.S. Congressional Budget Office"/>
  </r>
  <r>
    <x v="189"/>
    <n v="6649.9076686234503"/>
    <x v="9"/>
    <s v="GDPPOT"/>
    <x v="6"/>
    <s v="lin"/>
    <x v="0"/>
    <s v="q"/>
    <s v="U.S. Congressional Budget Office"/>
  </r>
  <r>
    <x v="190"/>
    <n v="6704.5911506223601"/>
    <x v="9"/>
    <s v="GDPPOT"/>
    <x v="6"/>
    <s v="lin"/>
    <x v="0"/>
    <s v="q"/>
    <s v="U.S. Congressional Budget Office"/>
  </r>
  <r>
    <x v="191"/>
    <n v="6760.0970618994297"/>
    <x v="9"/>
    <s v="GDPPOT"/>
    <x v="6"/>
    <s v="lin"/>
    <x v="0"/>
    <s v="q"/>
    <s v="U.S. Congressional Budget Office"/>
  </r>
  <r>
    <x v="192"/>
    <n v="6817.1105644761901"/>
    <x v="9"/>
    <s v="GDPPOT"/>
    <x v="6"/>
    <s v="lin"/>
    <x v="0"/>
    <s v="q"/>
    <s v="U.S. Congressional Budget Office"/>
  </r>
  <r>
    <x v="193"/>
    <n v="6875.56387545695"/>
    <x v="9"/>
    <s v="GDPPOT"/>
    <x v="6"/>
    <s v="lin"/>
    <x v="0"/>
    <s v="q"/>
    <s v="U.S. Congressional Budget Office"/>
  </r>
  <r>
    <x v="194"/>
    <n v="6935.1874585728301"/>
    <x v="9"/>
    <s v="GDPPOT"/>
    <x v="6"/>
    <s v="lin"/>
    <x v="0"/>
    <s v="q"/>
    <s v="U.S. Congressional Budget Office"/>
  </r>
  <r>
    <x v="195"/>
    <n v="6996.4561916265802"/>
    <x v="9"/>
    <s v="GDPPOT"/>
    <x v="6"/>
    <s v="lin"/>
    <x v="0"/>
    <s v="q"/>
    <s v="U.S. Congressional Budget Office"/>
  </r>
  <r>
    <x v="196"/>
    <n v="7058.9736449175398"/>
    <x v="9"/>
    <s v="GDPPOT"/>
    <x v="6"/>
    <s v="lin"/>
    <x v="0"/>
    <s v="q"/>
    <s v="U.S. Congressional Budget Office"/>
  </r>
  <r>
    <x v="197"/>
    <n v="7123.3135223528998"/>
    <x v="9"/>
    <s v="GDPPOT"/>
    <x v="6"/>
    <s v="lin"/>
    <x v="0"/>
    <s v="q"/>
    <s v="U.S. Congressional Budget Office"/>
  </r>
  <r>
    <x v="198"/>
    <n v="7185.3170798524898"/>
    <x v="9"/>
    <s v="GDPPOT"/>
    <x v="6"/>
    <s v="lin"/>
    <x v="0"/>
    <s v="q"/>
    <s v="U.S. Congressional Budget Office"/>
  </r>
  <r>
    <x v="199"/>
    <n v="7243.7810175290197"/>
    <x v="9"/>
    <s v="GDPPOT"/>
    <x v="6"/>
    <s v="lin"/>
    <x v="0"/>
    <s v="q"/>
    <s v="U.S. Congressional Budget Office"/>
  </r>
  <r>
    <x v="200"/>
    <n v="7298.0132533316701"/>
    <x v="9"/>
    <s v="GDPPOT"/>
    <x v="6"/>
    <s v="lin"/>
    <x v="0"/>
    <s v="q"/>
    <s v="U.S. Congressional Budget Office"/>
  </r>
  <r>
    <x v="201"/>
    <n v="7346.7364451942003"/>
    <x v="9"/>
    <s v="GDPPOT"/>
    <x v="6"/>
    <s v="lin"/>
    <x v="0"/>
    <s v="q"/>
    <s v="U.S. Congressional Budget Office"/>
  </r>
  <r>
    <x v="202"/>
    <n v="7389.8628760517104"/>
    <x v="9"/>
    <s v="GDPPOT"/>
    <x v="6"/>
    <s v="lin"/>
    <x v="0"/>
    <s v="q"/>
    <s v="U.S. Congressional Budget Office"/>
  </r>
  <r>
    <x v="203"/>
    <n v="7426.7549997649303"/>
    <x v="9"/>
    <s v="GDPPOT"/>
    <x v="6"/>
    <s v="lin"/>
    <x v="0"/>
    <s v="q"/>
    <s v="U.S. Congressional Budget Office"/>
  </r>
  <r>
    <x v="204"/>
    <n v="7465.2981627170502"/>
    <x v="9"/>
    <s v="GDPPOT"/>
    <x v="6"/>
    <s v="lin"/>
    <x v="0"/>
    <s v="q"/>
    <s v="U.S. Congressional Budget Office"/>
  </r>
  <r>
    <x v="205"/>
    <n v="7508.0842066854502"/>
    <x v="9"/>
    <s v="GDPPOT"/>
    <x v="6"/>
    <s v="lin"/>
    <x v="0"/>
    <s v="q"/>
    <s v="U.S. Congressional Budget Office"/>
  </r>
  <r>
    <x v="206"/>
    <n v="7554.0090657836299"/>
    <x v="9"/>
    <s v="GDPPOT"/>
    <x v="6"/>
    <s v="lin"/>
    <x v="0"/>
    <s v="q"/>
    <s v="U.S. Congressional Budget Office"/>
  </r>
  <r>
    <x v="207"/>
    <n v="7602.7141144073403"/>
    <x v="9"/>
    <s v="GDPPOT"/>
    <x v="6"/>
    <s v="lin"/>
    <x v="0"/>
    <s v="q"/>
    <s v="U.S. Congressional Budget Office"/>
  </r>
  <r>
    <x v="208"/>
    <n v="7654.36435174086"/>
    <x v="9"/>
    <s v="GDPPOT"/>
    <x v="6"/>
    <s v="lin"/>
    <x v="0"/>
    <s v="q"/>
    <s v="U.S. Congressional Budget Office"/>
  </r>
  <r>
    <x v="209"/>
    <n v="7708.2823652917596"/>
    <x v="9"/>
    <s v="GDPPOT"/>
    <x v="6"/>
    <s v="lin"/>
    <x v="0"/>
    <s v="q"/>
    <s v="U.S. Congressional Budget Office"/>
  </r>
  <r>
    <x v="210"/>
    <n v="7763.6299926764495"/>
    <x v="9"/>
    <s v="GDPPOT"/>
    <x v="6"/>
    <s v="lin"/>
    <x v="0"/>
    <s v="q"/>
    <s v="U.S. Congressional Budget Office"/>
  </r>
  <r>
    <x v="211"/>
    <n v="7820.1899652598104"/>
    <x v="9"/>
    <s v="GDPPOT"/>
    <x v="6"/>
    <s v="lin"/>
    <x v="0"/>
    <s v="q"/>
    <s v="U.S. Congressional Budget Office"/>
  </r>
  <r>
    <x v="212"/>
    <n v="7878.1603614453397"/>
    <x v="9"/>
    <s v="GDPPOT"/>
    <x v="6"/>
    <s v="lin"/>
    <x v="0"/>
    <s v="q"/>
    <s v="U.S. Congressional Budget Office"/>
  </r>
  <r>
    <x v="213"/>
    <n v="7935.9376075229902"/>
    <x v="9"/>
    <s v="GDPPOT"/>
    <x v="6"/>
    <s v="lin"/>
    <x v="0"/>
    <s v="q"/>
    <s v="U.S. Congressional Budget Office"/>
  </r>
  <r>
    <x v="214"/>
    <n v="7994.8598980201796"/>
    <x v="9"/>
    <s v="GDPPOT"/>
    <x v="6"/>
    <s v="lin"/>
    <x v="0"/>
    <s v="q"/>
    <s v="U.S. Congressional Budget Office"/>
  </r>
  <r>
    <x v="215"/>
    <n v="8055.3700644259497"/>
    <x v="9"/>
    <s v="GDPPOT"/>
    <x v="6"/>
    <s v="lin"/>
    <x v="0"/>
    <s v="q"/>
    <s v="U.S. Congressional Budget Office"/>
  </r>
  <r>
    <x v="216"/>
    <n v="8118.4215710115304"/>
    <x v="9"/>
    <s v="GDPPOT"/>
    <x v="6"/>
    <s v="lin"/>
    <x v="0"/>
    <s v="q"/>
    <s v="U.S. Congressional Budget Office"/>
  </r>
  <r>
    <x v="217"/>
    <n v="8184.1203990416498"/>
    <x v="9"/>
    <s v="GDPPOT"/>
    <x v="6"/>
    <s v="lin"/>
    <x v="0"/>
    <s v="q"/>
    <s v="U.S. Congressional Budget Office"/>
  </r>
  <r>
    <x v="218"/>
    <n v="8252.3611608175106"/>
    <x v="9"/>
    <s v="GDPPOT"/>
    <x v="6"/>
    <s v="lin"/>
    <x v="0"/>
    <s v="q"/>
    <s v="U.S. Congressional Budget Office"/>
  </r>
  <r>
    <x v="219"/>
    <n v="8322.3523411080805"/>
    <x v="9"/>
    <s v="GDPPOT"/>
    <x v="6"/>
    <s v="lin"/>
    <x v="0"/>
    <s v="q"/>
    <s v="U.S. Congressional Budget Office"/>
  </r>
  <r>
    <x v="220"/>
    <n v="8393.8407780299203"/>
    <x v="9"/>
    <s v="GDPPOT"/>
    <x v="6"/>
    <s v="lin"/>
    <x v="0"/>
    <s v="q"/>
    <s v="U.S. Congressional Budget Office"/>
  </r>
  <r>
    <x v="221"/>
    <n v="8466.0943377929907"/>
    <x v="9"/>
    <s v="GDPPOT"/>
    <x v="6"/>
    <s v="lin"/>
    <x v="0"/>
    <s v="q"/>
    <s v="U.S. Congressional Budget Office"/>
  </r>
  <r>
    <x v="222"/>
    <n v="8538.8564076442908"/>
    <x v="9"/>
    <s v="GDPPOT"/>
    <x v="6"/>
    <s v="lin"/>
    <x v="0"/>
    <s v="q"/>
    <s v="U.S. Congressional Budget Office"/>
  </r>
  <r>
    <x v="223"/>
    <n v="8611.89242084326"/>
    <x v="9"/>
    <s v="GDPPOT"/>
    <x v="6"/>
    <s v="lin"/>
    <x v="0"/>
    <s v="q"/>
    <s v="U.S. Congressional Budget Office"/>
  </r>
  <r>
    <x v="224"/>
    <n v="8684.9960649797704"/>
    <x v="9"/>
    <s v="GDPPOT"/>
    <x v="6"/>
    <s v="lin"/>
    <x v="0"/>
    <s v="q"/>
    <s v="U.S. Congressional Budget Office"/>
  </r>
  <r>
    <x v="225"/>
    <n v="8757.92824715797"/>
    <x v="9"/>
    <s v="GDPPOT"/>
    <x v="6"/>
    <s v="lin"/>
    <x v="0"/>
    <s v="q"/>
    <s v="U.S. Congressional Budget Office"/>
  </r>
  <r>
    <x v="226"/>
    <n v="8830.6168453456503"/>
    <x v="9"/>
    <s v="GDPPOT"/>
    <x v="6"/>
    <s v="lin"/>
    <x v="0"/>
    <s v="q"/>
    <s v="U.S. Congressional Budget Office"/>
  </r>
  <r>
    <x v="227"/>
    <n v="8903.3781422669108"/>
    <x v="9"/>
    <s v="GDPPOT"/>
    <x v="6"/>
    <s v="lin"/>
    <x v="0"/>
    <s v="q"/>
    <s v="U.S. Congressional Budget Office"/>
  </r>
  <r>
    <x v="228"/>
    <n v="8976.1247489086909"/>
    <x v="9"/>
    <s v="GDPPOT"/>
    <x v="6"/>
    <s v="lin"/>
    <x v="0"/>
    <s v="q"/>
    <s v="U.S. Congressional Budget Office"/>
  </r>
  <r>
    <x v="229"/>
    <n v="9048.6692548742794"/>
    <x v="9"/>
    <s v="GDPPOT"/>
    <x v="6"/>
    <s v="lin"/>
    <x v="0"/>
    <s v="q"/>
    <s v="U.S. Congressional Budget Office"/>
  </r>
  <r>
    <x v="230"/>
    <n v="9120.4734649345792"/>
    <x v="9"/>
    <s v="GDPPOT"/>
    <x v="6"/>
    <s v="lin"/>
    <x v="0"/>
    <s v="q"/>
    <s v="U.S. Congressional Budget Office"/>
  </r>
  <r>
    <x v="231"/>
    <n v="9191.5059401168401"/>
    <x v="9"/>
    <s v="GDPPOT"/>
    <x v="6"/>
    <s v="lin"/>
    <x v="0"/>
    <s v="q"/>
    <s v="U.S. Congressional Budget Office"/>
  </r>
  <r>
    <x v="232"/>
    <n v="9262.5540773821795"/>
    <x v="9"/>
    <s v="GDPPOT"/>
    <x v="6"/>
    <s v="lin"/>
    <x v="0"/>
    <s v="q"/>
    <s v="U.S. Congressional Budget Office"/>
  </r>
  <r>
    <x v="233"/>
    <n v="9332.8981623319396"/>
    <x v="9"/>
    <s v="GDPPOT"/>
    <x v="6"/>
    <s v="lin"/>
    <x v="0"/>
    <s v="q"/>
    <s v="U.S. Congressional Budget Office"/>
  </r>
  <r>
    <x v="234"/>
    <n v="9402.9361193980003"/>
    <x v="9"/>
    <s v="GDPPOT"/>
    <x v="6"/>
    <s v="lin"/>
    <x v="0"/>
    <s v="q"/>
    <s v="U.S. Congressional Budget Office"/>
  </r>
  <r>
    <x v="235"/>
    <n v="9472.3729046182798"/>
    <x v="9"/>
    <s v="GDPPOT"/>
    <x v="6"/>
    <s v="lin"/>
    <x v="0"/>
    <s v="q"/>
    <s v="U.S. Congressional Budget Office"/>
  </r>
  <r>
    <x v="236"/>
    <n v="9541.7398527011101"/>
    <x v="9"/>
    <s v="GDPPOT"/>
    <x v="6"/>
    <s v="lin"/>
    <x v="0"/>
    <s v="q"/>
    <s v="U.S. Congressional Budget Office"/>
  </r>
  <r>
    <x v="237"/>
    <n v="9610.8983435729897"/>
    <x v="9"/>
    <s v="GDPPOT"/>
    <x v="6"/>
    <s v="lin"/>
    <x v="0"/>
    <s v="q"/>
    <s v="U.S. Congressional Budget Office"/>
  </r>
  <r>
    <x v="238"/>
    <n v="9679.7524777823801"/>
    <x v="9"/>
    <s v="GDPPOT"/>
    <x v="6"/>
    <s v="lin"/>
    <x v="0"/>
    <s v="q"/>
    <s v="U.S. Congressional Budget Office"/>
  </r>
  <r>
    <x v="239"/>
    <n v="9748.4742143631302"/>
    <x v="9"/>
    <s v="GDPPOT"/>
    <x v="6"/>
    <s v="lin"/>
    <x v="0"/>
    <s v="q"/>
    <s v="U.S. Congressional Budget Office"/>
  </r>
  <r>
    <x v="240"/>
    <n v="9817.0834964272199"/>
    <x v="9"/>
    <s v="GDPPOT"/>
    <x v="6"/>
    <s v="lin"/>
    <x v="0"/>
    <s v="q"/>
    <s v="U.S. Congressional Budget Office"/>
  </r>
  <r>
    <x v="241"/>
    <n v="9885.4572136292409"/>
    <x v="9"/>
    <s v="GDPPOT"/>
    <x v="6"/>
    <s v="lin"/>
    <x v="0"/>
    <s v="q"/>
    <s v="U.S. Congressional Budget Office"/>
  </r>
  <r>
    <x v="242"/>
    <n v="9953.5203953165801"/>
    <x v="9"/>
    <s v="GDPPOT"/>
    <x v="6"/>
    <s v="lin"/>
    <x v="0"/>
    <s v="q"/>
    <s v="U.S. Congressional Budget Office"/>
  </r>
  <r>
    <x v="243"/>
    <n v="10020.582476297401"/>
    <x v="9"/>
    <s v="GDPPOT"/>
    <x v="6"/>
    <s v="lin"/>
    <x v="0"/>
    <s v="q"/>
    <s v="U.S. Congressional Budget Office"/>
  </r>
  <r>
    <x v="244"/>
    <n v="10086.676972233299"/>
    <x v="9"/>
    <s v="GDPPOT"/>
    <x v="6"/>
    <s v="lin"/>
    <x v="0"/>
    <s v="q"/>
    <s v="U.S. Congressional Budget Office"/>
  </r>
  <r>
    <x v="245"/>
    <n v="10152.1772040669"/>
    <x v="9"/>
    <s v="GDPPOT"/>
    <x v="6"/>
    <s v="lin"/>
    <x v="0"/>
    <s v="q"/>
    <s v="U.S. Congressional Budget Office"/>
  </r>
  <r>
    <x v="246"/>
    <n v="10216.9058176653"/>
    <x v="9"/>
    <s v="GDPPOT"/>
    <x v="6"/>
    <s v="lin"/>
    <x v="0"/>
    <s v="q"/>
    <s v="U.S. Congressional Budget Office"/>
  </r>
  <r>
    <x v="247"/>
    <n v="10281.5702272238"/>
    <x v="9"/>
    <s v="GDPPOT"/>
    <x v="6"/>
    <s v="lin"/>
    <x v="0"/>
    <s v="q"/>
    <s v="U.S. Congressional Budget Office"/>
  </r>
  <r>
    <x v="248"/>
    <n v="10347.376832231301"/>
    <x v="9"/>
    <s v="GDPPOT"/>
    <x v="6"/>
    <s v="lin"/>
    <x v="0"/>
    <s v="q"/>
    <s v="U.S. Congressional Budget Office"/>
  </r>
  <r>
    <x v="249"/>
    <n v="10414.244254417499"/>
    <x v="9"/>
    <s v="GDPPOT"/>
    <x v="6"/>
    <s v="lin"/>
    <x v="0"/>
    <s v="q"/>
    <s v="U.S. Congressional Budget Office"/>
  </r>
  <r>
    <x v="250"/>
    <n v="10482.223100445601"/>
    <x v="9"/>
    <s v="GDPPOT"/>
    <x v="6"/>
    <s v="lin"/>
    <x v="0"/>
    <s v="q"/>
    <s v="U.S. Congressional Budget Office"/>
  </r>
  <r>
    <x v="251"/>
    <n v="10551.784861690299"/>
    <x v="9"/>
    <s v="GDPPOT"/>
    <x v="6"/>
    <s v="lin"/>
    <x v="0"/>
    <s v="q"/>
    <s v="U.S. Congressional Budget Office"/>
  </r>
  <r>
    <x v="252"/>
    <n v="10622.618090341701"/>
    <x v="9"/>
    <s v="GDPPOT"/>
    <x v="6"/>
    <s v="lin"/>
    <x v="0"/>
    <s v="q"/>
    <s v="U.S. Congressional Budget Office"/>
  </r>
  <r>
    <x v="253"/>
    <n v="10695.5423841381"/>
    <x v="9"/>
    <s v="GDPPOT"/>
    <x v="6"/>
    <s v="lin"/>
    <x v="0"/>
    <s v="q"/>
    <s v="U.S. Congressional Budget Office"/>
  </r>
  <r>
    <x v="254"/>
    <n v="10769.570878061601"/>
    <x v="9"/>
    <s v="GDPPOT"/>
    <x v="6"/>
    <s v="lin"/>
    <x v="0"/>
    <s v="q"/>
    <s v="U.S. Congressional Budget Office"/>
  </r>
  <r>
    <x v="255"/>
    <n v="10844.632547478001"/>
    <x v="9"/>
    <s v="GDPPOT"/>
    <x v="6"/>
    <s v="lin"/>
    <x v="0"/>
    <s v="q"/>
    <s v="U.S. Congressional Budget Office"/>
  </r>
  <r>
    <x v="256"/>
    <n v="10921.031467364201"/>
    <x v="9"/>
    <s v="GDPPOT"/>
    <x v="6"/>
    <s v="lin"/>
    <x v="0"/>
    <s v="q"/>
    <s v="U.S. Congressional Budget Office"/>
  </r>
  <r>
    <x v="257"/>
    <n v="10998.7485905842"/>
    <x v="9"/>
    <s v="GDPPOT"/>
    <x v="6"/>
    <s v="lin"/>
    <x v="0"/>
    <s v="q"/>
    <s v="U.S. Congressional Budget Office"/>
  </r>
  <r>
    <x v="258"/>
    <n v="11076.9490953694"/>
    <x v="9"/>
    <s v="GDPPOT"/>
    <x v="6"/>
    <s v="lin"/>
    <x v="0"/>
    <s v="q"/>
    <s v="U.S. Congressional Budget Office"/>
  </r>
  <r>
    <x v="259"/>
    <n v="11156.4094196155"/>
    <x v="9"/>
    <s v="GDPPOT"/>
    <x v="6"/>
    <s v="lin"/>
    <x v="0"/>
    <s v="q"/>
    <s v="U.S. Congressional Budget Office"/>
  </r>
  <r>
    <x v="260"/>
    <n v="11237.096679902501"/>
    <x v="9"/>
    <s v="GDPPOT"/>
    <x v="6"/>
    <s v="lin"/>
    <x v="0"/>
    <s v="q"/>
    <s v="U.S. Congressional Budget Office"/>
  </r>
  <r>
    <x v="261"/>
    <n v="11318.730971934099"/>
    <x v="9"/>
    <s v="GDPPOT"/>
    <x v="6"/>
    <s v="lin"/>
    <x v="0"/>
    <s v="q"/>
    <s v="U.S. Congressional Budget Office"/>
  </r>
  <r>
    <x v="262"/>
    <n v="11401.5451221803"/>
    <x v="9"/>
    <s v="GDPPOT"/>
    <x v="6"/>
    <s v="lin"/>
    <x v="0"/>
    <s v="q"/>
    <s v="U.S. Congressional Budget Office"/>
  </r>
  <r>
    <x v="263"/>
    <n v="11485.083063058"/>
    <x v="9"/>
    <s v="GDPPOT"/>
    <x v="6"/>
    <s v="lin"/>
    <x v="0"/>
    <s v="q"/>
    <s v="U.S. Congressional Budget Office"/>
  </r>
  <r>
    <x v="264"/>
    <n v="11570.743237913201"/>
    <x v="9"/>
    <s v="GDPPOT"/>
    <x v="6"/>
    <s v="lin"/>
    <x v="0"/>
    <s v="q"/>
    <s v="U.S. Congressional Budget Office"/>
  </r>
  <r>
    <x v="265"/>
    <n v="11658.2358338256"/>
    <x v="9"/>
    <s v="GDPPOT"/>
    <x v="6"/>
    <s v="lin"/>
    <x v="0"/>
    <s v="q"/>
    <s v="U.S. Congressional Budget Office"/>
  </r>
  <r>
    <x v="266"/>
    <n v="11750.806721393699"/>
    <x v="9"/>
    <s v="GDPPOT"/>
    <x v="6"/>
    <s v="lin"/>
    <x v="0"/>
    <s v="q"/>
    <s v="U.S. Congressional Budget Office"/>
  </r>
  <r>
    <x v="267"/>
    <n v="11849.534137234899"/>
    <x v="9"/>
    <s v="GDPPOT"/>
    <x v="6"/>
    <s v="lin"/>
    <x v="0"/>
    <s v="q"/>
    <s v="U.S. Congressional Budget Office"/>
  </r>
  <r>
    <x v="268"/>
    <n v="11954.099435992801"/>
    <x v="9"/>
    <s v="GDPPOT"/>
    <x v="6"/>
    <s v="lin"/>
    <x v="0"/>
    <s v="q"/>
    <s v="U.S. Congressional Budget Office"/>
  </r>
  <r>
    <x v="269"/>
    <n v="12064.0758542778"/>
    <x v="9"/>
    <s v="GDPPOT"/>
    <x v="6"/>
    <s v="lin"/>
    <x v="0"/>
    <s v="q"/>
    <s v="U.S. Congressional Budget Office"/>
  </r>
  <r>
    <x v="270"/>
    <n v="12178.421723773899"/>
    <x v="9"/>
    <s v="GDPPOT"/>
    <x v="6"/>
    <s v="lin"/>
    <x v="0"/>
    <s v="q"/>
    <s v="U.S. Congressional Budget Office"/>
  </r>
  <r>
    <x v="271"/>
    <n v="12297.625499441499"/>
    <x v="9"/>
    <s v="GDPPOT"/>
    <x v="6"/>
    <s v="lin"/>
    <x v="0"/>
    <s v="q"/>
    <s v="U.S. Congressional Budget Office"/>
  </r>
  <r>
    <x v="272"/>
    <n v="12420.6398988418"/>
    <x v="9"/>
    <s v="GDPPOT"/>
    <x v="6"/>
    <s v="lin"/>
    <x v="0"/>
    <s v="q"/>
    <s v="U.S. Congressional Budget Office"/>
  </r>
  <r>
    <x v="273"/>
    <n v="12547.2244556029"/>
    <x v="9"/>
    <s v="GDPPOT"/>
    <x v="6"/>
    <s v="lin"/>
    <x v="0"/>
    <s v="q"/>
    <s v="U.S. Congressional Budget Office"/>
  </r>
  <r>
    <x v="274"/>
    <n v="12677.452576465201"/>
    <x v="9"/>
    <s v="GDPPOT"/>
    <x v="6"/>
    <s v="lin"/>
    <x v="0"/>
    <s v="q"/>
    <s v="U.S. Congressional Budget Office"/>
  </r>
  <r>
    <x v="275"/>
    <n v="12809.9729819968"/>
    <x v="9"/>
    <s v="GDPPOT"/>
    <x v="6"/>
    <s v="lin"/>
    <x v="0"/>
    <s v="q"/>
    <s v="U.S. Congressional Budget Office"/>
  </r>
  <r>
    <x v="276"/>
    <n v="12945.270977878101"/>
    <x v="9"/>
    <s v="GDPPOT"/>
    <x v="6"/>
    <s v="lin"/>
    <x v="0"/>
    <s v="q"/>
    <s v="U.S. Congressional Budget Office"/>
  </r>
  <r>
    <x v="277"/>
    <n v="13083.4651299139"/>
    <x v="9"/>
    <s v="GDPPOT"/>
    <x v="6"/>
    <s v="lin"/>
    <x v="0"/>
    <s v="q"/>
    <s v="U.S. Congressional Budget Office"/>
  </r>
  <r>
    <x v="278"/>
    <n v="13222.908429211901"/>
    <x v="9"/>
    <s v="GDPPOT"/>
    <x v="6"/>
    <s v="lin"/>
    <x v="0"/>
    <s v="q"/>
    <s v="U.S. Congressional Budget Office"/>
  </r>
  <r>
    <x v="279"/>
    <n v="13363.3582488383"/>
    <x v="9"/>
    <s v="GDPPOT"/>
    <x v="6"/>
    <s v="lin"/>
    <x v="0"/>
    <s v="q"/>
    <s v="U.S. Congressional Budget Office"/>
  </r>
  <r>
    <x v="280"/>
    <n v="13505.496312327101"/>
    <x v="9"/>
    <s v="GDPPOT"/>
    <x v="6"/>
    <s v="lin"/>
    <x v="0"/>
    <s v="q"/>
    <s v="U.S. Congressional Budget Office"/>
  </r>
  <r>
    <x v="281"/>
    <n v="13648.585371289601"/>
    <x v="9"/>
    <s v="GDPPOT"/>
    <x v="6"/>
    <s v="lin"/>
    <x v="0"/>
    <s v="q"/>
    <s v="U.S. Congressional Budget Office"/>
  </r>
  <r>
    <x v="282"/>
    <n v="13788.6813118112"/>
    <x v="9"/>
    <s v="GDPPOT"/>
    <x v="6"/>
    <s v="lin"/>
    <x v="0"/>
    <s v="q"/>
    <s v="U.S. Congressional Budget Office"/>
  </r>
  <r>
    <x v="283"/>
    <n v="13923.9024742479"/>
    <x v="9"/>
    <s v="GDPPOT"/>
    <x v="6"/>
    <s v="lin"/>
    <x v="0"/>
    <s v="q"/>
    <s v="U.S. Congressional Budget Office"/>
  </r>
  <r>
    <x v="284"/>
    <n v="14053.4342669874"/>
    <x v="9"/>
    <s v="GDPPOT"/>
    <x v="6"/>
    <s v="lin"/>
    <x v="0"/>
    <s v="q"/>
    <s v="U.S. Congressional Budget Office"/>
  </r>
  <r>
    <x v="0"/>
    <n v="14177.014871405299"/>
    <x v="9"/>
    <s v="GDPPOT"/>
    <x v="6"/>
    <s v="lin"/>
    <x v="0"/>
    <s v="q"/>
    <s v="U.S. Congressional Budget Office"/>
  </r>
  <r>
    <x v="1"/>
    <n v="14293.255366424"/>
    <x v="9"/>
    <s v="GDPPOT"/>
    <x v="6"/>
    <s v="lin"/>
    <x v="0"/>
    <s v="q"/>
    <s v="U.S. Congressional Budget Office"/>
  </r>
  <r>
    <x v="2"/>
    <n v="14401.4287854674"/>
    <x v="9"/>
    <s v="GDPPOT"/>
    <x v="6"/>
    <s v="lin"/>
    <x v="0"/>
    <s v="q"/>
    <s v="U.S. Congressional Budget Office"/>
  </r>
  <r>
    <x v="3"/>
    <n v="14502.3757251484"/>
    <x v="9"/>
    <s v="GDPPOT"/>
    <x v="6"/>
    <s v="lin"/>
    <x v="0"/>
    <s v="q"/>
    <s v="U.S. Congressional Budget Office"/>
  </r>
  <r>
    <x v="4"/>
    <n v="14596.981913208299"/>
    <x v="9"/>
    <s v="GDPPOT"/>
    <x v="6"/>
    <s v="lin"/>
    <x v="0"/>
    <s v="q"/>
    <s v="U.S. Congressional Budget Office"/>
  </r>
  <r>
    <x v="5"/>
    <n v="14687.0903703198"/>
    <x v="9"/>
    <s v="GDPPOT"/>
    <x v="6"/>
    <s v="lin"/>
    <x v="0"/>
    <s v="q"/>
    <s v="U.S. Congressional Budget Office"/>
  </r>
  <r>
    <x v="6"/>
    <n v="14774.5893529811"/>
    <x v="9"/>
    <s v="GDPPOT"/>
    <x v="6"/>
    <s v="lin"/>
    <x v="0"/>
    <s v="q"/>
    <s v="U.S. Congressional Budget Office"/>
  </r>
  <r>
    <x v="7"/>
    <n v="14860.705908247101"/>
    <x v="9"/>
    <s v="GDPPOT"/>
    <x v="6"/>
    <s v="lin"/>
    <x v="0"/>
    <s v="q"/>
    <s v="U.S. Congressional Budget Office"/>
  </r>
  <r>
    <x v="8"/>
    <n v="14947.1631220445"/>
    <x v="9"/>
    <s v="GDPPOT"/>
    <x v="6"/>
    <s v="lin"/>
    <x v="0"/>
    <s v="q"/>
    <s v="U.S. Congressional Budget Office"/>
  </r>
  <r>
    <x v="9"/>
    <n v="15035.0554343156"/>
    <x v="9"/>
    <s v="GDPPOT"/>
    <x v="6"/>
    <s v="lin"/>
    <x v="0"/>
    <s v="q"/>
    <s v="U.S. Congressional Budget Office"/>
  </r>
  <r>
    <x v="10"/>
    <n v="15124.1589372158"/>
    <x v="9"/>
    <s v="GDPPOT"/>
    <x v="6"/>
    <s v="lin"/>
    <x v="0"/>
    <s v="q"/>
    <s v="U.S. Congressional Budget Office"/>
  </r>
  <r>
    <x v="11"/>
    <n v="15215.896309544099"/>
    <x v="9"/>
    <s v="GDPPOT"/>
    <x v="6"/>
    <s v="lin"/>
    <x v="0"/>
    <s v="q"/>
    <s v="U.S. Congressional Budget Office"/>
  </r>
  <r>
    <x v="12"/>
    <n v="15310.649804634801"/>
    <x v="9"/>
    <s v="GDPPOT"/>
    <x v="6"/>
    <s v="lin"/>
    <x v="0"/>
    <s v="q"/>
    <s v="U.S. Congressional Budget Office"/>
  </r>
  <r>
    <x v="13"/>
    <n v="15407.2998811957"/>
    <x v="9"/>
    <s v="GDPPOT"/>
    <x v="6"/>
    <s v="lin"/>
    <x v="0"/>
    <s v="q"/>
    <s v="U.S. Congressional Budget Office"/>
  </r>
  <r>
    <x v="14"/>
    <n v="15506.3916677994"/>
    <x v="9"/>
    <s v="GDPPOT"/>
    <x v="6"/>
    <s v="lin"/>
    <x v="0"/>
    <s v="q"/>
    <s v="U.S. Congressional Budget Office"/>
  </r>
  <r>
    <x v="15"/>
    <n v="15607.359583040499"/>
    <x v="9"/>
    <s v="GDPPOT"/>
    <x v="6"/>
    <s v="lin"/>
    <x v="0"/>
    <s v="q"/>
    <s v="U.S. Congressional Budget Office"/>
  </r>
  <r>
    <x v="16"/>
    <n v="15707.318610353201"/>
    <x v="9"/>
    <s v="GDPPOT"/>
    <x v="6"/>
    <s v="lin"/>
    <x v="0"/>
    <s v="q"/>
    <s v="U.S. Congressional Budget Office"/>
  </r>
  <r>
    <x v="17"/>
    <n v="15805.165283652599"/>
    <x v="9"/>
    <s v="GDPPOT"/>
    <x v="6"/>
    <s v="lin"/>
    <x v="0"/>
    <s v="q"/>
    <s v="U.S. Congressional Budget Office"/>
  </r>
  <r>
    <x v="18"/>
    <n v="15902.191878355599"/>
    <x v="9"/>
    <s v="GDPPOT"/>
    <x v="6"/>
    <s v="lin"/>
    <x v="0"/>
    <s v="q"/>
    <s v="U.S. Congressional Budget Office"/>
  </r>
  <r>
    <x v="19"/>
    <n v="15997.8753211231"/>
    <x v="9"/>
    <s v="GDPPOT"/>
    <x v="6"/>
    <s v="lin"/>
    <x v="0"/>
    <s v="q"/>
    <s v="U.S. Congressional Budget Office"/>
  </r>
  <r>
    <x v="20"/>
    <n v="16091.603317517"/>
    <x v="9"/>
    <s v="GDPPOT"/>
    <x v="6"/>
    <s v="lin"/>
    <x v="0"/>
    <s v="q"/>
    <s v="U.S. Congressional Budget Office"/>
  </r>
  <r>
    <x v="21"/>
    <n v="16183.1639297328"/>
    <x v="9"/>
    <s v="GDPPOT"/>
    <x v="6"/>
    <s v="lin"/>
    <x v="0"/>
    <s v="q"/>
    <s v="U.S. Congressional Budget Office"/>
  </r>
  <r>
    <x v="22"/>
    <n v="16270.761436348201"/>
    <x v="9"/>
    <s v="GDPPOT"/>
    <x v="6"/>
    <s v="lin"/>
    <x v="0"/>
    <s v="q"/>
    <s v="U.S. Congressional Budget Office"/>
  </r>
  <r>
    <x v="23"/>
    <n v="16354.469242438099"/>
    <x v="9"/>
    <s v="GDPPOT"/>
    <x v="6"/>
    <s v="lin"/>
    <x v="0"/>
    <s v="q"/>
    <s v="U.S. Congressional Budget Office"/>
  </r>
  <r>
    <x v="24"/>
    <n v="16438.5820562589"/>
    <x v="9"/>
    <s v="GDPPOT"/>
    <x v="6"/>
    <s v="lin"/>
    <x v="0"/>
    <s v="q"/>
    <s v="U.S. Congressional Budget Office"/>
  </r>
  <r>
    <x v="25"/>
    <n v="16523.062155053602"/>
    <x v="9"/>
    <s v="GDPPOT"/>
    <x v="6"/>
    <s v="lin"/>
    <x v="0"/>
    <s v="q"/>
    <s v="U.S. Congressional Budget Office"/>
  </r>
  <r>
    <x v="26"/>
    <n v="16608.0260267577"/>
    <x v="9"/>
    <s v="GDPPOT"/>
    <x v="6"/>
    <s v="lin"/>
    <x v="0"/>
    <s v="q"/>
    <s v="U.S. Congressional Budget Office"/>
  </r>
  <r>
    <x v="27"/>
    <n v="16691.712099349399"/>
    <x v="9"/>
    <s v="GDPPOT"/>
    <x v="6"/>
    <s v="lin"/>
    <x v="0"/>
    <s v="q"/>
    <s v="U.S. Congressional Budget Office"/>
  </r>
  <r>
    <x v="28"/>
    <n v="16774.777215458002"/>
    <x v="9"/>
    <s v="GDPPOT"/>
    <x v="6"/>
    <s v="lin"/>
    <x v="0"/>
    <s v="q"/>
    <s v="U.S. Congressional Budget Office"/>
  </r>
  <r>
    <x v="29"/>
    <n v="16854.431509824"/>
    <x v="9"/>
    <s v="GDPPOT"/>
    <x v="6"/>
    <s v="lin"/>
    <x v="0"/>
    <s v="q"/>
    <s v="U.S. Congressional Budget Office"/>
  </r>
  <r>
    <x v="30"/>
    <n v="16929.753043277298"/>
    <x v="9"/>
    <s v="GDPPOT"/>
    <x v="6"/>
    <s v="lin"/>
    <x v="0"/>
    <s v="q"/>
    <s v="U.S. Congressional Budget Office"/>
  </r>
  <r>
    <x v="31"/>
    <n v="16999.908553511399"/>
    <x v="9"/>
    <s v="GDPPOT"/>
    <x v="6"/>
    <s v="lin"/>
    <x v="0"/>
    <s v="q"/>
    <s v="U.S. Congressional Budget Office"/>
  </r>
  <r>
    <x v="32"/>
    <n v="17063.793645207599"/>
    <x v="9"/>
    <s v="GDPPOT"/>
    <x v="6"/>
    <s v="lin"/>
    <x v="0"/>
    <s v="q"/>
    <s v="U.S. Congressional Budget Office"/>
  </r>
  <r>
    <x v="33"/>
    <n v="17122.682771242002"/>
    <x v="9"/>
    <s v="GDPPOT"/>
    <x v="6"/>
    <s v="lin"/>
    <x v="0"/>
    <s v="q"/>
    <s v="U.S. Congressional Budget Office"/>
  </r>
  <r>
    <x v="34"/>
    <n v="17177.410461390398"/>
    <x v="9"/>
    <s v="GDPPOT"/>
    <x v="6"/>
    <s v="lin"/>
    <x v="0"/>
    <s v="q"/>
    <s v="U.S. Congressional Budget Office"/>
  </r>
  <r>
    <x v="35"/>
    <n v="17230.326569658198"/>
    <x v="9"/>
    <s v="GDPPOT"/>
    <x v="6"/>
    <s v="lin"/>
    <x v="0"/>
    <s v="q"/>
    <s v="U.S. Congressional Budget Office"/>
  </r>
  <r>
    <x v="36"/>
    <n v="17284.089459018502"/>
    <x v="9"/>
    <s v="GDPPOT"/>
    <x v="6"/>
    <s v="lin"/>
    <x v="0"/>
    <s v="q"/>
    <s v="U.S. Congressional Budget Office"/>
  </r>
  <r>
    <x v="37"/>
    <n v="17339.540497443399"/>
    <x v="9"/>
    <s v="GDPPOT"/>
    <x v="6"/>
    <s v="lin"/>
    <x v="0"/>
    <s v="q"/>
    <s v="U.S. Congressional Budget Office"/>
  </r>
  <r>
    <x v="38"/>
    <n v="17398.249750812101"/>
    <x v="9"/>
    <s v="GDPPOT"/>
    <x v="6"/>
    <s v="lin"/>
    <x v="0"/>
    <s v="q"/>
    <s v="U.S. Congressional Budget Office"/>
  </r>
  <r>
    <x v="39"/>
    <n v="17459.667948128401"/>
    <x v="9"/>
    <s v="GDPPOT"/>
    <x v="6"/>
    <s v="lin"/>
    <x v="0"/>
    <s v="q"/>
    <s v="U.S. Congressional Budget Office"/>
  </r>
  <r>
    <x v="40"/>
    <n v="17523.898477058599"/>
    <x v="9"/>
    <s v="GDPPOT"/>
    <x v="6"/>
    <s v="lin"/>
    <x v="0"/>
    <s v="q"/>
    <s v="U.S. Congressional Budget Office"/>
  </r>
  <r>
    <x v="41"/>
    <n v="17590.062292255301"/>
    <x v="9"/>
    <s v="GDPPOT"/>
    <x v="6"/>
    <s v="lin"/>
    <x v="0"/>
    <s v="q"/>
    <s v="U.S. Congressional Budget Office"/>
  </r>
  <r>
    <x v="42"/>
    <n v="17658.131908785301"/>
    <x v="9"/>
    <s v="GDPPOT"/>
    <x v="6"/>
    <s v="lin"/>
    <x v="0"/>
    <s v="q"/>
    <s v="U.S. Congressional Budget Office"/>
  </r>
  <r>
    <x v="43"/>
    <n v="17728.787047055899"/>
    <x v="9"/>
    <s v="GDPPOT"/>
    <x v="6"/>
    <s v="lin"/>
    <x v="0"/>
    <s v="q"/>
    <s v="U.S. Congressional Budget Office"/>
  </r>
  <r>
    <x v="44"/>
    <n v="17802.124606222202"/>
    <x v="9"/>
    <s v="GDPPOT"/>
    <x v="6"/>
    <s v="lin"/>
    <x v="0"/>
    <s v="q"/>
    <s v="U.S. Congressional Budget Office"/>
  </r>
  <r>
    <x v="45"/>
    <n v="17877.513501192701"/>
    <x v="9"/>
    <s v="GDPPOT"/>
    <x v="6"/>
    <s v="lin"/>
    <x v="0"/>
    <s v="q"/>
    <s v="U.S. Congressional Budget Office"/>
  </r>
  <r>
    <x v="46"/>
    <n v="17954.159751564199"/>
    <x v="9"/>
    <s v="GDPPOT"/>
    <x v="6"/>
    <s v="lin"/>
    <x v="0"/>
    <s v="q"/>
    <s v="U.S. Congressional Budget Office"/>
  </r>
  <r>
    <x v="47"/>
    <n v="18032.2714109755"/>
    <x v="9"/>
    <s v="GDPPOT"/>
    <x v="6"/>
    <s v="lin"/>
    <x v="0"/>
    <s v="q"/>
    <s v="U.S. Congressional Budget Office"/>
  </r>
  <r>
    <x v="48"/>
    <n v="18112.761193184899"/>
    <x v="9"/>
    <s v="GDPPOT"/>
    <x v="6"/>
    <s v="lin"/>
    <x v="0"/>
    <s v="q"/>
    <s v="U.S. Congressional Budget Office"/>
  </r>
  <r>
    <x v="49"/>
    <n v="18194.452501514301"/>
    <x v="9"/>
    <s v="GDPPOT"/>
    <x v="6"/>
    <s v="lin"/>
    <x v="0"/>
    <s v="q"/>
    <s v="U.S. Congressional Budget Office"/>
  </r>
  <r>
    <x v="50"/>
    <n v="18277.073695057599"/>
    <x v="9"/>
    <s v="GDPPOT"/>
    <x v="6"/>
    <s v="lin"/>
    <x v="0"/>
    <s v="q"/>
    <s v="U.S. Congressional Budget Office"/>
  </r>
  <r>
    <x v="51"/>
    <n v="18361.597699019901"/>
    <x v="9"/>
    <s v="GDPPOT"/>
    <x v="6"/>
    <s v="lin"/>
    <x v="0"/>
    <s v="q"/>
    <s v="U.S. Congressional Budget Office"/>
  </r>
  <r>
    <x v="52"/>
    <n v="18448.099375489699"/>
    <x v="9"/>
    <s v="GDPPOT"/>
    <x v="6"/>
    <s v="lin"/>
    <x v="0"/>
    <s v="q"/>
    <s v="U.S. Congressional Budget Office"/>
  </r>
  <r>
    <x v="53"/>
    <n v="18535.903417717302"/>
    <x v="9"/>
    <s v="GDPPOT"/>
    <x v="6"/>
    <s v="lin"/>
    <x v="0"/>
    <s v="q"/>
    <s v="U.S. Congressional Budget Office"/>
  </r>
  <r>
    <x v="54"/>
    <n v="18626.028765934101"/>
    <x v="9"/>
    <s v="GDPPOT"/>
    <x v="6"/>
    <s v="lin"/>
    <x v="0"/>
    <s v="q"/>
    <s v="U.S. Congressional Budget Office"/>
  </r>
  <r>
    <x v="55"/>
    <n v="18717.9958726232"/>
    <x v="9"/>
    <s v="GDPPOT"/>
    <x v="6"/>
    <s v="lin"/>
    <x v="0"/>
    <s v="q"/>
    <s v="U.S. Congressional Budget Office"/>
  </r>
  <r>
    <x v="56"/>
    <n v="18811.820350766899"/>
    <x v="9"/>
    <s v="GDPPOT"/>
    <x v="6"/>
    <s v="lin"/>
    <x v="0"/>
    <s v="q"/>
    <s v="U.S. Congressional Budget Office"/>
  </r>
  <r>
    <x v="57"/>
    <n v="18906.969611496901"/>
    <x v="9"/>
    <s v="GDPPOT"/>
    <x v="6"/>
    <s v="lin"/>
    <x v="0"/>
    <s v="q"/>
    <s v="U.S. Congressional Budget Office"/>
  </r>
  <r>
    <x v="58"/>
    <n v="19003.034198330399"/>
    <x v="9"/>
    <s v="GDPPOT"/>
    <x v="6"/>
    <s v="lin"/>
    <x v="0"/>
    <s v="q"/>
    <s v="U.S. Congressional Budget Office"/>
  </r>
  <r>
    <x v="59"/>
    <n v="19100.137722133099"/>
    <x v="9"/>
    <s v="GDPPOT"/>
    <x v="6"/>
    <s v="lin"/>
    <x v="0"/>
    <s v="q"/>
    <s v="U.S. Congressional Budget Office"/>
  </r>
  <r>
    <x v="60"/>
    <n v="19198.252665637399"/>
    <x v="9"/>
    <s v="GDPPOT"/>
    <x v="6"/>
    <s v="lin"/>
    <x v="0"/>
    <s v="q"/>
    <s v="U.S. Congressional Budget Office"/>
  </r>
  <r>
    <x v="61"/>
    <n v="19296.5000603964"/>
    <x v="9"/>
    <s v="GDPPOT"/>
    <x v="6"/>
    <s v="lin"/>
    <x v="0"/>
    <s v="q"/>
    <s v="U.S. Congressional Budget Office"/>
  </r>
  <r>
    <x v="62"/>
    <n v="19394.189009384601"/>
    <x v="9"/>
    <s v="GDPPOT"/>
    <x v="6"/>
    <s v="lin"/>
    <x v="0"/>
    <s v="q"/>
    <s v="U.S. Congressional Budget Office"/>
  </r>
  <r>
    <x v="63"/>
    <n v="19491.389084717699"/>
    <x v="9"/>
    <s v="GDPPOT"/>
    <x v="6"/>
    <s v="lin"/>
    <x v="0"/>
    <s v="q"/>
    <s v="U.S. Congressional Budget Office"/>
  </r>
  <r>
    <x v="64"/>
    <n v="19588.630664896998"/>
    <x v="9"/>
    <s v="GDPPOT"/>
    <x v="6"/>
    <s v="lin"/>
    <x v="0"/>
    <s v="q"/>
    <s v="U.S. Congressional Budget Office"/>
  </r>
  <r>
    <x v="65"/>
    <n v="19685.872943332299"/>
    <x v="9"/>
    <s v="GDPPOT"/>
    <x v="6"/>
    <s v="lin"/>
    <x v="0"/>
    <s v="q"/>
    <s v="U.S. Congressional Budget Office"/>
  </r>
  <r>
    <x v="66"/>
    <n v="19783.817242749999"/>
    <x v="9"/>
    <s v="GDPPOT"/>
    <x v="6"/>
    <s v="lin"/>
    <x v="0"/>
    <s v="q"/>
    <s v="U.S. Congressional Budget Office"/>
  </r>
  <r>
    <x v="67"/>
    <n v="19882.732970228401"/>
    <x v="9"/>
    <s v="GDPPOT"/>
    <x v="6"/>
    <s v="lin"/>
    <x v="0"/>
    <s v="q"/>
    <s v="U.S. Congressional Budget Office"/>
  </r>
  <r>
    <x v="68"/>
    <n v="19983.308058389899"/>
    <x v="9"/>
    <s v="GDPPOT"/>
    <x v="6"/>
    <s v="lin"/>
    <x v="0"/>
    <s v="q"/>
    <s v="U.S. Congressional Budget Office"/>
  </r>
  <r>
    <x v="69"/>
    <n v="20085.821330941701"/>
    <x v="9"/>
    <s v="GDPPOT"/>
    <x v="6"/>
    <s v="lin"/>
    <x v="0"/>
    <s v="q"/>
    <s v="U.S. Congressional Budget Office"/>
  </r>
  <r>
    <x v="70"/>
    <n v="20189.236812637198"/>
    <x v="9"/>
    <s v="GDPPOT"/>
    <x v="6"/>
    <s v="lin"/>
    <x v="0"/>
    <s v="q"/>
    <s v="U.S. Congressional Budget Office"/>
  </r>
  <r>
    <x v="71"/>
    <n v="20294.354088290602"/>
    <x v="9"/>
    <s v="GDPPOT"/>
    <x v="6"/>
    <s v="lin"/>
    <x v="0"/>
    <s v="q"/>
    <s v="U.S. Congressional Budget Office"/>
  </r>
  <r>
    <x v="72"/>
    <n v="20401.782506994201"/>
    <x v="9"/>
    <s v="GDPPOT"/>
    <x v="6"/>
    <s v="lin"/>
    <x v="0"/>
    <s v="q"/>
    <s v="U.S. Congressional Budget Office"/>
  </r>
  <r>
    <x v="73"/>
    <n v="20509.707788284599"/>
    <x v="9"/>
    <s v="GDPPOT"/>
    <x v="6"/>
    <s v="lin"/>
    <x v="0"/>
    <s v="q"/>
    <s v="U.S. Congressional Budget Office"/>
  </r>
  <r>
    <x v="74"/>
    <n v="20617.674979351901"/>
    <x v="9"/>
    <s v="GDPPOT"/>
    <x v="6"/>
    <s v="lin"/>
    <x v="0"/>
    <s v="q"/>
    <s v="U.S. Congressional Budget Office"/>
  </r>
  <r>
    <x v="75"/>
    <n v="20722.820278145598"/>
    <x v="9"/>
    <s v="GDPPOT"/>
    <x v="6"/>
    <s v="lin"/>
    <x v="0"/>
    <s v="q"/>
    <s v="U.S. Congressional Budget Office"/>
  </r>
  <r>
    <x v="76"/>
    <n v="20825.889773887899"/>
    <x v="9"/>
    <s v="GDPPOT"/>
    <x v="6"/>
    <s v="lin"/>
    <x v="0"/>
    <s v="q"/>
    <s v="U.S. Congressional Budget Office"/>
  </r>
  <r>
    <x v="77"/>
    <n v="20925.8559803559"/>
    <x v="9"/>
    <s v="GDPPOT"/>
    <x v="6"/>
    <s v="lin"/>
    <x v="0"/>
    <s v="q"/>
    <s v="U.S. Congressional Budget Office"/>
  </r>
  <r>
    <x v="78"/>
    <n v="21020.539012470501"/>
    <x v="9"/>
    <s v="GDPPOT"/>
    <x v="6"/>
    <s v="lin"/>
    <x v="0"/>
    <s v="q"/>
    <s v="U.S. Congressional Budget Office"/>
  </r>
  <r>
    <x v="79"/>
    <n v="21116.617057074"/>
    <x v="9"/>
    <s v="GDPPOT"/>
    <x v="6"/>
    <s v="lin"/>
    <x v="0"/>
    <s v="q"/>
    <s v="U.S. Congressional Budget Office"/>
  </r>
  <r>
    <x v="80"/>
    <n v="21216.864736890198"/>
    <x v="9"/>
    <s v="GDPPOT"/>
    <x v="6"/>
    <s v="lin"/>
    <x v="0"/>
    <s v="q"/>
    <s v="U.S. Congressional Budget Office"/>
  </r>
  <r>
    <x v="81"/>
    <n v="21322.2890985185"/>
    <x v="9"/>
    <s v="GDPPOT"/>
    <x v="6"/>
    <s v="lin"/>
    <x v="0"/>
    <s v="q"/>
    <s v="U.S. Congressional Budget Office"/>
  </r>
  <r>
    <x v="82"/>
    <n v="21435.306320453401"/>
    <x v="9"/>
    <s v="GDPPOT"/>
    <x v="6"/>
    <s v="lin"/>
    <x v="0"/>
    <s v="q"/>
    <s v="U.S. Congressional Budget Office"/>
  </r>
  <r>
    <x v="83"/>
    <n v="21554.0210837501"/>
    <x v="9"/>
    <s v="GDPPOT"/>
    <x v="6"/>
    <s v="lin"/>
    <x v="0"/>
    <s v="q"/>
    <s v="U.S. Congressional Budget Office"/>
  </r>
  <r>
    <x v="84"/>
    <n v="21678.723566954199"/>
    <x v="9"/>
    <s v="GDPPOT"/>
    <x v="6"/>
    <s v="lin"/>
    <x v="0"/>
    <s v="q"/>
    <s v="U.S. Congressional Budget Office"/>
  </r>
  <r>
    <x v="85"/>
    <n v="21808.975353705198"/>
    <x v="9"/>
    <s v="GDPPOT"/>
    <x v="6"/>
    <s v="lin"/>
    <x v="0"/>
    <s v="q"/>
    <s v="U.S. Congressional Budget Office"/>
  </r>
  <r>
    <x v="86"/>
    <n v="21944.708620985599"/>
    <x v="9"/>
    <s v="GDPPOT"/>
    <x v="6"/>
    <s v="lin"/>
    <x v="0"/>
    <s v="q"/>
    <s v="U.S. Congressional Budget Office"/>
  </r>
  <r>
    <x v="87"/>
    <n v="22084.8025683585"/>
    <x v="9"/>
    <s v="GDPPOT"/>
    <x v="6"/>
    <s v="lin"/>
    <x v="0"/>
    <s v="q"/>
    <s v="U.S. Congressional Budget Office"/>
  </r>
  <r>
    <x v="88"/>
    <n v="22229.4821939471"/>
    <x v="9"/>
    <s v="GDPPOT"/>
    <x v="6"/>
    <s v="lin"/>
    <x v="0"/>
    <s v="q"/>
    <s v="U.S. Congressional Budget Office"/>
  </r>
  <r>
    <x v="89"/>
    <n v="22377.867950046799"/>
    <x v="9"/>
    <s v="GDPPOT"/>
    <x v="6"/>
    <s v="lin"/>
    <x v="0"/>
    <s v="q"/>
    <s v="U.S. Congressional Budget Office"/>
  </r>
  <r>
    <x v="90"/>
    <n v="22527.5709313521"/>
    <x v="9"/>
    <s v="GDPPOT"/>
    <x v="6"/>
    <s v="lin"/>
    <x v="0"/>
    <s v="q"/>
    <s v="U.S. Congressional Budget Office"/>
  </r>
  <r>
    <x v="91"/>
    <n v="22678.156520144199"/>
    <x v="9"/>
    <s v="GDPPOT"/>
    <x v="6"/>
    <s v="lin"/>
    <x v="0"/>
    <s v="q"/>
    <s v="U.S. Congressional Budget Office"/>
  </r>
  <r>
    <x v="92"/>
    <n v="22828.945410979301"/>
    <x v="9"/>
    <s v="GDPPOT"/>
    <x v="6"/>
    <s v="lin"/>
    <x v="0"/>
    <s v="q"/>
    <s v="U.S. Congressional Budget Office"/>
  </r>
  <r>
    <x v="93"/>
    <n v="22979.033391074499"/>
    <x v="9"/>
    <s v="GDPPOT"/>
    <x v="6"/>
    <s v="lin"/>
    <x v="0"/>
    <s v="q"/>
    <s v="U.S. Congressional Budget Office"/>
  </r>
  <r>
    <x v="94"/>
    <n v="23126.896106022599"/>
    <x v="9"/>
    <s v="GDPPOT"/>
    <x v="6"/>
    <s v="lin"/>
    <x v="0"/>
    <s v="q"/>
    <s v="U.S. Congressional Budget Office"/>
  </r>
  <r>
    <x v="95"/>
    <n v="23271.541686529101"/>
    <x v="9"/>
    <s v="GDPPOT"/>
    <x v="6"/>
    <s v="lin"/>
    <x v="0"/>
    <s v="q"/>
    <s v="U.S. Congressional Budget Office"/>
  </r>
  <r>
    <x v="96"/>
    <n v="23414.656420399999"/>
    <x v="9"/>
    <s v="GDPPOT"/>
    <x v="6"/>
    <s v="lin"/>
    <x v="0"/>
    <s v="q"/>
    <s v="U.S. Congressional Budget Office"/>
  </r>
  <r>
    <x v="97"/>
    <n v="23548.5176618"/>
    <x v="9"/>
    <s v="GDPPOT"/>
    <x v="6"/>
    <s v="lin"/>
    <x v="0"/>
    <s v="q"/>
    <s v="U.S. Congressional Budget Office"/>
  </r>
  <r>
    <x v="98"/>
    <n v="23680.1524766"/>
    <x v="9"/>
    <s v="GDPPOT"/>
    <x v="6"/>
    <s v="lin"/>
    <x v="0"/>
    <s v="q"/>
    <s v="U.S. Congressional Budget Office"/>
  </r>
  <r>
    <x v="99"/>
    <n v="23811.223896799998"/>
    <x v="9"/>
    <s v="GDPPOT"/>
    <x v="6"/>
    <s v="lin"/>
    <x v="0"/>
    <s v="q"/>
    <s v="U.S. Congressional Budget Office"/>
  </r>
  <r>
    <x v="100"/>
    <n v="23945.1378387"/>
    <x v="9"/>
    <s v="GDPPOT"/>
    <x v="6"/>
    <s v="lin"/>
    <x v="0"/>
    <s v="q"/>
    <s v="U.S. Congressional Budget Office"/>
  </r>
  <r>
    <x v="914"/>
    <n v="24070.938648399999"/>
    <x v="9"/>
    <s v="GDPPOT"/>
    <x v="6"/>
    <s v="lin"/>
    <x v="0"/>
    <s v="q"/>
    <s v="U.S. Congressional Budget Office"/>
  </r>
  <r>
    <x v="915"/>
    <n v="24200.444693599999"/>
    <x v="9"/>
    <s v="GDPPOT"/>
    <x v="6"/>
    <s v="lin"/>
    <x v="0"/>
    <s v="q"/>
    <s v="U.S. Congressional Budget Office"/>
  </r>
  <r>
    <x v="916"/>
    <n v="24330.374528799999"/>
    <x v="9"/>
    <s v="GDPPOT"/>
    <x v="6"/>
    <s v="lin"/>
    <x v="0"/>
    <s v="q"/>
    <s v="U.S. Congressional Budget Office"/>
  </r>
  <r>
    <x v="917"/>
    <n v="24460.708837900002"/>
    <x v="9"/>
    <s v="GDPPOT"/>
    <x v="6"/>
    <s v="lin"/>
    <x v="0"/>
    <s v="q"/>
    <s v="U.S. Congressional Budget Office"/>
  </r>
  <r>
    <x v="918"/>
    <n v="24590.810940899999"/>
    <x v="9"/>
    <s v="GDPPOT"/>
    <x v="6"/>
    <s v="lin"/>
    <x v="0"/>
    <s v="q"/>
    <s v="U.S. Congressional Budget Office"/>
  </r>
  <r>
    <x v="919"/>
    <n v="24720.700481399999"/>
    <x v="9"/>
    <s v="GDPPOT"/>
    <x v="6"/>
    <s v="lin"/>
    <x v="0"/>
    <s v="q"/>
    <s v="U.S. Congressional Budget Office"/>
  </r>
  <r>
    <x v="920"/>
    <n v="24850.152556100002"/>
    <x v="9"/>
    <s v="GDPPOT"/>
    <x v="6"/>
    <s v="lin"/>
    <x v="0"/>
    <s v="q"/>
    <s v="U.S. Congressional Budget Office"/>
  </r>
  <r>
    <x v="921"/>
    <n v="24979.459825400001"/>
    <x v="9"/>
    <s v="GDPPOT"/>
    <x v="6"/>
    <s v="lin"/>
    <x v="0"/>
    <s v="q"/>
    <s v="U.S. Congressional Budget Office"/>
  </r>
  <r>
    <x v="922"/>
    <n v="25109.0520493"/>
    <x v="9"/>
    <s v="GDPPOT"/>
    <x v="6"/>
    <s v="lin"/>
    <x v="0"/>
    <s v="q"/>
    <s v="U.S. Congressional Budget Office"/>
  </r>
  <r>
    <x v="923"/>
    <n v="25238.687331199999"/>
    <x v="9"/>
    <s v="GDPPOT"/>
    <x v="6"/>
    <s v="lin"/>
    <x v="0"/>
    <s v="q"/>
    <s v="U.S. Congressional Budget Office"/>
  </r>
  <r>
    <x v="924"/>
    <n v="25367.625034799999"/>
    <x v="9"/>
    <s v="GDPPOT"/>
    <x v="6"/>
    <s v="lin"/>
    <x v="0"/>
    <s v="q"/>
    <s v="U.S. Congressional Budget Office"/>
  </r>
  <r>
    <x v="925"/>
    <n v="25495.4826244"/>
    <x v="9"/>
    <s v="GDPPOT"/>
    <x v="6"/>
    <s v="lin"/>
    <x v="0"/>
    <s v="q"/>
    <s v="U.S. Congressional Budget Office"/>
  </r>
  <r>
    <x v="926"/>
    <n v="25622.367793599999"/>
    <x v="9"/>
    <s v="GDPPOT"/>
    <x v="6"/>
    <s v="lin"/>
    <x v="0"/>
    <s v="q"/>
    <s v="U.S. Congressional Budget Office"/>
  </r>
  <r>
    <x v="927"/>
    <n v="25750.3919924"/>
    <x v="9"/>
    <s v="GDPPOT"/>
    <x v="6"/>
    <s v="lin"/>
    <x v="0"/>
    <s v="q"/>
    <s v="U.S. Congressional Budget Office"/>
  </r>
  <r>
    <x v="928"/>
    <n v="25880.717853800001"/>
    <x v="9"/>
    <s v="GDPPOT"/>
    <x v="6"/>
    <s v="lin"/>
    <x v="0"/>
    <s v="q"/>
    <s v="U.S. Congressional Budget Office"/>
  </r>
  <r>
    <x v="929"/>
    <n v="26011.566858099999"/>
    <x v="9"/>
    <s v="GDPPOT"/>
    <x v="6"/>
    <s v="lin"/>
    <x v="0"/>
    <s v="q"/>
    <s v="U.S. Congressional Budget Office"/>
  </r>
  <r>
    <x v="930"/>
    <n v="26141.448482"/>
    <x v="9"/>
    <s v="GDPPOT"/>
    <x v="6"/>
    <s v="lin"/>
    <x v="0"/>
    <s v="q"/>
    <s v="U.S. Congressional Budget Office"/>
  </r>
  <r>
    <x v="931"/>
    <n v="26271.337173899999"/>
    <x v="9"/>
    <s v="GDPPOT"/>
    <x v="6"/>
    <s v="lin"/>
    <x v="0"/>
    <s v="q"/>
    <s v="U.S. Congressional Budget Office"/>
  </r>
  <r>
    <x v="932"/>
    <n v="26400.852404099998"/>
    <x v="9"/>
    <s v="GDPPOT"/>
    <x v="6"/>
    <s v="lin"/>
    <x v="0"/>
    <s v="q"/>
    <s v="U.S. Congressional Budget Office"/>
  </r>
  <r>
    <x v="933"/>
    <n v="26530.5190826"/>
    <x v="9"/>
    <s v="GDPPOT"/>
    <x v="6"/>
    <s v="lin"/>
    <x v="0"/>
    <s v="q"/>
    <s v="U.S. Congressional Budget Office"/>
  </r>
  <r>
    <x v="934"/>
    <n v="26659.720886200001"/>
    <x v="9"/>
    <s v="GDPPOT"/>
    <x v="6"/>
    <s v="lin"/>
    <x v="0"/>
    <s v="q"/>
    <s v="U.S. Congressional Budget Office"/>
  </r>
  <r>
    <x v="935"/>
    <n v="26787.635206899999"/>
    <x v="9"/>
    <s v="GDPPOT"/>
    <x v="6"/>
    <s v="lin"/>
    <x v="0"/>
    <s v="q"/>
    <s v="U.S. Congressional Budget Office"/>
  </r>
  <r>
    <x v="936"/>
    <n v="26915.094461500001"/>
    <x v="9"/>
    <s v="GDPPOT"/>
    <x v="6"/>
    <s v="lin"/>
    <x v="0"/>
    <s v="q"/>
    <s v="U.S. Congressional Budget Office"/>
  </r>
  <r>
    <x v="937"/>
    <n v="27042.166784599998"/>
    <x v="9"/>
    <s v="GDPPOT"/>
    <x v="6"/>
    <s v="lin"/>
    <x v="0"/>
    <s v="q"/>
    <s v="U.S. Congressional Budget Office"/>
  </r>
  <r>
    <x v="938"/>
    <n v="27168.704509899999"/>
    <x v="9"/>
    <s v="GDPPOT"/>
    <x v="6"/>
    <s v="lin"/>
    <x v="0"/>
    <s v="q"/>
    <s v="U.S. Congressional Budget Office"/>
  </r>
  <r>
    <x v="939"/>
    <n v="27294.9139092"/>
    <x v="9"/>
    <s v="GDPPOT"/>
    <x v="6"/>
    <s v="lin"/>
    <x v="0"/>
    <s v="q"/>
    <s v="U.S. Congressional Budget Office"/>
  </r>
  <r>
    <x v="940"/>
    <n v="27421.056759899999"/>
    <x v="9"/>
    <s v="GDPPOT"/>
    <x v="6"/>
    <s v="lin"/>
    <x v="0"/>
    <s v="q"/>
    <s v="U.S. Congressional Budget Office"/>
  </r>
  <r>
    <x v="941"/>
    <n v="27547.161237"/>
    <x v="9"/>
    <s v="GDPPOT"/>
    <x v="6"/>
    <s v="lin"/>
    <x v="0"/>
    <s v="q"/>
    <s v="U.S. Congressional Budget Office"/>
  </r>
  <r>
    <x v="942"/>
    <n v="27673.1486315"/>
    <x v="9"/>
    <s v="GDPPOT"/>
    <x v="6"/>
    <s v="lin"/>
    <x v="0"/>
    <s v="q"/>
    <s v="U.S. Congressional Budget Office"/>
  </r>
  <r>
    <x v="943"/>
    <n v="27799.1152368"/>
    <x v="9"/>
    <s v="GDPPOT"/>
    <x v="6"/>
    <s v="lin"/>
    <x v="0"/>
    <s v="q"/>
    <s v="U.S. Congressional Budget Office"/>
  </r>
  <r>
    <x v="944"/>
    <n v="27925.020636500001"/>
    <x v="9"/>
    <s v="GDPPOT"/>
    <x v="6"/>
    <s v="lin"/>
    <x v="0"/>
    <s v="q"/>
    <s v="U.S. Congressional Budget Office"/>
  </r>
  <r>
    <x v="945"/>
    <n v="28051.0065478"/>
    <x v="9"/>
    <s v="GDPPOT"/>
    <x v="6"/>
    <s v="lin"/>
    <x v="0"/>
    <s v="q"/>
    <s v="U.S. Congressional Budget Office"/>
  </r>
  <r>
    <x v="946"/>
    <n v="28176.9188612"/>
    <x v="9"/>
    <s v="GDPPOT"/>
    <x v="6"/>
    <s v="lin"/>
    <x v="0"/>
    <s v="q"/>
    <s v="U.S. Congressional Budget Office"/>
  </r>
  <r>
    <x v="947"/>
    <n v="28302.8151731"/>
    <x v="9"/>
    <s v="GDPPOT"/>
    <x v="6"/>
    <s v="lin"/>
    <x v="0"/>
    <s v="q"/>
    <s v="U.S. Congressional Budget Office"/>
  </r>
  <r>
    <x v="948"/>
    <n v="28428.540715499999"/>
    <x v="9"/>
    <s v="GDPPOT"/>
    <x v="6"/>
    <s v="lin"/>
    <x v="0"/>
    <s v="q"/>
    <s v="U.S. Congressional Budget Office"/>
  </r>
  <r>
    <x v="949"/>
    <n v="28554.3120604"/>
    <x v="9"/>
    <s v="GDPPOT"/>
    <x v="6"/>
    <s v="lin"/>
    <x v="0"/>
    <s v="q"/>
    <s v="U.S. Congressional Budget Office"/>
  </r>
  <r>
    <x v="950"/>
    <n v="28680.277374699999"/>
    <x v="9"/>
    <s v="GDPPOT"/>
    <x v="6"/>
    <s v="lin"/>
    <x v="0"/>
    <s v="q"/>
    <s v="U.S. Congressional Budget Office"/>
  </r>
  <r>
    <x v="951"/>
    <n v="28806.6301924"/>
    <x v="9"/>
    <s v="GDPPOT"/>
    <x v="6"/>
    <s v="lin"/>
    <x v="0"/>
    <s v="q"/>
    <s v="U.S. Congressional Budget Office"/>
  </r>
  <r>
    <x v="952"/>
    <n v="28933.3399909"/>
    <x v="9"/>
    <s v="GDPPOT"/>
    <x v="6"/>
    <s v="lin"/>
    <x v="0"/>
    <s v="q"/>
    <s v="U.S. Congressional Budget Office"/>
  </r>
  <r>
    <x v="953"/>
    <n v="29060.4799126"/>
    <x v="9"/>
    <s v="GDPPOT"/>
    <x v="6"/>
    <s v="lin"/>
    <x v="0"/>
    <s v="q"/>
    <s v="U.S. Congressional Budget Office"/>
  </r>
  <r>
    <x v="954"/>
    <n v="29187.895270699999"/>
    <x v="9"/>
    <s v="GDPPOT"/>
    <x v="6"/>
    <s v="lin"/>
    <x v="0"/>
    <s v="q"/>
    <s v="U.S. Congressional Budget Office"/>
  </r>
  <r>
    <x v="955"/>
    <n v="29315.433072600001"/>
    <x v="9"/>
    <s v="GDPPOT"/>
    <x v="6"/>
    <s v="lin"/>
    <x v="0"/>
    <s v="q"/>
    <s v="U.S. Congressional Budget Office"/>
  </r>
  <r>
    <x v="956"/>
    <n v="29443.022730699999"/>
    <x v="9"/>
    <s v="GDPPOT"/>
    <x v="6"/>
    <s v="lin"/>
    <x v="0"/>
    <s v="q"/>
    <s v="U.S. Congressional Budget Office"/>
  </r>
  <r>
    <x v="285"/>
    <n v="-1.1407167791573691"/>
    <x v="10"/>
    <s v="RGDP_GAP"/>
    <x v="3"/>
    <s v="lin"/>
    <x v="0"/>
    <s v="q"/>
    <s v="Author's Computation"/>
  </r>
  <r>
    <x v="288"/>
    <n v="0.49555676816170902"/>
    <x v="10"/>
    <s v="RGDP_GAP"/>
    <x v="3"/>
    <s v="lin"/>
    <x v="0"/>
    <s v="q"/>
    <s v="Author's Computation"/>
  </r>
  <r>
    <x v="291"/>
    <n v="3.0118911981781737"/>
    <x v="10"/>
    <s v="RGDP_GAP"/>
    <x v="3"/>
    <s v="lin"/>
    <x v="0"/>
    <s v="q"/>
    <s v="Author's Computation"/>
  </r>
  <r>
    <x v="294"/>
    <n v="3.6117195441358385"/>
    <x v="10"/>
    <s v="RGDP_GAP"/>
    <x v="3"/>
    <s v="lin"/>
    <x v="0"/>
    <s v="q"/>
    <s v="Author's Computation"/>
  </r>
  <r>
    <x v="297"/>
    <n v="3.6690307498506325"/>
    <x v="10"/>
    <s v="RGDP_GAP"/>
    <x v="3"/>
    <s v="lin"/>
    <x v="0"/>
    <s v="q"/>
    <s v="Author's Computation"/>
  </r>
  <r>
    <x v="300"/>
    <n v="4.1280667956889561"/>
    <x v="10"/>
    <s v="RGDP_GAP"/>
    <x v="3"/>
    <s v="lin"/>
    <x v="0"/>
    <s v="q"/>
    <s v="Author's Computation"/>
  </r>
  <r>
    <x v="303"/>
    <n v="4.8682721730253231"/>
    <x v="10"/>
    <s v="RGDP_GAP"/>
    <x v="3"/>
    <s v="lin"/>
    <x v="0"/>
    <s v="q"/>
    <s v="Author's Computation"/>
  </r>
  <r>
    <x v="306"/>
    <n v="3.65170015966374"/>
    <x v="10"/>
    <s v="RGDP_GAP"/>
    <x v="3"/>
    <s v="lin"/>
    <x v="0"/>
    <s v="q"/>
    <s v="Author's Computation"/>
  </r>
  <r>
    <x v="309"/>
    <n v="3.3090406794253679"/>
    <x v="10"/>
    <s v="RGDP_GAP"/>
    <x v="3"/>
    <s v="lin"/>
    <x v="0"/>
    <s v="q"/>
    <s v="Author's Computation"/>
  </r>
  <r>
    <x v="312"/>
    <n v="2.0567497827383541"/>
    <x v="10"/>
    <s v="RGDP_GAP"/>
    <x v="3"/>
    <s v="lin"/>
    <x v="0"/>
    <s v="q"/>
    <s v="Author's Computation"/>
  </r>
  <r>
    <x v="315"/>
    <n v="1.4408125541986339"/>
    <x v="10"/>
    <s v="RGDP_GAP"/>
    <x v="3"/>
    <s v="lin"/>
    <x v="0"/>
    <s v="q"/>
    <s v="Author's Computation"/>
  </r>
  <r>
    <x v="318"/>
    <n v="3.4884786130981338"/>
    <x v="10"/>
    <s v="RGDP_GAP"/>
    <x v="3"/>
    <s v="lin"/>
    <x v="0"/>
    <s v="q"/>
    <s v="Author's Computation"/>
  </r>
  <r>
    <x v="321"/>
    <n v="4.2625140806260564"/>
    <x v="10"/>
    <s v="RGDP_GAP"/>
    <x v="3"/>
    <s v="lin"/>
    <x v="0"/>
    <s v="q"/>
    <s v="Author's Computation"/>
  </r>
  <r>
    <x v="324"/>
    <n v="4.0180955909739025"/>
    <x v="10"/>
    <s v="RGDP_GAP"/>
    <x v="3"/>
    <s v="lin"/>
    <x v="0"/>
    <s v="q"/>
    <s v="Author's Computation"/>
  </r>
  <r>
    <x v="327"/>
    <n v="2.513833875462379"/>
    <x v="10"/>
    <s v="RGDP_GAP"/>
    <x v="3"/>
    <s v="lin"/>
    <x v="0"/>
    <s v="q"/>
    <s v="Author's Computation"/>
  </r>
  <r>
    <x v="330"/>
    <n v="0.16443996887118839"/>
    <x v="10"/>
    <s v="RGDP_GAP"/>
    <x v="3"/>
    <s v="lin"/>
    <x v="0"/>
    <s v="q"/>
    <s v="Author's Computation"/>
  </r>
  <r>
    <x v="333"/>
    <n v="-1.0522077417584375"/>
    <x v="10"/>
    <s v="RGDP_GAP"/>
    <x v="3"/>
    <s v="lin"/>
    <x v="0"/>
    <s v="q"/>
    <s v="Author's Computation"/>
  </r>
  <r>
    <x v="336"/>
    <n v="-1.60255364923374"/>
    <x v="10"/>
    <s v="RGDP_GAP"/>
    <x v="3"/>
    <s v="lin"/>
    <x v="0"/>
    <s v="q"/>
    <s v="Author's Computation"/>
  </r>
  <r>
    <x v="339"/>
    <n v="-1.1141805878327693"/>
    <x v="10"/>
    <s v="RGDP_GAP"/>
    <x v="3"/>
    <s v="lin"/>
    <x v="0"/>
    <s v="q"/>
    <s v="Author's Computation"/>
  </r>
  <r>
    <x v="342"/>
    <n v="0.17313656396860111"/>
    <x v="10"/>
    <s v="RGDP_GAP"/>
    <x v="3"/>
    <s v="lin"/>
    <x v="0"/>
    <s v="q"/>
    <s v="Author's Computation"/>
  </r>
  <r>
    <x v="101"/>
    <n v="2.3914842511822965"/>
    <x v="10"/>
    <s v="RGDP_GAP"/>
    <x v="3"/>
    <s v="lin"/>
    <x v="0"/>
    <s v="q"/>
    <s v="Author's Computation"/>
  </r>
  <r>
    <x v="102"/>
    <n v="3.3655190712653438"/>
    <x v="10"/>
    <s v="RGDP_GAP"/>
    <x v="3"/>
    <s v="lin"/>
    <x v="0"/>
    <s v="q"/>
    <s v="Author's Computation"/>
  </r>
  <r>
    <x v="103"/>
    <n v="4.085356873726842"/>
    <x v="10"/>
    <s v="RGDP_GAP"/>
    <x v="3"/>
    <s v="lin"/>
    <x v="0"/>
    <s v="q"/>
    <s v="Author's Computation"/>
  </r>
  <r>
    <x v="104"/>
    <n v="4.0163700533773827"/>
    <x v="10"/>
    <s v="RGDP_GAP"/>
    <x v="3"/>
    <s v="lin"/>
    <x v="0"/>
    <s v="q"/>
    <s v="Author's Computation"/>
  </r>
  <r>
    <x v="105"/>
    <n v="2.9240721047474327"/>
    <x v="10"/>
    <s v="RGDP_GAP"/>
    <x v="3"/>
    <s v="lin"/>
    <x v="0"/>
    <s v="q"/>
    <s v="Author's Computation"/>
  </r>
  <r>
    <x v="106"/>
    <n v="3.0989644287941376"/>
    <x v="10"/>
    <s v="RGDP_GAP"/>
    <x v="3"/>
    <s v="lin"/>
    <x v="0"/>
    <s v="q"/>
    <s v="Author's Computation"/>
  </r>
  <r>
    <x v="107"/>
    <n v="2.3079595456571456"/>
    <x v="10"/>
    <s v="RGDP_GAP"/>
    <x v="3"/>
    <s v="lin"/>
    <x v="0"/>
    <s v="q"/>
    <s v="Author's Computation"/>
  </r>
  <r>
    <x v="108"/>
    <n v="3.253403749752759"/>
    <x v="10"/>
    <s v="RGDP_GAP"/>
    <x v="3"/>
    <s v="lin"/>
    <x v="0"/>
    <s v="q"/>
    <s v="Author's Computation"/>
  </r>
  <r>
    <x v="109"/>
    <n v="3.1250386351956427"/>
    <x v="10"/>
    <s v="RGDP_GAP"/>
    <x v="3"/>
    <s v="lin"/>
    <x v="0"/>
    <s v="q"/>
    <s v="Author's Computation"/>
  </r>
  <r>
    <x v="110"/>
    <n v="2.0683675477996211"/>
    <x v="10"/>
    <s v="RGDP_GAP"/>
    <x v="3"/>
    <s v="lin"/>
    <x v="0"/>
    <s v="q"/>
    <s v="Author's Computation"/>
  </r>
  <r>
    <x v="111"/>
    <n v="2.2027627258488947"/>
    <x v="10"/>
    <s v="RGDP_GAP"/>
    <x v="3"/>
    <s v="lin"/>
    <x v="0"/>
    <s v="q"/>
    <s v="Author's Computation"/>
  </r>
  <r>
    <x v="112"/>
    <n v="0.26570433120955972"/>
    <x v="10"/>
    <s v="RGDP_GAP"/>
    <x v="3"/>
    <s v="lin"/>
    <x v="0"/>
    <s v="q"/>
    <s v="Author's Computation"/>
  </r>
  <r>
    <x v="113"/>
    <n v="-3.1819070337543609"/>
    <x v="10"/>
    <s v="RGDP_GAP"/>
    <x v="3"/>
    <s v="lin"/>
    <x v="0"/>
    <s v="q"/>
    <s v="Author's Computation"/>
  </r>
  <r>
    <x v="114"/>
    <n v="-3.4088980821858073"/>
    <x v="10"/>
    <s v="RGDP_GAP"/>
    <x v="3"/>
    <s v="lin"/>
    <x v="0"/>
    <s v="q"/>
    <s v="Author's Computation"/>
  </r>
  <r>
    <x v="115"/>
    <n v="-2.0555814367484992"/>
    <x v="10"/>
    <s v="RGDP_GAP"/>
    <x v="3"/>
    <s v="lin"/>
    <x v="0"/>
    <s v="q"/>
    <s v="Author's Computation"/>
  </r>
  <r>
    <x v="116"/>
    <n v="-0.70048702232208271"/>
    <x v="10"/>
    <s v="RGDP_GAP"/>
    <x v="3"/>
    <s v="lin"/>
    <x v="0"/>
    <s v="q"/>
    <s v="Author's Computation"/>
  </r>
  <r>
    <x v="117"/>
    <n v="0.25060084165047236"/>
    <x v="10"/>
    <s v="RGDP_GAP"/>
    <x v="3"/>
    <s v="lin"/>
    <x v="0"/>
    <s v="q"/>
    <s v="Author's Computation"/>
  </r>
  <r>
    <x v="118"/>
    <n v="1.5129257427775267"/>
    <x v="10"/>
    <s v="RGDP_GAP"/>
    <x v="3"/>
    <s v="lin"/>
    <x v="0"/>
    <s v="q"/>
    <s v="Author's Computation"/>
  </r>
  <r>
    <x v="119"/>
    <n v="0.55077878849558726"/>
    <x v="10"/>
    <s v="RGDP_GAP"/>
    <x v="3"/>
    <s v="lin"/>
    <x v="0"/>
    <s v="q"/>
    <s v="Author's Computation"/>
  </r>
  <r>
    <x v="120"/>
    <n v="-0.19119920344792263"/>
    <x v="10"/>
    <s v="RGDP_GAP"/>
    <x v="3"/>
    <s v="lin"/>
    <x v="0"/>
    <s v="q"/>
    <s v="Author's Computation"/>
  </r>
  <r>
    <x v="121"/>
    <n v="0.99489736048639088"/>
    <x v="10"/>
    <s v="RGDP_GAP"/>
    <x v="3"/>
    <s v="lin"/>
    <x v="0"/>
    <s v="q"/>
    <s v="Author's Computation"/>
  </r>
  <r>
    <x v="122"/>
    <n v="-0.56463002660021022"/>
    <x v="10"/>
    <s v="RGDP_GAP"/>
    <x v="3"/>
    <s v="lin"/>
    <x v="0"/>
    <s v="q"/>
    <s v="Author's Computation"/>
  </r>
  <r>
    <x v="123"/>
    <n v="-1.0759518512307942"/>
    <x v="10"/>
    <s v="RGDP_GAP"/>
    <x v="3"/>
    <s v="lin"/>
    <x v="0"/>
    <s v="q"/>
    <s v="Author's Computation"/>
  </r>
  <r>
    <x v="124"/>
    <n v="-3.2918219588004338"/>
    <x v="10"/>
    <s v="RGDP_GAP"/>
    <x v="3"/>
    <s v="lin"/>
    <x v="0"/>
    <s v="q"/>
    <s v="Author's Computation"/>
  </r>
  <r>
    <x v="125"/>
    <n v="-3.5748040399092296"/>
    <x v="10"/>
    <s v="RGDP_GAP"/>
    <x v="3"/>
    <s v="lin"/>
    <x v="0"/>
    <s v="q"/>
    <s v="Author's Computation"/>
  </r>
  <r>
    <x v="126"/>
    <n v="-2.8357832920209991"/>
    <x v="10"/>
    <s v="RGDP_GAP"/>
    <x v="3"/>
    <s v="lin"/>
    <x v="0"/>
    <s v="q"/>
    <s v="Author's Computation"/>
  </r>
  <r>
    <x v="127"/>
    <n v="-1.8944235131566511"/>
    <x v="10"/>
    <s v="RGDP_GAP"/>
    <x v="3"/>
    <s v="lin"/>
    <x v="0"/>
    <s v="q"/>
    <s v="Author's Computation"/>
  </r>
  <r>
    <x v="128"/>
    <n v="-0.89668385239740633"/>
    <x v="10"/>
    <s v="RGDP_GAP"/>
    <x v="3"/>
    <s v="lin"/>
    <x v="0"/>
    <s v="q"/>
    <s v="Author's Computation"/>
  </r>
  <r>
    <x v="129"/>
    <n v="-8.7206077543233729E-2"/>
    <x v="10"/>
    <s v="RGDP_GAP"/>
    <x v="3"/>
    <s v="lin"/>
    <x v="0"/>
    <s v="q"/>
    <s v="Author's Computation"/>
  </r>
  <r>
    <x v="130"/>
    <n v="-0.17396928959283464"/>
    <x v="10"/>
    <s v="RGDP_GAP"/>
    <x v="3"/>
    <s v="lin"/>
    <x v="0"/>
    <s v="q"/>
    <s v="Author's Computation"/>
  </r>
  <r>
    <x v="131"/>
    <n v="2.3106468738975927E-2"/>
    <x v="10"/>
    <s v="RGDP_GAP"/>
    <x v="3"/>
    <s v="lin"/>
    <x v="0"/>
    <s v="q"/>
    <s v="Author's Computation"/>
  </r>
  <r>
    <x v="132"/>
    <n v="-0.69571251293383263"/>
    <x v="10"/>
    <s v="RGDP_GAP"/>
    <x v="3"/>
    <s v="lin"/>
    <x v="0"/>
    <s v="q"/>
    <s v="Author's Computation"/>
  </r>
  <r>
    <x v="133"/>
    <n v="-0.66974686427514474"/>
    <x v="10"/>
    <s v="RGDP_GAP"/>
    <x v="3"/>
    <s v="lin"/>
    <x v="0"/>
    <s v="q"/>
    <s v="Author's Computation"/>
  </r>
  <r>
    <x v="134"/>
    <n v="-0.62325686324896656"/>
    <x v="10"/>
    <s v="RGDP_GAP"/>
    <x v="3"/>
    <s v="lin"/>
    <x v="0"/>
    <s v="q"/>
    <s v="Author's Computation"/>
  </r>
  <r>
    <x v="135"/>
    <n v="0.47789056787248541"/>
    <x v="10"/>
    <s v="RGDP_GAP"/>
    <x v="3"/>
    <s v="lin"/>
    <x v="0"/>
    <s v="q"/>
    <s v="Author's Computation"/>
  </r>
  <r>
    <x v="136"/>
    <n v="5.1584494289547145E-2"/>
    <x v="10"/>
    <s v="RGDP_GAP"/>
    <x v="3"/>
    <s v="lin"/>
    <x v="0"/>
    <s v="q"/>
    <s v="Author's Computation"/>
  </r>
  <r>
    <x v="137"/>
    <n v="1.0771945507612068"/>
    <x v="10"/>
    <s v="RGDP_GAP"/>
    <x v="3"/>
    <s v="lin"/>
    <x v="0"/>
    <s v="q"/>
    <s v="Author's Computation"/>
  </r>
  <r>
    <x v="138"/>
    <n v="1.0813994660976878"/>
    <x v="10"/>
    <s v="RGDP_GAP"/>
    <x v="3"/>
    <s v="lin"/>
    <x v="0"/>
    <s v="q"/>
    <s v="Author's Computation"/>
  </r>
  <r>
    <x v="139"/>
    <n v="1.5574996662786722"/>
    <x v="10"/>
    <s v="RGDP_GAP"/>
    <x v="3"/>
    <s v="lin"/>
    <x v="0"/>
    <s v="q"/>
    <s v="Author's Computation"/>
  </r>
  <r>
    <x v="140"/>
    <n v="0.78382801529444102"/>
    <x v="10"/>
    <s v="RGDP_GAP"/>
    <x v="3"/>
    <s v="lin"/>
    <x v="0"/>
    <s v="q"/>
    <s v="Author's Computation"/>
  </r>
  <r>
    <x v="141"/>
    <n v="2.1033621738544728"/>
    <x v="10"/>
    <s v="RGDP_GAP"/>
    <x v="3"/>
    <s v="lin"/>
    <x v="0"/>
    <s v="q"/>
    <s v="Author's Computation"/>
  </r>
  <r>
    <x v="142"/>
    <n v="2.3063093009946245"/>
    <x v="10"/>
    <s v="RGDP_GAP"/>
    <x v="3"/>
    <s v="lin"/>
    <x v="0"/>
    <s v="q"/>
    <s v="Author's Computation"/>
  </r>
  <r>
    <x v="143"/>
    <n v="3.4566322404655736"/>
    <x v="10"/>
    <s v="RGDP_GAP"/>
    <x v="3"/>
    <s v="lin"/>
    <x v="0"/>
    <s v="q"/>
    <s v="Author's Computation"/>
  </r>
  <r>
    <x v="144"/>
    <n v="4.7088681216133965"/>
    <x v="10"/>
    <s v="RGDP_GAP"/>
    <x v="3"/>
    <s v="lin"/>
    <x v="0"/>
    <s v="q"/>
    <s v="Author's Computation"/>
  </r>
  <r>
    <x v="145"/>
    <n v="6.1057761308302982"/>
    <x v="10"/>
    <s v="RGDP_GAP"/>
    <x v="3"/>
    <s v="lin"/>
    <x v="0"/>
    <s v="q"/>
    <s v="Author's Computation"/>
  </r>
  <r>
    <x v="146"/>
    <n v="5.322031969701535"/>
    <x v="10"/>
    <s v="RGDP_GAP"/>
    <x v="3"/>
    <s v="lin"/>
    <x v="0"/>
    <s v="q"/>
    <s v="Author's Computation"/>
  </r>
  <r>
    <x v="147"/>
    <n v="5.0593918553501815"/>
    <x v="10"/>
    <s v="RGDP_GAP"/>
    <x v="3"/>
    <s v="lin"/>
    <x v="0"/>
    <s v="q"/>
    <s v="Author's Computation"/>
  </r>
  <r>
    <x v="148"/>
    <n v="4.7784754869251378"/>
    <x v="10"/>
    <s v="RGDP_GAP"/>
    <x v="3"/>
    <s v="lin"/>
    <x v="0"/>
    <s v="q"/>
    <s v="Author's Computation"/>
  </r>
  <r>
    <x v="149"/>
    <n v="4.5484870259291599"/>
    <x v="10"/>
    <s v="RGDP_GAP"/>
    <x v="3"/>
    <s v="lin"/>
    <x v="0"/>
    <s v="q"/>
    <s v="Author's Computation"/>
  </r>
  <r>
    <x v="150"/>
    <n v="3.4612832631558899"/>
    <x v="10"/>
    <s v="RGDP_GAP"/>
    <x v="3"/>
    <s v="lin"/>
    <x v="0"/>
    <s v="q"/>
    <s v="Author's Computation"/>
  </r>
  <r>
    <x v="151"/>
    <n v="3.2888543425743988"/>
    <x v="10"/>
    <s v="RGDP_GAP"/>
    <x v="3"/>
    <s v="lin"/>
    <x v="0"/>
    <s v="q"/>
    <s v="Author's Computation"/>
  </r>
  <r>
    <x v="152"/>
    <n v="2.9101781324671672"/>
    <x v="10"/>
    <s v="RGDP_GAP"/>
    <x v="3"/>
    <s v="lin"/>
    <x v="0"/>
    <s v="q"/>
    <s v="Author's Computation"/>
  </r>
  <r>
    <x v="153"/>
    <n v="3.8490093423607652"/>
    <x v="10"/>
    <s v="RGDP_GAP"/>
    <x v="3"/>
    <s v="lin"/>
    <x v="0"/>
    <s v="q"/>
    <s v="Author's Computation"/>
  </r>
  <r>
    <x v="154"/>
    <n v="4.4338718170584546"/>
    <x v="10"/>
    <s v="RGDP_GAP"/>
    <x v="3"/>
    <s v="lin"/>
    <x v="0"/>
    <s v="q"/>
    <s v="Author's Computation"/>
  </r>
  <r>
    <x v="155"/>
    <n v="4.0866073093992261"/>
    <x v="10"/>
    <s v="RGDP_GAP"/>
    <x v="3"/>
    <s v="lin"/>
    <x v="0"/>
    <s v="q"/>
    <s v="Author's Computation"/>
  </r>
  <r>
    <x v="156"/>
    <n v="3.3476093062668966"/>
    <x v="10"/>
    <s v="RGDP_GAP"/>
    <x v="3"/>
    <s v="lin"/>
    <x v="0"/>
    <s v="q"/>
    <s v="Author's Computation"/>
  </r>
  <r>
    <x v="157"/>
    <n v="3.8490258819171341"/>
    <x v="10"/>
    <s v="RGDP_GAP"/>
    <x v="3"/>
    <s v="lin"/>
    <x v="0"/>
    <s v="q"/>
    <s v="Author's Computation"/>
  </r>
  <r>
    <x v="158"/>
    <n v="3.0998123930990218"/>
    <x v="10"/>
    <s v="RGDP_GAP"/>
    <x v="3"/>
    <s v="lin"/>
    <x v="0"/>
    <s v="q"/>
    <s v="Author's Computation"/>
  </r>
  <r>
    <x v="159"/>
    <n v="2.7686347141495427"/>
    <x v="10"/>
    <s v="RGDP_GAP"/>
    <x v="3"/>
    <s v="lin"/>
    <x v="0"/>
    <s v="q"/>
    <s v="Author's Computation"/>
  </r>
  <r>
    <x v="160"/>
    <n v="1.3055951938272692"/>
    <x v="10"/>
    <s v="RGDP_GAP"/>
    <x v="3"/>
    <s v="lin"/>
    <x v="0"/>
    <s v="q"/>
    <s v="Author's Computation"/>
  </r>
  <r>
    <x v="161"/>
    <n v="0.23656581277429201"/>
    <x v="10"/>
    <s v="RGDP_GAP"/>
    <x v="3"/>
    <s v="lin"/>
    <x v="0"/>
    <s v="q"/>
    <s v="Author's Computation"/>
  </r>
  <r>
    <x v="162"/>
    <n v="-0.49320825341020447"/>
    <x v="10"/>
    <s v="RGDP_GAP"/>
    <x v="3"/>
    <s v="lin"/>
    <x v="0"/>
    <s v="q"/>
    <s v="Author's Computation"/>
  </r>
  <r>
    <x v="163"/>
    <n v="-0.41656777163041614"/>
    <x v="10"/>
    <s v="RGDP_GAP"/>
    <x v="3"/>
    <s v="lin"/>
    <x v="0"/>
    <s v="q"/>
    <s v="Author's Computation"/>
  </r>
  <r>
    <x v="164"/>
    <n v="-2.2788064787040097"/>
    <x v="10"/>
    <s v="RGDP_GAP"/>
    <x v="3"/>
    <s v="lin"/>
    <x v="0"/>
    <s v="q"/>
    <s v="Author's Computation"/>
  </r>
  <r>
    <x v="165"/>
    <n v="-0.42232192332133378"/>
    <x v="10"/>
    <s v="RGDP_GAP"/>
    <x v="3"/>
    <s v="lin"/>
    <x v="0"/>
    <s v="q"/>
    <s v="Author's Computation"/>
  </r>
  <r>
    <x v="166"/>
    <n v="-0.67813667429609259"/>
    <x v="10"/>
    <s v="RGDP_GAP"/>
    <x v="3"/>
    <s v="lin"/>
    <x v="0"/>
    <s v="q"/>
    <s v="Author's Computation"/>
  </r>
  <r>
    <x v="167"/>
    <n v="-0.65323315373917445"/>
    <x v="10"/>
    <s v="RGDP_GAP"/>
    <x v="3"/>
    <s v="lin"/>
    <x v="0"/>
    <s v="q"/>
    <s v="Author's Computation"/>
  </r>
  <r>
    <x v="168"/>
    <n v="-1.2070497563128058"/>
    <x v="10"/>
    <s v="RGDP_GAP"/>
    <x v="3"/>
    <s v="lin"/>
    <x v="0"/>
    <s v="q"/>
    <s v="Author's Computation"/>
  </r>
  <r>
    <x v="169"/>
    <n v="-0.19052353271337141"/>
    <x v="10"/>
    <s v="RGDP_GAP"/>
    <x v="3"/>
    <s v="lin"/>
    <x v="0"/>
    <s v="q"/>
    <s v="Author's Computation"/>
  </r>
  <r>
    <x v="170"/>
    <n v="1.2599470457122841"/>
    <x v="10"/>
    <s v="RGDP_GAP"/>
    <x v="3"/>
    <s v="lin"/>
    <x v="0"/>
    <s v="q"/>
    <s v="Author's Computation"/>
  </r>
  <r>
    <x v="171"/>
    <n v="1.3921760833924601"/>
    <x v="10"/>
    <s v="RGDP_GAP"/>
    <x v="3"/>
    <s v="lin"/>
    <x v="0"/>
    <s v="q"/>
    <s v="Author's Computation"/>
  </r>
  <r>
    <x v="172"/>
    <n v="2.2460005792741322"/>
    <x v="10"/>
    <s v="RGDP_GAP"/>
    <x v="3"/>
    <s v="lin"/>
    <x v="0"/>
    <s v="q"/>
    <s v="Author's Computation"/>
  </r>
  <r>
    <x v="173"/>
    <n v="3.9083038130244274"/>
    <x v="10"/>
    <s v="RGDP_GAP"/>
    <x v="3"/>
    <s v="lin"/>
    <x v="0"/>
    <s v="q"/>
    <s v="Author's Computation"/>
  </r>
  <r>
    <x v="174"/>
    <n v="4.1411741107454381"/>
    <x v="10"/>
    <s v="RGDP_GAP"/>
    <x v="3"/>
    <s v="lin"/>
    <x v="0"/>
    <s v="q"/>
    <s v="Author's Computation"/>
  </r>
  <r>
    <x v="175"/>
    <n v="2.7041545907284359"/>
    <x v="10"/>
    <s v="RGDP_GAP"/>
    <x v="3"/>
    <s v="lin"/>
    <x v="0"/>
    <s v="q"/>
    <s v="Author's Computation"/>
  </r>
  <r>
    <x v="176"/>
    <n v="2.7768868814672443"/>
    <x v="10"/>
    <s v="RGDP_GAP"/>
    <x v="3"/>
    <s v="lin"/>
    <x v="0"/>
    <s v="q"/>
    <s v="Author's Computation"/>
  </r>
  <r>
    <x v="177"/>
    <n v="1.0008174160035299"/>
    <x v="10"/>
    <s v="RGDP_GAP"/>
    <x v="3"/>
    <s v="lin"/>
    <x v="0"/>
    <s v="q"/>
    <s v="Author's Computation"/>
  </r>
  <r>
    <x v="178"/>
    <n v="0.35163159684268308"/>
    <x v="10"/>
    <s v="RGDP_GAP"/>
    <x v="3"/>
    <s v="lin"/>
    <x v="0"/>
    <s v="q"/>
    <s v="Author's Computation"/>
  </r>
  <r>
    <x v="179"/>
    <n v="-1.4524698762595545"/>
    <x v="10"/>
    <s v="RGDP_GAP"/>
    <x v="3"/>
    <s v="lin"/>
    <x v="0"/>
    <s v="q"/>
    <s v="Author's Computation"/>
  </r>
  <r>
    <x v="180"/>
    <n v="-2.6634186009651395"/>
    <x v="10"/>
    <s v="RGDP_GAP"/>
    <x v="3"/>
    <s v="lin"/>
    <x v="0"/>
    <s v="q"/>
    <s v="Author's Computation"/>
  </r>
  <r>
    <x v="181"/>
    <n v="-4.6337734042229739"/>
    <x v="10"/>
    <s v="RGDP_GAP"/>
    <x v="3"/>
    <s v="lin"/>
    <x v="0"/>
    <s v="q"/>
    <s v="Author's Computation"/>
  </r>
  <r>
    <x v="182"/>
    <n v="-4.7153594084278332"/>
    <x v="10"/>
    <s v="RGDP_GAP"/>
    <x v="3"/>
    <s v="lin"/>
    <x v="0"/>
    <s v="q"/>
    <s v="Author's Computation"/>
  </r>
  <r>
    <x v="183"/>
    <n v="-3.8402904036942687"/>
    <x v="10"/>
    <s v="RGDP_GAP"/>
    <x v="3"/>
    <s v="lin"/>
    <x v="0"/>
    <s v="q"/>
    <s v="Author's Computation"/>
  </r>
  <r>
    <x v="184"/>
    <n v="-3.2971172433449381"/>
    <x v="10"/>
    <s v="RGDP_GAP"/>
    <x v="3"/>
    <s v="lin"/>
    <x v="0"/>
    <s v="q"/>
    <s v="Author's Computation"/>
  </r>
  <r>
    <x v="185"/>
    <n v="-1.8731214205321534"/>
    <x v="10"/>
    <s v="RGDP_GAP"/>
    <x v="3"/>
    <s v="lin"/>
    <x v="0"/>
    <s v="q"/>
    <s v="Author's Computation"/>
  </r>
  <r>
    <x v="186"/>
    <n v="-1.9079148237899246"/>
    <x v="10"/>
    <s v="RGDP_GAP"/>
    <x v="3"/>
    <s v="lin"/>
    <x v="0"/>
    <s v="q"/>
    <s v="Author's Computation"/>
  </r>
  <r>
    <x v="187"/>
    <n v="-2.1387499335714488"/>
    <x v="10"/>
    <s v="RGDP_GAP"/>
    <x v="3"/>
    <s v="lin"/>
    <x v="0"/>
    <s v="q"/>
    <s v="Author's Computation"/>
  </r>
  <r>
    <x v="188"/>
    <n v="-2.2030119951419014"/>
    <x v="10"/>
    <s v="RGDP_GAP"/>
    <x v="3"/>
    <s v="lin"/>
    <x v="0"/>
    <s v="q"/>
    <s v="Author's Computation"/>
  </r>
  <r>
    <x v="189"/>
    <n v="-1.837689705077461"/>
    <x v="10"/>
    <s v="RGDP_GAP"/>
    <x v="3"/>
    <s v="lin"/>
    <x v="0"/>
    <s v="q"/>
    <s v="Author's Computation"/>
  </r>
  <r>
    <x v="190"/>
    <n v="-0.74762426964255502"/>
    <x v="10"/>
    <s v="RGDP_GAP"/>
    <x v="3"/>
    <s v="lin"/>
    <x v="0"/>
    <s v="q"/>
    <s v="Author's Computation"/>
  </r>
  <r>
    <x v="191"/>
    <n v="0.21242206981768597"/>
    <x v="10"/>
    <s v="RGDP_GAP"/>
    <x v="3"/>
    <s v="lin"/>
    <x v="0"/>
    <s v="q"/>
    <s v="Author's Computation"/>
  </r>
  <r>
    <x v="192"/>
    <n v="-0.62370360688813742"/>
    <x v="10"/>
    <s v="RGDP_GAP"/>
    <x v="3"/>
    <s v="lin"/>
    <x v="0"/>
    <s v="q"/>
    <s v="Author's Computation"/>
  </r>
  <r>
    <x v="193"/>
    <n v="-1.1534163145517917"/>
    <x v="10"/>
    <s v="RGDP_GAP"/>
    <x v="3"/>
    <s v="lin"/>
    <x v="0"/>
    <s v="q"/>
    <s v="Author's Computation"/>
  </r>
  <r>
    <x v="194"/>
    <n v="1.7841268482832406"/>
    <x v="10"/>
    <s v="RGDP_GAP"/>
    <x v="3"/>
    <s v="lin"/>
    <x v="0"/>
    <s v="q"/>
    <s v="Author's Computation"/>
  </r>
  <r>
    <x v="195"/>
    <n v="1.9075201032937805"/>
    <x v="10"/>
    <s v="RGDP_GAP"/>
    <x v="3"/>
    <s v="lin"/>
    <x v="0"/>
    <s v="q"/>
    <s v="Author's Computation"/>
  </r>
  <r>
    <x v="196"/>
    <n v="2.3626147861104396"/>
    <x v="10"/>
    <s v="RGDP_GAP"/>
    <x v="3"/>
    <s v="lin"/>
    <x v="0"/>
    <s v="q"/>
    <s v="Author's Computation"/>
  </r>
  <r>
    <x v="197"/>
    <n v="1.6202217870227686"/>
    <x v="10"/>
    <s v="RGDP_GAP"/>
    <x v="3"/>
    <s v="lin"/>
    <x v="0"/>
    <s v="q"/>
    <s v="Author's Computation"/>
  </r>
  <r>
    <x v="198"/>
    <n v="0.85085904307462545"/>
    <x v="10"/>
    <s v="RGDP_GAP"/>
    <x v="3"/>
    <s v="lin"/>
    <x v="0"/>
    <s v="q"/>
    <s v="Author's Computation"/>
  </r>
  <r>
    <x v="199"/>
    <n v="0.77997916190808425"/>
    <x v="10"/>
    <s v="RGDP_GAP"/>
    <x v="3"/>
    <s v="lin"/>
    <x v="0"/>
    <s v="q"/>
    <s v="Author's Computation"/>
  </r>
  <r>
    <x v="200"/>
    <n v="0.28119634695047413"/>
    <x v="10"/>
    <s v="RGDP_GAP"/>
    <x v="3"/>
    <s v="lin"/>
    <x v="0"/>
    <s v="q"/>
    <s v="Author's Computation"/>
  </r>
  <r>
    <x v="201"/>
    <n v="-7.0499945558666344E-2"/>
    <x v="10"/>
    <s v="RGDP_GAP"/>
    <x v="3"/>
    <s v="lin"/>
    <x v="0"/>
    <s v="q"/>
    <s v="Author's Computation"/>
  </r>
  <r>
    <x v="202"/>
    <n v="-2.7006438333039839"/>
    <x v="10"/>
    <s v="RGDP_GAP"/>
    <x v="3"/>
    <s v="lin"/>
    <x v="0"/>
    <s v="q"/>
    <s v="Author's Computation"/>
  </r>
  <r>
    <x v="203"/>
    <n v="-3.2990451384579789"/>
    <x v="10"/>
    <s v="RGDP_GAP"/>
    <x v="3"/>
    <s v="lin"/>
    <x v="0"/>
    <s v="q"/>
    <s v="Author's Computation"/>
  </r>
  <r>
    <x v="204"/>
    <n v="-2.0042221952270234"/>
    <x v="10"/>
    <s v="RGDP_GAP"/>
    <x v="3"/>
    <s v="lin"/>
    <x v="0"/>
    <s v="q"/>
    <s v="Author's Computation"/>
  </r>
  <r>
    <x v="205"/>
    <n v="-0.6534583967740204"/>
    <x v="10"/>
    <s v="RGDP_GAP"/>
    <x v="3"/>
    <s v="lin"/>
    <x v="0"/>
    <s v="q"/>
    <s v="Author's Computation"/>
  </r>
  <r>
    <x v="206"/>
    <n v="-1.989196259563164"/>
    <x v="10"/>
    <s v="RGDP_GAP"/>
    <x v="3"/>
    <s v="lin"/>
    <x v="0"/>
    <s v="q"/>
    <s v="Author's Computation"/>
  </r>
  <r>
    <x v="207"/>
    <n v="-1.4509175637461125"/>
    <x v="10"/>
    <s v="RGDP_GAP"/>
    <x v="3"/>
    <s v="lin"/>
    <x v="0"/>
    <s v="q"/>
    <s v="Author's Computation"/>
  </r>
  <r>
    <x v="208"/>
    <n v="-3.1824504367297113"/>
    <x v="10"/>
    <s v="RGDP_GAP"/>
    <x v="3"/>
    <s v="lin"/>
    <x v="0"/>
    <s v="q"/>
    <s v="Author's Computation"/>
  </r>
  <r>
    <x v="209"/>
    <n v="-5.3533504059193877"/>
    <x v="10"/>
    <s v="RGDP_GAP"/>
    <x v="3"/>
    <s v="lin"/>
    <x v="0"/>
    <s v="q"/>
    <s v="Author's Computation"/>
  </r>
  <r>
    <x v="210"/>
    <n v="-5.5994166786223154"/>
    <x v="10"/>
    <s v="RGDP_GAP"/>
    <x v="3"/>
    <s v="lin"/>
    <x v="0"/>
    <s v="q"/>
    <s v="Author's Computation"/>
  </r>
  <r>
    <x v="211"/>
    <n v="-6.6404264802608086"/>
    <x v="10"/>
    <s v="RGDP_GAP"/>
    <x v="3"/>
    <s v="lin"/>
    <x v="0"/>
    <s v="q"/>
    <s v="Author's Computation"/>
  </r>
  <r>
    <x v="212"/>
    <n v="-7.290323312738078"/>
    <x v="10"/>
    <s v="RGDP_GAP"/>
    <x v="3"/>
    <s v="lin"/>
    <x v="0"/>
    <s v="q"/>
    <s v="Author's Computation"/>
  </r>
  <r>
    <x v="213"/>
    <n v="-6.7524674969092864"/>
    <x v="10"/>
    <s v="RGDP_GAP"/>
    <x v="3"/>
    <s v="lin"/>
    <x v="0"/>
    <s v="q"/>
    <s v="Author's Computation"/>
  </r>
  <r>
    <x v="214"/>
    <n v="-5.3334755512822962"/>
    <x v="10"/>
    <s v="RGDP_GAP"/>
    <x v="3"/>
    <s v="lin"/>
    <x v="0"/>
    <s v="q"/>
    <s v="Author's Computation"/>
  </r>
  <r>
    <x v="215"/>
    <n v="-4.1664636353347611"/>
    <x v="10"/>
    <s v="RGDP_GAP"/>
    <x v="3"/>
    <s v="lin"/>
    <x v="0"/>
    <s v="q"/>
    <s v="Author's Computation"/>
  </r>
  <r>
    <x v="216"/>
    <n v="-2.9270168952549636"/>
    <x v="10"/>
    <s v="RGDP_GAP"/>
    <x v="3"/>
    <s v="lin"/>
    <x v="0"/>
    <s v="q"/>
    <s v="Author's Computation"/>
  </r>
  <r>
    <x v="217"/>
    <n v="-1.8239394310368362"/>
    <x v="10"/>
    <s v="RGDP_GAP"/>
    <x v="3"/>
    <s v="lin"/>
    <x v="0"/>
    <s v="q"/>
    <s v="Author's Computation"/>
  </r>
  <r>
    <x v="218"/>
    <n v="-0.95355934239934603"/>
    <x v="10"/>
    <s v="RGDP_GAP"/>
    <x v="3"/>
    <s v="lin"/>
    <x v="0"/>
    <s v="q"/>
    <s v="Author's Computation"/>
  </r>
  <r>
    <x v="219"/>
    <n v="-0.83975465401618932"/>
    <x v="10"/>
    <s v="RGDP_GAP"/>
    <x v="3"/>
    <s v="lin"/>
    <x v="0"/>
    <s v="q"/>
    <s v="Author's Computation"/>
  </r>
  <r>
    <x v="220"/>
    <n v="-0.87733112858978668"/>
    <x v="10"/>
    <s v="RGDP_GAP"/>
    <x v="3"/>
    <s v="lin"/>
    <x v="0"/>
    <s v="q"/>
    <s v="Author's Computation"/>
  </r>
  <r>
    <x v="221"/>
    <n v="-0.77100886416542336"/>
    <x v="10"/>
    <s v="RGDP_GAP"/>
    <x v="3"/>
    <s v="lin"/>
    <x v="0"/>
    <s v="q"/>
    <s v="Author's Computation"/>
  </r>
  <r>
    <x v="222"/>
    <n v="-0.75032773225853777"/>
    <x v="10"/>
    <s v="RGDP_GAP"/>
    <x v="3"/>
    <s v="lin"/>
    <x v="0"/>
    <s v="q"/>
    <s v="Author's Computation"/>
  </r>
  <r>
    <x v="223"/>
    <n v="-8.9090997289875684E-2"/>
    <x v="10"/>
    <s v="RGDP_GAP"/>
    <x v="3"/>
    <s v="lin"/>
    <x v="0"/>
    <s v="q"/>
    <s v="Author's Computation"/>
  </r>
  <r>
    <x v="224"/>
    <n v="-0.19352990898343636"/>
    <x v="10"/>
    <s v="RGDP_GAP"/>
    <x v="3"/>
    <s v="lin"/>
    <x v="0"/>
    <s v="q"/>
    <s v="Author's Computation"/>
  </r>
  <r>
    <x v="225"/>
    <n v="-0.10049462509384988"/>
    <x v="10"/>
    <s v="RGDP_GAP"/>
    <x v="3"/>
    <s v="lin"/>
    <x v="0"/>
    <s v="q"/>
    <s v="Author's Computation"/>
  </r>
  <r>
    <x v="226"/>
    <n v="-0.47666936617045685"/>
    <x v="10"/>
    <s v="RGDP_GAP"/>
    <x v="3"/>
    <s v="lin"/>
    <x v="0"/>
    <s v="q"/>
    <s v="Author's Computation"/>
  </r>
  <r>
    <x v="227"/>
    <n v="-0.34567937894047773"/>
    <x v="10"/>
    <s v="RGDP_GAP"/>
    <x v="3"/>
    <s v="lin"/>
    <x v="0"/>
    <s v="q"/>
    <s v="Author's Computation"/>
  </r>
  <r>
    <x v="228"/>
    <n v="-0.62311688477247884"/>
    <x v="10"/>
    <s v="RGDP_GAP"/>
    <x v="3"/>
    <s v="lin"/>
    <x v="0"/>
    <s v="q"/>
    <s v="Author's Computation"/>
  </r>
  <r>
    <x v="229"/>
    <n v="-0.6885239488747863"/>
    <x v="10"/>
    <s v="RGDP_GAP"/>
    <x v="3"/>
    <s v="lin"/>
    <x v="0"/>
    <s v="q"/>
    <s v="Author's Computation"/>
  </r>
  <r>
    <x v="230"/>
    <n v="-0.40806505361448142"/>
    <x v="10"/>
    <s v="RGDP_GAP"/>
    <x v="3"/>
    <s v="lin"/>
    <x v="0"/>
    <s v="q"/>
    <s v="Author's Computation"/>
  </r>
  <r>
    <x v="231"/>
    <n v="-0.32075201070332904"/>
    <x v="10"/>
    <s v="RGDP_GAP"/>
    <x v="3"/>
    <s v="lin"/>
    <x v="0"/>
    <s v="q"/>
    <s v="Author's Computation"/>
  </r>
  <r>
    <x v="232"/>
    <n v="0.61298344002616023"/>
    <x v="10"/>
    <s v="RGDP_GAP"/>
    <x v="3"/>
    <s v="lin"/>
    <x v="0"/>
    <s v="q"/>
    <s v="Author's Computation"/>
  </r>
  <r>
    <x v="233"/>
    <n v="0.37077269103529265"/>
    <x v="10"/>
    <s v="RGDP_GAP"/>
    <x v="3"/>
    <s v="lin"/>
    <x v="0"/>
    <s v="q"/>
    <s v="Author's Computation"/>
  </r>
  <r>
    <x v="234"/>
    <n v="0.93223945679226095"/>
    <x v="10"/>
    <s v="RGDP_GAP"/>
    <x v="3"/>
    <s v="lin"/>
    <x v="0"/>
    <s v="q"/>
    <s v="Author's Computation"/>
  </r>
  <r>
    <x v="235"/>
    <n v="0.77945722919885441"/>
    <x v="10"/>
    <s v="RGDP_GAP"/>
    <x v="3"/>
    <s v="lin"/>
    <x v="0"/>
    <s v="q"/>
    <s v="Author's Computation"/>
  </r>
  <r>
    <x v="236"/>
    <n v="1.3798861563137033"/>
    <x v="10"/>
    <s v="RGDP_GAP"/>
    <x v="3"/>
    <s v="lin"/>
    <x v="0"/>
    <s v="q"/>
    <s v="Author's Computation"/>
  </r>
  <r>
    <x v="237"/>
    <n v="1.6733779786002989"/>
    <x v="10"/>
    <s v="RGDP_GAP"/>
    <x v="3"/>
    <s v="lin"/>
    <x v="0"/>
    <s v="q"/>
    <s v="Author's Computation"/>
  </r>
  <r>
    <x v="238"/>
    <n v="1.7205039343709982"/>
    <x v="10"/>
    <s v="RGDP_GAP"/>
    <x v="3"/>
    <s v="lin"/>
    <x v="0"/>
    <s v="q"/>
    <s v="Author's Computation"/>
  </r>
  <r>
    <x v="239"/>
    <n v="1.7515949868881497"/>
    <x v="10"/>
    <s v="RGDP_GAP"/>
    <x v="3"/>
    <s v="lin"/>
    <x v="0"/>
    <s v="q"/>
    <s v="Author's Computation"/>
  </r>
  <r>
    <x v="240"/>
    <n v="1.2395076767663715"/>
    <x v="10"/>
    <s v="RGDP_GAP"/>
    <x v="3"/>
    <s v="lin"/>
    <x v="0"/>
    <s v="q"/>
    <s v="Author's Computation"/>
  </r>
  <r>
    <x v="241"/>
    <n v="1.6380505511419896"/>
    <x v="10"/>
    <s v="RGDP_GAP"/>
    <x v="3"/>
    <s v="lin"/>
    <x v="0"/>
    <s v="q"/>
    <s v="Author's Computation"/>
  </r>
  <r>
    <x v="242"/>
    <n v="1.3094322361035804"/>
    <x v="10"/>
    <s v="RGDP_GAP"/>
    <x v="3"/>
    <s v="lin"/>
    <x v="0"/>
    <s v="q"/>
    <s v="Author's Computation"/>
  </r>
  <r>
    <x v="243"/>
    <n v="0.69842769986818709"/>
    <x v="10"/>
    <s v="RGDP_GAP"/>
    <x v="3"/>
    <s v="lin"/>
    <x v="0"/>
    <s v="q"/>
    <s v="Author's Computation"/>
  </r>
  <r>
    <x v="244"/>
    <n v="-0.87217001670096828"/>
    <x v="10"/>
    <s v="RGDP_GAP"/>
    <x v="3"/>
    <s v="lin"/>
    <x v="0"/>
    <s v="q"/>
    <s v="Author's Computation"/>
  </r>
  <r>
    <x v="245"/>
    <n v="-1.9725936618470108"/>
    <x v="10"/>
    <s v="RGDP_GAP"/>
    <x v="3"/>
    <s v="lin"/>
    <x v="0"/>
    <s v="q"/>
    <s v="Author's Computation"/>
  </r>
  <r>
    <x v="246"/>
    <n v="-1.8341738781744166"/>
    <x v="10"/>
    <s v="RGDP_GAP"/>
    <x v="3"/>
    <s v="lin"/>
    <x v="0"/>
    <s v="q"/>
    <s v="Author's Computation"/>
  </r>
  <r>
    <x v="247"/>
    <n v="-1.9586038199748246"/>
    <x v="10"/>
    <s v="RGDP_GAP"/>
    <x v="3"/>
    <s v="lin"/>
    <x v="0"/>
    <s v="q"/>
    <s v="Author's Computation"/>
  </r>
  <r>
    <x v="248"/>
    <n v="-2.2425764132653403"/>
    <x v="10"/>
    <s v="RGDP_GAP"/>
    <x v="3"/>
    <s v="lin"/>
    <x v="0"/>
    <s v="q"/>
    <s v="Author's Computation"/>
  </r>
  <r>
    <x v="249"/>
    <n v="-1.7073658930370939"/>
    <x v="10"/>
    <s v="RGDP_GAP"/>
    <x v="3"/>
    <s v="lin"/>
    <x v="0"/>
    <s v="q"/>
    <s v="Author's Computation"/>
  </r>
  <r>
    <x v="250"/>
    <n v="-1.2859304667906857"/>
    <x v="10"/>
    <s v="RGDP_GAP"/>
    <x v="3"/>
    <s v="lin"/>
    <x v="0"/>
    <s v="q"/>
    <s v="Author's Computation"/>
  </r>
  <r>
    <x v="251"/>
    <n v="-0.96772122469089839"/>
    <x v="10"/>
    <s v="RGDP_GAP"/>
    <x v="3"/>
    <s v="lin"/>
    <x v="0"/>
    <s v="q"/>
    <s v="Author's Computation"/>
  </r>
  <r>
    <x v="252"/>
    <n v="-0.602206440989006"/>
    <x v="10"/>
    <s v="RGDP_GAP"/>
    <x v="3"/>
    <s v="lin"/>
    <x v="0"/>
    <s v="q"/>
    <s v="Author's Computation"/>
  </r>
  <r>
    <x v="253"/>
    <n v="-1.1151130055356395"/>
    <x v="10"/>
    <s v="RGDP_GAP"/>
    <x v="3"/>
    <s v="lin"/>
    <x v="0"/>
    <s v="q"/>
    <s v="Author's Computation"/>
  </r>
  <r>
    <x v="254"/>
    <n v="-1.2231116685431864"/>
    <x v="10"/>
    <s v="RGDP_GAP"/>
    <x v="3"/>
    <s v="lin"/>
    <x v="0"/>
    <s v="q"/>
    <s v="Author's Computation"/>
  </r>
  <r>
    <x v="255"/>
    <n v="-1.4387444368899938"/>
    <x v="10"/>
    <s v="RGDP_GAP"/>
    <x v="3"/>
    <s v="lin"/>
    <x v="0"/>
    <s v="q"/>
    <s v="Author's Computation"/>
  </r>
  <r>
    <x v="256"/>
    <n v="-0.79703522166674201"/>
    <x v="10"/>
    <s v="RGDP_GAP"/>
    <x v="3"/>
    <s v="lin"/>
    <x v="0"/>
    <s v="q"/>
    <s v="Author's Computation"/>
  </r>
  <r>
    <x v="257"/>
    <n v="-0.54217614024972827"/>
    <x v="10"/>
    <s v="RGDP_GAP"/>
    <x v="3"/>
    <s v="lin"/>
    <x v="0"/>
    <s v="q"/>
    <s v="Author's Computation"/>
  </r>
  <r>
    <x v="258"/>
    <n v="9.3996140462104805E-2"/>
    <x v="10"/>
    <s v="RGDP_GAP"/>
    <x v="3"/>
    <s v="lin"/>
    <x v="0"/>
    <s v="q"/>
    <s v="Author's Computation"/>
  </r>
  <r>
    <x v="259"/>
    <n v="-3.7946076163697384E-2"/>
    <x v="10"/>
    <s v="RGDP_GAP"/>
    <x v="3"/>
    <s v="lin"/>
    <x v="0"/>
    <s v="q"/>
    <s v="Author's Computation"/>
  </r>
  <r>
    <x v="260"/>
    <n v="0.38119561767329113"/>
    <x v="10"/>
    <s v="RGDP_GAP"/>
    <x v="3"/>
    <s v="lin"/>
    <x v="0"/>
    <s v="q"/>
    <s v="Author's Computation"/>
  </r>
  <r>
    <x v="261"/>
    <n v="1.0778841452507848E-2"/>
    <x v="10"/>
    <s v="RGDP_GAP"/>
    <x v="3"/>
    <s v="lin"/>
    <x v="0"/>
    <s v="q"/>
    <s v="Author's Computation"/>
  </r>
  <r>
    <x v="262"/>
    <n v="-0.41945299227263977"/>
    <x v="10"/>
    <s v="RGDP_GAP"/>
    <x v="3"/>
    <s v="lin"/>
    <x v="0"/>
    <s v="q"/>
    <s v="Author's Computation"/>
  </r>
  <r>
    <x v="263"/>
    <n v="-0.30276718824828741"/>
    <x v="10"/>
    <s v="RGDP_GAP"/>
    <x v="3"/>
    <s v="lin"/>
    <x v="0"/>
    <s v="q"/>
    <s v="Author's Computation"/>
  </r>
  <r>
    <x v="264"/>
    <n v="-0.368828838698676"/>
    <x v="10"/>
    <s v="RGDP_GAP"/>
    <x v="3"/>
    <s v="lin"/>
    <x v="0"/>
    <s v="q"/>
    <s v="Author's Computation"/>
  </r>
  <r>
    <x v="265"/>
    <n v="-0.37585304028989741"/>
    <x v="10"/>
    <s v="RGDP_GAP"/>
    <x v="3"/>
    <s v="lin"/>
    <x v="0"/>
    <s v="q"/>
    <s v="Author's Computation"/>
  </r>
  <r>
    <x v="266"/>
    <n v="0.48790929819242379"/>
    <x v="10"/>
    <s v="RGDP_GAP"/>
    <x v="3"/>
    <s v="lin"/>
    <x v="0"/>
    <s v="q"/>
    <s v="Author's Computation"/>
  </r>
  <r>
    <x v="267"/>
    <n v="0.54456877390927083"/>
    <x v="10"/>
    <s v="RGDP_GAP"/>
    <x v="3"/>
    <s v="lin"/>
    <x v="0"/>
    <s v="q"/>
    <s v="Author's Computation"/>
  </r>
  <r>
    <x v="268"/>
    <n v="0.69997379940858195"/>
    <x v="10"/>
    <s v="RGDP_GAP"/>
    <x v="3"/>
    <s v="lin"/>
    <x v="0"/>
    <s v="q"/>
    <s v="Author's Computation"/>
  </r>
  <r>
    <x v="269"/>
    <n v="0.42602638066118192"/>
    <x v="10"/>
    <s v="RGDP_GAP"/>
    <x v="3"/>
    <s v="lin"/>
    <x v="0"/>
    <s v="q"/>
    <s v="Author's Computation"/>
  </r>
  <r>
    <x v="270"/>
    <n v="1.1397148117735512"/>
    <x v="10"/>
    <s v="RGDP_GAP"/>
    <x v="3"/>
    <s v="lin"/>
    <x v="0"/>
    <s v="q"/>
    <s v="Author's Computation"/>
  </r>
  <r>
    <x v="271"/>
    <n v="1.409902265818519"/>
    <x v="10"/>
    <s v="RGDP_GAP"/>
    <x v="3"/>
    <s v="lin"/>
    <x v="0"/>
    <s v="q"/>
    <s v="Author's Computation"/>
  </r>
  <r>
    <x v="272"/>
    <n v="1.2628584552461408"/>
    <x v="10"/>
    <s v="RGDP_GAP"/>
    <x v="3"/>
    <s v="lin"/>
    <x v="0"/>
    <s v="q"/>
    <s v="Author's Computation"/>
  </r>
  <r>
    <x v="273"/>
    <n v="1.2474276279261787"/>
    <x v="10"/>
    <s v="RGDP_GAP"/>
    <x v="3"/>
    <s v="lin"/>
    <x v="0"/>
    <s v="q"/>
    <s v="Author's Computation"/>
  </r>
  <r>
    <x v="274"/>
    <n v="1.1349789925612752"/>
    <x v="10"/>
    <s v="RGDP_GAP"/>
    <x v="3"/>
    <s v="lin"/>
    <x v="0"/>
    <s v="q"/>
    <s v="Author's Computation"/>
  </r>
  <r>
    <x v="275"/>
    <n v="1.348785186713708"/>
    <x v="10"/>
    <s v="RGDP_GAP"/>
    <x v="3"/>
    <s v="lin"/>
    <x v="0"/>
    <s v="q"/>
    <s v="Author's Computation"/>
  </r>
  <r>
    <x v="276"/>
    <n v="1.9033902229081523"/>
    <x v="10"/>
    <s v="RGDP_GAP"/>
    <x v="3"/>
    <s v="lin"/>
    <x v="0"/>
    <s v="q"/>
    <s v="Author's Computation"/>
  </r>
  <r>
    <x v="277"/>
    <n v="1.774238458857158"/>
    <x v="10"/>
    <s v="RGDP_GAP"/>
    <x v="3"/>
    <s v="lin"/>
    <x v="0"/>
    <s v="q"/>
    <s v="Author's Computation"/>
  </r>
  <r>
    <x v="278"/>
    <n v="1.5415638085928052"/>
    <x v="10"/>
    <s v="RGDP_GAP"/>
    <x v="3"/>
    <s v="lin"/>
    <x v="0"/>
    <s v="q"/>
    <s v="Author's Computation"/>
  </r>
  <r>
    <x v="279"/>
    <n v="1.8065275708872619"/>
    <x v="10"/>
    <s v="RGDP_GAP"/>
    <x v="3"/>
    <s v="lin"/>
    <x v="0"/>
    <s v="q"/>
    <s v="Author's Computation"/>
  </r>
  <r>
    <x v="280"/>
    <n v="2.3877959033504981"/>
    <x v="10"/>
    <s v="RGDP_GAP"/>
    <x v="3"/>
    <s v="lin"/>
    <x v="0"/>
    <s v="q"/>
    <s v="Author's Computation"/>
  </r>
  <r>
    <x v="281"/>
    <n v="1.681944483369624"/>
    <x v="10"/>
    <s v="RGDP_GAP"/>
    <x v="3"/>
    <s v="lin"/>
    <x v="0"/>
    <s v="q"/>
    <s v="Author's Computation"/>
  </r>
  <r>
    <x v="282"/>
    <n v="2.4819392112257477"/>
    <x v="10"/>
    <s v="RGDP_GAP"/>
    <x v="3"/>
    <s v="lin"/>
    <x v="0"/>
    <s v="q"/>
    <s v="Author's Computation"/>
  </r>
  <r>
    <x v="283"/>
    <n v="1.5901398775350239"/>
    <x v="10"/>
    <s v="RGDP_GAP"/>
    <x v="3"/>
    <s v="lin"/>
    <x v="0"/>
    <s v="q"/>
    <s v="Author's Computation"/>
  </r>
  <r>
    <x v="284"/>
    <n v="1.2547163181800602"/>
    <x v="10"/>
    <s v="RGDP_GAP"/>
    <x v="3"/>
    <s v="lin"/>
    <x v="0"/>
    <s v="q"/>
    <s v="Author's Computation"/>
  </r>
  <r>
    <x v="0"/>
    <n v="4.306356909462572E-2"/>
    <x v="10"/>
    <s v="RGDP_GAP"/>
    <x v="3"/>
    <s v="lin"/>
    <x v="0"/>
    <s v="q"/>
    <s v="Author's Computation"/>
  </r>
  <r>
    <x v="1"/>
    <n v="-0.15084993496058408"/>
    <x v="10"/>
    <s v="RGDP_GAP"/>
    <x v="3"/>
    <s v="lin"/>
    <x v="0"/>
    <s v="q"/>
    <s v="Author's Computation"/>
  </r>
  <r>
    <x v="2"/>
    <n v="-1.2978766777364203"/>
    <x v="10"/>
    <s v="RGDP_GAP"/>
    <x v="3"/>
    <s v="lin"/>
    <x v="0"/>
    <s v="q"/>
    <s v="Author's Computation"/>
  </r>
  <r>
    <x v="3"/>
    <n v="-1.7155928784616692"/>
    <x v="10"/>
    <s v="RGDP_GAP"/>
    <x v="3"/>
    <s v="lin"/>
    <x v="0"/>
    <s v="q"/>
    <s v="Author's Computation"/>
  </r>
  <r>
    <x v="4"/>
    <n v="-1.5359127971887876"/>
    <x v="10"/>
    <s v="RGDP_GAP"/>
    <x v="3"/>
    <s v="lin"/>
    <x v="0"/>
    <s v="q"/>
    <s v="Author's Computation"/>
  </r>
  <r>
    <x v="5"/>
    <n v="-1.5404165468811959"/>
    <x v="10"/>
    <s v="RGDP_GAP"/>
    <x v="3"/>
    <s v="lin"/>
    <x v="0"/>
    <s v="q"/>
    <s v="Author's Computation"/>
  </r>
  <r>
    <x v="6"/>
    <n v="-1.7256408749503183"/>
    <x v="10"/>
    <s v="RGDP_GAP"/>
    <x v="3"/>
    <s v="lin"/>
    <x v="0"/>
    <s v="q"/>
    <s v="Author's Computation"/>
  </r>
  <r>
    <x v="7"/>
    <n v="-2.1743644631832648"/>
    <x v="10"/>
    <s v="RGDP_GAP"/>
    <x v="3"/>
    <s v="lin"/>
    <x v="0"/>
    <s v="q"/>
    <s v="Author's Computation"/>
  </r>
  <r>
    <x v="8"/>
    <n v="-2.2279955020585107"/>
    <x v="10"/>
    <s v="RGDP_GAP"/>
    <x v="3"/>
    <s v="lin"/>
    <x v="0"/>
    <s v="q"/>
    <s v="Author's Computation"/>
  </r>
  <r>
    <x v="9"/>
    <n v="-1.9387253714430286"/>
    <x v="10"/>
    <s v="RGDP_GAP"/>
    <x v="3"/>
    <s v="lin"/>
    <x v="0"/>
    <s v="q"/>
    <s v="Author's Computation"/>
  </r>
  <r>
    <x v="10"/>
    <n v="-0.89510390480411761"/>
    <x v="10"/>
    <s v="RGDP_GAP"/>
    <x v="3"/>
    <s v="lin"/>
    <x v="0"/>
    <s v="q"/>
    <s v="Author's Computation"/>
  </r>
  <r>
    <x v="11"/>
    <n v="-0.34921577055417874"/>
    <x v="10"/>
    <s v="RGDP_GAP"/>
    <x v="3"/>
    <s v="lin"/>
    <x v="0"/>
    <s v="q"/>
    <s v="Author's Computation"/>
  </r>
  <r>
    <x v="12"/>
    <n v="-0.40474967049433097"/>
    <x v="10"/>
    <s v="RGDP_GAP"/>
    <x v="3"/>
    <s v="lin"/>
    <x v="0"/>
    <s v="q"/>
    <s v="Author's Computation"/>
  </r>
  <r>
    <x v="13"/>
    <n v="-0.26253711881774056"/>
    <x v="10"/>
    <s v="RGDP_GAP"/>
    <x v="3"/>
    <s v="lin"/>
    <x v="0"/>
    <s v="q"/>
    <s v="Author's Computation"/>
  </r>
  <r>
    <x v="14"/>
    <n v="4.0159776265236147E-2"/>
    <x v="10"/>
    <s v="RGDP_GAP"/>
    <x v="3"/>
    <s v="lin"/>
    <x v="0"/>
    <s v="q"/>
    <s v="Author's Computation"/>
  </r>
  <r>
    <x v="15"/>
    <n v="0.40699015500689217"/>
    <x v="10"/>
    <s v="RGDP_GAP"/>
    <x v="3"/>
    <s v="lin"/>
    <x v="0"/>
    <s v="q"/>
    <s v="Author's Computation"/>
  </r>
  <r>
    <x v="16"/>
    <n v="0.87480487953068842"/>
    <x v="10"/>
    <s v="RGDP_GAP"/>
    <x v="3"/>
    <s v="lin"/>
    <x v="0"/>
    <s v="q"/>
    <s v="Author's Computation"/>
  </r>
  <r>
    <x v="17"/>
    <n v="0.7441663167486956"/>
    <x v="10"/>
    <s v="RGDP_GAP"/>
    <x v="3"/>
    <s v="lin"/>
    <x v="0"/>
    <s v="q"/>
    <s v="Author's Computation"/>
  </r>
  <r>
    <x v="18"/>
    <n v="0.914308686227705"/>
    <x v="10"/>
    <s v="RGDP_GAP"/>
    <x v="3"/>
    <s v="lin"/>
    <x v="0"/>
    <s v="q"/>
    <s v="Author's Computation"/>
  </r>
  <r>
    <x v="19"/>
    <n v="0.86798200442002038"/>
    <x v="10"/>
    <s v="RGDP_GAP"/>
    <x v="3"/>
    <s v="lin"/>
    <x v="0"/>
    <s v="q"/>
    <s v="Author's Computation"/>
  </r>
  <r>
    <x v="20"/>
    <n v="1.6296181139236809"/>
    <x v="10"/>
    <s v="RGDP_GAP"/>
    <x v="3"/>
    <s v="lin"/>
    <x v="0"/>
    <s v="q"/>
    <s v="Author's Computation"/>
  </r>
  <r>
    <x v="21"/>
    <n v="1.3161027793575419"/>
    <x v="10"/>
    <s v="RGDP_GAP"/>
    <x v="3"/>
    <s v="lin"/>
    <x v="0"/>
    <s v="q"/>
    <s v="Author's Computation"/>
  </r>
  <r>
    <x v="22"/>
    <n v="0.92175504040492573"/>
    <x v="10"/>
    <s v="RGDP_GAP"/>
    <x v="3"/>
    <s v="lin"/>
    <x v="0"/>
    <s v="q"/>
    <s v="Author's Computation"/>
  </r>
  <r>
    <x v="23"/>
    <n v="1.2681350552406156"/>
    <x v="10"/>
    <s v="RGDP_GAP"/>
    <x v="3"/>
    <s v="lin"/>
    <x v="0"/>
    <s v="q"/>
    <s v="Author's Computation"/>
  </r>
  <r>
    <x v="24"/>
    <n v="1.0530588535474728"/>
    <x v="10"/>
    <s v="RGDP_GAP"/>
    <x v="3"/>
    <s v="lin"/>
    <x v="0"/>
    <s v="q"/>
    <s v="Author's Computation"/>
  </r>
  <r>
    <x v="25"/>
    <n v="1.1514321205177369"/>
    <x v="10"/>
    <s v="RGDP_GAP"/>
    <x v="3"/>
    <s v="lin"/>
    <x v="0"/>
    <s v="q"/>
    <s v="Author's Computation"/>
  </r>
  <r>
    <x v="26"/>
    <n v="1.2136359427517673"/>
    <x v="10"/>
    <s v="RGDP_GAP"/>
    <x v="3"/>
    <s v="lin"/>
    <x v="0"/>
    <s v="q"/>
    <s v="Author's Computation"/>
  </r>
  <r>
    <x v="27"/>
    <n v="1.338861462026486"/>
    <x v="10"/>
    <s v="RGDP_GAP"/>
    <x v="3"/>
    <s v="lin"/>
    <x v="0"/>
    <s v="q"/>
    <s v="Author's Computation"/>
  </r>
  <r>
    <x v="28"/>
    <n v="0.40671648669723393"/>
    <x v="10"/>
    <s v="RGDP_GAP"/>
    <x v="3"/>
    <s v="lin"/>
    <x v="0"/>
    <s v="q"/>
    <s v="Author's Computation"/>
  </r>
  <r>
    <x v="29"/>
    <n v="0.52721736787268991"/>
    <x v="10"/>
    <s v="RGDP_GAP"/>
    <x v="3"/>
    <s v="lin"/>
    <x v="0"/>
    <s v="q"/>
    <s v="Author's Computation"/>
  </r>
  <r>
    <x v="30"/>
    <n v="-0.44571260481123254"/>
    <x v="10"/>
    <s v="RGDP_GAP"/>
    <x v="3"/>
    <s v="lin"/>
    <x v="0"/>
    <s v="q"/>
    <s v="Author's Computation"/>
  </r>
  <r>
    <x v="31"/>
    <n v="-3.0268313026020177"/>
    <x v="10"/>
    <s v="RGDP_GAP"/>
    <x v="3"/>
    <s v="lin"/>
    <x v="0"/>
    <s v="q"/>
    <s v="Author's Computation"/>
  </r>
  <r>
    <x v="32"/>
    <n v="-4.4862922110090135"/>
    <x v="10"/>
    <s v="RGDP_GAP"/>
    <x v="3"/>
    <s v="lin"/>
    <x v="0"/>
    <s v="q"/>
    <s v="Author's Computation"/>
  </r>
  <r>
    <x v="33"/>
    <n v="-4.9848366791887315"/>
    <x v="10"/>
    <s v="RGDP_GAP"/>
    <x v="3"/>
    <s v="lin"/>
    <x v="0"/>
    <s v="q"/>
    <s v="Author's Computation"/>
  </r>
  <r>
    <x v="34"/>
    <n v="-4.9549346410710626"/>
    <x v="10"/>
    <s v="RGDP_GAP"/>
    <x v="3"/>
    <s v="lin"/>
    <x v="0"/>
    <s v="q"/>
    <s v="Author's Computation"/>
  </r>
  <r>
    <x v="35"/>
    <n v="-4.2226278574395648"/>
    <x v="10"/>
    <s v="RGDP_GAP"/>
    <x v="3"/>
    <s v="lin"/>
    <x v="0"/>
    <s v="q"/>
    <s v="Author's Computation"/>
  </r>
  <r>
    <x v="36"/>
    <n v="-4.057948558305668"/>
    <x v="10"/>
    <s v="RGDP_GAP"/>
    <x v="3"/>
    <s v="lin"/>
    <x v="0"/>
    <s v="q"/>
    <s v="Author's Computation"/>
  </r>
  <r>
    <x v="37"/>
    <n v="-3.4394135042467244"/>
    <x v="10"/>
    <s v="RGDP_GAP"/>
    <x v="3"/>
    <s v="lin"/>
    <x v="0"/>
    <s v="q"/>
    <s v="Author's Computation"/>
  </r>
  <r>
    <x v="38"/>
    <n v="-3.0231992202983005"/>
    <x v="10"/>
    <s v="RGDP_GAP"/>
    <x v="3"/>
    <s v="lin"/>
    <x v="0"/>
    <s v="q"/>
    <s v="Author's Computation"/>
  </r>
  <r>
    <x v="39"/>
    <n v="-2.8568925228722342"/>
    <x v="10"/>
    <s v="RGDP_GAP"/>
    <x v="3"/>
    <s v="lin"/>
    <x v="0"/>
    <s v="q"/>
    <s v="Author's Computation"/>
  </r>
  <r>
    <x v="40"/>
    <n v="-3.4425357910419563"/>
    <x v="10"/>
    <s v="RGDP_GAP"/>
    <x v="3"/>
    <s v="lin"/>
    <x v="0"/>
    <s v="q"/>
    <s v="Author's Computation"/>
  </r>
  <r>
    <x v="41"/>
    <n v="-3.1548966856111527"/>
    <x v="10"/>
    <s v="RGDP_GAP"/>
    <x v="3"/>
    <s v="lin"/>
    <x v="0"/>
    <s v="q"/>
    <s v="Author's Computation"/>
  </r>
  <r>
    <x v="42"/>
    <n v="-3.5497464399019796"/>
    <x v="10"/>
    <s v="RGDP_GAP"/>
    <x v="3"/>
    <s v="lin"/>
    <x v="0"/>
    <s v="q"/>
    <s v="Author's Computation"/>
  </r>
  <r>
    <x v="43"/>
    <n v="-2.8552661031593929"/>
    <x v="10"/>
    <s v="RGDP_GAP"/>
    <x v="3"/>
    <s v="lin"/>
    <x v="0"/>
    <s v="q"/>
    <s v="Author's Computation"/>
  </r>
  <r>
    <x v="44"/>
    <n v="-2.4441723437331864"/>
    <x v="10"/>
    <s v="RGDP_GAP"/>
    <x v="3"/>
    <s v="lin"/>
    <x v="0"/>
    <s v="q"/>
    <s v="Author's Computation"/>
  </r>
  <r>
    <x v="45"/>
    <n v="-2.4219727265976543"/>
    <x v="10"/>
    <s v="RGDP_GAP"/>
    <x v="3"/>
    <s v="lin"/>
    <x v="0"/>
    <s v="q"/>
    <s v="Author's Computation"/>
  </r>
  <r>
    <x v="46"/>
    <n v="-2.6985932968652926"/>
    <x v="10"/>
    <s v="RGDP_GAP"/>
    <x v="3"/>
    <s v="lin"/>
    <x v="0"/>
    <s v="q"/>
    <s v="Author's Computation"/>
  </r>
  <r>
    <x v="47"/>
    <n v="-3.0080481743711585"/>
    <x v="10"/>
    <s v="RGDP_GAP"/>
    <x v="3"/>
    <s v="lin"/>
    <x v="0"/>
    <s v="q"/>
    <s v="Author's Computation"/>
  </r>
  <r>
    <x v="48"/>
    <n v="-2.4864303591345838"/>
    <x v="10"/>
    <s v="RGDP_GAP"/>
    <x v="3"/>
    <s v="lin"/>
    <x v="0"/>
    <s v="q"/>
    <s v="Author's Computation"/>
  </r>
  <r>
    <x v="49"/>
    <n v="-2.6644467673537009"/>
    <x v="10"/>
    <s v="RGDP_GAP"/>
    <x v="3"/>
    <s v="lin"/>
    <x v="0"/>
    <s v="q"/>
    <s v="Author's Computation"/>
  </r>
  <r>
    <x v="50"/>
    <n v="-2.2794879640402166"/>
    <x v="10"/>
    <s v="RGDP_GAP"/>
    <x v="3"/>
    <s v="lin"/>
    <x v="0"/>
    <s v="q"/>
    <s v="Author's Computation"/>
  </r>
  <r>
    <x v="51"/>
    <n v="-1.8813760364564613"/>
    <x v="10"/>
    <s v="RGDP_GAP"/>
    <x v="3"/>
    <s v="lin"/>
    <x v="0"/>
    <s v="q"/>
    <s v="Author's Computation"/>
  </r>
  <r>
    <x v="52"/>
    <n v="-2.6784622384796952"/>
    <x v="10"/>
    <s v="RGDP_GAP"/>
    <x v="3"/>
    <s v="lin"/>
    <x v="0"/>
    <s v="q"/>
    <s v="Author's Computation"/>
  </r>
  <r>
    <x v="53"/>
    <n v="-1.8881864553888739"/>
    <x v="10"/>
    <s v="RGDP_GAP"/>
    <x v="3"/>
    <s v="lin"/>
    <x v="0"/>
    <s v="q"/>
    <s v="Author's Computation"/>
  </r>
  <r>
    <x v="54"/>
    <n v="-1.1762451818758124"/>
    <x v="10"/>
    <s v="RGDP_GAP"/>
    <x v="3"/>
    <s v="lin"/>
    <x v="0"/>
    <s v="q"/>
    <s v="Author's Computation"/>
  </r>
  <r>
    <x v="55"/>
    <n v="-1.1644669338879088"/>
    <x v="10"/>
    <s v="RGDP_GAP"/>
    <x v="3"/>
    <s v="lin"/>
    <x v="0"/>
    <s v="q"/>
    <s v="Author's Computation"/>
  </r>
  <r>
    <x v="56"/>
    <n v="-0.77185167654962861"/>
    <x v="10"/>
    <s v="RGDP_GAP"/>
    <x v="3"/>
    <s v="lin"/>
    <x v="0"/>
    <s v="q"/>
    <s v="Author's Computation"/>
  </r>
  <r>
    <x v="57"/>
    <n v="-0.65968589393119448"/>
    <x v="10"/>
    <s v="RGDP_GAP"/>
    <x v="3"/>
    <s v="lin"/>
    <x v="0"/>
    <s v="q"/>
    <s v="Author's Computation"/>
  </r>
  <r>
    <x v="58"/>
    <n v="-0.76627867324046139"/>
    <x v="10"/>
    <s v="RGDP_GAP"/>
    <x v="3"/>
    <s v="lin"/>
    <x v="0"/>
    <s v="q"/>
    <s v="Author's Computation"/>
  </r>
  <r>
    <x v="59"/>
    <n v="-1.0886399101308619"/>
    <x v="10"/>
    <s v="RGDP_GAP"/>
    <x v="3"/>
    <s v="lin"/>
    <x v="0"/>
    <s v="q"/>
    <s v="Author's Computation"/>
  </r>
  <r>
    <x v="60"/>
    <n v="-1.0238570616857512"/>
    <x v="10"/>
    <s v="RGDP_GAP"/>
    <x v="3"/>
    <s v="lin"/>
    <x v="0"/>
    <s v="q"/>
    <s v="Author's Computation"/>
  </r>
  <r>
    <x v="61"/>
    <n v="-1.2115723559435909"/>
    <x v="10"/>
    <s v="RGDP_GAP"/>
    <x v="3"/>
    <s v="lin"/>
    <x v="0"/>
    <s v="q"/>
    <s v="Author's Computation"/>
  </r>
  <r>
    <x v="62"/>
    <n v="-1.0119062431001358"/>
    <x v="10"/>
    <s v="RGDP_GAP"/>
    <x v="3"/>
    <s v="lin"/>
    <x v="0"/>
    <s v="q"/>
    <s v="Author's Computation"/>
  </r>
  <r>
    <x v="63"/>
    <n v="-0.95958827718619633"/>
    <x v="10"/>
    <s v="RGDP_GAP"/>
    <x v="3"/>
    <s v="lin"/>
    <x v="0"/>
    <s v="q"/>
    <s v="Author's Computation"/>
  </r>
  <r>
    <x v="64"/>
    <n v="-0.9714189222935099"/>
    <x v="10"/>
    <s v="RGDP_GAP"/>
    <x v="3"/>
    <s v="lin"/>
    <x v="0"/>
    <s v="q"/>
    <s v="Author's Computation"/>
  </r>
  <r>
    <x v="65"/>
    <n v="-0.90889514448939668"/>
    <x v="10"/>
    <s v="RGDP_GAP"/>
    <x v="3"/>
    <s v="lin"/>
    <x v="0"/>
    <s v="q"/>
    <s v="Author's Computation"/>
  </r>
  <r>
    <x v="66"/>
    <n v="-0.62197927346449022"/>
    <x v="10"/>
    <s v="RGDP_GAP"/>
    <x v="3"/>
    <s v="lin"/>
    <x v="0"/>
    <s v="q"/>
    <s v="Author's Computation"/>
  </r>
  <r>
    <x v="67"/>
    <n v="-1.9160858266920044E-3"/>
    <x v="10"/>
    <s v="RGDP_GAP"/>
    <x v="3"/>
    <s v="lin"/>
    <x v="0"/>
    <s v="q"/>
    <s v="Author's Computation"/>
  </r>
  <r>
    <x v="68"/>
    <n v="0.30409850777728398"/>
    <x v="10"/>
    <s v="RGDP_GAP"/>
    <x v="3"/>
    <s v="lin"/>
    <x v="0"/>
    <s v="q"/>
    <s v="Author's Computation"/>
  </r>
  <r>
    <x v="69"/>
    <n v="0.32189208493405008"/>
    <x v="10"/>
    <s v="RGDP_GAP"/>
    <x v="3"/>
    <s v="lin"/>
    <x v="0"/>
    <s v="q"/>
    <s v="Author's Computation"/>
  </r>
  <r>
    <x v="70"/>
    <n v="0.43051249618506482"/>
    <x v="10"/>
    <s v="RGDP_GAP"/>
    <x v="3"/>
    <s v="lin"/>
    <x v="0"/>
    <s v="q"/>
    <s v="Author's Computation"/>
  </r>
  <r>
    <x v="71"/>
    <n v="5.1836642169700298E-2"/>
    <x v="10"/>
    <s v="RGDP_GAP"/>
    <x v="3"/>
    <s v="lin"/>
    <x v="0"/>
    <s v="q"/>
    <s v="Author's Computation"/>
  </r>
  <r>
    <x v="72"/>
    <n v="0.14635237384557076"/>
    <x v="10"/>
    <s v="RGDP_GAP"/>
    <x v="3"/>
    <s v="lin"/>
    <x v="0"/>
    <s v="q"/>
    <s v="Author's Computation"/>
  </r>
  <r>
    <x v="73"/>
    <n v="0.45133364488145755"/>
    <x v="10"/>
    <s v="RGDP_GAP"/>
    <x v="3"/>
    <s v="lin"/>
    <x v="0"/>
    <s v="q"/>
    <s v="Author's Computation"/>
  </r>
  <r>
    <x v="74"/>
    <n v="1.0944348520096403"/>
    <x v="10"/>
    <s v="RGDP_GAP"/>
    <x v="3"/>
    <s v="lin"/>
    <x v="0"/>
    <s v="q"/>
    <s v="Author's Computation"/>
  </r>
  <r>
    <x v="75"/>
    <n v="1.2673358082025743"/>
    <x v="10"/>
    <s v="RGDP_GAP"/>
    <x v="3"/>
    <s v="lin"/>
    <x v="0"/>
    <s v="q"/>
    <s v="Author's Computation"/>
  </r>
  <r>
    <x v="76"/>
    <n v="-0.56025348810878617"/>
    <x v="10"/>
    <s v="RGDP_GAP"/>
    <x v="3"/>
    <s v="lin"/>
    <x v="0"/>
    <s v="q"/>
    <s v="Author's Computation"/>
  </r>
  <r>
    <x v="77"/>
    <n v="-8.8305299534249926"/>
    <x v="10"/>
    <s v="RGDP_GAP"/>
    <x v="3"/>
    <s v="lin"/>
    <x v="0"/>
    <s v="q"/>
    <s v="Author's Computation"/>
  </r>
  <r>
    <x v="78"/>
    <n v="-2.1962329900133359"/>
    <x v="10"/>
    <s v="RGDP_GAP"/>
    <x v="3"/>
    <s v="lin"/>
    <x v="0"/>
    <s v="q"/>
    <s v="Author's Computation"/>
  </r>
  <r>
    <x v="79"/>
    <n v="-1.5376518700717989"/>
    <x v="10"/>
    <s v="RGDP_GAP"/>
    <x v="3"/>
    <s v="lin"/>
    <x v="0"/>
    <s v="q"/>
    <s v="Author's Computation"/>
  </r>
  <r>
    <x v="80"/>
    <n v="-0.63501718355182257"/>
    <x v="10"/>
    <s v="RGDP_GAP"/>
    <x v="3"/>
    <s v="lin"/>
    <x v="0"/>
    <s v="q"/>
    <s v="Author's Computation"/>
  </r>
  <r>
    <x v="81"/>
    <n v="0.55641259216274719"/>
    <x v="10"/>
    <s v="RGDP_GAP"/>
    <x v="3"/>
    <s v="lin"/>
    <x v="0"/>
    <s v="q"/>
    <s v="Author's Computation"/>
  </r>
  <r>
    <x v="82"/>
    <n v="0.85150021566260392"/>
    <x v="10"/>
    <s v="RGDP_GAP"/>
    <x v="3"/>
    <s v="lin"/>
    <x v="0"/>
    <s v="q"/>
    <s v="Author's Computation"/>
  </r>
  <r>
    <x v="83"/>
    <n v="2.0168668971825454"/>
    <x v="10"/>
    <s v="RGDP_GAP"/>
    <x v="3"/>
    <s v="lin"/>
    <x v="0"/>
    <s v="q"/>
    <s v="Author's Computation"/>
  </r>
  <r>
    <x v="84"/>
    <n v="1.1715931164552718"/>
    <x v="10"/>
    <s v="RGDP_GAP"/>
    <x v="3"/>
    <s v="lin"/>
    <x v="0"/>
    <s v="q"/>
    <s v="Author's Computation"/>
  </r>
  <r>
    <x v="85"/>
    <n v="0.72479171410473331"/>
    <x v="10"/>
    <s v="RGDP_GAP"/>
    <x v="3"/>
    <s v="lin"/>
    <x v="0"/>
    <s v="q"/>
    <s v="Author's Computation"/>
  </r>
  <r>
    <x v="86"/>
    <n v="0.82441914421862439"/>
    <x v="10"/>
    <s v="RGDP_GAP"/>
    <x v="3"/>
    <s v="lin"/>
    <x v="0"/>
    <s v="q"/>
    <s v="Author's Computation"/>
  </r>
  <r>
    <x v="87"/>
    <n v="0.87636025290438457"/>
    <x v="10"/>
    <s v="RGDP_GAP"/>
    <x v="3"/>
    <s v="lin"/>
    <x v="0"/>
    <s v="q"/>
    <s v="Author's Computation"/>
  </r>
  <r>
    <x v="88"/>
    <n v="0.94525281434632014"/>
    <x v="10"/>
    <s v="RGDP_GAP"/>
    <x v="3"/>
    <s v="lin"/>
    <x v="0"/>
    <s v="q"/>
    <s v="Author's Computation"/>
  </r>
  <r>
    <x v="89"/>
    <n v="0.90549756753202093"/>
    <x v="10"/>
    <s v="RGDP_GAP"/>
    <x v="3"/>
    <s v="lin"/>
    <x v="0"/>
    <s v="q"/>
    <s v="Author's Computation"/>
  </r>
  <r>
    <x v="90"/>
    <n v="1.3912643737887809"/>
    <x v="10"/>
    <s v="RGDP_GAP"/>
    <x v="3"/>
    <s v="lin"/>
    <x v="0"/>
    <s v="q"/>
    <s v="Author's Computation"/>
  </r>
  <r>
    <x v="91"/>
    <n v="1.568132222475449"/>
    <x v="10"/>
    <s v="RGDP_GAP"/>
    <x v="3"/>
    <s v="lin"/>
    <x v="0"/>
    <s v="q"/>
    <s v="Author's Computation"/>
  </r>
  <r>
    <x v="92"/>
    <n v="1.1090025599646669"/>
    <x v="10"/>
    <s v="RGDP_GAP"/>
    <x v="3"/>
    <s v="lin"/>
    <x v="0"/>
    <s v="q"/>
    <s v="Author's Computation"/>
  </r>
  <r>
    <x v="93"/>
    <n v="1.3380658955173041"/>
    <x v="10"/>
    <s v="RGDP_GAP"/>
    <x v="3"/>
    <s v="lin"/>
    <x v="0"/>
    <s v="q"/>
    <s v="Author's Computation"/>
  </r>
  <r>
    <x v="94"/>
    <n v="1.5206272919858765"/>
    <x v="10"/>
    <s v="RGDP_GAP"/>
    <x v="3"/>
    <s v="lin"/>
    <x v="0"/>
    <s v="q"/>
    <s v="Author's Computation"/>
  </r>
  <r>
    <x v="95"/>
    <n v="1.3535859278856588"/>
    <x v="10"/>
    <s v="RGDP_GAP"/>
    <x v="3"/>
    <s v="lin"/>
    <x v="0"/>
    <s v="q"/>
    <s v="Author's Computation"/>
  </r>
  <r>
    <x v="96"/>
    <n v="0.57038453694175928"/>
    <x v="10"/>
    <s v="RGDP_GAP"/>
    <x v="3"/>
    <s v="lin"/>
    <x v="0"/>
    <s v="q"/>
    <s v="Author's Computation"/>
  </r>
  <r>
    <x v="97"/>
    <n v="0.9446808559031572"/>
    <x v="10"/>
    <s v="RGDP_GAP"/>
    <x v="3"/>
    <s v="lin"/>
    <x v="0"/>
    <s v="q"/>
    <s v="Author's Computation"/>
  </r>
  <r>
    <x v="98"/>
    <n v="1.4640172766732684"/>
    <x v="10"/>
    <s v="RGDP_GAP"/>
    <x v="3"/>
    <s v="lin"/>
    <x v="0"/>
    <s v="q"/>
    <s v="Author's Computation"/>
  </r>
  <r>
    <x v="99"/>
    <n v="1.0697984459095089"/>
    <x v="10"/>
    <s v="RGDP_GAP"/>
    <x v="3"/>
    <s v="lin"/>
    <x v="0"/>
    <s v="q"/>
    <s v="Author's Computation"/>
  </r>
  <r>
    <x v="285"/>
    <n v="16.7"/>
    <x v="11"/>
    <s v="A191RL1Q225SBEA"/>
    <x v="4"/>
    <s v="lin"/>
    <x v="0"/>
    <s v="q"/>
    <s v="U.S. Bureau of Economic Analysis"/>
  </r>
  <r>
    <x v="288"/>
    <n v="12.7"/>
    <x v="11"/>
    <s v="A191RL1Q225SBEA"/>
    <x v="4"/>
    <s v="lin"/>
    <x v="0"/>
    <s v="q"/>
    <s v="U.S. Bureau of Economic Analysis"/>
  </r>
  <r>
    <x v="291"/>
    <n v="16.399999999999999"/>
    <x v="11"/>
    <s v="A191RL1Q225SBEA"/>
    <x v="4"/>
    <s v="lin"/>
    <x v="0"/>
    <s v="q"/>
    <s v="U.S. Bureau of Economic Analysis"/>
  </r>
  <r>
    <x v="294"/>
    <n v="7.9"/>
    <x v="11"/>
    <s v="A191RL1Q225SBEA"/>
    <x v="4"/>
    <s v="lin"/>
    <x v="0"/>
    <s v="q"/>
    <s v="U.S. Bureau of Economic Analysis"/>
  </r>
  <r>
    <x v="297"/>
    <n v="5.5"/>
    <x v="11"/>
    <s v="A191RL1Q225SBEA"/>
    <x v="4"/>
    <s v="lin"/>
    <x v="0"/>
    <s v="q"/>
    <s v="U.S. Bureau of Economic Analysis"/>
  </r>
  <r>
    <x v="300"/>
    <n v="7.1"/>
    <x v="11"/>
    <s v="A191RL1Q225SBEA"/>
    <x v="4"/>
    <s v="lin"/>
    <x v="0"/>
    <s v="q"/>
    <s v="U.S. Bureau of Economic Analysis"/>
  </r>
  <r>
    <x v="303"/>
    <n v="8.5"/>
    <x v="11"/>
    <s v="A191RL1Q225SBEA"/>
    <x v="4"/>
    <s v="lin"/>
    <x v="0"/>
    <s v="q"/>
    <s v="U.S. Bureau of Economic Analysis"/>
  </r>
  <r>
    <x v="306"/>
    <n v="0.9"/>
    <x v="11"/>
    <s v="A191RL1Q225SBEA"/>
    <x v="4"/>
    <s v="lin"/>
    <x v="0"/>
    <s v="q"/>
    <s v="U.S. Bureau of Economic Analysis"/>
  </r>
  <r>
    <x v="309"/>
    <n v="4.3"/>
    <x v="11"/>
    <s v="A191RL1Q225SBEA"/>
    <x v="4"/>
    <s v="lin"/>
    <x v="0"/>
    <s v="q"/>
    <s v="U.S. Bureau of Economic Analysis"/>
  </r>
  <r>
    <x v="312"/>
    <n v="0.8"/>
    <x v="11"/>
    <s v="A191RL1Q225SBEA"/>
    <x v="4"/>
    <s v="lin"/>
    <x v="0"/>
    <s v="q"/>
    <s v="U.S. Bureau of Economic Analysis"/>
  </r>
  <r>
    <x v="315"/>
    <n v="2.9"/>
    <x v="11"/>
    <s v="A191RL1Q225SBEA"/>
    <x v="4"/>
    <s v="lin"/>
    <x v="0"/>
    <s v="q"/>
    <s v="U.S. Bureau of Economic Analysis"/>
  </r>
  <r>
    <x v="318"/>
    <n v="13.8"/>
    <x v="11"/>
    <s v="A191RL1Q225SBEA"/>
    <x v="4"/>
    <s v="lin"/>
    <x v="0"/>
    <s v="q"/>
    <s v="U.S. Bureau of Economic Analysis"/>
  </r>
  <r>
    <x v="321"/>
    <n v="7.7"/>
    <x v="11"/>
    <s v="A191RL1Q225SBEA"/>
    <x v="4"/>
    <s v="lin"/>
    <x v="0"/>
    <s v="q"/>
    <s v="U.S. Bureau of Economic Analysis"/>
  </r>
  <r>
    <x v="324"/>
    <n v="3.1"/>
    <x v="11"/>
    <s v="A191RL1Q225SBEA"/>
    <x v="4"/>
    <s v="lin"/>
    <x v="0"/>
    <s v="q"/>
    <s v="U.S. Bureau of Economic Analysis"/>
  </r>
  <r>
    <x v="327"/>
    <n v="-2.2000000000000002"/>
    <x v="11"/>
    <s v="A191RL1Q225SBEA"/>
    <x v="4"/>
    <s v="lin"/>
    <x v="0"/>
    <s v="q"/>
    <s v="U.S. Bureau of Economic Analysis"/>
  </r>
  <r>
    <x v="330"/>
    <n v="-5.9"/>
    <x v="11"/>
    <s v="A191RL1Q225SBEA"/>
    <x v="4"/>
    <s v="lin"/>
    <x v="0"/>
    <s v="q"/>
    <s v="U.S. Bureau of Economic Analysis"/>
  </r>
  <r>
    <x v="333"/>
    <n v="-1.9"/>
    <x v="11"/>
    <s v="A191RL1Q225SBEA"/>
    <x v="4"/>
    <s v="lin"/>
    <x v="0"/>
    <s v="q"/>
    <s v="U.S. Bureau of Economic Analysis"/>
  </r>
  <r>
    <x v="336"/>
    <n v="0.4"/>
    <x v="11"/>
    <s v="A191RL1Q225SBEA"/>
    <x v="4"/>
    <s v="lin"/>
    <x v="0"/>
    <s v="q"/>
    <s v="U.S. Bureau of Economic Analysis"/>
  </r>
  <r>
    <x v="339"/>
    <n v="4.5999999999999996"/>
    <x v="11"/>
    <s v="A191RL1Q225SBEA"/>
    <x v="4"/>
    <s v="lin"/>
    <x v="0"/>
    <s v="q"/>
    <s v="U.S. Bureau of Economic Analysis"/>
  </r>
  <r>
    <x v="342"/>
    <n v="8.1"/>
    <x v="11"/>
    <s v="A191RL1Q225SBEA"/>
    <x v="4"/>
    <s v="lin"/>
    <x v="0"/>
    <s v="q"/>
    <s v="U.S. Bureau of Economic Analysis"/>
  </r>
  <r>
    <x v="101"/>
    <n v="11.9"/>
    <x v="11"/>
    <s v="A191RL1Q225SBEA"/>
    <x v="4"/>
    <s v="lin"/>
    <x v="0"/>
    <s v="q"/>
    <s v="U.S. Bureau of Economic Analysis"/>
  </r>
  <r>
    <x v="102"/>
    <n v="6.7"/>
    <x v="11"/>
    <s v="A191RL1Q225SBEA"/>
    <x v="4"/>
    <s v="lin"/>
    <x v="0"/>
    <s v="q"/>
    <s v="U.S. Bureau of Economic Analysis"/>
  </r>
  <r>
    <x v="103"/>
    <n v="5.5"/>
    <x v="11"/>
    <s v="A191RL1Q225SBEA"/>
    <x v="4"/>
    <s v="lin"/>
    <x v="0"/>
    <s v="q"/>
    <s v="U.S. Bureau of Economic Analysis"/>
  </r>
  <r>
    <x v="104"/>
    <n v="2.4"/>
    <x v="11"/>
    <s v="A191RL1Q225SBEA"/>
    <x v="4"/>
    <s v="lin"/>
    <x v="0"/>
    <s v="q"/>
    <s v="U.S. Bureau of Economic Analysis"/>
  </r>
  <r>
    <x v="105"/>
    <n v="-1.5"/>
    <x v="11"/>
    <s v="A191RL1Q225SBEA"/>
    <x v="4"/>
    <s v="lin"/>
    <x v="0"/>
    <s v="q"/>
    <s v="U.S. Bureau of Economic Analysis"/>
  </r>
  <r>
    <x v="106"/>
    <n v="3.3"/>
    <x v="11"/>
    <s v="A191RL1Q225SBEA"/>
    <x v="4"/>
    <s v="lin"/>
    <x v="0"/>
    <s v="q"/>
    <s v="U.S. Bureau of Economic Analysis"/>
  </r>
  <r>
    <x v="107"/>
    <n v="-0.3"/>
    <x v="11"/>
    <s v="A191RL1Q225SBEA"/>
    <x v="4"/>
    <s v="lin"/>
    <x v="0"/>
    <s v="q"/>
    <s v="U.S. Bureau of Economic Analysis"/>
  </r>
  <r>
    <x v="108"/>
    <n v="6.8"/>
    <x v="11"/>
    <s v="A191RL1Q225SBEA"/>
    <x v="4"/>
    <s v="lin"/>
    <x v="0"/>
    <s v="q"/>
    <s v="U.S. Bureau of Economic Analysis"/>
  </r>
  <r>
    <x v="109"/>
    <n v="2.6"/>
    <x v="11"/>
    <s v="A191RL1Q225SBEA"/>
    <x v="4"/>
    <s v="lin"/>
    <x v="0"/>
    <s v="q"/>
    <s v="U.S. Bureau of Economic Analysis"/>
  </r>
  <r>
    <x v="110"/>
    <n v="-0.9"/>
    <x v="11"/>
    <s v="A191RL1Q225SBEA"/>
    <x v="4"/>
    <s v="lin"/>
    <x v="0"/>
    <s v="q"/>
    <s v="U.S. Bureau of Economic Analysis"/>
  </r>
  <r>
    <x v="111"/>
    <n v="4"/>
    <x v="11"/>
    <s v="A191RL1Q225SBEA"/>
    <x v="4"/>
    <s v="lin"/>
    <x v="0"/>
    <s v="q"/>
    <s v="U.S. Bureau of Economic Analysis"/>
  </r>
  <r>
    <x v="112"/>
    <n v="-4.0999999999999996"/>
    <x v="11"/>
    <s v="A191RL1Q225SBEA"/>
    <x v="4"/>
    <s v="lin"/>
    <x v="0"/>
    <s v="q"/>
    <s v="U.S. Bureau of Economic Analysis"/>
  </r>
  <r>
    <x v="113"/>
    <n v="-10"/>
    <x v="11"/>
    <s v="A191RL1Q225SBEA"/>
    <x v="4"/>
    <s v="lin"/>
    <x v="0"/>
    <s v="q"/>
    <s v="U.S. Bureau of Economic Analysis"/>
  </r>
  <r>
    <x v="114"/>
    <n v="2.7"/>
    <x v="11"/>
    <s v="A191RL1Q225SBEA"/>
    <x v="4"/>
    <s v="lin"/>
    <x v="0"/>
    <s v="q"/>
    <s v="U.S. Bureau of Economic Analysis"/>
  </r>
  <r>
    <x v="115"/>
    <n v="9.6"/>
    <x v="11"/>
    <s v="A191RL1Q225SBEA"/>
    <x v="4"/>
    <s v="lin"/>
    <x v="0"/>
    <s v="q"/>
    <s v="U.S. Bureau of Economic Analysis"/>
  </r>
  <r>
    <x v="116"/>
    <n v="9.6999999999999993"/>
    <x v="11"/>
    <s v="A191RL1Q225SBEA"/>
    <x v="4"/>
    <s v="lin"/>
    <x v="0"/>
    <s v="q"/>
    <s v="U.S. Bureau of Economic Analysis"/>
  </r>
  <r>
    <x v="117"/>
    <n v="7.9"/>
    <x v="11"/>
    <s v="A191RL1Q225SBEA"/>
    <x v="4"/>
    <s v="lin"/>
    <x v="0"/>
    <s v="q"/>
    <s v="U.S. Bureau of Economic Analysis"/>
  </r>
  <r>
    <x v="118"/>
    <n v="9.3000000000000007"/>
    <x v="11"/>
    <s v="A191RL1Q225SBEA"/>
    <x v="4"/>
    <s v="lin"/>
    <x v="0"/>
    <s v="q"/>
    <s v="U.S. Bureau of Economic Analysis"/>
  </r>
  <r>
    <x v="119"/>
    <n v="0.3"/>
    <x v="11"/>
    <s v="A191RL1Q225SBEA"/>
    <x v="4"/>
    <s v="lin"/>
    <x v="0"/>
    <s v="q"/>
    <s v="U.S. Bureau of Economic Analysis"/>
  </r>
  <r>
    <x v="120"/>
    <n v="1.1000000000000001"/>
    <x v="11"/>
    <s v="A191RL1Q225SBEA"/>
    <x v="4"/>
    <s v="lin"/>
    <x v="0"/>
    <s v="q"/>
    <s v="U.S. Bureau of Economic Analysis"/>
  </r>
  <r>
    <x v="121"/>
    <n v="9.3000000000000007"/>
    <x v="11"/>
    <s v="A191RL1Q225SBEA"/>
    <x v="4"/>
    <s v="lin"/>
    <x v="0"/>
    <s v="q"/>
    <s v="U.S. Bureau of Economic Analysis"/>
  </r>
  <r>
    <x v="122"/>
    <n v="-2.1"/>
    <x v="11"/>
    <s v="A191RL1Q225SBEA"/>
    <x v="4"/>
    <s v="lin"/>
    <x v="0"/>
    <s v="q"/>
    <s v="U.S. Bureau of Economic Analysis"/>
  </r>
  <r>
    <x v="123"/>
    <n v="2"/>
    <x v="11"/>
    <s v="A191RL1Q225SBEA"/>
    <x v="4"/>
    <s v="lin"/>
    <x v="0"/>
    <s v="q"/>
    <s v="U.S. Bureau of Economic Analysis"/>
  </r>
  <r>
    <x v="124"/>
    <n v="-5"/>
    <x v="11"/>
    <s v="A191RL1Q225SBEA"/>
    <x v="4"/>
    <s v="lin"/>
    <x v="0"/>
    <s v="q"/>
    <s v="U.S. Bureau of Economic Analysis"/>
  </r>
  <r>
    <x v="125"/>
    <n v="2.7"/>
    <x v="11"/>
    <s v="A191RL1Q225SBEA"/>
    <x v="4"/>
    <s v="lin"/>
    <x v="0"/>
    <s v="q"/>
    <s v="U.S. Bureau of Economic Analysis"/>
  </r>
  <r>
    <x v="126"/>
    <n v="7"/>
    <x v="11"/>
    <s v="A191RL1Q225SBEA"/>
    <x v="4"/>
    <s v="lin"/>
    <x v="0"/>
    <s v="q"/>
    <s v="U.S. Bureau of Economic Analysis"/>
  </r>
  <r>
    <x v="127"/>
    <n v="7.9"/>
    <x v="11"/>
    <s v="A191RL1Q225SBEA"/>
    <x v="4"/>
    <s v="lin"/>
    <x v="0"/>
    <s v="q"/>
    <s v="U.S. Bureau of Economic Analysis"/>
  </r>
  <r>
    <x v="128"/>
    <n v="8.1"/>
    <x v="11"/>
    <s v="A191RL1Q225SBEA"/>
    <x v="4"/>
    <s v="lin"/>
    <x v="0"/>
    <s v="q"/>
    <s v="U.S. Bureau of Economic Analysis"/>
  </r>
  <r>
    <x v="129"/>
    <n v="7.3"/>
    <x v="11"/>
    <s v="A191RL1Q225SBEA"/>
    <x v="4"/>
    <s v="lin"/>
    <x v="0"/>
    <s v="q"/>
    <s v="U.S. Bureau of Economic Analysis"/>
  </r>
  <r>
    <x v="130"/>
    <n v="3.7"/>
    <x v="11"/>
    <s v="A191RL1Q225SBEA"/>
    <x v="4"/>
    <s v="lin"/>
    <x v="0"/>
    <s v="q"/>
    <s v="U.S. Bureau of Economic Analysis"/>
  </r>
  <r>
    <x v="131"/>
    <n v="5"/>
    <x v="11"/>
    <s v="A191RL1Q225SBEA"/>
    <x v="4"/>
    <s v="lin"/>
    <x v="0"/>
    <s v="q"/>
    <s v="U.S. Bureau of Economic Analysis"/>
  </r>
  <r>
    <x v="132"/>
    <n v="1.3"/>
    <x v="11"/>
    <s v="A191RL1Q225SBEA"/>
    <x v="4"/>
    <s v="lin"/>
    <x v="0"/>
    <s v="q"/>
    <s v="U.S. Bureau of Economic Analysis"/>
  </r>
  <r>
    <x v="133"/>
    <n v="4.4000000000000004"/>
    <x v="11"/>
    <s v="A191RL1Q225SBEA"/>
    <x v="4"/>
    <s v="lin"/>
    <x v="0"/>
    <s v="q"/>
    <s v="U.S. Bureau of Economic Analysis"/>
  </r>
  <r>
    <x v="134"/>
    <n v="4.5999999999999996"/>
    <x v="11"/>
    <s v="A191RL1Q225SBEA"/>
    <x v="4"/>
    <s v="lin"/>
    <x v="0"/>
    <s v="q"/>
    <s v="U.S. Bureau of Economic Analysis"/>
  </r>
  <r>
    <x v="135"/>
    <n v="9.1"/>
    <x v="11"/>
    <s v="A191RL1Q225SBEA"/>
    <x v="4"/>
    <s v="lin"/>
    <x v="0"/>
    <s v="q"/>
    <s v="U.S. Bureau of Economic Analysis"/>
  </r>
  <r>
    <x v="136"/>
    <n v="2.6"/>
    <x v="11"/>
    <s v="A191RL1Q225SBEA"/>
    <x v="4"/>
    <s v="lin"/>
    <x v="0"/>
    <s v="q"/>
    <s v="U.S. Bureau of Economic Analysis"/>
  </r>
  <r>
    <x v="137"/>
    <n v="8.6999999999999993"/>
    <x v="11"/>
    <s v="A191RL1Q225SBEA"/>
    <x v="4"/>
    <s v="lin"/>
    <x v="0"/>
    <s v="q"/>
    <s v="U.S. Bureau of Economic Analysis"/>
  </r>
  <r>
    <x v="138"/>
    <n v="4.4000000000000004"/>
    <x v="11"/>
    <s v="A191RL1Q225SBEA"/>
    <x v="4"/>
    <s v="lin"/>
    <x v="0"/>
    <s v="q"/>
    <s v="U.S. Bureau of Economic Analysis"/>
  </r>
  <r>
    <x v="139"/>
    <n v="6.4"/>
    <x v="11"/>
    <s v="A191RL1Q225SBEA"/>
    <x v="4"/>
    <s v="lin"/>
    <x v="0"/>
    <s v="q"/>
    <s v="U.S. Bureau of Economic Analysis"/>
  </r>
  <r>
    <x v="140"/>
    <n v="1.2"/>
    <x v="11"/>
    <s v="A191RL1Q225SBEA"/>
    <x v="4"/>
    <s v="lin"/>
    <x v="0"/>
    <s v="q"/>
    <s v="U.S. Bureau of Economic Analysis"/>
  </r>
  <r>
    <x v="141"/>
    <n v="10"/>
    <x v="11"/>
    <s v="A191RL1Q225SBEA"/>
    <x v="4"/>
    <s v="lin"/>
    <x v="0"/>
    <s v="q"/>
    <s v="U.S. Bureau of Economic Analysis"/>
  </r>
  <r>
    <x v="142"/>
    <n v="5.2"/>
    <x v="11"/>
    <s v="A191RL1Q225SBEA"/>
    <x v="4"/>
    <s v="lin"/>
    <x v="0"/>
    <s v="q"/>
    <s v="U.S. Bureau of Economic Analysis"/>
  </r>
  <r>
    <x v="143"/>
    <n v="9.1999999999999993"/>
    <x v="11"/>
    <s v="A191RL1Q225SBEA"/>
    <x v="4"/>
    <s v="lin"/>
    <x v="0"/>
    <s v="q"/>
    <s v="U.S. Bureau of Economic Analysis"/>
  </r>
  <r>
    <x v="144"/>
    <n v="9.5"/>
    <x v="11"/>
    <s v="A191RL1Q225SBEA"/>
    <x v="4"/>
    <s v="lin"/>
    <x v="0"/>
    <s v="q"/>
    <s v="U.S. Bureau of Economic Analysis"/>
  </r>
  <r>
    <x v="145"/>
    <n v="10.1"/>
    <x v="11"/>
    <s v="A191RL1Q225SBEA"/>
    <x v="4"/>
    <s v="lin"/>
    <x v="0"/>
    <s v="q"/>
    <s v="U.S. Bureau of Economic Analysis"/>
  </r>
  <r>
    <x v="146"/>
    <n v="1.4"/>
    <x v="11"/>
    <s v="A191RL1Q225SBEA"/>
    <x v="4"/>
    <s v="lin"/>
    <x v="0"/>
    <s v="q"/>
    <s v="U.S. Bureau of Economic Analysis"/>
  </r>
  <r>
    <x v="147"/>
    <n v="3.4"/>
    <x v="11"/>
    <s v="A191RL1Q225SBEA"/>
    <x v="4"/>
    <s v="lin"/>
    <x v="0"/>
    <s v="q"/>
    <s v="U.S. Bureau of Economic Analysis"/>
  </r>
  <r>
    <x v="148"/>
    <n v="3.3"/>
    <x v="11"/>
    <s v="A191RL1Q225SBEA"/>
    <x v="4"/>
    <s v="lin"/>
    <x v="0"/>
    <s v="q"/>
    <s v="U.S. Bureau of Economic Analysis"/>
  </r>
  <r>
    <x v="149"/>
    <n v="3.6"/>
    <x v="11"/>
    <s v="A191RL1Q225SBEA"/>
    <x v="4"/>
    <s v="lin"/>
    <x v="0"/>
    <s v="q"/>
    <s v="U.S. Bureau of Economic Analysis"/>
  </r>
  <r>
    <x v="150"/>
    <n v="0.2"/>
    <x v="11"/>
    <s v="A191RL1Q225SBEA"/>
    <x v="4"/>
    <s v="lin"/>
    <x v="0"/>
    <s v="q"/>
    <s v="U.S. Bureau of Economic Analysis"/>
  </r>
  <r>
    <x v="151"/>
    <n v="3.8"/>
    <x v="11"/>
    <s v="A191RL1Q225SBEA"/>
    <x v="4"/>
    <s v="lin"/>
    <x v="0"/>
    <s v="q"/>
    <s v="U.S. Bureau of Economic Analysis"/>
  </r>
  <r>
    <x v="152"/>
    <n v="3.1"/>
    <x v="11"/>
    <s v="A191RL1Q225SBEA"/>
    <x v="4"/>
    <s v="lin"/>
    <x v="0"/>
    <s v="q"/>
    <s v="U.S. Bureau of Economic Analysis"/>
  </r>
  <r>
    <x v="153"/>
    <n v="8.4"/>
    <x v="11"/>
    <s v="A191RL1Q225SBEA"/>
    <x v="4"/>
    <s v="lin"/>
    <x v="0"/>
    <s v="q"/>
    <s v="U.S. Bureau of Economic Analysis"/>
  </r>
  <r>
    <x v="154"/>
    <n v="6.9"/>
    <x v="11"/>
    <s v="A191RL1Q225SBEA"/>
    <x v="4"/>
    <s v="lin"/>
    <x v="0"/>
    <s v="q"/>
    <s v="U.S. Bureau of Economic Analysis"/>
  </r>
  <r>
    <x v="155"/>
    <n v="3.1"/>
    <x v="11"/>
    <s v="A191RL1Q225SBEA"/>
    <x v="4"/>
    <s v="lin"/>
    <x v="0"/>
    <s v="q"/>
    <s v="U.S. Bureau of Economic Analysis"/>
  </r>
  <r>
    <x v="156"/>
    <n v="1.6"/>
    <x v="11"/>
    <s v="A191RL1Q225SBEA"/>
    <x v="4"/>
    <s v="lin"/>
    <x v="0"/>
    <s v="q"/>
    <s v="U.S. Bureau of Economic Analysis"/>
  </r>
  <r>
    <x v="157"/>
    <n v="6.4"/>
    <x v="11"/>
    <s v="A191RL1Q225SBEA"/>
    <x v="4"/>
    <s v="lin"/>
    <x v="0"/>
    <s v="q"/>
    <s v="U.S. Bureau of Economic Analysis"/>
  </r>
  <r>
    <x v="158"/>
    <n v="1.2"/>
    <x v="11"/>
    <s v="A191RL1Q225SBEA"/>
    <x v="4"/>
    <s v="lin"/>
    <x v="0"/>
    <s v="q"/>
    <s v="U.S. Bureau of Economic Analysis"/>
  </r>
  <r>
    <x v="159"/>
    <n v="2.7"/>
    <x v="11"/>
    <s v="A191RL1Q225SBEA"/>
    <x v="4"/>
    <s v="lin"/>
    <x v="0"/>
    <s v="q"/>
    <s v="U.S. Bureau of Economic Analysis"/>
  </r>
  <r>
    <x v="160"/>
    <n v="-1.9"/>
    <x v="11"/>
    <s v="A191RL1Q225SBEA"/>
    <x v="4"/>
    <s v="lin"/>
    <x v="0"/>
    <s v="q"/>
    <s v="U.S. Bureau of Economic Analysis"/>
  </r>
  <r>
    <x v="161"/>
    <n v="-0.6"/>
    <x v="11"/>
    <s v="A191RL1Q225SBEA"/>
    <x v="4"/>
    <s v="lin"/>
    <x v="0"/>
    <s v="q"/>
    <s v="U.S. Bureau of Economic Analysis"/>
  </r>
  <r>
    <x v="162"/>
    <n v="0.6"/>
    <x v="11"/>
    <s v="A191RL1Q225SBEA"/>
    <x v="4"/>
    <s v="lin"/>
    <x v="0"/>
    <s v="q"/>
    <s v="U.S. Bureau of Economic Analysis"/>
  </r>
  <r>
    <x v="163"/>
    <n v="3.7"/>
    <x v="11"/>
    <s v="A191RL1Q225SBEA"/>
    <x v="4"/>
    <s v="lin"/>
    <x v="0"/>
    <s v="q"/>
    <s v="U.S. Bureau of Economic Analysis"/>
  </r>
  <r>
    <x v="164"/>
    <n v="-4.2"/>
    <x v="11"/>
    <s v="A191RL1Q225SBEA"/>
    <x v="4"/>
    <s v="lin"/>
    <x v="0"/>
    <s v="q"/>
    <s v="U.S. Bureau of Economic Analysis"/>
  </r>
  <r>
    <x v="165"/>
    <n v="11.3"/>
    <x v="11"/>
    <s v="A191RL1Q225SBEA"/>
    <x v="4"/>
    <s v="lin"/>
    <x v="0"/>
    <s v="q"/>
    <s v="U.S. Bureau of Economic Analysis"/>
  </r>
  <r>
    <x v="166"/>
    <n v="2.2000000000000002"/>
    <x v="11"/>
    <s v="A191RL1Q225SBEA"/>
    <x v="4"/>
    <s v="lin"/>
    <x v="0"/>
    <s v="q"/>
    <s v="U.S. Bureau of Economic Analysis"/>
  </r>
  <r>
    <x v="167"/>
    <n v="3.3"/>
    <x v="11"/>
    <s v="A191RL1Q225SBEA"/>
    <x v="4"/>
    <s v="lin"/>
    <x v="0"/>
    <s v="q"/>
    <s v="U.S. Bureau of Economic Analysis"/>
  </r>
  <r>
    <x v="168"/>
    <n v="0.9"/>
    <x v="11"/>
    <s v="A191RL1Q225SBEA"/>
    <x v="4"/>
    <s v="lin"/>
    <x v="0"/>
    <s v="q"/>
    <s v="U.S. Bureau of Economic Analysis"/>
  </r>
  <r>
    <x v="169"/>
    <n v="7.6"/>
    <x v="11"/>
    <s v="A191RL1Q225SBEA"/>
    <x v="4"/>
    <s v="lin"/>
    <x v="0"/>
    <s v="q"/>
    <s v="U.S. Bureau of Economic Analysis"/>
  </r>
  <r>
    <x v="170"/>
    <n v="9.4"/>
    <x v="11"/>
    <s v="A191RL1Q225SBEA"/>
    <x v="4"/>
    <s v="lin"/>
    <x v="0"/>
    <s v="q"/>
    <s v="U.S. Bureau of Economic Analysis"/>
  </r>
  <r>
    <x v="171"/>
    <n v="3.8"/>
    <x v="11"/>
    <s v="A191RL1Q225SBEA"/>
    <x v="4"/>
    <s v="lin"/>
    <x v="0"/>
    <s v="q"/>
    <s v="U.S. Bureau of Economic Analysis"/>
  </r>
  <r>
    <x v="172"/>
    <n v="6.9"/>
    <x v="11"/>
    <s v="A191RL1Q225SBEA"/>
    <x v="4"/>
    <s v="lin"/>
    <x v="0"/>
    <s v="q"/>
    <s v="U.S. Bureau of Economic Analysis"/>
  </r>
  <r>
    <x v="173"/>
    <n v="10.3"/>
    <x v="11"/>
    <s v="A191RL1Q225SBEA"/>
    <x v="4"/>
    <s v="lin"/>
    <x v="0"/>
    <s v="q"/>
    <s v="U.S. Bureau of Economic Analysis"/>
  </r>
  <r>
    <x v="174"/>
    <n v="4.4000000000000004"/>
    <x v="11"/>
    <s v="A191RL1Q225SBEA"/>
    <x v="4"/>
    <s v="lin"/>
    <x v="0"/>
    <s v="q"/>
    <s v="U.S. Bureau of Economic Analysis"/>
  </r>
  <r>
    <x v="175"/>
    <n v="-2.1"/>
    <x v="11"/>
    <s v="A191RL1Q225SBEA"/>
    <x v="4"/>
    <s v="lin"/>
    <x v="0"/>
    <s v="q"/>
    <s v="U.S. Bureau of Economic Analysis"/>
  </r>
  <r>
    <x v="176"/>
    <n v="3.9"/>
    <x v="11"/>
    <s v="A191RL1Q225SBEA"/>
    <x v="4"/>
    <s v="lin"/>
    <x v="0"/>
    <s v="q"/>
    <s v="U.S. Bureau of Economic Analysis"/>
  </r>
  <r>
    <x v="177"/>
    <n v="-3.4"/>
    <x v="11"/>
    <s v="A191RL1Q225SBEA"/>
    <x v="4"/>
    <s v="lin"/>
    <x v="0"/>
    <s v="q"/>
    <s v="U.S. Bureau of Economic Analysis"/>
  </r>
  <r>
    <x v="178"/>
    <n v="1"/>
    <x v="11"/>
    <s v="A191RL1Q225SBEA"/>
    <x v="4"/>
    <s v="lin"/>
    <x v="0"/>
    <s v="q"/>
    <s v="U.S. Bureau of Economic Analysis"/>
  </r>
  <r>
    <x v="179"/>
    <n v="-3.7"/>
    <x v="11"/>
    <s v="A191RL1Q225SBEA"/>
    <x v="4"/>
    <s v="lin"/>
    <x v="0"/>
    <s v="q"/>
    <s v="U.S. Bureau of Economic Analysis"/>
  </r>
  <r>
    <x v="180"/>
    <n v="-1.5"/>
    <x v="11"/>
    <s v="A191RL1Q225SBEA"/>
    <x v="4"/>
    <s v="lin"/>
    <x v="0"/>
    <s v="q"/>
    <s v="U.S. Bureau of Economic Analysis"/>
  </r>
  <r>
    <x v="181"/>
    <n v="-4.8"/>
    <x v="11"/>
    <s v="A191RL1Q225SBEA"/>
    <x v="4"/>
    <s v="lin"/>
    <x v="0"/>
    <s v="q"/>
    <s v="U.S. Bureau of Economic Analysis"/>
  </r>
  <r>
    <x v="182"/>
    <n v="2.9"/>
    <x v="11"/>
    <s v="A191RL1Q225SBEA"/>
    <x v="4"/>
    <s v="lin"/>
    <x v="0"/>
    <s v="q"/>
    <s v="U.S. Bureau of Economic Analysis"/>
  </r>
  <r>
    <x v="183"/>
    <n v="7"/>
    <x v="11"/>
    <s v="A191RL1Q225SBEA"/>
    <x v="4"/>
    <s v="lin"/>
    <x v="0"/>
    <s v="q"/>
    <s v="U.S. Bureau of Economic Analysis"/>
  </r>
  <r>
    <x v="184"/>
    <n v="5.5"/>
    <x v="11"/>
    <s v="A191RL1Q225SBEA"/>
    <x v="4"/>
    <s v="lin"/>
    <x v="0"/>
    <s v="q"/>
    <s v="U.S. Bureau of Economic Analysis"/>
  </r>
  <r>
    <x v="185"/>
    <n v="9.3000000000000007"/>
    <x v="11"/>
    <s v="A191RL1Q225SBEA"/>
    <x v="4"/>
    <s v="lin"/>
    <x v="0"/>
    <s v="q"/>
    <s v="U.S. Bureau of Economic Analysis"/>
  </r>
  <r>
    <x v="186"/>
    <n v="3"/>
    <x v="11"/>
    <s v="A191RL1Q225SBEA"/>
    <x v="4"/>
    <s v="lin"/>
    <x v="0"/>
    <s v="q"/>
    <s v="U.S. Bureau of Economic Analysis"/>
  </r>
  <r>
    <x v="187"/>
    <n v="2.2000000000000002"/>
    <x v="11"/>
    <s v="A191RL1Q225SBEA"/>
    <x v="4"/>
    <s v="lin"/>
    <x v="0"/>
    <s v="q"/>
    <s v="U.S. Bureau of Economic Analysis"/>
  </r>
  <r>
    <x v="188"/>
    <n v="2.9"/>
    <x v="11"/>
    <s v="A191RL1Q225SBEA"/>
    <x v="4"/>
    <s v="lin"/>
    <x v="0"/>
    <s v="q"/>
    <s v="U.S. Bureau of Economic Analysis"/>
  </r>
  <r>
    <x v="189"/>
    <n v="4.8"/>
    <x v="11"/>
    <s v="A191RL1Q225SBEA"/>
    <x v="4"/>
    <s v="lin"/>
    <x v="0"/>
    <s v="q"/>
    <s v="U.S. Bureau of Economic Analysis"/>
  </r>
  <r>
    <x v="190"/>
    <n v="8"/>
    <x v="11"/>
    <s v="A191RL1Q225SBEA"/>
    <x v="4"/>
    <s v="lin"/>
    <x v="0"/>
    <s v="q"/>
    <s v="U.S. Bureau of Economic Analysis"/>
  </r>
  <r>
    <x v="191"/>
    <n v="7.4"/>
    <x v="11"/>
    <s v="A191RL1Q225SBEA"/>
    <x v="4"/>
    <s v="lin"/>
    <x v="0"/>
    <s v="q"/>
    <s v="U.S. Bureau of Economic Analysis"/>
  </r>
  <r>
    <x v="192"/>
    <n v="0"/>
    <x v="11"/>
    <s v="A191RL1Q225SBEA"/>
    <x v="4"/>
    <s v="lin"/>
    <x v="0"/>
    <s v="q"/>
    <s v="U.S. Bureau of Economic Analysis"/>
  </r>
  <r>
    <x v="193"/>
    <n v="1.3"/>
    <x v="11"/>
    <s v="A191RL1Q225SBEA"/>
    <x v="4"/>
    <s v="lin"/>
    <x v="0"/>
    <s v="q"/>
    <s v="U.S. Bureau of Economic Analysis"/>
  </r>
  <r>
    <x v="194"/>
    <n v="16.399999999999999"/>
    <x v="11"/>
    <s v="A191RL1Q225SBEA"/>
    <x v="4"/>
    <s v="lin"/>
    <x v="0"/>
    <s v="q"/>
    <s v="U.S. Bureau of Economic Analysis"/>
  </r>
  <r>
    <x v="195"/>
    <n v="4.0999999999999996"/>
    <x v="11"/>
    <s v="A191RL1Q225SBEA"/>
    <x v="4"/>
    <s v="lin"/>
    <x v="0"/>
    <s v="q"/>
    <s v="U.S. Bureau of Economic Analysis"/>
  </r>
  <r>
    <x v="196"/>
    <n v="5.5"/>
    <x v="11"/>
    <s v="A191RL1Q225SBEA"/>
    <x v="4"/>
    <s v="lin"/>
    <x v="0"/>
    <s v="q"/>
    <s v="U.S. Bureau of Economic Analysis"/>
  </r>
  <r>
    <x v="197"/>
    <n v="0.7"/>
    <x v="11"/>
    <s v="A191RL1Q225SBEA"/>
    <x v="4"/>
    <s v="lin"/>
    <x v="0"/>
    <s v="q"/>
    <s v="U.S. Bureau of Economic Analysis"/>
  </r>
  <r>
    <x v="198"/>
    <n v="0.4"/>
    <x v="11"/>
    <s v="A191RL1Q225SBEA"/>
    <x v="4"/>
    <s v="lin"/>
    <x v="0"/>
    <s v="q"/>
    <s v="U.S. Bureau of Economic Analysis"/>
  </r>
  <r>
    <x v="199"/>
    <n v="3"/>
    <x v="11"/>
    <s v="A191RL1Q225SBEA"/>
    <x v="4"/>
    <s v="lin"/>
    <x v="0"/>
    <s v="q"/>
    <s v="U.S. Bureau of Economic Analysis"/>
  </r>
  <r>
    <x v="200"/>
    <n v="1"/>
    <x v="11"/>
    <s v="A191RL1Q225SBEA"/>
    <x v="4"/>
    <s v="lin"/>
    <x v="0"/>
    <s v="q"/>
    <s v="U.S. Bureau of Economic Analysis"/>
  </r>
  <r>
    <x v="201"/>
    <n v="1.3"/>
    <x v="11"/>
    <s v="A191RL1Q225SBEA"/>
    <x v="4"/>
    <s v="lin"/>
    <x v="0"/>
    <s v="q"/>
    <s v="U.S. Bureau of Economic Analysis"/>
  </r>
  <r>
    <x v="202"/>
    <n v="-8"/>
    <x v="11"/>
    <s v="A191RL1Q225SBEA"/>
    <x v="4"/>
    <s v="lin"/>
    <x v="0"/>
    <s v="q"/>
    <s v="U.S. Bureau of Economic Analysis"/>
  </r>
  <r>
    <x v="203"/>
    <n v="-0.5"/>
    <x v="11"/>
    <s v="A191RL1Q225SBEA"/>
    <x v="4"/>
    <s v="lin"/>
    <x v="0"/>
    <s v="q"/>
    <s v="U.S. Bureau of Economic Analysis"/>
  </r>
  <r>
    <x v="204"/>
    <n v="7.7"/>
    <x v="11"/>
    <s v="A191RL1Q225SBEA"/>
    <x v="4"/>
    <s v="lin"/>
    <x v="0"/>
    <s v="q"/>
    <s v="U.S. Bureau of Economic Analysis"/>
  </r>
  <r>
    <x v="205"/>
    <n v="8.1"/>
    <x v="11"/>
    <s v="A191RL1Q225SBEA"/>
    <x v="4"/>
    <s v="lin"/>
    <x v="0"/>
    <s v="q"/>
    <s v="U.S. Bureau of Economic Analysis"/>
  </r>
  <r>
    <x v="206"/>
    <n v="-2.9"/>
    <x v="11"/>
    <s v="A191RL1Q225SBEA"/>
    <x v="4"/>
    <s v="lin"/>
    <x v="0"/>
    <s v="q"/>
    <s v="U.S. Bureau of Economic Analysis"/>
  </r>
  <r>
    <x v="207"/>
    <n v="4.9000000000000004"/>
    <x v="11"/>
    <s v="A191RL1Q225SBEA"/>
    <x v="4"/>
    <s v="lin"/>
    <x v="0"/>
    <s v="q"/>
    <s v="U.S. Bureau of Economic Analysis"/>
  </r>
  <r>
    <x v="208"/>
    <n v="-4.3"/>
    <x v="11"/>
    <s v="A191RL1Q225SBEA"/>
    <x v="4"/>
    <s v="lin"/>
    <x v="0"/>
    <s v="q"/>
    <s v="U.S. Bureau of Economic Analysis"/>
  </r>
  <r>
    <x v="209"/>
    <n v="-6.1"/>
    <x v="11"/>
    <s v="A191RL1Q225SBEA"/>
    <x v="4"/>
    <s v="lin"/>
    <x v="0"/>
    <s v="q"/>
    <s v="U.S. Bureau of Economic Analysis"/>
  </r>
  <r>
    <x v="210"/>
    <n v="1.8"/>
    <x v="11"/>
    <s v="A191RL1Q225SBEA"/>
    <x v="4"/>
    <s v="lin"/>
    <x v="0"/>
    <s v="q"/>
    <s v="U.S. Bureau of Economic Analysis"/>
  </r>
  <r>
    <x v="211"/>
    <n v="-1.5"/>
    <x v="11"/>
    <s v="A191RL1Q225SBEA"/>
    <x v="4"/>
    <s v="lin"/>
    <x v="0"/>
    <s v="q"/>
    <s v="U.S. Bureau of Economic Analysis"/>
  </r>
  <r>
    <x v="212"/>
    <n v="0.2"/>
    <x v="11"/>
    <s v="A191RL1Q225SBEA"/>
    <x v="4"/>
    <s v="lin"/>
    <x v="0"/>
    <s v="q"/>
    <s v="U.S. Bureau of Economic Analysis"/>
  </r>
  <r>
    <x v="213"/>
    <n v="5.4"/>
    <x v="11"/>
    <s v="A191RL1Q225SBEA"/>
    <x v="4"/>
    <s v="lin"/>
    <x v="0"/>
    <s v="q"/>
    <s v="U.S. Bureau of Economic Analysis"/>
  </r>
  <r>
    <x v="214"/>
    <n v="9.4"/>
    <x v="11"/>
    <s v="A191RL1Q225SBEA"/>
    <x v="4"/>
    <s v="lin"/>
    <x v="0"/>
    <s v="q"/>
    <s v="U.S. Bureau of Economic Analysis"/>
  </r>
  <r>
    <x v="215"/>
    <n v="8.1999999999999993"/>
    <x v="11"/>
    <s v="A191RL1Q225SBEA"/>
    <x v="4"/>
    <s v="lin"/>
    <x v="0"/>
    <s v="q"/>
    <s v="U.S. Bureau of Economic Analysis"/>
  </r>
  <r>
    <x v="216"/>
    <n v="8.6"/>
    <x v="11"/>
    <s v="A191RL1Q225SBEA"/>
    <x v="4"/>
    <s v="lin"/>
    <x v="0"/>
    <s v="q"/>
    <s v="U.S. Bureau of Economic Analysis"/>
  </r>
  <r>
    <x v="217"/>
    <n v="8.1"/>
    <x v="11"/>
    <s v="A191RL1Q225SBEA"/>
    <x v="4"/>
    <s v="lin"/>
    <x v="0"/>
    <s v="q"/>
    <s v="U.S. Bureau of Economic Analysis"/>
  </r>
  <r>
    <x v="218"/>
    <n v="7.1"/>
    <x v="11"/>
    <s v="A191RL1Q225SBEA"/>
    <x v="4"/>
    <s v="lin"/>
    <x v="0"/>
    <s v="q"/>
    <s v="U.S. Bureau of Economic Analysis"/>
  </r>
  <r>
    <x v="219"/>
    <n v="3.9"/>
    <x v="11"/>
    <s v="A191RL1Q225SBEA"/>
    <x v="4"/>
    <s v="lin"/>
    <x v="0"/>
    <s v="q"/>
    <s v="U.S. Bureau of Economic Analysis"/>
  </r>
  <r>
    <x v="220"/>
    <n v="3.3"/>
    <x v="11"/>
    <s v="A191RL1Q225SBEA"/>
    <x v="4"/>
    <s v="lin"/>
    <x v="0"/>
    <s v="q"/>
    <s v="U.S. Bureau of Economic Analysis"/>
  </r>
  <r>
    <x v="221"/>
    <n v="3.9"/>
    <x v="11"/>
    <s v="A191RL1Q225SBEA"/>
    <x v="4"/>
    <s v="lin"/>
    <x v="0"/>
    <s v="q"/>
    <s v="U.S. Bureau of Economic Analysis"/>
  </r>
  <r>
    <x v="222"/>
    <n v="3.6"/>
    <x v="11"/>
    <s v="A191RL1Q225SBEA"/>
    <x v="4"/>
    <s v="lin"/>
    <x v="0"/>
    <s v="q"/>
    <s v="U.S. Bureau of Economic Analysis"/>
  </r>
  <r>
    <x v="223"/>
    <n v="6.3"/>
    <x v="11"/>
    <s v="A191RL1Q225SBEA"/>
    <x v="4"/>
    <s v="lin"/>
    <x v="0"/>
    <s v="q"/>
    <s v="U.S. Bureau of Economic Analysis"/>
  </r>
  <r>
    <x v="224"/>
    <n v="3"/>
    <x v="11"/>
    <s v="A191RL1Q225SBEA"/>
    <x v="4"/>
    <s v="lin"/>
    <x v="0"/>
    <s v="q"/>
    <s v="U.S. Bureau of Economic Analysis"/>
  </r>
  <r>
    <x v="225"/>
    <n v="3.8"/>
    <x v="11"/>
    <s v="A191RL1Q225SBEA"/>
    <x v="4"/>
    <s v="lin"/>
    <x v="0"/>
    <s v="q"/>
    <s v="U.S. Bureau of Economic Analysis"/>
  </r>
  <r>
    <x v="226"/>
    <n v="1.8"/>
    <x v="11"/>
    <s v="A191RL1Q225SBEA"/>
    <x v="4"/>
    <s v="lin"/>
    <x v="0"/>
    <s v="q"/>
    <s v="U.S. Bureau of Economic Analysis"/>
  </r>
  <r>
    <x v="227"/>
    <n v="3.9"/>
    <x v="11"/>
    <s v="A191RL1Q225SBEA"/>
    <x v="4"/>
    <s v="lin"/>
    <x v="0"/>
    <s v="q"/>
    <s v="U.S. Bureau of Economic Analysis"/>
  </r>
  <r>
    <x v="228"/>
    <n v="2.2000000000000002"/>
    <x v="11"/>
    <s v="A191RL1Q225SBEA"/>
    <x v="4"/>
    <s v="lin"/>
    <x v="0"/>
    <s v="q"/>
    <s v="U.S. Bureau of Economic Analysis"/>
  </r>
  <r>
    <x v="229"/>
    <n v="3"/>
    <x v="11"/>
    <s v="A191RL1Q225SBEA"/>
    <x v="4"/>
    <s v="lin"/>
    <x v="0"/>
    <s v="q"/>
    <s v="U.S. Bureau of Economic Analysis"/>
  </r>
  <r>
    <x v="230"/>
    <n v="4.4000000000000004"/>
    <x v="11"/>
    <s v="A191RL1Q225SBEA"/>
    <x v="4"/>
    <s v="lin"/>
    <x v="0"/>
    <s v="q"/>
    <s v="U.S. Bureau of Economic Analysis"/>
  </r>
  <r>
    <x v="231"/>
    <n v="3.5"/>
    <x v="11"/>
    <s v="A191RL1Q225SBEA"/>
    <x v="4"/>
    <s v="lin"/>
    <x v="0"/>
    <s v="q"/>
    <s v="U.S. Bureau of Economic Analysis"/>
  </r>
  <r>
    <x v="232"/>
    <n v="7"/>
    <x v="11"/>
    <s v="A191RL1Q225SBEA"/>
    <x v="4"/>
    <s v="lin"/>
    <x v="0"/>
    <s v="q"/>
    <s v="U.S. Bureau of Economic Analysis"/>
  </r>
  <r>
    <x v="233"/>
    <n v="2.1"/>
    <x v="11"/>
    <s v="A191RL1Q225SBEA"/>
    <x v="4"/>
    <s v="lin"/>
    <x v="0"/>
    <s v="q"/>
    <s v="U.S. Bureau of Economic Analysis"/>
  </r>
  <r>
    <x v="234"/>
    <n v="5.4"/>
    <x v="11"/>
    <s v="A191RL1Q225SBEA"/>
    <x v="4"/>
    <s v="lin"/>
    <x v="0"/>
    <s v="q"/>
    <s v="U.S. Bureau of Economic Analysis"/>
  </r>
  <r>
    <x v="235"/>
    <n v="2.4"/>
    <x v="11"/>
    <s v="A191RL1Q225SBEA"/>
    <x v="4"/>
    <s v="lin"/>
    <x v="0"/>
    <s v="q"/>
    <s v="U.S. Bureau of Economic Analysis"/>
  </r>
  <r>
    <x v="236"/>
    <n v="5.4"/>
    <x v="11"/>
    <s v="A191RL1Q225SBEA"/>
    <x v="4"/>
    <s v="lin"/>
    <x v="0"/>
    <s v="q"/>
    <s v="U.S. Bureau of Economic Analysis"/>
  </r>
  <r>
    <x v="237"/>
    <n v="4.0999999999999996"/>
    <x v="11"/>
    <s v="A191RL1Q225SBEA"/>
    <x v="4"/>
    <s v="lin"/>
    <x v="0"/>
    <s v="q"/>
    <s v="U.S. Bureau of Economic Analysis"/>
  </r>
  <r>
    <x v="238"/>
    <n v="3.1"/>
    <x v="11"/>
    <s v="A191RL1Q225SBEA"/>
    <x v="4"/>
    <s v="lin"/>
    <x v="0"/>
    <s v="q"/>
    <s v="U.S. Bureau of Economic Analysis"/>
  </r>
  <r>
    <x v="239"/>
    <n v="3"/>
    <x v="11"/>
    <s v="A191RL1Q225SBEA"/>
    <x v="4"/>
    <s v="lin"/>
    <x v="0"/>
    <s v="q"/>
    <s v="U.S. Bureau of Economic Analysis"/>
  </r>
  <r>
    <x v="240"/>
    <n v="0.8"/>
    <x v="11"/>
    <s v="A191RL1Q225SBEA"/>
    <x v="4"/>
    <s v="lin"/>
    <x v="0"/>
    <s v="q"/>
    <s v="U.S. Bureau of Economic Analysis"/>
  </r>
  <r>
    <x v="241"/>
    <n v="4.4000000000000004"/>
    <x v="11"/>
    <s v="A191RL1Q225SBEA"/>
    <x v="4"/>
    <s v="lin"/>
    <x v="0"/>
    <s v="q"/>
    <s v="U.S. Bureau of Economic Analysis"/>
  </r>
  <r>
    <x v="242"/>
    <n v="1.5"/>
    <x v="11"/>
    <s v="A191RL1Q225SBEA"/>
    <x v="4"/>
    <s v="lin"/>
    <x v="0"/>
    <s v="q"/>
    <s v="U.S. Bureau of Economic Analysis"/>
  </r>
  <r>
    <x v="243"/>
    <n v="0.3"/>
    <x v="11"/>
    <s v="A191RL1Q225SBEA"/>
    <x v="4"/>
    <s v="lin"/>
    <x v="0"/>
    <s v="q"/>
    <s v="U.S. Bureau of Economic Analysis"/>
  </r>
  <r>
    <x v="244"/>
    <n v="-3.6"/>
    <x v="11"/>
    <s v="A191RL1Q225SBEA"/>
    <x v="4"/>
    <s v="lin"/>
    <x v="0"/>
    <s v="q"/>
    <s v="U.S. Bureau of Economic Analysis"/>
  </r>
  <r>
    <x v="245"/>
    <n v="-1.9"/>
    <x v="11"/>
    <s v="A191RL1Q225SBEA"/>
    <x v="4"/>
    <s v="lin"/>
    <x v="0"/>
    <s v="q"/>
    <s v="U.S. Bureau of Economic Analysis"/>
  </r>
  <r>
    <x v="246"/>
    <n v="3.2"/>
    <x v="11"/>
    <s v="A191RL1Q225SBEA"/>
    <x v="4"/>
    <s v="lin"/>
    <x v="0"/>
    <s v="q"/>
    <s v="U.S. Bureau of Economic Analysis"/>
  </r>
  <r>
    <x v="247"/>
    <n v="2"/>
    <x v="11"/>
    <s v="A191RL1Q225SBEA"/>
    <x v="4"/>
    <s v="lin"/>
    <x v="0"/>
    <s v="q"/>
    <s v="U.S. Bureau of Economic Analysis"/>
  </r>
  <r>
    <x v="248"/>
    <n v="1.4"/>
    <x v="11"/>
    <s v="A191RL1Q225SBEA"/>
    <x v="4"/>
    <s v="lin"/>
    <x v="0"/>
    <s v="q"/>
    <s v="U.S. Bureau of Economic Analysis"/>
  </r>
  <r>
    <x v="249"/>
    <n v="4.9000000000000004"/>
    <x v="11"/>
    <s v="A191RL1Q225SBEA"/>
    <x v="4"/>
    <s v="lin"/>
    <x v="0"/>
    <s v="q"/>
    <s v="U.S. Bureau of Economic Analysis"/>
  </r>
  <r>
    <x v="250"/>
    <n v="4.4000000000000004"/>
    <x v="11"/>
    <s v="A191RL1Q225SBEA"/>
    <x v="4"/>
    <s v="lin"/>
    <x v="0"/>
    <s v="q"/>
    <s v="U.S. Bureau of Economic Analysis"/>
  </r>
  <r>
    <x v="251"/>
    <n v="4"/>
    <x v="11"/>
    <s v="A191RL1Q225SBEA"/>
    <x v="4"/>
    <s v="lin"/>
    <x v="0"/>
    <s v="q"/>
    <s v="U.S. Bureau of Economic Analysis"/>
  </r>
  <r>
    <x v="252"/>
    <n v="4.2"/>
    <x v="11"/>
    <s v="A191RL1Q225SBEA"/>
    <x v="4"/>
    <s v="lin"/>
    <x v="0"/>
    <s v="q"/>
    <s v="U.S. Bureau of Economic Analysis"/>
  </r>
  <r>
    <x v="253"/>
    <n v="0.7"/>
    <x v="11"/>
    <s v="A191RL1Q225SBEA"/>
    <x v="4"/>
    <s v="lin"/>
    <x v="0"/>
    <s v="q"/>
    <s v="U.S. Bureau of Economic Analysis"/>
  </r>
  <r>
    <x v="254"/>
    <n v="2.2999999999999998"/>
    <x v="11"/>
    <s v="A191RL1Q225SBEA"/>
    <x v="4"/>
    <s v="lin"/>
    <x v="0"/>
    <s v="q"/>
    <s v="U.S. Bureau of Economic Analysis"/>
  </r>
  <r>
    <x v="255"/>
    <n v="1.9"/>
    <x v="11"/>
    <s v="A191RL1Q225SBEA"/>
    <x v="4"/>
    <s v="lin"/>
    <x v="0"/>
    <s v="q"/>
    <s v="U.S. Bureau of Economic Analysis"/>
  </r>
  <r>
    <x v="256"/>
    <n v="5.6"/>
    <x v="11"/>
    <s v="A191RL1Q225SBEA"/>
    <x v="4"/>
    <s v="lin"/>
    <x v="0"/>
    <s v="q"/>
    <s v="U.S. Bureau of Economic Analysis"/>
  </r>
  <r>
    <x v="257"/>
    <n v="3.9"/>
    <x v="11"/>
    <s v="A191RL1Q225SBEA"/>
    <x v="4"/>
    <s v="lin"/>
    <x v="0"/>
    <s v="q"/>
    <s v="U.S. Bureau of Economic Analysis"/>
  </r>
  <r>
    <x v="258"/>
    <n v="5.5"/>
    <x v="11"/>
    <s v="A191RL1Q225SBEA"/>
    <x v="4"/>
    <s v="lin"/>
    <x v="0"/>
    <s v="q"/>
    <s v="U.S. Bureau of Economic Analysis"/>
  </r>
  <r>
    <x v="259"/>
    <n v="2.4"/>
    <x v="11"/>
    <s v="A191RL1Q225SBEA"/>
    <x v="4"/>
    <s v="lin"/>
    <x v="0"/>
    <s v="q"/>
    <s v="U.S. Bureau of Economic Analysis"/>
  </r>
  <r>
    <x v="260"/>
    <n v="4.7"/>
    <x v="11"/>
    <s v="A191RL1Q225SBEA"/>
    <x v="4"/>
    <s v="lin"/>
    <x v="0"/>
    <s v="q"/>
    <s v="U.S. Bureau of Economic Analysis"/>
  </r>
  <r>
    <x v="261"/>
    <n v="1.4"/>
    <x v="11"/>
    <s v="A191RL1Q225SBEA"/>
    <x v="4"/>
    <s v="lin"/>
    <x v="0"/>
    <s v="q"/>
    <s v="U.S. Bureau of Economic Analysis"/>
  </r>
  <r>
    <x v="262"/>
    <n v="1.2"/>
    <x v="11"/>
    <s v="A191RL1Q225SBEA"/>
    <x v="4"/>
    <s v="lin"/>
    <x v="0"/>
    <s v="q"/>
    <s v="U.S. Bureau of Economic Analysis"/>
  </r>
  <r>
    <x v="263"/>
    <n v="3.5"/>
    <x v="11"/>
    <s v="A191RL1Q225SBEA"/>
    <x v="4"/>
    <s v="lin"/>
    <x v="0"/>
    <s v="q"/>
    <s v="U.S. Bureau of Economic Analysis"/>
  </r>
  <r>
    <x v="264"/>
    <n v="2.7"/>
    <x v="11"/>
    <s v="A191RL1Q225SBEA"/>
    <x v="4"/>
    <s v="lin"/>
    <x v="0"/>
    <s v="q"/>
    <s v="U.S. Bureau of Economic Analysis"/>
  </r>
  <r>
    <x v="265"/>
    <n v="3"/>
    <x v="11"/>
    <s v="A191RL1Q225SBEA"/>
    <x v="4"/>
    <s v="lin"/>
    <x v="0"/>
    <s v="q"/>
    <s v="U.S. Bureau of Economic Analysis"/>
  </r>
  <r>
    <x v="266"/>
    <n v="6.8"/>
    <x v="11"/>
    <s v="A191RL1Q225SBEA"/>
    <x v="4"/>
    <s v="lin"/>
    <x v="0"/>
    <s v="q"/>
    <s v="U.S. Bureau of Economic Analysis"/>
  </r>
  <r>
    <x v="267"/>
    <n v="3.6"/>
    <x v="11"/>
    <s v="A191RL1Q225SBEA"/>
    <x v="4"/>
    <s v="lin"/>
    <x v="0"/>
    <s v="q"/>
    <s v="U.S. Bureau of Economic Analysis"/>
  </r>
  <r>
    <x v="268"/>
    <n v="4.2"/>
    <x v="11"/>
    <s v="A191RL1Q225SBEA"/>
    <x v="4"/>
    <s v="lin"/>
    <x v="0"/>
    <s v="q"/>
    <s v="U.S. Bureau of Economic Analysis"/>
  </r>
  <r>
    <x v="269"/>
    <n v="2.6"/>
    <x v="11"/>
    <s v="A191RL1Q225SBEA"/>
    <x v="4"/>
    <s v="lin"/>
    <x v="0"/>
    <s v="q"/>
    <s v="U.S. Bureau of Economic Analysis"/>
  </r>
  <r>
    <x v="270"/>
    <n v="6.8"/>
    <x v="11"/>
    <s v="A191RL1Q225SBEA"/>
    <x v="4"/>
    <s v="lin"/>
    <x v="0"/>
    <s v="q"/>
    <s v="U.S. Bureau of Economic Analysis"/>
  </r>
  <r>
    <x v="271"/>
    <n v="5.0999999999999996"/>
    <x v="11"/>
    <s v="A191RL1Q225SBEA"/>
    <x v="4"/>
    <s v="lin"/>
    <x v="0"/>
    <s v="q"/>
    <s v="U.S. Bureau of Economic Analysis"/>
  </r>
  <r>
    <x v="272"/>
    <n v="3.5"/>
    <x v="11"/>
    <s v="A191RL1Q225SBEA"/>
    <x v="4"/>
    <s v="lin"/>
    <x v="0"/>
    <s v="q"/>
    <s v="U.S. Bureau of Economic Analysis"/>
  </r>
  <r>
    <x v="273"/>
    <n v="4.0999999999999996"/>
    <x v="11"/>
    <s v="A191RL1Q225SBEA"/>
    <x v="4"/>
    <s v="lin"/>
    <x v="0"/>
    <s v="q"/>
    <s v="U.S. Bureau of Economic Analysis"/>
  </r>
  <r>
    <x v="274"/>
    <n v="3.8"/>
    <x v="11"/>
    <s v="A191RL1Q225SBEA"/>
    <x v="4"/>
    <s v="lin"/>
    <x v="0"/>
    <s v="q"/>
    <s v="U.S. Bureau of Economic Analysis"/>
  </r>
  <r>
    <x v="275"/>
    <n v="5.0999999999999996"/>
    <x v="11"/>
    <s v="A191RL1Q225SBEA"/>
    <x v="4"/>
    <s v="lin"/>
    <x v="0"/>
    <s v="q"/>
    <s v="U.S. Bureau of Economic Analysis"/>
  </r>
  <r>
    <x v="276"/>
    <n v="6.6"/>
    <x v="11"/>
    <s v="A191RL1Q225SBEA"/>
    <x v="4"/>
    <s v="lin"/>
    <x v="0"/>
    <s v="q"/>
    <s v="U.S. Bureau of Economic Analysis"/>
  </r>
  <r>
    <x v="277"/>
    <n v="3.8"/>
    <x v="11"/>
    <s v="A191RL1Q225SBEA"/>
    <x v="4"/>
    <s v="lin"/>
    <x v="0"/>
    <s v="q"/>
    <s v="U.S. Bureau of Economic Analysis"/>
  </r>
  <r>
    <x v="278"/>
    <n v="3.4"/>
    <x v="11"/>
    <s v="A191RL1Q225SBEA"/>
    <x v="4"/>
    <s v="lin"/>
    <x v="0"/>
    <s v="q"/>
    <s v="U.S. Bureau of Economic Analysis"/>
  </r>
  <r>
    <x v="279"/>
    <n v="5.4"/>
    <x v="11"/>
    <s v="A191RL1Q225SBEA"/>
    <x v="4"/>
    <s v="lin"/>
    <x v="0"/>
    <s v="q"/>
    <s v="U.S. Bureau of Economic Analysis"/>
  </r>
  <r>
    <x v="280"/>
    <n v="6.7"/>
    <x v="11"/>
    <s v="A191RL1Q225SBEA"/>
    <x v="4"/>
    <s v="lin"/>
    <x v="0"/>
    <s v="q"/>
    <s v="U.S. Bureau of Economic Analysis"/>
  </r>
  <r>
    <x v="281"/>
    <n v="1.5"/>
    <x v="11"/>
    <s v="A191RL1Q225SBEA"/>
    <x v="4"/>
    <s v="lin"/>
    <x v="0"/>
    <s v="q"/>
    <s v="U.S. Bureau of Economic Analysis"/>
  </r>
  <r>
    <x v="282"/>
    <n v="7.5"/>
    <x v="11"/>
    <s v="A191RL1Q225SBEA"/>
    <x v="4"/>
    <s v="lin"/>
    <x v="0"/>
    <s v="q"/>
    <s v="U.S. Bureau of Economic Analysis"/>
  </r>
  <r>
    <x v="283"/>
    <n v="0.4"/>
    <x v="11"/>
    <s v="A191RL1Q225SBEA"/>
    <x v="4"/>
    <s v="lin"/>
    <x v="0"/>
    <s v="q"/>
    <s v="U.S. Bureau of Economic Analysis"/>
  </r>
  <r>
    <x v="284"/>
    <n v="2.4"/>
    <x v="11"/>
    <s v="A191RL1Q225SBEA"/>
    <x v="4"/>
    <s v="lin"/>
    <x v="0"/>
    <s v="q"/>
    <s v="U.S. Bureau of Economic Analysis"/>
  </r>
  <r>
    <x v="0"/>
    <n v="-1.3"/>
    <x v="11"/>
    <s v="A191RL1Q225SBEA"/>
    <x v="4"/>
    <s v="lin"/>
    <x v="0"/>
    <s v="q"/>
    <s v="U.S. Bureau of Economic Analysis"/>
  </r>
  <r>
    <x v="1"/>
    <n v="2.5"/>
    <x v="11"/>
    <s v="A191RL1Q225SBEA"/>
    <x v="4"/>
    <s v="lin"/>
    <x v="0"/>
    <s v="q"/>
    <s v="U.S. Bureau of Economic Analysis"/>
  </r>
  <r>
    <x v="2"/>
    <n v="-1.6"/>
    <x v="11"/>
    <s v="A191RL1Q225SBEA"/>
    <x v="4"/>
    <s v="lin"/>
    <x v="0"/>
    <s v="q"/>
    <s v="U.S. Bureau of Economic Analysis"/>
  </r>
  <r>
    <x v="3"/>
    <n v="1.1000000000000001"/>
    <x v="11"/>
    <s v="A191RL1Q225SBEA"/>
    <x v="4"/>
    <s v="lin"/>
    <x v="0"/>
    <s v="q"/>
    <s v="U.S. Bureau of Economic Analysis"/>
  </r>
  <r>
    <x v="4"/>
    <n v="3.4"/>
    <x v="11"/>
    <s v="A191RL1Q225SBEA"/>
    <x v="4"/>
    <s v="lin"/>
    <x v="0"/>
    <s v="q"/>
    <s v="U.S. Bureau of Economic Analysis"/>
  </r>
  <r>
    <x v="5"/>
    <n v="2.5"/>
    <x v="11"/>
    <s v="A191RL1Q225SBEA"/>
    <x v="4"/>
    <s v="lin"/>
    <x v="0"/>
    <s v="q"/>
    <s v="U.S. Bureau of Economic Analysis"/>
  </r>
  <r>
    <x v="6"/>
    <n v="1.6"/>
    <x v="11"/>
    <s v="A191RL1Q225SBEA"/>
    <x v="4"/>
    <s v="lin"/>
    <x v="0"/>
    <s v="q"/>
    <s v="U.S. Bureau of Economic Analysis"/>
  </r>
  <r>
    <x v="7"/>
    <n v="0.5"/>
    <x v="11"/>
    <s v="A191RL1Q225SBEA"/>
    <x v="4"/>
    <s v="lin"/>
    <x v="0"/>
    <s v="q"/>
    <s v="U.S. Bureau of Economic Analysis"/>
  </r>
  <r>
    <x v="8"/>
    <n v="2.1"/>
    <x v="11"/>
    <s v="A191RL1Q225SBEA"/>
    <x v="4"/>
    <s v="lin"/>
    <x v="0"/>
    <s v="q"/>
    <s v="U.S. Bureau of Economic Analysis"/>
  </r>
  <r>
    <x v="9"/>
    <n v="3.6"/>
    <x v="11"/>
    <s v="A191RL1Q225SBEA"/>
    <x v="4"/>
    <s v="lin"/>
    <x v="0"/>
    <s v="q"/>
    <s v="U.S. Bureau of Economic Analysis"/>
  </r>
  <r>
    <x v="10"/>
    <n v="6.8"/>
    <x v="11"/>
    <s v="A191RL1Q225SBEA"/>
    <x v="4"/>
    <s v="lin"/>
    <x v="0"/>
    <s v="q"/>
    <s v="U.S. Bureau of Economic Analysis"/>
  </r>
  <r>
    <x v="11"/>
    <n v="4.7"/>
    <x v="11"/>
    <s v="A191RL1Q225SBEA"/>
    <x v="4"/>
    <s v="lin"/>
    <x v="0"/>
    <s v="q"/>
    <s v="U.S. Bureau of Economic Analysis"/>
  </r>
  <r>
    <x v="12"/>
    <n v="2.2999999999999998"/>
    <x v="11"/>
    <s v="A191RL1Q225SBEA"/>
    <x v="4"/>
    <s v="lin"/>
    <x v="0"/>
    <s v="q"/>
    <s v="U.S. Bureau of Economic Analysis"/>
  </r>
  <r>
    <x v="13"/>
    <n v="3.1"/>
    <x v="11"/>
    <s v="A191RL1Q225SBEA"/>
    <x v="4"/>
    <s v="lin"/>
    <x v="0"/>
    <s v="q"/>
    <s v="U.S. Bureau of Economic Analysis"/>
  </r>
  <r>
    <x v="14"/>
    <n v="3.8"/>
    <x v="11"/>
    <s v="A191RL1Q225SBEA"/>
    <x v="4"/>
    <s v="lin"/>
    <x v="0"/>
    <s v="q"/>
    <s v="U.S. Bureau of Economic Analysis"/>
  </r>
  <r>
    <x v="15"/>
    <n v="4.0999999999999996"/>
    <x v="11"/>
    <s v="A191RL1Q225SBEA"/>
    <x v="4"/>
    <s v="lin"/>
    <x v="0"/>
    <s v="q"/>
    <s v="U.S. Bureau of Economic Analysis"/>
  </r>
  <r>
    <x v="16"/>
    <n v="4.5"/>
    <x v="11"/>
    <s v="A191RL1Q225SBEA"/>
    <x v="4"/>
    <s v="lin"/>
    <x v="0"/>
    <s v="q"/>
    <s v="U.S. Bureau of Economic Analysis"/>
  </r>
  <r>
    <x v="17"/>
    <n v="2"/>
    <x v="11"/>
    <s v="A191RL1Q225SBEA"/>
    <x v="4"/>
    <s v="lin"/>
    <x v="0"/>
    <s v="q"/>
    <s v="U.S. Bureau of Economic Analysis"/>
  </r>
  <r>
    <x v="18"/>
    <n v="3.2"/>
    <x v="11"/>
    <s v="A191RL1Q225SBEA"/>
    <x v="4"/>
    <s v="lin"/>
    <x v="0"/>
    <s v="q"/>
    <s v="U.S. Bureau of Economic Analysis"/>
  </r>
  <r>
    <x v="19"/>
    <n v="2.2000000000000002"/>
    <x v="11"/>
    <s v="A191RL1Q225SBEA"/>
    <x v="4"/>
    <s v="lin"/>
    <x v="0"/>
    <s v="q"/>
    <s v="U.S. Bureau of Economic Analysis"/>
  </r>
  <r>
    <x v="20"/>
    <n v="5.5"/>
    <x v="11"/>
    <s v="A191RL1Q225SBEA"/>
    <x v="4"/>
    <s v="lin"/>
    <x v="0"/>
    <s v="q"/>
    <s v="U.S. Bureau of Economic Analysis"/>
  </r>
  <r>
    <x v="21"/>
    <n v="1"/>
    <x v="11"/>
    <s v="A191RL1Q225SBEA"/>
    <x v="4"/>
    <s v="lin"/>
    <x v="0"/>
    <s v="q"/>
    <s v="U.S. Bureau of Economic Analysis"/>
  </r>
  <r>
    <x v="22"/>
    <n v="0.6"/>
    <x v="11"/>
    <s v="A191RL1Q225SBEA"/>
    <x v="4"/>
    <s v="lin"/>
    <x v="0"/>
    <s v="q"/>
    <s v="U.S. Bureau of Economic Analysis"/>
  </r>
  <r>
    <x v="23"/>
    <n v="3.5"/>
    <x v="11"/>
    <s v="A191RL1Q225SBEA"/>
    <x v="4"/>
    <s v="lin"/>
    <x v="0"/>
    <s v="q"/>
    <s v="U.S. Bureau of Economic Analysis"/>
  </r>
  <r>
    <x v="24"/>
    <n v="1.2"/>
    <x v="11"/>
    <s v="A191RL1Q225SBEA"/>
    <x v="4"/>
    <s v="lin"/>
    <x v="0"/>
    <s v="q"/>
    <s v="U.S. Bureau of Economic Analysis"/>
  </r>
  <r>
    <x v="25"/>
    <n v="2.5"/>
    <x v="11"/>
    <s v="A191RL1Q225SBEA"/>
    <x v="4"/>
    <s v="lin"/>
    <x v="0"/>
    <s v="q"/>
    <s v="U.S. Bureau of Economic Analysis"/>
  </r>
  <r>
    <x v="26"/>
    <n v="2.2999999999999998"/>
    <x v="11"/>
    <s v="A191RL1Q225SBEA"/>
    <x v="4"/>
    <s v="lin"/>
    <x v="0"/>
    <s v="q"/>
    <s v="U.S. Bureau of Economic Analysis"/>
  </r>
  <r>
    <x v="27"/>
    <n v="2.5"/>
    <x v="11"/>
    <s v="A191RL1Q225SBEA"/>
    <x v="4"/>
    <s v="lin"/>
    <x v="0"/>
    <s v="q"/>
    <s v="U.S. Bureau of Economic Analysis"/>
  </r>
  <r>
    <x v="28"/>
    <n v="-1.7"/>
    <x v="11"/>
    <s v="A191RL1Q225SBEA"/>
    <x v="4"/>
    <s v="lin"/>
    <x v="0"/>
    <s v="q"/>
    <s v="U.S. Bureau of Economic Analysis"/>
  </r>
  <r>
    <x v="29"/>
    <n v="2.4"/>
    <x v="11"/>
    <s v="A191RL1Q225SBEA"/>
    <x v="4"/>
    <s v="lin"/>
    <x v="0"/>
    <s v="q"/>
    <s v="U.S. Bureau of Economic Analysis"/>
  </r>
  <r>
    <x v="30"/>
    <n v="-2.1"/>
    <x v="11"/>
    <s v="A191RL1Q225SBEA"/>
    <x v="4"/>
    <s v="lin"/>
    <x v="0"/>
    <s v="q"/>
    <s v="U.S. Bureau of Economic Analysis"/>
  </r>
  <r>
    <x v="31"/>
    <n v="-8.5"/>
    <x v="11"/>
    <s v="A191RL1Q225SBEA"/>
    <x v="4"/>
    <s v="lin"/>
    <x v="0"/>
    <s v="q"/>
    <s v="U.S. Bureau of Economic Analysis"/>
  </r>
  <r>
    <x v="32"/>
    <n v="-4.5"/>
    <x v="11"/>
    <s v="A191RL1Q225SBEA"/>
    <x v="4"/>
    <s v="lin"/>
    <x v="0"/>
    <s v="q"/>
    <s v="U.S. Bureau of Economic Analysis"/>
  </r>
  <r>
    <x v="33"/>
    <n v="-0.7"/>
    <x v="11"/>
    <s v="A191RL1Q225SBEA"/>
    <x v="4"/>
    <s v="lin"/>
    <x v="0"/>
    <s v="q"/>
    <s v="U.S. Bureau of Economic Analysis"/>
  </r>
  <r>
    <x v="34"/>
    <n v="1.4"/>
    <x v="11"/>
    <s v="A191RL1Q225SBEA"/>
    <x v="4"/>
    <s v="lin"/>
    <x v="0"/>
    <s v="q"/>
    <s v="U.S. Bureau of Economic Analysis"/>
  </r>
  <r>
    <x v="35"/>
    <n v="4.4000000000000004"/>
    <x v="11"/>
    <s v="A191RL1Q225SBEA"/>
    <x v="4"/>
    <s v="lin"/>
    <x v="0"/>
    <s v="q"/>
    <s v="U.S. Bureau of Economic Analysis"/>
  </r>
  <r>
    <x v="36"/>
    <n v="1.9"/>
    <x v="11"/>
    <s v="A191RL1Q225SBEA"/>
    <x v="4"/>
    <s v="lin"/>
    <x v="0"/>
    <s v="q"/>
    <s v="U.S. Bureau of Economic Analysis"/>
  </r>
  <r>
    <x v="37"/>
    <n v="3.9"/>
    <x v="11"/>
    <s v="A191RL1Q225SBEA"/>
    <x v="4"/>
    <s v="lin"/>
    <x v="0"/>
    <s v="q"/>
    <s v="U.S. Bureau of Economic Analysis"/>
  </r>
  <r>
    <x v="38"/>
    <n v="3.1"/>
    <x v="11"/>
    <s v="A191RL1Q225SBEA"/>
    <x v="4"/>
    <s v="lin"/>
    <x v="0"/>
    <s v="q"/>
    <s v="U.S. Bureau of Economic Analysis"/>
  </r>
  <r>
    <x v="39"/>
    <n v="2.1"/>
    <x v="11"/>
    <s v="A191RL1Q225SBEA"/>
    <x v="4"/>
    <s v="lin"/>
    <x v="0"/>
    <s v="q"/>
    <s v="U.S. Bureau of Economic Analysis"/>
  </r>
  <r>
    <x v="40"/>
    <n v="-0.9"/>
    <x v="11"/>
    <s v="A191RL1Q225SBEA"/>
    <x v="4"/>
    <s v="lin"/>
    <x v="0"/>
    <s v="q"/>
    <s v="U.S. Bureau of Economic Analysis"/>
  </r>
  <r>
    <x v="41"/>
    <n v="2.7"/>
    <x v="11"/>
    <s v="A191RL1Q225SBEA"/>
    <x v="4"/>
    <s v="lin"/>
    <x v="0"/>
    <s v="q"/>
    <s v="U.S. Bureau of Economic Analysis"/>
  </r>
  <r>
    <x v="42"/>
    <n v="-0.1"/>
    <x v="11"/>
    <s v="A191RL1Q225SBEA"/>
    <x v="4"/>
    <s v="lin"/>
    <x v="0"/>
    <s v="q"/>
    <s v="U.S. Bureau of Economic Analysis"/>
  </r>
  <r>
    <x v="43"/>
    <n v="4.5999999999999996"/>
    <x v="11"/>
    <s v="A191RL1Q225SBEA"/>
    <x v="4"/>
    <s v="lin"/>
    <x v="0"/>
    <s v="q"/>
    <s v="U.S. Bureau of Economic Analysis"/>
  </r>
  <r>
    <x v="44"/>
    <n v="3.4"/>
    <x v="11"/>
    <s v="A191RL1Q225SBEA"/>
    <x v="4"/>
    <s v="lin"/>
    <x v="0"/>
    <s v="q"/>
    <s v="U.S. Bureau of Economic Analysis"/>
  </r>
  <r>
    <x v="45"/>
    <n v="1.8"/>
    <x v="11"/>
    <s v="A191RL1Q225SBEA"/>
    <x v="4"/>
    <s v="lin"/>
    <x v="0"/>
    <s v="q"/>
    <s v="U.S. Bureau of Economic Analysis"/>
  </r>
  <r>
    <x v="46"/>
    <n v="0.6"/>
    <x v="11"/>
    <s v="A191RL1Q225SBEA"/>
    <x v="4"/>
    <s v="lin"/>
    <x v="0"/>
    <s v="q"/>
    <s v="U.S. Bureau of Economic Analysis"/>
  </r>
  <r>
    <x v="47"/>
    <n v="0.5"/>
    <x v="11"/>
    <s v="A191RL1Q225SBEA"/>
    <x v="4"/>
    <s v="lin"/>
    <x v="0"/>
    <s v="q"/>
    <s v="U.S. Bureau of Economic Analysis"/>
  </r>
  <r>
    <x v="48"/>
    <n v="4"/>
    <x v="11"/>
    <s v="A191RL1Q225SBEA"/>
    <x v="4"/>
    <s v="lin"/>
    <x v="0"/>
    <s v="q"/>
    <s v="U.S. Bureau of Economic Analysis"/>
  </r>
  <r>
    <x v="49"/>
    <n v="1.1000000000000001"/>
    <x v="11"/>
    <s v="A191RL1Q225SBEA"/>
    <x v="4"/>
    <s v="lin"/>
    <x v="0"/>
    <s v="q"/>
    <s v="U.S. Bureau of Economic Analysis"/>
  </r>
  <r>
    <x v="50"/>
    <n v="3.5"/>
    <x v="11"/>
    <s v="A191RL1Q225SBEA"/>
    <x v="4"/>
    <s v="lin"/>
    <x v="0"/>
    <s v="q"/>
    <s v="U.S. Bureau of Economic Analysis"/>
  </r>
  <r>
    <x v="51"/>
    <n v="3.5"/>
    <x v="11"/>
    <s v="A191RL1Q225SBEA"/>
    <x v="4"/>
    <s v="lin"/>
    <x v="0"/>
    <s v="q"/>
    <s v="U.S. Bureau of Economic Analysis"/>
  </r>
  <r>
    <x v="52"/>
    <n v="-1.4"/>
    <x v="11"/>
    <s v="A191RL1Q225SBEA"/>
    <x v="4"/>
    <s v="lin"/>
    <x v="0"/>
    <s v="q"/>
    <s v="U.S. Bureau of Economic Analysis"/>
  </r>
  <r>
    <x v="53"/>
    <n v="5.3"/>
    <x v="11"/>
    <s v="A191RL1Q225SBEA"/>
    <x v="4"/>
    <s v="lin"/>
    <x v="0"/>
    <s v="q"/>
    <s v="U.S. Bureau of Economic Analysis"/>
  </r>
  <r>
    <x v="54"/>
    <n v="5"/>
    <x v="11"/>
    <s v="A191RL1Q225SBEA"/>
    <x v="4"/>
    <s v="lin"/>
    <x v="0"/>
    <s v="q"/>
    <s v="U.S. Bureau of Economic Analysis"/>
  </r>
  <r>
    <x v="55"/>
    <n v="2"/>
    <x v="11"/>
    <s v="A191RL1Q225SBEA"/>
    <x v="4"/>
    <s v="lin"/>
    <x v="0"/>
    <s v="q"/>
    <s v="U.S. Bureau of Economic Analysis"/>
  </r>
  <r>
    <x v="56"/>
    <n v="3.6"/>
    <x v="11"/>
    <s v="A191RL1Q225SBEA"/>
    <x v="4"/>
    <s v="lin"/>
    <x v="0"/>
    <s v="q"/>
    <s v="U.S. Bureau of Economic Analysis"/>
  </r>
  <r>
    <x v="57"/>
    <n v="2.5"/>
    <x v="11"/>
    <s v="A191RL1Q225SBEA"/>
    <x v="4"/>
    <s v="lin"/>
    <x v="0"/>
    <s v="q"/>
    <s v="U.S. Bureau of Economic Analysis"/>
  </r>
  <r>
    <x v="58"/>
    <n v="1.6"/>
    <x v="11"/>
    <s v="A191RL1Q225SBEA"/>
    <x v="4"/>
    <s v="lin"/>
    <x v="0"/>
    <s v="q"/>
    <s v="U.S. Bureau of Economic Analysis"/>
  </r>
  <r>
    <x v="59"/>
    <n v="0.7"/>
    <x v="11"/>
    <s v="A191RL1Q225SBEA"/>
    <x v="4"/>
    <s v="lin"/>
    <x v="0"/>
    <s v="q"/>
    <s v="U.S. Bureau of Economic Analysis"/>
  </r>
  <r>
    <x v="60"/>
    <n v="2.2999999999999998"/>
    <x v="11"/>
    <s v="A191RL1Q225SBEA"/>
    <x v="4"/>
    <s v="lin"/>
    <x v="0"/>
    <s v="q"/>
    <s v="U.S. Bureau of Economic Analysis"/>
  </r>
  <r>
    <x v="61"/>
    <n v="1.3"/>
    <x v="11"/>
    <s v="A191RL1Q225SBEA"/>
    <x v="4"/>
    <s v="lin"/>
    <x v="0"/>
    <s v="q"/>
    <s v="U.S. Bureau of Economic Analysis"/>
  </r>
  <r>
    <x v="62"/>
    <n v="2.9"/>
    <x v="11"/>
    <s v="A191RL1Q225SBEA"/>
    <x v="4"/>
    <s v="lin"/>
    <x v="0"/>
    <s v="q"/>
    <s v="U.S. Bureau of Economic Analysis"/>
  </r>
  <r>
    <x v="63"/>
    <n v="2.2000000000000002"/>
    <x v="11"/>
    <s v="A191RL1Q225SBEA"/>
    <x v="4"/>
    <s v="lin"/>
    <x v="0"/>
    <s v="q"/>
    <s v="U.S. Bureau of Economic Analysis"/>
  </r>
  <r>
    <x v="64"/>
    <n v="2"/>
    <x v="11"/>
    <s v="A191RL1Q225SBEA"/>
    <x v="4"/>
    <s v="lin"/>
    <x v="0"/>
    <s v="q"/>
    <s v="U.S. Bureau of Economic Analysis"/>
  </r>
  <r>
    <x v="65"/>
    <n v="2.2999999999999998"/>
    <x v="11"/>
    <s v="A191RL1Q225SBEA"/>
    <x v="4"/>
    <s v="lin"/>
    <x v="0"/>
    <s v="q"/>
    <s v="U.S. Bureau of Economic Analysis"/>
  </r>
  <r>
    <x v="66"/>
    <n v="3.2"/>
    <x v="11"/>
    <s v="A191RL1Q225SBEA"/>
    <x v="4"/>
    <s v="lin"/>
    <x v="0"/>
    <s v="q"/>
    <s v="U.S. Bureau of Economic Analysis"/>
  </r>
  <r>
    <x v="67"/>
    <n v="4.5999999999999996"/>
    <x v="11"/>
    <s v="A191RL1Q225SBEA"/>
    <x v="4"/>
    <s v="lin"/>
    <x v="0"/>
    <s v="q"/>
    <s v="U.S. Bureau of Economic Analysis"/>
  </r>
  <r>
    <x v="68"/>
    <n v="3.3"/>
    <x v="11"/>
    <s v="A191RL1Q225SBEA"/>
    <x v="4"/>
    <s v="lin"/>
    <x v="0"/>
    <s v="q"/>
    <s v="U.S. Bureau of Economic Analysis"/>
  </r>
  <r>
    <x v="69"/>
    <n v="2.1"/>
    <x v="11"/>
    <s v="A191RL1Q225SBEA"/>
    <x v="4"/>
    <s v="lin"/>
    <x v="0"/>
    <s v="q"/>
    <s v="U.S. Bureau of Economic Analysis"/>
  </r>
  <r>
    <x v="70"/>
    <n v="2.5"/>
    <x v="11"/>
    <s v="A191RL1Q225SBEA"/>
    <x v="4"/>
    <s v="lin"/>
    <x v="0"/>
    <s v="q"/>
    <s v="U.S. Bureau of Economic Analysis"/>
  </r>
  <r>
    <x v="71"/>
    <n v="0.6"/>
    <x v="11"/>
    <s v="A191RL1Q225SBEA"/>
    <x v="4"/>
    <s v="lin"/>
    <x v="0"/>
    <s v="q"/>
    <s v="U.S. Bureau of Economic Analysis"/>
  </r>
  <r>
    <x v="72"/>
    <n v="2.5"/>
    <x v="11"/>
    <s v="A191RL1Q225SBEA"/>
    <x v="4"/>
    <s v="lin"/>
    <x v="0"/>
    <s v="q"/>
    <s v="U.S. Bureau of Economic Analysis"/>
  </r>
  <r>
    <x v="73"/>
    <n v="3.4"/>
    <x v="11"/>
    <s v="A191RL1Q225SBEA"/>
    <x v="4"/>
    <s v="lin"/>
    <x v="0"/>
    <s v="q"/>
    <s v="U.S. Bureau of Economic Analysis"/>
  </r>
  <r>
    <x v="74"/>
    <n v="4.8"/>
    <x v="11"/>
    <s v="A191RL1Q225SBEA"/>
    <x v="4"/>
    <s v="lin"/>
    <x v="0"/>
    <s v="q"/>
    <s v="U.S. Bureau of Economic Analysis"/>
  </r>
  <r>
    <x v="75"/>
    <n v="2.8"/>
    <x v="11"/>
    <s v="A191RL1Q225SBEA"/>
    <x v="4"/>
    <s v="lin"/>
    <x v="0"/>
    <s v="q"/>
    <s v="U.S. Bureau of Economic Analysis"/>
  </r>
  <r>
    <x v="76"/>
    <n v="-5.2"/>
    <x v="11"/>
    <s v="A191RL1Q225SBEA"/>
    <x v="4"/>
    <s v="lin"/>
    <x v="0"/>
    <s v="q"/>
    <s v="U.S. Bureau of Economic Analysis"/>
  </r>
  <r>
    <x v="77"/>
    <n v="-28"/>
    <x v="11"/>
    <s v="A191RL1Q225SBEA"/>
    <x v="4"/>
    <s v="lin"/>
    <x v="0"/>
    <s v="q"/>
    <s v="U.S. Bureau of Economic Analysis"/>
  </r>
  <r>
    <x v="78"/>
    <n v="34.9"/>
    <x v="11"/>
    <s v="A191RL1Q225SBEA"/>
    <x v="4"/>
    <s v="lin"/>
    <x v="0"/>
    <s v="q"/>
    <s v="U.S. Bureau of Economic Analysis"/>
  </r>
  <r>
    <x v="79"/>
    <n v="4.5999999999999996"/>
    <x v="11"/>
    <s v="A191RL1Q225SBEA"/>
    <x v="4"/>
    <s v="lin"/>
    <x v="0"/>
    <s v="q"/>
    <s v="U.S. Bureau of Economic Analysis"/>
  </r>
  <r>
    <x v="80"/>
    <n v="5.7"/>
    <x v="11"/>
    <s v="A191RL1Q225SBEA"/>
    <x v="4"/>
    <s v="lin"/>
    <x v="0"/>
    <s v="q"/>
    <s v="U.S. Bureau of Economic Analysis"/>
  </r>
  <r>
    <x v="81"/>
    <n v="7"/>
    <x v="11"/>
    <s v="A191RL1Q225SBEA"/>
    <x v="4"/>
    <s v="lin"/>
    <x v="0"/>
    <s v="q"/>
    <s v="U.S. Bureau of Economic Analysis"/>
  </r>
  <r>
    <x v="82"/>
    <n v="3.3"/>
    <x v="11"/>
    <s v="A191RL1Q225SBEA"/>
    <x v="4"/>
    <s v="lin"/>
    <x v="0"/>
    <s v="q"/>
    <s v="U.S. Bureau of Economic Analysis"/>
  </r>
  <r>
    <x v="83"/>
    <n v="7"/>
    <x v="11"/>
    <s v="A191RL1Q225SBEA"/>
    <x v="4"/>
    <s v="lin"/>
    <x v="0"/>
    <s v="q"/>
    <s v="U.S. Bureau of Economic Analysis"/>
  </r>
  <r>
    <x v="84"/>
    <n v="-1"/>
    <x v="11"/>
    <s v="A191RL1Q225SBEA"/>
    <x v="4"/>
    <s v="lin"/>
    <x v="0"/>
    <s v="q"/>
    <s v="U.S. Bureau of Economic Analysis"/>
  </r>
  <r>
    <x v="85"/>
    <n v="0.6"/>
    <x v="11"/>
    <s v="A191RL1Q225SBEA"/>
    <x v="4"/>
    <s v="lin"/>
    <x v="0"/>
    <s v="q"/>
    <s v="U.S. Bureau of Economic Analysis"/>
  </r>
  <r>
    <x v="86"/>
    <n v="2.9"/>
    <x v="11"/>
    <s v="A191RL1Q225SBEA"/>
    <x v="4"/>
    <s v="lin"/>
    <x v="0"/>
    <s v="q"/>
    <s v="U.S. Bureau of Economic Analysis"/>
  </r>
  <r>
    <x v="87"/>
    <n v="2.8"/>
    <x v="11"/>
    <s v="A191RL1Q225SBEA"/>
    <x v="4"/>
    <s v="lin"/>
    <x v="0"/>
    <s v="q"/>
    <s v="U.S. Bureau of Economic Analysis"/>
  </r>
  <r>
    <x v="88"/>
    <n v="2.9"/>
    <x v="11"/>
    <s v="A191RL1Q225SBEA"/>
    <x v="4"/>
    <s v="lin"/>
    <x v="0"/>
    <s v="q"/>
    <s v="U.S. Bureau of Economic Analysis"/>
  </r>
  <r>
    <x v="89"/>
    <n v="2.5"/>
    <x v="11"/>
    <s v="A191RL1Q225SBEA"/>
    <x v="4"/>
    <s v="lin"/>
    <x v="0"/>
    <s v="q"/>
    <s v="U.S. Bureau of Economic Analysis"/>
  </r>
  <r>
    <x v="90"/>
    <n v="4.7"/>
    <x v="11"/>
    <s v="A191RL1Q225SBEA"/>
    <x v="4"/>
    <s v="lin"/>
    <x v="0"/>
    <s v="q"/>
    <s v="U.S. Bureau of Economic Analysis"/>
  </r>
  <r>
    <x v="91"/>
    <n v="3.4"/>
    <x v="11"/>
    <s v="A191RL1Q225SBEA"/>
    <x v="4"/>
    <s v="lin"/>
    <x v="0"/>
    <s v="q"/>
    <s v="U.S. Bureau of Economic Analysis"/>
  </r>
  <r>
    <x v="92"/>
    <n v="0.8"/>
    <x v="11"/>
    <s v="A191RL1Q225SBEA"/>
    <x v="4"/>
    <s v="lin"/>
    <x v="0"/>
    <s v="q"/>
    <s v="U.S. Bureau of Economic Analysis"/>
  </r>
  <r>
    <x v="93"/>
    <n v="3.6"/>
    <x v="11"/>
    <s v="A191RL1Q225SBEA"/>
    <x v="4"/>
    <s v="lin"/>
    <x v="0"/>
    <s v="q"/>
    <s v="U.S. Bureau of Economic Analysis"/>
  </r>
  <r>
    <x v="94"/>
    <n v="3.3"/>
    <x v="11"/>
    <s v="A191RL1Q225SBEA"/>
    <x v="4"/>
    <s v="lin"/>
    <x v="0"/>
    <s v="q"/>
    <s v="U.S. Bureau of Economic Analysis"/>
  </r>
  <r>
    <x v="95"/>
    <n v="1.9"/>
    <x v="11"/>
    <s v="A191RL1Q225SBEA"/>
    <x v="4"/>
    <s v="lin"/>
    <x v="0"/>
    <s v="q"/>
    <s v="U.S. Bureau of Economic Analysis"/>
  </r>
  <r>
    <x v="96"/>
    <n v="-0.6"/>
    <x v="11"/>
    <s v="A191RL1Q225SBEA"/>
    <x v="4"/>
    <s v="lin"/>
    <x v="0"/>
    <s v="q"/>
    <s v="U.S. Bureau of Economic Analysis"/>
  </r>
  <r>
    <x v="97"/>
    <n v="3.8"/>
    <x v="11"/>
    <s v="A191RL1Q225SBEA"/>
    <x v="4"/>
    <s v="lin"/>
    <x v="0"/>
    <s v="q"/>
    <s v="U.S. Bureau of Economic Analysis"/>
  </r>
  <r>
    <x v="98"/>
    <n v="4.4000000000000004"/>
    <x v="11"/>
    <s v="A191RL1Q225SBEA"/>
    <x v="4"/>
    <s v="lin"/>
    <x v="0"/>
    <s v="q"/>
    <s v="U.S. Bureau of Economic Analysis"/>
  </r>
  <r>
    <x v="99"/>
    <n v="0.7"/>
    <x v="11"/>
    <s v="A191RL1Q225SBEA"/>
    <x v="4"/>
    <s v="lin"/>
    <x v="0"/>
    <s v="q"/>
    <s v="U.S. Bureau of Economic Analysis"/>
  </r>
  <r>
    <x v="285"/>
    <n v="5.746915271082087"/>
    <x v="12"/>
    <s v="RPGDPPC"/>
    <x v="4"/>
    <s v="lin"/>
    <x v="0"/>
    <s v="q"/>
    <s v="Author's Computation"/>
  </r>
  <r>
    <x v="288"/>
    <n v="5.6063554936235827"/>
    <x v="12"/>
    <s v="RPGDPPC"/>
    <x v="4"/>
    <s v="lin"/>
    <x v="0"/>
    <s v="q"/>
    <s v="Author's Computation"/>
  </r>
  <r>
    <x v="291"/>
    <n v="5.4182986476654538"/>
    <x v="12"/>
    <s v="RPGDPPC"/>
    <x v="4"/>
    <s v="lin"/>
    <x v="0"/>
    <s v="q"/>
    <s v="Author's Computation"/>
  </r>
  <r>
    <x v="294"/>
    <n v="5.4060690493536789"/>
    <x v="12"/>
    <s v="RPGDPPC"/>
    <x v="4"/>
    <s v="lin"/>
    <x v="0"/>
    <s v="q"/>
    <s v="Author's Computation"/>
  </r>
  <r>
    <x v="297"/>
    <n v="5.3102753765025046"/>
    <x v="12"/>
    <s v="RPGDPPC"/>
    <x v="4"/>
    <s v="lin"/>
    <x v="0"/>
    <s v="q"/>
    <s v="Author's Computation"/>
  </r>
  <r>
    <x v="300"/>
    <n v="5.2343588304736954"/>
    <x v="12"/>
    <s v="RPGDPPC"/>
    <x v="4"/>
    <s v="lin"/>
    <x v="0"/>
    <s v="q"/>
    <s v="Author's Computation"/>
  </r>
  <r>
    <x v="303"/>
    <n v="5.4670588561621214"/>
    <x v="12"/>
    <s v="RPGDPPC"/>
    <x v="4"/>
    <s v="lin"/>
    <x v="0"/>
    <s v="q"/>
    <s v="Author's Computation"/>
  </r>
  <r>
    <x v="306"/>
    <n v="5.6988333036946726"/>
    <x v="12"/>
    <s v="RPGDPPC"/>
    <x v="4"/>
    <s v="lin"/>
    <x v="0"/>
    <s v="q"/>
    <s v="Author's Computation"/>
  </r>
  <r>
    <x v="309"/>
    <n v="5.7276632210610634"/>
    <x v="12"/>
    <s v="RPGDPPC"/>
    <x v="4"/>
    <s v="lin"/>
    <x v="0"/>
    <s v="q"/>
    <s v="Author's Computation"/>
  </r>
  <r>
    <x v="312"/>
    <n v="5.9022452732170327"/>
    <x v="12"/>
    <s v="RPGDPPC"/>
    <x v="4"/>
    <s v="lin"/>
    <x v="0"/>
    <s v="q"/>
    <s v="Author's Computation"/>
  </r>
  <r>
    <x v="315"/>
    <n v="5.4387253934967683"/>
    <x v="12"/>
    <s v="RPGDPPC"/>
    <x v="4"/>
    <s v="lin"/>
    <x v="0"/>
    <s v="q"/>
    <s v="Author's Computation"/>
  </r>
  <r>
    <x v="318"/>
    <n v="5.0543762220555122"/>
    <x v="12"/>
    <s v="RPGDPPC"/>
    <x v="4"/>
    <s v="lin"/>
    <x v="0"/>
    <s v="q"/>
    <s v="Author's Computation"/>
  </r>
  <r>
    <x v="321"/>
    <n v="4.4849051241690141"/>
    <x v="12"/>
    <s v="RPGDPPC"/>
    <x v="4"/>
    <s v="lin"/>
    <x v="0"/>
    <s v="q"/>
    <s v="Author's Computation"/>
  </r>
  <r>
    <x v="324"/>
    <n v="4.1011450548216422"/>
    <x v="12"/>
    <s v="RPGDPPC"/>
    <x v="4"/>
    <s v="lin"/>
    <x v="0"/>
    <s v="q"/>
    <s v="Author's Computation"/>
  </r>
  <r>
    <x v="327"/>
    <n v="3.6349395997901546"/>
    <x v="12"/>
    <s v="RPGDPPC"/>
    <x v="4"/>
    <s v="lin"/>
    <x v="0"/>
    <s v="q"/>
    <s v="Author's Computation"/>
  </r>
  <r>
    <x v="330"/>
    <n v="3.2235026943985945"/>
    <x v="12"/>
    <s v="RPGDPPC"/>
    <x v="4"/>
    <s v="lin"/>
    <x v="0"/>
    <s v="q"/>
    <s v="Author's Computation"/>
  </r>
  <r>
    <x v="333"/>
    <n v="3.0181417400902522"/>
    <x v="12"/>
    <s v="RPGDPPC"/>
    <x v="4"/>
    <s v="lin"/>
    <x v="0"/>
    <s v="q"/>
    <s v="Author's Computation"/>
  </r>
  <r>
    <x v="336"/>
    <n v="2.704335577488326"/>
    <x v="12"/>
    <s v="RPGDPPC"/>
    <x v="4"/>
    <s v="lin"/>
    <x v="0"/>
    <s v="q"/>
    <s v="Author's Computation"/>
  </r>
  <r>
    <x v="339"/>
    <n v="2.5448696980083341"/>
    <x v="12"/>
    <s v="RPGDPPC"/>
    <x v="4"/>
    <s v="lin"/>
    <x v="0"/>
    <s v="q"/>
    <s v="Author's Computation"/>
  </r>
  <r>
    <x v="342"/>
    <n v="2.6120960882330069"/>
    <x v="12"/>
    <s v="RPGDPPC"/>
    <x v="4"/>
    <s v="lin"/>
    <x v="0"/>
    <s v="q"/>
    <s v="Author's Computation"/>
  </r>
  <r>
    <x v="101"/>
    <n v="2.5364617221279362"/>
    <x v="12"/>
    <s v="RPGDPPC"/>
    <x v="4"/>
    <s v="lin"/>
    <x v="0"/>
    <s v="q"/>
    <s v="Author's Computation"/>
  </r>
  <r>
    <x v="102"/>
    <n v="2.7065952210849842"/>
    <x v="12"/>
    <s v="RPGDPPC"/>
    <x v="4"/>
    <s v="lin"/>
    <x v="0"/>
    <s v="q"/>
    <s v="Author's Computation"/>
  </r>
  <r>
    <x v="103"/>
    <n v="2.6250324815144443"/>
    <x v="12"/>
    <s v="RPGDPPC"/>
    <x v="4"/>
    <s v="lin"/>
    <x v="0"/>
    <s v="q"/>
    <s v="Author's Computation"/>
  </r>
  <r>
    <x v="104"/>
    <n v="2.696393699352706"/>
    <x v="12"/>
    <s v="RPGDPPC"/>
    <x v="4"/>
    <s v="lin"/>
    <x v="0"/>
    <s v="q"/>
    <s v="Author's Computation"/>
  </r>
  <r>
    <x v="105"/>
    <n v="2.7034017881988115"/>
    <x v="12"/>
    <s v="RPGDPPC"/>
    <x v="4"/>
    <s v="lin"/>
    <x v="0"/>
    <s v="q"/>
    <s v="Author's Computation"/>
  </r>
  <r>
    <x v="106"/>
    <n v="2.6480511689094044"/>
    <x v="12"/>
    <s v="RPGDPPC"/>
    <x v="4"/>
    <s v="lin"/>
    <x v="0"/>
    <s v="q"/>
    <s v="Author's Computation"/>
  </r>
  <r>
    <x v="107"/>
    <n v="2.7591523456899525"/>
    <x v="12"/>
    <s v="RPGDPPC"/>
    <x v="4"/>
    <s v="lin"/>
    <x v="0"/>
    <s v="q"/>
    <s v="Author's Computation"/>
  </r>
  <r>
    <x v="108"/>
    <n v="2.8915807275586847"/>
    <x v="12"/>
    <s v="RPGDPPC"/>
    <x v="4"/>
    <s v="lin"/>
    <x v="0"/>
    <s v="q"/>
    <s v="Author's Computation"/>
  </r>
  <r>
    <x v="109"/>
    <n v="3.0975031480985571"/>
    <x v="12"/>
    <s v="RPGDPPC"/>
    <x v="4"/>
    <s v="lin"/>
    <x v="0"/>
    <s v="q"/>
    <s v="Author's Computation"/>
  </r>
  <r>
    <x v="110"/>
    <n v="3.2953540439851992"/>
    <x v="12"/>
    <s v="RPGDPPC"/>
    <x v="4"/>
    <s v="lin"/>
    <x v="0"/>
    <s v="q"/>
    <s v="Author's Computation"/>
  </r>
  <r>
    <x v="111"/>
    <n v="3.4318406130316781"/>
    <x v="12"/>
    <s v="RPGDPPC"/>
    <x v="4"/>
    <s v="lin"/>
    <x v="0"/>
    <s v="q"/>
    <s v="Author's Computation"/>
  </r>
  <r>
    <x v="112"/>
    <n v="3.5560619303750318"/>
    <x v="12"/>
    <s v="RPGDPPC"/>
    <x v="4"/>
    <s v="lin"/>
    <x v="0"/>
    <s v="q"/>
    <s v="Author's Computation"/>
  </r>
  <r>
    <x v="113"/>
    <n v="3.5362489275049702"/>
    <x v="12"/>
    <s v="RPGDPPC"/>
    <x v="4"/>
    <s v="lin"/>
    <x v="0"/>
    <s v="q"/>
    <s v="Author's Computation"/>
  </r>
  <r>
    <x v="114"/>
    <n v="3.6219589130218166"/>
    <x v="12"/>
    <s v="RPGDPPC"/>
    <x v="4"/>
    <s v="lin"/>
    <x v="0"/>
    <s v="q"/>
    <s v="Author's Computation"/>
  </r>
  <r>
    <x v="115"/>
    <n v="3.6465557791818259"/>
    <x v="12"/>
    <s v="RPGDPPC"/>
    <x v="4"/>
    <s v="lin"/>
    <x v="0"/>
    <s v="q"/>
    <s v="Author's Computation"/>
  </r>
  <r>
    <x v="116"/>
    <n v="3.8202095775091482"/>
    <x v="12"/>
    <s v="RPGDPPC"/>
    <x v="4"/>
    <s v="lin"/>
    <x v="0"/>
    <s v="q"/>
    <s v="Author's Computation"/>
  </r>
  <r>
    <x v="117"/>
    <n v="3.8606495760846071"/>
    <x v="12"/>
    <s v="RPGDPPC"/>
    <x v="4"/>
    <s v="lin"/>
    <x v="0"/>
    <s v="q"/>
    <s v="Author's Computation"/>
  </r>
  <r>
    <x v="118"/>
    <n v="3.9858287527129166"/>
    <x v="12"/>
    <s v="RPGDPPC"/>
    <x v="4"/>
    <s v="lin"/>
    <x v="0"/>
    <s v="q"/>
    <s v="Author's Computation"/>
  </r>
  <r>
    <x v="119"/>
    <n v="4.1728342565349408"/>
    <x v="12"/>
    <s v="RPGDPPC"/>
    <x v="4"/>
    <s v="lin"/>
    <x v="0"/>
    <s v="q"/>
    <s v="Author's Computation"/>
  </r>
  <r>
    <x v="120"/>
    <n v="4.1861488836230754"/>
    <x v="12"/>
    <s v="RPGDPPC"/>
    <x v="4"/>
    <s v="lin"/>
    <x v="0"/>
    <s v="q"/>
    <s v="Author's Computation"/>
  </r>
  <r>
    <x v="121"/>
    <n v="4.2575622396397117"/>
    <x v="12"/>
    <s v="RPGDPPC"/>
    <x v="4"/>
    <s v="lin"/>
    <x v="0"/>
    <s v="q"/>
    <s v="Author's Computation"/>
  </r>
  <r>
    <x v="122"/>
    <n v="4.1493740110457367"/>
    <x v="12"/>
    <s v="RPGDPPC"/>
    <x v="4"/>
    <s v="lin"/>
    <x v="0"/>
    <s v="q"/>
    <s v="Author's Computation"/>
  </r>
  <r>
    <x v="123"/>
    <n v="4.0989266301391325"/>
    <x v="12"/>
    <s v="RPGDPPC"/>
    <x v="4"/>
    <s v="lin"/>
    <x v="0"/>
    <s v="q"/>
    <s v="Author's Computation"/>
  </r>
  <r>
    <x v="124"/>
    <n v="3.972910703840471"/>
    <x v="12"/>
    <s v="RPGDPPC"/>
    <x v="4"/>
    <s v="lin"/>
    <x v="0"/>
    <s v="q"/>
    <s v="Author's Computation"/>
  </r>
  <r>
    <x v="125"/>
    <n v="3.9387640011449898"/>
    <x v="12"/>
    <s v="RPGDPPC"/>
    <x v="4"/>
    <s v="lin"/>
    <x v="0"/>
    <s v="q"/>
    <s v="Author's Computation"/>
  </r>
  <r>
    <x v="126"/>
    <n v="3.7489884535387707"/>
    <x v="12"/>
    <s v="RPGDPPC"/>
    <x v="4"/>
    <s v="lin"/>
    <x v="0"/>
    <s v="q"/>
    <s v="Author's Computation"/>
  </r>
  <r>
    <x v="127"/>
    <n v="3.8232295657840254"/>
    <x v="12"/>
    <s v="RPGDPPC"/>
    <x v="4"/>
    <s v="lin"/>
    <x v="0"/>
    <s v="q"/>
    <s v="Author's Computation"/>
  </r>
  <r>
    <x v="128"/>
    <n v="3.7934104921848011"/>
    <x v="12"/>
    <s v="RPGDPPC"/>
    <x v="4"/>
    <s v="lin"/>
    <x v="0"/>
    <s v="q"/>
    <s v="Author's Computation"/>
  </r>
  <r>
    <x v="129"/>
    <n v="3.8916494704205329"/>
    <x v="12"/>
    <s v="RPGDPPC"/>
    <x v="4"/>
    <s v="lin"/>
    <x v="0"/>
    <s v="q"/>
    <s v="Author's Computation"/>
  </r>
  <r>
    <x v="130"/>
    <n v="4.0293106977687954"/>
    <x v="12"/>
    <s v="RPGDPPC"/>
    <x v="4"/>
    <s v="lin"/>
    <x v="0"/>
    <s v="q"/>
    <s v="Author's Computation"/>
  </r>
  <r>
    <x v="131"/>
    <n v="4.184561692432931"/>
    <x v="12"/>
    <s v="RPGDPPC"/>
    <x v="4"/>
    <s v="lin"/>
    <x v="0"/>
    <s v="q"/>
    <s v="Author's Computation"/>
  </r>
  <r>
    <x v="132"/>
    <n v="4.289899273373643"/>
    <x v="12"/>
    <s v="RPGDPPC"/>
    <x v="4"/>
    <s v="lin"/>
    <x v="0"/>
    <s v="q"/>
    <s v="Author's Computation"/>
  </r>
  <r>
    <x v="133"/>
    <n v="4.3312806685066318"/>
    <x v="12"/>
    <s v="RPGDPPC"/>
    <x v="4"/>
    <s v="lin"/>
    <x v="0"/>
    <s v="q"/>
    <s v="Author's Computation"/>
  </r>
  <r>
    <x v="134"/>
    <n v="4.3702805115504173"/>
    <x v="12"/>
    <s v="RPGDPPC"/>
    <x v="4"/>
    <s v="lin"/>
    <x v="0"/>
    <s v="q"/>
    <s v="Author's Computation"/>
  </r>
  <r>
    <x v="135"/>
    <n v="4.3856296128189642"/>
    <x v="12"/>
    <s v="RPGDPPC"/>
    <x v="4"/>
    <s v="lin"/>
    <x v="0"/>
    <s v="q"/>
    <s v="Author's Computation"/>
  </r>
  <r>
    <x v="136"/>
    <n v="4.4102605843397757"/>
    <x v="12"/>
    <s v="RPGDPPC"/>
    <x v="4"/>
    <s v="lin"/>
    <x v="0"/>
    <s v="q"/>
    <s v="Author's Computation"/>
  </r>
  <r>
    <x v="137"/>
    <n v="4.3600756148070019"/>
    <x v="12"/>
    <s v="RPGDPPC"/>
    <x v="4"/>
    <s v="lin"/>
    <x v="0"/>
    <s v="q"/>
    <s v="Author's Computation"/>
  </r>
  <r>
    <x v="138"/>
    <n v="4.4105803666505183"/>
    <x v="12"/>
    <s v="RPGDPPC"/>
    <x v="4"/>
    <s v="lin"/>
    <x v="0"/>
    <s v="q"/>
    <s v="Author's Computation"/>
  </r>
  <r>
    <x v="139"/>
    <n v="4.4172505740816659"/>
    <x v="12"/>
    <s v="RPGDPPC"/>
    <x v="4"/>
    <s v="lin"/>
    <x v="0"/>
    <s v="q"/>
    <s v="Author's Computation"/>
  </r>
  <r>
    <x v="140"/>
    <n v="4.3872636518756947"/>
    <x v="12"/>
    <s v="RPGDPPC"/>
    <x v="4"/>
    <s v="lin"/>
    <x v="0"/>
    <s v="q"/>
    <s v="Author's Computation"/>
  </r>
  <r>
    <x v="141"/>
    <n v="4.4577709644600949"/>
    <x v="12"/>
    <s v="RPGDPPC"/>
    <x v="4"/>
    <s v="lin"/>
    <x v="0"/>
    <s v="q"/>
    <s v="Author's Computation"/>
  </r>
  <r>
    <x v="142"/>
    <n v="4.3185969485196374"/>
    <x v="12"/>
    <s v="RPGDPPC"/>
    <x v="4"/>
    <s v="lin"/>
    <x v="0"/>
    <s v="q"/>
    <s v="Author's Computation"/>
  </r>
  <r>
    <x v="143"/>
    <n v="4.4175597329736416"/>
    <x v="12"/>
    <s v="RPGDPPC"/>
    <x v="4"/>
    <s v="lin"/>
    <x v="0"/>
    <s v="q"/>
    <s v="Author's Computation"/>
  </r>
  <r>
    <x v="144"/>
    <n v="4.3922546103380533"/>
    <x v="12"/>
    <s v="RPGDPPC"/>
    <x v="4"/>
    <s v="lin"/>
    <x v="0"/>
    <s v="q"/>
    <s v="Author's Computation"/>
  </r>
  <r>
    <x v="145"/>
    <n v="4.4122583861228248"/>
    <x v="12"/>
    <s v="RPGDPPC"/>
    <x v="4"/>
    <s v="lin"/>
    <x v="0"/>
    <s v="q"/>
    <s v="Author's Computation"/>
  </r>
  <r>
    <x v="146"/>
    <n v="4.4241702582181519"/>
    <x v="12"/>
    <s v="RPGDPPC"/>
    <x v="4"/>
    <s v="lin"/>
    <x v="0"/>
    <s v="q"/>
    <s v="Author's Computation"/>
  </r>
  <r>
    <x v="147"/>
    <n v="4.468759173599457"/>
    <x v="12"/>
    <s v="RPGDPPC"/>
    <x v="4"/>
    <s v="lin"/>
    <x v="0"/>
    <s v="q"/>
    <s v="Author's Computation"/>
  </r>
  <r>
    <x v="148"/>
    <n v="4.4347311016487367"/>
    <x v="12"/>
    <s v="RPGDPPC"/>
    <x v="4"/>
    <s v="lin"/>
    <x v="0"/>
    <s v="q"/>
    <s v="Author's Computation"/>
  </r>
  <r>
    <x v="149"/>
    <n v="4.5050663620852971"/>
    <x v="12"/>
    <s v="RPGDPPC"/>
    <x v="4"/>
    <s v="lin"/>
    <x v="0"/>
    <s v="q"/>
    <s v="Author's Computation"/>
  </r>
  <r>
    <x v="150"/>
    <n v="4.5261666143662227"/>
    <x v="12"/>
    <s v="RPGDPPC"/>
    <x v="4"/>
    <s v="lin"/>
    <x v="0"/>
    <s v="q"/>
    <s v="Author's Computation"/>
  </r>
  <r>
    <x v="151"/>
    <n v="4.5334703826020117"/>
    <x v="12"/>
    <s v="RPGDPPC"/>
    <x v="4"/>
    <s v="lin"/>
    <x v="0"/>
    <s v="q"/>
    <s v="Author's Computation"/>
  </r>
  <r>
    <x v="152"/>
    <n v="4.5748331568095102"/>
    <x v="12"/>
    <s v="RPGDPPC"/>
    <x v="4"/>
    <s v="lin"/>
    <x v="0"/>
    <s v="q"/>
    <s v="Author's Computation"/>
  </r>
  <r>
    <x v="153"/>
    <n v="4.5425952981041906"/>
    <x v="12"/>
    <s v="RPGDPPC"/>
    <x v="4"/>
    <s v="lin"/>
    <x v="0"/>
    <s v="q"/>
    <s v="Author's Computation"/>
  </r>
  <r>
    <x v="154"/>
    <n v="4.4772136085792003"/>
    <x v="12"/>
    <s v="RPGDPPC"/>
    <x v="4"/>
    <s v="lin"/>
    <x v="0"/>
    <s v="q"/>
    <s v="Author's Computation"/>
  </r>
  <r>
    <x v="155"/>
    <n v="4.5175050603739608"/>
    <x v="12"/>
    <s v="RPGDPPC"/>
    <x v="4"/>
    <s v="lin"/>
    <x v="0"/>
    <s v="q"/>
    <s v="Author's Computation"/>
  </r>
  <r>
    <x v="156"/>
    <n v="4.5171341929246323"/>
    <x v="12"/>
    <s v="RPGDPPC"/>
    <x v="4"/>
    <s v="lin"/>
    <x v="0"/>
    <s v="q"/>
    <s v="Author's Computation"/>
  </r>
  <r>
    <x v="157"/>
    <n v="4.3658906898229155"/>
    <x v="12"/>
    <s v="RPGDPPC"/>
    <x v="4"/>
    <s v="lin"/>
    <x v="0"/>
    <s v="q"/>
    <s v="Author's Computation"/>
  </r>
  <r>
    <x v="158"/>
    <n v="4.1933566697937907"/>
    <x v="12"/>
    <s v="RPGDPPC"/>
    <x v="4"/>
    <s v="lin"/>
    <x v="0"/>
    <s v="q"/>
    <s v="Author's Computation"/>
  </r>
  <r>
    <x v="159"/>
    <n v="3.9958560683829303"/>
    <x v="12"/>
    <s v="RPGDPPC"/>
    <x v="4"/>
    <s v="lin"/>
    <x v="0"/>
    <s v="q"/>
    <s v="Author's Computation"/>
  </r>
  <r>
    <x v="160"/>
    <n v="3.8500685961994519"/>
    <x v="12"/>
    <s v="RPGDPPC"/>
    <x v="4"/>
    <s v="lin"/>
    <x v="0"/>
    <s v="q"/>
    <s v="Author's Computation"/>
  </r>
  <r>
    <x v="161"/>
    <n v="3.7147614131174844"/>
    <x v="12"/>
    <s v="RPGDPPC"/>
    <x v="4"/>
    <s v="lin"/>
    <x v="0"/>
    <s v="q"/>
    <s v="Author's Computation"/>
  </r>
  <r>
    <x v="162"/>
    <n v="3.550923747251078"/>
    <x v="12"/>
    <s v="RPGDPPC"/>
    <x v="4"/>
    <s v="lin"/>
    <x v="0"/>
    <s v="q"/>
    <s v="Author's Computation"/>
  </r>
  <r>
    <x v="163"/>
    <n v="3.4181489823454481"/>
    <x v="12"/>
    <s v="RPGDPPC"/>
    <x v="4"/>
    <s v="lin"/>
    <x v="0"/>
    <s v="q"/>
    <s v="Author's Computation"/>
  </r>
  <r>
    <x v="164"/>
    <n v="3.2946250150166279"/>
    <x v="12"/>
    <s v="RPGDPPC"/>
    <x v="4"/>
    <s v="lin"/>
    <x v="0"/>
    <s v="q"/>
    <s v="Author's Computation"/>
  </r>
  <r>
    <x v="165"/>
    <n v="3.2433261127578605"/>
    <x v="12"/>
    <s v="RPGDPPC"/>
    <x v="4"/>
    <s v="lin"/>
    <x v="0"/>
    <s v="q"/>
    <s v="Author's Computation"/>
  </r>
  <r>
    <x v="166"/>
    <n v="3.2376670207212133"/>
    <x v="12"/>
    <s v="RPGDPPC"/>
    <x v="4"/>
    <s v="lin"/>
    <x v="0"/>
    <s v="q"/>
    <s v="Author's Computation"/>
  </r>
  <r>
    <x v="167"/>
    <n v="3.2270257346032505"/>
    <x v="12"/>
    <s v="RPGDPPC"/>
    <x v="4"/>
    <s v="lin"/>
    <x v="0"/>
    <s v="q"/>
    <s v="Author's Computation"/>
  </r>
  <r>
    <x v="168"/>
    <n v="3.2253502256585964"/>
    <x v="12"/>
    <s v="RPGDPPC"/>
    <x v="4"/>
    <s v="lin"/>
    <x v="0"/>
    <s v="q"/>
    <s v="Author's Computation"/>
  </r>
  <r>
    <x v="169"/>
    <n v="3.2387602254538406"/>
    <x v="12"/>
    <s v="RPGDPPC"/>
    <x v="4"/>
    <s v="lin"/>
    <x v="0"/>
    <s v="q"/>
    <s v="Author's Computation"/>
  </r>
  <r>
    <x v="170"/>
    <n v="3.2564637967447574"/>
    <x v="12"/>
    <s v="RPGDPPC"/>
    <x v="4"/>
    <s v="lin"/>
    <x v="0"/>
    <s v="q"/>
    <s v="Author's Computation"/>
  </r>
  <r>
    <x v="171"/>
    <n v="3.2895987871779164"/>
    <x v="12"/>
    <s v="RPGDPPC"/>
    <x v="4"/>
    <s v="lin"/>
    <x v="0"/>
    <s v="q"/>
    <s v="Author's Computation"/>
  </r>
  <r>
    <x v="172"/>
    <n v="3.3426381925771631"/>
    <x v="12"/>
    <s v="RPGDPPC"/>
    <x v="4"/>
    <s v="lin"/>
    <x v="0"/>
    <s v="q"/>
    <s v="Author's Computation"/>
  </r>
  <r>
    <x v="173"/>
    <n v="3.3844008739502884"/>
    <x v="12"/>
    <s v="RPGDPPC"/>
    <x v="4"/>
    <s v="lin"/>
    <x v="0"/>
    <s v="q"/>
    <s v="Author's Computation"/>
  </r>
  <r>
    <x v="174"/>
    <n v="3.4957070519399558"/>
    <x v="12"/>
    <s v="RPGDPPC"/>
    <x v="4"/>
    <s v="lin"/>
    <x v="0"/>
    <s v="q"/>
    <s v="Author's Computation"/>
  </r>
  <r>
    <x v="175"/>
    <n v="3.5092070751838067"/>
    <x v="12"/>
    <s v="RPGDPPC"/>
    <x v="4"/>
    <s v="lin"/>
    <x v="0"/>
    <s v="q"/>
    <s v="Author's Computation"/>
  </r>
  <r>
    <x v="176"/>
    <n v="3.5576699775135445"/>
    <x v="12"/>
    <s v="RPGDPPC"/>
    <x v="4"/>
    <s v="lin"/>
    <x v="0"/>
    <s v="q"/>
    <s v="Author's Computation"/>
  </r>
  <r>
    <x v="177"/>
    <n v="3.5817164131321411"/>
    <x v="12"/>
    <s v="RPGDPPC"/>
    <x v="4"/>
    <s v="lin"/>
    <x v="0"/>
    <s v="q"/>
    <s v="Author's Computation"/>
  </r>
  <r>
    <x v="178"/>
    <n v="3.5919773141300348"/>
    <x v="12"/>
    <s v="RPGDPPC"/>
    <x v="4"/>
    <s v="lin"/>
    <x v="0"/>
    <s v="q"/>
    <s v="Author's Computation"/>
  </r>
  <r>
    <x v="179"/>
    <n v="3.5179159507155555"/>
    <x v="12"/>
    <s v="RPGDPPC"/>
    <x v="4"/>
    <s v="lin"/>
    <x v="0"/>
    <s v="q"/>
    <s v="Author's Computation"/>
  </r>
  <r>
    <x v="180"/>
    <n v="3.4470673274187291"/>
    <x v="12"/>
    <s v="RPGDPPC"/>
    <x v="4"/>
    <s v="lin"/>
    <x v="0"/>
    <s v="q"/>
    <s v="Author's Computation"/>
  </r>
  <r>
    <x v="181"/>
    <n v="3.3340974712669169"/>
    <x v="12"/>
    <s v="RPGDPPC"/>
    <x v="4"/>
    <s v="lin"/>
    <x v="0"/>
    <s v="q"/>
    <s v="Author's Computation"/>
  </r>
  <r>
    <x v="182"/>
    <n v="3.2424422950115828"/>
    <x v="12"/>
    <s v="RPGDPPC"/>
    <x v="4"/>
    <s v="lin"/>
    <x v="0"/>
    <s v="q"/>
    <s v="Author's Computation"/>
  </r>
  <r>
    <x v="183"/>
    <n v="3.1830988583149811"/>
    <x v="12"/>
    <s v="RPGDPPC"/>
    <x v="4"/>
    <s v="lin"/>
    <x v="0"/>
    <s v="q"/>
    <s v="Author's Computation"/>
  </r>
  <r>
    <x v="184"/>
    <n v="3.1478242689427782"/>
    <x v="12"/>
    <s v="RPGDPPC"/>
    <x v="4"/>
    <s v="lin"/>
    <x v="0"/>
    <s v="q"/>
    <s v="Author's Computation"/>
  </r>
  <r>
    <x v="185"/>
    <n v="3.097935431386567"/>
    <x v="12"/>
    <s v="RPGDPPC"/>
    <x v="4"/>
    <s v="lin"/>
    <x v="0"/>
    <s v="q"/>
    <s v="Author's Computation"/>
  </r>
  <r>
    <x v="186"/>
    <n v="3.112090852477456"/>
    <x v="12"/>
    <s v="RPGDPPC"/>
    <x v="4"/>
    <s v="lin"/>
    <x v="0"/>
    <s v="q"/>
    <s v="Author's Computation"/>
  </r>
  <r>
    <x v="187"/>
    <n v="3.1754426068895336"/>
    <x v="12"/>
    <s v="RPGDPPC"/>
    <x v="4"/>
    <s v="lin"/>
    <x v="0"/>
    <s v="q"/>
    <s v="Author's Computation"/>
  </r>
  <r>
    <x v="188"/>
    <n v="3.192680069548115"/>
    <x v="12"/>
    <s v="RPGDPPC"/>
    <x v="4"/>
    <s v="lin"/>
    <x v="0"/>
    <s v="q"/>
    <s v="Author's Computation"/>
  </r>
  <r>
    <x v="189"/>
    <n v="3.2781733309230177"/>
    <x v="12"/>
    <s v="RPGDPPC"/>
    <x v="4"/>
    <s v="lin"/>
    <x v="0"/>
    <s v="q"/>
    <s v="Author's Computation"/>
  </r>
  <r>
    <x v="190"/>
    <n v="3.3300731043429233"/>
    <x v="12"/>
    <s v="RPGDPPC"/>
    <x v="4"/>
    <s v="lin"/>
    <x v="0"/>
    <s v="q"/>
    <s v="Author's Computation"/>
  </r>
  <r>
    <x v="191"/>
    <n v="3.3528670107837"/>
    <x v="12"/>
    <s v="RPGDPPC"/>
    <x v="4"/>
    <s v="lin"/>
    <x v="0"/>
    <s v="q"/>
    <s v="Author's Computation"/>
  </r>
  <r>
    <x v="192"/>
    <n v="3.4164497423736062"/>
    <x v="12"/>
    <s v="RPGDPPC"/>
    <x v="4"/>
    <s v="lin"/>
    <x v="0"/>
    <s v="q"/>
    <s v="Author's Computation"/>
  </r>
  <r>
    <x v="193"/>
    <n v="3.4741657226621925"/>
    <x v="12"/>
    <s v="RPGDPPC"/>
    <x v="4"/>
    <s v="lin"/>
    <x v="0"/>
    <s v="q"/>
    <s v="Author's Computation"/>
  </r>
  <r>
    <x v="194"/>
    <n v="3.5141055605981464"/>
    <x v="12"/>
    <s v="RPGDPPC"/>
    <x v="4"/>
    <s v="lin"/>
    <x v="0"/>
    <s v="q"/>
    <s v="Author's Computation"/>
  </r>
  <r>
    <x v="195"/>
    <n v="3.5808947587629092"/>
    <x v="12"/>
    <s v="RPGDPPC"/>
    <x v="4"/>
    <s v="lin"/>
    <x v="0"/>
    <s v="q"/>
    <s v="Author's Computation"/>
  </r>
  <r>
    <x v="196"/>
    <n v="3.6224282550351372"/>
    <x v="12"/>
    <s v="RPGDPPC"/>
    <x v="4"/>
    <s v="lin"/>
    <x v="0"/>
    <s v="q"/>
    <s v="Author's Computation"/>
  </r>
  <r>
    <x v="197"/>
    <n v="3.6959982299918481"/>
    <x v="12"/>
    <s v="RPGDPPC"/>
    <x v="4"/>
    <s v="lin"/>
    <x v="0"/>
    <s v="q"/>
    <s v="Author's Computation"/>
  </r>
  <r>
    <x v="198"/>
    <n v="3.5274490097051636"/>
    <x v="12"/>
    <s v="RPGDPPC"/>
    <x v="4"/>
    <s v="lin"/>
    <x v="0"/>
    <s v="q"/>
    <s v="Author's Computation"/>
  </r>
  <r>
    <x v="199"/>
    <n v="3.2945720039480042"/>
    <x v="12"/>
    <s v="RPGDPPC"/>
    <x v="4"/>
    <s v="lin"/>
    <x v="0"/>
    <s v="q"/>
    <s v="Author's Computation"/>
  </r>
  <r>
    <x v="200"/>
    <n v="3.0284910232997175"/>
    <x v="12"/>
    <s v="RPGDPPC"/>
    <x v="4"/>
    <s v="lin"/>
    <x v="0"/>
    <s v="q"/>
    <s v="Author's Computation"/>
  </r>
  <r>
    <x v="201"/>
    <n v="2.6973531612019874"/>
    <x v="12"/>
    <s v="RPGDPPC"/>
    <x v="4"/>
    <s v="lin"/>
    <x v="0"/>
    <s v="q"/>
    <s v="Author's Computation"/>
  </r>
  <r>
    <x v="202"/>
    <n v="2.3688154458324284"/>
    <x v="12"/>
    <s v="RPGDPPC"/>
    <x v="4"/>
    <s v="lin"/>
    <x v="0"/>
    <s v="q"/>
    <s v="Author's Computation"/>
  </r>
  <r>
    <x v="203"/>
    <n v="2.0119078037647231"/>
    <x v="12"/>
    <s v="RPGDPPC"/>
    <x v="4"/>
    <s v="lin"/>
    <x v="0"/>
    <s v="q"/>
    <s v="Author's Computation"/>
  </r>
  <r>
    <x v="204"/>
    <n v="2.0921249044094203"/>
    <x v="12"/>
    <s v="RPGDPPC"/>
    <x v="4"/>
    <s v="lin"/>
    <x v="0"/>
    <s v="q"/>
    <s v="Author's Computation"/>
  </r>
  <r>
    <x v="205"/>
    <n v="2.312313936519339"/>
    <x v="12"/>
    <s v="RPGDPPC"/>
    <x v="4"/>
    <s v="lin"/>
    <x v="0"/>
    <s v="q"/>
    <s v="Author's Computation"/>
  </r>
  <r>
    <x v="206"/>
    <n v="2.469228796363554"/>
    <x v="12"/>
    <s v="RPGDPPC"/>
    <x v="4"/>
    <s v="lin"/>
    <x v="0"/>
    <s v="q"/>
    <s v="Author's Computation"/>
  </r>
  <r>
    <x v="207"/>
    <n v="2.6040805856847093"/>
    <x v="12"/>
    <s v="RPGDPPC"/>
    <x v="4"/>
    <s v="lin"/>
    <x v="0"/>
    <s v="q"/>
    <s v="Author's Computation"/>
  </r>
  <r>
    <x v="208"/>
    <n v="2.7452809878364848"/>
    <x v="12"/>
    <s v="RPGDPPC"/>
    <x v="4"/>
    <s v="lin"/>
    <x v="0"/>
    <s v="q"/>
    <s v="Author's Computation"/>
  </r>
  <r>
    <x v="209"/>
    <n v="2.8475466255370785"/>
    <x v="12"/>
    <s v="RPGDPPC"/>
    <x v="4"/>
    <s v="lin"/>
    <x v="0"/>
    <s v="q"/>
    <s v="Author's Computation"/>
  </r>
  <r>
    <x v="210"/>
    <n v="2.9031942833691815"/>
    <x v="12"/>
    <s v="RPGDPPC"/>
    <x v="4"/>
    <s v="lin"/>
    <x v="0"/>
    <s v="q"/>
    <s v="Author's Computation"/>
  </r>
  <r>
    <x v="211"/>
    <n v="2.946099192604601"/>
    <x v="12"/>
    <s v="RPGDPPC"/>
    <x v="4"/>
    <s v="lin"/>
    <x v="0"/>
    <s v="q"/>
    <s v="Author's Computation"/>
  </r>
  <r>
    <x v="212"/>
    <n v="2.9982996446729748"/>
    <x v="12"/>
    <s v="RPGDPPC"/>
    <x v="4"/>
    <s v="lin"/>
    <x v="0"/>
    <s v="q"/>
    <s v="Author's Computation"/>
  </r>
  <r>
    <x v="213"/>
    <n v="2.9659692692669548"/>
    <x v="12"/>
    <s v="RPGDPPC"/>
    <x v="4"/>
    <s v="lin"/>
    <x v="0"/>
    <s v="q"/>
    <s v="Author's Computation"/>
  </r>
  <r>
    <x v="214"/>
    <n v="3.0031369645989736"/>
    <x v="12"/>
    <s v="RPGDPPC"/>
    <x v="4"/>
    <s v="lin"/>
    <x v="0"/>
    <s v="q"/>
    <s v="Author's Computation"/>
  </r>
  <r>
    <x v="215"/>
    <n v="3.061997781257686"/>
    <x v="12"/>
    <s v="RPGDPPC"/>
    <x v="4"/>
    <s v="lin"/>
    <x v="0"/>
    <s v="q"/>
    <s v="Author's Computation"/>
  </r>
  <r>
    <x v="216"/>
    <n v="3.1678573530560916"/>
    <x v="12"/>
    <s v="RPGDPPC"/>
    <x v="4"/>
    <s v="lin"/>
    <x v="0"/>
    <s v="q"/>
    <s v="Author's Computation"/>
  </r>
  <r>
    <x v="217"/>
    <n v="3.2765308613863064"/>
    <x v="12"/>
    <s v="RPGDPPC"/>
    <x v="4"/>
    <s v="lin"/>
    <x v="0"/>
    <s v="q"/>
    <s v="Author's Computation"/>
  </r>
  <r>
    <x v="218"/>
    <n v="3.3772241637695988"/>
    <x v="12"/>
    <s v="RPGDPPC"/>
    <x v="4"/>
    <s v="lin"/>
    <x v="0"/>
    <s v="q"/>
    <s v="Author's Computation"/>
  </r>
  <r>
    <x v="219"/>
    <n v="3.4359453758497693"/>
    <x v="12"/>
    <s v="RPGDPPC"/>
    <x v="4"/>
    <s v="lin"/>
    <x v="0"/>
    <s v="q"/>
    <s v="Author's Computation"/>
  </r>
  <r>
    <x v="220"/>
    <n v="3.480498847574931"/>
    <x v="12"/>
    <s v="RPGDPPC"/>
    <x v="4"/>
    <s v="lin"/>
    <x v="0"/>
    <s v="q"/>
    <s v="Author's Computation"/>
  </r>
  <r>
    <x v="221"/>
    <n v="3.4878838846010174"/>
    <x v="12"/>
    <s v="RPGDPPC"/>
    <x v="4"/>
    <s v="lin"/>
    <x v="0"/>
    <s v="q"/>
    <s v="Author's Computation"/>
  </r>
  <r>
    <x v="222"/>
    <n v="3.4823845031637601"/>
    <x v="12"/>
    <s v="RPGDPPC"/>
    <x v="4"/>
    <s v="lin"/>
    <x v="0"/>
    <s v="q"/>
    <s v="Author's Computation"/>
  </r>
  <r>
    <x v="223"/>
    <n v="3.4654956438422202"/>
    <x v="12"/>
    <s v="RPGDPPC"/>
    <x v="4"/>
    <s v="lin"/>
    <x v="0"/>
    <s v="q"/>
    <s v="Author's Computation"/>
  </r>
  <r>
    <x v="224"/>
    <n v="3.4389539544413372"/>
    <x v="12"/>
    <s v="RPGDPPC"/>
    <x v="4"/>
    <s v="lin"/>
    <x v="0"/>
    <s v="q"/>
    <s v="Author's Computation"/>
  </r>
  <r>
    <x v="225"/>
    <n v="3.4015447576010382"/>
    <x v="12"/>
    <s v="RPGDPPC"/>
    <x v="4"/>
    <s v="lin"/>
    <x v="0"/>
    <s v="q"/>
    <s v="Author's Computation"/>
  </r>
  <r>
    <x v="226"/>
    <n v="3.3614598929863293"/>
    <x v="12"/>
    <s v="RPGDPPC"/>
    <x v="4"/>
    <s v="lin"/>
    <x v="0"/>
    <s v="q"/>
    <s v="Author's Computation"/>
  </r>
  <r>
    <x v="227"/>
    <n v="3.3368241890739281"/>
    <x v="12"/>
    <s v="RPGDPPC"/>
    <x v="4"/>
    <s v="lin"/>
    <x v="0"/>
    <s v="q"/>
    <s v="Author's Computation"/>
  </r>
  <r>
    <x v="228"/>
    <n v="3.308544475247488"/>
    <x v="12"/>
    <s v="RPGDPPC"/>
    <x v="4"/>
    <s v="lin"/>
    <x v="0"/>
    <s v="q"/>
    <s v="Author's Computation"/>
  </r>
  <r>
    <x v="229"/>
    <n v="3.2721784336759319"/>
    <x v="12"/>
    <s v="RPGDPPC"/>
    <x v="4"/>
    <s v="lin"/>
    <x v="0"/>
    <s v="q"/>
    <s v="Author's Computation"/>
  </r>
  <r>
    <x v="230"/>
    <n v="3.2121154619214609"/>
    <x v="12"/>
    <s v="RPGDPPC"/>
    <x v="4"/>
    <s v="lin"/>
    <x v="0"/>
    <s v="q"/>
    <s v="Author's Computation"/>
  </r>
  <r>
    <x v="231"/>
    <n v="3.1518810881108417"/>
    <x v="12"/>
    <s v="RPGDPPC"/>
    <x v="4"/>
    <s v="lin"/>
    <x v="0"/>
    <s v="q"/>
    <s v="Author's Computation"/>
  </r>
  <r>
    <x v="232"/>
    <n v="3.1279387124114155"/>
    <x v="12"/>
    <s v="RPGDPPC"/>
    <x v="4"/>
    <s v="lin"/>
    <x v="0"/>
    <s v="q"/>
    <s v="Author's Computation"/>
  </r>
  <r>
    <x v="233"/>
    <n v="3.0725645254289002"/>
    <x v="12"/>
    <s v="RPGDPPC"/>
    <x v="4"/>
    <s v="lin"/>
    <x v="0"/>
    <s v="q"/>
    <s v="Author's Computation"/>
  </r>
  <r>
    <x v="234"/>
    <n v="3.0357258178587587"/>
    <x v="12"/>
    <s v="RPGDPPC"/>
    <x v="4"/>
    <s v="lin"/>
    <x v="0"/>
    <s v="q"/>
    <s v="Author's Computation"/>
  </r>
  <r>
    <x v="235"/>
    <n v="2.9867148160316326"/>
    <x v="12"/>
    <s v="RPGDPPC"/>
    <x v="4"/>
    <s v="lin"/>
    <x v="0"/>
    <s v="q"/>
    <s v="Author's Computation"/>
  </r>
  <r>
    <x v="236"/>
    <n v="2.961566027001461"/>
    <x v="12"/>
    <s v="RPGDPPC"/>
    <x v="4"/>
    <s v="lin"/>
    <x v="0"/>
    <s v="q"/>
    <s v="Author's Computation"/>
  </r>
  <r>
    <x v="237"/>
    <n v="2.9308709879136696"/>
    <x v="12"/>
    <s v="RPGDPPC"/>
    <x v="4"/>
    <s v="lin"/>
    <x v="0"/>
    <s v="q"/>
    <s v="Author's Computation"/>
  </r>
  <r>
    <x v="238"/>
    <n v="2.8966115908551471"/>
    <x v="12"/>
    <s v="RPGDPPC"/>
    <x v="4"/>
    <s v="lin"/>
    <x v="0"/>
    <s v="q"/>
    <s v="Author's Computation"/>
  </r>
  <r>
    <x v="239"/>
    <n v="2.8701992207023519"/>
    <x v="12"/>
    <s v="RPGDPPC"/>
    <x v="4"/>
    <s v="lin"/>
    <x v="0"/>
    <s v="q"/>
    <s v="Author's Computation"/>
  </r>
  <r>
    <x v="240"/>
    <n v="2.8450396669083666"/>
    <x v="12"/>
    <s v="RPGDPPC"/>
    <x v="4"/>
    <s v="lin"/>
    <x v="0"/>
    <s v="q"/>
    <s v="Author's Computation"/>
  </r>
  <r>
    <x v="241"/>
    <n v="2.8151477117194013"/>
    <x v="12"/>
    <s v="RPGDPPC"/>
    <x v="4"/>
    <s v="lin"/>
    <x v="0"/>
    <s v="q"/>
    <s v="Author's Computation"/>
  </r>
  <r>
    <x v="242"/>
    <n v="2.7826474195528972"/>
    <x v="12"/>
    <s v="RPGDPPC"/>
    <x v="4"/>
    <s v="lin"/>
    <x v="0"/>
    <s v="q"/>
    <s v="Author's Computation"/>
  </r>
  <r>
    <x v="243"/>
    <n v="2.7223686174798534"/>
    <x v="12"/>
    <s v="RPGDPPC"/>
    <x v="4"/>
    <s v="lin"/>
    <x v="0"/>
    <s v="q"/>
    <s v="Author's Computation"/>
  </r>
  <r>
    <x v="244"/>
    <n v="2.6645677625694031"/>
    <x v="12"/>
    <s v="RPGDPPC"/>
    <x v="4"/>
    <s v="lin"/>
    <x v="0"/>
    <s v="q"/>
    <s v="Author's Computation"/>
  </r>
  <r>
    <x v="245"/>
    <n v="2.6229058595013788"/>
    <x v="12"/>
    <s v="RPGDPPC"/>
    <x v="4"/>
    <s v="lin"/>
    <x v="0"/>
    <s v="q"/>
    <s v="Author's Computation"/>
  </r>
  <r>
    <x v="246"/>
    <n v="2.5748288780111706"/>
    <x v="12"/>
    <s v="RPGDPPC"/>
    <x v="4"/>
    <s v="lin"/>
    <x v="0"/>
    <s v="q"/>
    <s v="Author's Computation"/>
  </r>
  <r>
    <x v="247"/>
    <n v="2.5557996538943861"/>
    <x v="12"/>
    <s v="RPGDPPC"/>
    <x v="4"/>
    <s v="lin"/>
    <x v="0"/>
    <s v="q"/>
    <s v="Author's Computation"/>
  </r>
  <r>
    <x v="248"/>
    <n v="2.5848616819775794"/>
    <x v="12"/>
    <s v="RPGDPPC"/>
    <x v="4"/>
    <s v="lin"/>
    <x v="0"/>
    <s v="q"/>
    <s v="Author's Computation"/>
  </r>
  <r>
    <x v="249"/>
    <n v="2.610067925920978"/>
    <x v="12"/>
    <s v="RPGDPPC"/>
    <x v="4"/>
    <s v="lin"/>
    <x v="0"/>
    <s v="q"/>
    <s v="Author's Computation"/>
  </r>
  <r>
    <x v="250"/>
    <n v="2.6366711629575379"/>
    <x v="12"/>
    <s v="RPGDPPC"/>
    <x v="4"/>
    <s v="lin"/>
    <x v="0"/>
    <s v="q"/>
    <s v="Author's Computation"/>
  </r>
  <r>
    <x v="251"/>
    <n v="2.681006272890829"/>
    <x v="12"/>
    <s v="RPGDPPC"/>
    <x v="4"/>
    <s v="lin"/>
    <x v="0"/>
    <s v="q"/>
    <s v="Author's Computation"/>
  </r>
  <r>
    <x v="252"/>
    <n v="2.7123249012930284"/>
    <x v="12"/>
    <s v="RPGDPPC"/>
    <x v="4"/>
    <s v="lin"/>
    <x v="0"/>
    <s v="q"/>
    <s v="Author's Computation"/>
  </r>
  <r>
    <x v="253"/>
    <n v="2.7744073632400834"/>
    <x v="12"/>
    <s v="RPGDPPC"/>
    <x v="4"/>
    <s v="lin"/>
    <x v="0"/>
    <s v="q"/>
    <s v="Author's Computation"/>
  </r>
  <r>
    <x v="254"/>
    <n v="2.7974503334918133"/>
    <x v="12"/>
    <s v="RPGDPPC"/>
    <x v="4"/>
    <s v="lin"/>
    <x v="0"/>
    <s v="q"/>
    <s v="Author's Computation"/>
  </r>
  <r>
    <x v="255"/>
    <n v="2.8171992854323369"/>
    <x v="12"/>
    <s v="RPGDPPC"/>
    <x v="4"/>
    <s v="lin"/>
    <x v="0"/>
    <s v="q"/>
    <s v="Author's Computation"/>
  </r>
  <r>
    <x v="256"/>
    <n v="2.8478622017027444"/>
    <x v="12"/>
    <s v="RPGDPPC"/>
    <x v="4"/>
    <s v="lin"/>
    <x v="0"/>
    <s v="q"/>
    <s v="Author's Computation"/>
  </r>
  <r>
    <x v="257"/>
    <n v="2.8770414749369033"/>
    <x v="12"/>
    <s v="RPGDPPC"/>
    <x v="4"/>
    <s v="lin"/>
    <x v="0"/>
    <s v="q"/>
    <s v="Author's Computation"/>
  </r>
  <r>
    <x v="258"/>
    <n v="2.8744530819806435"/>
    <x v="12"/>
    <s v="RPGDPPC"/>
    <x v="4"/>
    <s v="lin"/>
    <x v="0"/>
    <s v="q"/>
    <s v="Author's Computation"/>
  </r>
  <r>
    <x v="259"/>
    <n v="2.9004171076628227"/>
    <x v="12"/>
    <s v="RPGDPPC"/>
    <x v="4"/>
    <s v="lin"/>
    <x v="0"/>
    <s v="q"/>
    <s v="Author's Computation"/>
  </r>
  <r>
    <x v="260"/>
    <n v="2.9244831497055923"/>
    <x v="12"/>
    <s v="RPGDPPC"/>
    <x v="4"/>
    <s v="lin"/>
    <x v="0"/>
    <s v="q"/>
    <s v="Author's Computation"/>
  </r>
  <r>
    <x v="261"/>
    <n v="2.9377048254949134"/>
    <x v="12"/>
    <s v="RPGDPPC"/>
    <x v="4"/>
    <s v="lin"/>
    <x v="0"/>
    <s v="q"/>
    <s v="Author's Computation"/>
  </r>
  <r>
    <x v="262"/>
    <n v="2.9588993167649402"/>
    <x v="12"/>
    <s v="RPGDPPC"/>
    <x v="4"/>
    <s v="lin"/>
    <x v="0"/>
    <s v="q"/>
    <s v="Author's Computation"/>
  </r>
  <r>
    <x v="263"/>
    <n v="2.9631262625170907"/>
    <x v="12"/>
    <s v="RPGDPPC"/>
    <x v="4"/>
    <s v="lin"/>
    <x v="0"/>
    <s v="q"/>
    <s v="Author's Computation"/>
  </r>
  <r>
    <x v="264"/>
    <n v="3.016896898774446"/>
    <x v="12"/>
    <s v="RPGDPPC"/>
    <x v="4"/>
    <s v="lin"/>
    <x v="0"/>
    <s v="q"/>
    <s v="Author's Computation"/>
  </r>
  <r>
    <x v="265"/>
    <n v="3.0590939153799734"/>
    <x v="12"/>
    <s v="RPGDPPC"/>
    <x v="4"/>
    <s v="lin"/>
    <x v="0"/>
    <s v="q"/>
    <s v="Author's Computation"/>
  </r>
  <r>
    <x v="266"/>
    <n v="3.2141847143223767"/>
    <x v="12"/>
    <s v="RPGDPPC"/>
    <x v="4"/>
    <s v="lin"/>
    <x v="0"/>
    <s v="q"/>
    <s v="Author's Computation"/>
  </r>
  <r>
    <x v="267"/>
    <n v="3.4032940042347803"/>
    <x v="12"/>
    <s v="RPGDPPC"/>
    <x v="4"/>
    <s v="lin"/>
    <x v="0"/>
    <s v="q"/>
    <s v="Author's Computation"/>
  </r>
  <r>
    <x v="268"/>
    <n v="3.5767668380302764"/>
    <x v="12"/>
    <s v="RPGDPPC"/>
    <x v="4"/>
    <s v="lin"/>
    <x v="0"/>
    <s v="q"/>
    <s v="Author's Computation"/>
  </r>
  <r>
    <x v="269"/>
    <n v="3.731051599684676"/>
    <x v="12"/>
    <s v="RPGDPPC"/>
    <x v="4"/>
    <s v="lin"/>
    <x v="0"/>
    <s v="q"/>
    <s v="Author's Computation"/>
  </r>
  <r>
    <x v="270"/>
    <n v="3.8455281373772632"/>
    <x v="12"/>
    <s v="RPGDPPC"/>
    <x v="4"/>
    <s v="lin"/>
    <x v="0"/>
    <s v="q"/>
    <s v="Author's Computation"/>
  </r>
  <r>
    <x v="271"/>
    <n v="3.9731057795840741"/>
    <x v="12"/>
    <s v="RPGDPPC"/>
    <x v="4"/>
    <s v="lin"/>
    <x v="0"/>
    <s v="q"/>
    <s v="Author's Computation"/>
  </r>
  <r>
    <x v="272"/>
    <n v="4.0616793085830993"/>
    <x v="12"/>
    <s v="RPGDPPC"/>
    <x v="4"/>
    <s v="lin"/>
    <x v="0"/>
    <s v="q"/>
    <s v="Author's Computation"/>
  </r>
  <r>
    <x v="273"/>
    <n v="4.1393313990894409"/>
    <x v="12"/>
    <s v="RPGDPPC"/>
    <x v="4"/>
    <s v="lin"/>
    <x v="0"/>
    <s v="q"/>
    <s v="Author's Computation"/>
  </r>
  <r>
    <x v="274"/>
    <n v="4.2166982961705068"/>
    <x v="12"/>
    <s v="RPGDPPC"/>
    <x v="4"/>
    <s v="lin"/>
    <x v="0"/>
    <s v="q"/>
    <s v="Author's Computation"/>
  </r>
  <r>
    <x v="275"/>
    <n v="4.2473146312605348"/>
    <x v="12"/>
    <s v="RPGDPPC"/>
    <x v="4"/>
    <s v="lin"/>
    <x v="0"/>
    <s v="q"/>
    <s v="Author's Computation"/>
  </r>
  <r>
    <x v="276"/>
    <n v="4.2921758000990184"/>
    <x v="12"/>
    <s v="RPGDPPC"/>
    <x v="4"/>
    <s v="lin"/>
    <x v="0"/>
    <s v="q"/>
    <s v="Author's Computation"/>
  </r>
  <r>
    <x v="277"/>
    <n v="4.3389692230100696"/>
    <x v="12"/>
    <s v="RPGDPPC"/>
    <x v="4"/>
    <s v="lin"/>
    <x v="0"/>
    <s v="q"/>
    <s v="Author's Computation"/>
  </r>
  <r>
    <x v="278"/>
    <n v="4.3318327518991451"/>
    <x v="12"/>
    <s v="RPGDPPC"/>
    <x v="4"/>
    <s v="lin"/>
    <x v="0"/>
    <s v="q"/>
    <s v="Author's Computation"/>
  </r>
  <r>
    <x v="279"/>
    <n v="4.3168545776561373"/>
    <x v="12"/>
    <s v="RPGDPPC"/>
    <x v="4"/>
    <s v="lin"/>
    <x v="0"/>
    <s v="q"/>
    <s v="Author's Computation"/>
  </r>
  <r>
    <x v="280"/>
    <n v="4.3229236441137964"/>
    <x v="12"/>
    <s v="RPGDPPC"/>
    <x v="4"/>
    <s v="lin"/>
    <x v="0"/>
    <s v="q"/>
    <s v="Author's Computation"/>
  </r>
  <r>
    <x v="281"/>
    <n v="4.3057782209359852"/>
    <x v="12"/>
    <s v="RPGDPPC"/>
    <x v="4"/>
    <s v="lin"/>
    <x v="0"/>
    <s v="q"/>
    <s v="Author's Computation"/>
  </r>
  <r>
    <x v="282"/>
    <n v="4.1694507603599051"/>
    <x v="12"/>
    <s v="RPGDPPC"/>
    <x v="4"/>
    <s v="lin"/>
    <x v="0"/>
    <s v="q"/>
    <s v="Author's Computation"/>
  </r>
  <r>
    <x v="283"/>
    <n v="3.980752074273175"/>
    <x v="12"/>
    <s v="RPGDPPC"/>
    <x v="4"/>
    <s v="lin"/>
    <x v="0"/>
    <s v="q"/>
    <s v="Author's Computation"/>
  </r>
  <r>
    <x v="284"/>
    <n v="3.773383181684542"/>
    <x v="12"/>
    <s v="RPGDPPC"/>
    <x v="4"/>
    <s v="lin"/>
    <x v="0"/>
    <s v="q"/>
    <s v="Author's Computation"/>
  </r>
  <r>
    <x v="0"/>
    <n v="3.5641185251658714"/>
    <x v="12"/>
    <s v="RPGDPPC"/>
    <x v="4"/>
    <s v="lin"/>
    <x v="0"/>
    <s v="q"/>
    <s v="Author's Computation"/>
  </r>
  <r>
    <x v="1"/>
    <n v="3.3202461619168622"/>
    <x v="12"/>
    <s v="RPGDPPC"/>
    <x v="4"/>
    <s v="lin"/>
    <x v="0"/>
    <s v="q"/>
    <s v="Author's Computation"/>
  </r>
  <r>
    <x v="2"/>
    <n v="3.0617975221356897"/>
    <x v="12"/>
    <s v="RPGDPPC"/>
    <x v="4"/>
    <s v="lin"/>
    <x v="0"/>
    <s v="q"/>
    <s v="Author's Computation"/>
  </r>
  <r>
    <x v="3"/>
    <n v="2.8334213892311721"/>
    <x v="12"/>
    <s v="RPGDPPC"/>
    <x v="4"/>
    <s v="lin"/>
    <x v="0"/>
    <s v="q"/>
    <s v="Author's Computation"/>
  </r>
  <r>
    <x v="4"/>
    <n v="2.6350431711893885"/>
    <x v="12"/>
    <s v="RPGDPPC"/>
    <x v="4"/>
    <s v="lin"/>
    <x v="0"/>
    <s v="q"/>
    <s v="Author's Computation"/>
  </r>
  <r>
    <x v="5"/>
    <n v="2.4921937397448524"/>
    <x v="12"/>
    <s v="RPGDPPC"/>
    <x v="4"/>
    <s v="lin"/>
    <x v="0"/>
    <s v="q"/>
    <s v="Author's Computation"/>
  </r>
  <r>
    <x v="6"/>
    <n v="2.4043975797006567"/>
    <x v="12"/>
    <s v="RPGDPPC"/>
    <x v="4"/>
    <s v="lin"/>
    <x v="0"/>
    <s v="q"/>
    <s v="Author's Computation"/>
  </r>
  <r>
    <x v="7"/>
    <n v="2.3519409894518839"/>
    <x v="12"/>
    <s v="RPGDPPC"/>
    <x v="4"/>
    <s v="lin"/>
    <x v="0"/>
    <s v="q"/>
    <s v="Author's Computation"/>
  </r>
  <r>
    <x v="8"/>
    <n v="2.3475233633471815"/>
    <x v="12"/>
    <s v="RPGDPPC"/>
    <x v="4"/>
    <s v="lin"/>
    <x v="0"/>
    <s v="q"/>
    <s v="Author's Computation"/>
  </r>
  <r>
    <x v="9"/>
    <n v="2.3729075983170977"/>
    <x v="12"/>
    <s v="RPGDPPC"/>
    <x v="4"/>
    <s v="lin"/>
    <x v="0"/>
    <s v="q"/>
    <s v="Author's Computation"/>
  </r>
  <r>
    <x v="10"/>
    <n v="2.3917099529145558"/>
    <x v="12"/>
    <s v="RPGDPPC"/>
    <x v="4"/>
    <s v="lin"/>
    <x v="0"/>
    <s v="q"/>
    <s v="Author's Computation"/>
  </r>
  <r>
    <x v="11"/>
    <n v="2.4484116784804"/>
    <x v="12"/>
    <s v="RPGDPPC"/>
    <x v="4"/>
    <s v="lin"/>
    <x v="0"/>
    <s v="q"/>
    <s v="Author's Computation"/>
  </r>
  <r>
    <x v="12"/>
    <n v="2.5142720928566842"/>
    <x v="12"/>
    <s v="RPGDPPC"/>
    <x v="4"/>
    <s v="lin"/>
    <x v="0"/>
    <s v="q"/>
    <s v="Author's Computation"/>
  </r>
  <r>
    <x v="13"/>
    <n v="2.5490519566462089"/>
    <x v="12"/>
    <s v="RPGDPPC"/>
    <x v="4"/>
    <s v="lin"/>
    <x v="0"/>
    <s v="q"/>
    <s v="Author's Computation"/>
  </r>
  <r>
    <x v="14"/>
    <n v="2.5975181505050182"/>
    <x v="12"/>
    <s v="RPGDPPC"/>
    <x v="4"/>
    <s v="lin"/>
    <x v="0"/>
    <s v="q"/>
    <s v="Author's Computation"/>
  </r>
  <r>
    <x v="15"/>
    <n v="2.6300989944016084"/>
    <x v="12"/>
    <s v="RPGDPPC"/>
    <x v="4"/>
    <s v="lin"/>
    <x v="0"/>
    <s v="q"/>
    <s v="Author's Computation"/>
  </r>
  <r>
    <x v="16"/>
    <n v="2.5865600445720727"/>
    <x v="12"/>
    <s v="RPGDPPC"/>
    <x v="4"/>
    <s v="lin"/>
    <x v="0"/>
    <s v="q"/>
    <s v="Author's Computation"/>
  </r>
  <r>
    <x v="17"/>
    <n v="2.5151271979458878"/>
    <x v="12"/>
    <s v="RPGDPPC"/>
    <x v="4"/>
    <s v="lin"/>
    <x v="0"/>
    <s v="q"/>
    <s v="Author's Computation"/>
  </r>
  <r>
    <x v="18"/>
    <n v="2.4782711833578608"/>
    <x v="12"/>
    <s v="RPGDPPC"/>
    <x v="4"/>
    <s v="lin"/>
    <x v="0"/>
    <s v="q"/>
    <s v="Author's Computation"/>
  </r>
  <r>
    <x v="19"/>
    <n v="2.4286086689019992"/>
    <x v="12"/>
    <s v="RPGDPPC"/>
    <x v="4"/>
    <s v="lin"/>
    <x v="0"/>
    <s v="q"/>
    <s v="Author's Computation"/>
  </r>
  <r>
    <x v="20"/>
    <n v="2.3641868360894991"/>
    <x v="12"/>
    <s v="RPGDPPC"/>
    <x v="4"/>
    <s v="lin"/>
    <x v="0"/>
    <s v="q"/>
    <s v="Author's Computation"/>
  </r>
  <r>
    <x v="21"/>
    <n v="2.2954840126170772"/>
    <x v="12"/>
    <s v="RPGDPPC"/>
    <x v="4"/>
    <s v="lin"/>
    <x v="0"/>
    <s v="q"/>
    <s v="Author's Computation"/>
  </r>
  <r>
    <x v="22"/>
    <n v="2.182794639098562"/>
    <x v="12"/>
    <s v="RPGDPPC"/>
    <x v="4"/>
    <s v="lin"/>
    <x v="0"/>
    <s v="q"/>
    <s v="Author's Computation"/>
  </r>
  <r>
    <x v="23"/>
    <n v="2.0738058071295473"/>
    <x v="12"/>
    <s v="RPGDPPC"/>
    <x v="4"/>
    <s v="lin"/>
    <x v="0"/>
    <s v="q"/>
    <s v="Author's Computation"/>
  </r>
  <r>
    <x v="24"/>
    <n v="2.0731689268196574"/>
    <x v="12"/>
    <s v="RPGDPPC"/>
    <x v="4"/>
    <s v="lin"/>
    <x v="0"/>
    <s v="q"/>
    <s v="Author's Computation"/>
  </r>
  <r>
    <x v="25"/>
    <n v="2.0715549442802184"/>
    <x v="12"/>
    <s v="RPGDPPC"/>
    <x v="4"/>
    <s v="lin"/>
    <x v="0"/>
    <s v="q"/>
    <s v="Author's Computation"/>
  </r>
  <r>
    <x v="26"/>
    <n v="2.0727747518931139"/>
    <x v="12"/>
    <s v="RPGDPPC"/>
    <x v="4"/>
    <s v="lin"/>
    <x v="0"/>
    <s v="q"/>
    <s v="Author's Computation"/>
  </r>
  <r>
    <x v="27"/>
    <n v="2.0308428649259413"/>
    <x v="12"/>
    <s v="RPGDPPC"/>
    <x v="4"/>
    <s v="lin"/>
    <x v="0"/>
    <s v="q"/>
    <s v="Author's Computation"/>
  </r>
  <r>
    <x v="28"/>
    <n v="2.0054797665614466"/>
    <x v="12"/>
    <s v="RPGDPPC"/>
    <x v="4"/>
    <s v="lin"/>
    <x v="0"/>
    <s v="q"/>
    <s v="Author's Computation"/>
  </r>
  <r>
    <x v="29"/>
    <n v="1.9129540473285189"/>
    <x v="12"/>
    <s v="RPGDPPC"/>
    <x v="4"/>
    <s v="lin"/>
    <x v="0"/>
    <s v="q"/>
    <s v="Author's Computation"/>
  </r>
  <r>
    <x v="30"/>
    <n v="1.7995967671191604"/>
    <x v="12"/>
    <s v="RPGDPPC"/>
    <x v="4"/>
    <s v="lin"/>
    <x v="0"/>
    <s v="q"/>
    <s v="Author's Computation"/>
  </r>
  <r>
    <x v="31"/>
    <n v="1.6678989717147763"/>
    <x v="12"/>
    <s v="RPGDPPC"/>
    <x v="4"/>
    <s v="lin"/>
    <x v="0"/>
    <s v="q"/>
    <s v="Author's Computation"/>
  </r>
  <r>
    <x v="32"/>
    <n v="1.5116813511303784"/>
    <x v="12"/>
    <s v="RPGDPPC"/>
    <x v="4"/>
    <s v="lin"/>
    <x v="0"/>
    <s v="q"/>
    <s v="Author's Computation"/>
  </r>
  <r>
    <x v="33"/>
    <n v="1.3876088525702546"/>
    <x v="12"/>
    <s v="RPGDPPC"/>
    <x v="4"/>
    <s v="lin"/>
    <x v="0"/>
    <s v="q"/>
    <s v="Author's Computation"/>
  </r>
  <r>
    <x v="34"/>
    <n v="1.2846265319904404"/>
    <x v="12"/>
    <s v="RPGDPPC"/>
    <x v="4"/>
    <s v="lin"/>
    <x v="0"/>
    <s v="q"/>
    <s v="Author's Computation"/>
  </r>
  <r>
    <x v="35"/>
    <n v="1.2379311330975806"/>
    <x v="12"/>
    <s v="RPGDPPC"/>
    <x v="4"/>
    <s v="lin"/>
    <x v="0"/>
    <s v="q"/>
    <s v="Author's Computation"/>
  </r>
  <r>
    <x v="36"/>
    <n v="1.2539528671711375"/>
    <x v="12"/>
    <s v="RPGDPPC"/>
    <x v="4"/>
    <s v="lin"/>
    <x v="0"/>
    <s v="q"/>
    <s v="Author's Computation"/>
  </r>
  <r>
    <x v="37"/>
    <n v="1.2894739489824669"/>
    <x v="12"/>
    <s v="RPGDPPC"/>
    <x v="4"/>
    <s v="lin"/>
    <x v="0"/>
    <s v="q"/>
    <s v="Author's Computation"/>
  </r>
  <r>
    <x v="38"/>
    <n v="1.361237893133227"/>
    <x v="12"/>
    <s v="RPGDPPC"/>
    <x v="4"/>
    <s v="lin"/>
    <x v="0"/>
    <s v="q"/>
    <s v="Author's Computation"/>
  </r>
  <r>
    <x v="39"/>
    <n v="1.4195493499846501"/>
    <x v="12"/>
    <s v="RPGDPPC"/>
    <x v="4"/>
    <s v="lin"/>
    <x v="0"/>
    <s v="q"/>
    <s v="Author's Computation"/>
  </r>
  <r>
    <x v="40"/>
    <n v="1.4796578160328977"/>
    <x v="12"/>
    <s v="RPGDPPC"/>
    <x v="4"/>
    <s v="lin"/>
    <x v="0"/>
    <s v="q"/>
    <s v="Author's Computation"/>
  </r>
  <r>
    <x v="41"/>
    <n v="1.5188281266354409"/>
    <x v="12"/>
    <s v="RPGDPPC"/>
    <x v="4"/>
    <s v="lin"/>
    <x v="0"/>
    <s v="q"/>
    <s v="Author's Computation"/>
  </r>
  <r>
    <x v="42"/>
    <n v="1.5569190620528195"/>
    <x v="12"/>
    <s v="RPGDPPC"/>
    <x v="4"/>
    <s v="lin"/>
    <x v="0"/>
    <s v="q"/>
    <s v="Author's Computation"/>
  </r>
  <r>
    <x v="43"/>
    <n v="1.6101439837985732"/>
    <x v="12"/>
    <s v="RPGDPPC"/>
    <x v="4"/>
    <s v="lin"/>
    <x v="0"/>
    <s v="q"/>
    <s v="Author's Computation"/>
  </r>
  <r>
    <x v="44"/>
    <n v="1.6649502644785041"/>
    <x v="12"/>
    <s v="RPGDPPC"/>
    <x v="4"/>
    <s v="lin"/>
    <x v="0"/>
    <s v="q"/>
    <s v="Author's Computation"/>
  </r>
  <r>
    <x v="45"/>
    <n v="1.7047209438549649"/>
    <x v="12"/>
    <s v="RPGDPPC"/>
    <x v="4"/>
    <s v="lin"/>
    <x v="0"/>
    <s v="q"/>
    <s v="Author's Computation"/>
  </r>
  <r>
    <x v="46"/>
    <n v="1.7259798198367093"/>
    <x v="12"/>
    <s v="RPGDPPC"/>
    <x v="4"/>
    <s v="lin"/>
    <x v="0"/>
    <s v="q"/>
    <s v="Author's Computation"/>
  </r>
  <r>
    <x v="47"/>
    <n v="1.7516361974652117"/>
    <x v="12"/>
    <s v="RPGDPPC"/>
    <x v="4"/>
    <s v="lin"/>
    <x v="0"/>
    <s v="q"/>
    <s v="Author's Computation"/>
  </r>
  <r>
    <x v="48"/>
    <n v="1.7974508789815546"/>
    <x v="12"/>
    <s v="RPGDPPC"/>
    <x v="4"/>
    <s v="lin"/>
    <x v="0"/>
    <s v="q"/>
    <s v="Author's Computation"/>
  </r>
  <r>
    <x v="49"/>
    <n v="1.81630247069966"/>
    <x v="12"/>
    <s v="RPGDPPC"/>
    <x v="4"/>
    <s v="lin"/>
    <x v="0"/>
    <s v="q"/>
    <s v="Author's Computation"/>
  </r>
  <r>
    <x v="50"/>
    <n v="1.8288140234294481"/>
    <x v="12"/>
    <s v="RPGDPPC"/>
    <x v="4"/>
    <s v="lin"/>
    <x v="0"/>
    <s v="q"/>
    <s v="Author's Computation"/>
  </r>
  <r>
    <x v="51"/>
    <n v="1.8627084114161585"/>
    <x v="12"/>
    <s v="RPGDPPC"/>
    <x v="4"/>
    <s v="lin"/>
    <x v="0"/>
    <s v="q"/>
    <s v="Author's Computation"/>
  </r>
  <r>
    <x v="52"/>
    <n v="1.8977621747596984"/>
    <x v="12"/>
    <s v="RPGDPPC"/>
    <x v="4"/>
    <s v="lin"/>
    <x v="0"/>
    <s v="q"/>
    <s v="Author's Computation"/>
  </r>
  <r>
    <x v="53"/>
    <n v="1.9174417714115322"/>
    <x v="12"/>
    <s v="RPGDPPC"/>
    <x v="4"/>
    <s v="lin"/>
    <x v="0"/>
    <s v="q"/>
    <s v="Author's Computation"/>
  </r>
  <r>
    <x v="54"/>
    <n v="1.9591123495293683"/>
    <x v="12"/>
    <s v="RPGDPPC"/>
    <x v="4"/>
    <s v="lin"/>
    <x v="0"/>
    <s v="q"/>
    <s v="Author's Computation"/>
  </r>
  <r>
    <x v="55"/>
    <n v="1.9896993006061958"/>
    <x v="12"/>
    <s v="RPGDPPC"/>
    <x v="4"/>
    <s v="lin"/>
    <x v="0"/>
    <s v="q"/>
    <s v="Author's Computation"/>
  </r>
  <r>
    <x v="56"/>
    <n v="2.0201368961875854"/>
    <x v="12"/>
    <s v="RPGDPPC"/>
    <x v="4"/>
    <s v="lin"/>
    <x v="0"/>
    <s v="q"/>
    <s v="Author's Computation"/>
  </r>
  <r>
    <x v="57"/>
    <n v="2.0385818410378231"/>
    <x v="12"/>
    <s v="RPGDPPC"/>
    <x v="4"/>
    <s v="lin"/>
    <x v="0"/>
    <s v="q"/>
    <s v="Author's Computation"/>
  </r>
  <r>
    <x v="58"/>
    <n v="2.0479054028586852"/>
    <x v="12"/>
    <s v="RPGDPPC"/>
    <x v="4"/>
    <s v="lin"/>
    <x v="0"/>
    <s v="q"/>
    <s v="Author's Computation"/>
  </r>
  <r>
    <x v="59"/>
    <n v="2.0596783612596425"/>
    <x v="12"/>
    <s v="RPGDPPC"/>
    <x v="4"/>
    <s v="lin"/>
    <x v="0"/>
    <s v="q"/>
    <s v="Author's Computation"/>
  </r>
  <r>
    <x v="60"/>
    <n v="2.0706351541875279"/>
    <x v="12"/>
    <s v="RPGDPPC"/>
    <x v="4"/>
    <s v="lin"/>
    <x v="0"/>
    <s v="q"/>
    <s v="Author's Computation"/>
  </r>
  <r>
    <x v="61"/>
    <n v="2.0627740851982823"/>
    <x v="12"/>
    <s v="RPGDPPC"/>
    <x v="4"/>
    <s v="lin"/>
    <x v="0"/>
    <s v="q"/>
    <s v="Author's Computation"/>
  </r>
  <r>
    <x v="62"/>
    <n v="2.0404380930725052"/>
    <x v="12"/>
    <s v="RPGDPPC"/>
    <x v="4"/>
    <s v="lin"/>
    <x v="0"/>
    <s v="q"/>
    <s v="Author's Computation"/>
  </r>
  <r>
    <x v="63"/>
    <n v="2.0198471397081308"/>
    <x v="12"/>
    <s v="RPGDPPC"/>
    <x v="4"/>
    <s v="lin"/>
    <x v="0"/>
    <s v="q"/>
    <s v="Author's Computation"/>
  </r>
  <r>
    <x v="64"/>
    <n v="2.0105638086753252"/>
    <x v="12"/>
    <s v="RPGDPPC"/>
    <x v="4"/>
    <s v="lin"/>
    <x v="0"/>
    <s v="q"/>
    <s v="Author's Computation"/>
  </r>
  <r>
    <x v="65"/>
    <n v="2.0005232140212881"/>
    <x v="12"/>
    <s v="RPGDPPC"/>
    <x v="4"/>
    <s v="lin"/>
    <x v="0"/>
    <s v="q"/>
    <s v="Author's Computation"/>
  </r>
  <r>
    <x v="66"/>
    <n v="2.0050457388361087"/>
    <x v="12"/>
    <s v="RPGDPPC"/>
    <x v="4"/>
    <s v="lin"/>
    <x v="0"/>
    <s v="q"/>
    <s v="Author's Computation"/>
  </r>
  <r>
    <x v="67"/>
    <n v="2.0149811300427034"/>
    <x v="12"/>
    <s v="RPGDPPC"/>
    <x v="4"/>
    <s v="lin"/>
    <x v="0"/>
    <s v="q"/>
    <s v="Author's Computation"/>
  </r>
  <r>
    <x v="68"/>
    <n v="2.0387698338687033"/>
    <x v="12"/>
    <s v="RPGDPPC"/>
    <x v="4"/>
    <s v="lin"/>
    <x v="0"/>
    <s v="q"/>
    <s v="Author's Computation"/>
  </r>
  <r>
    <x v="69"/>
    <n v="2.0678218975251461"/>
    <x v="12"/>
    <s v="RPGDPPC"/>
    <x v="4"/>
    <s v="lin"/>
    <x v="0"/>
    <s v="q"/>
    <s v="Author's Computation"/>
  </r>
  <r>
    <x v="70"/>
    <n v="2.0754323139569042"/>
    <x v="12"/>
    <s v="RPGDPPC"/>
    <x v="4"/>
    <s v="lin"/>
    <x v="0"/>
    <s v="q"/>
    <s v="Author's Computation"/>
  </r>
  <r>
    <x v="71"/>
    <n v="2.098961645961972"/>
    <x v="12"/>
    <s v="RPGDPPC"/>
    <x v="4"/>
    <s v="lin"/>
    <x v="0"/>
    <s v="q"/>
    <s v="Author's Computation"/>
  </r>
  <r>
    <x v="72"/>
    <n v="2.1342772088555284"/>
    <x v="12"/>
    <s v="RPGDPPC"/>
    <x v="4"/>
    <s v="lin"/>
    <x v="0"/>
    <s v="q"/>
    <s v="Author's Computation"/>
  </r>
  <r>
    <x v="73"/>
    <n v="2.132846801247168"/>
    <x v="12"/>
    <s v="RPGDPPC"/>
    <x v="4"/>
    <s v="lin"/>
    <x v="0"/>
    <s v="q"/>
    <s v="Author's Computation"/>
  </r>
  <r>
    <x v="74"/>
    <n v="2.1223652589040354"/>
    <x v="12"/>
    <s v="RPGDPPC"/>
    <x v="4"/>
    <s v="lin"/>
    <x v="0"/>
    <s v="q"/>
    <s v="Author's Computation"/>
  </r>
  <r>
    <x v="75"/>
    <n v="2.0555637131235871"/>
    <x v="12"/>
    <s v="RPGDPPC"/>
    <x v="4"/>
    <s v="lin"/>
    <x v="0"/>
    <s v="q"/>
    <s v="Author's Computation"/>
  </r>
  <r>
    <x v="76"/>
    <n v="2.0043798167392213"/>
    <x v="12"/>
    <s v="RPGDPPC"/>
    <x v="4"/>
    <s v="lin"/>
    <x v="0"/>
    <s v="q"/>
    <s v="Author's Computation"/>
  </r>
  <r>
    <x v="77"/>
    <n v="1.9339060037029121"/>
    <x v="12"/>
    <s v="RPGDPPC"/>
    <x v="4"/>
    <s v="lin"/>
    <x v="0"/>
    <s v="q"/>
    <s v="Author's Computation"/>
  </r>
  <r>
    <x v="78"/>
    <n v="1.8221971903169543"/>
    <x v="12"/>
    <s v="RPGDPPC"/>
    <x v="4"/>
    <s v="lin"/>
    <x v="0"/>
    <s v="q"/>
    <s v="Author's Computation"/>
  </r>
  <r>
    <x v="79"/>
    <n v="1.8408427345371514"/>
    <x v="12"/>
    <s v="RPGDPPC"/>
    <x v="4"/>
    <s v="lin"/>
    <x v="0"/>
    <s v="q"/>
    <s v="Author's Computation"/>
  </r>
  <r>
    <x v="80"/>
    <n v="1.912499633448439"/>
    <x v="12"/>
    <s v="RPGDPPC"/>
    <x v="4"/>
    <s v="lin"/>
    <x v="0"/>
    <s v="q"/>
    <s v="Author's Computation"/>
  </r>
  <r>
    <x v="81"/>
    <n v="2.002420864469534"/>
    <x v="12"/>
    <s v="RPGDPPC"/>
    <x v="4"/>
    <s v="lin"/>
    <x v="0"/>
    <s v="q"/>
    <s v="Author's Computation"/>
  </r>
  <r>
    <x v="82"/>
    <n v="2.1370868758766148"/>
    <x v="12"/>
    <s v="RPGDPPC"/>
    <x v="4"/>
    <s v="lin"/>
    <x v="0"/>
    <s v="q"/>
    <s v="Author's Computation"/>
  </r>
  <r>
    <x v="83"/>
    <n v="2.2337842347499359"/>
    <x v="12"/>
    <s v="RPGDPPC"/>
    <x v="4"/>
    <s v="lin"/>
    <x v="0"/>
    <s v="q"/>
    <s v="Author's Computation"/>
  </r>
  <r>
    <x v="84"/>
    <n v="2.3343927694418731"/>
    <x v="12"/>
    <s v="RPGDPPC"/>
    <x v="4"/>
    <s v="lin"/>
    <x v="0"/>
    <s v="q"/>
    <s v="Author's Computation"/>
  </r>
  <r>
    <x v="85"/>
    <n v="2.4250575221534731"/>
    <x v="12"/>
    <s v="RPGDPPC"/>
    <x v="4"/>
    <s v="lin"/>
    <x v="0"/>
    <s v="q"/>
    <s v="Author's Computation"/>
  </r>
  <r>
    <x v="86"/>
    <n v="2.5128312087961513"/>
    <x v="12"/>
    <s v="RPGDPPC"/>
    <x v="4"/>
    <s v="lin"/>
    <x v="0"/>
    <s v="q"/>
    <s v="Author's Computation"/>
  </r>
  <r>
    <x v="87"/>
    <n v="2.5781375875812973"/>
    <x v="12"/>
    <s v="RPGDPPC"/>
    <x v="4"/>
    <s v="lin"/>
    <x v="0"/>
    <s v="q"/>
    <s v="Author's Computation"/>
  </r>
  <r>
    <x v="88"/>
    <n v="2.6463004922371081"/>
    <x v="12"/>
    <s v="RPGDPPC"/>
    <x v="4"/>
    <s v="lin"/>
    <x v="0"/>
    <s v="q"/>
    <s v="Author's Computation"/>
  </r>
  <r>
    <x v="89"/>
    <n v="2.6969252753086037"/>
    <x v="12"/>
    <s v="RPGDPPC"/>
    <x v="4"/>
    <s v="lin"/>
    <x v="0"/>
    <s v="q"/>
    <s v="Author's Computation"/>
  </r>
  <r>
    <x v="90"/>
    <n v="2.7028832633843036"/>
    <x v="12"/>
    <s v="RPGDPPC"/>
    <x v="4"/>
    <s v="lin"/>
    <x v="0"/>
    <s v="q"/>
    <s v="Author's Computation"/>
  </r>
  <r>
    <x v="91"/>
    <n v="2.7007299368878579"/>
    <x v="12"/>
    <s v="RPGDPPC"/>
    <x v="4"/>
    <s v="lin"/>
    <x v="0"/>
    <s v="q"/>
    <s v="Author's Computation"/>
  </r>
  <r>
    <x v="92"/>
    <n v="2.6862761871333296"/>
    <x v="12"/>
    <s v="RPGDPPC"/>
    <x v="4"/>
    <s v="lin"/>
    <x v="0"/>
    <s v="q"/>
    <s v="Author's Computation"/>
  </r>
  <r>
    <x v="93"/>
    <n v="2.6558318206984843"/>
    <x v="12"/>
    <s v="RPGDPPC"/>
    <x v="4"/>
    <s v="lin"/>
    <x v="0"/>
    <s v="q"/>
    <s v="Author's Computation"/>
  </r>
  <r>
    <x v="94"/>
    <n v="2.5988216004765974"/>
    <x v="12"/>
    <s v="RPGDPPC"/>
    <x v="4"/>
    <s v="lin"/>
    <x v="0"/>
    <s v="q"/>
    <s v="Author's Computation"/>
  </r>
  <r>
    <x v="95"/>
    <n v="2.5253412418872134"/>
    <x v="12"/>
    <s v="RPGDPPC"/>
    <x v="4"/>
    <s v="lin"/>
    <x v="0"/>
    <s v="q"/>
    <s v="Author's Computation"/>
  </r>
  <r>
    <x v="96"/>
    <n v="2.4826948160404205"/>
    <x v="12"/>
    <s v="RPGDPPC"/>
    <x v="4"/>
    <s v="lin"/>
    <x v="0"/>
    <s v="q"/>
    <s v="Author's Computation"/>
  </r>
  <r>
    <x v="97"/>
    <n v="2.3064792311042304"/>
    <x v="12"/>
    <s v="RPGDPPC"/>
    <x v="4"/>
    <s v="lin"/>
    <x v="0"/>
    <s v="q"/>
    <s v="Author's Computation"/>
  </r>
  <r>
    <x v="98"/>
    <n v="2.2547946651634954"/>
    <x v="12"/>
    <s v="RPGDPPC"/>
    <x v="4"/>
    <s v="lin"/>
    <x v="0"/>
    <s v="q"/>
    <s v="Author's Computation"/>
  </r>
  <r>
    <x v="99"/>
    <n v="2.2324801623357038"/>
    <x v="12"/>
    <s v="RPGDPPC"/>
    <x v="4"/>
    <s v="lin"/>
    <x v="0"/>
    <s v="q"/>
    <s v="Author's Computation"/>
  </r>
  <r>
    <x v="100"/>
    <n v="2.2686423650981613"/>
    <x v="12"/>
    <s v="RPGDPPC"/>
    <x v="4"/>
    <s v="lin"/>
    <x v="0"/>
    <s v="q"/>
    <s v="Author's Computation"/>
  </r>
  <r>
    <x v="914"/>
    <n v="2.1181029544527608"/>
    <x v="12"/>
    <s v="RPGDPPC"/>
    <x v="4"/>
    <s v="lin"/>
    <x v="0"/>
    <s v="q"/>
    <s v="Author's Computation"/>
  </r>
  <r>
    <x v="915"/>
    <n v="2.1695032359849264"/>
    <x v="12"/>
    <s v="RPGDPPC"/>
    <x v="4"/>
    <s v="lin"/>
    <x v="0"/>
    <s v="q"/>
    <s v="Author's Computation"/>
  </r>
  <r>
    <x v="916"/>
    <n v="2.164918175866859"/>
    <x v="12"/>
    <s v="RPGDPPC"/>
    <x v="4"/>
    <s v="lin"/>
    <x v="0"/>
    <s v="q"/>
    <s v="Author's Computation"/>
  </r>
  <r>
    <x v="917"/>
    <n v="2.1600214525779649"/>
    <x v="12"/>
    <s v="RPGDPPC"/>
    <x v="4"/>
    <s v="lin"/>
    <x v="0"/>
    <s v="q"/>
    <s v="Author's Computation"/>
  </r>
  <r>
    <x v="918"/>
    <n v="2.1445621023928885"/>
    <x v="12"/>
    <s v="RPGDPPC"/>
    <x v="4"/>
    <s v="lin"/>
    <x v="0"/>
    <s v="q"/>
    <s v="Author's Computation"/>
  </r>
  <r>
    <x v="919"/>
    <n v="2.1296132329123418"/>
    <x v="12"/>
    <s v="RPGDPPC"/>
    <x v="4"/>
    <s v="lin"/>
    <x v="0"/>
    <s v="q"/>
    <s v="Author's Computation"/>
  </r>
  <r>
    <x v="920"/>
    <n v="2.1111450243372465"/>
    <x v="12"/>
    <s v="RPGDPPC"/>
    <x v="4"/>
    <s v="lin"/>
    <x v="0"/>
    <s v="q"/>
    <s v="Author's Computation"/>
  </r>
  <r>
    <x v="921"/>
    <n v="2.0976941107305747"/>
    <x v="12"/>
    <s v="RPGDPPC"/>
    <x v="4"/>
    <s v="lin"/>
    <x v="0"/>
    <s v="q"/>
    <s v="Author's Computation"/>
  </r>
  <r>
    <x v="922"/>
    <n v="2.0913853947578387"/>
    <x v="12"/>
    <s v="RPGDPPC"/>
    <x v="4"/>
    <s v="lin"/>
    <x v="0"/>
    <s v="q"/>
    <s v="Author's Computation"/>
  </r>
  <r>
    <x v="923"/>
    <n v="2.0812045106709309"/>
    <x v="12"/>
    <s v="RPGDPPC"/>
    <x v="4"/>
    <s v="lin"/>
    <x v="0"/>
    <s v="q"/>
    <s v="Author's Computation"/>
  </r>
  <r>
    <x v="924"/>
    <n v="2.0592059123039519"/>
    <x v="12"/>
    <s v="RPGDPPC"/>
    <x v="4"/>
    <s v="lin"/>
    <x v="0"/>
    <s v="q"/>
    <s v="Author's Computation"/>
  </r>
  <r>
    <x v="925"/>
    <n v="2.0313684218378869"/>
    <x v="12"/>
    <s v="RPGDPPC"/>
    <x v="4"/>
    <s v="lin"/>
    <x v="0"/>
    <s v="q"/>
    <s v="Author's Computation"/>
  </r>
  <r>
    <x v="926"/>
    <n v="2.0056185684698136"/>
    <x v="12"/>
    <s v="RPGDPPC"/>
    <x v="4"/>
    <s v="lin"/>
    <x v="0"/>
    <s v="q"/>
    <s v="Author's Computation"/>
  </r>
  <r>
    <x v="927"/>
    <n v="2.0136612618858019"/>
    <x v="12"/>
    <s v="RPGDPPC"/>
    <x v="4"/>
    <s v="lin"/>
    <x v="0"/>
    <s v="q"/>
    <s v="Author's Computation"/>
  </r>
  <r>
    <x v="928"/>
    <n v="2.0398694741906587"/>
    <x v="12"/>
    <s v="RPGDPPC"/>
    <x v="4"/>
    <s v="lin"/>
    <x v="0"/>
    <s v="q"/>
    <s v="Author's Computation"/>
  </r>
  <r>
    <x v="929"/>
    <n v="2.037728369302827"/>
    <x v="12"/>
    <s v="RPGDPPC"/>
    <x v="4"/>
    <s v="lin"/>
    <x v="0"/>
    <s v="q"/>
    <s v="Author's Computation"/>
  </r>
  <r>
    <x v="930"/>
    <n v="2.0122995173038838"/>
    <x v="12"/>
    <s v="RPGDPPC"/>
    <x v="4"/>
    <s v="lin"/>
    <x v="0"/>
    <s v="q"/>
    <s v="Author's Computation"/>
  </r>
  <r>
    <x v="931"/>
    <n v="2.0023368965698118"/>
    <x v="12"/>
    <s v="RPGDPPC"/>
    <x v="4"/>
    <s v="lin"/>
    <x v="0"/>
    <s v="q"/>
    <s v="Author's Computation"/>
  </r>
  <r>
    <x v="932"/>
    <n v="1.9865928844286396"/>
    <x v="12"/>
    <s v="RPGDPPC"/>
    <x v="4"/>
    <s v="lin"/>
    <x v="0"/>
    <s v="q"/>
    <s v="Author's Computation"/>
  </r>
  <r>
    <x v="933"/>
    <n v="1.9791041120797104"/>
    <x v="12"/>
    <s v="RPGDPPC"/>
    <x v="4"/>
    <s v="lin"/>
    <x v="0"/>
    <s v="q"/>
    <s v="Author's Computation"/>
  </r>
  <r>
    <x v="934"/>
    <n v="1.962248487545093"/>
    <x v="12"/>
    <s v="RPGDPPC"/>
    <x v="4"/>
    <s v="lin"/>
    <x v="0"/>
    <s v="q"/>
    <s v="Author's Computation"/>
  </r>
  <r>
    <x v="935"/>
    <n v="1.9330716317128793"/>
    <x v="12"/>
    <s v="RPGDPPC"/>
    <x v="4"/>
    <s v="lin"/>
    <x v="0"/>
    <s v="q"/>
    <s v="Author's Computation"/>
  </r>
  <r>
    <x v="936"/>
    <n v="1.9168821094114108"/>
    <x v="12"/>
    <s v="RPGDPPC"/>
    <x v="4"/>
    <s v="lin"/>
    <x v="0"/>
    <s v="q"/>
    <s v="Author's Computation"/>
  </r>
  <r>
    <x v="937"/>
    <n v="1.9019077248870309"/>
    <x v="12"/>
    <s v="RPGDPPC"/>
    <x v="4"/>
    <s v="lin"/>
    <x v="0"/>
    <s v="q"/>
    <s v="Author's Computation"/>
  </r>
  <r>
    <x v="938"/>
    <n v="1.8848882536794953"/>
    <x v="12"/>
    <s v="RPGDPPC"/>
    <x v="4"/>
    <s v="lin"/>
    <x v="0"/>
    <s v="q"/>
    <s v="Author's Computation"/>
  </r>
  <r>
    <x v="939"/>
    <n v="1.8711464875711625"/>
    <x v="12"/>
    <s v="RPGDPPC"/>
    <x v="4"/>
    <s v="lin"/>
    <x v="0"/>
    <s v="q"/>
    <s v="Author's Computation"/>
  </r>
  <r>
    <x v="940"/>
    <n v="1.8614456607047858"/>
    <x v="12"/>
    <s v="RPGDPPC"/>
    <x v="4"/>
    <s v="lin"/>
    <x v="0"/>
    <s v="q"/>
    <s v="Author's Computation"/>
  </r>
  <r>
    <x v="941"/>
    <n v="1.8522560348953165"/>
    <x v="12"/>
    <s v="RPGDPPC"/>
    <x v="4"/>
    <s v="lin"/>
    <x v="0"/>
    <s v="q"/>
    <s v="Author's Computation"/>
  </r>
  <r>
    <x v="942"/>
    <n v="1.8419951128126444"/>
    <x v="12"/>
    <s v="RPGDPPC"/>
    <x v="4"/>
    <s v="lin"/>
    <x v="0"/>
    <s v="q"/>
    <s v="Author's Computation"/>
  </r>
  <r>
    <x v="943"/>
    <n v="1.8332472287945212"/>
    <x v="12"/>
    <s v="RPGDPPC"/>
    <x v="4"/>
    <s v="lin"/>
    <x v="0"/>
    <s v="q"/>
    <s v="Author's Computation"/>
  </r>
  <r>
    <x v="944"/>
    <n v="1.823991078081133"/>
    <x v="12"/>
    <s v="RPGDPPC"/>
    <x v="4"/>
    <s v="lin"/>
    <x v="0"/>
    <s v="q"/>
    <s v="Author's Computation"/>
  </r>
  <r>
    <x v="945"/>
    <n v="1.8168806121066305"/>
    <x v="12"/>
    <s v="RPGDPPC"/>
    <x v="4"/>
    <s v="lin"/>
    <x v="0"/>
    <s v="q"/>
    <s v="Author's Computation"/>
  </r>
  <r>
    <x v="946"/>
    <n v="1.8076018091433443"/>
    <x v="12"/>
    <s v="RPGDPPC"/>
    <x v="4"/>
    <s v="lin"/>
    <x v="0"/>
    <s v="q"/>
    <s v="Author's Computation"/>
  </r>
  <r>
    <x v="947"/>
    <n v="1.7992399819151572"/>
    <x v="12"/>
    <s v="RPGDPPC"/>
    <x v="4"/>
    <s v="lin"/>
    <x v="0"/>
    <s v="q"/>
    <s v="Author's Computation"/>
  </r>
  <r>
    <x v="948"/>
    <n v="1.7887374686806234"/>
    <x v="12"/>
    <s v="RPGDPPC"/>
    <x v="4"/>
    <s v="lin"/>
    <x v="0"/>
    <s v="q"/>
    <s v="Author's Computation"/>
  </r>
  <r>
    <x v="949"/>
    <n v="1.7814273667920322"/>
    <x v="12"/>
    <s v="RPGDPPC"/>
    <x v="4"/>
    <s v="lin"/>
    <x v="0"/>
    <s v="q"/>
    <s v="Author's Computation"/>
  </r>
  <r>
    <x v="950"/>
    <n v="1.7762823160305086"/>
    <x v="12"/>
    <s v="RPGDPPC"/>
    <x v="4"/>
    <s v="lin"/>
    <x v="0"/>
    <s v="q"/>
    <s v="Author's Computation"/>
  </r>
  <r>
    <x v="951"/>
    <n v="1.7739055224892608"/>
    <x v="12"/>
    <s v="RPGDPPC"/>
    <x v="4"/>
    <s v="lin"/>
    <x v="0"/>
    <s v="q"/>
    <s v="Author's Computation"/>
  </r>
  <r>
    <x v="952"/>
    <n v="1.7710961233851297"/>
    <x v="12"/>
    <s v="RPGDPPC"/>
    <x v="4"/>
    <s v="lin"/>
    <x v="0"/>
    <s v="q"/>
    <s v="Author's Computation"/>
  </r>
  <r>
    <x v="285"/>
    <n v="10.953084728917911"/>
    <x v="13"/>
    <s v="RGDPPC_GAP"/>
    <x v="4"/>
    <s v="lin"/>
    <x v="0"/>
    <s v="q"/>
    <s v="Author's Computation"/>
  </r>
  <r>
    <x v="288"/>
    <n v="7.0936445063764166"/>
    <x v="13"/>
    <s v="RGDPPC_GAP"/>
    <x v="4"/>
    <s v="lin"/>
    <x v="0"/>
    <s v="q"/>
    <s v="Author's Computation"/>
  </r>
  <r>
    <x v="291"/>
    <n v="10.981701352334545"/>
    <x v="13"/>
    <s v="RGDPPC_GAP"/>
    <x v="4"/>
    <s v="lin"/>
    <x v="0"/>
    <s v="q"/>
    <s v="Author's Computation"/>
  </r>
  <r>
    <x v="294"/>
    <n v="2.4939309506463214"/>
    <x v="13"/>
    <s v="RGDPPC_GAP"/>
    <x v="4"/>
    <s v="lin"/>
    <x v="0"/>
    <s v="q"/>
    <s v="Author's Computation"/>
  </r>
  <r>
    <x v="297"/>
    <n v="0.18972462349749541"/>
    <x v="13"/>
    <s v="RGDPPC_GAP"/>
    <x v="4"/>
    <s v="lin"/>
    <x v="0"/>
    <s v="q"/>
    <s v="Author's Computation"/>
  </r>
  <r>
    <x v="300"/>
    <n v="1.8656411695263042"/>
    <x v="13"/>
    <s v="RGDPPC_GAP"/>
    <x v="4"/>
    <s v="lin"/>
    <x v="0"/>
    <s v="q"/>
    <s v="Author's Computation"/>
  </r>
  <r>
    <x v="303"/>
    <n v="3.0329411438378786"/>
    <x v="13"/>
    <s v="RGDPPC_GAP"/>
    <x v="4"/>
    <s v="lin"/>
    <x v="0"/>
    <s v="q"/>
    <s v="Author's Computation"/>
  </r>
  <r>
    <x v="306"/>
    <n v="-4.7988333036946722"/>
    <x v="13"/>
    <s v="RGDPPC_GAP"/>
    <x v="4"/>
    <s v="lin"/>
    <x v="0"/>
    <s v="q"/>
    <s v="Author's Computation"/>
  </r>
  <r>
    <x v="309"/>
    <n v="-1.4276632210610636"/>
    <x v="13"/>
    <s v="RGDPPC_GAP"/>
    <x v="4"/>
    <s v="lin"/>
    <x v="0"/>
    <s v="q"/>
    <s v="Author's Computation"/>
  </r>
  <r>
    <x v="312"/>
    <n v="-5.1022452732170329"/>
    <x v="13"/>
    <s v="RGDPPC_GAP"/>
    <x v="4"/>
    <s v="lin"/>
    <x v="0"/>
    <s v="q"/>
    <s v="Author's Computation"/>
  </r>
  <r>
    <x v="315"/>
    <n v="-2.5387253934967684"/>
    <x v="13"/>
    <s v="RGDPPC_GAP"/>
    <x v="4"/>
    <s v="lin"/>
    <x v="0"/>
    <s v="q"/>
    <s v="Author's Computation"/>
  </r>
  <r>
    <x v="318"/>
    <n v="8.7456237779444876"/>
    <x v="13"/>
    <s v="RGDPPC_GAP"/>
    <x v="4"/>
    <s v="lin"/>
    <x v="0"/>
    <s v="q"/>
    <s v="Author's Computation"/>
  </r>
  <r>
    <x v="321"/>
    <n v="3.2150948758309861"/>
    <x v="13"/>
    <s v="RGDPPC_GAP"/>
    <x v="4"/>
    <s v="lin"/>
    <x v="0"/>
    <s v="q"/>
    <s v="Author's Computation"/>
  </r>
  <r>
    <x v="324"/>
    <n v="-1.0011450548216421"/>
    <x v="13"/>
    <s v="RGDPPC_GAP"/>
    <x v="4"/>
    <s v="lin"/>
    <x v="0"/>
    <s v="q"/>
    <s v="Author's Computation"/>
  </r>
  <r>
    <x v="327"/>
    <n v="-5.8349395997901548"/>
    <x v="13"/>
    <s v="RGDPPC_GAP"/>
    <x v="4"/>
    <s v="lin"/>
    <x v="0"/>
    <s v="q"/>
    <s v="Author's Computation"/>
  </r>
  <r>
    <x v="330"/>
    <n v="-9.1235026943985957"/>
    <x v="13"/>
    <s v="RGDPPC_GAP"/>
    <x v="4"/>
    <s v="lin"/>
    <x v="0"/>
    <s v="q"/>
    <s v="Author's Computation"/>
  </r>
  <r>
    <x v="333"/>
    <n v="-4.9181417400902525"/>
    <x v="13"/>
    <s v="RGDPPC_GAP"/>
    <x v="4"/>
    <s v="lin"/>
    <x v="0"/>
    <s v="q"/>
    <s v="Author's Computation"/>
  </r>
  <r>
    <x v="336"/>
    <n v="-2.3043355774883261"/>
    <x v="13"/>
    <s v="RGDPPC_GAP"/>
    <x v="4"/>
    <s v="lin"/>
    <x v="0"/>
    <s v="q"/>
    <s v="Author's Computation"/>
  </r>
  <r>
    <x v="339"/>
    <n v="2.0551303019916656"/>
    <x v="13"/>
    <s v="RGDPPC_GAP"/>
    <x v="4"/>
    <s v="lin"/>
    <x v="0"/>
    <s v="q"/>
    <s v="Author's Computation"/>
  </r>
  <r>
    <x v="342"/>
    <n v="5.4879039117669928"/>
    <x v="13"/>
    <s v="RGDPPC_GAP"/>
    <x v="4"/>
    <s v="lin"/>
    <x v="0"/>
    <s v="q"/>
    <s v="Author's Computation"/>
  </r>
  <r>
    <x v="101"/>
    <n v="9.3635382778720633"/>
    <x v="13"/>
    <s v="RGDPPC_GAP"/>
    <x v="4"/>
    <s v="lin"/>
    <x v="0"/>
    <s v="q"/>
    <s v="Author's Computation"/>
  </r>
  <r>
    <x v="102"/>
    <n v="3.993404778915016"/>
    <x v="13"/>
    <s v="RGDPPC_GAP"/>
    <x v="4"/>
    <s v="lin"/>
    <x v="0"/>
    <s v="q"/>
    <s v="Author's Computation"/>
  </r>
  <r>
    <x v="103"/>
    <n v="2.8749675184855557"/>
    <x v="13"/>
    <s v="RGDPPC_GAP"/>
    <x v="4"/>
    <s v="lin"/>
    <x v="0"/>
    <s v="q"/>
    <s v="Author's Computation"/>
  </r>
  <r>
    <x v="104"/>
    <n v="-0.2963936993527061"/>
    <x v="13"/>
    <s v="RGDPPC_GAP"/>
    <x v="4"/>
    <s v="lin"/>
    <x v="0"/>
    <s v="q"/>
    <s v="Author's Computation"/>
  </r>
  <r>
    <x v="105"/>
    <n v="-4.2034017881988115"/>
    <x v="13"/>
    <s v="RGDPPC_GAP"/>
    <x v="4"/>
    <s v="lin"/>
    <x v="0"/>
    <s v="q"/>
    <s v="Author's Computation"/>
  </r>
  <r>
    <x v="106"/>
    <n v="0.65194883109059543"/>
    <x v="13"/>
    <s v="RGDPPC_GAP"/>
    <x v="4"/>
    <s v="lin"/>
    <x v="0"/>
    <s v="q"/>
    <s v="Author's Computation"/>
  </r>
  <r>
    <x v="107"/>
    <n v="-3.0591523456899523"/>
    <x v="13"/>
    <s v="RGDPPC_GAP"/>
    <x v="4"/>
    <s v="lin"/>
    <x v="0"/>
    <s v="q"/>
    <s v="Author's Computation"/>
  </r>
  <r>
    <x v="108"/>
    <n v="3.9084192724413152"/>
    <x v="13"/>
    <s v="RGDPPC_GAP"/>
    <x v="4"/>
    <s v="lin"/>
    <x v="0"/>
    <s v="q"/>
    <s v="Author's Computation"/>
  </r>
  <r>
    <x v="109"/>
    <n v="-0.497503148098557"/>
    <x v="13"/>
    <s v="RGDPPC_GAP"/>
    <x v="4"/>
    <s v="lin"/>
    <x v="0"/>
    <s v="q"/>
    <s v="Author's Computation"/>
  </r>
  <r>
    <x v="110"/>
    <n v="-4.1953540439851995"/>
    <x v="13"/>
    <s v="RGDPPC_GAP"/>
    <x v="4"/>
    <s v="lin"/>
    <x v="0"/>
    <s v="q"/>
    <s v="Author's Computation"/>
  </r>
  <r>
    <x v="111"/>
    <n v="0.56815938696832191"/>
    <x v="13"/>
    <s v="RGDPPC_GAP"/>
    <x v="4"/>
    <s v="lin"/>
    <x v="0"/>
    <s v="q"/>
    <s v="Author's Computation"/>
  </r>
  <r>
    <x v="112"/>
    <n v="-7.6560619303750315"/>
    <x v="13"/>
    <s v="RGDPPC_GAP"/>
    <x v="4"/>
    <s v="lin"/>
    <x v="0"/>
    <s v="q"/>
    <s v="Author's Computation"/>
  </r>
  <r>
    <x v="113"/>
    <n v="-13.536248927504971"/>
    <x v="13"/>
    <s v="RGDPPC_GAP"/>
    <x v="4"/>
    <s v="lin"/>
    <x v="0"/>
    <s v="q"/>
    <s v="Author's Computation"/>
  </r>
  <r>
    <x v="114"/>
    <n v="-0.92195891302181643"/>
    <x v="13"/>
    <s v="RGDPPC_GAP"/>
    <x v="4"/>
    <s v="lin"/>
    <x v="0"/>
    <s v="q"/>
    <s v="Author's Computation"/>
  </r>
  <r>
    <x v="115"/>
    <n v="5.9534442208181737"/>
    <x v="13"/>
    <s v="RGDPPC_GAP"/>
    <x v="4"/>
    <s v="lin"/>
    <x v="0"/>
    <s v="q"/>
    <s v="Author's Computation"/>
  </r>
  <r>
    <x v="116"/>
    <n v="5.879790422490851"/>
    <x v="13"/>
    <s v="RGDPPC_GAP"/>
    <x v="4"/>
    <s v="lin"/>
    <x v="0"/>
    <s v="q"/>
    <s v="Author's Computation"/>
  </r>
  <r>
    <x v="117"/>
    <n v="4.0393504239153932"/>
    <x v="13"/>
    <s v="RGDPPC_GAP"/>
    <x v="4"/>
    <s v="lin"/>
    <x v="0"/>
    <s v="q"/>
    <s v="Author's Computation"/>
  </r>
  <r>
    <x v="118"/>
    <n v="5.3141712472870841"/>
    <x v="13"/>
    <s v="RGDPPC_GAP"/>
    <x v="4"/>
    <s v="lin"/>
    <x v="0"/>
    <s v="q"/>
    <s v="Author's Computation"/>
  </r>
  <r>
    <x v="119"/>
    <n v="-3.872834256534941"/>
    <x v="13"/>
    <s v="RGDPPC_GAP"/>
    <x v="4"/>
    <s v="lin"/>
    <x v="0"/>
    <s v="q"/>
    <s v="Author's Computation"/>
  </r>
  <r>
    <x v="120"/>
    <n v="-3.0861488836230753"/>
    <x v="13"/>
    <s v="RGDPPC_GAP"/>
    <x v="4"/>
    <s v="lin"/>
    <x v="0"/>
    <s v="q"/>
    <s v="Author's Computation"/>
  </r>
  <r>
    <x v="121"/>
    <n v="5.042437760360289"/>
    <x v="13"/>
    <s v="RGDPPC_GAP"/>
    <x v="4"/>
    <s v="lin"/>
    <x v="0"/>
    <s v="q"/>
    <s v="Author's Computation"/>
  </r>
  <r>
    <x v="122"/>
    <n v="-6.2493740110457363"/>
    <x v="13"/>
    <s v="RGDPPC_GAP"/>
    <x v="4"/>
    <s v="lin"/>
    <x v="0"/>
    <s v="q"/>
    <s v="Author's Computation"/>
  </r>
  <r>
    <x v="123"/>
    <n v="-2.0989266301391325"/>
    <x v="13"/>
    <s v="RGDPPC_GAP"/>
    <x v="4"/>
    <s v="lin"/>
    <x v="0"/>
    <s v="q"/>
    <s v="Author's Computation"/>
  </r>
  <r>
    <x v="124"/>
    <n v="-8.972910703840471"/>
    <x v="13"/>
    <s v="RGDPPC_GAP"/>
    <x v="4"/>
    <s v="lin"/>
    <x v="0"/>
    <s v="q"/>
    <s v="Author's Computation"/>
  </r>
  <r>
    <x v="125"/>
    <n v="-1.2387640011449896"/>
    <x v="13"/>
    <s v="RGDPPC_GAP"/>
    <x v="4"/>
    <s v="lin"/>
    <x v="0"/>
    <s v="q"/>
    <s v="Author's Computation"/>
  </r>
  <r>
    <x v="126"/>
    <n v="3.2510115464612293"/>
    <x v="13"/>
    <s v="RGDPPC_GAP"/>
    <x v="4"/>
    <s v="lin"/>
    <x v="0"/>
    <s v="q"/>
    <s v="Author's Computation"/>
  </r>
  <r>
    <x v="127"/>
    <n v="4.076770434215975"/>
    <x v="13"/>
    <s v="RGDPPC_GAP"/>
    <x v="4"/>
    <s v="lin"/>
    <x v="0"/>
    <s v="q"/>
    <s v="Author's Computation"/>
  </r>
  <r>
    <x v="128"/>
    <n v="4.3065895078151986"/>
    <x v="13"/>
    <s v="RGDPPC_GAP"/>
    <x v="4"/>
    <s v="lin"/>
    <x v="0"/>
    <s v="q"/>
    <s v="Author's Computation"/>
  </r>
  <r>
    <x v="129"/>
    <n v="3.4083505295794669"/>
    <x v="13"/>
    <s v="RGDPPC_GAP"/>
    <x v="4"/>
    <s v="lin"/>
    <x v="0"/>
    <s v="q"/>
    <s v="Author's Computation"/>
  </r>
  <r>
    <x v="130"/>
    <n v="-0.32931069776879518"/>
    <x v="13"/>
    <s v="RGDPPC_GAP"/>
    <x v="4"/>
    <s v="lin"/>
    <x v="0"/>
    <s v="q"/>
    <s v="Author's Computation"/>
  </r>
  <r>
    <x v="131"/>
    <n v="0.81543830756706903"/>
    <x v="13"/>
    <s v="RGDPPC_GAP"/>
    <x v="4"/>
    <s v="lin"/>
    <x v="0"/>
    <s v="q"/>
    <s v="Author's Computation"/>
  </r>
  <r>
    <x v="132"/>
    <n v="-2.9898992733736431"/>
    <x v="13"/>
    <s v="RGDPPC_GAP"/>
    <x v="4"/>
    <s v="lin"/>
    <x v="0"/>
    <s v="q"/>
    <s v="Author's Computation"/>
  </r>
  <r>
    <x v="133"/>
    <n v="6.8719331493368507E-2"/>
    <x v="13"/>
    <s v="RGDPPC_GAP"/>
    <x v="4"/>
    <s v="lin"/>
    <x v="0"/>
    <s v="q"/>
    <s v="Author's Computation"/>
  </r>
  <r>
    <x v="134"/>
    <n v="0.22971948844958234"/>
    <x v="13"/>
    <s v="RGDPPC_GAP"/>
    <x v="4"/>
    <s v="lin"/>
    <x v="0"/>
    <s v="q"/>
    <s v="Author's Computation"/>
  </r>
  <r>
    <x v="135"/>
    <n v="4.7143703871810354"/>
    <x v="13"/>
    <s v="RGDPPC_GAP"/>
    <x v="4"/>
    <s v="lin"/>
    <x v="0"/>
    <s v="q"/>
    <s v="Author's Computation"/>
  </r>
  <r>
    <x v="136"/>
    <n v="-1.8102605843397757"/>
    <x v="13"/>
    <s v="RGDPPC_GAP"/>
    <x v="4"/>
    <s v="lin"/>
    <x v="0"/>
    <s v="q"/>
    <s v="Author's Computation"/>
  </r>
  <r>
    <x v="137"/>
    <n v="4.3399243851929974"/>
    <x v="13"/>
    <s v="RGDPPC_GAP"/>
    <x v="4"/>
    <s v="lin"/>
    <x v="0"/>
    <s v="q"/>
    <s v="Author's Computation"/>
  </r>
  <r>
    <x v="138"/>
    <n v="-1.0580366650517981E-2"/>
    <x v="13"/>
    <s v="RGDPPC_GAP"/>
    <x v="4"/>
    <s v="lin"/>
    <x v="0"/>
    <s v="q"/>
    <s v="Author's Computation"/>
  </r>
  <r>
    <x v="139"/>
    <n v="1.9827494259183345"/>
    <x v="13"/>
    <s v="RGDPPC_GAP"/>
    <x v="4"/>
    <s v="lin"/>
    <x v="0"/>
    <s v="q"/>
    <s v="Author's Computation"/>
  </r>
  <r>
    <x v="140"/>
    <n v="-3.1872636518756945"/>
    <x v="13"/>
    <s v="RGDPPC_GAP"/>
    <x v="4"/>
    <s v="lin"/>
    <x v="0"/>
    <s v="q"/>
    <s v="Author's Computation"/>
  </r>
  <r>
    <x v="141"/>
    <n v="5.5422290355399051"/>
    <x v="13"/>
    <s v="RGDPPC_GAP"/>
    <x v="4"/>
    <s v="lin"/>
    <x v="0"/>
    <s v="q"/>
    <s v="Author's Computation"/>
  </r>
  <r>
    <x v="142"/>
    <n v="0.8814030514803628"/>
    <x v="13"/>
    <s v="RGDPPC_GAP"/>
    <x v="4"/>
    <s v="lin"/>
    <x v="0"/>
    <s v="q"/>
    <s v="Author's Computation"/>
  </r>
  <r>
    <x v="143"/>
    <n v="4.7824402670263577"/>
    <x v="13"/>
    <s v="RGDPPC_GAP"/>
    <x v="4"/>
    <s v="lin"/>
    <x v="0"/>
    <s v="q"/>
    <s v="Author's Computation"/>
  </r>
  <r>
    <x v="144"/>
    <n v="5.1077453896619467"/>
    <x v="13"/>
    <s v="RGDPPC_GAP"/>
    <x v="4"/>
    <s v="lin"/>
    <x v="0"/>
    <s v="q"/>
    <s v="Author's Computation"/>
  </r>
  <r>
    <x v="145"/>
    <n v="5.6877416138771748"/>
    <x v="13"/>
    <s v="RGDPPC_GAP"/>
    <x v="4"/>
    <s v="lin"/>
    <x v="0"/>
    <s v="q"/>
    <s v="Author's Computation"/>
  </r>
  <r>
    <x v="146"/>
    <n v="-3.024170258218152"/>
    <x v="13"/>
    <s v="RGDPPC_GAP"/>
    <x v="4"/>
    <s v="lin"/>
    <x v="0"/>
    <s v="q"/>
    <s v="Author's Computation"/>
  </r>
  <r>
    <x v="147"/>
    <n v="-1.068759173599457"/>
    <x v="13"/>
    <s v="RGDPPC_GAP"/>
    <x v="4"/>
    <s v="lin"/>
    <x v="0"/>
    <s v="q"/>
    <s v="Author's Computation"/>
  </r>
  <r>
    <x v="148"/>
    <n v="-1.1347311016487369"/>
    <x v="13"/>
    <s v="RGDPPC_GAP"/>
    <x v="4"/>
    <s v="lin"/>
    <x v="0"/>
    <s v="q"/>
    <s v="Author's Computation"/>
  </r>
  <r>
    <x v="149"/>
    <n v="-0.905066362085297"/>
    <x v="13"/>
    <s v="RGDPPC_GAP"/>
    <x v="4"/>
    <s v="lin"/>
    <x v="0"/>
    <s v="q"/>
    <s v="Author's Computation"/>
  </r>
  <r>
    <x v="150"/>
    <n v="-4.3261666143662225"/>
    <x v="13"/>
    <s v="RGDPPC_GAP"/>
    <x v="4"/>
    <s v="lin"/>
    <x v="0"/>
    <s v="q"/>
    <s v="Author's Computation"/>
  </r>
  <r>
    <x v="151"/>
    <n v="-0.73347038260201192"/>
    <x v="13"/>
    <s v="RGDPPC_GAP"/>
    <x v="4"/>
    <s v="lin"/>
    <x v="0"/>
    <s v="q"/>
    <s v="Author's Computation"/>
  </r>
  <r>
    <x v="152"/>
    <n v="-1.4748331568095101"/>
    <x v="13"/>
    <s v="RGDPPC_GAP"/>
    <x v="4"/>
    <s v="lin"/>
    <x v="0"/>
    <s v="q"/>
    <s v="Author's Computation"/>
  </r>
  <r>
    <x v="153"/>
    <n v="3.8574047018958098"/>
    <x v="13"/>
    <s v="RGDPPC_GAP"/>
    <x v="4"/>
    <s v="lin"/>
    <x v="0"/>
    <s v="q"/>
    <s v="Author's Computation"/>
  </r>
  <r>
    <x v="154"/>
    <n v="2.4227863914208001"/>
    <x v="13"/>
    <s v="RGDPPC_GAP"/>
    <x v="4"/>
    <s v="lin"/>
    <x v="0"/>
    <s v="q"/>
    <s v="Author's Computation"/>
  </r>
  <r>
    <x v="155"/>
    <n v="-1.4175050603739607"/>
    <x v="13"/>
    <s v="RGDPPC_GAP"/>
    <x v="4"/>
    <s v="lin"/>
    <x v="0"/>
    <s v="q"/>
    <s v="Author's Computation"/>
  </r>
  <r>
    <x v="156"/>
    <n v="-2.9171341929246322"/>
    <x v="13"/>
    <s v="RGDPPC_GAP"/>
    <x v="4"/>
    <s v="lin"/>
    <x v="0"/>
    <s v="q"/>
    <s v="Author's Computation"/>
  </r>
  <r>
    <x v="157"/>
    <n v="2.0341093101770849"/>
    <x v="13"/>
    <s v="RGDPPC_GAP"/>
    <x v="4"/>
    <s v="lin"/>
    <x v="0"/>
    <s v="q"/>
    <s v="Author's Computation"/>
  </r>
  <r>
    <x v="158"/>
    <n v="-2.9933566697937906"/>
    <x v="13"/>
    <s v="RGDPPC_GAP"/>
    <x v="4"/>
    <s v="lin"/>
    <x v="0"/>
    <s v="q"/>
    <s v="Author's Computation"/>
  </r>
  <r>
    <x v="159"/>
    <n v="-1.2958560683829301"/>
    <x v="13"/>
    <s v="RGDPPC_GAP"/>
    <x v="4"/>
    <s v="lin"/>
    <x v="0"/>
    <s v="q"/>
    <s v="Author's Computation"/>
  </r>
  <r>
    <x v="160"/>
    <n v="-5.7500685961994513"/>
    <x v="13"/>
    <s v="RGDPPC_GAP"/>
    <x v="4"/>
    <s v="lin"/>
    <x v="0"/>
    <s v="q"/>
    <s v="Author's Computation"/>
  </r>
  <r>
    <x v="161"/>
    <n v="-4.3147614131174841"/>
    <x v="13"/>
    <s v="RGDPPC_GAP"/>
    <x v="4"/>
    <s v="lin"/>
    <x v="0"/>
    <s v="q"/>
    <s v="Author's Computation"/>
  </r>
  <r>
    <x v="162"/>
    <n v="-2.9509237472510779"/>
    <x v="13"/>
    <s v="RGDPPC_GAP"/>
    <x v="4"/>
    <s v="lin"/>
    <x v="0"/>
    <s v="q"/>
    <s v="Author's Computation"/>
  </r>
  <r>
    <x v="163"/>
    <n v="0.28185101765455212"/>
    <x v="13"/>
    <s v="RGDPPC_GAP"/>
    <x v="4"/>
    <s v="lin"/>
    <x v="0"/>
    <s v="q"/>
    <s v="Author's Computation"/>
  </r>
  <r>
    <x v="164"/>
    <n v="-7.494625015016628"/>
    <x v="13"/>
    <s v="RGDPPC_GAP"/>
    <x v="4"/>
    <s v="lin"/>
    <x v="0"/>
    <s v="q"/>
    <s v="Author's Computation"/>
  </r>
  <r>
    <x v="165"/>
    <n v="8.0566738872421411"/>
    <x v="13"/>
    <s v="RGDPPC_GAP"/>
    <x v="4"/>
    <s v="lin"/>
    <x v="0"/>
    <s v="q"/>
    <s v="Author's Computation"/>
  </r>
  <r>
    <x v="166"/>
    <n v="-1.0376670207212131"/>
    <x v="13"/>
    <s v="RGDPPC_GAP"/>
    <x v="4"/>
    <s v="lin"/>
    <x v="0"/>
    <s v="q"/>
    <s v="Author's Computation"/>
  </r>
  <r>
    <x v="167"/>
    <n v="7.2974265396749338E-2"/>
    <x v="13"/>
    <s v="RGDPPC_GAP"/>
    <x v="4"/>
    <s v="lin"/>
    <x v="0"/>
    <s v="q"/>
    <s v="Author's Computation"/>
  </r>
  <r>
    <x v="168"/>
    <n v="-2.3253502256585965"/>
    <x v="13"/>
    <s v="RGDPPC_GAP"/>
    <x v="4"/>
    <s v="lin"/>
    <x v="0"/>
    <s v="q"/>
    <s v="Author's Computation"/>
  </r>
  <r>
    <x v="169"/>
    <n v="4.3612397745461591"/>
    <x v="13"/>
    <s v="RGDPPC_GAP"/>
    <x v="4"/>
    <s v="lin"/>
    <x v="0"/>
    <s v="q"/>
    <s v="Author's Computation"/>
  </r>
  <r>
    <x v="170"/>
    <n v="6.143536203255243"/>
    <x v="13"/>
    <s v="RGDPPC_GAP"/>
    <x v="4"/>
    <s v="lin"/>
    <x v="0"/>
    <s v="q"/>
    <s v="Author's Computation"/>
  </r>
  <r>
    <x v="171"/>
    <n v="0.51040121282208339"/>
    <x v="13"/>
    <s v="RGDPPC_GAP"/>
    <x v="4"/>
    <s v="lin"/>
    <x v="0"/>
    <s v="q"/>
    <s v="Author's Computation"/>
  </r>
  <r>
    <x v="172"/>
    <n v="3.5573618074228373"/>
    <x v="13"/>
    <s v="RGDPPC_GAP"/>
    <x v="4"/>
    <s v="lin"/>
    <x v="0"/>
    <s v="q"/>
    <s v="Author's Computation"/>
  </r>
  <r>
    <x v="173"/>
    <n v="6.9155991260497123"/>
    <x v="13"/>
    <s v="RGDPPC_GAP"/>
    <x v="4"/>
    <s v="lin"/>
    <x v="0"/>
    <s v="q"/>
    <s v="Author's Computation"/>
  </r>
  <r>
    <x v="174"/>
    <n v="0.90429294806004457"/>
    <x v="13"/>
    <s v="RGDPPC_GAP"/>
    <x v="4"/>
    <s v="lin"/>
    <x v="0"/>
    <s v="q"/>
    <s v="Author's Computation"/>
  </r>
  <r>
    <x v="175"/>
    <n v="-5.6092070751838072"/>
    <x v="13"/>
    <s v="RGDPPC_GAP"/>
    <x v="4"/>
    <s v="lin"/>
    <x v="0"/>
    <s v="q"/>
    <s v="Author's Computation"/>
  </r>
  <r>
    <x v="176"/>
    <n v="0.34233002248645539"/>
    <x v="13"/>
    <s v="RGDPPC_GAP"/>
    <x v="4"/>
    <s v="lin"/>
    <x v="0"/>
    <s v="q"/>
    <s v="Author's Computation"/>
  </r>
  <r>
    <x v="177"/>
    <n v="-6.9817164131321405"/>
    <x v="13"/>
    <s v="RGDPPC_GAP"/>
    <x v="4"/>
    <s v="lin"/>
    <x v="0"/>
    <s v="q"/>
    <s v="Author's Computation"/>
  </r>
  <r>
    <x v="178"/>
    <n v="-2.5919773141300348"/>
    <x v="13"/>
    <s v="RGDPPC_GAP"/>
    <x v="4"/>
    <s v="lin"/>
    <x v="0"/>
    <s v="q"/>
    <s v="Author's Computation"/>
  </r>
  <r>
    <x v="179"/>
    <n v="-7.2179159507155557"/>
    <x v="13"/>
    <s v="RGDPPC_GAP"/>
    <x v="4"/>
    <s v="lin"/>
    <x v="0"/>
    <s v="q"/>
    <s v="Author's Computation"/>
  </r>
  <r>
    <x v="180"/>
    <n v="-4.9470673274187291"/>
    <x v="13"/>
    <s v="RGDPPC_GAP"/>
    <x v="4"/>
    <s v="lin"/>
    <x v="0"/>
    <s v="q"/>
    <s v="Author's Computation"/>
  </r>
  <r>
    <x v="181"/>
    <n v="-8.1340974712669158"/>
    <x v="13"/>
    <s v="RGDPPC_GAP"/>
    <x v="4"/>
    <s v="lin"/>
    <x v="0"/>
    <s v="q"/>
    <s v="Author's Computation"/>
  </r>
  <r>
    <x v="182"/>
    <n v="-0.34244229501158285"/>
    <x v="13"/>
    <s v="RGDPPC_GAP"/>
    <x v="4"/>
    <s v="lin"/>
    <x v="0"/>
    <s v="q"/>
    <s v="Author's Computation"/>
  </r>
  <r>
    <x v="183"/>
    <n v="3.8169011416850189"/>
    <x v="13"/>
    <s v="RGDPPC_GAP"/>
    <x v="4"/>
    <s v="lin"/>
    <x v="0"/>
    <s v="q"/>
    <s v="Author's Computation"/>
  </r>
  <r>
    <x v="184"/>
    <n v="2.3521757310572218"/>
    <x v="13"/>
    <s v="RGDPPC_GAP"/>
    <x v="4"/>
    <s v="lin"/>
    <x v="0"/>
    <s v="q"/>
    <s v="Author's Computation"/>
  </r>
  <r>
    <x v="185"/>
    <n v="6.2020645686134337"/>
    <x v="13"/>
    <s v="RGDPPC_GAP"/>
    <x v="4"/>
    <s v="lin"/>
    <x v="0"/>
    <s v="q"/>
    <s v="Author's Computation"/>
  </r>
  <r>
    <x v="186"/>
    <n v="-0.11209085247745598"/>
    <x v="13"/>
    <s v="RGDPPC_GAP"/>
    <x v="4"/>
    <s v="lin"/>
    <x v="0"/>
    <s v="q"/>
    <s v="Author's Computation"/>
  </r>
  <r>
    <x v="187"/>
    <n v="-0.97544260688953344"/>
    <x v="13"/>
    <s v="RGDPPC_GAP"/>
    <x v="4"/>
    <s v="lin"/>
    <x v="0"/>
    <s v="q"/>
    <s v="Author's Computation"/>
  </r>
  <r>
    <x v="188"/>
    <n v="-0.2926800695481151"/>
    <x v="13"/>
    <s v="RGDPPC_GAP"/>
    <x v="4"/>
    <s v="lin"/>
    <x v="0"/>
    <s v="q"/>
    <s v="Author's Computation"/>
  </r>
  <r>
    <x v="189"/>
    <n v="1.5218266690769822"/>
    <x v="13"/>
    <s v="RGDPPC_GAP"/>
    <x v="4"/>
    <s v="lin"/>
    <x v="0"/>
    <s v="q"/>
    <s v="Author's Computation"/>
  </r>
  <r>
    <x v="190"/>
    <n v="4.6699268956570767"/>
    <x v="13"/>
    <s v="RGDPPC_GAP"/>
    <x v="4"/>
    <s v="lin"/>
    <x v="0"/>
    <s v="q"/>
    <s v="Author's Computation"/>
  </r>
  <r>
    <x v="191"/>
    <n v="4.0471329892163004"/>
    <x v="13"/>
    <s v="RGDPPC_GAP"/>
    <x v="4"/>
    <s v="lin"/>
    <x v="0"/>
    <s v="q"/>
    <s v="Author's Computation"/>
  </r>
  <r>
    <x v="192"/>
    <n v="-3.4164497423736062"/>
    <x v="13"/>
    <s v="RGDPPC_GAP"/>
    <x v="4"/>
    <s v="lin"/>
    <x v="0"/>
    <s v="q"/>
    <s v="Author's Computation"/>
  </r>
  <r>
    <x v="193"/>
    <n v="-2.1741657226621927"/>
    <x v="13"/>
    <s v="RGDPPC_GAP"/>
    <x v="4"/>
    <s v="lin"/>
    <x v="0"/>
    <s v="q"/>
    <s v="Author's Computation"/>
  </r>
  <r>
    <x v="194"/>
    <n v="12.885894439401852"/>
    <x v="13"/>
    <s v="RGDPPC_GAP"/>
    <x v="4"/>
    <s v="lin"/>
    <x v="0"/>
    <s v="q"/>
    <s v="Author's Computation"/>
  </r>
  <r>
    <x v="195"/>
    <n v="0.51910524123709045"/>
    <x v="13"/>
    <s v="RGDPPC_GAP"/>
    <x v="4"/>
    <s v="lin"/>
    <x v="0"/>
    <s v="q"/>
    <s v="Author's Computation"/>
  </r>
  <r>
    <x v="196"/>
    <n v="1.8775717449648628"/>
    <x v="13"/>
    <s v="RGDPPC_GAP"/>
    <x v="4"/>
    <s v="lin"/>
    <x v="0"/>
    <s v="q"/>
    <s v="Author's Computation"/>
  </r>
  <r>
    <x v="197"/>
    <n v="-2.9959982299918479"/>
    <x v="13"/>
    <s v="RGDPPC_GAP"/>
    <x v="4"/>
    <s v="lin"/>
    <x v="0"/>
    <s v="q"/>
    <s v="Author's Computation"/>
  </r>
  <r>
    <x v="198"/>
    <n v="-3.1274490097051637"/>
    <x v="13"/>
    <s v="RGDPPC_GAP"/>
    <x v="4"/>
    <s v="lin"/>
    <x v="0"/>
    <s v="q"/>
    <s v="Author's Computation"/>
  </r>
  <r>
    <x v="199"/>
    <n v="-0.2945720039480042"/>
    <x v="13"/>
    <s v="RGDPPC_GAP"/>
    <x v="4"/>
    <s v="lin"/>
    <x v="0"/>
    <s v="q"/>
    <s v="Author's Computation"/>
  </r>
  <r>
    <x v="200"/>
    <n v="-2.0284910232997175"/>
    <x v="13"/>
    <s v="RGDPPC_GAP"/>
    <x v="4"/>
    <s v="lin"/>
    <x v="0"/>
    <s v="q"/>
    <s v="Author's Computation"/>
  </r>
  <r>
    <x v="201"/>
    <n v="-1.3973531612019874"/>
    <x v="13"/>
    <s v="RGDPPC_GAP"/>
    <x v="4"/>
    <s v="lin"/>
    <x v="0"/>
    <s v="q"/>
    <s v="Author's Computation"/>
  </r>
  <r>
    <x v="202"/>
    <n v="-10.368815445832428"/>
    <x v="13"/>
    <s v="RGDPPC_GAP"/>
    <x v="4"/>
    <s v="lin"/>
    <x v="0"/>
    <s v="q"/>
    <s v="Author's Computation"/>
  </r>
  <r>
    <x v="203"/>
    <n v="-2.5119078037647231"/>
    <x v="13"/>
    <s v="RGDPPC_GAP"/>
    <x v="4"/>
    <s v="lin"/>
    <x v="0"/>
    <s v="q"/>
    <s v="Author's Computation"/>
  </r>
  <r>
    <x v="204"/>
    <n v="5.6078750955905798"/>
    <x v="13"/>
    <s v="RGDPPC_GAP"/>
    <x v="4"/>
    <s v="lin"/>
    <x v="0"/>
    <s v="q"/>
    <s v="Author's Computation"/>
  </r>
  <r>
    <x v="205"/>
    <n v="5.7876860634806606"/>
    <x v="13"/>
    <s v="RGDPPC_GAP"/>
    <x v="4"/>
    <s v="lin"/>
    <x v="0"/>
    <s v="q"/>
    <s v="Author's Computation"/>
  </r>
  <r>
    <x v="206"/>
    <n v="-5.3692287963635543"/>
    <x v="13"/>
    <s v="RGDPPC_GAP"/>
    <x v="4"/>
    <s v="lin"/>
    <x v="0"/>
    <s v="q"/>
    <s v="Author's Computation"/>
  </r>
  <r>
    <x v="207"/>
    <n v="2.295919414315291"/>
    <x v="13"/>
    <s v="RGDPPC_GAP"/>
    <x v="4"/>
    <s v="lin"/>
    <x v="0"/>
    <s v="q"/>
    <s v="Author's Computation"/>
  </r>
  <r>
    <x v="208"/>
    <n v="-7.0452809878364846"/>
    <x v="13"/>
    <s v="RGDPPC_GAP"/>
    <x v="4"/>
    <s v="lin"/>
    <x v="0"/>
    <s v="q"/>
    <s v="Author's Computation"/>
  </r>
  <r>
    <x v="209"/>
    <n v="-8.947546625537079"/>
    <x v="13"/>
    <s v="RGDPPC_GAP"/>
    <x v="4"/>
    <s v="lin"/>
    <x v="0"/>
    <s v="q"/>
    <s v="Author's Computation"/>
  </r>
  <r>
    <x v="210"/>
    <n v="-1.1031942833691815"/>
    <x v="13"/>
    <s v="RGDPPC_GAP"/>
    <x v="4"/>
    <s v="lin"/>
    <x v="0"/>
    <s v="q"/>
    <s v="Author's Computation"/>
  </r>
  <r>
    <x v="211"/>
    <n v="-4.446099192604601"/>
    <x v="13"/>
    <s v="RGDPPC_GAP"/>
    <x v="4"/>
    <s v="lin"/>
    <x v="0"/>
    <s v="q"/>
    <s v="Author's Computation"/>
  </r>
  <r>
    <x v="212"/>
    <n v="-2.7982996446729747"/>
    <x v="13"/>
    <s v="RGDPPC_GAP"/>
    <x v="4"/>
    <s v="lin"/>
    <x v="0"/>
    <s v="q"/>
    <s v="Author's Computation"/>
  </r>
  <r>
    <x v="213"/>
    <n v="2.4340307307330455"/>
    <x v="13"/>
    <s v="RGDPPC_GAP"/>
    <x v="4"/>
    <s v="lin"/>
    <x v="0"/>
    <s v="q"/>
    <s v="Author's Computation"/>
  </r>
  <r>
    <x v="214"/>
    <n v="6.3968630354010267"/>
    <x v="13"/>
    <s v="RGDPPC_GAP"/>
    <x v="4"/>
    <s v="lin"/>
    <x v="0"/>
    <s v="q"/>
    <s v="Author's Computation"/>
  </r>
  <r>
    <x v="215"/>
    <n v="5.1380022187423133"/>
    <x v="13"/>
    <s v="RGDPPC_GAP"/>
    <x v="4"/>
    <s v="lin"/>
    <x v="0"/>
    <s v="q"/>
    <s v="Author's Computation"/>
  </r>
  <r>
    <x v="216"/>
    <n v="5.432142646943908"/>
    <x v="13"/>
    <s v="RGDPPC_GAP"/>
    <x v="4"/>
    <s v="lin"/>
    <x v="0"/>
    <s v="q"/>
    <s v="Author's Computation"/>
  </r>
  <r>
    <x v="217"/>
    <n v="4.8234691386136932"/>
    <x v="13"/>
    <s v="RGDPPC_GAP"/>
    <x v="4"/>
    <s v="lin"/>
    <x v="0"/>
    <s v="q"/>
    <s v="Author's Computation"/>
  </r>
  <r>
    <x v="218"/>
    <n v="3.7227758362304009"/>
    <x v="13"/>
    <s v="RGDPPC_GAP"/>
    <x v="4"/>
    <s v="lin"/>
    <x v="0"/>
    <s v="q"/>
    <s v="Author's Computation"/>
  </r>
  <r>
    <x v="219"/>
    <n v="0.46405462415023058"/>
    <x v="13"/>
    <s v="RGDPPC_GAP"/>
    <x v="4"/>
    <s v="lin"/>
    <x v="0"/>
    <s v="q"/>
    <s v="Author's Computation"/>
  </r>
  <r>
    <x v="220"/>
    <n v="-0.18049884757493118"/>
    <x v="13"/>
    <s v="RGDPPC_GAP"/>
    <x v="4"/>
    <s v="lin"/>
    <x v="0"/>
    <s v="q"/>
    <s v="Author's Computation"/>
  </r>
  <r>
    <x v="221"/>
    <n v="0.41211611539898252"/>
    <x v="13"/>
    <s v="RGDPPC_GAP"/>
    <x v="4"/>
    <s v="lin"/>
    <x v="0"/>
    <s v="q"/>
    <s v="Author's Computation"/>
  </r>
  <r>
    <x v="222"/>
    <n v="0.11761549683623995"/>
    <x v="13"/>
    <s v="RGDPPC_GAP"/>
    <x v="4"/>
    <s v="lin"/>
    <x v="0"/>
    <s v="q"/>
    <s v="Author's Computation"/>
  </r>
  <r>
    <x v="223"/>
    <n v="2.8345043561577796"/>
    <x v="13"/>
    <s v="RGDPPC_GAP"/>
    <x v="4"/>
    <s v="lin"/>
    <x v="0"/>
    <s v="q"/>
    <s v="Author's Computation"/>
  </r>
  <r>
    <x v="224"/>
    <n v="-0.43895395444133722"/>
    <x v="13"/>
    <s v="RGDPPC_GAP"/>
    <x v="4"/>
    <s v="lin"/>
    <x v="0"/>
    <s v="q"/>
    <s v="Author's Computation"/>
  </r>
  <r>
    <x v="225"/>
    <n v="0.39845524239896157"/>
    <x v="13"/>
    <s v="RGDPPC_GAP"/>
    <x v="4"/>
    <s v="lin"/>
    <x v="0"/>
    <s v="q"/>
    <s v="Author's Computation"/>
  </r>
  <r>
    <x v="226"/>
    <n v="-1.5614598929863293"/>
    <x v="13"/>
    <s v="RGDPPC_GAP"/>
    <x v="4"/>
    <s v="lin"/>
    <x v="0"/>
    <s v="q"/>
    <s v="Author's Computation"/>
  </r>
  <r>
    <x v="227"/>
    <n v="0.56317581092607183"/>
    <x v="13"/>
    <s v="RGDPPC_GAP"/>
    <x v="4"/>
    <s v="lin"/>
    <x v="0"/>
    <s v="q"/>
    <s v="Author's Computation"/>
  </r>
  <r>
    <x v="228"/>
    <n v="-1.1085444752474878"/>
    <x v="13"/>
    <s v="RGDPPC_GAP"/>
    <x v="4"/>
    <s v="lin"/>
    <x v="0"/>
    <s v="q"/>
    <s v="Author's Computation"/>
  </r>
  <r>
    <x v="229"/>
    <n v="-0.27217843367593186"/>
    <x v="13"/>
    <s v="RGDPPC_GAP"/>
    <x v="4"/>
    <s v="lin"/>
    <x v="0"/>
    <s v="q"/>
    <s v="Author's Computation"/>
  </r>
  <r>
    <x v="230"/>
    <n v="1.1878845380785394"/>
    <x v="13"/>
    <s v="RGDPPC_GAP"/>
    <x v="4"/>
    <s v="lin"/>
    <x v="0"/>
    <s v="q"/>
    <s v="Author's Computation"/>
  </r>
  <r>
    <x v="231"/>
    <n v="0.34811891188915833"/>
    <x v="13"/>
    <s v="RGDPPC_GAP"/>
    <x v="4"/>
    <s v="lin"/>
    <x v="0"/>
    <s v="q"/>
    <s v="Author's Computation"/>
  </r>
  <r>
    <x v="232"/>
    <n v="3.8720612875885845"/>
    <x v="13"/>
    <s v="RGDPPC_GAP"/>
    <x v="4"/>
    <s v="lin"/>
    <x v="0"/>
    <s v="q"/>
    <s v="Author's Computation"/>
  </r>
  <r>
    <x v="233"/>
    <n v="-0.97256452542890015"/>
    <x v="13"/>
    <s v="RGDPPC_GAP"/>
    <x v="4"/>
    <s v="lin"/>
    <x v="0"/>
    <s v="q"/>
    <s v="Author's Computation"/>
  </r>
  <r>
    <x v="234"/>
    <n v="2.3642741821412416"/>
    <x v="13"/>
    <s v="RGDPPC_GAP"/>
    <x v="4"/>
    <s v="lin"/>
    <x v="0"/>
    <s v="q"/>
    <s v="Author's Computation"/>
  </r>
  <r>
    <x v="235"/>
    <n v="-0.58671481603163267"/>
    <x v="13"/>
    <s v="RGDPPC_GAP"/>
    <x v="4"/>
    <s v="lin"/>
    <x v="0"/>
    <s v="q"/>
    <s v="Author's Computation"/>
  </r>
  <r>
    <x v="236"/>
    <n v="2.4384339729985394"/>
    <x v="13"/>
    <s v="RGDPPC_GAP"/>
    <x v="4"/>
    <s v="lin"/>
    <x v="0"/>
    <s v="q"/>
    <s v="Author's Computation"/>
  </r>
  <r>
    <x v="237"/>
    <n v="1.16912901208633"/>
    <x v="13"/>
    <s v="RGDPPC_GAP"/>
    <x v="4"/>
    <s v="lin"/>
    <x v="0"/>
    <s v="q"/>
    <s v="Author's Computation"/>
  </r>
  <r>
    <x v="238"/>
    <n v="0.20338840914485301"/>
    <x v="13"/>
    <s v="RGDPPC_GAP"/>
    <x v="4"/>
    <s v="lin"/>
    <x v="0"/>
    <s v="q"/>
    <s v="Author's Computation"/>
  </r>
  <r>
    <x v="239"/>
    <n v="0.12980077929764811"/>
    <x v="13"/>
    <s v="RGDPPC_GAP"/>
    <x v="4"/>
    <s v="lin"/>
    <x v="0"/>
    <s v="q"/>
    <s v="Author's Computation"/>
  </r>
  <r>
    <x v="240"/>
    <n v="-2.0450396669083668"/>
    <x v="13"/>
    <s v="RGDPPC_GAP"/>
    <x v="4"/>
    <s v="lin"/>
    <x v="0"/>
    <s v="q"/>
    <s v="Author's Computation"/>
  </r>
  <r>
    <x v="241"/>
    <n v="1.5848522882805991"/>
    <x v="13"/>
    <s v="RGDPPC_GAP"/>
    <x v="4"/>
    <s v="lin"/>
    <x v="0"/>
    <s v="q"/>
    <s v="Author's Computation"/>
  </r>
  <r>
    <x v="242"/>
    <n v="-1.2826474195528972"/>
    <x v="13"/>
    <s v="RGDPPC_GAP"/>
    <x v="4"/>
    <s v="lin"/>
    <x v="0"/>
    <s v="q"/>
    <s v="Author's Computation"/>
  </r>
  <r>
    <x v="243"/>
    <n v="-2.4223686174798535"/>
    <x v="13"/>
    <s v="RGDPPC_GAP"/>
    <x v="4"/>
    <s v="lin"/>
    <x v="0"/>
    <s v="q"/>
    <s v="Author's Computation"/>
  </r>
  <r>
    <x v="244"/>
    <n v="-6.2645677625694027"/>
    <x v="13"/>
    <s v="RGDPPC_GAP"/>
    <x v="4"/>
    <s v="lin"/>
    <x v="0"/>
    <s v="q"/>
    <s v="Author's Computation"/>
  </r>
  <r>
    <x v="245"/>
    <n v="-4.5229058595013782"/>
    <x v="13"/>
    <s v="RGDPPC_GAP"/>
    <x v="4"/>
    <s v="lin"/>
    <x v="0"/>
    <s v="q"/>
    <s v="Author's Computation"/>
  </r>
  <r>
    <x v="246"/>
    <n v="0.62517112198882963"/>
    <x v="13"/>
    <s v="RGDPPC_GAP"/>
    <x v="4"/>
    <s v="lin"/>
    <x v="0"/>
    <s v="q"/>
    <s v="Author's Computation"/>
  </r>
  <r>
    <x v="247"/>
    <n v="-0.55579965389438613"/>
    <x v="13"/>
    <s v="RGDPPC_GAP"/>
    <x v="4"/>
    <s v="lin"/>
    <x v="0"/>
    <s v="q"/>
    <s v="Author's Computation"/>
  </r>
  <r>
    <x v="248"/>
    <n v="-1.1848616819775795"/>
    <x v="13"/>
    <s v="RGDPPC_GAP"/>
    <x v="4"/>
    <s v="lin"/>
    <x v="0"/>
    <s v="q"/>
    <s v="Author's Computation"/>
  </r>
  <r>
    <x v="249"/>
    <n v="2.2899320740790223"/>
    <x v="13"/>
    <s v="RGDPPC_GAP"/>
    <x v="4"/>
    <s v="lin"/>
    <x v="0"/>
    <s v="q"/>
    <s v="Author's Computation"/>
  </r>
  <r>
    <x v="250"/>
    <n v="1.7633288370424625"/>
    <x v="13"/>
    <s v="RGDPPC_GAP"/>
    <x v="4"/>
    <s v="lin"/>
    <x v="0"/>
    <s v="q"/>
    <s v="Author's Computation"/>
  </r>
  <r>
    <x v="251"/>
    <n v="1.318993727109171"/>
    <x v="13"/>
    <s v="RGDPPC_GAP"/>
    <x v="4"/>
    <s v="lin"/>
    <x v="0"/>
    <s v="q"/>
    <s v="Author's Computation"/>
  </r>
  <r>
    <x v="252"/>
    <n v="1.4876750987069718"/>
    <x v="13"/>
    <s v="RGDPPC_GAP"/>
    <x v="4"/>
    <s v="lin"/>
    <x v="0"/>
    <s v="q"/>
    <s v="Author's Computation"/>
  </r>
  <r>
    <x v="253"/>
    <n v="-2.0744073632400832"/>
    <x v="13"/>
    <s v="RGDPPC_GAP"/>
    <x v="4"/>
    <s v="lin"/>
    <x v="0"/>
    <s v="q"/>
    <s v="Author's Computation"/>
  </r>
  <r>
    <x v="254"/>
    <n v="-0.49745033349181345"/>
    <x v="13"/>
    <s v="RGDPPC_GAP"/>
    <x v="4"/>
    <s v="lin"/>
    <x v="0"/>
    <s v="q"/>
    <s v="Author's Computation"/>
  </r>
  <r>
    <x v="255"/>
    <n v="-0.91719928543233697"/>
    <x v="13"/>
    <s v="RGDPPC_GAP"/>
    <x v="4"/>
    <s v="lin"/>
    <x v="0"/>
    <s v="q"/>
    <s v="Author's Computation"/>
  </r>
  <r>
    <x v="256"/>
    <n v="2.7521377982972552"/>
    <x v="13"/>
    <s v="RGDPPC_GAP"/>
    <x v="4"/>
    <s v="lin"/>
    <x v="0"/>
    <s v="q"/>
    <s v="Author's Computation"/>
  </r>
  <r>
    <x v="257"/>
    <n v="1.0229585250630966"/>
    <x v="13"/>
    <s v="RGDPPC_GAP"/>
    <x v="4"/>
    <s v="lin"/>
    <x v="0"/>
    <s v="q"/>
    <s v="Author's Computation"/>
  </r>
  <r>
    <x v="258"/>
    <n v="2.6255469180193565"/>
    <x v="13"/>
    <s v="RGDPPC_GAP"/>
    <x v="4"/>
    <s v="lin"/>
    <x v="0"/>
    <s v="q"/>
    <s v="Author's Computation"/>
  </r>
  <r>
    <x v="259"/>
    <n v="-0.50041710766282277"/>
    <x v="13"/>
    <s v="RGDPPC_GAP"/>
    <x v="4"/>
    <s v="lin"/>
    <x v="0"/>
    <s v="q"/>
    <s v="Author's Computation"/>
  </r>
  <r>
    <x v="260"/>
    <n v="1.7755168502944079"/>
    <x v="13"/>
    <s v="RGDPPC_GAP"/>
    <x v="4"/>
    <s v="lin"/>
    <x v="0"/>
    <s v="q"/>
    <s v="Author's Computation"/>
  </r>
  <r>
    <x v="261"/>
    <n v="-1.5377048254949135"/>
    <x v="13"/>
    <s v="RGDPPC_GAP"/>
    <x v="4"/>
    <s v="lin"/>
    <x v="0"/>
    <s v="q"/>
    <s v="Author's Computation"/>
  </r>
  <r>
    <x v="262"/>
    <n v="-1.7588993167649403"/>
    <x v="13"/>
    <s v="RGDPPC_GAP"/>
    <x v="4"/>
    <s v="lin"/>
    <x v="0"/>
    <s v="q"/>
    <s v="Author's Computation"/>
  </r>
  <r>
    <x v="263"/>
    <n v="0.53687373748290934"/>
    <x v="13"/>
    <s v="RGDPPC_GAP"/>
    <x v="4"/>
    <s v="lin"/>
    <x v="0"/>
    <s v="q"/>
    <s v="Author's Computation"/>
  </r>
  <r>
    <x v="264"/>
    <n v="-0.31689689877444582"/>
    <x v="13"/>
    <s v="RGDPPC_GAP"/>
    <x v="4"/>
    <s v="lin"/>
    <x v="0"/>
    <s v="q"/>
    <s v="Author's Computation"/>
  </r>
  <r>
    <x v="265"/>
    <n v="-5.9093915379973438E-2"/>
    <x v="13"/>
    <s v="RGDPPC_GAP"/>
    <x v="4"/>
    <s v="lin"/>
    <x v="0"/>
    <s v="q"/>
    <s v="Author's Computation"/>
  </r>
  <r>
    <x v="266"/>
    <n v="3.5858152856776231"/>
    <x v="13"/>
    <s v="RGDPPC_GAP"/>
    <x v="4"/>
    <s v="lin"/>
    <x v="0"/>
    <s v="q"/>
    <s v="Author's Computation"/>
  </r>
  <r>
    <x v="267"/>
    <n v="0.19670599576521974"/>
    <x v="13"/>
    <s v="RGDPPC_GAP"/>
    <x v="4"/>
    <s v="lin"/>
    <x v="0"/>
    <s v="q"/>
    <s v="Author's Computation"/>
  </r>
  <r>
    <x v="268"/>
    <n v="0.62323316196972378"/>
    <x v="13"/>
    <s v="RGDPPC_GAP"/>
    <x v="4"/>
    <s v="lin"/>
    <x v="0"/>
    <s v="q"/>
    <s v="Author's Computation"/>
  </r>
  <r>
    <x v="269"/>
    <n v="-1.1310515996846759"/>
    <x v="13"/>
    <s v="RGDPPC_GAP"/>
    <x v="4"/>
    <s v="lin"/>
    <x v="0"/>
    <s v="q"/>
    <s v="Author's Computation"/>
  </r>
  <r>
    <x v="270"/>
    <n v="2.9544718626227366"/>
    <x v="13"/>
    <s v="RGDPPC_GAP"/>
    <x v="4"/>
    <s v="lin"/>
    <x v="0"/>
    <s v="q"/>
    <s v="Author's Computation"/>
  </r>
  <r>
    <x v="271"/>
    <n v="1.1268942204159256"/>
    <x v="13"/>
    <s v="RGDPPC_GAP"/>
    <x v="4"/>
    <s v="lin"/>
    <x v="0"/>
    <s v="q"/>
    <s v="Author's Computation"/>
  </r>
  <r>
    <x v="272"/>
    <n v="-0.56167930858309933"/>
    <x v="13"/>
    <s v="RGDPPC_GAP"/>
    <x v="4"/>
    <s v="lin"/>
    <x v="0"/>
    <s v="q"/>
    <s v="Author's Computation"/>
  </r>
  <r>
    <x v="273"/>
    <n v="-3.9331399089441277E-2"/>
    <x v="13"/>
    <s v="RGDPPC_GAP"/>
    <x v="4"/>
    <s v="lin"/>
    <x v="0"/>
    <s v="q"/>
    <s v="Author's Computation"/>
  </r>
  <r>
    <x v="274"/>
    <n v="-0.41669829617050702"/>
    <x v="13"/>
    <s v="RGDPPC_GAP"/>
    <x v="4"/>
    <s v="lin"/>
    <x v="0"/>
    <s v="q"/>
    <s v="Author's Computation"/>
  </r>
  <r>
    <x v="275"/>
    <n v="0.85268536873946488"/>
    <x v="13"/>
    <s v="RGDPPC_GAP"/>
    <x v="4"/>
    <s v="lin"/>
    <x v="0"/>
    <s v="q"/>
    <s v="Author's Computation"/>
  </r>
  <r>
    <x v="276"/>
    <n v="2.3078241999009812"/>
    <x v="13"/>
    <s v="RGDPPC_GAP"/>
    <x v="4"/>
    <s v="lin"/>
    <x v="0"/>
    <s v="q"/>
    <s v="Author's Computation"/>
  </r>
  <r>
    <x v="277"/>
    <n v="-0.53896922301006978"/>
    <x v="13"/>
    <s v="RGDPPC_GAP"/>
    <x v="4"/>
    <s v="lin"/>
    <x v="0"/>
    <s v="q"/>
    <s v="Author's Computation"/>
  </r>
  <r>
    <x v="278"/>
    <n v="-0.93183275189914516"/>
    <x v="13"/>
    <s v="RGDPPC_GAP"/>
    <x v="4"/>
    <s v="lin"/>
    <x v="0"/>
    <s v="q"/>
    <s v="Author's Computation"/>
  </r>
  <r>
    <x v="279"/>
    <n v="1.083145422343863"/>
    <x v="13"/>
    <s v="RGDPPC_GAP"/>
    <x v="4"/>
    <s v="lin"/>
    <x v="0"/>
    <s v="q"/>
    <s v="Author's Computation"/>
  </r>
  <r>
    <x v="280"/>
    <n v="2.3770763558862038"/>
    <x v="13"/>
    <s v="RGDPPC_GAP"/>
    <x v="4"/>
    <s v="lin"/>
    <x v="0"/>
    <s v="q"/>
    <s v="Author's Computation"/>
  </r>
  <r>
    <x v="281"/>
    <n v="-2.8057782209359852"/>
    <x v="13"/>
    <s v="RGDPPC_GAP"/>
    <x v="4"/>
    <s v="lin"/>
    <x v="0"/>
    <s v="q"/>
    <s v="Author's Computation"/>
  </r>
  <r>
    <x v="282"/>
    <n v="3.3305492396400949"/>
    <x v="13"/>
    <s v="RGDPPC_GAP"/>
    <x v="4"/>
    <s v="lin"/>
    <x v="0"/>
    <s v="q"/>
    <s v="Author's Computation"/>
  </r>
  <r>
    <x v="283"/>
    <n v="-3.5807520742731751"/>
    <x v="13"/>
    <s v="RGDPPC_GAP"/>
    <x v="4"/>
    <s v="lin"/>
    <x v="0"/>
    <s v="q"/>
    <s v="Author's Computation"/>
  </r>
  <r>
    <x v="284"/>
    <n v="-1.3733831816845421"/>
    <x v="13"/>
    <s v="RGDPPC_GAP"/>
    <x v="4"/>
    <s v="lin"/>
    <x v="0"/>
    <s v="q"/>
    <s v="Author's Computation"/>
  </r>
  <r>
    <x v="0"/>
    <n v="-4.8641185251658712"/>
    <x v="13"/>
    <s v="RGDPPC_GAP"/>
    <x v="4"/>
    <s v="lin"/>
    <x v="0"/>
    <s v="q"/>
    <s v="Author's Computation"/>
  </r>
  <r>
    <x v="1"/>
    <n v="-0.82024616191686217"/>
    <x v="13"/>
    <s v="RGDPPC_GAP"/>
    <x v="4"/>
    <s v="lin"/>
    <x v="0"/>
    <s v="q"/>
    <s v="Author's Computation"/>
  </r>
  <r>
    <x v="2"/>
    <n v="-4.6617975221356893"/>
    <x v="13"/>
    <s v="RGDPPC_GAP"/>
    <x v="4"/>
    <s v="lin"/>
    <x v="0"/>
    <s v="q"/>
    <s v="Author's Computation"/>
  </r>
  <r>
    <x v="3"/>
    <n v="-1.7334213892311721"/>
    <x v="13"/>
    <s v="RGDPPC_GAP"/>
    <x v="4"/>
    <s v="lin"/>
    <x v="0"/>
    <s v="q"/>
    <s v="Author's Computation"/>
  </r>
  <r>
    <x v="4"/>
    <n v="0.76495682881061144"/>
    <x v="13"/>
    <s v="RGDPPC_GAP"/>
    <x v="4"/>
    <s v="lin"/>
    <x v="0"/>
    <s v="q"/>
    <s v="Author's Computation"/>
  </r>
  <r>
    <x v="5"/>
    <n v="7.8062602551476346E-3"/>
    <x v="13"/>
    <s v="RGDPPC_GAP"/>
    <x v="4"/>
    <s v="lin"/>
    <x v="0"/>
    <s v="q"/>
    <s v="Author's Computation"/>
  </r>
  <r>
    <x v="6"/>
    <n v="-0.80439757970065662"/>
    <x v="13"/>
    <s v="RGDPPC_GAP"/>
    <x v="4"/>
    <s v="lin"/>
    <x v="0"/>
    <s v="q"/>
    <s v="Author's Computation"/>
  </r>
  <r>
    <x v="7"/>
    <n v="-1.8519409894518839"/>
    <x v="13"/>
    <s v="RGDPPC_GAP"/>
    <x v="4"/>
    <s v="lin"/>
    <x v="0"/>
    <s v="q"/>
    <s v="Author's Computation"/>
  </r>
  <r>
    <x v="8"/>
    <n v="-0.24752336334718139"/>
    <x v="13"/>
    <s v="RGDPPC_GAP"/>
    <x v="4"/>
    <s v="lin"/>
    <x v="0"/>
    <s v="q"/>
    <s v="Author's Computation"/>
  </r>
  <r>
    <x v="9"/>
    <n v="1.2270924016829023"/>
    <x v="13"/>
    <s v="RGDPPC_GAP"/>
    <x v="4"/>
    <s v="lin"/>
    <x v="0"/>
    <s v="q"/>
    <s v="Author's Computation"/>
  </r>
  <r>
    <x v="10"/>
    <n v="4.408290047085444"/>
    <x v="13"/>
    <s v="RGDPPC_GAP"/>
    <x v="4"/>
    <s v="lin"/>
    <x v="0"/>
    <s v="q"/>
    <s v="Author's Computation"/>
  </r>
  <r>
    <x v="11"/>
    <n v="2.2515883215196002"/>
    <x v="13"/>
    <s v="RGDPPC_GAP"/>
    <x v="4"/>
    <s v="lin"/>
    <x v="0"/>
    <s v="q"/>
    <s v="Author's Computation"/>
  </r>
  <r>
    <x v="12"/>
    <n v="-0.21427209285668436"/>
    <x v="13"/>
    <s v="RGDPPC_GAP"/>
    <x v="4"/>
    <s v="lin"/>
    <x v="0"/>
    <s v="q"/>
    <s v="Author's Computation"/>
  </r>
  <r>
    <x v="13"/>
    <n v="0.55094804335379122"/>
    <x v="13"/>
    <s v="RGDPPC_GAP"/>
    <x v="4"/>
    <s v="lin"/>
    <x v="0"/>
    <s v="q"/>
    <s v="Author's Computation"/>
  </r>
  <r>
    <x v="14"/>
    <n v="1.2024818494949816"/>
    <x v="13"/>
    <s v="RGDPPC_GAP"/>
    <x v="4"/>
    <s v="lin"/>
    <x v="0"/>
    <s v="q"/>
    <s v="Author's Computation"/>
  </r>
  <r>
    <x v="15"/>
    <n v="1.4699010055983912"/>
    <x v="13"/>
    <s v="RGDPPC_GAP"/>
    <x v="4"/>
    <s v="lin"/>
    <x v="0"/>
    <s v="q"/>
    <s v="Author's Computation"/>
  </r>
  <r>
    <x v="16"/>
    <n v="1.9134399554279273"/>
    <x v="13"/>
    <s v="RGDPPC_GAP"/>
    <x v="4"/>
    <s v="lin"/>
    <x v="0"/>
    <s v="q"/>
    <s v="Author's Computation"/>
  </r>
  <r>
    <x v="17"/>
    <n v="-0.51512719794588779"/>
    <x v="13"/>
    <s v="RGDPPC_GAP"/>
    <x v="4"/>
    <s v="lin"/>
    <x v="0"/>
    <s v="q"/>
    <s v="Author's Computation"/>
  </r>
  <r>
    <x v="18"/>
    <n v="0.72172881664213939"/>
    <x v="13"/>
    <s v="RGDPPC_GAP"/>
    <x v="4"/>
    <s v="lin"/>
    <x v="0"/>
    <s v="q"/>
    <s v="Author's Computation"/>
  </r>
  <r>
    <x v="19"/>
    <n v="-0.22860866890199905"/>
    <x v="13"/>
    <s v="RGDPPC_GAP"/>
    <x v="4"/>
    <s v="lin"/>
    <x v="0"/>
    <s v="q"/>
    <s v="Author's Computation"/>
  </r>
  <r>
    <x v="20"/>
    <n v="3.1358131639105009"/>
    <x v="13"/>
    <s v="RGDPPC_GAP"/>
    <x v="4"/>
    <s v="lin"/>
    <x v="0"/>
    <s v="q"/>
    <s v="Author's Computation"/>
  </r>
  <r>
    <x v="21"/>
    <n v="-1.2954840126170772"/>
    <x v="13"/>
    <s v="RGDPPC_GAP"/>
    <x v="4"/>
    <s v="lin"/>
    <x v="0"/>
    <s v="q"/>
    <s v="Author's Computation"/>
  </r>
  <r>
    <x v="22"/>
    <n v="-1.5827946390985619"/>
    <x v="13"/>
    <s v="RGDPPC_GAP"/>
    <x v="4"/>
    <s v="lin"/>
    <x v="0"/>
    <s v="q"/>
    <s v="Author's Computation"/>
  </r>
  <r>
    <x v="23"/>
    <n v="1.4261941928704527"/>
    <x v="13"/>
    <s v="RGDPPC_GAP"/>
    <x v="4"/>
    <s v="lin"/>
    <x v="0"/>
    <s v="q"/>
    <s v="Author's Computation"/>
  </r>
  <r>
    <x v="24"/>
    <n v="-0.87316892681965741"/>
    <x v="13"/>
    <s v="RGDPPC_GAP"/>
    <x v="4"/>
    <s v="lin"/>
    <x v="0"/>
    <s v="q"/>
    <s v="Author's Computation"/>
  </r>
  <r>
    <x v="25"/>
    <n v="0.42844505571978164"/>
    <x v="13"/>
    <s v="RGDPPC_GAP"/>
    <x v="4"/>
    <s v="lin"/>
    <x v="0"/>
    <s v="q"/>
    <s v="Author's Computation"/>
  </r>
  <r>
    <x v="26"/>
    <n v="0.22722524810688594"/>
    <x v="13"/>
    <s v="RGDPPC_GAP"/>
    <x v="4"/>
    <s v="lin"/>
    <x v="0"/>
    <s v="q"/>
    <s v="Author's Computation"/>
  </r>
  <r>
    <x v="27"/>
    <n v="0.46915713507405865"/>
    <x v="13"/>
    <s v="RGDPPC_GAP"/>
    <x v="4"/>
    <s v="lin"/>
    <x v="0"/>
    <s v="q"/>
    <s v="Author's Computation"/>
  </r>
  <r>
    <x v="28"/>
    <n v="-3.7054797665614467"/>
    <x v="13"/>
    <s v="RGDPPC_GAP"/>
    <x v="4"/>
    <s v="lin"/>
    <x v="0"/>
    <s v="q"/>
    <s v="Author's Computation"/>
  </r>
  <r>
    <x v="29"/>
    <n v="0.48704595267148099"/>
    <x v="13"/>
    <s v="RGDPPC_GAP"/>
    <x v="4"/>
    <s v="lin"/>
    <x v="0"/>
    <s v="q"/>
    <s v="Author's Computation"/>
  </r>
  <r>
    <x v="30"/>
    <n v="-3.8995967671191605"/>
    <x v="13"/>
    <s v="RGDPPC_GAP"/>
    <x v="4"/>
    <s v="lin"/>
    <x v="0"/>
    <s v="q"/>
    <s v="Author's Computation"/>
  </r>
  <r>
    <x v="31"/>
    <n v="-10.167898971714777"/>
    <x v="13"/>
    <s v="RGDPPC_GAP"/>
    <x v="4"/>
    <s v="lin"/>
    <x v="0"/>
    <s v="q"/>
    <s v="Author's Computation"/>
  </r>
  <r>
    <x v="32"/>
    <n v="-6.0116813511303784"/>
    <x v="13"/>
    <s v="RGDPPC_GAP"/>
    <x v="4"/>
    <s v="lin"/>
    <x v="0"/>
    <s v="q"/>
    <s v="Author's Computation"/>
  </r>
  <r>
    <x v="33"/>
    <n v="-2.0876088525702547"/>
    <x v="13"/>
    <s v="RGDPPC_GAP"/>
    <x v="4"/>
    <s v="lin"/>
    <x v="0"/>
    <s v="q"/>
    <s v="Author's Computation"/>
  </r>
  <r>
    <x v="34"/>
    <n v="0.1153734680095595"/>
    <x v="13"/>
    <s v="RGDPPC_GAP"/>
    <x v="4"/>
    <s v="lin"/>
    <x v="0"/>
    <s v="q"/>
    <s v="Author's Computation"/>
  </r>
  <r>
    <x v="35"/>
    <n v="3.1620688669024197"/>
    <x v="13"/>
    <s v="RGDPPC_GAP"/>
    <x v="4"/>
    <s v="lin"/>
    <x v="0"/>
    <s v="q"/>
    <s v="Author's Computation"/>
  </r>
  <r>
    <x v="36"/>
    <n v="0.64604713282886239"/>
    <x v="13"/>
    <s v="RGDPPC_GAP"/>
    <x v="4"/>
    <s v="lin"/>
    <x v="0"/>
    <s v="q"/>
    <s v="Author's Computation"/>
  </r>
  <r>
    <x v="37"/>
    <n v="2.610526051017533"/>
    <x v="13"/>
    <s v="RGDPPC_GAP"/>
    <x v="4"/>
    <s v="lin"/>
    <x v="0"/>
    <s v="q"/>
    <s v="Author's Computation"/>
  </r>
  <r>
    <x v="38"/>
    <n v="1.7387621068667731"/>
    <x v="13"/>
    <s v="RGDPPC_GAP"/>
    <x v="4"/>
    <s v="lin"/>
    <x v="0"/>
    <s v="q"/>
    <s v="Author's Computation"/>
  </r>
  <r>
    <x v="39"/>
    <n v="0.68045065001534999"/>
    <x v="13"/>
    <s v="RGDPPC_GAP"/>
    <x v="4"/>
    <s v="lin"/>
    <x v="0"/>
    <s v="q"/>
    <s v="Author's Computation"/>
  </r>
  <r>
    <x v="40"/>
    <n v="-2.3796578160328976"/>
    <x v="13"/>
    <s v="RGDPPC_GAP"/>
    <x v="4"/>
    <s v="lin"/>
    <x v="0"/>
    <s v="q"/>
    <s v="Author's Computation"/>
  </r>
  <r>
    <x v="41"/>
    <n v="1.1811718733645593"/>
    <x v="13"/>
    <s v="RGDPPC_GAP"/>
    <x v="4"/>
    <s v="lin"/>
    <x v="0"/>
    <s v="q"/>
    <s v="Author's Computation"/>
  </r>
  <r>
    <x v="42"/>
    <n v="-1.6569190620528196"/>
    <x v="13"/>
    <s v="RGDPPC_GAP"/>
    <x v="4"/>
    <s v="lin"/>
    <x v="0"/>
    <s v="q"/>
    <s v="Author's Computation"/>
  </r>
  <r>
    <x v="43"/>
    <n v="2.9898560162014265"/>
    <x v="13"/>
    <s v="RGDPPC_GAP"/>
    <x v="4"/>
    <s v="lin"/>
    <x v="0"/>
    <s v="q"/>
    <s v="Author's Computation"/>
  </r>
  <r>
    <x v="44"/>
    <n v="1.7350497355214958"/>
    <x v="13"/>
    <s v="RGDPPC_GAP"/>
    <x v="4"/>
    <s v="lin"/>
    <x v="0"/>
    <s v="q"/>
    <s v="Author's Computation"/>
  </r>
  <r>
    <x v="45"/>
    <n v="9.5279056145035179E-2"/>
    <x v="13"/>
    <s v="RGDPPC_GAP"/>
    <x v="4"/>
    <s v="lin"/>
    <x v="0"/>
    <s v="q"/>
    <s v="Author's Computation"/>
  </r>
  <r>
    <x v="46"/>
    <n v="-1.1259798198367093"/>
    <x v="13"/>
    <s v="RGDPPC_GAP"/>
    <x v="4"/>
    <s v="lin"/>
    <x v="0"/>
    <s v="q"/>
    <s v="Author's Computation"/>
  </r>
  <r>
    <x v="47"/>
    <n v="-1.2516361974652117"/>
    <x v="13"/>
    <s v="RGDPPC_GAP"/>
    <x v="4"/>
    <s v="lin"/>
    <x v="0"/>
    <s v="q"/>
    <s v="Author's Computation"/>
  </r>
  <r>
    <x v="48"/>
    <n v="2.2025491210184454"/>
    <x v="13"/>
    <s v="RGDPPC_GAP"/>
    <x v="4"/>
    <s v="lin"/>
    <x v="0"/>
    <s v="q"/>
    <s v="Author's Computation"/>
  </r>
  <r>
    <x v="49"/>
    <n v="-0.71630247069965991"/>
    <x v="13"/>
    <s v="RGDPPC_GAP"/>
    <x v="4"/>
    <s v="lin"/>
    <x v="0"/>
    <s v="q"/>
    <s v="Author's Computation"/>
  </r>
  <r>
    <x v="50"/>
    <n v="1.6711859765705519"/>
    <x v="13"/>
    <s v="RGDPPC_GAP"/>
    <x v="4"/>
    <s v="lin"/>
    <x v="0"/>
    <s v="q"/>
    <s v="Author's Computation"/>
  </r>
  <r>
    <x v="51"/>
    <n v="1.6372915885838415"/>
    <x v="13"/>
    <s v="RGDPPC_GAP"/>
    <x v="4"/>
    <s v="lin"/>
    <x v="0"/>
    <s v="q"/>
    <s v="Author's Computation"/>
  </r>
  <r>
    <x v="52"/>
    <n v="-3.2977621747596984"/>
    <x v="13"/>
    <s v="RGDPPC_GAP"/>
    <x v="4"/>
    <s v="lin"/>
    <x v="0"/>
    <s v="q"/>
    <s v="Author's Computation"/>
  </r>
  <r>
    <x v="53"/>
    <n v="3.3825582285884677"/>
    <x v="13"/>
    <s v="RGDPPC_GAP"/>
    <x v="4"/>
    <s v="lin"/>
    <x v="0"/>
    <s v="q"/>
    <s v="Author's Computation"/>
  </r>
  <r>
    <x v="54"/>
    <n v="3.0408876504706317"/>
    <x v="13"/>
    <s v="RGDPPC_GAP"/>
    <x v="4"/>
    <s v="lin"/>
    <x v="0"/>
    <s v="q"/>
    <s v="Author's Computation"/>
  </r>
  <r>
    <x v="55"/>
    <n v="1.030069939380418E-2"/>
    <x v="13"/>
    <s v="RGDPPC_GAP"/>
    <x v="4"/>
    <s v="lin"/>
    <x v="0"/>
    <s v="q"/>
    <s v="Author's Computation"/>
  </r>
  <r>
    <x v="56"/>
    <n v="1.5798631038124147"/>
    <x v="13"/>
    <s v="RGDPPC_GAP"/>
    <x v="4"/>
    <s v="lin"/>
    <x v="0"/>
    <s v="q"/>
    <s v="Author's Computation"/>
  </r>
  <r>
    <x v="57"/>
    <n v="0.46141815896217686"/>
    <x v="13"/>
    <s v="RGDPPC_GAP"/>
    <x v="4"/>
    <s v="lin"/>
    <x v="0"/>
    <s v="q"/>
    <s v="Author's Computation"/>
  </r>
  <r>
    <x v="58"/>
    <n v="-0.44790540285868508"/>
    <x v="13"/>
    <s v="RGDPPC_GAP"/>
    <x v="4"/>
    <s v="lin"/>
    <x v="0"/>
    <s v="q"/>
    <s v="Author's Computation"/>
  </r>
  <r>
    <x v="59"/>
    <n v="-1.3596783612596426"/>
    <x v="13"/>
    <s v="RGDPPC_GAP"/>
    <x v="4"/>
    <s v="lin"/>
    <x v="0"/>
    <s v="q"/>
    <s v="Author's Computation"/>
  </r>
  <r>
    <x v="60"/>
    <n v="0.22936484581247196"/>
    <x v="13"/>
    <s v="RGDPPC_GAP"/>
    <x v="4"/>
    <s v="lin"/>
    <x v="0"/>
    <s v="q"/>
    <s v="Author's Computation"/>
  </r>
  <r>
    <x v="61"/>
    <n v="-0.76277408519828227"/>
    <x v="13"/>
    <s v="RGDPPC_GAP"/>
    <x v="4"/>
    <s v="lin"/>
    <x v="0"/>
    <s v="q"/>
    <s v="Author's Computation"/>
  </r>
  <r>
    <x v="62"/>
    <n v="0.85956190692749468"/>
    <x v="13"/>
    <s v="RGDPPC_GAP"/>
    <x v="4"/>
    <s v="lin"/>
    <x v="0"/>
    <s v="q"/>
    <s v="Author's Computation"/>
  </r>
  <r>
    <x v="63"/>
    <n v="0.18015286029186939"/>
    <x v="13"/>
    <s v="RGDPPC_GAP"/>
    <x v="4"/>
    <s v="lin"/>
    <x v="0"/>
    <s v="q"/>
    <s v="Author's Computation"/>
  </r>
  <r>
    <x v="64"/>
    <n v="-1.0563808675325248E-2"/>
    <x v="13"/>
    <s v="RGDPPC_GAP"/>
    <x v="4"/>
    <s v="lin"/>
    <x v="0"/>
    <s v="q"/>
    <s v="Author's Computation"/>
  </r>
  <r>
    <x v="65"/>
    <n v="0.29947678597871175"/>
    <x v="13"/>
    <s v="RGDPPC_GAP"/>
    <x v="4"/>
    <s v="lin"/>
    <x v="0"/>
    <s v="q"/>
    <s v="Author's Computation"/>
  </r>
  <r>
    <x v="66"/>
    <n v="1.1949542611638915"/>
    <x v="13"/>
    <s v="RGDPPC_GAP"/>
    <x v="4"/>
    <s v="lin"/>
    <x v="0"/>
    <s v="q"/>
    <s v="Author's Computation"/>
  </r>
  <r>
    <x v="67"/>
    <n v="2.5850188699572962"/>
    <x v="13"/>
    <s v="RGDPPC_GAP"/>
    <x v="4"/>
    <s v="lin"/>
    <x v="0"/>
    <s v="q"/>
    <s v="Author's Computation"/>
  </r>
  <r>
    <x v="68"/>
    <n v="1.2612301661312966"/>
    <x v="13"/>
    <s v="RGDPPC_GAP"/>
    <x v="4"/>
    <s v="lin"/>
    <x v="0"/>
    <s v="q"/>
    <s v="Author's Computation"/>
  </r>
  <r>
    <x v="69"/>
    <n v="3.2178102474853976E-2"/>
    <x v="13"/>
    <s v="RGDPPC_GAP"/>
    <x v="4"/>
    <s v="lin"/>
    <x v="0"/>
    <s v="q"/>
    <s v="Author's Computation"/>
  </r>
  <r>
    <x v="70"/>
    <n v="0.4245676860430958"/>
    <x v="13"/>
    <s v="RGDPPC_GAP"/>
    <x v="4"/>
    <s v="lin"/>
    <x v="0"/>
    <s v="q"/>
    <s v="Author's Computation"/>
  </r>
  <r>
    <x v="71"/>
    <n v="-1.4989616459619719"/>
    <x v="13"/>
    <s v="RGDPPC_GAP"/>
    <x v="4"/>
    <s v="lin"/>
    <x v="0"/>
    <s v="q"/>
    <s v="Author's Computation"/>
  </r>
  <r>
    <x v="72"/>
    <n v="0.36572279114447159"/>
    <x v="13"/>
    <s v="RGDPPC_GAP"/>
    <x v="4"/>
    <s v="lin"/>
    <x v="0"/>
    <s v="q"/>
    <s v="Author's Computation"/>
  </r>
  <r>
    <x v="73"/>
    <n v="1.2671531987528319"/>
    <x v="13"/>
    <s v="RGDPPC_GAP"/>
    <x v="4"/>
    <s v="lin"/>
    <x v="0"/>
    <s v="q"/>
    <s v="Author's Computation"/>
  </r>
  <r>
    <x v="74"/>
    <n v="2.6776347410959644"/>
    <x v="13"/>
    <s v="RGDPPC_GAP"/>
    <x v="4"/>
    <s v="lin"/>
    <x v="0"/>
    <s v="q"/>
    <s v="Author's Computation"/>
  </r>
  <r>
    <x v="75"/>
    <n v="0.74443628687641272"/>
    <x v="13"/>
    <s v="RGDPPC_GAP"/>
    <x v="4"/>
    <s v="lin"/>
    <x v="0"/>
    <s v="q"/>
    <s v="Author's Computation"/>
  </r>
  <r>
    <x v="76"/>
    <n v="-7.2043798167392215"/>
    <x v="13"/>
    <s v="RGDPPC_GAP"/>
    <x v="4"/>
    <s v="lin"/>
    <x v="0"/>
    <s v="q"/>
    <s v="Author's Computation"/>
  </r>
  <r>
    <x v="77"/>
    <n v="-29.933906003702912"/>
    <x v="13"/>
    <s v="RGDPPC_GAP"/>
    <x v="4"/>
    <s v="lin"/>
    <x v="0"/>
    <s v="q"/>
    <s v="Author's Computation"/>
  </r>
  <r>
    <x v="78"/>
    <n v="33.077802809683043"/>
    <x v="13"/>
    <s v="RGDPPC_GAP"/>
    <x v="4"/>
    <s v="lin"/>
    <x v="0"/>
    <s v="q"/>
    <s v="Author's Computation"/>
  </r>
  <r>
    <x v="79"/>
    <n v="2.7591572654628482"/>
    <x v="13"/>
    <s v="RGDPPC_GAP"/>
    <x v="4"/>
    <s v="lin"/>
    <x v="0"/>
    <s v="q"/>
    <s v="Author's Computation"/>
  </r>
  <r>
    <x v="80"/>
    <n v="3.7875003665515612"/>
    <x v="13"/>
    <s v="RGDPPC_GAP"/>
    <x v="4"/>
    <s v="lin"/>
    <x v="0"/>
    <s v="q"/>
    <s v="Author's Computation"/>
  </r>
  <r>
    <x v="81"/>
    <n v="4.997579135530466"/>
    <x v="13"/>
    <s v="RGDPPC_GAP"/>
    <x v="4"/>
    <s v="lin"/>
    <x v="0"/>
    <s v="q"/>
    <s v="Author's Computation"/>
  </r>
  <r>
    <x v="82"/>
    <n v="1.162913124123385"/>
    <x v="13"/>
    <s v="RGDPPC_GAP"/>
    <x v="4"/>
    <s v="lin"/>
    <x v="0"/>
    <s v="q"/>
    <s v="Author's Computation"/>
  </r>
  <r>
    <x v="83"/>
    <n v="4.7662157652500641"/>
    <x v="13"/>
    <s v="RGDPPC_GAP"/>
    <x v="4"/>
    <s v="lin"/>
    <x v="0"/>
    <s v="q"/>
    <s v="Author's Computation"/>
  </r>
  <r>
    <x v="84"/>
    <n v="-3.3343927694418731"/>
    <x v="13"/>
    <s v="RGDPPC_GAP"/>
    <x v="4"/>
    <s v="lin"/>
    <x v="0"/>
    <s v="q"/>
    <s v="Author's Computation"/>
  </r>
  <r>
    <x v="85"/>
    <n v="-1.8250575221534731"/>
    <x v="13"/>
    <s v="RGDPPC_GAP"/>
    <x v="4"/>
    <s v="lin"/>
    <x v="0"/>
    <s v="q"/>
    <s v="Author's Computation"/>
  </r>
  <r>
    <x v="86"/>
    <n v="0.38716879120384862"/>
    <x v="13"/>
    <s v="RGDPPC_GAP"/>
    <x v="4"/>
    <s v="lin"/>
    <x v="0"/>
    <s v="q"/>
    <s v="Author's Computation"/>
  </r>
  <r>
    <x v="87"/>
    <n v="0.22186241241870253"/>
    <x v="13"/>
    <s v="RGDPPC_GAP"/>
    <x v="4"/>
    <s v="lin"/>
    <x v="0"/>
    <s v="q"/>
    <s v="Author's Computation"/>
  </r>
  <r>
    <x v="88"/>
    <n v="0.25369950776289185"/>
    <x v="13"/>
    <s v="RGDPPC_GAP"/>
    <x v="4"/>
    <s v="lin"/>
    <x v="0"/>
    <s v="q"/>
    <s v="Author's Computation"/>
  </r>
  <r>
    <x v="89"/>
    <n v="-0.19692527530860371"/>
    <x v="13"/>
    <s v="RGDPPC_GAP"/>
    <x v="4"/>
    <s v="lin"/>
    <x v="0"/>
    <s v="q"/>
    <s v="Author's Computation"/>
  </r>
  <r>
    <x v="90"/>
    <n v="1.9971167366156966"/>
    <x v="13"/>
    <s v="RGDPPC_GAP"/>
    <x v="4"/>
    <s v="lin"/>
    <x v="0"/>
    <s v="q"/>
    <s v="Author's Computation"/>
  </r>
  <r>
    <x v="91"/>
    <n v="0.69927006311214202"/>
    <x v="13"/>
    <s v="RGDPPC_GAP"/>
    <x v="4"/>
    <s v="lin"/>
    <x v="0"/>
    <s v="q"/>
    <s v="Author's Computation"/>
  </r>
  <r>
    <x v="92"/>
    <n v="-1.8862761871333296"/>
    <x v="13"/>
    <s v="RGDPPC_GAP"/>
    <x v="4"/>
    <s v="lin"/>
    <x v="0"/>
    <s v="q"/>
    <s v="Author's Computation"/>
  </r>
  <r>
    <x v="93"/>
    <n v="0.94416817930151575"/>
    <x v="13"/>
    <s v="RGDPPC_GAP"/>
    <x v="4"/>
    <s v="lin"/>
    <x v="0"/>
    <s v="q"/>
    <s v="Author's Computation"/>
  </r>
  <r>
    <x v="94"/>
    <n v="0.70117839952340244"/>
    <x v="13"/>
    <s v="RGDPPC_GAP"/>
    <x v="4"/>
    <s v="lin"/>
    <x v="0"/>
    <s v="q"/>
    <s v="Author's Computation"/>
  </r>
  <r>
    <x v="95"/>
    <n v="-0.62534124188721352"/>
    <x v="13"/>
    <s v="RGDPPC_GAP"/>
    <x v="4"/>
    <s v="lin"/>
    <x v="0"/>
    <s v="q"/>
    <s v="Author's Computation"/>
  </r>
  <r>
    <x v="96"/>
    <n v="-3.0826948160404206"/>
    <x v="13"/>
    <s v="RGDPPC_GAP"/>
    <x v="4"/>
    <s v="lin"/>
    <x v="0"/>
    <s v="q"/>
    <s v="Author's Computation"/>
  </r>
  <r>
    <x v="97"/>
    <n v="1.4935207688957695"/>
    <x v="13"/>
    <s v="RGDPPC_GAP"/>
    <x v="4"/>
    <s v="lin"/>
    <x v="0"/>
    <s v="q"/>
    <s v="Author's Computation"/>
  </r>
  <r>
    <x v="98"/>
    <n v="2.145205334836505"/>
    <x v="13"/>
    <s v="RGDPPC_GAP"/>
    <x v="4"/>
    <s v="lin"/>
    <x v="0"/>
    <s v="q"/>
    <s v="Author's Computation"/>
  </r>
  <r>
    <x v="99"/>
    <n v="-1.5324801623357038"/>
    <x v="13"/>
    <s v="RGDPPC_GAP"/>
    <x v="4"/>
    <s v="lin"/>
    <x v="0"/>
    <s v="q"/>
    <s v="Author's Computation"/>
  </r>
  <r>
    <x v="285"/>
    <n v="-0.59999999999999964"/>
    <x v="14"/>
    <s v="ΔUNRATE"/>
    <x v="2"/>
    <s v="lin"/>
    <x v="0"/>
    <s v="q, avg"/>
    <s v="Author's Computation"/>
  </r>
  <r>
    <x v="288"/>
    <n v="-0.80000000000000071"/>
    <x v="14"/>
    <s v="ΔUNRATE"/>
    <x v="2"/>
    <s v="lin"/>
    <x v="0"/>
    <s v="q, avg"/>
    <s v="Author's Computation"/>
  </r>
  <r>
    <x v="291"/>
    <n v="-1"/>
    <x v="14"/>
    <s v="ΔUNRATE"/>
    <x v="2"/>
    <s v="lin"/>
    <x v="0"/>
    <s v="q, avg"/>
    <s v="Author's Computation"/>
  </r>
  <r>
    <x v="294"/>
    <n v="-0.39999999999999947"/>
    <x v="14"/>
    <s v="ΔUNRATE"/>
    <x v="2"/>
    <s v="lin"/>
    <x v="0"/>
    <s v="q, avg"/>
    <s v="Author's Computation"/>
  </r>
  <r>
    <x v="297"/>
    <n v="-0.70000000000000018"/>
    <x v="14"/>
    <s v="ΔUNRATE"/>
    <x v="2"/>
    <s v="lin"/>
    <x v="0"/>
    <s v="q, avg"/>
    <s v="Author's Computation"/>
  </r>
  <r>
    <x v="300"/>
    <n v="-0.39999999999999991"/>
    <x v="14"/>
    <s v="ΔUNRATE"/>
    <x v="2"/>
    <s v="lin"/>
    <x v="0"/>
    <s v="q, avg"/>
    <s v="Author's Computation"/>
  </r>
  <r>
    <x v="303"/>
    <n v="0.10000000000000009"/>
    <x v="14"/>
    <s v="ΔUNRATE"/>
    <x v="2"/>
    <s v="lin"/>
    <x v="0"/>
    <s v="q, avg"/>
    <s v="Author's Computation"/>
  </r>
  <r>
    <x v="306"/>
    <n v="0.19999999999999973"/>
    <x v="14"/>
    <s v="ΔUNRATE"/>
    <x v="2"/>
    <s v="lin"/>
    <x v="0"/>
    <s v="q, avg"/>
    <s v="Author's Computation"/>
  </r>
  <r>
    <x v="309"/>
    <n v="-0.29999999999999982"/>
    <x v="14"/>
    <s v="ΔUNRATE"/>
    <x v="2"/>
    <s v="lin"/>
    <x v="0"/>
    <s v="q, avg"/>
    <s v="Author's Computation"/>
  </r>
  <r>
    <x v="312"/>
    <n v="-0.10000000000000009"/>
    <x v="14"/>
    <s v="ΔUNRATE"/>
    <x v="2"/>
    <s v="lin"/>
    <x v="0"/>
    <s v="q, avg"/>
    <s v="Author's Computation"/>
  </r>
  <r>
    <x v="315"/>
    <n v="0.20000000000000018"/>
    <x v="14"/>
    <s v="ΔUNRATE"/>
    <x v="2"/>
    <s v="lin"/>
    <x v="0"/>
    <s v="q, avg"/>
    <s v="Author's Computation"/>
  </r>
  <r>
    <x v="318"/>
    <n v="-0.40000000000000036"/>
    <x v="14"/>
    <s v="ΔUNRATE"/>
    <x v="2"/>
    <s v="lin"/>
    <x v="0"/>
    <s v="q, avg"/>
    <s v="Author's Computation"/>
  </r>
  <r>
    <x v="321"/>
    <n v="-9.9999999999999645E-2"/>
    <x v="14"/>
    <s v="ΔUNRATE"/>
    <x v="2"/>
    <s v="lin"/>
    <x v="0"/>
    <s v="q, avg"/>
    <s v="Author's Computation"/>
  </r>
  <r>
    <x v="324"/>
    <n v="-0.10000000000000009"/>
    <x v="14"/>
    <s v="ΔUNRATE"/>
    <x v="2"/>
    <s v="lin"/>
    <x v="0"/>
    <s v="q, avg"/>
    <s v="Author's Computation"/>
  </r>
  <r>
    <x v="327"/>
    <n v="0.10000000000000009"/>
    <x v="14"/>
    <s v="ΔUNRATE"/>
    <x v="2"/>
    <s v="lin"/>
    <x v="0"/>
    <s v="q, avg"/>
    <s v="Author's Computation"/>
  </r>
  <r>
    <x v="330"/>
    <n v="1"/>
    <x v="14"/>
    <s v="ΔUNRATE"/>
    <x v="2"/>
    <s v="lin"/>
    <x v="0"/>
    <s v="q, avg"/>
    <s v="Author's Computation"/>
  </r>
  <r>
    <x v="333"/>
    <n v="1.5999999999999996"/>
    <x v="14"/>
    <s v="ΔUNRATE"/>
    <x v="2"/>
    <s v="lin"/>
    <x v="0"/>
    <s v="q, avg"/>
    <s v="Author's Computation"/>
  </r>
  <r>
    <x v="336"/>
    <n v="0.5"/>
    <x v="14"/>
    <s v="ΔUNRATE"/>
    <x v="2"/>
    <s v="lin"/>
    <x v="0"/>
    <s v="q, avg"/>
    <s v="Author's Computation"/>
  </r>
  <r>
    <x v="339"/>
    <n v="0.20000000000000018"/>
    <x v="14"/>
    <s v="ΔUNRATE"/>
    <x v="2"/>
    <s v="lin"/>
    <x v="0"/>
    <s v="q, avg"/>
    <s v="Author's Computation"/>
  </r>
  <r>
    <x v="342"/>
    <n v="-0.70000000000000018"/>
    <x v="14"/>
    <s v="ΔUNRATE"/>
    <x v="2"/>
    <s v="lin"/>
    <x v="0"/>
    <s v="q, avg"/>
    <s v="Author's Computation"/>
  </r>
  <r>
    <x v="101"/>
    <n v="-0.59999999999999964"/>
    <x v="14"/>
    <s v="ΔUNRATE"/>
    <x v="2"/>
    <s v="lin"/>
    <x v="0"/>
    <s v="q, avg"/>
    <s v="Author's Computation"/>
  </r>
  <r>
    <x v="102"/>
    <n v="-0.29999999999999982"/>
    <x v="14"/>
    <s v="ΔUNRATE"/>
    <x v="2"/>
    <s v="lin"/>
    <x v="0"/>
    <s v="q, avg"/>
    <s v="Author's Computation"/>
  </r>
  <r>
    <x v="103"/>
    <n v="-0.30000000000000071"/>
    <x v="14"/>
    <s v="ΔUNRATE"/>
    <x v="2"/>
    <s v="lin"/>
    <x v="0"/>
    <s v="q, avg"/>
    <s v="Author's Computation"/>
  </r>
  <r>
    <x v="104"/>
    <n v="0.10000000000000053"/>
    <x v="14"/>
    <s v="ΔUNRATE"/>
    <x v="2"/>
    <s v="lin"/>
    <x v="0"/>
    <s v="q, avg"/>
    <s v="Author's Computation"/>
  </r>
  <r>
    <x v="105"/>
    <n v="-0.20000000000000018"/>
    <x v="14"/>
    <s v="ΔUNRATE"/>
    <x v="2"/>
    <s v="lin"/>
    <x v="0"/>
    <s v="q, avg"/>
    <s v="Author's Computation"/>
  </r>
  <r>
    <x v="106"/>
    <n v="0.20000000000000018"/>
    <x v="14"/>
    <s v="ΔUNRATE"/>
    <x v="2"/>
    <s v="lin"/>
    <x v="0"/>
    <s v="q, avg"/>
    <s v="Author's Computation"/>
  </r>
  <r>
    <x v="107"/>
    <n v="-0.10000000000000053"/>
    <x v="14"/>
    <s v="ΔUNRATE"/>
    <x v="2"/>
    <s v="lin"/>
    <x v="0"/>
    <s v="q, avg"/>
    <s v="Author's Computation"/>
  </r>
  <r>
    <x v="108"/>
    <n v="0"/>
    <x v="14"/>
    <s v="ΔUNRATE"/>
    <x v="2"/>
    <s v="lin"/>
    <x v="0"/>
    <s v="q, avg"/>
    <s v="Author's Computation"/>
  </r>
  <r>
    <x v="109"/>
    <n v="-0.19999999999999973"/>
    <x v="14"/>
    <s v="ΔUNRATE"/>
    <x v="2"/>
    <s v="lin"/>
    <x v="0"/>
    <s v="q, avg"/>
    <s v="Author's Computation"/>
  </r>
  <r>
    <x v="110"/>
    <n v="0.19999999999999973"/>
    <x v="14"/>
    <s v="ΔUNRATE"/>
    <x v="2"/>
    <s v="lin"/>
    <x v="0"/>
    <s v="q, avg"/>
    <s v="Author's Computation"/>
  </r>
  <r>
    <x v="111"/>
    <n v="0.10000000000000053"/>
    <x v="14"/>
    <s v="ΔUNRATE"/>
    <x v="2"/>
    <s v="lin"/>
    <x v="0"/>
    <s v="q, avg"/>
    <s v="Author's Computation"/>
  </r>
  <r>
    <x v="112"/>
    <n v="0.70000000000000018"/>
    <x v="14"/>
    <s v="ΔUNRATE"/>
    <x v="2"/>
    <s v="lin"/>
    <x v="0"/>
    <s v="q, avg"/>
    <s v="Author's Computation"/>
  </r>
  <r>
    <x v="113"/>
    <n v="1.3999999999999995"/>
    <x v="14"/>
    <s v="ΔUNRATE"/>
    <x v="2"/>
    <s v="lin"/>
    <x v="0"/>
    <s v="q, avg"/>
    <s v="Author's Computation"/>
  </r>
  <r>
    <x v="114"/>
    <n v="1.1000000000000005"/>
    <x v="14"/>
    <s v="ΔUNRATE"/>
    <x v="2"/>
    <s v="lin"/>
    <x v="0"/>
    <s v="q, avg"/>
    <s v="Author's Computation"/>
  </r>
  <r>
    <x v="115"/>
    <n v="-0.10000000000000053"/>
    <x v="14"/>
    <s v="ΔUNRATE"/>
    <x v="2"/>
    <s v="lin"/>
    <x v="0"/>
    <s v="q, avg"/>
    <s v="Author's Computation"/>
  </r>
  <r>
    <x v="116"/>
    <n v="-0.89999999999999947"/>
    <x v="14"/>
    <s v="ΔUNRATE"/>
    <x v="2"/>
    <s v="lin"/>
    <x v="0"/>
    <s v="q, avg"/>
    <s v="Author's Computation"/>
  </r>
  <r>
    <x v="117"/>
    <n v="-0.60000000000000053"/>
    <x v="14"/>
    <s v="ΔUNRATE"/>
    <x v="2"/>
    <s v="lin"/>
    <x v="0"/>
    <s v="q, avg"/>
    <s v="Author's Computation"/>
  </r>
  <r>
    <x v="118"/>
    <n v="-0.70000000000000018"/>
    <x v="14"/>
    <s v="ΔUNRATE"/>
    <x v="2"/>
    <s v="lin"/>
    <x v="0"/>
    <s v="q, avg"/>
    <s v="Author's Computation"/>
  </r>
  <r>
    <x v="119"/>
    <n v="0.20000000000000018"/>
    <x v="14"/>
    <s v="ΔUNRATE"/>
    <x v="2"/>
    <s v="lin"/>
    <x v="0"/>
    <s v="q, avg"/>
    <s v="Author's Computation"/>
  </r>
  <r>
    <x v="120"/>
    <n v="0.29999999999999982"/>
    <x v="14"/>
    <s v="ΔUNRATE"/>
    <x v="2"/>
    <s v="lin"/>
    <x v="0"/>
    <s v="q, avg"/>
    <s v="Author's Computation"/>
  </r>
  <r>
    <x v="121"/>
    <n v="-0.5"/>
    <x v="14"/>
    <s v="ΔUNRATE"/>
    <x v="2"/>
    <s v="lin"/>
    <x v="0"/>
    <s v="q, avg"/>
    <s v="Author's Computation"/>
  </r>
  <r>
    <x v="122"/>
    <n v="0.10000000000000053"/>
    <x v="14"/>
    <s v="ΔUNRATE"/>
    <x v="2"/>
    <s v="lin"/>
    <x v="0"/>
    <s v="q, avg"/>
    <s v="Author's Computation"/>
  </r>
  <r>
    <x v="123"/>
    <n v="0.29999999999999982"/>
    <x v="14"/>
    <s v="ΔUNRATE"/>
    <x v="2"/>
    <s v="lin"/>
    <x v="0"/>
    <s v="q, avg"/>
    <s v="Author's Computation"/>
  </r>
  <r>
    <x v="124"/>
    <n v="0.79999999999999982"/>
    <x v="14"/>
    <s v="ΔUNRATE"/>
    <x v="2"/>
    <s v="lin"/>
    <x v="0"/>
    <s v="q, avg"/>
    <s v="Author's Computation"/>
  </r>
  <r>
    <x v="125"/>
    <n v="0.5"/>
    <x v="14"/>
    <s v="ΔUNRATE"/>
    <x v="2"/>
    <s v="lin"/>
    <x v="0"/>
    <s v="q, avg"/>
    <s v="Author's Computation"/>
  </r>
  <r>
    <x v="126"/>
    <n v="0.20000000000000018"/>
    <x v="14"/>
    <s v="ΔUNRATE"/>
    <x v="2"/>
    <s v="lin"/>
    <x v="0"/>
    <s v="q, avg"/>
    <s v="Author's Computation"/>
  </r>
  <r>
    <x v="127"/>
    <n v="-0.20000000000000018"/>
    <x v="14"/>
    <s v="ΔUNRATE"/>
    <x v="2"/>
    <s v="lin"/>
    <x v="0"/>
    <s v="q, avg"/>
    <s v="Author's Computation"/>
  </r>
  <r>
    <x v="128"/>
    <n v="-0.59999999999999964"/>
    <x v="14"/>
    <s v="ΔUNRATE"/>
    <x v="2"/>
    <s v="lin"/>
    <x v="0"/>
    <s v="q, avg"/>
    <s v="Author's Computation"/>
  </r>
  <r>
    <x v="129"/>
    <n v="-0.60000000000000053"/>
    <x v="14"/>
    <s v="ΔUNRATE"/>
    <x v="2"/>
    <s v="lin"/>
    <x v="0"/>
    <s v="q, avg"/>
    <s v="Author's Computation"/>
  </r>
  <r>
    <x v="130"/>
    <n v="-9.9999999999999645E-2"/>
    <x v="14"/>
    <s v="ΔUNRATE"/>
    <x v="2"/>
    <s v="lin"/>
    <x v="0"/>
    <s v="q, avg"/>
    <s v="Author's Computation"/>
  </r>
  <r>
    <x v="131"/>
    <n v="9.9999999999999645E-2"/>
    <x v="14"/>
    <s v="ΔUNRATE"/>
    <x v="2"/>
    <s v="lin"/>
    <x v="0"/>
    <s v="q, avg"/>
    <s v="Author's Computation"/>
  </r>
  <r>
    <x v="132"/>
    <n v="-9.9999999999999645E-2"/>
    <x v="14"/>
    <s v="ΔUNRATE"/>
    <x v="2"/>
    <s v="lin"/>
    <x v="0"/>
    <s v="q, avg"/>
    <s v="Author's Computation"/>
  </r>
  <r>
    <x v="133"/>
    <n v="0.29999999999999982"/>
    <x v="14"/>
    <s v="ΔUNRATE"/>
    <x v="2"/>
    <s v="lin"/>
    <x v="0"/>
    <s v="q, avg"/>
    <s v="Author's Computation"/>
  </r>
  <r>
    <x v="134"/>
    <n v="-9.9999999999999645E-2"/>
    <x v="14"/>
    <s v="ΔUNRATE"/>
    <x v="2"/>
    <s v="lin"/>
    <x v="0"/>
    <s v="q, avg"/>
    <s v="Author's Computation"/>
  </r>
  <r>
    <x v="135"/>
    <n v="-0.20000000000000018"/>
    <x v="14"/>
    <s v="ΔUNRATE"/>
    <x v="2"/>
    <s v="lin"/>
    <x v="0"/>
    <s v="q, avg"/>
    <s v="Author's Computation"/>
  </r>
  <r>
    <x v="136"/>
    <n v="9.9999999999999645E-2"/>
    <x v="14"/>
    <s v="ΔUNRATE"/>
    <x v="2"/>
    <s v="lin"/>
    <x v="0"/>
    <s v="q, avg"/>
    <s v="Author's Computation"/>
  </r>
  <r>
    <x v="137"/>
    <n v="-9.9999999999999645E-2"/>
    <x v="14"/>
    <s v="ΔUNRATE"/>
    <x v="2"/>
    <s v="lin"/>
    <x v="0"/>
    <s v="q, avg"/>
    <s v="Author's Computation"/>
  </r>
  <r>
    <x v="138"/>
    <n v="-0.29999999999999982"/>
    <x v="14"/>
    <s v="ΔUNRATE"/>
    <x v="2"/>
    <s v="lin"/>
    <x v="0"/>
    <s v="q, avg"/>
    <s v="Author's Computation"/>
  </r>
  <r>
    <x v="139"/>
    <n v="-0.20000000000000018"/>
    <x v="14"/>
    <s v="ΔUNRATE"/>
    <x v="2"/>
    <s v="lin"/>
    <x v="0"/>
    <s v="q, avg"/>
    <s v="Author's Computation"/>
  </r>
  <r>
    <x v="140"/>
    <n v="0"/>
    <x v="14"/>
    <s v="ΔUNRATE"/>
    <x v="2"/>
    <s v="lin"/>
    <x v="0"/>
    <s v="q, avg"/>
    <s v="Author's Computation"/>
  </r>
  <r>
    <x v="141"/>
    <n v="-9.9999999999999645E-2"/>
    <x v="14"/>
    <s v="ΔUNRATE"/>
    <x v="2"/>
    <s v="lin"/>
    <x v="0"/>
    <s v="q, avg"/>
    <s v="Author's Computation"/>
  </r>
  <r>
    <x v="142"/>
    <n v="-0.20000000000000018"/>
    <x v="14"/>
    <s v="ΔUNRATE"/>
    <x v="2"/>
    <s v="lin"/>
    <x v="0"/>
    <s v="q, avg"/>
    <s v="Author's Computation"/>
  </r>
  <r>
    <x v="143"/>
    <n v="-0.29999999999999982"/>
    <x v="14"/>
    <s v="ΔUNRATE"/>
    <x v="2"/>
    <s v="lin"/>
    <x v="0"/>
    <s v="q, avg"/>
    <s v="Author's Computation"/>
  </r>
  <r>
    <x v="144"/>
    <n v="-0.30000000000000071"/>
    <x v="14"/>
    <s v="ΔUNRATE"/>
    <x v="2"/>
    <s v="lin"/>
    <x v="0"/>
    <s v="q, avg"/>
    <s v="Author's Computation"/>
  </r>
  <r>
    <x v="145"/>
    <n v="-0.19999999999999973"/>
    <x v="14"/>
    <s v="ΔUNRATE"/>
    <x v="2"/>
    <s v="lin"/>
    <x v="0"/>
    <s v="q, avg"/>
    <s v="Author's Computation"/>
  </r>
  <r>
    <x v="146"/>
    <n v="-0.10000000000000009"/>
    <x v="14"/>
    <s v="ΔUNRATE"/>
    <x v="2"/>
    <s v="lin"/>
    <x v="0"/>
    <s v="q, avg"/>
    <s v="Author's Computation"/>
  </r>
  <r>
    <x v="147"/>
    <n v="0"/>
    <x v="14"/>
    <s v="ΔUNRATE"/>
    <x v="2"/>
    <s v="lin"/>
    <x v="0"/>
    <s v="q, avg"/>
    <s v="Author's Computation"/>
  </r>
  <r>
    <x v="148"/>
    <n v="-9.9999999999999645E-2"/>
    <x v="14"/>
    <s v="ΔUNRATE"/>
    <x v="2"/>
    <s v="lin"/>
    <x v="0"/>
    <s v="q, avg"/>
    <s v="Author's Computation"/>
  </r>
  <r>
    <x v="149"/>
    <n v="9.9999999999999645E-2"/>
    <x v="14"/>
    <s v="ΔUNRATE"/>
    <x v="2"/>
    <s v="lin"/>
    <x v="0"/>
    <s v="q, avg"/>
    <s v="Author's Computation"/>
  </r>
  <r>
    <x v="150"/>
    <n v="0"/>
    <x v="14"/>
    <s v="ΔUNRATE"/>
    <x v="2"/>
    <s v="lin"/>
    <x v="0"/>
    <s v="q, avg"/>
    <s v="Author's Computation"/>
  </r>
  <r>
    <x v="151"/>
    <n v="0"/>
    <x v="14"/>
    <s v="ΔUNRATE"/>
    <x v="2"/>
    <s v="lin"/>
    <x v="0"/>
    <s v="q, avg"/>
    <s v="Author's Computation"/>
  </r>
  <r>
    <x v="152"/>
    <n v="0.10000000000000009"/>
    <x v="14"/>
    <s v="ΔUNRATE"/>
    <x v="2"/>
    <s v="lin"/>
    <x v="0"/>
    <s v="q, avg"/>
    <s v="Author's Computation"/>
  </r>
  <r>
    <x v="153"/>
    <n v="-0.19999999999999973"/>
    <x v="14"/>
    <s v="ΔUNRATE"/>
    <x v="2"/>
    <s v="lin"/>
    <x v="0"/>
    <s v="q, avg"/>
    <s v="Author's Computation"/>
  </r>
  <r>
    <x v="154"/>
    <n v="-0.10000000000000009"/>
    <x v="14"/>
    <s v="ΔUNRATE"/>
    <x v="2"/>
    <s v="lin"/>
    <x v="0"/>
    <s v="q, avg"/>
    <s v="Author's Computation"/>
  </r>
  <r>
    <x v="155"/>
    <n v="-0.10000000000000009"/>
    <x v="14"/>
    <s v="ΔUNRATE"/>
    <x v="2"/>
    <s v="lin"/>
    <x v="0"/>
    <s v="q, avg"/>
    <s v="Author's Computation"/>
  </r>
  <r>
    <x v="156"/>
    <n v="-0.10000000000000009"/>
    <x v="14"/>
    <s v="ΔUNRATE"/>
    <x v="2"/>
    <s v="lin"/>
    <x v="0"/>
    <s v="q, avg"/>
    <s v="Author's Computation"/>
  </r>
  <r>
    <x v="157"/>
    <n v="0"/>
    <x v="14"/>
    <s v="ΔUNRATE"/>
    <x v="2"/>
    <s v="lin"/>
    <x v="0"/>
    <s v="q, avg"/>
    <s v="Author's Computation"/>
  </r>
  <r>
    <x v="158"/>
    <n v="0"/>
    <x v="14"/>
    <s v="ΔUNRATE"/>
    <x v="2"/>
    <s v="lin"/>
    <x v="0"/>
    <s v="q, avg"/>
    <s v="Author's Computation"/>
  </r>
  <r>
    <x v="159"/>
    <n v="0.20000000000000018"/>
    <x v="14"/>
    <s v="ΔUNRATE"/>
    <x v="2"/>
    <s v="lin"/>
    <x v="0"/>
    <s v="q, avg"/>
    <s v="Author's Computation"/>
  </r>
  <r>
    <x v="160"/>
    <n v="0"/>
    <x v="14"/>
    <s v="ΔUNRATE"/>
    <x v="2"/>
    <s v="lin"/>
    <x v="0"/>
    <s v="q, avg"/>
    <s v="Author's Computation"/>
  </r>
  <r>
    <x v="161"/>
    <n v="0.60000000000000009"/>
    <x v="14"/>
    <s v="ΔUNRATE"/>
    <x v="2"/>
    <s v="lin"/>
    <x v="0"/>
    <s v="q, avg"/>
    <s v="Author's Computation"/>
  </r>
  <r>
    <x v="162"/>
    <n v="0.59999999999999964"/>
    <x v="14"/>
    <s v="ΔUNRATE"/>
    <x v="2"/>
    <s v="lin"/>
    <x v="0"/>
    <s v="q, avg"/>
    <s v="Author's Computation"/>
  </r>
  <r>
    <x v="163"/>
    <n v="0.40000000000000036"/>
    <x v="14"/>
    <s v="ΔUNRATE"/>
    <x v="2"/>
    <s v="lin"/>
    <x v="0"/>
    <s v="q, avg"/>
    <s v="Author's Computation"/>
  </r>
  <r>
    <x v="164"/>
    <n v="0.59999999999999964"/>
    <x v="14"/>
    <s v="ΔUNRATE"/>
    <x v="2"/>
    <s v="lin"/>
    <x v="0"/>
    <s v="q, avg"/>
    <s v="Author's Computation"/>
  </r>
  <r>
    <x v="165"/>
    <n v="0.10000000000000053"/>
    <x v="14"/>
    <s v="ΔUNRATE"/>
    <x v="2"/>
    <s v="lin"/>
    <x v="0"/>
    <s v="q, avg"/>
    <s v="Author's Computation"/>
  </r>
  <r>
    <x v="166"/>
    <n v="0"/>
    <x v="14"/>
    <s v="ΔUNRATE"/>
    <x v="2"/>
    <s v="lin"/>
    <x v="0"/>
    <s v="q, avg"/>
    <s v="Author's Computation"/>
  </r>
  <r>
    <x v="167"/>
    <n v="9.9999999999999645E-2"/>
    <x v="14"/>
    <s v="ΔUNRATE"/>
    <x v="2"/>
    <s v="lin"/>
    <x v="0"/>
    <s v="q, avg"/>
    <s v="Author's Computation"/>
  </r>
  <r>
    <x v="168"/>
    <n v="-9.9999999999999645E-2"/>
    <x v="14"/>
    <s v="ΔUNRATE"/>
    <x v="2"/>
    <s v="lin"/>
    <x v="0"/>
    <s v="q, avg"/>
    <s v="Author's Computation"/>
  </r>
  <r>
    <x v="169"/>
    <n v="-0.10000000000000053"/>
    <x v="14"/>
    <s v="ΔUNRATE"/>
    <x v="2"/>
    <s v="lin"/>
    <x v="0"/>
    <s v="q, avg"/>
    <s v="Author's Computation"/>
  </r>
  <r>
    <x v="170"/>
    <n v="-9.9999999999999645E-2"/>
    <x v="14"/>
    <s v="ΔUNRATE"/>
    <x v="2"/>
    <s v="lin"/>
    <x v="0"/>
    <s v="q, avg"/>
    <s v="Author's Computation"/>
  </r>
  <r>
    <x v="171"/>
    <n v="-0.10000000000000053"/>
    <x v="14"/>
    <s v="ΔUNRATE"/>
    <x v="2"/>
    <s v="lin"/>
    <x v="0"/>
    <s v="q, avg"/>
    <s v="Author's Computation"/>
  </r>
  <r>
    <x v="172"/>
    <n v="-0.19999999999999929"/>
    <x v="14"/>
    <s v="ΔUNRATE"/>
    <x v="2"/>
    <s v="lin"/>
    <x v="0"/>
    <s v="q, avg"/>
    <s v="Author's Computation"/>
  </r>
  <r>
    <x v="173"/>
    <n v="-0.5"/>
    <x v="14"/>
    <s v="ΔUNRATE"/>
    <x v="2"/>
    <s v="lin"/>
    <x v="0"/>
    <s v="q, avg"/>
    <s v="Author's Computation"/>
  </r>
  <r>
    <x v="174"/>
    <n v="0"/>
    <x v="14"/>
    <s v="ΔUNRATE"/>
    <x v="2"/>
    <s v="lin"/>
    <x v="0"/>
    <s v="q, avg"/>
    <s v="Author's Computation"/>
  </r>
  <r>
    <x v="175"/>
    <n v="-0.10000000000000053"/>
    <x v="14"/>
    <s v="ΔUNRATE"/>
    <x v="2"/>
    <s v="lin"/>
    <x v="0"/>
    <s v="q, avg"/>
    <s v="Author's Computation"/>
  </r>
  <r>
    <x v="176"/>
    <n v="0"/>
    <x v="14"/>
    <s v="ΔUNRATE"/>
    <x v="2"/>
    <s v="lin"/>
    <x v="0"/>
    <s v="q, avg"/>
    <s v="Author's Computation"/>
  </r>
  <r>
    <x v="177"/>
    <n v="0.29999999999999982"/>
    <x v="14"/>
    <s v="ΔUNRATE"/>
    <x v="2"/>
    <s v="lin"/>
    <x v="0"/>
    <s v="q, avg"/>
    <s v="Author's Computation"/>
  </r>
  <r>
    <x v="178"/>
    <n v="0.10000000000000053"/>
    <x v="14"/>
    <s v="ΔUNRATE"/>
    <x v="2"/>
    <s v="lin"/>
    <x v="0"/>
    <s v="q, avg"/>
    <s v="Author's Computation"/>
  </r>
  <r>
    <x v="179"/>
    <n v="0.39999999999999947"/>
    <x v="14"/>
    <s v="ΔUNRATE"/>
    <x v="2"/>
    <s v="lin"/>
    <x v="0"/>
    <s v="q, avg"/>
    <s v="Author's Computation"/>
  </r>
  <r>
    <x v="180"/>
    <n v="1"/>
    <x v="14"/>
    <s v="ΔUNRATE"/>
    <x v="2"/>
    <s v="lin"/>
    <x v="0"/>
    <s v="q, avg"/>
    <s v="Author's Computation"/>
  </r>
  <r>
    <x v="181"/>
    <n v="1.7000000000000011"/>
    <x v="14"/>
    <s v="ΔUNRATE"/>
    <x v="2"/>
    <s v="lin"/>
    <x v="0"/>
    <s v="q, avg"/>
    <s v="Author's Computation"/>
  </r>
  <r>
    <x v="182"/>
    <n v="0.59999999999999964"/>
    <x v="14"/>
    <s v="ΔUNRATE"/>
    <x v="2"/>
    <s v="lin"/>
    <x v="0"/>
    <s v="q, avg"/>
    <s v="Author's Computation"/>
  </r>
  <r>
    <x v="183"/>
    <n v="-0.40000000000000036"/>
    <x v="14"/>
    <s v="ΔUNRATE"/>
    <x v="2"/>
    <s v="lin"/>
    <x v="0"/>
    <s v="q, avg"/>
    <s v="Author's Computation"/>
  </r>
  <r>
    <x v="184"/>
    <n v="-0.19999999999999929"/>
    <x v="14"/>
    <s v="ΔUNRATE"/>
    <x v="2"/>
    <s v="lin"/>
    <x v="0"/>
    <s v="q, avg"/>
    <s v="Author's Computation"/>
  </r>
  <r>
    <x v="185"/>
    <n v="-0.60000000000000053"/>
    <x v="14"/>
    <s v="ΔUNRATE"/>
    <x v="2"/>
    <s v="lin"/>
    <x v="0"/>
    <s v="q, avg"/>
    <s v="Author's Computation"/>
  </r>
  <r>
    <x v="186"/>
    <n v="-0.10000000000000053"/>
    <x v="14"/>
    <s v="ΔUNRATE"/>
    <x v="2"/>
    <s v="lin"/>
    <x v="0"/>
    <s v="q, avg"/>
    <s v="Author's Computation"/>
  </r>
  <r>
    <x v="187"/>
    <n v="0.10000000000000053"/>
    <x v="14"/>
    <s v="ΔUNRATE"/>
    <x v="2"/>
    <s v="lin"/>
    <x v="0"/>
    <s v="q, avg"/>
    <s v="Author's Computation"/>
  </r>
  <r>
    <x v="188"/>
    <n v="9.9999999999999645E-2"/>
    <x v="14"/>
    <s v="ΔUNRATE"/>
    <x v="2"/>
    <s v="lin"/>
    <x v="0"/>
    <s v="q, avg"/>
    <s v="Author's Computation"/>
  </r>
  <r>
    <x v="189"/>
    <n v="-0.29999999999999982"/>
    <x v="14"/>
    <s v="ΔUNRATE"/>
    <x v="2"/>
    <s v="lin"/>
    <x v="0"/>
    <s v="q, avg"/>
    <s v="Author's Computation"/>
  </r>
  <r>
    <x v="190"/>
    <n v="-0.40000000000000036"/>
    <x v="14"/>
    <s v="ΔUNRATE"/>
    <x v="2"/>
    <s v="lin"/>
    <x v="0"/>
    <s v="q, avg"/>
    <s v="Author's Computation"/>
  </r>
  <r>
    <x v="191"/>
    <n v="-0.19999999999999929"/>
    <x v="14"/>
    <s v="ΔUNRATE"/>
    <x v="2"/>
    <s v="lin"/>
    <x v="0"/>
    <s v="q, avg"/>
    <s v="Author's Computation"/>
  </r>
  <r>
    <x v="192"/>
    <n v="-0.20000000000000018"/>
    <x v="14"/>
    <s v="ΔUNRATE"/>
    <x v="2"/>
    <s v="lin"/>
    <x v="0"/>
    <s v="q, avg"/>
    <s v="Author's Computation"/>
  </r>
  <r>
    <x v="193"/>
    <n v="-0.40000000000000036"/>
    <x v="14"/>
    <s v="ΔUNRATE"/>
    <x v="2"/>
    <s v="lin"/>
    <x v="0"/>
    <s v="q, avg"/>
    <s v="Author's Computation"/>
  </r>
  <r>
    <x v="194"/>
    <n v="-0.29999999999999982"/>
    <x v="14"/>
    <s v="ΔUNRATE"/>
    <x v="2"/>
    <s v="lin"/>
    <x v="0"/>
    <s v="q, avg"/>
    <s v="Author's Computation"/>
  </r>
  <r>
    <x v="195"/>
    <n v="0"/>
    <x v="14"/>
    <s v="ΔUNRATE"/>
    <x v="2"/>
    <s v="lin"/>
    <x v="0"/>
    <s v="q, avg"/>
    <s v="Author's Computation"/>
  </r>
  <r>
    <x v="196"/>
    <n v="-9.9999999999999645E-2"/>
    <x v="14"/>
    <s v="ΔUNRATE"/>
    <x v="2"/>
    <s v="lin"/>
    <x v="0"/>
    <s v="q, avg"/>
    <s v="Author's Computation"/>
  </r>
  <r>
    <x v="197"/>
    <n v="0"/>
    <x v="14"/>
    <s v="ΔUNRATE"/>
    <x v="2"/>
    <s v="lin"/>
    <x v="0"/>
    <s v="q, avg"/>
    <s v="Author's Computation"/>
  </r>
  <r>
    <x v="198"/>
    <n v="-0.20000000000000018"/>
    <x v="14"/>
    <s v="ΔUNRATE"/>
    <x v="2"/>
    <s v="lin"/>
    <x v="0"/>
    <s v="q, avg"/>
    <s v="Author's Computation"/>
  </r>
  <r>
    <x v="199"/>
    <n v="0.20000000000000018"/>
    <x v="14"/>
    <s v="ΔUNRATE"/>
    <x v="2"/>
    <s v="lin"/>
    <x v="0"/>
    <s v="q, avg"/>
    <s v="Author's Computation"/>
  </r>
  <r>
    <x v="200"/>
    <n v="9.9999999999999645E-2"/>
    <x v="14"/>
    <s v="ΔUNRATE"/>
    <x v="2"/>
    <s v="lin"/>
    <x v="0"/>
    <s v="q, avg"/>
    <s v="Author's Computation"/>
  </r>
  <r>
    <x v="201"/>
    <n v="0.29999999999999982"/>
    <x v="14"/>
    <s v="ΔUNRATE"/>
    <x v="2"/>
    <s v="lin"/>
    <x v="0"/>
    <s v="q, avg"/>
    <s v="Author's Computation"/>
  </r>
  <r>
    <x v="202"/>
    <n v="1"/>
    <x v="14"/>
    <s v="ΔUNRATE"/>
    <x v="2"/>
    <s v="lin"/>
    <x v="0"/>
    <s v="q, avg"/>
    <s v="Author's Computation"/>
  </r>
  <r>
    <x v="203"/>
    <n v="0.40000000000000036"/>
    <x v="14"/>
    <s v="ΔUNRATE"/>
    <x v="2"/>
    <s v="lin"/>
    <x v="0"/>
    <s v="q, avg"/>
    <s v="Author's Computation"/>
  </r>
  <r>
    <x v="204"/>
    <n v="-0.29999999999999982"/>
    <x v="14"/>
    <s v="ΔUNRATE"/>
    <x v="2"/>
    <s v="lin"/>
    <x v="0"/>
    <s v="q, avg"/>
    <s v="Author's Computation"/>
  </r>
  <r>
    <x v="205"/>
    <n v="0"/>
    <x v="14"/>
    <s v="ΔUNRATE"/>
    <x v="2"/>
    <s v="lin"/>
    <x v="0"/>
    <s v="q, avg"/>
    <s v="Author's Computation"/>
  </r>
  <r>
    <x v="206"/>
    <n v="0"/>
    <x v="14"/>
    <s v="ΔUNRATE"/>
    <x v="2"/>
    <s v="lin"/>
    <x v="0"/>
    <s v="q, avg"/>
    <s v="Author's Computation"/>
  </r>
  <r>
    <x v="207"/>
    <n v="0"/>
    <x v="14"/>
    <s v="ΔUNRATE"/>
    <x v="2"/>
    <s v="lin"/>
    <x v="0"/>
    <s v="q, avg"/>
    <s v="Author's Computation"/>
  </r>
  <r>
    <x v="208"/>
    <n v="0.79999999999999893"/>
    <x v="14"/>
    <s v="ΔUNRATE"/>
    <x v="2"/>
    <s v="lin"/>
    <x v="0"/>
    <s v="q, avg"/>
    <s v="Author's Computation"/>
  </r>
  <r>
    <x v="209"/>
    <n v="0.60000000000000142"/>
    <x v="14"/>
    <s v="ΔUNRATE"/>
    <x v="2"/>
    <s v="lin"/>
    <x v="0"/>
    <s v="q, avg"/>
    <s v="Author's Computation"/>
  </r>
  <r>
    <x v="210"/>
    <n v="0.59999999999999964"/>
    <x v="14"/>
    <s v="ΔUNRATE"/>
    <x v="2"/>
    <s v="lin"/>
    <x v="0"/>
    <s v="q, avg"/>
    <s v="Author's Computation"/>
  </r>
  <r>
    <x v="211"/>
    <n v="0.5"/>
    <x v="14"/>
    <s v="ΔUNRATE"/>
    <x v="2"/>
    <s v="lin"/>
    <x v="0"/>
    <s v="q, avg"/>
    <s v="Author's Computation"/>
  </r>
  <r>
    <x v="212"/>
    <n v="0.79999999999999893"/>
    <x v="14"/>
    <s v="ΔUNRATE"/>
    <x v="2"/>
    <s v="lin"/>
    <x v="0"/>
    <s v="q, avg"/>
    <s v="Author's Computation"/>
  </r>
  <r>
    <x v="213"/>
    <n v="-0.29999999999999893"/>
    <x v="14"/>
    <s v="ΔUNRATE"/>
    <x v="2"/>
    <s v="lin"/>
    <x v="0"/>
    <s v="q, avg"/>
    <s v="Author's Computation"/>
  </r>
  <r>
    <x v="214"/>
    <n v="-0.30000000000000071"/>
    <x v="14"/>
    <s v="ΔUNRATE"/>
    <x v="2"/>
    <s v="lin"/>
    <x v="0"/>
    <s v="q, avg"/>
    <s v="Author's Computation"/>
  </r>
  <r>
    <x v="215"/>
    <n v="-0.69999999999999929"/>
    <x v="14"/>
    <s v="ΔUNRATE"/>
    <x v="2"/>
    <s v="lin"/>
    <x v="0"/>
    <s v="q, avg"/>
    <s v="Author's Computation"/>
  </r>
  <r>
    <x v="216"/>
    <n v="-0.90000000000000036"/>
    <x v="14"/>
    <s v="ΔUNRATE"/>
    <x v="2"/>
    <s v="lin"/>
    <x v="0"/>
    <s v="q, avg"/>
    <s v="Author's Computation"/>
  </r>
  <r>
    <x v="217"/>
    <n v="-0.59999999999999964"/>
    <x v="14"/>
    <s v="ΔUNRATE"/>
    <x v="2"/>
    <s v="lin"/>
    <x v="0"/>
    <s v="q, avg"/>
    <s v="Author's Computation"/>
  </r>
  <r>
    <x v="218"/>
    <n v="-0.5"/>
    <x v="14"/>
    <s v="ΔUNRATE"/>
    <x v="2"/>
    <s v="lin"/>
    <x v="0"/>
    <s v="q, avg"/>
    <s v="Author's Computation"/>
  </r>
  <r>
    <x v="219"/>
    <n v="0"/>
    <x v="14"/>
    <s v="ΔUNRATE"/>
    <x v="2"/>
    <s v="lin"/>
    <x v="0"/>
    <s v="q, avg"/>
    <s v="Author's Computation"/>
  </r>
  <r>
    <x v="220"/>
    <n v="-0.10000000000000053"/>
    <x v="14"/>
    <s v="ΔUNRATE"/>
    <x v="2"/>
    <s v="lin"/>
    <x v="0"/>
    <s v="q, avg"/>
    <s v="Author's Computation"/>
  </r>
  <r>
    <x v="221"/>
    <n v="-9.9999999999999645E-2"/>
    <x v="14"/>
    <s v="ΔUNRATE"/>
    <x v="2"/>
    <s v="lin"/>
    <x v="0"/>
    <s v="q, avg"/>
    <s v="Author's Computation"/>
  </r>
  <r>
    <x v="222"/>
    <n v="9.9999999999999645E-2"/>
    <x v="14"/>
    <s v="ΔUNRATE"/>
    <x v="2"/>
    <s v="lin"/>
    <x v="0"/>
    <s v="q, avg"/>
    <s v="Author's Computation"/>
  </r>
  <r>
    <x v="223"/>
    <n v="-9.9999999999999645E-2"/>
    <x v="14"/>
    <s v="ΔUNRATE"/>
    <x v="2"/>
    <s v="lin"/>
    <x v="0"/>
    <s v="q, avg"/>
    <s v="Author's Computation"/>
  </r>
  <r>
    <x v="224"/>
    <n v="-0.20000000000000018"/>
    <x v="14"/>
    <s v="ΔUNRATE"/>
    <x v="2"/>
    <s v="lin"/>
    <x v="0"/>
    <s v="q, avg"/>
    <s v="Author's Computation"/>
  </r>
  <r>
    <x v="225"/>
    <n v="0"/>
    <x v="14"/>
    <s v="ΔUNRATE"/>
    <x v="2"/>
    <s v="lin"/>
    <x v="0"/>
    <s v="q, avg"/>
    <s v="Author's Computation"/>
  </r>
  <r>
    <x v="226"/>
    <n v="0.20000000000000018"/>
    <x v="14"/>
    <s v="ΔUNRATE"/>
    <x v="2"/>
    <s v="lin"/>
    <x v="0"/>
    <s v="q, avg"/>
    <s v="Author's Computation"/>
  </r>
  <r>
    <x v="227"/>
    <n v="-0.20000000000000018"/>
    <x v="14"/>
    <s v="ΔUNRATE"/>
    <x v="2"/>
    <s v="lin"/>
    <x v="0"/>
    <s v="q, avg"/>
    <s v="Author's Computation"/>
  </r>
  <r>
    <x v="228"/>
    <n v="-0.20000000000000018"/>
    <x v="14"/>
    <s v="ΔUNRATE"/>
    <x v="2"/>
    <s v="lin"/>
    <x v="0"/>
    <s v="q, avg"/>
    <s v="Author's Computation"/>
  </r>
  <r>
    <x v="229"/>
    <n v="-0.20000000000000018"/>
    <x v="14"/>
    <s v="ΔUNRATE"/>
    <x v="2"/>
    <s v="lin"/>
    <x v="0"/>
    <s v="q, avg"/>
    <s v="Author's Computation"/>
  </r>
  <r>
    <x v="230"/>
    <n v="-0.29999999999999982"/>
    <x v="14"/>
    <s v="ΔUNRATE"/>
    <x v="2"/>
    <s v="lin"/>
    <x v="0"/>
    <s v="q, avg"/>
    <s v="Author's Computation"/>
  </r>
  <r>
    <x v="231"/>
    <n v="-0.29999999999999982"/>
    <x v="14"/>
    <s v="ΔUNRATE"/>
    <x v="2"/>
    <s v="lin"/>
    <x v="0"/>
    <s v="q, avg"/>
    <s v="Author's Computation"/>
  </r>
  <r>
    <x v="232"/>
    <n v="-0.20000000000000018"/>
    <x v="14"/>
    <s v="ΔUNRATE"/>
    <x v="2"/>
    <s v="lin"/>
    <x v="0"/>
    <s v="q, avg"/>
    <s v="Author's Computation"/>
  </r>
  <r>
    <x v="233"/>
    <n v="-9.9999999999999645E-2"/>
    <x v="14"/>
    <s v="ΔUNRATE"/>
    <x v="2"/>
    <s v="lin"/>
    <x v="0"/>
    <s v="q, avg"/>
    <s v="Author's Computation"/>
  </r>
  <r>
    <x v="234"/>
    <n v="-0.20000000000000018"/>
    <x v="14"/>
    <s v="ΔUNRATE"/>
    <x v="2"/>
    <s v="lin"/>
    <x v="0"/>
    <s v="q, avg"/>
    <s v="Author's Computation"/>
  </r>
  <r>
    <x v="235"/>
    <n v="0"/>
    <x v="14"/>
    <s v="ΔUNRATE"/>
    <x v="2"/>
    <s v="lin"/>
    <x v="0"/>
    <s v="q, avg"/>
    <s v="Author's Computation"/>
  </r>
  <r>
    <x v="236"/>
    <n v="-0.20000000000000018"/>
    <x v="14"/>
    <s v="ΔUNRATE"/>
    <x v="2"/>
    <s v="lin"/>
    <x v="0"/>
    <s v="q, avg"/>
    <s v="Author's Computation"/>
  </r>
  <r>
    <x v="237"/>
    <n v="-9.9999999999999645E-2"/>
    <x v="14"/>
    <s v="ΔUNRATE"/>
    <x v="2"/>
    <s v="lin"/>
    <x v="0"/>
    <s v="q, avg"/>
    <s v="Author's Computation"/>
  </r>
  <r>
    <x v="238"/>
    <n v="0"/>
    <x v="14"/>
    <s v="ΔUNRATE"/>
    <x v="2"/>
    <s v="lin"/>
    <x v="0"/>
    <s v="q, avg"/>
    <s v="Author's Computation"/>
  </r>
  <r>
    <x v="239"/>
    <n v="0"/>
    <x v="14"/>
    <s v="ΔUNRATE"/>
    <x v="2"/>
    <s v="lin"/>
    <x v="0"/>
    <s v="q, avg"/>
    <s v="Author's Computation"/>
  </r>
  <r>
    <x v="240"/>
    <n v="0.20000000000000018"/>
    <x v="14"/>
    <s v="ΔUNRATE"/>
    <x v="2"/>
    <s v="lin"/>
    <x v="0"/>
    <s v="q, avg"/>
    <s v="Author's Computation"/>
  </r>
  <r>
    <x v="241"/>
    <n v="-0.10000000000000053"/>
    <x v="14"/>
    <s v="ΔUNRATE"/>
    <x v="2"/>
    <s v="lin"/>
    <x v="0"/>
    <s v="q, avg"/>
    <s v="Author's Computation"/>
  </r>
  <r>
    <x v="242"/>
    <n v="0"/>
    <x v="14"/>
    <s v="ΔUNRATE"/>
    <x v="2"/>
    <s v="lin"/>
    <x v="0"/>
    <s v="q, avg"/>
    <s v="Author's Computation"/>
  </r>
  <r>
    <x v="243"/>
    <n v="0.40000000000000036"/>
    <x v="14"/>
    <s v="ΔUNRATE"/>
    <x v="2"/>
    <s v="lin"/>
    <x v="0"/>
    <s v="q, avg"/>
    <s v="Author's Computation"/>
  </r>
  <r>
    <x v="244"/>
    <n v="0.39999999999999947"/>
    <x v="14"/>
    <s v="ΔUNRATE"/>
    <x v="2"/>
    <s v="lin"/>
    <x v="0"/>
    <s v="q, avg"/>
    <s v="Author's Computation"/>
  </r>
  <r>
    <x v="245"/>
    <n v="0.5"/>
    <x v="14"/>
    <s v="ΔUNRATE"/>
    <x v="2"/>
    <s v="lin"/>
    <x v="0"/>
    <s v="q, avg"/>
    <s v="Author's Computation"/>
  </r>
  <r>
    <x v="246"/>
    <n v="0.20000000000000018"/>
    <x v="14"/>
    <s v="ΔUNRATE"/>
    <x v="2"/>
    <s v="lin"/>
    <x v="0"/>
    <s v="q, avg"/>
    <s v="Author's Computation"/>
  </r>
  <r>
    <x v="247"/>
    <n v="0.10000000000000053"/>
    <x v="14"/>
    <s v="ΔUNRATE"/>
    <x v="2"/>
    <s v="lin"/>
    <x v="0"/>
    <s v="q, avg"/>
    <s v="Author's Computation"/>
  </r>
  <r>
    <x v="248"/>
    <n v="0.19999999999999929"/>
    <x v="14"/>
    <s v="ΔUNRATE"/>
    <x v="2"/>
    <s v="lin"/>
    <x v="0"/>
    <s v="q, avg"/>
    <s v="Author's Computation"/>
  </r>
  <r>
    <x v="249"/>
    <n v="0.30000000000000071"/>
    <x v="14"/>
    <s v="ΔUNRATE"/>
    <x v="2"/>
    <s v="lin"/>
    <x v="0"/>
    <s v="q, avg"/>
    <s v="Author's Computation"/>
  </r>
  <r>
    <x v="250"/>
    <n v="0.19999999999999929"/>
    <x v="14"/>
    <s v="ΔUNRATE"/>
    <x v="2"/>
    <s v="lin"/>
    <x v="0"/>
    <s v="q, avg"/>
    <s v="Author's Computation"/>
  </r>
  <r>
    <x v="251"/>
    <n v="0"/>
    <x v="14"/>
    <s v="ΔUNRATE"/>
    <x v="2"/>
    <s v="lin"/>
    <x v="0"/>
    <s v="q, avg"/>
    <s v="Author's Computation"/>
  </r>
  <r>
    <x v="252"/>
    <n v="-0.19999999999999929"/>
    <x v="14"/>
    <s v="ΔUNRATE"/>
    <x v="2"/>
    <s v="lin"/>
    <x v="0"/>
    <s v="q, avg"/>
    <s v="Author's Computation"/>
  </r>
  <r>
    <x v="253"/>
    <n v="-0.30000000000000071"/>
    <x v="14"/>
    <s v="ΔUNRATE"/>
    <x v="2"/>
    <s v="lin"/>
    <x v="0"/>
    <s v="q, avg"/>
    <s v="Author's Computation"/>
  </r>
  <r>
    <x v="254"/>
    <n v="0"/>
    <x v="14"/>
    <s v="ΔUNRATE"/>
    <x v="2"/>
    <s v="lin"/>
    <x v="0"/>
    <s v="q, avg"/>
    <s v="Author's Computation"/>
  </r>
  <r>
    <x v="255"/>
    <n v="-0.29999999999999982"/>
    <x v="14"/>
    <s v="ΔUNRATE"/>
    <x v="2"/>
    <s v="lin"/>
    <x v="0"/>
    <s v="q, avg"/>
    <s v="Author's Computation"/>
  </r>
  <r>
    <x v="256"/>
    <n v="-0.20000000000000018"/>
    <x v="14"/>
    <s v="ΔUNRATE"/>
    <x v="2"/>
    <s v="lin"/>
    <x v="0"/>
    <s v="q, avg"/>
    <s v="Author's Computation"/>
  </r>
  <r>
    <x v="257"/>
    <n v="0"/>
    <x v="14"/>
    <s v="ΔUNRATE"/>
    <x v="2"/>
    <s v="lin"/>
    <x v="0"/>
    <s v="q, avg"/>
    <s v="Author's Computation"/>
  </r>
  <r>
    <x v="258"/>
    <n v="-0.39999999999999947"/>
    <x v="14"/>
    <s v="ΔUNRATE"/>
    <x v="2"/>
    <s v="lin"/>
    <x v="0"/>
    <s v="q, avg"/>
    <s v="Author's Computation"/>
  </r>
  <r>
    <x v="259"/>
    <n v="-0.20000000000000018"/>
    <x v="14"/>
    <s v="ΔUNRATE"/>
    <x v="2"/>
    <s v="lin"/>
    <x v="0"/>
    <s v="q, avg"/>
    <s v="Author's Computation"/>
  </r>
  <r>
    <x v="260"/>
    <n v="-0.40000000000000036"/>
    <x v="14"/>
    <s v="ΔUNRATE"/>
    <x v="2"/>
    <s v="lin"/>
    <x v="0"/>
    <s v="q, avg"/>
    <s v="Author's Computation"/>
  </r>
  <r>
    <x v="261"/>
    <n v="-9.9999999999999645E-2"/>
    <x v="14"/>
    <s v="ΔUNRATE"/>
    <x v="2"/>
    <s v="lin"/>
    <x v="0"/>
    <s v="q, avg"/>
    <s v="Author's Computation"/>
  </r>
  <r>
    <x v="262"/>
    <n v="0.20000000000000018"/>
    <x v="14"/>
    <s v="ΔUNRATE"/>
    <x v="2"/>
    <s v="lin"/>
    <x v="0"/>
    <s v="q, avg"/>
    <s v="Author's Computation"/>
  </r>
  <r>
    <x v="263"/>
    <n v="0"/>
    <x v="14"/>
    <s v="ΔUNRATE"/>
    <x v="2"/>
    <s v="lin"/>
    <x v="0"/>
    <s v="q, avg"/>
    <s v="Author's Computation"/>
  </r>
  <r>
    <x v="264"/>
    <n v="-0.10000000000000053"/>
    <x v="14"/>
    <s v="ΔUNRATE"/>
    <x v="2"/>
    <s v="lin"/>
    <x v="0"/>
    <s v="q, avg"/>
    <s v="Author's Computation"/>
  </r>
  <r>
    <x v="265"/>
    <n v="-9.9999999999999645E-2"/>
    <x v="14"/>
    <s v="ΔUNRATE"/>
    <x v="2"/>
    <s v="lin"/>
    <x v="0"/>
    <s v="q, avg"/>
    <s v="Author's Computation"/>
  </r>
  <r>
    <x v="266"/>
    <n v="0"/>
    <x v="14"/>
    <s v="ΔUNRATE"/>
    <x v="2"/>
    <s v="lin"/>
    <x v="0"/>
    <s v="q, avg"/>
    <s v="Author's Computation"/>
  </r>
  <r>
    <x v="267"/>
    <n v="-0.20000000000000018"/>
    <x v="14"/>
    <s v="ΔUNRATE"/>
    <x v="2"/>
    <s v="lin"/>
    <x v="0"/>
    <s v="q, avg"/>
    <s v="Author's Computation"/>
  </r>
  <r>
    <x v="268"/>
    <n v="0"/>
    <x v="14"/>
    <s v="ΔUNRATE"/>
    <x v="2"/>
    <s v="lin"/>
    <x v="0"/>
    <s v="q, avg"/>
    <s v="Author's Computation"/>
  </r>
  <r>
    <x v="269"/>
    <n v="-9.9999999999999645E-2"/>
    <x v="14"/>
    <s v="ΔUNRATE"/>
    <x v="2"/>
    <s v="lin"/>
    <x v="0"/>
    <s v="q, avg"/>
    <s v="Author's Computation"/>
  </r>
  <r>
    <x v="270"/>
    <n v="-0.20000000000000018"/>
    <x v="14"/>
    <s v="ΔUNRATE"/>
    <x v="2"/>
    <s v="lin"/>
    <x v="0"/>
    <s v="q, avg"/>
    <s v="Author's Computation"/>
  </r>
  <r>
    <x v="271"/>
    <n v="-9.9999999999999645E-2"/>
    <x v="14"/>
    <s v="ΔUNRATE"/>
    <x v="2"/>
    <s v="lin"/>
    <x v="0"/>
    <s v="q, avg"/>
    <s v="Author's Computation"/>
  </r>
  <r>
    <x v="272"/>
    <n v="-0.20000000000000018"/>
    <x v="14"/>
    <s v="ΔUNRATE"/>
    <x v="2"/>
    <s v="lin"/>
    <x v="0"/>
    <s v="q, avg"/>
    <s v="Author's Computation"/>
  </r>
  <r>
    <x v="273"/>
    <n v="-0.10000000000000053"/>
    <x v="14"/>
    <s v="ΔUNRATE"/>
    <x v="2"/>
    <s v="lin"/>
    <x v="0"/>
    <s v="q, avg"/>
    <s v="Author's Computation"/>
  </r>
  <r>
    <x v="274"/>
    <n v="-0.19999999999999929"/>
    <x v="14"/>
    <s v="ΔUNRATE"/>
    <x v="2"/>
    <s v="lin"/>
    <x v="0"/>
    <s v="q, avg"/>
    <s v="Author's Computation"/>
  </r>
  <r>
    <x v="275"/>
    <n v="9.9999999999999645E-2"/>
    <x v="14"/>
    <s v="ΔUNRATE"/>
    <x v="2"/>
    <s v="lin"/>
    <x v="0"/>
    <s v="q, avg"/>
    <s v="Author's Computation"/>
  </r>
  <r>
    <x v="276"/>
    <n v="-9.9999999999999645E-2"/>
    <x v="14"/>
    <s v="ΔUNRATE"/>
    <x v="2"/>
    <s v="lin"/>
    <x v="0"/>
    <s v="q, avg"/>
    <s v="Author's Computation"/>
  </r>
  <r>
    <x v="277"/>
    <n v="-0.10000000000000053"/>
    <x v="14"/>
    <s v="ΔUNRATE"/>
    <x v="2"/>
    <s v="lin"/>
    <x v="0"/>
    <s v="q, avg"/>
    <s v="Author's Computation"/>
  </r>
  <r>
    <x v="278"/>
    <n v="0"/>
    <x v="14"/>
    <s v="ΔUNRATE"/>
    <x v="2"/>
    <s v="lin"/>
    <x v="0"/>
    <s v="q, avg"/>
    <s v="Author's Computation"/>
  </r>
  <r>
    <x v="279"/>
    <n v="-9.9999999999999645E-2"/>
    <x v="14"/>
    <s v="ΔUNRATE"/>
    <x v="2"/>
    <s v="lin"/>
    <x v="0"/>
    <s v="q, avg"/>
    <s v="Author's Computation"/>
  </r>
  <r>
    <x v="280"/>
    <n v="-0.10000000000000053"/>
    <x v="14"/>
    <s v="ΔUNRATE"/>
    <x v="2"/>
    <s v="lin"/>
    <x v="0"/>
    <s v="q, avg"/>
    <s v="Author's Computation"/>
  </r>
  <r>
    <x v="281"/>
    <n v="-9.9999999999999645E-2"/>
    <x v="14"/>
    <s v="ΔUNRATE"/>
    <x v="2"/>
    <s v="lin"/>
    <x v="0"/>
    <s v="q, avg"/>
    <s v="Author's Computation"/>
  </r>
  <r>
    <x v="282"/>
    <n v="-0.10000000000000009"/>
    <x v="14"/>
    <s v="ΔUNRATE"/>
    <x v="2"/>
    <s v="lin"/>
    <x v="0"/>
    <s v="q, avg"/>
    <s v="Author's Computation"/>
  </r>
  <r>
    <x v="283"/>
    <n v="0.10000000000000009"/>
    <x v="14"/>
    <s v="ΔUNRATE"/>
    <x v="2"/>
    <s v="lin"/>
    <x v="0"/>
    <s v="q, avg"/>
    <s v="Author's Computation"/>
  </r>
  <r>
    <x v="284"/>
    <n v="-0.10000000000000009"/>
    <x v="14"/>
    <s v="ΔUNRATE"/>
    <x v="2"/>
    <s v="lin"/>
    <x v="0"/>
    <s v="q, avg"/>
    <s v="Author's Computation"/>
  </r>
  <r>
    <x v="0"/>
    <n v="0.30000000000000027"/>
    <x v="14"/>
    <s v="ΔUNRATE"/>
    <x v="2"/>
    <s v="lin"/>
    <x v="0"/>
    <s v="q, avg"/>
    <s v="Author's Computation"/>
  </r>
  <r>
    <x v="1"/>
    <n v="0.20000000000000018"/>
    <x v="14"/>
    <s v="ΔUNRATE"/>
    <x v="2"/>
    <s v="lin"/>
    <x v="0"/>
    <s v="q, avg"/>
    <s v="Author's Computation"/>
  </r>
  <r>
    <x v="2"/>
    <n v="0.39999999999999947"/>
    <x v="14"/>
    <s v="ΔUNRATE"/>
    <x v="2"/>
    <s v="lin"/>
    <x v="0"/>
    <s v="q, avg"/>
    <s v="Author's Computation"/>
  </r>
  <r>
    <x v="3"/>
    <n v="0.70000000000000018"/>
    <x v="14"/>
    <s v="ΔUNRATE"/>
    <x v="2"/>
    <s v="lin"/>
    <x v="0"/>
    <s v="q, avg"/>
    <s v="Author's Computation"/>
  </r>
  <r>
    <x v="4"/>
    <n v="0.20000000000000018"/>
    <x v="14"/>
    <s v="ΔUNRATE"/>
    <x v="2"/>
    <s v="lin"/>
    <x v="0"/>
    <s v="q, avg"/>
    <s v="Author's Computation"/>
  </r>
  <r>
    <x v="5"/>
    <n v="9.9999999999999645E-2"/>
    <x v="14"/>
    <s v="ΔUNRATE"/>
    <x v="2"/>
    <s v="lin"/>
    <x v="0"/>
    <s v="q, avg"/>
    <s v="Author's Computation"/>
  </r>
  <r>
    <x v="6"/>
    <n v="-9.9999999999999645E-2"/>
    <x v="14"/>
    <s v="ΔUNRATE"/>
    <x v="2"/>
    <s v="lin"/>
    <x v="0"/>
    <s v="q, avg"/>
    <s v="Author's Computation"/>
  </r>
  <r>
    <x v="7"/>
    <n v="0.20000000000000018"/>
    <x v="14"/>
    <s v="ΔUNRATE"/>
    <x v="2"/>
    <s v="lin"/>
    <x v="0"/>
    <s v="q, avg"/>
    <s v="Author's Computation"/>
  </r>
  <r>
    <x v="8"/>
    <n v="0"/>
    <x v="14"/>
    <s v="ΔUNRATE"/>
    <x v="2"/>
    <s v="lin"/>
    <x v="0"/>
    <s v="q, avg"/>
    <s v="Author's Computation"/>
  </r>
  <r>
    <x v="9"/>
    <n v="0.19999999999999929"/>
    <x v="14"/>
    <s v="ΔUNRATE"/>
    <x v="2"/>
    <s v="lin"/>
    <x v="0"/>
    <s v="q, avg"/>
    <s v="Author's Computation"/>
  </r>
  <r>
    <x v="10"/>
    <n v="0"/>
    <x v="14"/>
    <s v="ΔUNRATE"/>
    <x v="2"/>
    <s v="lin"/>
    <x v="0"/>
    <s v="q, avg"/>
    <s v="Author's Computation"/>
  </r>
  <r>
    <x v="11"/>
    <n v="-0.29999999999999982"/>
    <x v="14"/>
    <s v="ΔUNRATE"/>
    <x v="2"/>
    <s v="lin"/>
    <x v="0"/>
    <s v="q, avg"/>
    <s v="Author's Computation"/>
  </r>
  <r>
    <x v="12"/>
    <n v="-9.9999999999999645E-2"/>
    <x v="14"/>
    <s v="ΔUNRATE"/>
    <x v="2"/>
    <s v="lin"/>
    <x v="0"/>
    <s v="q, avg"/>
    <s v="Author's Computation"/>
  </r>
  <r>
    <x v="13"/>
    <n v="-0.10000000000000053"/>
    <x v="14"/>
    <s v="ΔUNRATE"/>
    <x v="2"/>
    <s v="lin"/>
    <x v="0"/>
    <s v="q, avg"/>
    <s v="Author's Computation"/>
  </r>
  <r>
    <x v="14"/>
    <n v="-0.19999999999999929"/>
    <x v="14"/>
    <s v="ΔUNRATE"/>
    <x v="2"/>
    <s v="lin"/>
    <x v="0"/>
    <s v="q, avg"/>
    <s v="Author's Computation"/>
  </r>
  <r>
    <x v="15"/>
    <n v="0"/>
    <x v="14"/>
    <s v="ΔUNRATE"/>
    <x v="2"/>
    <s v="lin"/>
    <x v="0"/>
    <s v="q, avg"/>
    <s v="Author's Computation"/>
  </r>
  <r>
    <x v="16"/>
    <n v="-0.10000000000000053"/>
    <x v="14"/>
    <s v="ΔUNRATE"/>
    <x v="2"/>
    <s v="lin"/>
    <x v="0"/>
    <s v="q, avg"/>
    <s v="Author's Computation"/>
  </r>
  <r>
    <x v="17"/>
    <n v="-0.20000000000000018"/>
    <x v="14"/>
    <s v="ΔUNRATE"/>
    <x v="2"/>
    <s v="lin"/>
    <x v="0"/>
    <s v="q, avg"/>
    <s v="Author's Computation"/>
  </r>
  <r>
    <x v="18"/>
    <n v="-9.9999999999999645E-2"/>
    <x v="14"/>
    <s v="ΔUNRATE"/>
    <x v="2"/>
    <s v="lin"/>
    <x v="0"/>
    <s v="q, avg"/>
    <s v="Author's Computation"/>
  </r>
  <r>
    <x v="19"/>
    <n v="0"/>
    <x v="14"/>
    <s v="ΔUNRATE"/>
    <x v="2"/>
    <s v="lin"/>
    <x v="0"/>
    <s v="q, avg"/>
    <s v="Author's Computation"/>
  </r>
  <r>
    <x v="20"/>
    <n v="-0.29999999999999982"/>
    <x v="14"/>
    <s v="ΔUNRATE"/>
    <x v="2"/>
    <s v="lin"/>
    <x v="0"/>
    <s v="q, avg"/>
    <s v="Author's Computation"/>
  </r>
  <r>
    <x v="21"/>
    <n v="-0.10000000000000053"/>
    <x v="14"/>
    <s v="ΔUNRATE"/>
    <x v="2"/>
    <s v="lin"/>
    <x v="0"/>
    <s v="q, avg"/>
    <s v="Author's Computation"/>
  </r>
  <r>
    <x v="22"/>
    <n v="0"/>
    <x v="14"/>
    <s v="ΔUNRATE"/>
    <x v="2"/>
    <s v="lin"/>
    <x v="0"/>
    <s v="q, avg"/>
    <s v="Author's Computation"/>
  </r>
  <r>
    <x v="23"/>
    <n v="-0.19999999999999929"/>
    <x v="14"/>
    <s v="ΔUNRATE"/>
    <x v="2"/>
    <s v="lin"/>
    <x v="0"/>
    <s v="q, avg"/>
    <s v="Author's Computation"/>
  </r>
  <r>
    <x v="24"/>
    <n v="9.9999999999999645E-2"/>
    <x v="14"/>
    <s v="ΔUNRATE"/>
    <x v="2"/>
    <s v="lin"/>
    <x v="0"/>
    <s v="q, avg"/>
    <s v="Author's Computation"/>
  </r>
  <r>
    <x v="25"/>
    <n v="0"/>
    <x v="14"/>
    <s v="ΔUNRATE"/>
    <x v="2"/>
    <s v="lin"/>
    <x v="0"/>
    <s v="q, avg"/>
    <s v="Author's Computation"/>
  </r>
  <r>
    <x v="26"/>
    <n v="0.20000000000000018"/>
    <x v="14"/>
    <s v="ΔUNRATE"/>
    <x v="2"/>
    <s v="lin"/>
    <x v="0"/>
    <s v="q, avg"/>
    <s v="Author's Computation"/>
  </r>
  <r>
    <x v="27"/>
    <n v="9.9999999999999645E-2"/>
    <x v="14"/>
    <s v="ΔUNRATE"/>
    <x v="2"/>
    <s v="lin"/>
    <x v="0"/>
    <s v="q, avg"/>
    <s v="Author's Computation"/>
  </r>
  <r>
    <x v="28"/>
    <n v="0.20000000000000018"/>
    <x v="14"/>
    <s v="ΔUNRATE"/>
    <x v="2"/>
    <s v="lin"/>
    <x v="0"/>
    <s v="q, avg"/>
    <s v="Author's Computation"/>
  </r>
  <r>
    <x v="29"/>
    <n v="0.29999999999999982"/>
    <x v="14"/>
    <s v="ΔUNRATE"/>
    <x v="2"/>
    <s v="lin"/>
    <x v="0"/>
    <s v="q, avg"/>
    <s v="Author's Computation"/>
  </r>
  <r>
    <x v="30"/>
    <n v="0.70000000000000018"/>
    <x v="14"/>
    <s v="ΔUNRATE"/>
    <x v="2"/>
    <s v="lin"/>
    <x v="0"/>
    <s v="q, avg"/>
    <s v="Author's Computation"/>
  </r>
  <r>
    <x v="31"/>
    <n v="0.90000000000000036"/>
    <x v="14"/>
    <s v="ΔUNRATE"/>
    <x v="2"/>
    <s v="lin"/>
    <x v="0"/>
    <s v="q, avg"/>
    <s v="Author's Computation"/>
  </r>
  <r>
    <x v="32"/>
    <n v="1.4000000000000004"/>
    <x v="14"/>
    <s v="ΔUNRATE"/>
    <x v="2"/>
    <s v="lin"/>
    <x v="0"/>
    <s v="q, avg"/>
    <s v="Author's Computation"/>
  </r>
  <r>
    <x v="33"/>
    <n v="1"/>
    <x v="14"/>
    <s v="ΔUNRATE"/>
    <x v="2"/>
    <s v="lin"/>
    <x v="0"/>
    <s v="q, avg"/>
    <s v="Author's Computation"/>
  </r>
  <r>
    <x v="34"/>
    <n v="0.29999999999999893"/>
    <x v="14"/>
    <s v="ΔUNRATE"/>
    <x v="2"/>
    <s v="lin"/>
    <x v="0"/>
    <s v="q, avg"/>
    <s v="Author's Computation"/>
  </r>
  <r>
    <x v="35"/>
    <n v="0.30000000000000071"/>
    <x v="14"/>
    <s v="ΔUNRATE"/>
    <x v="2"/>
    <s v="lin"/>
    <x v="0"/>
    <s v="q, avg"/>
    <s v="Author's Computation"/>
  </r>
  <r>
    <x v="36"/>
    <n v="-9.9999999999999645E-2"/>
    <x v="14"/>
    <s v="ΔUNRATE"/>
    <x v="2"/>
    <s v="lin"/>
    <x v="0"/>
    <s v="q, avg"/>
    <s v="Author's Computation"/>
  </r>
  <r>
    <x v="37"/>
    <n v="-0.20000000000000107"/>
    <x v="14"/>
    <s v="ΔUNRATE"/>
    <x v="2"/>
    <s v="lin"/>
    <x v="0"/>
    <s v="q, avg"/>
    <s v="Author's Computation"/>
  </r>
  <r>
    <x v="38"/>
    <n v="-9.9999999999999645E-2"/>
    <x v="14"/>
    <s v="ΔUNRATE"/>
    <x v="2"/>
    <s v="lin"/>
    <x v="0"/>
    <s v="q, avg"/>
    <s v="Author's Computation"/>
  </r>
  <r>
    <x v="39"/>
    <n v="0"/>
    <x v="14"/>
    <s v="ΔUNRATE"/>
    <x v="2"/>
    <s v="lin"/>
    <x v="0"/>
    <s v="q, avg"/>
    <s v="Author's Computation"/>
  </r>
  <r>
    <x v="40"/>
    <n v="-0.5"/>
    <x v="14"/>
    <s v="ΔUNRATE"/>
    <x v="2"/>
    <s v="lin"/>
    <x v="0"/>
    <s v="q, avg"/>
    <s v="Author's Computation"/>
  </r>
  <r>
    <x v="41"/>
    <n v="9.9999999999999645E-2"/>
    <x v="14"/>
    <s v="ΔUNRATE"/>
    <x v="2"/>
    <s v="lin"/>
    <x v="0"/>
    <s v="q, avg"/>
    <s v="Author's Computation"/>
  </r>
  <r>
    <x v="42"/>
    <n v="-9.9999999999999645E-2"/>
    <x v="14"/>
    <s v="ΔUNRATE"/>
    <x v="2"/>
    <s v="lin"/>
    <x v="0"/>
    <s v="q, avg"/>
    <s v="Author's Computation"/>
  </r>
  <r>
    <x v="43"/>
    <n v="-0.40000000000000036"/>
    <x v="14"/>
    <s v="ΔUNRATE"/>
    <x v="2"/>
    <s v="lin"/>
    <x v="0"/>
    <s v="q, avg"/>
    <s v="Author's Computation"/>
  </r>
  <r>
    <x v="44"/>
    <n v="-0.29999999999999893"/>
    <x v="14"/>
    <s v="ΔUNRATE"/>
    <x v="2"/>
    <s v="lin"/>
    <x v="0"/>
    <s v="q, avg"/>
    <s v="Author's Computation"/>
  </r>
  <r>
    <x v="45"/>
    <n v="-0.10000000000000142"/>
    <x v="14"/>
    <s v="ΔUNRATE"/>
    <x v="2"/>
    <s v="lin"/>
    <x v="0"/>
    <s v="q, avg"/>
    <s v="Author's Computation"/>
  </r>
  <r>
    <x v="46"/>
    <n v="-0.19999999999999929"/>
    <x v="14"/>
    <s v="ΔUNRATE"/>
    <x v="2"/>
    <s v="lin"/>
    <x v="0"/>
    <s v="q, avg"/>
    <s v="Author's Computation"/>
  </r>
  <r>
    <x v="47"/>
    <n v="-0.20000000000000018"/>
    <x v="14"/>
    <s v="ΔUNRATE"/>
    <x v="2"/>
    <s v="lin"/>
    <x v="0"/>
    <s v="q, avg"/>
    <s v="Author's Computation"/>
  </r>
  <r>
    <x v="48"/>
    <n v="-9.9999999999999645E-2"/>
    <x v="14"/>
    <s v="ΔUNRATE"/>
    <x v="2"/>
    <s v="lin"/>
    <x v="0"/>
    <s v="q, avg"/>
    <s v="Author's Computation"/>
  </r>
  <r>
    <x v="49"/>
    <n v="-0.20000000000000018"/>
    <x v="14"/>
    <s v="ΔUNRATE"/>
    <x v="2"/>
    <s v="lin"/>
    <x v="0"/>
    <s v="q, avg"/>
    <s v="Author's Computation"/>
  </r>
  <r>
    <x v="50"/>
    <n v="-0.29999999999999982"/>
    <x v="14"/>
    <s v="ΔUNRATE"/>
    <x v="2"/>
    <s v="lin"/>
    <x v="0"/>
    <s v="q, avg"/>
    <s v="Author's Computation"/>
  </r>
  <r>
    <x v="51"/>
    <n v="-0.29999999999999982"/>
    <x v="14"/>
    <s v="ΔUNRATE"/>
    <x v="2"/>
    <s v="lin"/>
    <x v="0"/>
    <s v="q, avg"/>
    <s v="Author's Computation"/>
  </r>
  <r>
    <x v="52"/>
    <n v="-0.20000000000000018"/>
    <x v="14"/>
    <s v="ΔUNRATE"/>
    <x v="2"/>
    <s v="lin"/>
    <x v="0"/>
    <s v="q, avg"/>
    <s v="Author's Computation"/>
  </r>
  <r>
    <x v="53"/>
    <n v="-0.5"/>
    <x v="14"/>
    <s v="ΔUNRATE"/>
    <x v="2"/>
    <s v="lin"/>
    <x v="0"/>
    <s v="q, avg"/>
    <s v="Author's Computation"/>
  </r>
  <r>
    <x v="54"/>
    <n v="-0.10000000000000053"/>
    <x v="14"/>
    <s v="ΔUNRATE"/>
    <x v="2"/>
    <s v="lin"/>
    <x v="0"/>
    <s v="q, avg"/>
    <s v="Author's Computation"/>
  </r>
  <r>
    <x v="55"/>
    <n v="-0.39999999999999947"/>
    <x v="14"/>
    <s v="ΔUNRATE"/>
    <x v="2"/>
    <s v="lin"/>
    <x v="0"/>
    <s v="q, avg"/>
    <s v="Author's Computation"/>
  </r>
  <r>
    <x v="56"/>
    <n v="-0.20000000000000018"/>
    <x v="14"/>
    <s v="ΔUNRATE"/>
    <x v="2"/>
    <s v="lin"/>
    <x v="0"/>
    <s v="q, avg"/>
    <s v="Author's Computation"/>
  </r>
  <r>
    <x v="57"/>
    <n v="-9.9999999999999645E-2"/>
    <x v="14"/>
    <s v="ΔUNRATE"/>
    <x v="2"/>
    <s v="lin"/>
    <x v="0"/>
    <s v="q, avg"/>
    <s v="Author's Computation"/>
  </r>
  <r>
    <x v="58"/>
    <n v="-0.30000000000000071"/>
    <x v="14"/>
    <s v="ΔUNRATE"/>
    <x v="2"/>
    <s v="lin"/>
    <x v="0"/>
    <s v="q, avg"/>
    <s v="Author's Computation"/>
  </r>
  <r>
    <x v="59"/>
    <n v="-9.9999999999999645E-2"/>
    <x v="14"/>
    <s v="ΔUNRATE"/>
    <x v="2"/>
    <s v="lin"/>
    <x v="0"/>
    <s v="q, avg"/>
    <s v="Author's Computation"/>
  </r>
  <r>
    <x v="60"/>
    <n v="-9.9999999999999645E-2"/>
    <x v="14"/>
    <s v="ΔUNRATE"/>
    <x v="2"/>
    <s v="lin"/>
    <x v="0"/>
    <s v="q, avg"/>
    <s v="Author's Computation"/>
  </r>
  <r>
    <x v="61"/>
    <n v="0"/>
    <x v="14"/>
    <s v="ΔUNRATE"/>
    <x v="2"/>
    <s v="lin"/>
    <x v="0"/>
    <s v="q, avg"/>
    <s v="Author's Computation"/>
  </r>
  <r>
    <x v="62"/>
    <n v="0"/>
    <x v="14"/>
    <s v="ΔUNRATE"/>
    <x v="2"/>
    <s v="lin"/>
    <x v="0"/>
    <s v="q, avg"/>
    <s v="Author's Computation"/>
  </r>
  <r>
    <x v="63"/>
    <n v="-0.10000000000000053"/>
    <x v="14"/>
    <s v="ΔUNRATE"/>
    <x v="2"/>
    <s v="lin"/>
    <x v="0"/>
    <s v="q, avg"/>
    <s v="Author's Computation"/>
  </r>
  <r>
    <x v="64"/>
    <n v="-0.20000000000000018"/>
    <x v="14"/>
    <s v="ΔUNRATE"/>
    <x v="2"/>
    <s v="lin"/>
    <x v="0"/>
    <s v="q, avg"/>
    <s v="Author's Computation"/>
  </r>
  <r>
    <x v="65"/>
    <n v="-0.19999999999999929"/>
    <x v="14"/>
    <s v="ΔUNRATE"/>
    <x v="2"/>
    <s v="lin"/>
    <x v="0"/>
    <s v="q, avg"/>
    <s v="Author's Computation"/>
  </r>
  <r>
    <x v="66"/>
    <n v="-0.10000000000000053"/>
    <x v="14"/>
    <s v="ΔUNRATE"/>
    <x v="2"/>
    <s v="lin"/>
    <x v="0"/>
    <s v="q, avg"/>
    <s v="Author's Computation"/>
  </r>
  <r>
    <x v="67"/>
    <n v="-9.9999999999999645E-2"/>
    <x v="14"/>
    <s v="ΔUNRATE"/>
    <x v="2"/>
    <s v="lin"/>
    <x v="0"/>
    <s v="q, avg"/>
    <s v="Author's Computation"/>
  </r>
  <r>
    <x v="68"/>
    <n v="-0.20000000000000018"/>
    <x v="14"/>
    <s v="ΔUNRATE"/>
    <x v="2"/>
    <s v="lin"/>
    <x v="0"/>
    <s v="q, avg"/>
    <s v="Author's Computation"/>
  </r>
  <r>
    <x v="69"/>
    <n v="-0.10000000000000009"/>
    <x v="14"/>
    <s v="ΔUNRATE"/>
    <x v="2"/>
    <s v="lin"/>
    <x v="0"/>
    <s v="q, avg"/>
    <s v="Author's Computation"/>
  </r>
  <r>
    <x v="70"/>
    <n v="-0.10000000000000009"/>
    <x v="14"/>
    <s v="ΔUNRATE"/>
    <x v="2"/>
    <s v="lin"/>
    <x v="0"/>
    <s v="q, avg"/>
    <s v="Author's Computation"/>
  </r>
  <r>
    <x v="71"/>
    <n v="0"/>
    <x v="14"/>
    <s v="ΔUNRATE"/>
    <x v="2"/>
    <s v="lin"/>
    <x v="0"/>
    <s v="q, avg"/>
    <s v="Author's Computation"/>
  </r>
  <r>
    <x v="72"/>
    <n v="0.10000000000000009"/>
    <x v="14"/>
    <s v="ΔUNRATE"/>
    <x v="2"/>
    <s v="lin"/>
    <x v="0"/>
    <s v="q, avg"/>
    <s v="Author's Computation"/>
  </r>
  <r>
    <x v="73"/>
    <n v="-0.29999999999999982"/>
    <x v="14"/>
    <s v="ΔUNRATE"/>
    <x v="2"/>
    <s v="lin"/>
    <x v="0"/>
    <s v="q, avg"/>
    <s v="Author's Computation"/>
  </r>
  <r>
    <x v="74"/>
    <n v="0"/>
    <x v="14"/>
    <s v="ΔUNRATE"/>
    <x v="2"/>
    <s v="lin"/>
    <x v="0"/>
    <s v="q, avg"/>
    <s v="Author's Computation"/>
  </r>
  <r>
    <x v="75"/>
    <n v="0"/>
    <x v="14"/>
    <s v="ΔUNRATE"/>
    <x v="2"/>
    <s v="lin"/>
    <x v="0"/>
    <s v="q, avg"/>
    <s v="Author's Computation"/>
  </r>
  <r>
    <x v="76"/>
    <n v="0.19999999999999973"/>
    <x v="14"/>
    <s v="ΔUNRATE"/>
    <x v="2"/>
    <s v="lin"/>
    <x v="0"/>
    <s v="q, avg"/>
    <s v="Author's Computation"/>
  </r>
  <r>
    <x v="77"/>
    <n v="9.1999999999999993"/>
    <x v="14"/>
    <s v="ΔUNRATE"/>
    <x v="2"/>
    <s v="lin"/>
    <x v="0"/>
    <s v="q, avg"/>
    <s v="Author's Computation"/>
  </r>
  <r>
    <x v="78"/>
    <n v="-4.1999999999999993"/>
    <x v="14"/>
    <s v="ΔUNRATE"/>
    <x v="2"/>
    <s v="lin"/>
    <x v="0"/>
    <s v="q, avg"/>
    <s v="Author's Computation"/>
  </r>
  <r>
    <x v="79"/>
    <n v="-2.0000000000000009"/>
    <x v="14"/>
    <s v="ΔUNRATE"/>
    <x v="2"/>
    <s v="lin"/>
    <x v="0"/>
    <s v="q, avg"/>
    <s v="Author's Computation"/>
  </r>
  <r>
    <x v="80"/>
    <n v="-0.59999999999999964"/>
    <x v="14"/>
    <s v="ΔUNRATE"/>
    <x v="2"/>
    <s v="lin"/>
    <x v="0"/>
    <s v="q, avg"/>
    <s v="Author's Computation"/>
  </r>
  <r>
    <x v="81"/>
    <n v="-0.29999999999999982"/>
    <x v="14"/>
    <s v="ΔUNRATE"/>
    <x v="2"/>
    <s v="lin"/>
    <x v="0"/>
    <s v="q, avg"/>
    <s v="Author's Computation"/>
  </r>
  <r>
    <x v="82"/>
    <n v="-0.80000000000000071"/>
    <x v="14"/>
    <s v="ΔUNRATE"/>
    <x v="2"/>
    <s v="lin"/>
    <x v="0"/>
    <s v="q, avg"/>
    <s v="Author's Computation"/>
  </r>
  <r>
    <x v="83"/>
    <n v="-0.89999999999999947"/>
    <x v="14"/>
    <s v="ΔUNRATE"/>
    <x v="2"/>
    <s v="lin"/>
    <x v="0"/>
    <s v="q, avg"/>
    <s v="Author's Computation"/>
  </r>
  <r>
    <x v="84"/>
    <n v="-0.30000000000000027"/>
    <x v="14"/>
    <s v="ΔUNRATE"/>
    <x v="2"/>
    <s v="lin"/>
    <x v="0"/>
    <s v="q, avg"/>
    <s v="Author's Computation"/>
  </r>
  <r>
    <x v="85"/>
    <n v="-0.29999999999999982"/>
    <x v="14"/>
    <s v="ΔUNRATE"/>
    <x v="2"/>
    <s v="lin"/>
    <x v="0"/>
    <s v="q, avg"/>
    <s v="Author's Computation"/>
  </r>
  <r>
    <x v="86"/>
    <n v="-0.10000000000000009"/>
    <x v="14"/>
    <s v="ΔUNRATE"/>
    <x v="2"/>
    <s v="lin"/>
    <x v="0"/>
    <s v="q, avg"/>
    <s v="Author's Computation"/>
  </r>
  <r>
    <x v="87"/>
    <n v="0.10000000000000009"/>
    <x v="14"/>
    <s v="ΔUNRATE"/>
    <x v="2"/>
    <s v="lin"/>
    <x v="0"/>
    <s v="q, avg"/>
    <s v="Author's Computation"/>
  </r>
  <r>
    <x v="88"/>
    <n v="-0.10000000000000009"/>
    <x v="14"/>
    <s v="ΔUNRATE"/>
    <x v="2"/>
    <s v="lin"/>
    <x v="0"/>
    <s v="q, avg"/>
    <s v="Author's Computation"/>
  </r>
  <r>
    <x v="89"/>
    <n v="0"/>
    <x v="14"/>
    <s v="ΔUNRATE"/>
    <x v="2"/>
    <s v="lin"/>
    <x v="0"/>
    <s v="q, avg"/>
    <s v="Author's Computation"/>
  </r>
  <r>
    <x v="90"/>
    <n v="0.10000000000000009"/>
    <x v="14"/>
    <s v="ΔUNRATE"/>
    <x v="2"/>
    <s v="lin"/>
    <x v="0"/>
    <s v="q, avg"/>
    <s v="Author's Computation"/>
  </r>
  <r>
    <x v="91"/>
    <n v="0.19999999999999973"/>
    <x v="14"/>
    <s v="ΔUNRATE"/>
    <x v="2"/>
    <s v="lin"/>
    <x v="0"/>
    <s v="q, avg"/>
    <s v="Author's Computation"/>
  </r>
  <r>
    <x v="92"/>
    <n v="0"/>
    <x v="14"/>
    <s v="ΔUNRATE"/>
    <x v="2"/>
    <s v="lin"/>
    <x v="0"/>
    <s v="q, avg"/>
    <s v="Author's Computation"/>
  </r>
  <r>
    <x v="93"/>
    <n v="0.20000000000000018"/>
    <x v="14"/>
    <s v="ΔUNRATE"/>
    <x v="2"/>
    <s v="lin"/>
    <x v="0"/>
    <s v="q, avg"/>
    <s v="Author's Computation"/>
  </r>
  <r>
    <x v="94"/>
    <n v="0.20000000000000018"/>
    <x v="14"/>
    <s v="ΔUNRATE"/>
    <x v="2"/>
    <s v="lin"/>
    <x v="0"/>
    <s v="q, avg"/>
    <s v="Author's Computation"/>
  </r>
  <r>
    <x v="95"/>
    <n v="-0.10000000000000053"/>
    <x v="14"/>
    <s v="ΔUNRATE"/>
    <x v="2"/>
    <s v="lin"/>
    <x v="0"/>
    <s v="q, avg"/>
    <s v="Author's Computation"/>
  </r>
  <r>
    <x v="96"/>
    <n v="0"/>
    <x v="14"/>
    <s v="ΔUNRATE"/>
    <x v="2"/>
    <s v="lin"/>
    <x v="0"/>
    <s v="q, avg"/>
    <s v="Author's Computation"/>
  </r>
  <r>
    <x v="97"/>
    <n v="0.10000000000000053"/>
    <x v="14"/>
    <s v="ΔUNRATE"/>
    <x v="2"/>
    <s v="lin"/>
    <x v="0"/>
    <s v="q, avg"/>
    <s v="Author's Computation"/>
  </r>
  <r>
    <x v="98"/>
    <n v="9.9999999999999645E-2"/>
    <x v="14"/>
    <s v="ΔUNRATE"/>
    <x v="2"/>
    <s v="lin"/>
    <x v="0"/>
    <s v="q, avg"/>
    <s v="Author's Computation"/>
  </r>
  <r>
    <x v="99"/>
    <n v="0.20000000000000018"/>
    <x v="14"/>
    <s v="ΔUNRATE"/>
    <x v="2"/>
    <s v="lin"/>
    <x v="0"/>
    <s v="q, avg"/>
    <s v="Author's Computation"/>
  </r>
  <r>
    <x v="100"/>
    <e v="#N/A"/>
    <x v="14"/>
    <s v="ΔUNRATE"/>
    <x v="2"/>
    <s v="lin"/>
    <x v="0"/>
    <s v="q, avg"/>
    <s v="Author's Computa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7E57E7-A7F3-B44D-9F61-DA160BD5C075}" name="Pivot_Master"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K921" firstHeaderRow="1" firstDataRow="4" firstDataCol="1"/>
  <pivotFields count="9">
    <pivotField axis="axisRow" compact="0" numFmtId="14" outline="0" showAll="0" defaultSubtotal="0">
      <items count="961">
        <item x="957"/>
        <item x="958"/>
        <item x="959"/>
        <item x="960"/>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101"/>
        <item x="345"/>
        <item x="346"/>
        <item x="102"/>
        <item x="347"/>
        <item x="348"/>
        <item x="103"/>
        <item x="349"/>
        <item x="350"/>
        <item x="104"/>
        <item x="351"/>
        <item x="352"/>
        <item x="105"/>
        <item x="353"/>
        <item x="354"/>
        <item x="106"/>
        <item x="355"/>
        <item x="356"/>
        <item x="107"/>
        <item x="357"/>
        <item x="358"/>
        <item x="108"/>
        <item x="359"/>
        <item x="360"/>
        <item x="109"/>
        <item x="361"/>
        <item x="362"/>
        <item x="110"/>
        <item x="363"/>
        <item x="364"/>
        <item x="111"/>
        <item x="365"/>
        <item x="366"/>
        <item x="112"/>
        <item x="367"/>
        <item x="368"/>
        <item x="113"/>
        <item x="369"/>
        <item x="370"/>
        <item x="114"/>
        <item x="371"/>
        <item x="372"/>
        <item x="115"/>
        <item x="373"/>
        <item x="374"/>
        <item x="116"/>
        <item x="375"/>
        <item x="376"/>
        <item x="117"/>
        <item x="377"/>
        <item x="378"/>
        <item x="118"/>
        <item x="379"/>
        <item x="380"/>
        <item x="119"/>
        <item x="381"/>
        <item x="382"/>
        <item x="120"/>
        <item x="383"/>
        <item x="384"/>
        <item x="121"/>
        <item x="385"/>
        <item x="386"/>
        <item x="122"/>
        <item x="387"/>
        <item x="388"/>
        <item x="123"/>
        <item x="389"/>
        <item x="390"/>
        <item x="124"/>
        <item x="391"/>
        <item x="392"/>
        <item x="125"/>
        <item x="393"/>
        <item x="394"/>
        <item x="126"/>
        <item x="395"/>
        <item x="396"/>
        <item x="127"/>
        <item x="397"/>
        <item x="398"/>
        <item x="128"/>
        <item x="399"/>
        <item x="400"/>
        <item x="129"/>
        <item x="401"/>
        <item x="402"/>
        <item x="130"/>
        <item x="403"/>
        <item x="404"/>
        <item x="131"/>
        <item x="405"/>
        <item x="406"/>
        <item x="132"/>
        <item x="407"/>
        <item x="408"/>
        <item x="133"/>
        <item x="409"/>
        <item x="410"/>
        <item x="134"/>
        <item x="411"/>
        <item x="412"/>
        <item x="135"/>
        <item x="413"/>
        <item x="414"/>
        <item x="136"/>
        <item x="415"/>
        <item x="416"/>
        <item x="137"/>
        <item x="417"/>
        <item x="418"/>
        <item x="138"/>
        <item x="419"/>
        <item x="420"/>
        <item x="139"/>
        <item x="421"/>
        <item x="422"/>
        <item x="140"/>
        <item x="423"/>
        <item x="424"/>
        <item x="141"/>
        <item x="425"/>
        <item x="426"/>
        <item x="142"/>
        <item x="427"/>
        <item x="428"/>
        <item x="143"/>
        <item x="429"/>
        <item x="430"/>
        <item x="144"/>
        <item x="431"/>
        <item x="432"/>
        <item x="145"/>
        <item x="433"/>
        <item x="434"/>
        <item x="146"/>
        <item x="435"/>
        <item x="436"/>
        <item x="147"/>
        <item x="437"/>
        <item x="438"/>
        <item x="148"/>
        <item x="439"/>
        <item x="440"/>
        <item x="149"/>
        <item x="441"/>
        <item x="442"/>
        <item x="150"/>
        <item x="443"/>
        <item x="444"/>
        <item x="151"/>
        <item x="445"/>
        <item x="446"/>
        <item x="152"/>
        <item x="447"/>
        <item x="448"/>
        <item x="153"/>
        <item x="449"/>
        <item x="450"/>
        <item x="154"/>
        <item x="451"/>
        <item x="452"/>
        <item x="155"/>
        <item x="453"/>
        <item x="454"/>
        <item x="156"/>
        <item x="455"/>
        <item x="456"/>
        <item x="157"/>
        <item x="457"/>
        <item x="458"/>
        <item x="158"/>
        <item x="459"/>
        <item x="460"/>
        <item x="159"/>
        <item x="461"/>
        <item x="462"/>
        <item x="160"/>
        <item x="463"/>
        <item x="464"/>
        <item x="161"/>
        <item x="465"/>
        <item x="466"/>
        <item x="162"/>
        <item x="467"/>
        <item x="468"/>
        <item x="163"/>
        <item x="469"/>
        <item x="470"/>
        <item x="164"/>
        <item x="471"/>
        <item x="472"/>
        <item x="165"/>
        <item x="473"/>
        <item x="474"/>
        <item x="166"/>
        <item x="475"/>
        <item x="476"/>
        <item x="167"/>
        <item x="477"/>
        <item x="478"/>
        <item x="168"/>
        <item x="479"/>
        <item x="480"/>
        <item x="169"/>
        <item x="481"/>
        <item x="482"/>
        <item x="170"/>
        <item x="483"/>
        <item x="484"/>
        <item x="171"/>
        <item x="485"/>
        <item x="486"/>
        <item x="172"/>
        <item x="487"/>
        <item x="488"/>
        <item x="173"/>
        <item x="489"/>
        <item x="490"/>
        <item x="174"/>
        <item x="491"/>
        <item x="492"/>
        <item x="175"/>
        <item x="493"/>
        <item x="494"/>
        <item x="176"/>
        <item x="495"/>
        <item x="496"/>
        <item x="177"/>
        <item x="497"/>
        <item x="498"/>
        <item x="178"/>
        <item x="499"/>
        <item x="500"/>
        <item x="179"/>
        <item x="501"/>
        <item x="502"/>
        <item x="180"/>
        <item x="503"/>
        <item x="504"/>
        <item x="181"/>
        <item x="505"/>
        <item x="506"/>
        <item x="182"/>
        <item x="507"/>
        <item x="508"/>
        <item x="183"/>
        <item x="509"/>
        <item x="510"/>
        <item x="184"/>
        <item x="511"/>
        <item x="512"/>
        <item x="185"/>
        <item x="513"/>
        <item x="514"/>
        <item x="186"/>
        <item x="515"/>
        <item x="516"/>
        <item x="187"/>
        <item x="517"/>
        <item x="518"/>
        <item x="188"/>
        <item x="519"/>
        <item x="520"/>
        <item x="189"/>
        <item x="521"/>
        <item x="522"/>
        <item x="190"/>
        <item x="523"/>
        <item x="524"/>
        <item x="191"/>
        <item x="525"/>
        <item x="526"/>
        <item x="192"/>
        <item x="527"/>
        <item x="528"/>
        <item x="193"/>
        <item x="529"/>
        <item x="530"/>
        <item x="194"/>
        <item x="531"/>
        <item x="532"/>
        <item x="195"/>
        <item x="533"/>
        <item x="534"/>
        <item x="196"/>
        <item x="535"/>
        <item x="536"/>
        <item x="197"/>
        <item x="537"/>
        <item x="538"/>
        <item x="198"/>
        <item x="539"/>
        <item x="540"/>
        <item x="199"/>
        <item x="541"/>
        <item x="542"/>
        <item x="200"/>
        <item x="543"/>
        <item x="544"/>
        <item x="201"/>
        <item x="545"/>
        <item x="546"/>
        <item x="202"/>
        <item x="547"/>
        <item x="548"/>
        <item x="203"/>
        <item x="549"/>
        <item x="550"/>
        <item x="204"/>
        <item x="551"/>
        <item x="552"/>
        <item x="205"/>
        <item x="553"/>
        <item x="554"/>
        <item x="206"/>
        <item x="555"/>
        <item x="556"/>
        <item x="207"/>
        <item x="557"/>
        <item x="558"/>
        <item x="208"/>
        <item x="559"/>
        <item x="560"/>
        <item x="209"/>
        <item x="561"/>
        <item x="562"/>
        <item x="210"/>
        <item x="563"/>
        <item x="564"/>
        <item x="211"/>
        <item x="565"/>
        <item x="566"/>
        <item x="212"/>
        <item x="567"/>
        <item x="568"/>
        <item x="213"/>
        <item x="569"/>
        <item x="570"/>
        <item x="214"/>
        <item x="571"/>
        <item x="572"/>
        <item x="215"/>
        <item x="573"/>
        <item x="574"/>
        <item x="216"/>
        <item x="575"/>
        <item x="576"/>
        <item x="217"/>
        <item x="577"/>
        <item x="578"/>
        <item x="218"/>
        <item x="579"/>
        <item x="580"/>
        <item x="219"/>
        <item x="581"/>
        <item x="582"/>
        <item x="220"/>
        <item x="583"/>
        <item x="584"/>
        <item x="221"/>
        <item x="585"/>
        <item x="586"/>
        <item x="222"/>
        <item x="587"/>
        <item x="588"/>
        <item x="223"/>
        <item x="589"/>
        <item x="590"/>
        <item x="224"/>
        <item x="591"/>
        <item x="592"/>
        <item x="225"/>
        <item x="593"/>
        <item x="594"/>
        <item x="226"/>
        <item x="595"/>
        <item x="596"/>
        <item x="227"/>
        <item x="597"/>
        <item x="598"/>
        <item x="228"/>
        <item x="599"/>
        <item x="600"/>
        <item x="229"/>
        <item x="601"/>
        <item x="602"/>
        <item x="230"/>
        <item x="603"/>
        <item x="604"/>
        <item x="231"/>
        <item x="605"/>
        <item x="606"/>
        <item x="232"/>
        <item x="607"/>
        <item x="608"/>
        <item x="233"/>
        <item x="609"/>
        <item x="610"/>
        <item x="234"/>
        <item x="611"/>
        <item x="612"/>
        <item x="235"/>
        <item x="613"/>
        <item x="614"/>
        <item x="236"/>
        <item x="615"/>
        <item x="616"/>
        <item x="237"/>
        <item x="617"/>
        <item x="618"/>
        <item x="238"/>
        <item x="619"/>
        <item x="620"/>
        <item x="239"/>
        <item x="621"/>
        <item x="622"/>
        <item x="240"/>
        <item x="623"/>
        <item x="624"/>
        <item x="241"/>
        <item x="625"/>
        <item x="626"/>
        <item x="242"/>
        <item x="627"/>
        <item x="628"/>
        <item x="243"/>
        <item x="629"/>
        <item x="630"/>
        <item x="244"/>
        <item x="631"/>
        <item x="632"/>
        <item x="245"/>
        <item x="633"/>
        <item x="634"/>
        <item x="246"/>
        <item x="635"/>
        <item x="636"/>
        <item x="247"/>
        <item x="637"/>
        <item x="638"/>
        <item x="248"/>
        <item x="639"/>
        <item x="640"/>
        <item x="249"/>
        <item x="641"/>
        <item x="642"/>
        <item x="250"/>
        <item x="643"/>
        <item x="644"/>
        <item x="251"/>
        <item x="645"/>
        <item x="646"/>
        <item x="252"/>
        <item x="647"/>
        <item x="648"/>
        <item x="253"/>
        <item x="649"/>
        <item x="650"/>
        <item x="254"/>
        <item x="651"/>
        <item x="652"/>
        <item x="255"/>
        <item x="653"/>
        <item x="654"/>
        <item x="256"/>
        <item x="655"/>
        <item x="656"/>
        <item x="257"/>
        <item x="657"/>
        <item x="658"/>
        <item x="258"/>
        <item x="659"/>
        <item x="660"/>
        <item x="259"/>
        <item x="661"/>
        <item x="662"/>
        <item x="260"/>
        <item x="663"/>
        <item x="664"/>
        <item x="261"/>
        <item x="665"/>
        <item x="666"/>
        <item x="262"/>
        <item x="667"/>
        <item x="668"/>
        <item x="263"/>
        <item x="669"/>
        <item x="670"/>
        <item x="264"/>
        <item x="671"/>
        <item x="672"/>
        <item x="265"/>
        <item x="673"/>
        <item x="674"/>
        <item x="266"/>
        <item x="675"/>
        <item x="676"/>
        <item x="267"/>
        <item x="677"/>
        <item x="678"/>
        <item x="268"/>
        <item x="679"/>
        <item x="680"/>
        <item x="269"/>
        <item x="681"/>
        <item x="682"/>
        <item x="270"/>
        <item x="683"/>
        <item x="684"/>
        <item x="271"/>
        <item x="685"/>
        <item x="686"/>
        <item x="272"/>
        <item x="687"/>
        <item x="688"/>
        <item x="273"/>
        <item x="689"/>
        <item x="690"/>
        <item x="274"/>
        <item x="691"/>
        <item x="692"/>
        <item x="275"/>
        <item x="693"/>
        <item x="694"/>
        <item x="276"/>
        <item x="695"/>
        <item x="696"/>
        <item x="277"/>
        <item x="697"/>
        <item x="698"/>
        <item x="278"/>
        <item x="699"/>
        <item x="700"/>
        <item x="279"/>
        <item x="701"/>
        <item x="702"/>
        <item x="280"/>
        <item x="703"/>
        <item x="704"/>
        <item x="281"/>
        <item x="705"/>
        <item x="706"/>
        <item x="282"/>
        <item x="707"/>
        <item x="708"/>
        <item x="283"/>
        <item x="709"/>
        <item x="710"/>
        <item x="284"/>
        <item x="711"/>
        <item x="712"/>
        <item x="0"/>
        <item x="713"/>
        <item x="714"/>
        <item x="1"/>
        <item x="715"/>
        <item x="716"/>
        <item x="2"/>
        <item x="717"/>
        <item x="718"/>
        <item x="3"/>
        <item x="719"/>
        <item x="720"/>
        <item x="4"/>
        <item x="721"/>
        <item x="722"/>
        <item x="5"/>
        <item x="723"/>
        <item x="724"/>
        <item x="6"/>
        <item x="725"/>
        <item x="726"/>
        <item x="7"/>
        <item x="727"/>
        <item x="728"/>
        <item x="8"/>
        <item x="729"/>
        <item x="730"/>
        <item x="9"/>
        <item x="731"/>
        <item x="732"/>
        <item x="10"/>
        <item x="733"/>
        <item x="734"/>
        <item x="11"/>
        <item x="735"/>
        <item x="736"/>
        <item x="12"/>
        <item x="737"/>
        <item x="738"/>
        <item x="13"/>
        <item x="739"/>
        <item x="740"/>
        <item x="14"/>
        <item x="741"/>
        <item x="742"/>
        <item x="15"/>
        <item x="743"/>
        <item x="744"/>
        <item x="16"/>
        <item x="745"/>
        <item x="746"/>
        <item x="17"/>
        <item x="747"/>
        <item x="748"/>
        <item x="18"/>
        <item x="749"/>
        <item x="750"/>
        <item x="19"/>
        <item x="751"/>
        <item x="752"/>
        <item x="20"/>
        <item x="753"/>
        <item x="754"/>
        <item x="21"/>
        <item x="755"/>
        <item x="756"/>
        <item x="22"/>
        <item x="757"/>
        <item x="758"/>
        <item x="23"/>
        <item x="759"/>
        <item x="760"/>
        <item x="24"/>
        <item x="761"/>
        <item x="762"/>
        <item x="25"/>
        <item x="763"/>
        <item x="764"/>
        <item x="26"/>
        <item x="765"/>
        <item x="766"/>
        <item x="27"/>
        <item x="767"/>
        <item x="768"/>
        <item x="28"/>
        <item x="769"/>
        <item x="770"/>
        <item x="29"/>
        <item x="771"/>
        <item x="772"/>
        <item x="30"/>
        <item x="773"/>
        <item x="774"/>
        <item x="31"/>
        <item x="775"/>
        <item x="776"/>
        <item x="32"/>
        <item x="777"/>
        <item x="778"/>
        <item x="33"/>
        <item x="779"/>
        <item x="780"/>
        <item x="34"/>
        <item x="781"/>
        <item x="782"/>
        <item x="35"/>
        <item x="783"/>
        <item x="784"/>
        <item x="36"/>
        <item x="785"/>
        <item x="786"/>
        <item x="37"/>
        <item x="787"/>
        <item x="788"/>
        <item x="38"/>
        <item x="789"/>
        <item x="790"/>
        <item x="39"/>
        <item x="791"/>
        <item x="792"/>
        <item x="40"/>
        <item x="793"/>
        <item x="794"/>
        <item x="41"/>
        <item x="795"/>
        <item x="796"/>
        <item x="42"/>
        <item x="797"/>
        <item x="798"/>
        <item x="43"/>
        <item x="799"/>
        <item x="800"/>
        <item x="44"/>
        <item x="801"/>
        <item x="802"/>
        <item x="45"/>
        <item x="803"/>
        <item x="804"/>
        <item x="46"/>
        <item x="805"/>
        <item x="806"/>
        <item x="47"/>
        <item x="807"/>
        <item x="808"/>
        <item x="48"/>
        <item x="809"/>
        <item x="810"/>
        <item x="49"/>
        <item x="811"/>
        <item x="812"/>
        <item x="50"/>
        <item x="813"/>
        <item x="814"/>
        <item x="51"/>
        <item x="815"/>
        <item x="816"/>
        <item x="52"/>
        <item x="817"/>
        <item x="818"/>
        <item x="53"/>
        <item x="819"/>
        <item x="820"/>
        <item x="54"/>
        <item x="821"/>
        <item x="822"/>
        <item x="55"/>
        <item x="823"/>
        <item x="824"/>
        <item x="56"/>
        <item x="825"/>
        <item x="826"/>
        <item x="57"/>
        <item x="827"/>
        <item x="828"/>
        <item x="58"/>
        <item x="829"/>
        <item x="830"/>
        <item x="59"/>
        <item x="831"/>
        <item x="832"/>
        <item x="60"/>
        <item x="833"/>
        <item x="834"/>
        <item x="61"/>
        <item x="835"/>
        <item x="836"/>
        <item x="62"/>
        <item x="837"/>
        <item x="838"/>
        <item x="63"/>
        <item x="839"/>
        <item x="840"/>
        <item x="64"/>
        <item x="841"/>
        <item x="842"/>
        <item x="65"/>
        <item x="843"/>
        <item x="844"/>
        <item x="66"/>
        <item x="845"/>
        <item x="846"/>
        <item x="67"/>
        <item x="847"/>
        <item x="848"/>
        <item x="68"/>
        <item x="849"/>
        <item x="850"/>
        <item x="69"/>
        <item x="851"/>
        <item x="852"/>
        <item x="70"/>
        <item x="853"/>
        <item x="854"/>
        <item x="71"/>
        <item x="855"/>
        <item x="856"/>
        <item x="72"/>
        <item x="857"/>
        <item x="858"/>
        <item x="73"/>
        <item x="859"/>
        <item x="860"/>
        <item x="74"/>
        <item x="861"/>
        <item x="862"/>
        <item x="75"/>
        <item x="863"/>
        <item x="864"/>
        <item x="76"/>
        <item x="865"/>
        <item x="866"/>
        <item x="77"/>
        <item x="867"/>
        <item x="868"/>
        <item x="78"/>
        <item x="869"/>
        <item x="870"/>
        <item x="79"/>
        <item x="871"/>
        <item x="872"/>
        <item x="80"/>
        <item x="873"/>
        <item x="874"/>
        <item x="81"/>
        <item x="875"/>
        <item x="876"/>
        <item x="82"/>
        <item x="877"/>
        <item x="878"/>
        <item x="83"/>
        <item x="879"/>
        <item x="880"/>
        <item x="84"/>
        <item x="881"/>
        <item x="882"/>
        <item x="85"/>
        <item x="883"/>
        <item x="884"/>
        <item x="86"/>
        <item x="885"/>
        <item x="886"/>
        <item x="87"/>
        <item x="887"/>
        <item x="888"/>
        <item x="88"/>
        <item x="889"/>
        <item x="890"/>
        <item x="89"/>
        <item x="891"/>
        <item x="892"/>
        <item x="90"/>
        <item x="893"/>
        <item x="894"/>
        <item x="91"/>
        <item x="895"/>
        <item x="896"/>
        <item x="92"/>
        <item x="897"/>
        <item x="898"/>
        <item x="93"/>
        <item x="899"/>
        <item x="900"/>
        <item x="94"/>
        <item x="901"/>
        <item x="902"/>
        <item x="95"/>
        <item x="903"/>
        <item x="904"/>
        <item x="96"/>
        <item x="905"/>
        <item x="906"/>
        <item x="97"/>
        <item x="907"/>
        <item x="908"/>
        <item x="98"/>
        <item x="909"/>
        <item x="910"/>
        <item x="99"/>
        <item x="911"/>
        <item x="912"/>
        <item x="100"/>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s>
    </pivotField>
    <pivotField dataField="1" compact="0" outline="0" showAll="0" defaultSubtotal="0"/>
    <pivotField axis="axisCol" compact="0" outline="0" showAll="0" defaultSubtotal="0">
      <items count="18">
        <item x="7"/>
        <item x="1"/>
        <item x="0"/>
        <item h="1" x="3"/>
        <item x="6"/>
        <item x="5"/>
        <item h="1" m="1" x="15"/>
        <item h="1" x="8"/>
        <item x="10"/>
        <item h="1" x="9"/>
        <item h="1" m="1" x="17"/>
        <item x="2"/>
        <item h="1" x="11"/>
        <item h="1" x="12"/>
        <item h="1" x="13"/>
        <item h="1" m="1" x="16"/>
        <item x="4"/>
        <item x="14"/>
      </items>
    </pivotField>
    <pivotField compact="0" outline="0" showAll="0" defaultSubtotal="0"/>
    <pivotField axis="axisCol" compact="0" outline="0" showAll="0" defaultSubtotal="0">
      <items count="8">
        <item x="6"/>
        <item x="5"/>
        <item x="3"/>
        <item m="1" x="7"/>
        <item x="4"/>
        <item x="1"/>
        <item x="2"/>
        <item x="0"/>
      </items>
    </pivotField>
    <pivotField compact="0" outline="0" showAll="0" defaultSubtotal="0"/>
    <pivotField axis="axisCol" compact="0" outline="0" showAll="0" defaultSubtotal="0">
      <items count="2">
        <item x="1"/>
        <item x="0"/>
      </items>
    </pivotField>
    <pivotField compact="0" outline="0" showAll="0" defaultSubtotal="0"/>
    <pivotField compact="0" outline="0" showAll="0" defaultSubtotal="0"/>
  </pivotFields>
  <rowFields count="1">
    <field x="0"/>
  </rowFields>
  <rowItems count="914">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rowItems>
  <colFields count="3">
    <field x="6"/>
    <field x="2"/>
    <field x="4"/>
  </colFields>
  <colItems count="10">
    <i>
      <x/>
      <x v="11"/>
      <x v="6"/>
    </i>
    <i>
      <x v="1"/>
      <x/>
      <x v="5"/>
    </i>
    <i r="1">
      <x v="1"/>
      <x v="5"/>
    </i>
    <i r="1">
      <x v="2"/>
      <x v="7"/>
    </i>
    <i r="1">
      <x v="4"/>
      <x v="4"/>
    </i>
    <i r="1">
      <x v="5"/>
      <x v="4"/>
    </i>
    <i r="1">
      <x v="8"/>
      <x v="2"/>
    </i>
    <i r="1">
      <x v="11"/>
      <x v="6"/>
    </i>
    <i r="1">
      <x v="16"/>
      <x v="2"/>
    </i>
    <i r="1">
      <x v="17"/>
      <x v="6"/>
    </i>
  </colItems>
  <dataFields count="1">
    <dataField name=" Value" fld="1" baseField="0" baseItem="0" numFmtId="4"/>
  </dataFields>
  <formats count="1">
    <format dxfId="5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CA0128-29C9-1E45-BFEF-1C671861D9FD}" name="Pivot_Sahm_Rule"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D920" firstHeaderRow="1" firstDataRow="4" firstDataCol="1"/>
  <pivotFields count="9">
    <pivotField axis="axisRow" compact="0" numFmtId="14" outline="0" showAll="0" defaultSubtotal="0">
      <items count="961">
        <item x="957"/>
        <item x="958"/>
        <item x="959"/>
        <item x="960"/>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101"/>
        <item x="345"/>
        <item x="346"/>
        <item x="102"/>
        <item x="347"/>
        <item x="348"/>
        <item x="103"/>
        <item x="349"/>
        <item x="350"/>
        <item x="104"/>
        <item x="351"/>
        <item x="352"/>
        <item x="105"/>
        <item x="353"/>
        <item x="354"/>
        <item x="106"/>
        <item x="355"/>
        <item x="356"/>
        <item x="107"/>
        <item x="357"/>
        <item x="358"/>
        <item x="108"/>
        <item x="359"/>
        <item x="360"/>
        <item x="109"/>
        <item x="361"/>
        <item x="362"/>
        <item x="110"/>
        <item x="363"/>
        <item x="364"/>
        <item x="111"/>
        <item x="365"/>
        <item x="366"/>
        <item x="112"/>
        <item x="367"/>
        <item x="368"/>
        <item x="113"/>
        <item x="369"/>
        <item x="370"/>
        <item x="114"/>
        <item x="371"/>
        <item x="372"/>
        <item x="115"/>
        <item x="373"/>
        <item x="374"/>
        <item x="116"/>
        <item x="375"/>
        <item x="376"/>
        <item x="117"/>
        <item x="377"/>
        <item x="378"/>
        <item x="118"/>
        <item x="379"/>
        <item x="380"/>
        <item x="119"/>
        <item x="381"/>
        <item x="382"/>
        <item x="120"/>
        <item x="383"/>
        <item x="384"/>
        <item x="121"/>
        <item x="385"/>
        <item x="386"/>
        <item x="122"/>
        <item x="387"/>
        <item x="388"/>
        <item x="123"/>
        <item x="389"/>
        <item x="390"/>
        <item x="124"/>
        <item x="391"/>
        <item x="392"/>
        <item x="125"/>
        <item x="393"/>
        <item x="394"/>
        <item x="126"/>
        <item x="395"/>
        <item x="396"/>
        <item x="127"/>
        <item x="397"/>
        <item x="398"/>
        <item x="128"/>
        <item x="399"/>
        <item x="400"/>
        <item x="129"/>
        <item x="401"/>
        <item x="402"/>
        <item x="130"/>
        <item x="403"/>
        <item x="404"/>
        <item x="131"/>
        <item x="405"/>
        <item x="406"/>
        <item x="132"/>
        <item x="407"/>
        <item x="408"/>
        <item x="133"/>
        <item x="409"/>
        <item x="410"/>
        <item x="134"/>
        <item x="411"/>
        <item x="412"/>
        <item x="135"/>
        <item x="413"/>
        <item x="414"/>
        <item x="136"/>
        <item x="415"/>
        <item x="416"/>
        <item x="137"/>
        <item x="417"/>
        <item x="418"/>
        <item x="138"/>
        <item x="419"/>
        <item x="420"/>
        <item x="139"/>
        <item x="421"/>
        <item x="422"/>
        <item x="140"/>
        <item x="423"/>
        <item x="424"/>
        <item x="141"/>
        <item x="425"/>
        <item x="426"/>
        <item x="142"/>
        <item x="427"/>
        <item x="428"/>
        <item x="143"/>
        <item x="429"/>
        <item x="430"/>
        <item x="144"/>
        <item x="431"/>
        <item x="432"/>
        <item x="145"/>
        <item x="433"/>
        <item x="434"/>
        <item x="146"/>
        <item x="435"/>
        <item x="436"/>
        <item x="147"/>
        <item x="437"/>
        <item x="438"/>
        <item x="148"/>
        <item x="439"/>
        <item x="440"/>
        <item x="149"/>
        <item x="441"/>
        <item x="442"/>
        <item x="150"/>
        <item x="443"/>
        <item x="444"/>
        <item x="151"/>
        <item x="445"/>
        <item x="446"/>
        <item x="152"/>
        <item x="447"/>
        <item x="448"/>
        <item x="153"/>
        <item x="449"/>
        <item x="450"/>
        <item x="154"/>
        <item x="451"/>
        <item x="452"/>
        <item x="155"/>
        <item x="453"/>
        <item x="454"/>
        <item x="156"/>
        <item x="455"/>
        <item x="456"/>
        <item x="157"/>
        <item x="457"/>
        <item x="458"/>
        <item x="158"/>
        <item x="459"/>
        <item x="460"/>
        <item x="159"/>
        <item x="461"/>
        <item x="462"/>
        <item x="160"/>
        <item x="463"/>
        <item x="464"/>
        <item x="161"/>
        <item x="465"/>
        <item x="466"/>
        <item x="162"/>
        <item x="467"/>
        <item x="468"/>
        <item x="163"/>
        <item x="469"/>
        <item x="470"/>
        <item x="164"/>
        <item x="471"/>
        <item x="472"/>
        <item x="165"/>
        <item x="473"/>
        <item x="474"/>
        <item x="166"/>
        <item x="475"/>
        <item x="476"/>
        <item x="167"/>
        <item x="477"/>
        <item x="478"/>
        <item x="168"/>
        <item x="479"/>
        <item x="480"/>
        <item x="169"/>
        <item x="481"/>
        <item x="482"/>
        <item x="170"/>
        <item x="483"/>
        <item x="484"/>
        <item x="171"/>
        <item x="485"/>
        <item x="486"/>
        <item x="172"/>
        <item x="487"/>
        <item x="488"/>
        <item x="173"/>
        <item x="489"/>
        <item x="490"/>
        <item x="174"/>
        <item x="491"/>
        <item x="492"/>
        <item x="175"/>
        <item x="493"/>
        <item x="494"/>
        <item x="176"/>
        <item x="495"/>
        <item x="496"/>
        <item x="177"/>
        <item x="497"/>
        <item x="498"/>
        <item x="178"/>
        <item x="499"/>
        <item x="500"/>
        <item x="179"/>
        <item x="501"/>
        <item x="502"/>
        <item x="180"/>
        <item x="503"/>
        <item x="504"/>
        <item x="181"/>
        <item x="505"/>
        <item x="506"/>
        <item x="182"/>
        <item x="507"/>
        <item x="508"/>
        <item x="183"/>
        <item x="509"/>
        <item x="510"/>
        <item x="184"/>
        <item x="511"/>
        <item x="512"/>
        <item x="185"/>
        <item x="513"/>
        <item x="514"/>
        <item x="186"/>
        <item x="515"/>
        <item x="516"/>
        <item x="187"/>
        <item x="517"/>
        <item x="518"/>
        <item x="188"/>
        <item x="519"/>
        <item x="520"/>
        <item x="189"/>
        <item x="521"/>
        <item x="522"/>
        <item x="190"/>
        <item x="523"/>
        <item x="524"/>
        <item x="191"/>
        <item x="525"/>
        <item x="526"/>
        <item x="192"/>
        <item x="527"/>
        <item x="528"/>
        <item x="193"/>
        <item x="529"/>
        <item x="530"/>
        <item x="194"/>
        <item x="531"/>
        <item x="532"/>
        <item x="195"/>
        <item x="533"/>
        <item x="534"/>
        <item x="196"/>
        <item x="535"/>
        <item x="536"/>
        <item x="197"/>
        <item x="537"/>
        <item x="538"/>
        <item x="198"/>
        <item x="539"/>
        <item x="540"/>
        <item x="199"/>
        <item x="541"/>
        <item x="542"/>
        <item x="200"/>
        <item x="543"/>
        <item x="544"/>
        <item x="201"/>
        <item x="545"/>
        <item x="546"/>
        <item x="202"/>
        <item x="547"/>
        <item x="548"/>
        <item x="203"/>
        <item x="549"/>
        <item x="550"/>
        <item x="204"/>
        <item x="551"/>
        <item x="552"/>
        <item x="205"/>
        <item x="553"/>
        <item x="554"/>
        <item x="206"/>
        <item x="555"/>
        <item x="556"/>
        <item x="207"/>
        <item x="557"/>
        <item x="558"/>
        <item x="208"/>
        <item x="559"/>
        <item x="560"/>
        <item x="209"/>
        <item x="561"/>
        <item x="562"/>
        <item x="210"/>
        <item x="563"/>
        <item x="564"/>
        <item x="211"/>
        <item x="565"/>
        <item x="566"/>
        <item x="212"/>
        <item x="567"/>
        <item x="568"/>
        <item x="213"/>
        <item x="569"/>
        <item x="570"/>
        <item x="214"/>
        <item x="571"/>
        <item x="572"/>
        <item x="215"/>
        <item x="573"/>
        <item x="574"/>
        <item x="216"/>
        <item x="575"/>
        <item x="576"/>
        <item x="217"/>
        <item x="577"/>
        <item x="578"/>
        <item x="218"/>
        <item x="579"/>
        <item x="580"/>
        <item x="219"/>
        <item x="581"/>
        <item x="582"/>
        <item x="220"/>
        <item x="583"/>
        <item x="584"/>
        <item x="221"/>
        <item x="585"/>
        <item x="586"/>
        <item x="222"/>
        <item x="587"/>
        <item x="588"/>
        <item x="223"/>
        <item x="589"/>
        <item x="590"/>
        <item x="224"/>
        <item x="591"/>
        <item x="592"/>
        <item x="225"/>
        <item x="593"/>
        <item x="594"/>
        <item x="226"/>
        <item x="595"/>
        <item x="596"/>
        <item x="227"/>
        <item x="597"/>
        <item x="598"/>
        <item x="228"/>
        <item x="599"/>
        <item x="600"/>
        <item x="229"/>
        <item x="601"/>
        <item x="602"/>
        <item x="230"/>
        <item x="603"/>
        <item x="604"/>
        <item x="231"/>
        <item x="605"/>
        <item x="606"/>
        <item x="232"/>
        <item x="607"/>
        <item x="608"/>
        <item x="233"/>
        <item x="609"/>
        <item x="610"/>
        <item x="234"/>
        <item x="611"/>
        <item x="612"/>
        <item x="235"/>
        <item x="613"/>
        <item x="614"/>
        <item x="236"/>
        <item x="615"/>
        <item x="616"/>
        <item x="237"/>
        <item x="617"/>
        <item x="618"/>
        <item x="238"/>
        <item x="619"/>
        <item x="620"/>
        <item x="239"/>
        <item x="621"/>
        <item x="622"/>
        <item x="240"/>
        <item x="623"/>
        <item x="624"/>
        <item x="241"/>
        <item x="625"/>
        <item x="626"/>
        <item x="242"/>
        <item x="627"/>
        <item x="628"/>
        <item x="243"/>
        <item x="629"/>
        <item x="630"/>
        <item x="244"/>
        <item x="631"/>
        <item x="632"/>
        <item x="245"/>
        <item x="633"/>
        <item x="634"/>
        <item x="246"/>
        <item x="635"/>
        <item x="636"/>
        <item x="247"/>
        <item x="637"/>
        <item x="638"/>
        <item x="248"/>
        <item x="639"/>
        <item x="640"/>
        <item x="249"/>
        <item x="641"/>
        <item x="642"/>
        <item x="250"/>
        <item x="643"/>
        <item x="644"/>
        <item x="251"/>
        <item x="645"/>
        <item x="646"/>
        <item x="252"/>
        <item x="647"/>
        <item x="648"/>
        <item x="253"/>
        <item x="649"/>
        <item x="650"/>
        <item x="254"/>
        <item x="651"/>
        <item x="652"/>
        <item x="255"/>
        <item x="653"/>
        <item x="654"/>
        <item x="256"/>
        <item x="655"/>
        <item x="656"/>
        <item x="257"/>
        <item x="657"/>
        <item x="658"/>
        <item x="258"/>
        <item x="659"/>
        <item x="660"/>
        <item x="259"/>
        <item x="661"/>
        <item x="662"/>
        <item x="260"/>
        <item x="663"/>
        <item x="664"/>
        <item x="261"/>
        <item x="665"/>
        <item x="666"/>
        <item x="262"/>
        <item x="667"/>
        <item x="668"/>
        <item x="263"/>
        <item x="669"/>
        <item x="670"/>
        <item x="264"/>
        <item x="671"/>
        <item x="672"/>
        <item x="265"/>
        <item x="673"/>
        <item x="674"/>
        <item x="266"/>
        <item x="675"/>
        <item x="676"/>
        <item x="267"/>
        <item x="677"/>
        <item x="678"/>
        <item x="268"/>
        <item x="679"/>
        <item x="680"/>
        <item x="269"/>
        <item x="681"/>
        <item x="682"/>
        <item x="270"/>
        <item x="683"/>
        <item x="684"/>
        <item x="271"/>
        <item x="685"/>
        <item x="686"/>
        <item x="272"/>
        <item x="687"/>
        <item x="688"/>
        <item x="273"/>
        <item x="689"/>
        <item x="690"/>
        <item x="274"/>
        <item x="691"/>
        <item x="692"/>
        <item x="275"/>
        <item x="693"/>
        <item x="694"/>
        <item x="276"/>
        <item x="695"/>
        <item x="696"/>
        <item x="277"/>
        <item x="697"/>
        <item x="698"/>
        <item x="278"/>
        <item x="699"/>
        <item x="700"/>
        <item x="279"/>
        <item x="701"/>
        <item x="702"/>
        <item x="280"/>
        <item x="703"/>
        <item x="704"/>
        <item x="281"/>
        <item x="705"/>
        <item x="706"/>
        <item x="282"/>
        <item x="707"/>
        <item x="708"/>
        <item x="283"/>
        <item x="709"/>
        <item x="710"/>
        <item x="284"/>
        <item x="711"/>
        <item x="712"/>
        <item x="0"/>
        <item x="713"/>
        <item x="714"/>
        <item x="1"/>
        <item x="715"/>
        <item x="716"/>
        <item x="2"/>
        <item x="717"/>
        <item x="718"/>
        <item x="3"/>
        <item x="719"/>
        <item x="720"/>
        <item x="4"/>
        <item x="721"/>
        <item x="722"/>
        <item x="5"/>
        <item x="723"/>
        <item x="724"/>
        <item x="6"/>
        <item x="725"/>
        <item x="726"/>
        <item x="7"/>
        <item x="727"/>
        <item x="728"/>
        <item x="8"/>
        <item x="729"/>
        <item x="730"/>
        <item x="9"/>
        <item x="731"/>
        <item x="732"/>
        <item x="10"/>
        <item x="733"/>
        <item x="734"/>
        <item x="11"/>
        <item x="735"/>
        <item x="736"/>
        <item x="12"/>
        <item x="737"/>
        <item x="738"/>
        <item x="13"/>
        <item x="739"/>
        <item x="740"/>
        <item x="14"/>
        <item x="741"/>
        <item x="742"/>
        <item x="15"/>
        <item x="743"/>
        <item x="744"/>
        <item x="16"/>
        <item x="745"/>
        <item x="746"/>
        <item x="17"/>
        <item x="747"/>
        <item x="748"/>
        <item x="18"/>
        <item x="749"/>
        <item x="750"/>
        <item x="19"/>
        <item x="751"/>
        <item x="752"/>
        <item x="20"/>
        <item x="753"/>
        <item x="754"/>
        <item x="21"/>
        <item x="755"/>
        <item x="756"/>
        <item x="22"/>
        <item x="757"/>
        <item x="758"/>
        <item x="23"/>
        <item x="759"/>
        <item x="760"/>
        <item x="24"/>
        <item x="761"/>
        <item x="762"/>
        <item x="25"/>
        <item x="763"/>
        <item x="764"/>
        <item x="26"/>
        <item x="765"/>
        <item x="766"/>
        <item x="27"/>
        <item x="767"/>
        <item x="768"/>
        <item x="28"/>
        <item x="769"/>
        <item x="770"/>
        <item x="29"/>
        <item x="771"/>
        <item x="772"/>
        <item x="30"/>
        <item x="773"/>
        <item x="774"/>
        <item x="31"/>
        <item x="775"/>
        <item x="776"/>
        <item x="32"/>
        <item x="777"/>
        <item x="778"/>
        <item x="33"/>
        <item x="779"/>
        <item x="780"/>
        <item x="34"/>
        <item x="781"/>
        <item x="782"/>
        <item x="35"/>
        <item x="783"/>
        <item x="784"/>
        <item x="36"/>
        <item x="785"/>
        <item x="786"/>
        <item x="37"/>
        <item x="787"/>
        <item x="788"/>
        <item x="38"/>
        <item x="789"/>
        <item x="790"/>
        <item x="39"/>
        <item x="791"/>
        <item x="792"/>
        <item x="40"/>
        <item x="793"/>
        <item x="794"/>
        <item x="41"/>
        <item x="795"/>
        <item x="796"/>
        <item x="42"/>
        <item x="797"/>
        <item x="798"/>
        <item x="43"/>
        <item x="799"/>
        <item x="800"/>
        <item x="44"/>
        <item x="801"/>
        <item x="802"/>
        <item x="45"/>
        <item x="803"/>
        <item x="804"/>
        <item x="46"/>
        <item x="805"/>
        <item x="806"/>
        <item x="47"/>
        <item x="807"/>
        <item x="808"/>
        <item x="48"/>
        <item x="809"/>
        <item x="810"/>
        <item x="49"/>
        <item x="811"/>
        <item x="812"/>
        <item x="50"/>
        <item x="813"/>
        <item x="814"/>
        <item x="51"/>
        <item x="815"/>
        <item x="816"/>
        <item x="52"/>
        <item x="817"/>
        <item x="818"/>
        <item x="53"/>
        <item x="819"/>
        <item x="820"/>
        <item x="54"/>
        <item x="821"/>
        <item x="822"/>
        <item x="55"/>
        <item x="823"/>
        <item x="824"/>
        <item x="56"/>
        <item x="825"/>
        <item x="826"/>
        <item x="57"/>
        <item x="827"/>
        <item x="828"/>
        <item x="58"/>
        <item x="829"/>
        <item x="830"/>
        <item x="59"/>
        <item x="831"/>
        <item x="832"/>
        <item x="60"/>
        <item x="833"/>
        <item x="834"/>
        <item x="61"/>
        <item x="835"/>
        <item x="836"/>
        <item x="62"/>
        <item x="837"/>
        <item x="838"/>
        <item x="63"/>
        <item x="839"/>
        <item x="840"/>
        <item x="64"/>
        <item x="841"/>
        <item x="842"/>
        <item x="65"/>
        <item x="843"/>
        <item x="844"/>
        <item x="66"/>
        <item x="845"/>
        <item x="846"/>
        <item x="67"/>
        <item x="847"/>
        <item x="848"/>
        <item x="68"/>
        <item x="849"/>
        <item x="850"/>
        <item x="69"/>
        <item x="851"/>
        <item x="852"/>
        <item x="70"/>
        <item x="853"/>
        <item x="854"/>
        <item x="71"/>
        <item x="855"/>
        <item x="856"/>
        <item x="72"/>
        <item x="857"/>
        <item x="858"/>
        <item x="73"/>
        <item x="859"/>
        <item x="860"/>
        <item x="74"/>
        <item x="861"/>
        <item x="862"/>
        <item x="75"/>
        <item x="863"/>
        <item x="864"/>
        <item x="76"/>
        <item x="865"/>
        <item x="866"/>
        <item x="77"/>
        <item x="867"/>
        <item x="868"/>
        <item x="78"/>
        <item x="869"/>
        <item x="870"/>
        <item x="79"/>
        <item x="871"/>
        <item x="872"/>
        <item x="80"/>
        <item x="873"/>
        <item x="874"/>
        <item x="81"/>
        <item x="875"/>
        <item x="876"/>
        <item x="82"/>
        <item x="877"/>
        <item x="878"/>
        <item x="83"/>
        <item x="879"/>
        <item x="880"/>
        <item x="84"/>
        <item x="881"/>
        <item x="882"/>
        <item x="85"/>
        <item x="883"/>
        <item x="884"/>
        <item x="86"/>
        <item x="885"/>
        <item x="886"/>
        <item x="87"/>
        <item x="887"/>
        <item x="888"/>
        <item x="88"/>
        <item x="889"/>
        <item x="890"/>
        <item x="89"/>
        <item x="891"/>
        <item x="892"/>
        <item x="90"/>
        <item x="893"/>
        <item x="894"/>
        <item x="91"/>
        <item x="895"/>
        <item x="896"/>
        <item x="92"/>
        <item x="897"/>
        <item x="898"/>
        <item x="93"/>
        <item x="899"/>
        <item x="900"/>
        <item x="94"/>
        <item x="901"/>
        <item x="902"/>
        <item x="95"/>
        <item x="903"/>
        <item x="904"/>
        <item x="96"/>
        <item x="905"/>
        <item x="906"/>
        <item x="97"/>
        <item x="907"/>
        <item x="908"/>
        <item x="98"/>
        <item x="909"/>
        <item x="910"/>
        <item x="99"/>
        <item x="911"/>
        <item x="912"/>
        <item x="100"/>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s>
    </pivotField>
    <pivotField dataField="1" compact="0" outline="0" showAll="0" defaultSubtotal="0"/>
    <pivotField axis="axisCol" compact="0" outline="0" showAll="0" defaultSubtotal="0">
      <items count="18">
        <item h="1" x="7"/>
        <item h="1" x="1"/>
        <item h="1" x="0"/>
        <item h="1" x="3"/>
        <item h="1" x="6"/>
        <item h="1" x="5"/>
        <item h="1" m="1" x="15"/>
        <item h="1" x="8"/>
        <item h="1" x="10"/>
        <item h="1" x="9"/>
        <item h="1" m="1" x="17"/>
        <item x="2"/>
        <item h="1" x="11"/>
        <item h="1" x="12"/>
        <item h="1" x="13"/>
        <item h="1" m="1" x="16"/>
        <item h="1" x="4"/>
        <item h="1" x="14"/>
      </items>
    </pivotField>
    <pivotField compact="0" outline="0" showAll="0" defaultSubtotal="0"/>
    <pivotField axis="axisCol" compact="0" outline="0" showAll="0" defaultSubtotal="0">
      <items count="8">
        <item x="6"/>
        <item x="5"/>
        <item x="3"/>
        <item m="1" x="7"/>
        <item x="4"/>
        <item x="1"/>
        <item x="2"/>
        <item x="0"/>
      </items>
    </pivotField>
    <pivotField compact="0" outline="0" showAll="0" defaultSubtotal="0"/>
    <pivotField axis="axisCol" compact="0" outline="0" showAll="0" defaultSubtotal="0">
      <items count="2">
        <item x="1"/>
        <item h="1" x="0"/>
      </items>
    </pivotField>
    <pivotField compact="0" outline="0" showAll="0" defaultSubtotal="0"/>
    <pivotField compact="0" outline="0" showAll="0" defaultSubtotal="0"/>
  </pivotFields>
  <rowFields count="1">
    <field x="0"/>
  </rowFields>
  <rowItems count="914">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rowItems>
  <colFields count="3">
    <field x="6"/>
    <field x="2"/>
    <field x="4"/>
  </colFields>
  <colItems count="1">
    <i>
      <x/>
      <x v="11"/>
      <x v="6"/>
    </i>
  </colItems>
  <dataFields count="1">
    <dataField name=" Value" fld="1" baseField="0" baseItem="0" numFmtId="4"/>
  </dataFields>
  <formats count="1">
    <format dxfId="49">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5BD2D0-7398-A046-B406-47C9BC0B4DCF}" name="Pivot_Beveridge_Curve"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D311" firstHeaderRow="1" firstDataRow="4" firstDataCol="1"/>
  <pivotFields count="9">
    <pivotField axis="axisRow" compact="0" numFmtId="14" outline="0" showAll="0" defaultSubtotal="0">
      <items count="961">
        <item x="957"/>
        <item x="958"/>
        <item x="959"/>
        <item x="960"/>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101"/>
        <item x="345"/>
        <item x="346"/>
        <item x="102"/>
        <item x="347"/>
        <item x="348"/>
        <item x="103"/>
        <item x="349"/>
        <item x="350"/>
        <item x="104"/>
        <item x="351"/>
        <item x="352"/>
        <item x="105"/>
        <item x="353"/>
        <item x="354"/>
        <item x="106"/>
        <item x="355"/>
        <item x="356"/>
        <item x="107"/>
        <item x="357"/>
        <item x="358"/>
        <item x="108"/>
        <item x="359"/>
        <item x="360"/>
        <item x="109"/>
        <item x="361"/>
        <item x="362"/>
        <item x="110"/>
        <item x="363"/>
        <item x="364"/>
        <item x="111"/>
        <item x="365"/>
        <item x="366"/>
        <item x="112"/>
        <item x="367"/>
        <item x="368"/>
        <item x="113"/>
        <item x="369"/>
        <item x="370"/>
        <item x="114"/>
        <item x="371"/>
        <item x="372"/>
        <item x="115"/>
        <item x="373"/>
        <item x="374"/>
        <item x="116"/>
        <item x="375"/>
        <item x="376"/>
        <item x="117"/>
        <item x="377"/>
        <item x="378"/>
        <item x="118"/>
        <item x="379"/>
        <item x="380"/>
        <item x="119"/>
        <item x="381"/>
        <item x="382"/>
        <item x="120"/>
        <item x="383"/>
        <item x="384"/>
        <item x="121"/>
        <item x="385"/>
        <item x="386"/>
        <item x="122"/>
        <item x="387"/>
        <item x="388"/>
        <item x="123"/>
        <item x="389"/>
        <item x="390"/>
        <item x="124"/>
        <item x="391"/>
        <item x="392"/>
        <item x="125"/>
        <item x="393"/>
        <item x="394"/>
        <item x="126"/>
        <item x="395"/>
        <item x="396"/>
        <item x="127"/>
        <item x="397"/>
        <item x="398"/>
        <item x="128"/>
        <item x="399"/>
        <item x="400"/>
        <item x="129"/>
        <item x="401"/>
        <item x="402"/>
        <item x="130"/>
        <item x="403"/>
        <item x="404"/>
        <item x="131"/>
        <item x="405"/>
        <item x="406"/>
        <item x="132"/>
        <item x="407"/>
        <item x="408"/>
        <item x="133"/>
        <item x="409"/>
        <item x="410"/>
        <item x="134"/>
        <item x="411"/>
        <item x="412"/>
        <item x="135"/>
        <item x="413"/>
        <item x="414"/>
        <item x="136"/>
        <item x="415"/>
        <item x="416"/>
        <item x="137"/>
        <item x="417"/>
        <item x="418"/>
        <item x="138"/>
        <item x="419"/>
        <item x="420"/>
        <item x="139"/>
        <item x="421"/>
        <item x="422"/>
        <item x="140"/>
        <item x="423"/>
        <item x="424"/>
        <item x="141"/>
        <item x="425"/>
        <item x="426"/>
        <item x="142"/>
        <item x="427"/>
        <item x="428"/>
        <item x="143"/>
        <item x="429"/>
        <item x="430"/>
        <item x="144"/>
        <item x="431"/>
        <item x="432"/>
        <item x="145"/>
        <item x="433"/>
        <item x="434"/>
        <item x="146"/>
        <item x="435"/>
        <item x="436"/>
        <item x="147"/>
        <item x="437"/>
        <item x="438"/>
        <item x="148"/>
        <item x="439"/>
        <item x="440"/>
        <item x="149"/>
        <item x="441"/>
        <item x="442"/>
        <item x="150"/>
        <item x="443"/>
        <item x="444"/>
        <item x="151"/>
        <item x="445"/>
        <item x="446"/>
        <item x="152"/>
        <item x="447"/>
        <item x="448"/>
        <item x="153"/>
        <item x="449"/>
        <item x="450"/>
        <item x="154"/>
        <item x="451"/>
        <item x="452"/>
        <item x="155"/>
        <item x="453"/>
        <item x="454"/>
        <item x="156"/>
        <item x="455"/>
        <item x="456"/>
        <item x="157"/>
        <item x="457"/>
        <item x="458"/>
        <item x="158"/>
        <item x="459"/>
        <item x="460"/>
        <item x="159"/>
        <item x="461"/>
        <item x="462"/>
        <item x="160"/>
        <item x="463"/>
        <item x="464"/>
        <item x="161"/>
        <item x="465"/>
        <item x="466"/>
        <item x="162"/>
        <item x="467"/>
        <item x="468"/>
        <item x="163"/>
        <item x="469"/>
        <item x="470"/>
        <item x="164"/>
        <item x="471"/>
        <item x="472"/>
        <item x="165"/>
        <item x="473"/>
        <item x="474"/>
        <item x="166"/>
        <item x="475"/>
        <item x="476"/>
        <item x="167"/>
        <item x="477"/>
        <item x="478"/>
        <item x="168"/>
        <item x="479"/>
        <item x="480"/>
        <item x="169"/>
        <item x="481"/>
        <item x="482"/>
        <item x="170"/>
        <item x="483"/>
        <item x="484"/>
        <item x="171"/>
        <item x="485"/>
        <item x="486"/>
        <item x="172"/>
        <item x="487"/>
        <item x="488"/>
        <item x="173"/>
        <item x="489"/>
        <item x="490"/>
        <item x="174"/>
        <item x="491"/>
        <item x="492"/>
        <item x="175"/>
        <item x="493"/>
        <item x="494"/>
        <item x="176"/>
        <item x="495"/>
        <item x="496"/>
        <item x="177"/>
        <item x="497"/>
        <item x="498"/>
        <item x="178"/>
        <item x="499"/>
        <item x="500"/>
        <item x="179"/>
        <item x="501"/>
        <item x="502"/>
        <item x="180"/>
        <item x="503"/>
        <item x="504"/>
        <item x="181"/>
        <item x="505"/>
        <item x="506"/>
        <item x="182"/>
        <item x="507"/>
        <item x="508"/>
        <item x="183"/>
        <item x="509"/>
        <item x="510"/>
        <item x="184"/>
        <item x="511"/>
        <item x="512"/>
        <item x="185"/>
        <item x="513"/>
        <item x="514"/>
        <item x="186"/>
        <item x="515"/>
        <item x="516"/>
        <item x="187"/>
        <item x="517"/>
        <item x="518"/>
        <item x="188"/>
        <item x="519"/>
        <item x="520"/>
        <item x="189"/>
        <item x="521"/>
        <item x="522"/>
        <item x="190"/>
        <item x="523"/>
        <item x="524"/>
        <item x="191"/>
        <item x="525"/>
        <item x="526"/>
        <item x="192"/>
        <item x="527"/>
        <item x="528"/>
        <item x="193"/>
        <item x="529"/>
        <item x="530"/>
        <item x="194"/>
        <item x="531"/>
        <item x="532"/>
        <item x="195"/>
        <item x="533"/>
        <item x="534"/>
        <item x="196"/>
        <item x="535"/>
        <item x="536"/>
        <item x="197"/>
        <item x="537"/>
        <item x="538"/>
        <item x="198"/>
        <item x="539"/>
        <item x="540"/>
        <item x="199"/>
        <item x="541"/>
        <item x="542"/>
        <item x="200"/>
        <item x="543"/>
        <item x="544"/>
        <item x="201"/>
        <item x="545"/>
        <item x="546"/>
        <item x="202"/>
        <item x="547"/>
        <item x="548"/>
        <item x="203"/>
        <item x="549"/>
        <item x="550"/>
        <item x="204"/>
        <item x="551"/>
        <item x="552"/>
        <item x="205"/>
        <item x="553"/>
        <item x="554"/>
        <item x="206"/>
        <item x="555"/>
        <item x="556"/>
        <item x="207"/>
        <item x="557"/>
        <item x="558"/>
        <item x="208"/>
        <item x="559"/>
        <item x="560"/>
        <item x="209"/>
        <item x="561"/>
        <item x="562"/>
        <item x="210"/>
        <item x="563"/>
        <item x="564"/>
        <item x="211"/>
        <item x="565"/>
        <item x="566"/>
        <item x="212"/>
        <item x="567"/>
        <item x="568"/>
        <item x="213"/>
        <item x="569"/>
        <item x="570"/>
        <item x="214"/>
        <item x="571"/>
        <item x="572"/>
        <item x="215"/>
        <item x="573"/>
        <item x="574"/>
        <item x="216"/>
        <item x="575"/>
        <item x="576"/>
        <item x="217"/>
        <item x="577"/>
        <item x="578"/>
        <item x="218"/>
        <item x="579"/>
        <item x="580"/>
        <item x="219"/>
        <item x="581"/>
        <item x="582"/>
        <item x="220"/>
        <item x="583"/>
        <item x="584"/>
        <item x="221"/>
        <item x="585"/>
        <item x="586"/>
        <item x="222"/>
        <item x="587"/>
        <item x="588"/>
        <item x="223"/>
        <item x="589"/>
        <item x="590"/>
        <item x="224"/>
        <item x="591"/>
        <item x="592"/>
        <item x="225"/>
        <item x="593"/>
        <item x="594"/>
        <item x="226"/>
        <item x="595"/>
        <item x="596"/>
        <item x="227"/>
        <item x="597"/>
        <item x="598"/>
        <item x="228"/>
        <item x="599"/>
        <item x="600"/>
        <item x="229"/>
        <item x="601"/>
        <item x="602"/>
        <item x="230"/>
        <item x="603"/>
        <item x="604"/>
        <item x="231"/>
        <item x="605"/>
        <item x="606"/>
        <item x="232"/>
        <item x="607"/>
        <item x="608"/>
        <item x="233"/>
        <item x="609"/>
        <item x="610"/>
        <item x="234"/>
        <item x="611"/>
        <item x="612"/>
        <item x="235"/>
        <item x="613"/>
        <item x="614"/>
        <item x="236"/>
        <item x="615"/>
        <item x="616"/>
        <item x="237"/>
        <item x="617"/>
        <item x="618"/>
        <item x="238"/>
        <item x="619"/>
        <item x="620"/>
        <item x="239"/>
        <item x="621"/>
        <item x="622"/>
        <item x="240"/>
        <item x="623"/>
        <item x="624"/>
        <item x="241"/>
        <item x="625"/>
        <item x="626"/>
        <item x="242"/>
        <item x="627"/>
        <item x="628"/>
        <item x="243"/>
        <item x="629"/>
        <item x="630"/>
        <item x="244"/>
        <item x="631"/>
        <item x="632"/>
        <item x="245"/>
        <item x="633"/>
        <item x="634"/>
        <item x="246"/>
        <item x="635"/>
        <item x="636"/>
        <item x="247"/>
        <item x="637"/>
        <item x="638"/>
        <item x="248"/>
        <item x="639"/>
        <item x="640"/>
        <item x="249"/>
        <item x="641"/>
        <item x="642"/>
        <item x="250"/>
        <item x="643"/>
        <item x="644"/>
        <item x="251"/>
        <item x="645"/>
        <item x="646"/>
        <item x="252"/>
        <item x="647"/>
        <item x="648"/>
        <item x="253"/>
        <item x="649"/>
        <item x="650"/>
        <item x="254"/>
        <item x="651"/>
        <item x="652"/>
        <item x="255"/>
        <item x="653"/>
        <item x="654"/>
        <item x="256"/>
        <item x="655"/>
        <item x="656"/>
        <item x="257"/>
        <item x="657"/>
        <item x="658"/>
        <item x="258"/>
        <item x="659"/>
        <item x="660"/>
        <item x="259"/>
        <item x="661"/>
        <item x="662"/>
        <item x="260"/>
        <item x="663"/>
        <item x="664"/>
        <item x="261"/>
        <item x="665"/>
        <item x="666"/>
        <item x="262"/>
        <item x="667"/>
        <item x="668"/>
        <item x="263"/>
        <item x="669"/>
        <item x="670"/>
        <item x="264"/>
        <item x="671"/>
        <item x="672"/>
        <item x="265"/>
        <item x="673"/>
        <item x="674"/>
        <item x="266"/>
        <item x="675"/>
        <item x="676"/>
        <item x="267"/>
        <item x="677"/>
        <item x="678"/>
        <item x="268"/>
        <item x="679"/>
        <item x="680"/>
        <item x="269"/>
        <item x="681"/>
        <item x="682"/>
        <item x="270"/>
        <item x="683"/>
        <item x="684"/>
        <item x="271"/>
        <item x="685"/>
        <item x="686"/>
        <item x="272"/>
        <item x="687"/>
        <item x="688"/>
        <item x="273"/>
        <item x="689"/>
        <item x="690"/>
        <item x="274"/>
        <item x="691"/>
        <item x="692"/>
        <item x="275"/>
        <item x="693"/>
        <item x="694"/>
        <item x="276"/>
        <item x="695"/>
        <item x="696"/>
        <item x="277"/>
        <item x="697"/>
        <item x="698"/>
        <item x="278"/>
        <item x="699"/>
        <item x="700"/>
        <item x="279"/>
        <item x="701"/>
        <item x="702"/>
        <item x="280"/>
        <item x="703"/>
        <item x="704"/>
        <item x="281"/>
        <item x="705"/>
        <item x="706"/>
        <item x="282"/>
        <item x="707"/>
        <item x="708"/>
        <item x="283"/>
        <item x="709"/>
        <item x="710"/>
        <item x="284"/>
        <item x="711"/>
        <item x="712"/>
        <item x="0"/>
        <item x="713"/>
        <item x="714"/>
        <item x="1"/>
        <item x="715"/>
        <item x="716"/>
        <item x="2"/>
        <item x="717"/>
        <item x="718"/>
        <item x="3"/>
        <item x="719"/>
        <item x="720"/>
        <item x="4"/>
        <item x="721"/>
        <item x="722"/>
        <item x="5"/>
        <item x="723"/>
        <item x="724"/>
        <item x="6"/>
        <item x="725"/>
        <item x="726"/>
        <item x="7"/>
        <item x="727"/>
        <item x="728"/>
        <item x="8"/>
        <item x="729"/>
        <item x="730"/>
        <item x="9"/>
        <item x="731"/>
        <item x="732"/>
        <item x="10"/>
        <item x="733"/>
        <item x="734"/>
        <item x="11"/>
        <item x="735"/>
        <item x="736"/>
        <item x="12"/>
        <item x="737"/>
        <item x="738"/>
        <item x="13"/>
        <item x="739"/>
        <item x="740"/>
        <item x="14"/>
        <item x="741"/>
        <item x="742"/>
        <item x="15"/>
        <item x="743"/>
        <item x="744"/>
        <item x="16"/>
        <item x="745"/>
        <item x="746"/>
        <item x="17"/>
        <item x="747"/>
        <item x="748"/>
        <item x="18"/>
        <item x="749"/>
        <item x="750"/>
        <item x="19"/>
        <item x="751"/>
        <item x="752"/>
        <item x="20"/>
        <item x="753"/>
        <item x="754"/>
        <item x="21"/>
        <item x="755"/>
        <item x="756"/>
        <item x="22"/>
        <item x="757"/>
        <item x="758"/>
        <item x="23"/>
        <item x="759"/>
        <item x="760"/>
        <item x="24"/>
        <item x="761"/>
        <item x="762"/>
        <item x="25"/>
        <item x="763"/>
        <item x="764"/>
        <item x="26"/>
        <item x="765"/>
        <item x="766"/>
        <item x="27"/>
        <item x="767"/>
        <item x="768"/>
        <item x="28"/>
        <item x="769"/>
        <item x="770"/>
        <item x="29"/>
        <item x="771"/>
        <item x="772"/>
        <item x="30"/>
        <item x="773"/>
        <item x="774"/>
        <item x="31"/>
        <item x="775"/>
        <item x="776"/>
        <item x="32"/>
        <item x="777"/>
        <item x="778"/>
        <item x="33"/>
        <item x="779"/>
        <item x="780"/>
        <item x="34"/>
        <item x="781"/>
        <item x="782"/>
        <item x="35"/>
        <item x="783"/>
        <item x="784"/>
        <item x="36"/>
        <item x="785"/>
        <item x="786"/>
        <item x="37"/>
        <item x="787"/>
        <item x="788"/>
        <item x="38"/>
        <item x="789"/>
        <item x="790"/>
        <item x="39"/>
        <item x="791"/>
        <item x="792"/>
        <item x="40"/>
        <item x="793"/>
        <item x="794"/>
        <item x="41"/>
        <item x="795"/>
        <item x="796"/>
        <item x="42"/>
        <item x="797"/>
        <item x="798"/>
        <item x="43"/>
        <item x="799"/>
        <item x="800"/>
        <item x="44"/>
        <item x="801"/>
        <item x="802"/>
        <item x="45"/>
        <item x="803"/>
        <item x="804"/>
        <item x="46"/>
        <item x="805"/>
        <item x="806"/>
        <item x="47"/>
        <item x="807"/>
        <item x="808"/>
        <item x="48"/>
        <item x="809"/>
        <item x="810"/>
        <item x="49"/>
        <item x="811"/>
        <item x="812"/>
        <item x="50"/>
        <item x="813"/>
        <item x="814"/>
        <item x="51"/>
        <item x="815"/>
        <item x="816"/>
        <item x="52"/>
        <item x="817"/>
        <item x="818"/>
        <item x="53"/>
        <item x="819"/>
        <item x="820"/>
        <item x="54"/>
        <item x="821"/>
        <item x="822"/>
        <item x="55"/>
        <item x="823"/>
        <item x="824"/>
        <item x="56"/>
        <item x="825"/>
        <item x="826"/>
        <item x="57"/>
        <item x="827"/>
        <item x="828"/>
        <item x="58"/>
        <item x="829"/>
        <item x="830"/>
        <item x="59"/>
        <item x="831"/>
        <item x="832"/>
        <item x="60"/>
        <item x="833"/>
        <item x="834"/>
        <item x="61"/>
        <item x="835"/>
        <item x="836"/>
        <item x="62"/>
        <item x="837"/>
        <item x="838"/>
        <item x="63"/>
        <item x="839"/>
        <item x="840"/>
        <item x="64"/>
        <item x="841"/>
        <item x="842"/>
        <item x="65"/>
        <item x="843"/>
        <item x="844"/>
        <item x="66"/>
        <item x="845"/>
        <item x="846"/>
        <item x="67"/>
        <item x="847"/>
        <item x="848"/>
        <item x="68"/>
        <item x="849"/>
        <item x="850"/>
        <item x="69"/>
        <item x="851"/>
        <item x="852"/>
        <item x="70"/>
        <item x="853"/>
        <item x="854"/>
        <item x="71"/>
        <item x="855"/>
        <item x="856"/>
        <item x="72"/>
        <item x="857"/>
        <item x="858"/>
        <item x="73"/>
        <item x="859"/>
        <item x="860"/>
        <item x="74"/>
        <item x="861"/>
        <item x="862"/>
        <item x="75"/>
        <item x="863"/>
        <item x="864"/>
        <item x="76"/>
        <item x="865"/>
        <item x="866"/>
        <item x="77"/>
        <item x="867"/>
        <item x="868"/>
        <item x="78"/>
        <item x="869"/>
        <item x="870"/>
        <item x="79"/>
        <item x="871"/>
        <item x="872"/>
        <item x="80"/>
        <item x="873"/>
        <item x="874"/>
        <item x="81"/>
        <item x="875"/>
        <item x="876"/>
        <item x="82"/>
        <item x="877"/>
        <item x="878"/>
        <item x="83"/>
        <item x="879"/>
        <item x="880"/>
        <item x="84"/>
        <item x="881"/>
        <item x="882"/>
        <item x="85"/>
        <item x="883"/>
        <item x="884"/>
        <item x="86"/>
        <item x="885"/>
        <item x="886"/>
        <item x="87"/>
        <item x="887"/>
        <item x="888"/>
        <item x="88"/>
        <item x="889"/>
        <item x="890"/>
        <item x="89"/>
        <item x="891"/>
        <item x="892"/>
        <item x="90"/>
        <item x="893"/>
        <item x="894"/>
        <item x="91"/>
        <item x="895"/>
        <item x="896"/>
        <item x="92"/>
        <item x="897"/>
        <item x="898"/>
        <item x="93"/>
        <item x="899"/>
        <item x="900"/>
        <item x="94"/>
        <item x="901"/>
        <item x="902"/>
        <item x="95"/>
        <item x="903"/>
        <item x="904"/>
        <item x="96"/>
        <item x="905"/>
        <item x="906"/>
        <item x="97"/>
        <item x="907"/>
        <item x="908"/>
        <item x="98"/>
        <item x="909"/>
        <item x="910"/>
        <item x="99"/>
        <item x="911"/>
        <item x="912"/>
        <item x="100"/>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s>
    </pivotField>
    <pivotField dataField="1" compact="0" outline="0" showAll="0" defaultSubtotal="0"/>
    <pivotField axis="axisCol" compact="0" outline="0" showAll="0" defaultSubtotal="0">
      <items count="18">
        <item h="1" x="7"/>
        <item h="1" x="1"/>
        <item x="0"/>
        <item h="1" x="3"/>
        <item h="1" x="6"/>
        <item h="1" x="5"/>
        <item h="1" m="1" x="15"/>
        <item h="1" x="8"/>
        <item h="1" x="10"/>
        <item h="1" x="9"/>
        <item h="1" m="1" x="17"/>
        <item x="2"/>
        <item h="1" x="11"/>
        <item h="1" x="12"/>
        <item h="1" x="13"/>
        <item h="1" m="1" x="16"/>
        <item h="1" x="4"/>
        <item h="1" x="14"/>
      </items>
    </pivotField>
    <pivotField compact="0" outline="0" showAll="0" defaultSubtotal="0"/>
    <pivotField axis="axisCol" compact="0" outline="0" showAll="0" defaultSubtotal="0">
      <items count="8">
        <item x="6"/>
        <item x="5"/>
        <item x="3"/>
        <item m="1" x="7"/>
        <item x="4"/>
        <item x="1"/>
        <item x="2"/>
        <item x="0"/>
      </items>
    </pivotField>
    <pivotField compact="0" outline="0" showAll="0" defaultSubtotal="0"/>
    <pivotField axis="axisCol" compact="0" outline="0" showAll="0" defaultSubtotal="0">
      <items count="2">
        <item h="1" x="1"/>
        <item x="0"/>
      </items>
    </pivotField>
    <pivotField compact="0" outline="0" showAll="0" defaultSubtotal="0"/>
    <pivotField compact="0" outline="0" showAll="0" defaultSubtotal="0"/>
  </pivotFields>
  <rowFields count="1">
    <field x="0"/>
  </rowFields>
  <rowItems count="305">
    <i>
      <x v="4"/>
    </i>
    <i>
      <x v="7"/>
    </i>
    <i>
      <x v="10"/>
    </i>
    <i>
      <x v="13"/>
    </i>
    <i>
      <x v="16"/>
    </i>
    <i>
      <x v="19"/>
    </i>
    <i>
      <x v="22"/>
    </i>
    <i>
      <x v="25"/>
    </i>
    <i>
      <x v="28"/>
    </i>
    <i>
      <x v="31"/>
    </i>
    <i>
      <x v="34"/>
    </i>
    <i>
      <x v="37"/>
    </i>
    <i>
      <x v="40"/>
    </i>
    <i>
      <x v="43"/>
    </i>
    <i>
      <x v="46"/>
    </i>
    <i>
      <x v="49"/>
    </i>
    <i>
      <x v="52"/>
    </i>
    <i>
      <x v="55"/>
    </i>
    <i>
      <x v="58"/>
    </i>
    <i>
      <x v="61"/>
    </i>
    <i>
      <x v="64"/>
    </i>
    <i>
      <x v="67"/>
    </i>
    <i>
      <x v="70"/>
    </i>
    <i>
      <x v="73"/>
    </i>
    <i>
      <x v="76"/>
    </i>
    <i>
      <x v="79"/>
    </i>
    <i>
      <x v="82"/>
    </i>
    <i>
      <x v="85"/>
    </i>
    <i>
      <x v="88"/>
    </i>
    <i>
      <x v="91"/>
    </i>
    <i>
      <x v="94"/>
    </i>
    <i>
      <x v="97"/>
    </i>
    <i>
      <x v="100"/>
    </i>
    <i>
      <x v="103"/>
    </i>
    <i>
      <x v="106"/>
    </i>
    <i>
      <x v="109"/>
    </i>
    <i>
      <x v="112"/>
    </i>
    <i>
      <x v="115"/>
    </i>
    <i>
      <x v="118"/>
    </i>
    <i>
      <x v="121"/>
    </i>
    <i>
      <x v="124"/>
    </i>
    <i>
      <x v="127"/>
    </i>
    <i>
      <x v="130"/>
    </i>
    <i>
      <x v="133"/>
    </i>
    <i>
      <x v="136"/>
    </i>
    <i>
      <x v="139"/>
    </i>
    <i>
      <x v="142"/>
    </i>
    <i>
      <x v="145"/>
    </i>
    <i>
      <x v="148"/>
    </i>
    <i>
      <x v="151"/>
    </i>
    <i>
      <x v="154"/>
    </i>
    <i>
      <x v="157"/>
    </i>
    <i>
      <x v="160"/>
    </i>
    <i>
      <x v="163"/>
    </i>
    <i>
      <x v="166"/>
    </i>
    <i>
      <x v="169"/>
    </i>
    <i>
      <x v="172"/>
    </i>
    <i>
      <x v="175"/>
    </i>
    <i>
      <x v="178"/>
    </i>
    <i>
      <x v="181"/>
    </i>
    <i>
      <x v="184"/>
    </i>
    <i>
      <x v="187"/>
    </i>
    <i>
      <x v="190"/>
    </i>
    <i>
      <x v="193"/>
    </i>
    <i>
      <x v="196"/>
    </i>
    <i>
      <x v="199"/>
    </i>
    <i>
      <x v="202"/>
    </i>
    <i>
      <x v="205"/>
    </i>
    <i>
      <x v="208"/>
    </i>
    <i>
      <x v="211"/>
    </i>
    <i>
      <x v="214"/>
    </i>
    <i>
      <x v="217"/>
    </i>
    <i>
      <x v="220"/>
    </i>
    <i>
      <x v="223"/>
    </i>
    <i>
      <x v="226"/>
    </i>
    <i>
      <x v="229"/>
    </i>
    <i>
      <x v="232"/>
    </i>
    <i>
      <x v="235"/>
    </i>
    <i>
      <x v="238"/>
    </i>
    <i>
      <x v="241"/>
    </i>
    <i>
      <x v="244"/>
    </i>
    <i>
      <x v="247"/>
    </i>
    <i>
      <x v="250"/>
    </i>
    <i>
      <x v="253"/>
    </i>
    <i>
      <x v="256"/>
    </i>
    <i>
      <x v="259"/>
    </i>
    <i>
      <x v="262"/>
    </i>
    <i>
      <x v="265"/>
    </i>
    <i>
      <x v="268"/>
    </i>
    <i>
      <x v="271"/>
    </i>
    <i>
      <x v="274"/>
    </i>
    <i>
      <x v="277"/>
    </i>
    <i>
      <x v="280"/>
    </i>
    <i>
      <x v="283"/>
    </i>
    <i>
      <x v="286"/>
    </i>
    <i>
      <x v="289"/>
    </i>
    <i>
      <x v="292"/>
    </i>
    <i>
      <x v="295"/>
    </i>
    <i>
      <x v="298"/>
    </i>
    <i>
      <x v="301"/>
    </i>
    <i>
      <x v="304"/>
    </i>
    <i>
      <x v="307"/>
    </i>
    <i>
      <x v="310"/>
    </i>
    <i>
      <x v="313"/>
    </i>
    <i>
      <x v="316"/>
    </i>
    <i>
      <x v="319"/>
    </i>
    <i>
      <x v="322"/>
    </i>
    <i>
      <x v="325"/>
    </i>
    <i>
      <x v="328"/>
    </i>
    <i>
      <x v="331"/>
    </i>
    <i>
      <x v="334"/>
    </i>
    <i>
      <x v="337"/>
    </i>
    <i>
      <x v="340"/>
    </i>
    <i>
      <x v="343"/>
    </i>
    <i>
      <x v="346"/>
    </i>
    <i>
      <x v="349"/>
    </i>
    <i>
      <x v="352"/>
    </i>
    <i>
      <x v="355"/>
    </i>
    <i>
      <x v="358"/>
    </i>
    <i>
      <x v="361"/>
    </i>
    <i>
      <x v="364"/>
    </i>
    <i>
      <x v="367"/>
    </i>
    <i>
      <x v="370"/>
    </i>
    <i>
      <x v="373"/>
    </i>
    <i>
      <x v="376"/>
    </i>
    <i>
      <x v="379"/>
    </i>
    <i>
      <x v="382"/>
    </i>
    <i>
      <x v="385"/>
    </i>
    <i>
      <x v="388"/>
    </i>
    <i>
      <x v="391"/>
    </i>
    <i>
      <x v="394"/>
    </i>
    <i>
      <x v="397"/>
    </i>
    <i>
      <x v="400"/>
    </i>
    <i>
      <x v="403"/>
    </i>
    <i>
      <x v="406"/>
    </i>
    <i>
      <x v="409"/>
    </i>
    <i>
      <x v="412"/>
    </i>
    <i>
      <x v="415"/>
    </i>
    <i>
      <x v="418"/>
    </i>
    <i>
      <x v="421"/>
    </i>
    <i>
      <x v="424"/>
    </i>
    <i>
      <x v="427"/>
    </i>
    <i>
      <x v="430"/>
    </i>
    <i>
      <x v="433"/>
    </i>
    <i>
      <x v="436"/>
    </i>
    <i>
      <x v="439"/>
    </i>
    <i>
      <x v="442"/>
    </i>
    <i>
      <x v="445"/>
    </i>
    <i>
      <x v="448"/>
    </i>
    <i>
      <x v="451"/>
    </i>
    <i>
      <x v="454"/>
    </i>
    <i>
      <x v="457"/>
    </i>
    <i>
      <x v="460"/>
    </i>
    <i>
      <x v="463"/>
    </i>
    <i>
      <x v="466"/>
    </i>
    <i>
      <x v="469"/>
    </i>
    <i>
      <x v="472"/>
    </i>
    <i>
      <x v="475"/>
    </i>
    <i>
      <x v="478"/>
    </i>
    <i>
      <x v="481"/>
    </i>
    <i>
      <x v="484"/>
    </i>
    <i>
      <x v="487"/>
    </i>
    <i>
      <x v="490"/>
    </i>
    <i>
      <x v="493"/>
    </i>
    <i>
      <x v="496"/>
    </i>
    <i>
      <x v="499"/>
    </i>
    <i>
      <x v="502"/>
    </i>
    <i>
      <x v="505"/>
    </i>
    <i>
      <x v="508"/>
    </i>
    <i>
      <x v="511"/>
    </i>
    <i>
      <x v="514"/>
    </i>
    <i>
      <x v="517"/>
    </i>
    <i>
      <x v="520"/>
    </i>
    <i>
      <x v="523"/>
    </i>
    <i>
      <x v="526"/>
    </i>
    <i>
      <x v="529"/>
    </i>
    <i>
      <x v="532"/>
    </i>
    <i>
      <x v="535"/>
    </i>
    <i>
      <x v="538"/>
    </i>
    <i>
      <x v="541"/>
    </i>
    <i>
      <x v="544"/>
    </i>
    <i>
      <x v="547"/>
    </i>
    <i>
      <x v="550"/>
    </i>
    <i>
      <x v="553"/>
    </i>
    <i>
      <x v="556"/>
    </i>
    <i>
      <x v="559"/>
    </i>
    <i>
      <x v="562"/>
    </i>
    <i>
      <x v="565"/>
    </i>
    <i>
      <x v="568"/>
    </i>
    <i>
      <x v="571"/>
    </i>
    <i>
      <x v="574"/>
    </i>
    <i>
      <x v="577"/>
    </i>
    <i>
      <x v="580"/>
    </i>
    <i>
      <x v="583"/>
    </i>
    <i>
      <x v="586"/>
    </i>
    <i>
      <x v="589"/>
    </i>
    <i>
      <x v="592"/>
    </i>
    <i>
      <x v="595"/>
    </i>
    <i>
      <x v="598"/>
    </i>
    <i>
      <x v="601"/>
    </i>
    <i>
      <x v="604"/>
    </i>
    <i>
      <x v="607"/>
    </i>
    <i>
      <x v="610"/>
    </i>
    <i>
      <x v="613"/>
    </i>
    <i>
      <x v="616"/>
    </i>
    <i>
      <x v="619"/>
    </i>
    <i>
      <x v="622"/>
    </i>
    <i>
      <x v="625"/>
    </i>
    <i>
      <x v="628"/>
    </i>
    <i>
      <x v="631"/>
    </i>
    <i>
      <x v="634"/>
    </i>
    <i>
      <x v="637"/>
    </i>
    <i>
      <x v="640"/>
    </i>
    <i>
      <x v="643"/>
    </i>
    <i>
      <x v="646"/>
    </i>
    <i>
      <x v="649"/>
    </i>
    <i>
      <x v="652"/>
    </i>
    <i>
      <x v="655"/>
    </i>
    <i>
      <x v="658"/>
    </i>
    <i>
      <x v="661"/>
    </i>
    <i>
      <x v="664"/>
    </i>
    <i>
      <x v="667"/>
    </i>
    <i>
      <x v="670"/>
    </i>
    <i>
      <x v="673"/>
    </i>
    <i>
      <x v="676"/>
    </i>
    <i>
      <x v="679"/>
    </i>
    <i>
      <x v="682"/>
    </i>
    <i>
      <x v="685"/>
    </i>
    <i>
      <x v="688"/>
    </i>
    <i>
      <x v="691"/>
    </i>
    <i>
      <x v="694"/>
    </i>
    <i>
      <x v="697"/>
    </i>
    <i>
      <x v="700"/>
    </i>
    <i>
      <x v="703"/>
    </i>
    <i>
      <x v="706"/>
    </i>
    <i>
      <x v="709"/>
    </i>
    <i>
      <x v="712"/>
    </i>
    <i>
      <x v="715"/>
    </i>
    <i>
      <x v="718"/>
    </i>
    <i>
      <x v="721"/>
    </i>
    <i>
      <x v="724"/>
    </i>
    <i>
      <x v="727"/>
    </i>
    <i>
      <x v="730"/>
    </i>
    <i>
      <x v="733"/>
    </i>
    <i>
      <x v="736"/>
    </i>
    <i>
      <x v="739"/>
    </i>
    <i>
      <x v="742"/>
    </i>
    <i>
      <x v="745"/>
    </i>
    <i>
      <x v="748"/>
    </i>
    <i>
      <x v="751"/>
    </i>
    <i>
      <x v="754"/>
    </i>
    <i>
      <x v="757"/>
    </i>
    <i>
      <x v="760"/>
    </i>
    <i>
      <x v="763"/>
    </i>
    <i>
      <x v="766"/>
    </i>
    <i>
      <x v="769"/>
    </i>
    <i>
      <x v="772"/>
    </i>
    <i>
      <x v="775"/>
    </i>
    <i>
      <x v="778"/>
    </i>
    <i>
      <x v="781"/>
    </i>
    <i>
      <x v="784"/>
    </i>
    <i>
      <x v="787"/>
    </i>
    <i>
      <x v="790"/>
    </i>
    <i>
      <x v="793"/>
    </i>
    <i>
      <x v="796"/>
    </i>
    <i>
      <x v="799"/>
    </i>
    <i>
      <x v="802"/>
    </i>
    <i>
      <x v="805"/>
    </i>
    <i>
      <x v="808"/>
    </i>
    <i>
      <x v="811"/>
    </i>
    <i>
      <x v="814"/>
    </i>
    <i>
      <x v="817"/>
    </i>
    <i>
      <x v="820"/>
    </i>
    <i>
      <x v="823"/>
    </i>
    <i>
      <x v="826"/>
    </i>
    <i>
      <x v="829"/>
    </i>
    <i>
      <x v="832"/>
    </i>
    <i>
      <x v="835"/>
    </i>
    <i>
      <x v="838"/>
    </i>
    <i>
      <x v="841"/>
    </i>
    <i>
      <x v="844"/>
    </i>
    <i>
      <x v="847"/>
    </i>
    <i>
      <x v="850"/>
    </i>
    <i>
      <x v="853"/>
    </i>
    <i>
      <x v="856"/>
    </i>
    <i>
      <x v="859"/>
    </i>
    <i>
      <x v="862"/>
    </i>
    <i>
      <x v="865"/>
    </i>
    <i>
      <x v="868"/>
    </i>
    <i>
      <x v="871"/>
    </i>
    <i>
      <x v="874"/>
    </i>
    <i>
      <x v="877"/>
    </i>
    <i>
      <x v="880"/>
    </i>
    <i>
      <x v="883"/>
    </i>
    <i>
      <x v="886"/>
    </i>
    <i>
      <x v="889"/>
    </i>
    <i>
      <x v="892"/>
    </i>
    <i>
      <x v="895"/>
    </i>
    <i>
      <x v="898"/>
    </i>
    <i>
      <x v="901"/>
    </i>
    <i>
      <x v="904"/>
    </i>
    <i>
      <x v="907"/>
    </i>
    <i>
      <x v="910"/>
    </i>
    <i>
      <x v="913"/>
    </i>
    <i>
      <x v="916"/>
    </i>
  </rowItems>
  <colFields count="3">
    <field x="6"/>
    <field x="2"/>
    <field x="4"/>
  </colFields>
  <colItems count="2">
    <i>
      <x v="1"/>
      <x v="2"/>
      <x v="7"/>
    </i>
    <i r="1">
      <x v="11"/>
      <x v="6"/>
    </i>
  </colItems>
  <dataFields count="1">
    <dataField name=" Value" fld="1" baseField="0" baseItem="0" numFmtId="4"/>
  </dataFields>
  <formats count="1">
    <format dxfId="42">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A343E7-6D19-F74E-B236-A294AE55564A}" name="Pivot_Okun_Law"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E311" firstHeaderRow="1" firstDataRow="4" firstDataCol="1"/>
  <pivotFields count="9">
    <pivotField axis="axisRow" compact="0" numFmtId="14" outline="0" showAll="0" defaultSubtotal="0">
      <items count="961">
        <item x="957"/>
        <item x="958"/>
        <item x="959"/>
        <item x="960"/>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101"/>
        <item x="345"/>
        <item x="346"/>
        <item x="102"/>
        <item x="347"/>
        <item x="348"/>
        <item x="103"/>
        <item x="349"/>
        <item x="350"/>
        <item x="104"/>
        <item x="351"/>
        <item x="352"/>
        <item x="105"/>
        <item x="353"/>
        <item x="354"/>
        <item x="106"/>
        <item x="355"/>
        <item x="356"/>
        <item x="107"/>
        <item x="357"/>
        <item x="358"/>
        <item x="108"/>
        <item x="359"/>
        <item x="360"/>
        <item x="109"/>
        <item x="361"/>
        <item x="362"/>
        <item x="110"/>
        <item x="363"/>
        <item x="364"/>
        <item x="111"/>
        <item x="365"/>
        <item x="366"/>
        <item x="112"/>
        <item x="367"/>
        <item x="368"/>
        <item x="113"/>
        <item x="369"/>
        <item x="370"/>
        <item x="114"/>
        <item x="371"/>
        <item x="372"/>
        <item x="115"/>
        <item x="373"/>
        <item x="374"/>
        <item x="116"/>
        <item x="375"/>
        <item x="376"/>
        <item x="117"/>
        <item x="377"/>
        <item x="378"/>
        <item x="118"/>
        <item x="379"/>
        <item x="380"/>
        <item x="119"/>
        <item x="381"/>
        <item x="382"/>
        <item x="120"/>
        <item x="383"/>
        <item x="384"/>
        <item x="121"/>
        <item x="385"/>
        <item x="386"/>
        <item x="122"/>
        <item x="387"/>
        <item x="388"/>
        <item x="123"/>
        <item x="389"/>
        <item x="390"/>
        <item x="124"/>
        <item x="391"/>
        <item x="392"/>
        <item x="125"/>
        <item x="393"/>
        <item x="394"/>
        <item x="126"/>
        <item x="395"/>
        <item x="396"/>
        <item x="127"/>
        <item x="397"/>
        <item x="398"/>
        <item x="128"/>
        <item x="399"/>
        <item x="400"/>
        <item x="129"/>
        <item x="401"/>
        <item x="402"/>
        <item x="130"/>
        <item x="403"/>
        <item x="404"/>
        <item x="131"/>
        <item x="405"/>
        <item x="406"/>
        <item x="132"/>
        <item x="407"/>
        <item x="408"/>
        <item x="133"/>
        <item x="409"/>
        <item x="410"/>
        <item x="134"/>
        <item x="411"/>
        <item x="412"/>
        <item x="135"/>
        <item x="413"/>
        <item x="414"/>
        <item x="136"/>
        <item x="415"/>
        <item x="416"/>
        <item x="137"/>
        <item x="417"/>
        <item x="418"/>
        <item x="138"/>
        <item x="419"/>
        <item x="420"/>
        <item x="139"/>
        <item x="421"/>
        <item x="422"/>
        <item x="140"/>
        <item x="423"/>
        <item x="424"/>
        <item x="141"/>
        <item x="425"/>
        <item x="426"/>
        <item x="142"/>
        <item x="427"/>
        <item x="428"/>
        <item x="143"/>
        <item x="429"/>
        <item x="430"/>
        <item x="144"/>
        <item x="431"/>
        <item x="432"/>
        <item x="145"/>
        <item x="433"/>
        <item x="434"/>
        <item x="146"/>
        <item x="435"/>
        <item x="436"/>
        <item x="147"/>
        <item x="437"/>
        <item x="438"/>
        <item x="148"/>
        <item x="439"/>
        <item x="440"/>
        <item x="149"/>
        <item x="441"/>
        <item x="442"/>
        <item x="150"/>
        <item x="443"/>
        <item x="444"/>
        <item x="151"/>
        <item x="445"/>
        <item x="446"/>
        <item x="152"/>
        <item x="447"/>
        <item x="448"/>
        <item x="153"/>
        <item x="449"/>
        <item x="450"/>
        <item x="154"/>
        <item x="451"/>
        <item x="452"/>
        <item x="155"/>
        <item x="453"/>
        <item x="454"/>
        <item x="156"/>
        <item x="455"/>
        <item x="456"/>
        <item x="157"/>
        <item x="457"/>
        <item x="458"/>
        <item x="158"/>
        <item x="459"/>
        <item x="460"/>
        <item x="159"/>
        <item x="461"/>
        <item x="462"/>
        <item x="160"/>
        <item x="463"/>
        <item x="464"/>
        <item x="161"/>
        <item x="465"/>
        <item x="466"/>
        <item x="162"/>
        <item x="467"/>
        <item x="468"/>
        <item x="163"/>
        <item x="469"/>
        <item x="470"/>
        <item x="164"/>
        <item x="471"/>
        <item x="472"/>
        <item x="165"/>
        <item x="473"/>
        <item x="474"/>
        <item x="166"/>
        <item x="475"/>
        <item x="476"/>
        <item x="167"/>
        <item x="477"/>
        <item x="478"/>
        <item x="168"/>
        <item x="479"/>
        <item x="480"/>
        <item x="169"/>
        <item x="481"/>
        <item x="482"/>
        <item x="170"/>
        <item x="483"/>
        <item x="484"/>
        <item x="171"/>
        <item x="485"/>
        <item x="486"/>
        <item x="172"/>
        <item x="487"/>
        <item x="488"/>
        <item x="173"/>
        <item x="489"/>
        <item x="490"/>
        <item x="174"/>
        <item x="491"/>
        <item x="492"/>
        <item x="175"/>
        <item x="493"/>
        <item x="494"/>
        <item x="176"/>
        <item x="495"/>
        <item x="496"/>
        <item x="177"/>
        <item x="497"/>
        <item x="498"/>
        <item x="178"/>
        <item x="499"/>
        <item x="500"/>
        <item x="179"/>
        <item x="501"/>
        <item x="502"/>
        <item x="180"/>
        <item x="503"/>
        <item x="504"/>
        <item x="181"/>
        <item x="505"/>
        <item x="506"/>
        <item x="182"/>
        <item x="507"/>
        <item x="508"/>
        <item x="183"/>
        <item x="509"/>
        <item x="510"/>
        <item x="184"/>
        <item x="511"/>
        <item x="512"/>
        <item x="185"/>
        <item x="513"/>
        <item x="514"/>
        <item x="186"/>
        <item x="515"/>
        <item x="516"/>
        <item x="187"/>
        <item x="517"/>
        <item x="518"/>
        <item x="188"/>
        <item x="519"/>
        <item x="520"/>
        <item x="189"/>
        <item x="521"/>
        <item x="522"/>
        <item x="190"/>
        <item x="523"/>
        <item x="524"/>
        <item x="191"/>
        <item x="525"/>
        <item x="526"/>
        <item x="192"/>
        <item x="527"/>
        <item x="528"/>
        <item x="193"/>
        <item x="529"/>
        <item x="530"/>
        <item x="194"/>
        <item x="531"/>
        <item x="532"/>
        <item x="195"/>
        <item x="533"/>
        <item x="534"/>
        <item x="196"/>
        <item x="535"/>
        <item x="536"/>
        <item x="197"/>
        <item x="537"/>
        <item x="538"/>
        <item x="198"/>
        <item x="539"/>
        <item x="540"/>
        <item x="199"/>
        <item x="541"/>
        <item x="542"/>
        <item x="200"/>
        <item x="543"/>
        <item x="544"/>
        <item x="201"/>
        <item x="545"/>
        <item x="546"/>
        <item x="202"/>
        <item x="547"/>
        <item x="548"/>
        <item x="203"/>
        <item x="549"/>
        <item x="550"/>
        <item x="204"/>
        <item x="551"/>
        <item x="552"/>
        <item x="205"/>
        <item x="553"/>
        <item x="554"/>
        <item x="206"/>
        <item x="555"/>
        <item x="556"/>
        <item x="207"/>
        <item x="557"/>
        <item x="558"/>
        <item x="208"/>
        <item x="559"/>
        <item x="560"/>
        <item x="209"/>
        <item x="561"/>
        <item x="562"/>
        <item x="210"/>
        <item x="563"/>
        <item x="564"/>
        <item x="211"/>
        <item x="565"/>
        <item x="566"/>
        <item x="212"/>
        <item x="567"/>
        <item x="568"/>
        <item x="213"/>
        <item x="569"/>
        <item x="570"/>
        <item x="214"/>
        <item x="571"/>
        <item x="572"/>
        <item x="215"/>
        <item x="573"/>
        <item x="574"/>
        <item x="216"/>
        <item x="575"/>
        <item x="576"/>
        <item x="217"/>
        <item x="577"/>
        <item x="578"/>
        <item x="218"/>
        <item x="579"/>
        <item x="580"/>
        <item x="219"/>
        <item x="581"/>
        <item x="582"/>
        <item x="220"/>
        <item x="583"/>
        <item x="584"/>
        <item x="221"/>
        <item x="585"/>
        <item x="586"/>
        <item x="222"/>
        <item x="587"/>
        <item x="588"/>
        <item x="223"/>
        <item x="589"/>
        <item x="590"/>
        <item x="224"/>
        <item x="591"/>
        <item x="592"/>
        <item x="225"/>
        <item x="593"/>
        <item x="594"/>
        <item x="226"/>
        <item x="595"/>
        <item x="596"/>
        <item x="227"/>
        <item x="597"/>
        <item x="598"/>
        <item x="228"/>
        <item x="599"/>
        <item x="600"/>
        <item x="229"/>
        <item x="601"/>
        <item x="602"/>
        <item x="230"/>
        <item x="603"/>
        <item x="604"/>
        <item x="231"/>
        <item x="605"/>
        <item x="606"/>
        <item x="232"/>
        <item x="607"/>
        <item x="608"/>
        <item x="233"/>
        <item x="609"/>
        <item x="610"/>
        <item x="234"/>
        <item x="611"/>
        <item x="612"/>
        <item x="235"/>
        <item x="613"/>
        <item x="614"/>
        <item x="236"/>
        <item x="615"/>
        <item x="616"/>
        <item x="237"/>
        <item x="617"/>
        <item x="618"/>
        <item x="238"/>
        <item x="619"/>
        <item x="620"/>
        <item x="239"/>
        <item x="621"/>
        <item x="622"/>
        <item x="240"/>
        <item x="623"/>
        <item x="624"/>
        <item x="241"/>
        <item x="625"/>
        <item x="626"/>
        <item x="242"/>
        <item x="627"/>
        <item x="628"/>
        <item x="243"/>
        <item x="629"/>
        <item x="630"/>
        <item x="244"/>
        <item x="631"/>
        <item x="632"/>
        <item x="245"/>
        <item x="633"/>
        <item x="634"/>
        <item x="246"/>
        <item x="635"/>
        <item x="636"/>
        <item x="247"/>
        <item x="637"/>
        <item x="638"/>
        <item x="248"/>
        <item x="639"/>
        <item x="640"/>
        <item x="249"/>
        <item x="641"/>
        <item x="642"/>
        <item x="250"/>
        <item x="643"/>
        <item x="644"/>
        <item x="251"/>
        <item x="645"/>
        <item x="646"/>
        <item x="252"/>
        <item x="647"/>
        <item x="648"/>
        <item x="253"/>
        <item x="649"/>
        <item x="650"/>
        <item x="254"/>
        <item x="651"/>
        <item x="652"/>
        <item x="255"/>
        <item x="653"/>
        <item x="654"/>
        <item x="256"/>
        <item x="655"/>
        <item x="656"/>
        <item x="257"/>
        <item x="657"/>
        <item x="658"/>
        <item x="258"/>
        <item x="659"/>
        <item x="660"/>
        <item x="259"/>
        <item x="661"/>
        <item x="662"/>
        <item x="260"/>
        <item x="663"/>
        <item x="664"/>
        <item x="261"/>
        <item x="665"/>
        <item x="666"/>
        <item x="262"/>
        <item x="667"/>
        <item x="668"/>
        <item x="263"/>
        <item x="669"/>
        <item x="670"/>
        <item x="264"/>
        <item x="671"/>
        <item x="672"/>
        <item x="265"/>
        <item x="673"/>
        <item x="674"/>
        <item x="266"/>
        <item x="675"/>
        <item x="676"/>
        <item x="267"/>
        <item x="677"/>
        <item x="678"/>
        <item x="268"/>
        <item x="679"/>
        <item x="680"/>
        <item x="269"/>
        <item x="681"/>
        <item x="682"/>
        <item x="270"/>
        <item x="683"/>
        <item x="684"/>
        <item x="271"/>
        <item x="685"/>
        <item x="686"/>
        <item x="272"/>
        <item x="687"/>
        <item x="688"/>
        <item x="273"/>
        <item x="689"/>
        <item x="690"/>
        <item x="274"/>
        <item x="691"/>
        <item x="692"/>
        <item x="275"/>
        <item x="693"/>
        <item x="694"/>
        <item x="276"/>
        <item x="695"/>
        <item x="696"/>
        <item x="277"/>
        <item x="697"/>
        <item x="698"/>
        <item x="278"/>
        <item x="699"/>
        <item x="700"/>
        <item x="279"/>
        <item x="701"/>
        <item x="702"/>
        <item x="280"/>
        <item x="703"/>
        <item x="704"/>
        <item x="281"/>
        <item x="705"/>
        <item x="706"/>
        <item x="282"/>
        <item x="707"/>
        <item x="708"/>
        <item x="283"/>
        <item x="709"/>
        <item x="710"/>
        <item x="284"/>
        <item x="711"/>
        <item x="712"/>
        <item x="0"/>
        <item x="713"/>
        <item x="714"/>
        <item x="1"/>
        <item x="715"/>
        <item x="716"/>
        <item x="2"/>
        <item x="717"/>
        <item x="718"/>
        <item x="3"/>
        <item x="719"/>
        <item x="720"/>
        <item x="4"/>
        <item x="721"/>
        <item x="722"/>
        <item x="5"/>
        <item x="723"/>
        <item x="724"/>
        <item x="6"/>
        <item x="725"/>
        <item x="726"/>
        <item x="7"/>
        <item x="727"/>
        <item x="728"/>
        <item x="8"/>
        <item x="729"/>
        <item x="730"/>
        <item x="9"/>
        <item x="731"/>
        <item x="732"/>
        <item x="10"/>
        <item x="733"/>
        <item x="734"/>
        <item x="11"/>
        <item x="735"/>
        <item x="736"/>
        <item x="12"/>
        <item x="737"/>
        <item x="738"/>
        <item x="13"/>
        <item x="739"/>
        <item x="740"/>
        <item x="14"/>
        <item x="741"/>
        <item x="742"/>
        <item x="15"/>
        <item x="743"/>
        <item x="744"/>
        <item x="16"/>
        <item x="745"/>
        <item x="746"/>
        <item x="17"/>
        <item x="747"/>
        <item x="748"/>
        <item x="18"/>
        <item x="749"/>
        <item x="750"/>
        <item x="19"/>
        <item x="751"/>
        <item x="752"/>
        <item x="20"/>
        <item x="753"/>
        <item x="754"/>
        <item x="21"/>
        <item x="755"/>
        <item x="756"/>
        <item x="22"/>
        <item x="757"/>
        <item x="758"/>
        <item x="23"/>
        <item x="759"/>
        <item x="760"/>
        <item x="24"/>
        <item x="761"/>
        <item x="762"/>
        <item x="25"/>
        <item x="763"/>
        <item x="764"/>
        <item x="26"/>
        <item x="765"/>
        <item x="766"/>
        <item x="27"/>
        <item x="767"/>
        <item x="768"/>
        <item x="28"/>
        <item x="769"/>
        <item x="770"/>
        <item x="29"/>
        <item x="771"/>
        <item x="772"/>
        <item x="30"/>
        <item x="773"/>
        <item x="774"/>
        <item x="31"/>
        <item x="775"/>
        <item x="776"/>
        <item x="32"/>
        <item x="777"/>
        <item x="778"/>
        <item x="33"/>
        <item x="779"/>
        <item x="780"/>
        <item x="34"/>
        <item x="781"/>
        <item x="782"/>
        <item x="35"/>
        <item x="783"/>
        <item x="784"/>
        <item x="36"/>
        <item x="785"/>
        <item x="786"/>
        <item x="37"/>
        <item x="787"/>
        <item x="788"/>
        <item x="38"/>
        <item x="789"/>
        <item x="790"/>
        <item x="39"/>
        <item x="791"/>
        <item x="792"/>
        <item x="40"/>
        <item x="793"/>
        <item x="794"/>
        <item x="41"/>
        <item x="795"/>
        <item x="796"/>
        <item x="42"/>
        <item x="797"/>
        <item x="798"/>
        <item x="43"/>
        <item x="799"/>
        <item x="800"/>
        <item x="44"/>
        <item x="801"/>
        <item x="802"/>
        <item x="45"/>
        <item x="803"/>
        <item x="804"/>
        <item x="46"/>
        <item x="805"/>
        <item x="806"/>
        <item x="47"/>
        <item x="807"/>
        <item x="808"/>
        <item x="48"/>
        <item x="809"/>
        <item x="810"/>
        <item x="49"/>
        <item x="811"/>
        <item x="812"/>
        <item x="50"/>
        <item x="813"/>
        <item x="814"/>
        <item x="51"/>
        <item x="815"/>
        <item x="816"/>
        <item x="52"/>
        <item x="817"/>
        <item x="818"/>
        <item x="53"/>
        <item x="819"/>
        <item x="820"/>
        <item x="54"/>
        <item x="821"/>
        <item x="822"/>
        <item x="55"/>
        <item x="823"/>
        <item x="824"/>
        <item x="56"/>
        <item x="825"/>
        <item x="826"/>
        <item x="57"/>
        <item x="827"/>
        <item x="828"/>
        <item x="58"/>
        <item x="829"/>
        <item x="830"/>
        <item x="59"/>
        <item x="831"/>
        <item x="832"/>
        <item x="60"/>
        <item x="833"/>
        <item x="834"/>
        <item x="61"/>
        <item x="835"/>
        <item x="836"/>
        <item x="62"/>
        <item x="837"/>
        <item x="838"/>
        <item x="63"/>
        <item x="839"/>
        <item x="840"/>
        <item x="64"/>
        <item x="841"/>
        <item x="842"/>
        <item x="65"/>
        <item x="843"/>
        <item x="844"/>
        <item x="66"/>
        <item x="845"/>
        <item x="846"/>
        <item x="67"/>
        <item x="847"/>
        <item x="848"/>
        <item x="68"/>
        <item x="849"/>
        <item x="850"/>
        <item x="69"/>
        <item x="851"/>
        <item x="852"/>
        <item x="70"/>
        <item x="853"/>
        <item x="854"/>
        <item x="71"/>
        <item x="855"/>
        <item x="856"/>
        <item x="72"/>
        <item x="857"/>
        <item x="858"/>
        <item x="73"/>
        <item x="859"/>
        <item x="860"/>
        <item x="74"/>
        <item x="861"/>
        <item x="862"/>
        <item x="75"/>
        <item x="863"/>
        <item x="864"/>
        <item x="76"/>
        <item x="865"/>
        <item x="866"/>
        <item x="77"/>
        <item x="867"/>
        <item x="868"/>
        <item x="78"/>
        <item x="869"/>
        <item x="870"/>
        <item x="79"/>
        <item x="871"/>
        <item x="872"/>
        <item x="80"/>
        <item x="873"/>
        <item x="874"/>
        <item x="81"/>
        <item x="875"/>
        <item x="876"/>
        <item x="82"/>
        <item x="877"/>
        <item x="878"/>
        <item x="83"/>
        <item x="879"/>
        <item x="880"/>
        <item x="84"/>
        <item x="881"/>
        <item x="882"/>
        <item x="85"/>
        <item x="883"/>
        <item x="884"/>
        <item x="86"/>
        <item x="885"/>
        <item x="886"/>
        <item x="87"/>
        <item x="887"/>
        <item x="888"/>
        <item x="88"/>
        <item x="889"/>
        <item x="890"/>
        <item x="89"/>
        <item x="891"/>
        <item x="892"/>
        <item x="90"/>
        <item x="893"/>
        <item x="894"/>
        <item x="91"/>
        <item x="895"/>
        <item x="896"/>
        <item x="92"/>
        <item x="897"/>
        <item x="898"/>
        <item x="93"/>
        <item x="899"/>
        <item x="900"/>
        <item x="94"/>
        <item x="901"/>
        <item x="902"/>
        <item x="95"/>
        <item x="903"/>
        <item x="904"/>
        <item x="96"/>
        <item x="905"/>
        <item x="906"/>
        <item x="97"/>
        <item x="907"/>
        <item x="908"/>
        <item x="98"/>
        <item x="909"/>
        <item x="910"/>
        <item x="99"/>
        <item x="911"/>
        <item x="912"/>
        <item x="100"/>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s>
    </pivotField>
    <pivotField dataField="1" compact="0" outline="0" showAll="0" defaultSubtotal="0"/>
    <pivotField axis="axisCol" compact="0" outline="0" showAll="0" defaultSubtotal="0">
      <items count="18">
        <item h="1" x="7"/>
        <item h="1" x="1"/>
        <item h="1" x="0"/>
        <item h="1" x="3"/>
        <item h="1" x="6"/>
        <item h="1" x="5"/>
        <item h="1" m="1" x="15"/>
        <item h="1" x="8"/>
        <item x="10"/>
        <item h="1" x="9"/>
        <item h="1" m="1" x="17"/>
        <item h="1" x="2"/>
        <item h="1" x="11"/>
        <item h="1" x="12"/>
        <item x="13"/>
        <item h="1" m="1" x="16"/>
        <item x="4"/>
        <item x="14"/>
      </items>
    </pivotField>
    <pivotField compact="0" outline="0" showAll="0" defaultSubtotal="0"/>
    <pivotField axis="axisCol" compact="0" outline="0" showAll="0" defaultSubtotal="0">
      <items count="8">
        <item x="6"/>
        <item x="5"/>
        <item x="3"/>
        <item m="1" x="7"/>
        <item x="4"/>
        <item x="1"/>
        <item x="2"/>
        <item x="0"/>
      </items>
    </pivotField>
    <pivotField compact="0" outline="0" showAll="0" defaultSubtotal="0"/>
    <pivotField axis="axisCol" compact="0" outline="0" showAll="0" defaultSubtotal="0">
      <items count="2">
        <item h="1" x="1"/>
        <item x="0"/>
      </items>
    </pivotField>
    <pivotField compact="0" outline="0" showAll="0" defaultSubtotal="0"/>
    <pivotField compact="0" outline="0" showAll="0" defaultSubtotal="0"/>
  </pivotFields>
  <rowFields count="1">
    <field x="0"/>
  </rowFields>
  <rowItems count="305">
    <i>
      <x v="4"/>
    </i>
    <i>
      <x v="7"/>
    </i>
    <i>
      <x v="10"/>
    </i>
    <i>
      <x v="13"/>
    </i>
    <i>
      <x v="16"/>
    </i>
    <i>
      <x v="19"/>
    </i>
    <i>
      <x v="22"/>
    </i>
    <i>
      <x v="25"/>
    </i>
    <i>
      <x v="28"/>
    </i>
    <i>
      <x v="31"/>
    </i>
    <i>
      <x v="34"/>
    </i>
    <i>
      <x v="37"/>
    </i>
    <i>
      <x v="40"/>
    </i>
    <i>
      <x v="43"/>
    </i>
    <i>
      <x v="46"/>
    </i>
    <i>
      <x v="49"/>
    </i>
    <i>
      <x v="52"/>
    </i>
    <i>
      <x v="55"/>
    </i>
    <i>
      <x v="58"/>
    </i>
    <i>
      <x v="61"/>
    </i>
    <i>
      <x v="64"/>
    </i>
    <i>
      <x v="67"/>
    </i>
    <i>
      <x v="70"/>
    </i>
    <i>
      <x v="73"/>
    </i>
    <i>
      <x v="76"/>
    </i>
    <i>
      <x v="79"/>
    </i>
    <i>
      <x v="82"/>
    </i>
    <i>
      <x v="85"/>
    </i>
    <i>
      <x v="88"/>
    </i>
    <i>
      <x v="91"/>
    </i>
    <i>
      <x v="94"/>
    </i>
    <i>
      <x v="97"/>
    </i>
    <i>
      <x v="100"/>
    </i>
    <i>
      <x v="103"/>
    </i>
    <i>
      <x v="106"/>
    </i>
    <i>
      <x v="109"/>
    </i>
    <i>
      <x v="112"/>
    </i>
    <i>
      <x v="115"/>
    </i>
    <i>
      <x v="118"/>
    </i>
    <i>
      <x v="121"/>
    </i>
    <i>
      <x v="124"/>
    </i>
    <i>
      <x v="127"/>
    </i>
    <i>
      <x v="130"/>
    </i>
    <i>
      <x v="133"/>
    </i>
    <i>
      <x v="136"/>
    </i>
    <i>
      <x v="139"/>
    </i>
    <i>
      <x v="142"/>
    </i>
    <i>
      <x v="145"/>
    </i>
    <i>
      <x v="148"/>
    </i>
    <i>
      <x v="151"/>
    </i>
    <i>
      <x v="154"/>
    </i>
    <i>
      <x v="157"/>
    </i>
    <i>
      <x v="160"/>
    </i>
    <i>
      <x v="163"/>
    </i>
    <i>
      <x v="166"/>
    </i>
    <i>
      <x v="169"/>
    </i>
    <i>
      <x v="172"/>
    </i>
    <i>
      <x v="175"/>
    </i>
    <i>
      <x v="178"/>
    </i>
    <i>
      <x v="181"/>
    </i>
    <i>
      <x v="184"/>
    </i>
    <i>
      <x v="187"/>
    </i>
    <i>
      <x v="190"/>
    </i>
    <i>
      <x v="193"/>
    </i>
    <i>
      <x v="196"/>
    </i>
    <i>
      <x v="199"/>
    </i>
    <i>
      <x v="202"/>
    </i>
    <i>
      <x v="205"/>
    </i>
    <i>
      <x v="208"/>
    </i>
    <i>
      <x v="211"/>
    </i>
    <i>
      <x v="214"/>
    </i>
    <i>
      <x v="217"/>
    </i>
    <i>
      <x v="220"/>
    </i>
    <i>
      <x v="223"/>
    </i>
    <i>
      <x v="226"/>
    </i>
    <i>
      <x v="229"/>
    </i>
    <i>
      <x v="232"/>
    </i>
    <i>
      <x v="235"/>
    </i>
    <i>
      <x v="238"/>
    </i>
    <i>
      <x v="241"/>
    </i>
    <i>
      <x v="244"/>
    </i>
    <i>
      <x v="247"/>
    </i>
    <i>
      <x v="250"/>
    </i>
    <i>
      <x v="253"/>
    </i>
    <i>
      <x v="256"/>
    </i>
    <i>
      <x v="259"/>
    </i>
    <i>
      <x v="262"/>
    </i>
    <i>
      <x v="265"/>
    </i>
    <i>
      <x v="268"/>
    </i>
    <i>
      <x v="271"/>
    </i>
    <i>
      <x v="274"/>
    </i>
    <i>
      <x v="277"/>
    </i>
    <i>
      <x v="280"/>
    </i>
    <i>
      <x v="283"/>
    </i>
    <i>
      <x v="286"/>
    </i>
    <i>
      <x v="289"/>
    </i>
    <i>
      <x v="292"/>
    </i>
    <i>
      <x v="295"/>
    </i>
    <i>
      <x v="298"/>
    </i>
    <i>
      <x v="301"/>
    </i>
    <i>
      <x v="304"/>
    </i>
    <i>
      <x v="307"/>
    </i>
    <i>
      <x v="310"/>
    </i>
    <i>
      <x v="313"/>
    </i>
    <i>
      <x v="316"/>
    </i>
    <i>
      <x v="319"/>
    </i>
    <i>
      <x v="322"/>
    </i>
    <i>
      <x v="325"/>
    </i>
    <i>
      <x v="328"/>
    </i>
    <i>
      <x v="331"/>
    </i>
    <i>
      <x v="334"/>
    </i>
    <i>
      <x v="337"/>
    </i>
    <i>
      <x v="340"/>
    </i>
    <i>
      <x v="343"/>
    </i>
    <i>
      <x v="346"/>
    </i>
    <i>
      <x v="349"/>
    </i>
    <i>
      <x v="352"/>
    </i>
    <i>
      <x v="355"/>
    </i>
    <i>
      <x v="358"/>
    </i>
    <i>
      <x v="361"/>
    </i>
    <i>
      <x v="364"/>
    </i>
    <i>
      <x v="367"/>
    </i>
    <i>
      <x v="370"/>
    </i>
    <i>
      <x v="373"/>
    </i>
    <i>
      <x v="376"/>
    </i>
    <i>
      <x v="379"/>
    </i>
    <i>
      <x v="382"/>
    </i>
    <i>
      <x v="385"/>
    </i>
    <i>
      <x v="388"/>
    </i>
    <i>
      <x v="391"/>
    </i>
    <i>
      <x v="394"/>
    </i>
    <i>
      <x v="397"/>
    </i>
    <i>
      <x v="400"/>
    </i>
    <i>
      <x v="403"/>
    </i>
    <i>
      <x v="406"/>
    </i>
    <i>
      <x v="409"/>
    </i>
    <i>
      <x v="412"/>
    </i>
    <i>
      <x v="415"/>
    </i>
    <i>
      <x v="418"/>
    </i>
    <i>
      <x v="421"/>
    </i>
    <i>
      <x v="424"/>
    </i>
    <i>
      <x v="427"/>
    </i>
    <i>
      <x v="430"/>
    </i>
    <i>
      <x v="433"/>
    </i>
    <i>
      <x v="436"/>
    </i>
    <i>
      <x v="439"/>
    </i>
    <i>
      <x v="442"/>
    </i>
    <i>
      <x v="445"/>
    </i>
    <i>
      <x v="448"/>
    </i>
    <i>
      <x v="451"/>
    </i>
    <i>
      <x v="454"/>
    </i>
    <i>
      <x v="457"/>
    </i>
    <i>
      <x v="460"/>
    </i>
    <i>
      <x v="463"/>
    </i>
    <i>
      <x v="466"/>
    </i>
    <i>
      <x v="469"/>
    </i>
    <i>
      <x v="472"/>
    </i>
    <i>
      <x v="475"/>
    </i>
    <i>
      <x v="478"/>
    </i>
    <i>
      <x v="481"/>
    </i>
    <i>
      <x v="484"/>
    </i>
    <i>
      <x v="487"/>
    </i>
    <i>
      <x v="490"/>
    </i>
    <i>
      <x v="493"/>
    </i>
    <i>
      <x v="496"/>
    </i>
    <i>
      <x v="499"/>
    </i>
    <i>
      <x v="502"/>
    </i>
    <i>
      <x v="505"/>
    </i>
    <i>
      <x v="508"/>
    </i>
    <i>
      <x v="511"/>
    </i>
    <i>
      <x v="514"/>
    </i>
    <i>
      <x v="517"/>
    </i>
    <i>
      <x v="520"/>
    </i>
    <i>
      <x v="523"/>
    </i>
    <i>
      <x v="526"/>
    </i>
    <i>
      <x v="529"/>
    </i>
    <i>
      <x v="532"/>
    </i>
    <i>
      <x v="535"/>
    </i>
    <i>
      <x v="538"/>
    </i>
    <i>
      <x v="541"/>
    </i>
    <i>
      <x v="544"/>
    </i>
    <i>
      <x v="547"/>
    </i>
    <i>
      <x v="550"/>
    </i>
    <i>
      <x v="553"/>
    </i>
    <i>
      <x v="556"/>
    </i>
    <i>
      <x v="559"/>
    </i>
    <i>
      <x v="562"/>
    </i>
    <i>
      <x v="565"/>
    </i>
    <i>
      <x v="568"/>
    </i>
    <i>
      <x v="571"/>
    </i>
    <i>
      <x v="574"/>
    </i>
    <i>
      <x v="577"/>
    </i>
    <i>
      <x v="580"/>
    </i>
    <i>
      <x v="583"/>
    </i>
    <i>
      <x v="586"/>
    </i>
    <i>
      <x v="589"/>
    </i>
    <i>
      <x v="592"/>
    </i>
    <i>
      <x v="595"/>
    </i>
    <i>
      <x v="598"/>
    </i>
    <i>
      <x v="601"/>
    </i>
    <i>
      <x v="604"/>
    </i>
    <i>
      <x v="607"/>
    </i>
    <i>
      <x v="610"/>
    </i>
    <i>
      <x v="613"/>
    </i>
    <i>
      <x v="616"/>
    </i>
    <i>
      <x v="619"/>
    </i>
    <i>
      <x v="622"/>
    </i>
    <i>
      <x v="625"/>
    </i>
    <i>
      <x v="628"/>
    </i>
    <i>
      <x v="631"/>
    </i>
    <i>
      <x v="634"/>
    </i>
    <i>
      <x v="637"/>
    </i>
    <i>
      <x v="640"/>
    </i>
    <i>
      <x v="643"/>
    </i>
    <i>
      <x v="646"/>
    </i>
    <i>
      <x v="649"/>
    </i>
    <i>
      <x v="652"/>
    </i>
    <i>
      <x v="655"/>
    </i>
    <i>
      <x v="658"/>
    </i>
    <i>
      <x v="661"/>
    </i>
    <i>
      <x v="664"/>
    </i>
    <i>
      <x v="667"/>
    </i>
    <i>
      <x v="670"/>
    </i>
    <i>
      <x v="673"/>
    </i>
    <i>
      <x v="676"/>
    </i>
    <i>
      <x v="679"/>
    </i>
    <i>
      <x v="682"/>
    </i>
    <i>
      <x v="685"/>
    </i>
    <i>
      <x v="688"/>
    </i>
    <i>
      <x v="691"/>
    </i>
    <i>
      <x v="694"/>
    </i>
    <i>
      <x v="697"/>
    </i>
    <i>
      <x v="700"/>
    </i>
    <i>
      <x v="703"/>
    </i>
    <i>
      <x v="706"/>
    </i>
    <i>
      <x v="709"/>
    </i>
    <i>
      <x v="712"/>
    </i>
    <i>
      <x v="715"/>
    </i>
    <i>
      <x v="718"/>
    </i>
    <i>
      <x v="721"/>
    </i>
    <i>
      <x v="724"/>
    </i>
    <i>
      <x v="727"/>
    </i>
    <i>
      <x v="730"/>
    </i>
    <i>
      <x v="733"/>
    </i>
    <i>
      <x v="736"/>
    </i>
    <i>
      <x v="739"/>
    </i>
    <i>
      <x v="742"/>
    </i>
    <i>
      <x v="745"/>
    </i>
    <i>
      <x v="748"/>
    </i>
    <i>
      <x v="751"/>
    </i>
    <i>
      <x v="754"/>
    </i>
    <i>
      <x v="757"/>
    </i>
    <i>
      <x v="760"/>
    </i>
    <i>
      <x v="763"/>
    </i>
    <i>
      <x v="766"/>
    </i>
    <i>
      <x v="769"/>
    </i>
    <i>
      <x v="772"/>
    </i>
    <i>
      <x v="775"/>
    </i>
    <i>
      <x v="778"/>
    </i>
    <i>
      <x v="781"/>
    </i>
    <i>
      <x v="784"/>
    </i>
    <i>
      <x v="787"/>
    </i>
    <i>
      <x v="790"/>
    </i>
    <i>
      <x v="793"/>
    </i>
    <i>
      <x v="796"/>
    </i>
    <i>
      <x v="799"/>
    </i>
    <i>
      <x v="802"/>
    </i>
    <i>
      <x v="805"/>
    </i>
    <i>
      <x v="808"/>
    </i>
    <i>
      <x v="811"/>
    </i>
    <i>
      <x v="814"/>
    </i>
    <i>
      <x v="817"/>
    </i>
    <i>
      <x v="820"/>
    </i>
    <i>
      <x v="823"/>
    </i>
    <i>
      <x v="826"/>
    </i>
    <i>
      <x v="829"/>
    </i>
    <i>
      <x v="832"/>
    </i>
    <i>
      <x v="835"/>
    </i>
    <i>
      <x v="838"/>
    </i>
    <i>
      <x v="841"/>
    </i>
    <i>
      <x v="844"/>
    </i>
    <i>
      <x v="847"/>
    </i>
    <i>
      <x v="850"/>
    </i>
    <i>
      <x v="853"/>
    </i>
    <i>
      <x v="856"/>
    </i>
    <i>
      <x v="859"/>
    </i>
    <i>
      <x v="862"/>
    </i>
    <i>
      <x v="865"/>
    </i>
    <i>
      <x v="868"/>
    </i>
    <i>
      <x v="871"/>
    </i>
    <i>
      <x v="874"/>
    </i>
    <i>
      <x v="877"/>
    </i>
    <i>
      <x v="880"/>
    </i>
    <i>
      <x v="883"/>
    </i>
    <i>
      <x v="886"/>
    </i>
    <i>
      <x v="889"/>
    </i>
    <i>
      <x v="892"/>
    </i>
    <i>
      <x v="895"/>
    </i>
    <i>
      <x v="898"/>
    </i>
    <i>
      <x v="901"/>
    </i>
    <i>
      <x v="904"/>
    </i>
    <i>
      <x v="907"/>
    </i>
    <i>
      <x v="910"/>
    </i>
    <i>
      <x v="913"/>
    </i>
    <i>
      <x v="916"/>
    </i>
  </rowItems>
  <colFields count="3">
    <field x="6"/>
    <field x="2"/>
    <field x="4"/>
  </colFields>
  <colItems count="4">
    <i>
      <x v="1"/>
      <x v="8"/>
      <x v="2"/>
    </i>
    <i r="1">
      <x v="14"/>
      <x v="4"/>
    </i>
    <i r="1">
      <x v="16"/>
      <x v="2"/>
    </i>
    <i r="1">
      <x v="17"/>
      <x v="6"/>
    </i>
  </colItems>
  <dataFields count="1">
    <dataField name=" Value" fld="1" baseField="0" baseItem="0" numFmtId="4"/>
  </dataFields>
  <formats count="1">
    <format dxfId="34">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07F044-A9B1-7045-AF7C-91D97304ED2E}" name="Pivot_Phillips_Curve"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D311" firstHeaderRow="1" firstDataRow="4" firstDataCol="1"/>
  <pivotFields count="9">
    <pivotField axis="axisRow" compact="0" numFmtId="14" outline="0" showAll="0" defaultSubtotal="0">
      <items count="961">
        <item x="957"/>
        <item x="958"/>
        <item x="959"/>
        <item x="960"/>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101"/>
        <item x="345"/>
        <item x="346"/>
        <item x="102"/>
        <item x="347"/>
        <item x="348"/>
        <item x="103"/>
        <item x="349"/>
        <item x="350"/>
        <item x="104"/>
        <item x="351"/>
        <item x="352"/>
        <item x="105"/>
        <item x="353"/>
        <item x="354"/>
        <item x="106"/>
        <item x="355"/>
        <item x="356"/>
        <item x="107"/>
        <item x="357"/>
        <item x="358"/>
        <item x="108"/>
        <item x="359"/>
        <item x="360"/>
        <item x="109"/>
        <item x="361"/>
        <item x="362"/>
        <item x="110"/>
        <item x="363"/>
        <item x="364"/>
        <item x="111"/>
        <item x="365"/>
        <item x="366"/>
        <item x="112"/>
        <item x="367"/>
        <item x="368"/>
        <item x="113"/>
        <item x="369"/>
        <item x="370"/>
        <item x="114"/>
        <item x="371"/>
        <item x="372"/>
        <item x="115"/>
        <item x="373"/>
        <item x="374"/>
        <item x="116"/>
        <item x="375"/>
        <item x="376"/>
        <item x="117"/>
        <item x="377"/>
        <item x="378"/>
        <item x="118"/>
        <item x="379"/>
        <item x="380"/>
        <item x="119"/>
        <item x="381"/>
        <item x="382"/>
        <item x="120"/>
        <item x="383"/>
        <item x="384"/>
        <item x="121"/>
        <item x="385"/>
        <item x="386"/>
        <item x="122"/>
        <item x="387"/>
        <item x="388"/>
        <item x="123"/>
        <item x="389"/>
        <item x="390"/>
        <item x="124"/>
        <item x="391"/>
        <item x="392"/>
        <item x="125"/>
        <item x="393"/>
        <item x="394"/>
        <item x="126"/>
        <item x="395"/>
        <item x="396"/>
        <item x="127"/>
        <item x="397"/>
        <item x="398"/>
        <item x="128"/>
        <item x="399"/>
        <item x="400"/>
        <item x="129"/>
        <item x="401"/>
        <item x="402"/>
        <item x="130"/>
        <item x="403"/>
        <item x="404"/>
        <item x="131"/>
        <item x="405"/>
        <item x="406"/>
        <item x="132"/>
        <item x="407"/>
        <item x="408"/>
        <item x="133"/>
        <item x="409"/>
        <item x="410"/>
        <item x="134"/>
        <item x="411"/>
        <item x="412"/>
        <item x="135"/>
        <item x="413"/>
        <item x="414"/>
        <item x="136"/>
        <item x="415"/>
        <item x="416"/>
        <item x="137"/>
        <item x="417"/>
        <item x="418"/>
        <item x="138"/>
        <item x="419"/>
        <item x="420"/>
        <item x="139"/>
        <item x="421"/>
        <item x="422"/>
        <item x="140"/>
        <item x="423"/>
        <item x="424"/>
        <item x="141"/>
        <item x="425"/>
        <item x="426"/>
        <item x="142"/>
        <item x="427"/>
        <item x="428"/>
        <item x="143"/>
        <item x="429"/>
        <item x="430"/>
        <item x="144"/>
        <item x="431"/>
        <item x="432"/>
        <item x="145"/>
        <item x="433"/>
        <item x="434"/>
        <item x="146"/>
        <item x="435"/>
        <item x="436"/>
        <item x="147"/>
        <item x="437"/>
        <item x="438"/>
        <item x="148"/>
        <item x="439"/>
        <item x="440"/>
        <item x="149"/>
        <item x="441"/>
        <item x="442"/>
        <item x="150"/>
        <item x="443"/>
        <item x="444"/>
        <item x="151"/>
        <item x="445"/>
        <item x="446"/>
        <item x="152"/>
        <item x="447"/>
        <item x="448"/>
        <item x="153"/>
        <item x="449"/>
        <item x="450"/>
        <item x="154"/>
        <item x="451"/>
        <item x="452"/>
        <item x="155"/>
        <item x="453"/>
        <item x="454"/>
        <item x="156"/>
        <item x="455"/>
        <item x="456"/>
        <item x="157"/>
        <item x="457"/>
        <item x="458"/>
        <item x="158"/>
        <item x="459"/>
        <item x="460"/>
        <item x="159"/>
        <item x="461"/>
        <item x="462"/>
        <item x="160"/>
        <item x="463"/>
        <item x="464"/>
        <item x="161"/>
        <item x="465"/>
        <item x="466"/>
        <item x="162"/>
        <item x="467"/>
        <item x="468"/>
        <item x="163"/>
        <item x="469"/>
        <item x="470"/>
        <item x="164"/>
        <item x="471"/>
        <item x="472"/>
        <item x="165"/>
        <item x="473"/>
        <item x="474"/>
        <item x="166"/>
        <item x="475"/>
        <item x="476"/>
        <item x="167"/>
        <item x="477"/>
        <item x="478"/>
        <item x="168"/>
        <item x="479"/>
        <item x="480"/>
        <item x="169"/>
        <item x="481"/>
        <item x="482"/>
        <item x="170"/>
        <item x="483"/>
        <item x="484"/>
        <item x="171"/>
        <item x="485"/>
        <item x="486"/>
        <item x="172"/>
        <item x="487"/>
        <item x="488"/>
        <item x="173"/>
        <item x="489"/>
        <item x="490"/>
        <item x="174"/>
        <item x="491"/>
        <item x="492"/>
        <item x="175"/>
        <item x="493"/>
        <item x="494"/>
        <item x="176"/>
        <item x="495"/>
        <item x="496"/>
        <item x="177"/>
        <item x="497"/>
        <item x="498"/>
        <item x="178"/>
        <item x="499"/>
        <item x="500"/>
        <item x="179"/>
        <item x="501"/>
        <item x="502"/>
        <item x="180"/>
        <item x="503"/>
        <item x="504"/>
        <item x="181"/>
        <item x="505"/>
        <item x="506"/>
        <item x="182"/>
        <item x="507"/>
        <item x="508"/>
        <item x="183"/>
        <item x="509"/>
        <item x="510"/>
        <item x="184"/>
        <item x="511"/>
        <item x="512"/>
        <item x="185"/>
        <item x="513"/>
        <item x="514"/>
        <item x="186"/>
        <item x="515"/>
        <item x="516"/>
        <item x="187"/>
        <item x="517"/>
        <item x="518"/>
        <item x="188"/>
        <item x="519"/>
        <item x="520"/>
        <item x="189"/>
        <item x="521"/>
        <item x="522"/>
        <item x="190"/>
        <item x="523"/>
        <item x="524"/>
        <item x="191"/>
        <item x="525"/>
        <item x="526"/>
        <item x="192"/>
        <item x="527"/>
        <item x="528"/>
        <item x="193"/>
        <item x="529"/>
        <item x="530"/>
        <item x="194"/>
        <item x="531"/>
        <item x="532"/>
        <item x="195"/>
        <item x="533"/>
        <item x="534"/>
        <item x="196"/>
        <item x="535"/>
        <item x="536"/>
        <item x="197"/>
        <item x="537"/>
        <item x="538"/>
        <item x="198"/>
        <item x="539"/>
        <item x="540"/>
        <item x="199"/>
        <item x="541"/>
        <item x="542"/>
        <item x="200"/>
        <item x="543"/>
        <item x="544"/>
        <item x="201"/>
        <item x="545"/>
        <item x="546"/>
        <item x="202"/>
        <item x="547"/>
        <item x="548"/>
        <item x="203"/>
        <item x="549"/>
        <item x="550"/>
        <item x="204"/>
        <item x="551"/>
        <item x="552"/>
        <item x="205"/>
        <item x="553"/>
        <item x="554"/>
        <item x="206"/>
        <item x="555"/>
        <item x="556"/>
        <item x="207"/>
        <item x="557"/>
        <item x="558"/>
        <item x="208"/>
        <item x="559"/>
        <item x="560"/>
        <item x="209"/>
        <item x="561"/>
        <item x="562"/>
        <item x="210"/>
        <item x="563"/>
        <item x="564"/>
        <item x="211"/>
        <item x="565"/>
        <item x="566"/>
        <item x="212"/>
        <item x="567"/>
        <item x="568"/>
        <item x="213"/>
        <item x="569"/>
        <item x="570"/>
        <item x="214"/>
        <item x="571"/>
        <item x="572"/>
        <item x="215"/>
        <item x="573"/>
        <item x="574"/>
        <item x="216"/>
        <item x="575"/>
        <item x="576"/>
        <item x="217"/>
        <item x="577"/>
        <item x="578"/>
        <item x="218"/>
        <item x="579"/>
        <item x="580"/>
        <item x="219"/>
        <item x="581"/>
        <item x="582"/>
        <item x="220"/>
        <item x="583"/>
        <item x="584"/>
        <item x="221"/>
        <item x="585"/>
        <item x="586"/>
        <item x="222"/>
        <item x="587"/>
        <item x="588"/>
        <item x="223"/>
        <item x="589"/>
        <item x="590"/>
        <item x="224"/>
        <item x="591"/>
        <item x="592"/>
        <item x="225"/>
        <item x="593"/>
        <item x="594"/>
        <item x="226"/>
        <item x="595"/>
        <item x="596"/>
        <item x="227"/>
        <item x="597"/>
        <item x="598"/>
        <item x="228"/>
        <item x="599"/>
        <item x="600"/>
        <item x="229"/>
        <item x="601"/>
        <item x="602"/>
        <item x="230"/>
        <item x="603"/>
        <item x="604"/>
        <item x="231"/>
        <item x="605"/>
        <item x="606"/>
        <item x="232"/>
        <item x="607"/>
        <item x="608"/>
        <item x="233"/>
        <item x="609"/>
        <item x="610"/>
        <item x="234"/>
        <item x="611"/>
        <item x="612"/>
        <item x="235"/>
        <item x="613"/>
        <item x="614"/>
        <item x="236"/>
        <item x="615"/>
        <item x="616"/>
        <item x="237"/>
        <item x="617"/>
        <item x="618"/>
        <item x="238"/>
        <item x="619"/>
        <item x="620"/>
        <item x="239"/>
        <item x="621"/>
        <item x="622"/>
        <item x="240"/>
        <item x="623"/>
        <item x="624"/>
        <item x="241"/>
        <item x="625"/>
        <item x="626"/>
        <item x="242"/>
        <item x="627"/>
        <item x="628"/>
        <item x="243"/>
        <item x="629"/>
        <item x="630"/>
        <item x="244"/>
        <item x="631"/>
        <item x="632"/>
        <item x="245"/>
        <item x="633"/>
        <item x="634"/>
        <item x="246"/>
        <item x="635"/>
        <item x="636"/>
        <item x="247"/>
        <item x="637"/>
        <item x="638"/>
        <item x="248"/>
        <item x="639"/>
        <item x="640"/>
        <item x="249"/>
        <item x="641"/>
        <item x="642"/>
        <item x="250"/>
        <item x="643"/>
        <item x="644"/>
        <item x="251"/>
        <item x="645"/>
        <item x="646"/>
        <item x="252"/>
        <item x="647"/>
        <item x="648"/>
        <item x="253"/>
        <item x="649"/>
        <item x="650"/>
        <item x="254"/>
        <item x="651"/>
        <item x="652"/>
        <item x="255"/>
        <item x="653"/>
        <item x="654"/>
        <item x="256"/>
        <item x="655"/>
        <item x="656"/>
        <item x="257"/>
        <item x="657"/>
        <item x="658"/>
        <item x="258"/>
        <item x="659"/>
        <item x="660"/>
        <item x="259"/>
        <item x="661"/>
        <item x="662"/>
        <item x="260"/>
        <item x="663"/>
        <item x="664"/>
        <item x="261"/>
        <item x="665"/>
        <item x="666"/>
        <item x="262"/>
        <item x="667"/>
        <item x="668"/>
        <item x="263"/>
        <item x="669"/>
        <item x="670"/>
        <item x="264"/>
        <item x="671"/>
        <item x="672"/>
        <item x="265"/>
        <item x="673"/>
        <item x="674"/>
        <item x="266"/>
        <item x="675"/>
        <item x="676"/>
        <item x="267"/>
        <item x="677"/>
        <item x="678"/>
        <item x="268"/>
        <item x="679"/>
        <item x="680"/>
        <item x="269"/>
        <item x="681"/>
        <item x="682"/>
        <item x="270"/>
        <item x="683"/>
        <item x="684"/>
        <item x="271"/>
        <item x="685"/>
        <item x="686"/>
        <item x="272"/>
        <item x="687"/>
        <item x="688"/>
        <item x="273"/>
        <item x="689"/>
        <item x="690"/>
        <item x="274"/>
        <item x="691"/>
        <item x="692"/>
        <item x="275"/>
        <item x="693"/>
        <item x="694"/>
        <item x="276"/>
        <item x="695"/>
        <item x="696"/>
        <item x="277"/>
        <item x="697"/>
        <item x="698"/>
        <item x="278"/>
        <item x="699"/>
        <item x="700"/>
        <item x="279"/>
        <item x="701"/>
        <item x="702"/>
        <item x="280"/>
        <item x="703"/>
        <item x="704"/>
        <item x="281"/>
        <item x="705"/>
        <item x="706"/>
        <item x="282"/>
        <item x="707"/>
        <item x="708"/>
        <item x="283"/>
        <item x="709"/>
        <item x="710"/>
        <item x="284"/>
        <item x="711"/>
        <item x="712"/>
        <item x="0"/>
        <item x="713"/>
        <item x="714"/>
        <item x="1"/>
        <item x="715"/>
        <item x="716"/>
        <item x="2"/>
        <item x="717"/>
        <item x="718"/>
        <item x="3"/>
        <item x="719"/>
        <item x="720"/>
        <item x="4"/>
        <item x="721"/>
        <item x="722"/>
        <item x="5"/>
        <item x="723"/>
        <item x="724"/>
        <item x="6"/>
        <item x="725"/>
        <item x="726"/>
        <item x="7"/>
        <item x="727"/>
        <item x="728"/>
        <item x="8"/>
        <item x="729"/>
        <item x="730"/>
        <item x="9"/>
        <item x="731"/>
        <item x="732"/>
        <item x="10"/>
        <item x="733"/>
        <item x="734"/>
        <item x="11"/>
        <item x="735"/>
        <item x="736"/>
        <item x="12"/>
        <item x="737"/>
        <item x="738"/>
        <item x="13"/>
        <item x="739"/>
        <item x="740"/>
        <item x="14"/>
        <item x="741"/>
        <item x="742"/>
        <item x="15"/>
        <item x="743"/>
        <item x="744"/>
        <item x="16"/>
        <item x="745"/>
        <item x="746"/>
        <item x="17"/>
        <item x="747"/>
        <item x="748"/>
        <item x="18"/>
        <item x="749"/>
        <item x="750"/>
        <item x="19"/>
        <item x="751"/>
        <item x="752"/>
        <item x="20"/>
        <item x="753"/>
        <item x="754"/>
        <item x="21"/>
        <item x="755"/>
        <item x="756"/>
        <item x="22"/>
        <item x="757"/>
        <item x="758"/>
        <item x="23"/>
        <item x="759"/>
        <item x="760"/>
        <item x="24"/>
        <item x="761"/>
        <item x="762"/>
        <item x="25"/>
        <item x="763"/>
        <item x="764"/>
        <item x="26"/>
        <item x="765"/>
        <item x="766"/>
        <item x="27"/>
        <item x="767"/>
        <item x="768"/>
        <item x="28"/>
        <item x="769"/>
        <item x="770"/>
        <item x="29"/>
        <item x="771"/>
        <item x="772"/>
        <item x="30"/>
        <item x="773"/>
        <item x="774"/>
        <item x="31"/>
        <item x="775"/>
        <item x="776"/>
        <item x="32"/>
        <item x="777"/>
        <item x="778"/>
        <item x="33"/>
        <item x="779"/>
        <item x="780"/>
        <item x="34"/>
        <item x="781"/>
        <item x="782"/>
        <item x="35"/>
        <item x="783"/>
        <item x="784"/>
        <item x="36"/>
        <item x="785"/>
        <item x="786"/>
        <item x="37"/>
        <item x="787"/>
        <item x="788"/>
        <item x="38"/>
        <item x="789"/>
        <item x="790"/>
        <item x="39"/>
        <item x="791"/>
        <item x="792"/>
        <item x="40"/>
        <item x="793"/>
        <item x="794"/>
        <item x="41"/>
        <item x="795"/>
        <item x="796"/>
        <item x="42"/>
        <item x="797"/>
        <item x="798"/>
        <item x="43"/>
        <item x="799"/>
        <item x="800"/>
        <item x="44"/>
        <item x="801"/>
        <item x="802"/>
        <item x="45"/>
        <item x="803"/>
        <item x="804"/>
        <item x="46"/>
        <item x="805"/>
        <item x="806"/>
        <item x="47"/>
        <item x="807"/>
        <item x="808"/>
        <item x="48"/>
        <item x="809"/>
        <item x="810"/>
        <item x="49"/>
        <item x="811"/>
        <item x="812"/>
        <item x="50"/>
        <item x="813"/>
        <item x="814"/>
        <item x="51"/>
        <item x="815"/>
        <item x="816"/>
        <item x="52"/>
        <item x="817"/>
        <item x="818"/>
        <item x="53"/>
        <item x="819"/>
        <item x="820"/>
        <item x="54"/>
        <item x="821"/>
        <item x="822"/>
        <item x="55"/>
        <item x="823"/>
        <item x="824"/>
        <item x="56"/>
        <item x="825"/>
        <item x="826"/>
        <item x="57"/>
        <item x="827"/>
        <item x="828"/>
        <item x="58"/>
        <item x="829"/>
        <item x="830"/>
        <item x="59"/>
        <item x="831"/>
        <item x="832"/>
        <item x="60"/>
        <item x="833"/>
        <item x="834"/>
        <item x="61"/>
        <item x="835"/>
        <item x="836"/>
        <item x="62"/>
        <item x="837"/>
        <item x="838"/>
        <item x="63"/>
        <item x="839"/>
        <item x="840"/>
        <item x="64"/>
        <item x="841"/>
        <item x="842"/>
        <item x="65"/>
        <item x="843"/>
        <item x="844"/>
        <item x="66"/>
        <item x="845"/>
        <item x="846"/>
        <item x="67"/>
        <item x="847"/>
        <item x="848"/>
        <item x="68"/>
        <item x="849"/>
        <item x="850"/>
        <item x="69"/>
        <item x="851"/>
        <item x="852"/>
        <item x="70"/>
        <item x="853"/>
        <item x="854"/>
        <item x="71"/>
        <item x="855"/>
        <item x="856"/>
        <item x="72"/>
        <item x="857"/>
        <item x="858"/>
        <item x="73"/>
        <item x="859"/>
        <item x="860"/>
        <item x="74"/>
        <item x="861"/>
        <item x="862"/>
        <item x="75"/>
        <item x="863"/>
        <item x="864"/>
        <item x="76"/>
        <item x="865"/>
        <item x="866"/>
        <item x="77"/>
        <item x="867"/>
        <item x="868"/>
        <item x="78"/>
        <item x="869"/>
        <item x="870"/>
        <item x="79"/>
        <item x="871"/>
        <item x="872"/>
        <item x="80"/>
        <item x="873"/>
        <item x="874"/>
        <item x="81"/>
        <item x="875"/>
        <item x="876"/>
        <item x="82"/>
        <item x="877"/>
        <item x="878"/>
        <item x="83"/>
        <item x="879"/>
        <item x="880"/>
        <item x="84"/>
        <item x="881"/>
        <item x="882"/>
        <item x="85"/>
        <item x="883"/>
        <item x="884"/>
        <item x="86"/>
        <item x="885"/>
        <item x="886"/>
        <item x="87"/>
        <item x="887"/>
        <item x="888"/>
        <item x="88"/>
        <item x="889"/>
        <item x="890"/>
        <item x="89"/>
        <item x="891"/>
        <item x="892"/>
        <item x="90"/>
        <item x="893"/>
        <item x="894"/>
        <item x="91"/>
        <item x="895"/>
        <item x="896"/>
        <item x="92"/>
        <item x="897"/>
        <item x="898"/>
        <item x="93"/>
        <item x="899"/>
        <item x="900"/>
        <item x="94"/>
        <item x="901"/>
        <item x="902"/>
        <item x="95"/>
        <item x="903"/>
        <item x="904"/>
        <item x="96"/>
        <item x="905"/>
        <item x="906"/>
        <item x="97"/>
        <item x="907"/>
        <item x="908"/>
        <item x="98"/>
        <item x="909"/>
        <item x="910"/>
        <item x="99"/>
        <item x="911"/>
        <item x="912"/>
        <item x="100"/>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s>
    </pivotField>
    <pivotField dataField="1" compact="0" outline="0" showAll="0" defaultSubtotal="0"/>
    <pivotField axis="axisCol" compact="0" outline="0" showAll="0" defaultSubtotal="0">
      <items count="18">
        <item x="7"/>
        <item h="1" x="1"/>
        <item h="1" x="0"/>
        <item h="1" x="3"/>
        <item x="6"/>
        <item h="1" x="5"/>
        <item h="1" m="1" x="15"/>
        <item h="1" x="8"/>
        <item h="1" x="10"/>
        <item h="1" x="9"/>
        <item h="1" m="1" x="17"/>
        <item h="1" x="2"/>
        <item h="1" x="11"/>
        <item h="1" x="12"/>
        <item h="1" x="13"/>
        <item h="1" m="1" x="16"/>
        <item x="4"/>
        <item h="1" x="14"/>
      </items>
    </pivotField>
    <pivotField compact="0" outline="0" showAll="0" defaultSubtotal="0"/>
    <pivotField axis="axisCol" compact="0" outline="0" showAll="0" defaultSubtotal="0">
      <items count="8">
        <item x="6"/>
        <item x="5"/>
        <item x="3"/>
        <item m="1" x="7"/>
        <item x="4"/>
        <item x="1"/>
        <item x="2"/>
        <item x="0"/>
      </items>
    </pivotField>
    <pivotField compact="0" outline="0" showAll="0" defaultSubtotal="0"/>
    <pivotField axis="axisCol" compact="0" outline="0" showAll="0" defaultSubtotal="0">
      <items count="2">
        <item x="1"/>
        <item x="0"/>
      </items>
    </pivotField>
    <pivotField compact="0" outline="0" showAll="0" defaultSubtotal="0"/>
    <pivotField compact="0" outline="0" showAll="0" defaultSubtotal="0"/>
  </pivotFields>
  <rowFields count="1">
    <field x="0"/>
  </rowFields>
  <rowItems count="305">
    <i>
      <x v="4"/>
    </i>
    <i>
      <x v="7"/>
    </i>
    <i>
      <x v="10"/>
    </i>
    <i>
      <x v="13"/>
    </i>
    <i>
      <x v="16"/>
    </i>
    <i>
      <x v="19"/>
    </i>
    <i>
      <x v="22"/>
    </i>
    <i>
      <x v="25"/>
    </i>
    <i>
      <x v="28"/>
    </i>
    <i>
      <x v="31"/>
    </i>
    <i>
      <x v="34"/>
    </i>
    <i>
      <x v="37"/>
    </i>
    <i>
      <x v="40"/>
    </i>
    <i>
      <x v="43"/>
    </i>
    <i>
      <x v="46"/>
    </i>
    <i>
      <x v="49"/>
    </i>
    <i>
      <x v="52"/>
    </i>
    <i>
      <x v="55"/>
    </i>
    <i>
      <x v="58"/>
    </i>
    <i>
      <x v="61"/>
    </i>
    <i>
      <x v="64"/>
    </i>
    <i>
      <x v="67"/>
    </i>
    <i>
      <x v="70"/>
    </i>
    <i>
      <x v="73"/>
    </i>
    <i>
      <x v="76"/>
    </i>
    <i>
      <x v="79"/>
    </i>
    <i>
      <x v="82"/>
    </i>
    <i>
      <x v="85"/>
    </i>
    <i>
      <x v="88"/>
    </i>
    <i>
      <x v="91"/>
    </i>
    <i>
      <x v="94"/>
    </i>
    <i>
      <x v="97"/>
    </i>
    <i>
      <x v="100"/>
    </i>
    <i>
      <x v="103"/>
    </i>
    <i>
      <x v="106"/>
    </i>
    <i>
      <x v="109"/>
    </i>
    <i>
      <x v="112"/>
    </i>
    <i>
      <x v="115"/>
    </i>
    <i>
      <x v="118"/>
    </i>
    <i>
      <x v="121"/>
    </i>
    <i>
      <x v="124"/>
    </i>
    <i>
      <x v="127"/>
    </i>
    <i>
      <x v="130"/>
    </i>
    <i>
      <x v="133"/>
    </i>
    <i>
      <x v="136"/>
    </i>
    <i>
      <x v="139"/>
    </i>
    <i>
      <x v="142"/>
    </i>
    <i>
      <x v="145"/>
    </i>
    <i>
      <x v="148"/>
    </i>
    <i>
      <x v="151"/>
    </i>
    <i>
      <x v="154"/>
    </i>
    <i>
      <x v="157"/>
    </i>
    <i>
      <x v="160"/>
    </i>
    <i>
      <x v="163"/>
    </i>
    <i>
      <x v="166"/>
    </i>
    <i>
      <x v="169"/>
    </i>
    <i>
      <x v="172"/>
    </i>
    <i>
      <x v="175"/>
    </i>
    <i>
      <x v="178"/>
    </i>
    <i>
      <x v="181"/>
    </i>
    <i>
      <x v="184"/>
    </i>
    <i>
      <x v="187"/>
    </i>
    <i>
      <x v="190"/>
    </i>
    <i>
      <x v="193"/>
    </i>
    <i>
      <x v="196"/>
    </i>
    <i>
      <x v="199"/>
    </i>
    <i>
      <x v="202"/>
    </i>
    <i>
      <x v="205"/>
    </i>
    <i>
      <x v="208"/>
    </i>
    <i>
      <x v="211"/>
    </i>
    <i>
      <x v="214"/>
    </i>
    <i>
      <x v="217"/>
    </i>
    <i>
      <x v="220"/>
    </i>
    <i>
      <x v="223"/>
    </i>
    <i>
      <x v="226"/>
    </i>
    <i>
      <x v="229"/>
    </i>
    <i>
      <x v="232"/>
    </i>
    <i>
      <x v="235"/>
    </i>
    <i>
      <x v="238"/>
    </i>
    <i>
      <x v="241"/>
    </i>
    <i>
      <x v="244"/>
    </i>
    <i>
      <x v="247"/>
    </i>
    <i>
      <x v="250"/>
    </i>
    <i>
      <x v="253"/>
    </i>
    <i>
      <x v="256"/>
    </i>
    <i>
      <x v="259"/>
    </i>
    <i>
      <x v="262"/>
    </i>
    <i>
      <x v="265"/>
    </i>
    <i>
      <x v="268"/>
    </i>
    <i>
      <x v="271"/>
    </i>
    <i>
      <x v="274"/>
    </i>
    <i>
      <x v="277"/>
    </i>
    <i>
      <x v="280"/>
    </i>
    <i>
      <x v="283"/>
    </i>
    <i>
      <x v="286"/>
    </i>
    <i>
      <x v="289"/>
    </i>
    <i>
      <x v="292"/>
    </i>
    <i>
      <x v="295"/>
    </i>
    <i>
      <x v="298"/>
    </i>
    <i>
      <x v="301"/>
    </i>
    <i>
      <x v="304"/>
    </i>
    <i>
      <x v="307"/>
    </i>
    <i>
      <x v="310"/>
    </i>
    <i>
      <x v="313"/>
    </i>
    <i>
      <x v="316"/>
    </i>
    <i>
      <x v="319"/>
    </i>
    <i>
      <x v="322"/>
    </i>
    <i>
      <x v="325"/>
    </i>
    <i>
      <x v="328"/>
    </i>
    <i>
      <x v="331"/>
    </i>
    <i>
      <x v="334"/>
    </i>
    <i>
      <x v="337"/>
    </i>
    <i>
      <x v="340"/>
    </i>
    <i>
      <x v="343"/>
    </i>
    <i>
      <x v="346"/>
    </i>
    <i>
      <x v="349"/>
    </i>
    <i>
      <x v="352"/>
    </i>
    <i>
      <x v="355"/>
    </i>
    <i>
      <x v="358"/>
    </i>
    <i>
      <x v="361"/>
    </i>
    <i>
      <x v="364"/>
    </i>
    <i>
      <x v="367"/>
    </i>
    <i>
      <x v="370"/>
    </i>
    <i>
      <x v="373"/>
    </i>
    <i>
      <x v="376"/>
    </i>
    <i>
      <x v="379"/>
    </i>
    <i>
      <x v="382"/>
    </i>
    <i>
      <x v="385"/>
    </i>
    <i>
      <x v="388"/>
    </i>
    <i>
      <x v="391"/>
    </i>
    <i>
      <x v="394"/>
    </i>
    <i>
      <x v="397"/>
    </i>
    <i>
      <x v="400"/>
    </i>
    <i>
      <x v="403"/>
    </i>
    <i>
      <x v="406"/>
    </i>
    <i>
      <x v="409"/>
    </i>
    <i>
      <x v="412"/>
    </i>
    <i>
      <x v="415"/>
    </i>
    <i>
      <x v="418"/>
    </i>
    <i>
      <x v="421"/>
    </i>
    <i>
      <x v="424"/>
    </i>
    <i>
      <x v="427"/>
    </i>
    <i>
      <x v="430"/>
    </i>
    <i>
      <x v="433"/>
    </i>
    <i>
      <x v="436"/>
    </i>
    <i>
      <x v="439"/>
    </i>
    <i>
      <x v="442"/>
    </i>
    <i>
      <x v="445"/>
    </i>
    <i>
      <x v="448"/>
    </i>
    <i>
      <x v="451"/>
    </i>
    <i>
      <x v="454"/>
    </i>
    <i>
      <x v="457"/>
    </i>
    <i>
      <x v="460"/>
    </i>
    <i>
      <x v="463"/>
    </i>
    <i>
      <x v="466"/>
    </i>
    <i>
      <x v="469"/>
    </i>
    <i>
      <x v="472"/>
    </i>
    <i>
      <x v="475"/>
    </i>
    <i>
      <x v="478"/>
    </i>
    <i>
      <x v="481"/>
    </i>
    <i>
      <x v="484"/>
    </i>
    <i>
      <x v="487"/>
    </i>
    <i>
      <x v="490"/>
    </i>
    <i>
      <x v="493"/>
    </i>
    <i>
      <x v="496"/>
    </i>
    <i>
      <x v="499"/>
    </i>
    <i>
      <x v="502"/>
    </i>
    <i>
      <x v="505"/>
    </i>
    <i>
      <x v="508"/>
    </i>
    <i>
      <x v="511"/>
    </i>
    <i>
      <x v="514"/>
    </i>
    <i>
      <x v="517"/>
    </i>
    <i>
      <x v="520"/>
    </i>
    <i>
      <x v="523"/>
    </i>
    <i>
      <x v="526"/>
    </i>
    <i>
      <x v="529"/>
    </i>
    <i>
      <x v="532"/>
    </i>
    <i>
      <x v="535"/>
    </i>
    <i>
      <x v="538"/>
    </i>
    <i>
      <x v="541"/>
    </i>
    <i>
      <x v="544"/>
    </i>
    <i>
      <x v="547"/>
    </i>
    <i>
      <x v="550"/>
    </i>
    <i>
      <x v="553"/>
    </i>
    <i>
      <x v="556"/>
    </i>
    <i>
      <x v="559"/>
    </i>
    <i>
      <x v="562"/>
    </i>
    <i>
      <x v="565"/>
    </i>
    <i>
      <x v="568"/>
    </i>
    <i>
      <x v="571"/>
    </i>
    <i>
      <x v="574"/>
    </i>
    <i>
      <x v="577"/>
    </i>
    <i>
      <x v="580"/>
    </i>
    <i>
      <x v="583"/>
    </i>
    <i>
      <x v="586"/>
    </i>
    <i>
      <x v="589"/>
    </i>
    <i>
      <x v="592"/>
    </i>
    <i>
      <x v="595"/>
    </i>
    <i>
      <x v="598"/>
    </i>
    <i>
      <x v="601"/>
    </i>
    <i>
      <x v="604"/>
    </i>
    <i>
      <x v="607"/>
    </i>
    <i>
      <x v="610"/>
    </i>
    <i>
      <x v="613"/>
    </i>
    <i>
      <x v="616"/>
    </i>
    <i>
      <x v="619"/>
    </i>
    <i>
      <x v="622"/>
    </i>
    <i>
      <x v="625"/>
    </i>
    <i>
      <x v="628"/>
    </i>
    <i>
      <x v="631"/>
    </i>
    <i>
      <x v="634"/>
    </i>
    <i>
      <x v="637"/>
    </i>
    <i>
      <x v="640"/>
    </i>
    <i>
      <x v="643"/>
    </i>
    <i>
      <x v="646"/>
    </i>
    <i>
      <x v="649"/>
    </i>
    <i>
      <x v="652"/>
    </i>
    <i>
      <x v="655"/>
    </i>
    <i>
      <x v="658"/>
    </i>
    <i>
      <x v="661"/>
    </i>
    <i>
      <x v="664"/>
    </i>
    <i>
      <x v="667"/>
    </i>
    <i>
      <x v="670"/>
    </i>
    <i>
      <x v="673"/>
    </i>
    <i>
      <x v="676"/>
    </i>
    <i>
      <x v="679"/>
    </i>
    <i>
      <x v="682"/>
    </i>
    <i>
      <x v="685"/>
    </i>
    <i>
      <x v="688"/>
    </i>
    <i>
      <x v="691"/>
    </i>
    <i>
      <x v="694"/>
    </i>
    <i>
      <x v="697"/>
    </i>
    <i>
      <x v="700"/>
    </i>
    <i>
      <x v="703"/>
    </i>
    <i>
      <x v="706"/>
    </i>
    <i>
      <x v="709"/>
    </i>
    <i>
      <x v="712"/>
    </i>
    <i>
      <x v="715"/>
    </i>
    <i>
      <x v="718"/>
    </i>
    <i>
      <x v="721"/>
    </i>
    <i>
      <x v="724"/>
    </i>
    <i>
      <x v="727"/>
    </i>
    <i>
      <x v="730"/>
    </i>
    <i>
      <x v="733"/>
    </i>
    <i>
      <x v="736"/>
    </i>
    <i>
      <x v="739"/>
    </i>
    <i>
      <x v="742"/>
    </i>
    <i>
      <x v="745"/>
    </i>
    <i>
      <x v="748"/>
    </i>
    <i>
      <x v="751"/>
    </i>
    <i>
      <x v="754"/>
    </i>
    <i>
      <x v="757"/>
    </i>
    <i>
      <x v="760"/>
    </i>
    <i>
      <x v="763"/>
    </i>
    <i>
      <x v="766"/>
    </i>
    <i>
      <x v="769"/>
    </i>
    <i>
      <x v="772"/>
    </i>
    <i>
      <x v="775"/>
    </i>
    <i>
      <x v="778"/>
    </i>
    <i>
      <x v="781"/>
    </i>
    <i>
      <x v="784"/>
    </i>
    <i>
      <x v="787"/>
    </i>
    <i>
      <x v="790"/>
    </i>
    <i>
      <x v="793"/>
    </i>
    <i>
      <x v="796"/>
    </i>
    <i>
      <x v="799"/>
    </i>
    <i>
      <x v="802"/>
    </i>
    <i>
      <x v="805"/>
    </i>
    <i>
      <x v="808"/>
    </i>
    <i>
      <x v="811"/>
    </i>
    <i>
      <x v="814"/>
    </i>
    <i>
      <x v="817"/>
    </i>
    <i>
      <x v="820"/>
    </i>
    <i>
      <x v="823"/>
    </i>
    <i>
      <x v="826"/>
    </i>
    <i>
      <x v="829"/>
    </i>
    <i>
      <x v="832"/>
    </i>
    <i>
      <x v="835"/>
    </i>
    <i>
      <x v="838"/>
    </i>
    <i>
      <x v="841"/>
    </i>
    <i>
      <x v="844"/>
    </i>
    <i>
      <x v="847"/>
    </i>
    <i>
      <x v="850"/>
    </i>
    <i>
      <x v="853"/>
    </i>
    <i>
      <x v="856"/>
    </i>
    <i>
      <x v="859"/>
    </i>
    <i>
      <x v="862"/>
    </i>
    <i>
      <x v="865"/>
    </i>
    <i>
      <x v="868"/>
    </i>
    <i>
      <x v="871"/>
    </i>
    <i>
      <x v="874"/>
    </i>
    <i>
      <x v="877"/>
    </i>
    <i>
      <x v="880"/>
    </i>
    <i>
      <x v="883"/>
    </i>
    <i>
      <x v="886"/>
    </i>
    <i>
      <x v="889"/>
    </i>
    <i>
      <x v="892"/>
    </i>
    <i>
      <x v="895"/>
    </i>
    <i>
      <x v="898"/>
    </i>
    <i>
      <x v="901"/>
    </i>
    <i>
      <x v="904"/>
    </i>
    <i>
      <x v="907"/>
    </i>
    <i>
      <x v="910"/>
    </i>
    <i>
      <x v="913"/>
    </i>
    <i>
      <x v="916"/>
    </i>
  </rowItems>
  <colFields count="3">
    <field x="6"/>
    <field x="2"/>
    <field x="4"/>
  </colFields>
  <colItems count="3">
    <i>
      <x v="1"/>
      <x/>
      <x v="5"/>
    </i>
    <i r="1">
      <x v="4"/>
      <x v="4"/>
    </i>
    <i r="1">
      <x v="16"/>
      <x v="2"/>
    </i>
  </colItems>
  <dataFields count="1">
    <dataField name=" Value" fld="1" baseField="0" baseItem="0" numFmtId="4"/>
  </dataFields>
  <formats count="1">
    <format dxfId="19">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A90BB70-2B18-BE4F-9635-248EC31B8B04}" name="Pivot_Taylor_Rule"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F311" firstHeaderRow="1" firstDataRow="4" firstDataCol="1"/>
  <pivotFields count="9">
    <pivotField axis="axisRow" compact="0" numFmtId="14" outline="0" showAll="0" defaultSubtotal="0">
      <items count="961">
        <item x="957"/>
        <item x="958"/>
        <item x="959"/>
        <item x="960"/>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101"/>
        <item x="345"/>
        <item x="346"/>
        <item x="102"/>
        <item x="347"/>
        <item x="348"/>
        <item x="103"/>
        <item x="349"/>
        <item x="350"/>
        <item x="104"/>
        <item x="351"/>
        <item x="352"/>
        <item x="105"/>
        <item x="353"/>
        <item x="354"/>
        <item x="106"/>
        <item x="355"/>
        <item x="356"/>
        <item x="107"/>
        <item x="357"/>
        <item x="358"/>
        <item x="108"/>
        <item x="359"/>
        <item x="360"/>
        <item x="109"/>
        <item x="361"/>
        <item x="362"/>
        <item x="110"/>
        <item x="363"/>
        <item x="364"/>
        <item x="111"/>
        <item x="365"/>
        <item x="366"/>
        <item x="112"/>
        <item x="367"/>
        <item x="368"/>
        <item x="113"/>
        <item x="369"/>
        <item x="370"/>
        <item x="114"/>
        <item x="371"/>
        <item x="372"/>
        <item x="115"/>
        <item x="373"/>
        <item x="374"/>
        <item x="116"/>
        <item x="375"/>
        <item x="376"/>
        <item x="117"/>
        <item x="377"/>
        <item x="378"/>
        <item x="118"/>
        <item x="379"/>
        <item x="380"/>
        <item x="119"/>
        <item x="381"/>
        <item x="382"/>
        <item x="120"/>
        <item x="383"/>
        <item x="384"/>
        <item x="121"/>
        <item x="385"/>
        <item x="386"/>
        <item x="122"/>
        <item x="387"/>
        <item x="388"/>
        <item x="123"/>
        <item x="389"/>
        <item x="390"/>
        <item x="124"/>
        <item x="391"/>
        <item x="392"/>
        <item x="125"/>
        <item x="393"/>
        <item x="394"/>
        <item x="126"/>
        <item x="395"/>
        <item x="396"/>
        <item x="127"/>
        <item x="397"/>
        <item x="398"/>
        <item x="128"/>
        <item x="399"/>
        <item x="400"/>
        <item x="129"/>
        <item x="401"/>
        <item x="402"/>
        <item x="130"/>
        <item x="403"/>
        <item x="404"/>
        <item x="131"/>
        <item x="405"/>
        <item x="406"/>
        <item x="132"/>
        <item x="407"/>
        <item x="408"/>
        <item x="133"/>
        <item x="409"/>
        <item x="410"/>
        <item x="134"/>
        <item x="411"/>
        <item x="412"/>
        <item x="135"/>
        <item x="413"/>
        <item x="414"/>
        <item x="136"/>
        <item x="415"/>
        <item x="416"/>
        <item x="137"/>
        <item x="417"/>
        <item x="418"/>
        <item x="138"/>
        <item x="419"/>
        <item x="420"/>
        <item x="139"/>
        <item x="421"/>
        <item x="422"/>
        <item x="140"/>
        <item x="423"/>
        <item x="424"/>
        <item x="141"/>
        <item x="425"/>
        <item x="426"/>
        <item x="142"/>
        <item x="427"/>
        <item x="428"/>
        <item x="143"/>
        <item x="429"/>
        <item x="430"/>
        <item x="144"/>
        <item x="431"/>
        <item x="432"/>
        <item x="145"/>
        <item x="433"/>
        <item x="434"/>
        <item x="146"/>
        <item x="435"/>
        <item x="436"/>
        <item x="147"/>
        <item x="437"/>
        <item x="438"/>
        <item x="148"/>
        <item x="439"/>
        <item x="440"/>
        <item x="149"/>
        <item x="441"/>
        <item x="442"/>
        <item x="150"/>
        <item x="443"/>
        <item x="444"/>
        <item x="151"/>
        <item x="445"/>
        <item x="446"/>
        <item x="152"/>
        <item x="447"/>
        <item x="448"/>
        <item x="153"/>
        <item x="449"/>
        <item x="450"/>
        <item x="154"/>
        <item x="451"/>
        <item x="452"/>
        <item x="155"/>
        <item x="453"/>
        <item x="454"/>
        <item x="156"/>
        <item x="455"/>
        <item x="456"/>
        <item x="157"/>
        <item x="457"/>
        <item x="458"/>
        <item x="158"/>
        <item x="459"/>
        <item x="460"/>
        <item x="159"/>
        <item x="461"/>
        <item x="462"/>
        <item x="160"/>
        <item x="463"/>
        <item x="464"/>
        <item x="161"/>
        <item x="465"/>
        <item x="466"/>
        <item x="162"/>
        <item x="467"/>
        <item x="468"/>
        <item x="163"/>
        <item x="469"/>
        <item x="470"/>
        <item x="164"/>
        <item x="471"/>
        <item x="472"/>
        <item x="165"/>
        <item x="473"/>
        <item x="474"/>
        <item x="166"/>
        <item x="475"/>
        <item x="476"/>
        <item x="167"/>
        <item x="477"/>
        <item x="478"/>
        <item x="168"/>
        <item x="479"/>
        <item x="480"/>
        <item x="169"/>
        <item x="481"/>
        <item x="482"/>
        <item x="170"/>
        <item x="483"/>
        <item x="484"/>
        <item x="171"/>
        <item x="485"/>
        <item x="486"/>
        <item x="172"/>
        <item x="487"/>
        <item x="488"/>
        <item x="173"/>
        <item x="489"/>
        <item x="490"/>
        <item x="174"/>
        <item x="491"/>
        <item x="492"/>
        <item x="175"/>
        <item x="493"/>
        <item x="494"/>
        <item x="176"/>
        <item x="495"/>
        <item x="496"/>
        <item x="177"/>
        <item x="497"/>
        <item x="498"/>
        <item x="178"/>
        <item x="499"/>
        <item x="500"/>
        <item x="179"/>
        <item x="501"/>
        <item x="502"/>
        <item x="180"/>
        <item x="503"/>
        <item x="504"/>
        <item x="181"/>
        <item x="505"/>
        <item x="506"/>
        <item x="182"/>
        <item x="507"/>
        <item x="508"/>
        <item x="183"/>
        <item x="509"/>
        <item x="510"/>
        <item x="184"/>
        <item x="511"/>
        <item x="512"/>
        <item x="185"/>
        <item x="513"/>
        <item x="514"/>
        <item x="186"/>
        <item x="515"/>
        <item x="516"/>
        <item x="187"/>
        <item x="517"/>
        <item x="518"/>
        <item x="188"/>
        <item x="519"/>
        <item x="520"/>
        <item x="189"/>
        <item x="521"/>
        <item x="522"/>
        <item x="190"/>
        <item x="523"/>
        <item x="524"/>
        <item x="191"/>
        <item x="525"/>
        <item x="526"/>
        <item x="192"/>
        <item x="527"/>
        <item x="528"/>
        <item x="193"/>
        <item x="529"/>
        <item x="530"/>
        <item x="194"/>
        <item x="531"/>
        <item x="532"/>
        <item x="195"/>
        <item x="533"/>
        <item x="534"/>
        <item x="196"/>
        <item x="535"/>
        <item x="536"/>
        <item x="197"/>
        <item x="537"/>
        <item x="538"/>
        <item x="198"/>
        <item x="539"/>
        <item x="540"/>
        <item x="199"/>
        <item x="541"/>
        <item x="542"/>
        <item x="200"/>
        <item x="543"/>
        <item x="544"/>
        <item x="201"/>
        <item x="545"/>
        <item x="546"/>
        <item x="202"/>
        <item x="547"/>
        <item x="548"/>
        <item x="203"/>
        <item x="549"/>
        <item x="550"/>
        <item x="204"/>
        <item x="551"/>
        <item x="552"/>
        <item x="205"/>
        <item x="553"/>
        <item x="554"/>
        <item x="206"/>
        <item x="555"/>
        <item x="556"/>
        <item x="207"/>
        <item x="557"/>
        <item x="558"/>
        <item x="208"/>
        <item x="559"/>
        <item x="560"/>
        <item x="209"/>
        <item x="561"/>
        <item x="562"/>
        <item x="210"/>
        <item x="563"/>
        <item x="564"/>
        <item x="211"/>
        <item x="565"/>
        <item x="566"/>
        <item x="212"/>
        <item x="567"/>
        <item x="568"/>
        <item x="213"/>
        <item x="569"/>
        <item x="570"/>
        <item x="214"/>
        <item x="571"/>
        <item x="572"/>
        <item x="215"/>
        <item x="573"/>
        <item x="574"/>
        <item x="216"/>
        <item x="575"/>
        <item x="576"/>
        <item x="217"/>
        <item x="577"/>
        <item x="578"/>
        <item x="218"/>
        <item x="579"/>
        <item x="580"/>
        <item x="219"/>
        <item x="581"/>
        <item x="582"/>
        <item x="220"/>
        <item x="583"/>
        <item x="584"/>
        <item x="221"/>
        <item x="585"/>
        <item x="586"/>
        <item x="222"/>
        <item x="587"/>
        <item x="588"/>
        <item x="223"/>
        <item x="589"/>
        <item x="590"/>
        <item x="224"/>
        <item x="591"/>
        <item x="592"/>
        <item x="225"/>
        <item x="593"/>
        <item x="594"/>
        <item x="226"/>
        <item x="595"/>
        <item x="596"/>
        <item x="227"/>
        <item x="597"/>
        <item x="598"/>
        <item x="228"/>
        <item x="599"/>
        <item x="600"/>
        <item x="229"/>
        <item x="601"/>
        <item x="602"/>
        <item x="230"/>
        <item x="603"/>
        <item x="604"/>
        <item x="231"/>
        <item x="605"/>
        <item x="606"/>
        <item x="232"/>
        <item x="607"/>
        <item x="608"/>
        <item x="233"/>
        <item x="609"/>
        <item x="610"/>
        <item x="234"/>
        <item x="611"/>
        <item x="612"/>
        <item x="235"/>
        <item x="613"/>
        <item x="614"/>
        <item x="236"/>
        <item x="615"/>
        <item x="616"/>
        <item x="237"/>
        <item x="617"/>
        <item x="618"/>
        <item x="238"/>
        <item x="619"/>
        <item x="620"/>
        <item x="239"/>
        <item x="621"/>
        <item x="622"/>
        <item x="240"/>
        <item x="623"/>
        <item x="624"/>
        <item x="241"/>
        <item x="625"/>
        <item x="626"/>
        <item x="242"/>
        <item x="627"/>
        <item x="628"/>
        <item x="243"/>
        <item x="629"/>
        <item x="630"/>
        <item x="244"/>
        <item x="631"/>
        <item x="632"/>
        <item x="245"/>
        <item x="633"/>
        <item x="634"/>
        <item x="246"/>
        <item x="635"/>
        <item x="636"/>
        <item x="247"/>
        <item x="637"/>
        <item x="638"/>
        <item x="248"/>
        <item x="639"/>
        <item x="640"/>
        <item x="249"/>
        <item x="641"/>
        <item x="642"/>
        <item x="250"/>
        <item x="643"/>
        <item x="644"/>
        <item x="251"/>
        <item x="645"/>
        <item x="646"/>
        <item x="252"/>
        <item x="647"/>
        <item x="648"/>
        <item x="253"/>
        <item x="649"/>
        <item x="650"/>
        <item x="254"/>
        <item x="651"/>
        <item x="652"/>
        <item x="255"/>
        <item x="653"/>
        <item x="654"/>
        <item x="256"/>
        <item x="655"/>
        <item x="656"/>
        <item x="257"/>
        <item x="657"/>
        <item x="658"/>
        <item x="258"/>
        <item x="659"/>
        <item x="660"/>
        <item x="259"/>
        <item x="661"/>
        <item x="662"/>
        <item x="260"/>
        <item x="663"/>
        <item x="664"/>
        <item x="261"/>
        <item x="665"/>
        <item x="666"/>
        <item x="262"/>
        <item x="667"/>
        <item x="668"/>
        <item x="263"/>
        <item x="669"/>
        <item x="670"/>
        <item x="264"/>
        <item x="671"/>
        <item x="672"/>
        <item x="265"/>
        <item x="673"/>
        <item x="674"/>
        <item x="266"/>
        <item x="675"/>
        <item x="676"/>
        <item x="267"/>
        <item x="677"/>
        <item x="678"/>
        <item x="268"/>
        <item x="679"/>
        <item x="680"/>
        <item x="269"/>
        <item x="681"/>
        <item x="682"/>
        <item x="270"/>
        <item x="683"/>
        <item x="684"/>
        <item x="271"/>
        <item x="685"/>
        <item x="686"/>
        <item x="272"/>
        <item x="687"/>
        <item x="688"/>
        <item x="273"/>
        <item x="689"/>
        <item x="690"/>
        <item x="274"/>
        <item x="691"/>
        <item x="692"/>
        <item x="275"/>
        <item x="693"/>
        <item x="694"/>
        <item x="276"/>
        <item x="695"/>
        <item x="696"/>
        <item x="277"/>
        <item x="697"/>
        <item x="698"/>
        <item x="278"/>
        <item x="699"/>
        <item x="700"/>
        <item x="279"/>
        <item x="701"/>
        <item x="702"/>
        <item x="280"/>
        <item x="703"/>
        <item x="704"/>
        <item x="281"/>
        <item x="705"/>
        <item x="706"/>
        <item x="282"/>
        <item x="707"/>
        <item x="708"/>
        <item x="283"/>
        <item x="709"/>
        <item x="710"/>
        <item x="284"/>
        <item x="711"/>
        <item x="712"/>
        <item x="0"/>
        <item x="713"/>
        <item x="714"/>
        <item x="1"/>
        <item x="715"/>
        <item x="716"/>
        <item x="2"/>
        <item x="717"/>
        <item x="718"/>
        <item x="3"/>
        <item x="719"/>
        <item x="720"/>
        <item x="4"/>
        <item x="721"/>
        <item x="722"/>
        <item x="5"/>
        <item x="723"/>
        <item x="724"/>
        <item x="6"/>
        <item x="725"/>
        <item x="726"/>
        <item x="7"/>
        <item x="727"/>
        <item x="728"/>
        <item x="8"/>
        <item x="729"/>
        <item x="730"/>
        <item x="9"/>
        <item x="731"/>
        <item x="732"/>
        <item x="10"/>
        <item x="733"/>
        <item x="734"/>
        <item x="11"/>
        <item x="735"/>
        <item x="736"/>
        <item x="12"/>
        <item x="737"/>
        <item x="738"/>
        <item x="13"/>
        <item x="739"/>
        <item x="740"/>
        <item x="14"/>
        <item x="741"/>
        <item x="742"/>
        <item x="15"/>
        <item x="743"/>
        <item x="744"/>
        <item x="16"/>
        <item x="745"/>
        <item x="746"/>
        <item x="17"/>
        <item x="747"/>
        <item x="748"/>
        <item x="18"/>
        <item x="749"/>
        <item x="750"/>
        <item x="19"/>
        <item x="751"/>
        <item x="752"/>
        <item x="20"/>
        <item x="753"/>
        <item x="754"/>
        <item x="21"/>
        <item x="755"/>
        <item x="756"/>
        <item x="22"/>
        <item x="757"/>
        <item x="758"/>
        <item x="23"/>
        <item x="759"/>
        <item x="760"/>
        <item x="24"/>
        <item x="761"/>
        <item x="762"/>
        <item x="25"/>
        <item x="763"/>
        <item x="764"/>
        <item x="26"/>
        <item x="765"/>
        <item x="766"/>
        <item x="27"/>
        <item x="767"/>
        <item x="768"/>
        <item x="28"/>
        <item x="769"/>
        <item x="770"/>
        <item x="29"/>
        <item x="771"/>
        <item x="772"/>
        <item x="30"/>
        <item x="773"/>
        <item x="774"/>
        <item x="31"/>
        <item x="775"/>
        <item x="776"/>
        <item x="32"/>
        <item x="777"/>
        <item x="778"/>
        <item x="33"/>
        <item x="779"/>
        <item x="780"/>
        <item x="34"/>
        <item x="781"/>
        <item x="782"/>
        <item x="35"/>
        <item x="783"/>
        <item x="784"/>
        <item x="36"/>
        <item x="785"/>
        <item x="786"/>
        <item x="37"/>
        <item x="787"/>
        <item x="788"/>
        <item x="38"/>
        <item x="789"/>
        <item x="790"/>
        <item x="39"/>
        <item x="791"/>
        <item x="792"/>
        <item x="40"/>
        <item x="793"/>
        <item x="794"/>
        <item x="41"/>
        <item x="795"/>
        <item x="796"/>
        <item x="42"/>
        <item x="797"/>
        <item x="798"/>
        <item x="43"/>
        <item x="799"/>
        <item x="800"/>
        <item x="44"/>
        <item x="801"/>
        <item x="802"/>
        <item x="45"/>
        <item x="803"/>
        <item x="804"/>
        <item x="46"/>
        <item x="805"/>
        <item x="806"/>
        <item x="47"/>
        <item x="807"/>
        <item x="808"/>
        <item x="48"/>
        <item x="809"/>
        <item x="810"/>
        <item x="49"/>
        <item x="811"/>
        <item x="812"/>
        <item x="50"/>
        <item x="813"/>
        <item x="814"/>
        <item x="51"/>
        <item x="815"/>
        <item x="816"/>
        <item x="52"/>
        <item x="817"/>
        <item x="818"/>
        <item x="53"/>
        <item x="819"/>
        <item x="820"/>
        <item x="54"/>
        <item x="821"/>
        <item x="822"/>
        <item x="55"/>
        <item x="823"/>
        <item x="824"/>
        <item x="56"/>
        <item x="825"/>
        <item x="826"/>
        <item x="57"/>
        <item x="827"/>
        <item x="828"/>
        <item x="58"/>
        <item x="829"/>
        <item x="830"/>
        <item x="59"/>
        <item x="831"/>
        <item x="832"/>
        <item x="60"/>
        <item x="833"/>
        <item x="834"/>
        <item x="61"/>
        <item x="835"/>
        <item x="836"/>
        <item x="62"/>
        <item x="837"/>
        <item x="838"/>
        <item x="63"/>
        <item x="839"/>
        <item x="840"/>
        <item x="64"/>
        <item x="841"/>
        <item x="842"/>
        <item x="65"/>
        <item x="843"/>
        <item x="844"/>
        <item x="66"/>
        <item x="845"/>
        <item x="846"/>
        <item x="67"/>
        <item x="847"/>
        <item x="848"/>
        <item x="68"/>
        <item x="849"/>
        <item x="850"/>
        <item x="69"/>
        <item x="851"/>
        <item x="852"/>
        <item x="70"/>
        <item x="853"/>
        <item x="854"/>
        <item x="71"/>
        <item x="855"/>
        <item x="856"/>
        <item x="72"/>
        <item x="857"/>
        <item x="858"/>
        <item x="73"/>
        <item x="859"/>
        <item x="860"/>
        <item x="74"/>
        <item x="861"/>
        <item x="862"/>
        <item x="75"/>
        <item x="863"/>
        <item x="864"/>
        <item x="76"/>
        <item x="865"/>
        <item x="866"/>
        <item x="77"/>
        <item x="867"/>
        <item x="868"/>
        <item x="78"/>
        <item x="869"/>
        <item x="870"/>
        <item x="79"/>
        <item x="871"/>
        <item x="872"/>
        <item x="80"/>
        <item x="873"/>
        <item x="874"/>
        <item x="81"/>
        <item x="875"/>
        <item x="876"/>
        <item x="82"/>
        <item x="877"/>
        <item x="878"/>
        <item x="83"/>
        <item x="879"/>
        <item x="880"/>
        <item x="84"/>
        <item x="881"/>
        <item x="882"/>
        <item x="85"/>
        <item x="883"/>
        <item x="884"/>
        <item x="86"/>
        <item x="885"/>
        <item x="886"/>
        <item x="87"/>
        <item x="887"/>
        <item x="888"/>
        <item x="88"/>
        <item x="889"/>
        <item x="890"/>
        <item x="89"/>
        <item x="891"/>
        <item x="892"/>
        <item x="90"/>
        <item x="893"/>
        <item x="894"/>
        <item x="91"/>
        <item x="895"/>
        <item x="896"/>
        <item x="92"/>
        <item x="897"/>
        <item x="898"/>
        <item x="93"/>
        <item x="899"/>
        <item x="900"/>
        <item x="94"/>
        <item x="901"/>
        <item x="902"/>
        <item x="95"/>
        <item x="903"/>
        <item x="904"/>
        <item x="96"/>
        <item x="905"/>
        <item x="906"/>
        <item x="97"/>
        <item x="907"/>
        <item x="908"/>
        <item x="98"/>
        <item x="909"/>
        <item x="910"/>
        <item x="99"/>
        <item x="911"/>
        <item x="912"/>
        <item x="100"/>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s>
    </pivotField>
    <pivotField dataField="1" compact="0" outline="0" showAll="0" defaultSubtotal="0"/>
    <pivotField axis="axisCol" compact="0" outline="0" showAll="0" defaultSubtotal="0">
      <items count="18">
        <item h="1" x="7"/>
        <item x="1"/>
        <item h="1" x="0"/>
        <item h="1" x="3"/>
        <item x="6"/>
        <item x="5"/>
        <item h="1" m="1" x="15"/>
        <item h="1" x="8"/>
        <item x="10"/>
        <item h="1" x="9"/>
        <item h="1" m="1" x="17"/>
        <item h="1" x="2"/>
        <item h="1" x="11"/>
        <item h="1" x="12"/>
        <item h="1" x="13"/>
        <item h="1" m="1" x="16"/>
        <item x="4"/>
        <item h="1" x="14"/>
      </items>
    </pivotField>
    <pivotField compact="0" outline="0" showAll="0" defaultSubtotal="0"/>
    <pivotField axis="axisCol" compact="0" outline="0" showAll="0" defaultSubtotal="0">
      <items count="8">
        <item x="6"/>
        <item x="5"/>
        <item x="3"/>
        <item m="1" x="7"/>
        <item x="4"/>
        <item x="1"/>
        <item x="2"/>
        <item x="0"/>
      </items>
    </pivotField>
    <pivotField compact="0" outline="0" showAll="0" defaultSubtotal="0"/>
    <pivotField axis="axisCol" compact="0" outline="0" showAll="0" defaultSubtotal="0">
      <items count="2">
        <item x="1"/>
        <item x="0"/>
      </items>
    </pivotField>
    <pivotField compact="0" outline="0" showAll="0" defaultSubtotal="0"/>
    <pivotField compact="0" outline="0" showAll="0" defaultSubtotal="0"/>
  </pivotFields>
  <rowFields count="1">
    <field x="0"/>
  </rowFields>
  <rowItems count="305">
    <i>
      <x v="4"/>
    </i>
    <i>
      <x v="7"/>
    </i>
    <i>
      <x v="10"/>
    </i>
    <i>
      <x v="13"/>
    </i>
    <i>
      <x v="16"/>
    </i>
    <i>
      <x v="19"/>
    </i>
    <i>
      <x v="22"/>
    </i>
    <i>
      <x v="25"/>
    </i>
    <i>
      <x v="28"/>
    </i>
    <i>
      <x v="31"/>
    </i>
    <i>
      <x v="34"/>
    </i>
    <i>
      <x v="37"/>
    </i>
    <i>
      <x v="40"/>
    </i>
    <i>
      <x v="43"/>
    </i>
    <i>
      <x v="46"/>
    </i>
    <i>
      <x v="49"/>
    </i>
    <i>
      <x v="52"/>
    </i>
    <i>
      <x v="55"/>
    </i>
    <i>
      <x v="58"/>
    </i>
    <i>
      <x v="61"/>
    </i>
    <i>
      <x v="64"/>
    </i>
    <i>
      <x v="67"/>
    </i>
    <i>
      <x v="70"/>
    </i>
    <i>
      <x v="73"/>
    </i>
    <i>
      <x v="76"/>
    </i>
    <i>
      <x v="79"/>
    </i>
    <i>
      <x v="82"/>
    </i>
    <i>
      <x v="85"/>
    </i>
    <i>
      <x v="88"/>
    </i>
    <i>
      <x v="91"/>
    </i>
    <i>
      <x v="94"/>
    </i>
    <i>
      <x v="97"/>
    </i>
    <i>
      <x v="100"/>
    </i>
    <i>
      <x v="103"/>
    </i>
    <i>
      <x v="106"/>
    </i>
    <i>
      <x v="109"/>
    </i>
    <i>
      <x v="112"/>
    </i>
    <i>
      <x v="115"/>
    </i>
    <i>
      <x v="118"/>
    </i>
    <i>
      <x v="121"/>
    </i>
    <i>
      <x v="124"/>
    </i>
    <i>
      <x v="127"/>
    </i>
    <i>
      <x v="130"/>
    </i>
    <i>
      <x v="133"/>
    </i>
    <i>
      <x v="136"/>
    </i>
    <i>
      <x v="139"/>
    </i>
    <i>
      <x v="142"/>
    </i>
    <i>
      <x v="145"/>
    </i>
    <i>
      <x v="148"/>
    </i>
    <i>
      <x v="151"/>
    </i>
    <i>
      <x v="154"/>
    </i>
    <i>
      <x v="157"/>
    </i>
    <i>
      <x v="160"/>
    </i>
    <i>
      <x v="163"/>
    </i>
    <i>
      <x v="166"/>
    </i>
    <i>
      <x v="169"/>
    </i>
    <i>
      <x v="172"/>
    </i>
    <i>
      <x v="175"/>
    </i>
    <i>
      <x v="178"/>
    </i>
    <i>
      <x v="181"/>
    </i>
    <i>
      <x v="184"/>
    </i>
    <i>
      <x v="187"/>
    </i>
    <i>
      <x v="190"/>
    </i>
    <i>
      <x v="193"/>
    </i>
    <i>
      <x v="196"/>
    </i>
    <i>
      <x v="199"/>
    </i>
    <i>
      <x v="202"/>
    </i>
    <i>
      <x v="205"/>
    </i>
    <i>
      <x v="208"/>
    </i>
    <i>
      <x v="211"/>
    </i>
    <i>
      <x v="214"/>
    </i>
    <i>
      <x v="217"/>
    </i>
    <i>
      <x v="220"/>
    </i>
    <i>
      <x v="223"/>
    </i>
    <i>
      <x v="226"/>
    </i>
    <i>
      <x v="229"/>
    </i>
    <i>
      <x v="232"/>
    </i>
    <i>
      <x v="235"/>
    </i>
    <i>
      <x v="238"/>
    </i>
    <i>
      <x v="241"/>
    </i>
    <i>
      <x v="244"/>
    </i>
    <i>
      <x v="247"/>
    </i>
    <i>
      <x v="250"/>
    </i>
    <i>
      <x v="253"/>
    </i>
    <i>
      <x v="256"/>
    </i>
    <i>
      <x v="259"/>
    </i>
    <i>
      <x v="262"/>
    </i>
    <i>
      <x v="265"/>
    </i>
    <i>
      <x v="268"/>
    </i>
    <i>
      <x v="271"/>
    </i>
    <i>
      <x v="274"/>
    </i>
    <i>
      <x v="277"/>
    </i>
    <i>
      <x v="280"/>
    </i>
    <i>
      <x v="283"/>
    </i>
    <i>
      <x v="286"/>
    </i>
    <i>
      <x v="289"/>
    </i>
    <i>
      <x v="292"/>
    </i>
    <i>
      <x v="295"/>
    </i>
    <i>
      <x v="298"/>
    </i>
    <i>
      <x v="301"/>
    </i>
    <i>
      <x v="304"/>
    </i>
    <i>
      <x v="307"/>
    </i>
    <i>
      <x v="310"/>
    </i>
    <i>
      <x v="313"/>
    </i>
    <i>
      <x v="316"/>
    </i>
    <i>
      <x v="319"/>
    </i>
    <i>
      <x v="322"/>
    </i>
    <i>
      <x v="325"/>
    </i>
    <i>
      <x v="328"/>
    </i>
    <i>
      <x v="331"/>
    </i>
    <i>
      <x v="334"/>
    </i>
    <i>
      <x v="337"/>
    </i>
    <i>
      <x v="340"/>
    </i>
    <i>
      <x v="343"/>
    </i>
    <i>
      <x v="346"/>
    </i>
    <i>
      <x v="349"/>
    </i>
    <i>
      <x v="352"/>
    </i>
    <i>
      <x v="355"/>
    </i>
    <i>
      <x v="358"/>
    </i>
    <i>
      <x v="361"/>
    </i>
    <i>
      <x v="364"/>
    </i>
    <i>
      <x v="367"/>
    </i>
    <i>
      <x v="370"/>
    </i>
    <i>
      <x v="373"/>
    </i>
    <i>
      <x v="376"/>
    </i>
    <i>
      <x v="379"/>
    </i>
    <i>
      <x v="382"/>
    </i>
    <i>
      <x v="385"/>
    </i>
    <i>
      <x v="388"/>
    </i>
    <i>
      <x v="391"/>
    </i>
    <i>
      <x v="394"/>
    </i>
    <i>
      <x v="397"/>
    </i>
    <i>
      <x v="400"/>
    </i>
    <i>
      <x v="403"/>
    </i>
    <i>
      <x v="406"/>
    </i>
    <i>
      <x v="409"/>
    </i>
    <i>
      <x v="412"/>
    </i>
    <i>
      <x v="415"/>
    </i>
    <i>
      <x v="418"/>
    </i>
    <i>
      <x v="421"/>
    </i>
    <i>
      <x v="424"/>
    </i>
    <i>
      <x v="427"/>
    </i>
    <i>
      <x v="430"/>
    </i>
    <i>
      <x v="433"/>
    </i>
    <i>
      <x v="436"/>
    </i>
    <i>
      <x v="439"/>
    </i>
    <i>
      <x v="442"/>
    </i>
    <i>
      <x v="445"/>
    </i>
    <i>
      <x v="448"/>
    </i>
    <i>
      <x v="451"/>
    </i>
    <i>
      <x v="454"/>
    </i>
    <i>
      <x v="457"/>
    </i>
    <i>
      <x v="460"/>
    </i>
    <i>
      <x v="463"/>
    </i>
    <i>
      <x v="466"/>
    </i>
    <i>
      <x v="469"/>
    </i>
    <i>
      <x v="472"/>
    </i>
    <i>
      <x v="475"/>
    </i>
    <i>
      <x v="478"/>
    </i>
    <i>
      <x v="481"/>
    </i>
    <i>
      <x v="484"/>
    </i>
    <i>
      <x v="487"/>
    </i>
    <i>
      <x v="490"/>
    </i>
    <i>
      <x v="493"/>
    </i>
    <i>
      <x v="496"/>
    </i>
    <i>
      <x v="499"/>
    </i>
    <i>
      <x v="502"/>
    </i>
    <i>
      <x v="505"/>
    </i>
    <i>
      <x v="508"/>
    </i>
    <i>
      <x v="511"/>
    </i>
    <i>
      <x v="514"/>
    </i>
    <i>
      <x v="517"/>
    </i>
    <i>
      <x v="520"/>
    </i>
    <i>
      <x v="523"/>
    </i>
    <i>
      <x v="526"/>
    </i>
    <i>
      <x v="529"/>
    </i>
    <i>
      <x v="532"/>
    </i>
    <i>
      <x v="535"/>
    </i>
    <i>
      <x v="538"/>
    </i>
    <i>
      <x v="541"/>
    </i>
    <i>
      <x v="544"/>
    </i>
    <i>
      <x v="547"/>
    </i>
    <i>
      <x v="550"/>
    </i>
    <i>
      <x v="553"/>
    </i>
    <i>
      <x v="556"/>
    </i>
    <i>
      <x v="559"/>
    </i>
    <i>
      <x v="562"/>
    </i>
    <i>
      <x v="565"/>
    </i>
    <i>
      <x v="568"/>
    </i>
    <i>
      <x v="571"/>
    </i>
    <i>
      <x v="574"/>
    </i>
    <i>
      <x v="577"/>
    </i>
    <i>
      <x v="580"/>
    </i>
    <i>
      <x v="583"/>
    </i>
    <i>
      <x v="586"/>
    </i>
    <i>
      <x v="589"/>
    </i>
    <i>
      <x v="592"/>
    </i>
    <i>
      <x v="595"/>
    </i>
    <i>
      <x v="598"/>
    </i>
    <i>
      <x v="601"/>
    </i>
    <i>
      <x v="604"/>
    </i>
    <i>
      <x v="607"/>
    </i>
    <i>
      <x v="610"/>
    </i>
    <i>
      <x v="613"/>
    </i>
    <i>
      <x v="616"/>
    </i>
    <i>
      <x v="619"/>
    </i>
    <i>
      <x v="622"/>
    </i>
    <i>
      <x v="625"/>
    </i>
    <i>
      <x v="628"/>
    </i>
    <i>
      <x v="631"/>
    </i>
    <i>
      <x v="634"/>
    </i>
    <i>
      <x v="637"/>
    </i>
    <i>
      <x v="640"/>
    </i>
    <i>
      <x v="643"/>
    </i>
    <i>
      <x v="646"/>
    </i>
    <i>
      <x v="649"/>
    </i>
    <i>
      <x v="652"/>
    </i>
    <i>
      <x v="655"/>
    </i>
    <i>
      <x v="658"/>
    </i>
    <i>
      <x v="661"/>
    </i>
    <i>
      <x v="664"/>
    </i>
    <i>
      <x v="667"/>
    </i>
    <i>
      <x v="670"/>
    </i>
    <i>
      <x v="673"/>
    </i>
    <i>
      <x v="676"/>
    </i>
    <i>
      <x v="679"/>
    </i>
    <i>
      <x v="682"/>
    </i>
    <i>
      <x v="685"/>
    </i>
    <i>
      <x v="688"/>
    </i>
    <i>
      <x v="691"/>
    </i>
    <i>
      <x v="694"/>
    </i>
    <i>
      <x v="697"/>
    </i>
    <i>
      <x v="700"/>
    </i>
    <i>
      <x v="703"/>
    </i>
    <i>
      <x v="706"/>
    </i>
    <i>
      <x v="709"/>
    </i>
    <i>
      <x v="712"/>
    </i>
    <i>
      <x v="715"/>
    </i>
    <i>
      <x v="718"/>
    </i>
    <i>
      <x v="721"/>
    </i>
    <i>
      <x v="724"/>
    </i>
    <i>
      <x v="727"/>
    </i>
    <i>
      <x v="730"/>
    </i>
    <i>
      <x v="733"/>
    </i>
    <i>
      <x v="736"/>
    </i>
    <i>
      <x v="739"/>
    </i>
    <i>
      <x v="742"/>
    </i>
    <i>
      <x v="745"/>
    </i>
    <i>
      <x v="748"/>
    </i>
    <i>
      <x v="751"/>
    </i>
    <i>
      <x v="754"/>
    </i>
    <i>
      <x v="757"/>
    </i>
    <i>
      <x v="760"/>
    </i>
    <i>
      <x v="763"/>
    </i>
    <i>
      <x v="766"/>
    </i>
    <i>
      <x v="769"/>
    </i>
    <i>
      <x v="772"/>
    </i>
    <i>
      <x v="775"/>
    </i>
    <i>
      <x v="778"/>
    </i>
    <i>
      <x v="781"/>
    </i>
    <i>
      <x v="784"/>
    </i>
    <i>
      <x v="787"/>
    </i>
    <i>
      <x v="790"/>
    </i>
    <i>
      <x v="793"/>
    </i>
    <i>
      <x v="796"/>
    </i>
    <i>
      <x v="799"/>
    </i>
    <i>
      <x v="802"/>
    </i>
    <i>
      <x v="805"/>
    </i>
    <i>
      <x v="808"/>
    </i>
    <i>
      <x v="811"/>
    </i>
    <i>
      <x v="814"/>
    </i>
    <i>
      <x v="817"/>
    </i>
    <i>
      <x v="820"/>
    </i>
    <i>
      <x v="823"/>
    </i>
    <i>
      <x v="826"/>
    </i>
    <i>
      <x v="829"/>
    </i>
    <i>
      <x v="832"/>
    </i>
    <i>
      <x v="835"/>
    </i>
    <i>
      <x v="838"/>
    </i>
    <i>
      <x v="841"/>
    </i>
    <i>
      <x v="844"/>
    </i>
    <i>
      <x v="847"/>
    </i>
    <i>
      <x v="850"/>
    </i>
    <i>
      <x v="853"/>
    </i>
    <i>
      <x v="856"/>
    </i>
    <i>
      <x v="859"/>
    </i>
    <i>
      <x v="862"/>
    </i>
    <i>
      <x v="865"/>
    </i>
    <i>
      <x v="868"/>
    </i>
    <i>
      <x v="871"/>
    </i>
    <i>
      <x v="874"/>
    </i>
    <i>
      <x v="877"/>
    </i>
    <i>
      <x v="880"/>
    </i>
    <i>
      <x v="883"/>
    </i>
    <i>
      <x v="886"/>
    </i>
    <i>
      <x v="889"/>
    </i>
    <i>
      <x v="892"/>
    </i>
    <i>
      <x v="895"/>
    </i>
    <i>
      <x v="898"/>
    </i>
    <i>
      <x v="901"/>
    </i>
    <i>
      <x v="904"/>
    </i>
    <i>
      <x v="907"/>
    </i>
    <i>
      <x v="910"/>
    </i>
    <i>
      <x v="913"/>
    </i>
    <i>
      <x v="916"/>
    </i>
  </rowItems>
  <colFields count="3">
    <field x="6"/>
    <field x="2"/>
    <field x="4"/>
  </colFields>
  <colItems count="5">
    <i>
      <x v="1"/>
      <x v="1"/>
      <x v="5"/>
    </i>
    <i r="1">
      <x v="4"/>
      <x v="4"/>
    </i>
    <i r="1">
      <x v="5"/>
      <x v="4"/>
    </i>
    <i r="1">
      <x v="8"/>
      <x v="2"/>
    </i>
    <i r="1">
      <x v="16"/>
      <x v="2"/>
    </i>
  </colItems>
  <dataFields count="1">
    <dataField name=" Value" fld="1" baseField="0" baseItem="0" numFmtId="4"/>
  </dataFields>
  <formats count="1">
    <format dxfId="1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 xr10:uid="{76AC636A-90B2-C849-A108-1CCD1F13102F}" sourceName="Series Name">
  <pivotTables>
    <pivotTable tabId="89" name="Pivot_Master"/>
  </pivotTables>
  <data>
    <tabular pivotCacheId="737156387">
      <items count="18">
        <i x="7" s="1"/>
        <i x="14" s="1"/>
        <i x="1" s="1"/>
        <i x="0" s="1"/>
        <i x="3"/>
        <i x="6" s="1"/>
        <i x="5" s="1"/>
        <i x="8"/>
        <i x="10" s="1"/>
        <i x="11"/>
        <i x="13"/>
        <i x="9"/>
        <i x="12"/>
        <i x="4" s="1"/>
        <i x="2" s="1"/>
        <i x="15" nd="1"/>
        <i x="17" nd="1"/>
        <i x="16"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1" xr10:uid="{EBD1DFDB-C8A5-6F42-BF75-021A72A33F85}" sourceName="Series Name">
  <pivotTables>
    <pivotTable tabId="90" name="Pivot_Sahm_Rule"/>
  </pivotTables>
  <data>
    <tabular pivotCacheId="737156387">
      <items count="18">
        <i x="2" s="1"/>
        <i x="7" nd="1"/>
        <i x="14" nd="1"/>
        <i x="1" nd="1"/>
        <i x="0" nd="1"/>
        <i x="3" nd="1"/>
        <i x="6" nd="1"/>
        <i x="5" nd="1"/>
        <i x="15" nd="1"/>
        <i x="8" nd="1"/>
        <i x="10" nd="1"/>
        <i x="11" nd="1"/>
        <i x="13" nd="1"/>
        <i x="9" nd="1"/>
        <i x="17" nd="1"/>
        <i x="12" nd="1"/>
        <i x="4" nd="1"/>
        <i x="1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equency_Name" xr10:uid="{EC1C679F-4C5B-6B42-B539-CE398F9EA07C}" sourceName="Frequency Name">
  <pivotTables>
    <pivotTable tabId="90" name="Pivot_Sahm_Rule"/>
  </pivotTables>
  <data>
    <tabular pivotCacheId="737156387">
      <items count="2">
        <i x="1" s="1"/>
        <i x="0"/>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2" xr10:uid="{6EE3BCB5-AB4F-1E4D-A444-B3712E01773F}" sourceName="Series Name">
  <pivotTables>
    <pivotTable tabId="94" name="Pivot_Beveridge_Curve"/>
  </pivotTables>
  <data>
    <tabular pivotCacheId="737156387">
      <items count="18">
        <i x="7"/>
        <i x="14"/>
        <i x="1"/>
        <i x="0" s="1"/>
        <i x="3"/>
        <i x="6"/>
        <i x="5"/>
        <i x="8"/>
        <i x="10"/>
        <i x="11"/>
        <i x="13"/>
        <i x="9"/>
        <i x="12"/>
        <i x="4"/>
        <i x="2" s="1"/>
        <i x="15" nd="1"/>
        <i x="17" nd="1"/>
        <i x="16"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equency_Name1" xr10:uid="{67898242-F608-5945-A40C-A431D347FCEB}" sourceName="Frequency Name">
  <pivotTables>
    <pivotTable tabId="94" name="Pivot_Beveridge_Curve"/>
  </pivotTables>
  <data>
    <tabular pivotCacheId="737156387">
      <items count="2">
        <i x="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3" xr10:uid="{AD05AC4B-FC3B-834B-91B2-15CBD95B4B85}" sourceName="Series Name">
  <pivotTables>
    <pivotTable tabId="97" name="Pivot_Okun_Law"/>
  </pivotTables>
  <data>
    <tabular pivotCacheId="737156387">
      <items count="18">
        <i x="7"/>
        <i x="14" s="1"/>
        <i x="1"/>
        <i x="0"/>
        <i x="3"/>
        <i x="6"/>
        <i x="5"/>
        <i x="8"/>
        <i x="10" s="1"/>
        <i x="11"/>
        <i x="13" s="1"/>
        <i x="9"/>
        <i x="12"/>
        <i x="4" s="1"/>
        <i x="2"/>
        <i x="15" nd="1"/>
        <i x="17" nd="1"/>
        <i x="1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requency_Name2" xr10:uid="{6C765EE7-358F-8449-854A-F37A84EB0290}" sourceName="Frequency Name">
  <pivotTables>
    <pivotTable tabId="97" name="Pivot_Okun_Law"/>
  </pivotTables>
  <data>
    <tabular pivotCacheId="737156387">
      <items count="2">
        <i x="0" s="1"/>
        <i x="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4" xr10:uid="{6390D313-6154-464F-B1C0-91632E1CA953}" sourceName="Series Name">
  <pivotTables>
    <pivotTable tabId="100" name="Pivot_Phillips_Curve"/>
  </pivotTables>
  <data>
    <tabular pivotCacheId="737156387">
      <items count="18">
        <i x="7" s="1"/>
        <i x="14"/>
        <i x="1"/>
        <i x="0"/>
        <i x="3"/>
        <i x="6" s="1"/>
        <i x="5"/>
        <i x="8"/>
        <i x="10"/>
        <i x="11"/>
        <i x="13"/>
        <i x="9"/>
        <i x="12"/>
        <i x="4" s="1"/>
        <i x="2"/>
        <i x="15" nd="1"/>
        <i x="17" nd="1"/>
        <i x="16"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5" xr10:uid="{9F547A1F-F90E-134A-B856-385E855A1058}" sourceName="Series Name">
  <pivotTables>
    <pivotTable tabId="104" name="Pivot_Taylor_Rule"/>
  </pivotTables>
  <data>
    <tabular pivotCacheId="737156387">
      <items count="18">
        <i x="7"/>
        <i x="14"/>
        <i x="1" s="1"/>
        <i x="0"/>
        <i x="3"/>
        <i x="6" s="1"/>
        <i x="5" s="1"/>
        <i x="8"/>
        <i x="10" s="1"/>
        <i x="11"/>
        <i x="13"/>
        <i x="9"/>
        <i x="12"/>
        <i x="4" s="1"/>
        <i x="2"/>
        <i x="15" nd="1"/>
        <i x="17" nd="1"/>
        <i x="1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ries Name" xr10:uid="{FB5645AC-C973-5E43-82EC-DC9391E9D9CB}" cache="Slicer_Series_Name" caption="Series 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ries Name 1" xr10:uid="{B707ADCC-326E-BD42-81B2-2FA53E321DAD}" cache="Slicer_Series_Name1" caption="Series Name" rowHeight="251883"/>
  <slicer name="Frequency Name" xr10:uid="{02775E54-8477-0748-B0F4-0CE8E6547859}" cache="Slicer_Frequency_Name" caption="Frequency 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ries Name 2" xr10:uid="{089DDFF5-73C4-B24E-ADF0-74DB50F9D555}" cache="Slicer_Series_Name2" caption="Series Name" rowHeight="251883"/>
  <slicer name="Frequency Name 1" xr10:uid="{A32B71D3-3392-0B47-BAD7-D5DD0B38EC75}" cache="Slicer_Frequency_Name1" caption="Frequency Nam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ries Name 4" xr10:uid="{801DEA24-8668-8341-AF08-577E4122A29D}" cache="Slicer_Series_Name3" caption="Series Name" rowHeight="251883"/>
  <slicer name="Frequency Name 4" xr10:uid="{83C00444-5E3E-6E41-9553-4D6D140AB04D}" cache="Slicer_Frequency_Name2" caption="Frequency Nam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ries Name 6" xr10:uid="{E5FD2C4F-04DB-AE40-944C-B0A3D3B6206E}" cache="Slicer_Series_Name4" caption="Series 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ries Name 10" xr10:uid="{E071173C-716C-2145-866C-2BF6880E5D4C}" cache="Slicer_Series_Name5" caption="Series Nam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8DF210E-C4DA-F146-82B1-25BA255CFFFE}" name="Metadata" displayName="Metadata" ref="A1:L17" totalsRowShown="0" headerRowDxfId="304" headerRowBorderDxfId="303" tableBorderDxfId="302" totalsRowBorderDxfId="301">
  <autoFilter ref="A1:L17" xr:uid="{88DF210E-C4DA-F146-82B1-25BA255CFFFE}"/>
  <tableColumns count="12">
    <tableColumn id="1" xr3:uid="{C1E29395-3E74-D54A-95B3-031998E7EF0A}" name="Series Name" dataDxfId="300"/>
    <tableColumn id="2" xr3:uid="{42A93372-9D76-D048-AA57-D0749CAC8C4A}" name="Series Code" dataDxfId="299"/>
    <tableColumn id="12" xr3:uid="{E17561E2-3D7C-574E-8706-4E49F4D30627}" name="Series Code csv" dataDxfId="298"/>
    <tableColumn id="10" xr3:uid="{4D503635-742B-0F4A-8AD1-5FB932405CF0}" name="Unit Name" dataDxfId="297"/>
    <tableColumn id="11" xr3:uid="{BF1DC5C6-5952-6A4B-9F7A-1B02395653E4}" name="Unit Code" dataDxfId="296"/>
    <tableColumn id="8" xr3:uid="{90A841C0-B6CB-0B40-B19A-0FEC52474F6F}" name="Frequency Name" dataDxfId="295"/>
    <tableColumn id="9" xr3:uid="{A4A1C737-44A6-6643-80D0-526ECD1109D1}" name="Frequency Code" dataDxfId="294"/>
    <tableColumn id="4" xr3:uid="{59148CB7-4DFE-9844-ACA6-DD4E52A5BDEA}" name="Series Start Date" dataDxfId="293"/>
    <tableColumn id="5" xr3:uid="{DD70F993-4F88-AB41-BB6F-2ABE3A2C9365}" name="Series Period" dataDxfId="292"/>
    <tableColumn id="7" xr3:uid="{0C99F78F-1C90-B745-BBE3-9A8F1D12C1AF}" name="Definition" dataDxfId="291"/>
    <tableColumn id="6" xr3:uid="{ABACF668-53CD-6149-A048-198221DA2098}" name="Curve/Rule/Law" dataDxfId="290"/>
    <tableColumn id="3" xr3:uid="{F1D309D1-DC65-4D4C-A21D-810CDDFBC8AC}" name="Source" dataDxfId="28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08BC5A-A221-8B48-B3FB-14AD41807DBC}" name="Jop_Openings_Rate_Quarterly_DB" displayName="Jop_Openings_Rate_Quarterly_DB" ref="A1:I102" totalsRowShown="0" headerRowDxfId="288" dataDxfId="286" headerRowBorderDxfId="287" tableBorderDxfId="285" totalsRowBorderDxfId="284">
  <autoFilter ref="A1:I102" xr:uid="{1808BC5A-A221-8B48-B3FB-14AD41807DBC}"/>
  <tableColumns count="9">
    <tableColumn id="1" xr3:uid="{834FF21B-6490-0C43-8B95-3D30D1311F5B}" name="Date" dataDxfId="283"/>
    <tableColumn id="2" xr3:uid="{61016410-3EAD-264E-8693-0182691B5882}" name="Value" dataDxfId="282"/>
    <tableColumn id="3" xr3:uid="{39AE8498-51D6-FA47-BB69-3F9655F6D183}" name="Series Name" dataDxfId="281"/>
    <tableColumn id="4" xr3:uid="{50DF730B-15A9-F04E-973F-2B7A9091B772}" name="Series Code" dataDxfId="280"/>
    <tableColumn id="7" xr3:uid="{7511CCA8-DCA0-4844-A8FE-AAF35FE0195D}" name="Unit Name" dataDxfId="279"/>
    <tableColumn id="8" xr3:uid="{EB3DC84E-10F9-E144-A918-FCC2059E2C46}" name="Unit Code" dataDxfId="278"/>
    <tableColumn id="6" xr3:uid="{726BEF54-DADB-0046-A033-0E41A9CA1781}" name="Frequency Name" dataDxfId="277"/>
    <tableColumn id="9" xr3:uid="{EE8857C8-C7E0-334A-B9B9-7FE6922F3D5A}" name="Frequency Code" dataDxfId="276"/>
    <tableColumn id="5" xr3:uid="{8975020C-889B-C74F-9F1E-5D5293AEC631}" name="Source" dataDxfId="27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530D9F-7393-174C-83B3-2E89997D4F7C}" name="Fed_Funds_Quarterly_DB" displayName="Fed_Funds_Quarterly_DB" ref="A1:I286" totalsRowShown="0" headerRowDxfId="274" dataDxfId="272" headerRowBorderDxfId="273" tableBorderDxfId="271" totalsRowBorderDxfId="270">
  <autoFilter ref="A1:I286" xr:uid="{35530D9F-7393-174C-83B3-2E89997D4F7C}"/>
  <tableColumns count="9">
    <tableColumn id="1" xr3:uid="{654B4E96-7219-FB46-9C05-D6DE2E8B23E3}" name="Date" dataDxfId="269"/>
    <tableColumn id="2" xr3:uid="{1C4A08FC-7532-984E-BCD0-58203EB2D3D6}" name="Value" dataDxfId="268"/>
    <tableColumn id="3" xr3:uid="{4D240C24-081B-2E4E-B244-741EECD0FCD6}" name="Series Name" dataDxfId="267"/>
    <tableColumn id="4" xr3:uid="{C3B4EBC3-C9A2-7D48-ADEF-4C16FDEB0505}" name="Series Code" dataDxfId="266"/>
    <tableColumn id="7" xr3:uid="{A265D3F1-7269-7A45-A3E6-499310946B8B}" name="Unit Name" dataDxfId="265"/>
    <tableColumn id="8" xr3:uid="{62AB3206-0CAB-F64D-B519-950B21C59657}" name="Unit Code" dataDxfId="264"/>
    <tableColumn id="6" xr3:uid="{601ACD74-E422-1F49-AE4E-B637314AC7BF}" name="Frequency Name" dataDxfId="263"/>
    <tableColumn id="9" xr3:uid="{860C29D1-27A4-1648-9B4B-E62A19C8387D}" name="Frequency Code" dataDxfId="262"/>
    <tableColumn id="5" xr3:uid="{54A292DD-D5DF-4747-8CDD-989D5516228D}" name="Source" dataDxfId="261"/>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B06845-121E-D044-BDEE-348DDF07150D}" name="Unemployment_Rate_Monthly_DB" displayName="Unemployment_Rate_Monthly_DB" ref="A1:I915" totalsRowShown="0" headerRowDxfId="260" dataDxfId="258" headerRowBorderDxfId="259" tableBorderDxfId="257" totalsRowBorderDxfId="256">
  <autoFilter ref="A1:I915" xr:uid="{94B06845-121E-D044-BDEE-348DDF07150D}"/>
  <tableColumns count="9">
    <tableColumn id="1" xr3:uid="{7F35D027-1FD7-7940-BAEC-D837E97C97B8}" name="Date" dataDxfId="255"/>
    <tableColumn id="2" xr3:uid="{4789C8F0-1D6B-A74D-B207-878E7CCF5011}" name="Value" dataDxfId="254"/>
    <tableColumn id="3" xr3:uid="{3FAC14E2-04E1-CA42-826C-9C1749770F1E}" name="Series Name" dataDxfId="253"/>
    <tableColumn id="4" xr3:uid="{474B80F9-A9F7-8942-8649-322A5A4EEA9E}" name="Series Code" dataDxfId="252"/>
    <tableColumn id="5" xr3:uid="{44DCFE6C-3268-1D44-9227-955FB4CE5705}" name="Unit Name" dataDxfId="251"/>
    <tableColumn id="6" xr3:uid="{69F52B88-7526-464E-944F-3D99A28A335D}" name="Unit Code" dataDxfId="250"/>
    <tableColumn id="7" xr3:uid="{CCB822A7-20EF-434A-A9D6-44B83B4DA6CF}" name="Frequency Name" dataDxfId="249"/>
    <tableColumn id="8" xr3:uid="{1C8BE171-3A4E-A941-836D-3F45B45E59C0}" name="Frequency Code" dataDxfId="248"/>
    <tableColumn id="11" xr3:uid="{E05ED84B-6DB4-B14C-8672-B0AED65FDBC1}" name="Source" dataDxfId="2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F5761CA-984D-F74D-9C3D-322D764C8032}" name="Unemployment_Rate_Quarterly_DB" displayName="Unemployment_Rate_Quarterly_DB" ref="A1:I306" totalsRowShown="0" headerRowDxfId="246" dataDxfId="244" headerRowBorderDxfId="245" tableBorderDxfId="243" totalsRowBorderDxfId="242">
  <autoFilter ref="A1:I306" xr:uid="{BF5761CA-984D-F74D-9C3D-322D764C8032}"/>
  <tableColumns count="9">
    <tableColumn id="1" xr3:uid="{00CDD07F-EB42-A741-AB96-0B3A34ED0C60}" name="Date" dataDxfId="241"/>
    <tableColumn id="2" xr3:uid="{4D9E097D-017D-1F4B-8F46-B81ACFBDF07E}" name="Value" dataDxfId="240"/>
    <tableColumn id="3" xr3:uid="{1DF2314C-D900-F443-869E-6CF247D8A983}" name="Series Name" dataDxfId="239"/>
    <tableColumn id="4" xr3:uid="{5EEE66E2-E2E9-2242-8695-281E100EFCD3}" name="Series Code" dataDxfId="238"/>
    <tableColumn id="5" xr3:uid="{BFC10199-D086-634A-9E9E-3C3463B1C3F1}" name="Unit Name" dataDxfId="237"/>
    <tableColumn id="6" xr3:uid="{152EBFC1-CD44-384D-8233-0E34697A1238}" name="Unit Code" dataDxfId="236"/>
    <tableColumn id="7" xr3:uid="{0D1B5B5D-4739-0B47-B2AC-874EA206102B}" name="Frequency Name" dataDxfId="235"/>
    <tableColumn id="8" xr3:uid="{54D91B91-77AF-E543-844F-844274F4DBDD}" name="Frequency Code" dataDxfId="234"/>
    <tableColumn id="11" xr3:uid="{89F6B37A-14F0-0646-974E-9FA075E0FDF3}" name="Source" dataDxfId="23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62DC24-27B4-F847-AFCD-978AA57CAC83}" name="Unemployment_Rate_Quarterly_Change_DB" displayName="Unemployment_Rate_Quarterly_Change_DB" ref="A1:I306" totalsRowShown="0" headerRowDxfId="232" dataDxfId="230" headerRowBorderDxfId="231" tableBorderDxfId="229" totalsRowBorderDxfId="228">
  <autoFilter ref="A1:I306" xr:uid="{BF5761CA-984D-F74D-9C3D-322D764C8032}"/>
  <tableColumns count="9">
    <tableColumn id="1" xr3:uid="{2650B5AA-2A2E-ED4C-93FE-C447B5DB0E29}" name="Date" dataDxfId="227"/>
    <tableColumn id="2" xr3:uid="{ACA63DD3-FBA8-4A4D-9241-60762E7161B0}" name="Value" dataDxfId="226"/>
    <tableColumn id="3" xr3:uid="{92C1ED5D-F209-C949-9253-AD63BC47A104}" name="Series Name" dataDxfId="225"/>
    <tableColumn id="4" xr3:uid="{56871BB3-D80E-C242-8D1C-F4BED2C62BFA}" name="Series Code" dataDxfId="224"/>
    <tableColumn id="5" xr3:uid="{BFB95C79-49A2-6145-B15C-3319B1C3D6BF}" name="Unit Name" dataDxfId="223"/>
    <tableColumn id="6" xr3:uid="{DC5A994D-68B1-1B43-BA67-7069C4D4FD1E}" name="Unit Code" dataDxfId="222"/>
    <tableColumn id="7" xr3:uid="{D208B727-30ED-A842-AD77-59443DED33CA}" name="Frequency Name" dataDxfId="221"/>
    <tableColumn id="8" xr3:uid="{DB373355-A980-C040-957B-F6BB0E50F3F6}" name="Frequency Code" dataDxfId="220"/>
    <tableColumn id="11" xr3:uid="{9420A6A0-A60E-5046-A4E8-797E2B0DA2A0}" name="Source" dataDxfId="219"/>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B103C31-784C-3449-A070-BADCA68138A7}" name="NROU_Rate_Quarterly_DB" displayName="NROU_Rate_Quarterly_DB" ref="A1:I349" totalsRowShown="0" headerRowDxfId="218" dataDxfId="216" headerRowBorderDxfId="217" tableBorderDxfId="215" totalsRowBorderDxfId="214">
  <autoFilter ref="A1:I349" xr:uid="{3B103C31-784C-3449-A070-BADCA68138A7}"/>
  <tableColumns count="9">
    <tableColumn id="1" xr3:uid="{067F8D8C-BE56-964B-B942-87489528485F}" name="Date" dataDxfId="213"/>
    <tableColumn id="2" xr3:uid="{7F2FD8FE-B178-3641-BCE6-04353B570973}" name="Value" dataDxfId="212"/>
    <tableColumn id="3" xr3:uid="{E2BDE175-560D-A644-9235-7B8DA6647284}" name="Series Name" dataDxfId="211"/>
    <tableColumn id="4" xr3:uid="{D0367B43-ED02-C743-9B40-6D2CE8120F52}" name="Series Code" dataDxfId="210"/>
    <tableColumn id="5" xr3:uid="{8DF35470-FE31-CB45-AB31-FDBFF9FDB234}" name="Unit Name" dataDxfId="209"/>
    <tableColumn id="6" xr3:uid="{99E64559-E373-9148-89B6-B1B549F8D1B7}" name="Unit Code" dataDxfId="208"/>
    <tableColumn id="7" xr3:uid="{F1C68942-A887-5F43-B0D2-8B2223759BC0}" name="Frequency Name" dataDxfId="207"/>
    <tableColumn id="8" xr3:uid="{7A4F3AE6-090C-AE47-AF75-D8C21EE4DA55}" name="Frequency Code" dataDxfId="206"/>
    <tableColumn id="11" xr3:uid="{74E629FF-2A6B-604B-B5A4-0CE794CD5C67}" name="Source" dataDxfId="20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92C1E27-9C1C-4F43-9CA4-662C07E8C5E5}" name="Unemployment_Gap_Rate_Quart_DB" displayName="Unemployment_Gap_Rate_Quart_DB" ref="A1:I305" totalsRowShown="0" headerRowDxfId="204" dataDxfId="202" headerRowBorderDxfId="203" tableBorderDxfId="201" totalsRowBorderDxfId="200">
  <autoFilter ref="A1:I305" xr:uid="{192C1E27-9C1C-4F43-9CA4-662C07E8C5E5}"/>
  <tableColumns count="9">
    <tableColumn id="1" xr3:uid="{B1323AEF-A037-D84D-89CE-A41CF2E8752A}" name="Date" dataDxfId="199"/>
    <tableColumn id="2" xr3:uid="{4D5A40C2-A537-2C4C-8353-0F21CCC5579D}" name="Value" dataDxfId="198"/>
    <tableColumn id="3" xr3:uid="{E482DD79-586D-6F42-8045-8E8904951541}" name="Series Name" dataDxfId="197"/>
    <tableColumn id="4" xr3:uid="{CC2F7C17-ACE9-B648-B289-32C01903BCEA}" name="Series Code" dataDxfId="196"/>
    <tableColumn id="5" xr3:uid="{4FC65202-64C5-5048-9924-D5A0578C576A}" name="Unit Name" dataDxfId="195"/>
    <tableColumn id="6" xr3:uid="{D1FC7687-D4F7-1B44-B8DB-06977F43010E}" name="Unit Code" dataDxfId="194"/>
    <tableColumn id="7" xr3:uid="{76C4F838-3311-4A43-9322-EDA08799357F}" name="Frequency Name" dataDxfId="193"/>
    <tableColumn id="8" xr3:uid="{FF2FCD6B-5DD0-BA42-B117-5EA39C3856B9}" name="Frequency Code" dataDxfId="192"/>
    <tableColumn id="11" xr3:uid="{B2E49D4A-9000-FC44-8642-2943E68BEA58}" name="Source" dataDxfId="19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541B75-3388-0B45-B401-6AD3D188E8BA}" name="PCE_Core_Quarterly_Change_DB" displayName="PCE_Core_Quarterly_Change_DB" ref="A1:I265" totalsRowShown="0" headerRowDxfId="190" dataDxfId="188" headerRowBorderDxfId="189" tableBorderDxfId="187" totalsRowBorderDxfId="186">
  <autoFilter ref="A1:I265" xr:uid="{DC541B75-3388-0B45-B401-6AD3D188E8BA}"/>
  <tableColumns count="9">
    <tableColumn id="1" xr3:uid="{122F1491-4C36-3541-872A-BC184FAD2F91}" name="Date" dataDxfId="185"/>
    <tableColumn id="2" xr3:uid="{DE2F5F31-71B0-7540-A752-7BED80A2152E}" name="Value" dataDxfId="184"/>
    <tableColumn id="3" xr3:uid="{BE0D5F42-A6C0-424F-8CAE-450AED79A5F4}" name="Series Name" dataDxfId="183"/>
    <tableColumn id="4" xr3:uid="{0451FB4C-6F3E-BE43-8375-9B8A13921607}" name="Series Code" dataDxfId="182"/>
    <tableColumn id="5" xr3:uid="{361CABC2-3361-AC47-A7DA-C0CFD8A00569}" name="Unit Name" dataDxfId="181"/>
    <tableColumn id="6" xr3:uid="{2AE57A5F-89D5-1347-B2B3-4BF80754291E}" name="Unit Code" dataDxfId="180"/>
    <tableColumn id="7" xr3:uid="{E07FDBFE-748C-B249-BD49-EC4EB74376E7}" name="Frequency Name" dataDxfId="179"/>
    <tableColumn id="8" xr3:uid="{B855BC1D-35D5-8249-AC95-F21BEA0481D7}" name="Frequency Code" dataDxfId="178"/>
    <tableColumn id="11" xr3:uid="{E0749119-9111-5E46-B6D9-182A4D3376A1}" name="Source" dataDxfId="177"/>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2E0FD17-8808-4C43-A543-CE19FE75ED98}" name="PCE_Headline_Quarterly_Change_DB" displayName="PCE_Headline_Quarterly_Change_DB" ref="A1:I305" totalsRowShown="0" headerRowDxfId="176" dataDxfId="174" headerRowBorderDxfId="175" tableBorderDxfId="173" totalsRowBorderDxfId="172">
  <autoFilter ref="A1:I305" xr:uid="{42E0FD17-8808-4C43-A543-CE19FE75ED98}"/>
  <tableColumns count="9">
    <tableColumn id="1" xr3:uid="{06F4C82D-E5A8-A440-85C2-7768C36545E4}" name="Date" dataDxfId="171"/>
    <tableColumn id="2" xr3:uid="{37FFE881-1EEB-B840-9077-B4D5F3565BD6}" name="Value" dataDxfId="170"/>
    <tableColumn id="3" xr3:uid="{3A0AC44B-7711-D242-86DE-E6D7EDDFBC1E}" name="Series Name" dataDxfId="169"/>
    <tableColumn id="4" xr3:uid="{D069A1B4-D4F4-E04C-A967-8DD83FB1AC7F}" name="Series Code" dataDxfId="168"/>
    <tableColumn id="5" xr3:uid="{771A411B-EDAD-0B48-B06C-07E48AD0A65B}" name="Unit Name" dataDxfId="167"/>
    <tableColumn id="6" xr3:uid="{68BD33B1-B064-344D-A134-EAD5B2C9CDDB}" name="Unit Code" dataDxfId="166"/>
    <tableColumn id="7" xr3:uid="{F3CE6E75-51DB-B643-9A35-285A0ED2A18A}" name="Frequency Name" dataDxfId="165"/>
    <tableColumn id="8" xr3:uid="{6F348C22-D528-B84F-B240-9BD8EB1817ED}" name="Frequency Code" dataDxfId="164"/>
    <tableColumn id="11" xr3:uid="{DCC3FCDD-3ABC-E841-A77A-A8EE43FA1CA3}" name="Source" dataDxfId="16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780F73-B609-504F-8F99-E33997FFC080}" name="T_5Y_5Y_Forward_Rate_Quarterly_DB" displayName="T_5Y_5Y_Forward_Rate_Quarterly_DB" ref="A1:I94" totalsRowShown="0" headerRowDxfId="162" dataDxfId="160" headerRowBorderDxfId="161" tableBorderDxfId="159" totalsRowBorderDxfId="158">
  <autoFilter ref="A1:I94" xr:uid="{7D780F73-B609-504F-8F99-E33997FFC080}"/>
  <tableColumns count="9">
    <tableColumn id="1" xr3:uid="{00F6D0BC-C997-C346-A178-9D196489B340}" name="Date" dataDxfId="157"/>
    <tableColumn id="2" xr3:uid="{0216DFEA-27D8-E943-AB71-41A2A04C00A9}" name="Value" dataDxfId="156"/>
    <tableColumn id="3" xr3:uid="{39D2938E-8E39-7B44-A547-F4A6B2B8321D}" name="Series Name" dataDxfId="155"/>
    <tableColumn id="4" xr3:uid="{18F02BAB-5EB6-E841-8DDC-A86B1B2895B8}" name="Series Code" dataDxfId="154"/>
    <tableColumn id="5" xr3:uid="{A2E56565-50F3-8A49-A0C2-E32CCC903A9B}" name="Unit Name" dataDxfId="153"/>
    <tableColumn id="6" xr3:uid="{43237DB2-B94E-7445-B3CD-EB4720CBD0A7}" name="Unit Code" dataDxfId="152"/>
    <tableColumn id="7" xr3:uid="{9981F741-8AFB-1F44-8A90-DA6D9A5A5522}" name="Frequency Name" dataDxfId="151"/>
    <tableColumn id="8" xr3:uid="{28981656-4D16-6846-857B-D21663DC546E}" name="Frequency Code" dataDxfId="150"/>
    <tableColumn id="11" xr3:uid="{21590CA8-BEA7-6F4D-86CC-E9FB499A30A1}" name="Source" dataDxfId="149"/>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FF7FEB5-103E-AB44-B785-17749BEBF7AF}" name="Real_GDP_Level_Quarterly_DB" displayName="Real_GDP_Level_Quarterly_DB" ref="A1:I305" totalsRowShown="0" headerRowDxfId="148" dataDxfId="146" headerRowBorderDxfId="147" tableBorderDxfId="145" totalsRowBorderDxfId="144">
  <autoFilter ref="A1:I305" xr:uid="{CFF7FEB5-103E-AB44-B785-17749BEBF7AF}"/>
  <tableColumns count="9">
    <tableColumn id="1" xr3:uid="{46ED353A-0488-464D-995B-E7ED14113BE2}" name="Date" dataDxfId="143"/>
    <tableColumn id="2" xr3:uid="{80B4F28F-9603-9040-814A-CB9AFAD9153C}" name="Value" dataDxfId="142"/>
    <tableColumn id="3" xr3:uid="{4402FFBC-0946-1A4D-9AC4-1D96FB5A5672}" name="Series Name" dataDxfId="141"/>
    <tableColumn id="4" xr3:uid="{AC1064A5-D568-F341-8F66-494DF88F557C}" name="Series Code" dataDxfId="140"/>
    <tableColumn id="5" xr3:uid="{889BFEAD-0318-BB49-91A3-B9D0F7E589A6}" name="Unit Name" dataDxfId="139"/>
    <tableColumn id="6" xr3:uid="{B337E949-192B-0C4F-A145-401D8CCB1111}" name="Unit Code" dataDxfId="138"/>
    <tableColumn id="7" xr3:uid="{790F8718-5706-AE4E-9F0A-44C33408CDF7}" name="Frequency Name" dataDxfId="137"/>
    <tableColumn id="8" xr3:uid="{81909B6B-7118-EF4C-84F8-4279E8E773CA}" name="Frequency Code" dataDxfId="136"/>
    <tableColumn id="11" xr3:uid="{49902EEB-792D-7C4E-BB21-6E4B3E5636DE}" name="Source" dataDxfId="135"/>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4FFFCC7-7E1B-9E4F-B80A-8A3521C086E1}" name="Real_Pot_GDP_Level_Quarterly_DB" displayName="Real_Pot_GDP_Level_Quarterly_DB" ref="A1:I353" totalsRowShown="0" headerRowDxfId="134" dataDxfId="132" headerRowBorderDxfId="133" tableBorderDxfId="131" totalsRowBorderDxfId="130">
  <autoFilter ref="A1:I353" xr:uid="{84FFFCC7-7E1B-9E4F-B80A-8A3521C086E1}"/>
  <tableColumns count="9">
    <tableColumn id="1" xr3:uid="{E9907709-1439-AF4C-BBC5-EC3EE04B2F03}" name="Date" dataDxfId="129"/>
    <tableColumn id="2" xr3:uid="{00A983F1-B3D0-824D-9795-3346E70C426F}" name="Value" dataDxfId="128"/>
    <tableColumn id="3" xr3:uid="{05B67692-67DD-9D47-9120-EB2E165B60AE}" name="Series Name" dataDxfId="127"/>
    <tableColumn id="4" xr3:uid="{B39C7F3F-FC9B-244D-94DB-424FB8B95003}" name="Series Code" dataDxfId="126"/>
    <tableColumn id="5" xr3:uid="{31360E05-E227-864F-A8B5-BA520AA511B7}" name="Unit Name" dataDxfId="125"/>
    <tableColumn id="6" xr3:uid="{38FB50C8-FD10-7D49-B159-7D982811DBC9}" name="Unit Code" dataDxfId="124"/>
    <tableColumn id="7" xr3:uid="{A9580B27-E52B-0E44-B265-E520E6076139}" name="Frequency Name" dataDxfId="123"/>
    <tableColumn id="8" xr3:uid="{39A3408D-4A6B-214B-9336-F355D3960274}" name="Frequency Code" dataDxfId="122"/>
    <tableColumn id="11" xr3:uid="{4D68DFDC-E12F-7643-901B-9C088884EF24}" name="Source" dataDxfId="121"/>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B145CDC-1E46-134F-A376-9D20DD9C90F9}" name="Real_GDP_GAP_Quarterly_DB" displayName="Real_GDP_GAP_Quarterly_DB" ref="A1:I305" totalsRowShown="0" headerRowDxfId="120" dataDxfId="118" headerRowBorderDxfId="119" tableBorderDxfId="117" totalsRowBorderDxfId="116">
  <autoFilter ref="A1:I305" xr:uid="{3B145CDC-1E46-134F-A376-9D20DD9C90F9}"/>
  <tableColumns count="9">
    <tableColumn id="1" xr3:uid="{A20877AD-EDD7-114D-B5F2-0CEAD5982308}" name="Date" dataDxfId="115"/>
    <tableColumn id="2" xr3:uid="{DF6CA827-07BB-994A-A03C-1A74017C0013}" name="Value" dataDxfId="114"/>
    <tableColumn id="3" xr3:uid="{9516FB69-CDB1-744F-A152-493BFF190CD2}" name="Series Name" dataDxfId="113"/>
    <tableColumn id="4" xr3:uid="{82B6AB84-05A8-F94B-878D-1433DB74ECA1}" name="Series Code" dataDxfId="112"/>
    <tableColumn id="5" xr3:uid="{409DCB93-9B87-9144-B9C9-9FDE66FA757E}" name="Unit Name" dataDxfId="111"/>
    <tableColumn id="6" xr3:uid="{440DC1C6-4A5E-BE4F-862A-B06A7A007D9D}" name="Unit Code" dataDxfId="110"/>
    <tableColumn id="7" xr3:uid="{674CEF0F-DC72-964C-B143-015759318D36}" name="Frequency Name" dataDxfId="109"/>
    <tableColumn id="8" xr3:uid="{551B851B-7195-CF47-8C80-AD814860C5CA}" name="Frequency Code" dataDxfId="108"/>
    <tableColumn id="11" xr3:uid="{41A6608E-C25F-954D-BCBF-B20D119F5A82}" name="Source" dataDxfId="107"/>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5D3645A-F387-E94C-9447-1F6C3C6835E4}" name="Real_GDP_Quarterly_Change_DB" displayName="Real_GDP_Quarterly_Change_DB" ref="A1:I305" totalsRowShown="0" headerRowDxfId="106" dataDxfId="104" headerRowBorderDxfId="105" tableBorderDxfId="103" totalsRowBorderDxfId="102">
  <autoFilter ref="A1:I305" xr:uid="{A5D3645A-F387-E94C-9447-1F6C3C6835E4}"/>
  <tableColumns count="9">
    <tableColumn id="1" xr3:uid="{58FA9357-B929-A74C-A91C-DCFEAA85C4AF}" name="Date" dataDxfId="101"/>
    <tableColumn id="2" xr3:uid="{4A9CED14-1155-684C-B581-EF71A03A580A}" name="Value" dataDxfId="100"/>
    <tableColumn id="3" xr3:uid="{8208429E-5B8C-3645-A67B-7A6E896DBF5D}" name="Series Name" dataDxfId="99"/>
    <tableColumn id="4" xr3:uid="{31AD64FC-E5D0-9B41-8F3E-CCA77B0089AE}" name="Series Code" dataDxfId="98"/>
    <tableColumn id="5" xr3:uid="{1772D7ED-CEF2-0241-A364-F9878A279DF2}" name="Unit Name" dataDxfId="97"/>
    <tableColumn id="6" xr3:uid="{3B329324-476E-F04D-9CA8-5FBFCB945BE2}" name="Unit Code" dataDxfId="96"/>
    <tableColumn id="7" xr3:uid="{8EEA4FFC-BEDC-E641-8E75-8188210D380E}" name="Frequency Name" dataDxfId="95"/>
    <tableColumn id="8" xr3:uid="{C822C600-1BF3-9746-8584-2FD803C8DA30}" name="Frequency Code" dataDxfId="94"/>
    <tableColumn id="11" xr3:uid="{20B36ED1-AFDD-9B4D-9E37-98A56D8B6BA0}" name="Source" dataDxfId="93"/>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F92677-536B-7B41-8AEA-2A4E0B7EB574}" name="Real_Pot_GDP_Quarterly_Change_DB" displayName="Real_Pot_GDP_Quarterly_Change_DB" ref="A1:I345" totalsRowShown="0" headerRowDxfId="92" dataDxfId="90" headerRowBorderDxfId="91" tableBorderDxfId="89" totalsRowBorderDxfId="88">
  <autoFilter ref="A1:I345" xr:uid="{00F92677-536B-7B41-8AEA-2A4E0B7EB574}"/>
  <tableColumns count="9">
    <tableColumn id="1" xr3:uid="{357CF6A4-8226-BE4E-B7D1-C7C1DBD841DE}" name="Date" dataDxfId="87"/>
    <tableColumn id="2" xr3:uid="{E3DECFBA-E871-C044-816E-7DEB9C4F2C21}" name="Value" dataDxfId="86"/>
    <tableColumn id="3" xr3:uid="{ED63553E-9221-DD48-A5F8-1ACF109C775F}" name="Series Name" dataDxfId="85"/>
    <tableColumn id="4" xr3:uid="{CFD30F5E-64B6-6347-94D1-E05A5FAC46BC}" name="Series Code" dataDxfId="84"/>
    <tableColumn id="5" xr3:uid="{38060EC4-7E44-4C48-BEC4-D611266E80E8}" name="Unit Name" dataDxfId="83"/>
    <tableColumn id="6" xr3:uid="{CFD77D88-1756-484E-B8A0-DC259B01B002}" name="Unit Code" dataDxfId="82"/>
    <tableColumn id="7" xr3:uid="{A0D1565D-9BDA-8843-BD7C-3F89EB58CF8C}" name="Frequency Name" dataDxfId="81"/>
    <tableColumn id="8" xr3:uid="{51358EC8-8308-E742-B2F0-778C324A4C3F}" name="Frequency Code" dataDxfId="80"/>
    <tableColumn id="11" xr3:uid="{F1337A68-0CF8-6647-9767-28E40BCE6073}" name="Source" dataDxfId="79"/>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8CBC0CF-4303-7C49-899A-C4E1E70637B5}" name="Real_GDP_GAP_Quarterly_Change_DB" displayName="Real_GDP_GAP_Quarterly_Change_DB" ref="A1:I305" totalsRowShown="0" headerRowDxfId="78" dataDxfId="76" headerRowBorderDxfId="77" tableBorderDxfId="75" totalsRowBorderDxfId="74">
  <autoFilter ref="A1:I305" xr:uid="{58CBC0CF-4303-7C49-899A-C4E1E70637B5}"/>
  <tableColumns count="9">
    <tableColumn id="1" xr3:uid="{03D9919F-AF79-204F-BD77-14D3E167A009}" name="Date" dataDxfId="73"/>
    <tableColumn id="2" xr3:uid="{B623E29A-39C0-574F-ADA5-6FBF4905A3D5}" name="Value" dataDxfId="72"/>
    <tableColumn id="3" xr3:uid="{8FADBE98-A1B7-7F42-8647-D816758679DA}" name="Series Name" dataDxfId="71"/>
    <tableColumn id="4" xr3:uid="{5C99EAF5-D33E-A248-AAF4-E155DCAFF2CD}" name="Series Code" dataDxfId="70"/>
    <tableColumn id="5" xr3:uid="{43F1C330-19D3-1545-987E-C817DBFC43E8}" name="Unit Name" dataDxfId="69"/>
    <tableColumn id="6" xr3:uid="{AD6BBD4C-5F5B-DD4D-BA8F-4451F4B74B9D}" name="Unit Code" dataDxfId="68"/>
    <tableColumn id="7" xr3:uid="{9E1EE3CF-C21F-3A48-A479-09F149A95CCF}" name="Frequency Name" dataDxfId="67"/>
    <tableColumn id="8" xr3:uid="{3DEFD859-EE9D-A949-81E6-0E1028427AB5}" name="Frequency Code" dataDxfId="66"/>
    <tableColumn id="11" xr3:uid="{27FC65A5-DCA0-6349-83F9-A2A4A3D536D9}" name="Source" dataDxfId="65"/>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B778D32-758D-F041-BDB2-8C4ACF2F87F2}" name="DB_Master" displayName="DB_Master" ref="A1:I5136" totalsRowShown="0" headerRowDxfId="64" dataDxfId="62" headerRowBorderDxfId="63" tableBorderDxfId="61" totalsRowBorderDxfId="60">
  <autoFilter ref="A1:I5136" xr:uid="{1808BC5A-A221-8B48-B3FB-14AD41807DBC}"/>
  <tableColumns count="9">
    <tableColumn id="1" xr3:uid="{479EE0EB-8675-E247-BDB5-7E130C9193A0}" name="Date" dataDxfId="59"/>
    <tableColumn id="2" xr3:uid="{0451E19E-163A-0545-BD63-E9A0B53CE12D}" name="Value" dataDxfId="58"/>
    <tableColumn id="3" xr3:uid="{1C63D241-8AA1-CB4B-B3FD-E52BFDB6803B}" name="Series Name" dataDxfId="57"/>
    <tableColumn id="4" xr3:uid="{164E6B9E-B248-0842-842A-F5616188C5B9}" name="Series Code" dataDxfId="56"/>
    <tableColumn id="7" xr3:uid="{B7A0AEBD-0F36-5C4F-87B2-0326B48E00BE}" name="Unit Name" dataDxfId="55"/>
    <tableColumn id="8" xr3:uid="{783E1FE0-A0D9-9441-88B8-96F2D39D195D}" name="Unit Code" dataDxfId="54"/>
    <tableColumn id="6" xr3:uid="{B2C61D4B-DBCC-B84C-96F2-3A2E9E8F6251}" name="Frequency Name" dataDxfId="53"/>
    <tableColumn id="9" xr3:uid="{28C18779-EF00-D04B-9732-0CE9314CD659}" name="Frequency Code" dataDxfId="52"/>
    <tableColumn id="5" xr3:uid="{FFF6D32F-459B-8342-87D7-7BB6551BE69C}" name="Source" dataDxfId="51"/>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6E889C8-9F30-A34E-B0A6-B74A3C8B6F06}" name="Table_Sahm_Rule" displayName="Table_Sahm_Rule" ref="A1:B915" totalsRowShown="0" headerRowDxfId="48" headerRowBorderDxfId="47" tableBorderDxfId="46" totalsRowBorderDxfId="45">
  <autoFilter ref="A1:B915" xr:uid="{46E889C8-9F30-A34E-B0A6-B74A3C8B6F06}"/>
  <tableColumns count="2">
    <tableColumn id="1" xr3:uid="{8FCABFD6-98AE-BA4B-AAE0-D086ED316353}" name="Date" dataDxfId="44"/>
    <tableColumn id="2" xr3:uid="{B0552F22-B1C2-4242-A9FB-FDDDC44F7E4D}" name="Unemployment Rate" dataDxfId="43">
      <calculatedColumnFormula>+VLOOKUP($A2,'Report_Sahm''s_Rule'!$A$5:$B$918,2,FALSE)</calculatedColumnFormula>
    </tableColumn>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34CE45B-7E34-E449-B85D-EA1CD8FF828C}" name="Table_Beveridge_Curve" displayName="Table_Beveridge_Curve" ref="A1:C101" totalsRowShown="0" headerRowDxfId="41" headerRowBorderDxfId="40" tableBorderDxfId="39" totalsRowBorderDxfId="38">
  <autoFilter ref="A1:C101" xr:uid="{834CE45B-7E34-E449-B85D-EA1CD8FF828C}"/>
  <tableColumns count="3">
    <tableColumn id="1" xr3:uid="{BBE3AD18-5047-944C-BC00-E76A30595004}" name="Date" dataDxfId="37"/>
    <tableColumn id="2" xr3:uid="{3A038B6F-61A0-FF4D-A1A7-F841696FC899}" name="Job Openings Rate" dataDxfId="36">
      <calculatedColumnFormula>+VLOOKUP($A2,'Report_Beveridge''s_Curve'!$A$4:$C$309,2,FALSE)</calculatedColumnFormula>
    </tableColumn>
    <tableColumn id="3" xr3:uid="{C18CCEF8-F9A3-EF42-8613-6622B959F44E}" name="Unemployment Rate" dataDxfId="35">
      <calculatedColumnFormula>+VLOOKUP($A2,'Report_Beveridge''s_Curve'!$A$4:$C$309,3,FALSE)</calculatedColumnFormula>
    </tableColumn>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9BD79C4-8C78-6C45-A214-AF422EE0655A}" name="Table_Okun_Law_Level" displayName="Table_Okun_Law_Level" ref="A1:C305" totalsRowShown="0" headerRowDxfId="33" headerRowBorderDxfId="32" tableBorderDxfId="31" totalsRowBorderDxfId="30">
  <autoFilter ref="A1:C305" xr:uid="{C9BD79C4-8C78-6C45-A214-AF422EE0655A}"/>
  <tableColumns count="3">
    <tableColumn id="1" xr3:uid="{67266622-FB76-AE47-AA3A-455219CA6C92}" name="Date" dataDxfId="29"/>
    <tableColumn id="2" xr3:uid="{44A081B9-88BD-AB41-BE6A-024DF928BB34}" name="Unemployment Gap" dataDxfId="28">
      <calculatedColumnFormula>+VLOOKUP(Table_Okun_Law_Level[[#This Row],[Date]],'Report_Okun''s_Law'!$A$4:$D$308,2,FALSE)</calculatedColumnFormula>
    </tableColumn>
    <tableColumn id="3" xr3:uid="{D0446CAE-903C-8B4F-8ED4-71C2F839004F}" name="Real Gross Domestic Product Gap" dataDxfId="27">
      <calculatedColumnFormula>+VLOOKUP(Table_Okun_Law_Level[[#This Row],[Date]],'Report_Okun''s_Law'!$A$4:$D$308,3,FALSE)</calculatedColumnFormula>
    </tableColumn>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9D99858-CABC-B047-8498-37B6D20A59B8}" name="Table_Okun_Law_Difference" displayName="Table_Okun_Law_Difference" ref="E1:G305" totalsRowShown="0" headerRowDxfId="26" headerRowBorderDxfId="25" tableBorderDxfId="24" totalsRowBorderDxfId="23">
  <autoFilter ref="E1:G305" xr:uid="{99D99858-CABC-B047-8498-37B6D20A59B8}"/>
  <tableColumns count="3">
    <tableColumn id="1" xr3:uid="{531A8310-5DEA-454A-B3B3-37840A1A21E8}" name="Date" dataDxfId="22"/>
    <tableColumn id="2" xr3:uid="{EFD8AF0E-0166-F445-A48F-F21CBDCC22AF}" name="Change in Unemployment Rate" dataDxfId="21">
      <calculatedColumnFormula>+VLOOKUP(Table_Okun_Law_Difference[[#This Row],[Date]],'Report_Okun''s_Law'!$A$4:$E$308,5,FALSE)</calculatedColumnFormula>
    </tableColumn>
    <tableColumn id="4" xr3:uid="{DFE95E71-6484-514A-8527-5A8E7E0B2C00}" name="Real Gross Domestic Product Growth Gap" dataDxfId="20">
      <calculatedColumnFormula>+VLOOKUP(Table_Okun_Law_Difference[[#This Row],[Date]],'Report_Okun''s_Law'!$A$4:$D$308,4,FALSE)</calculatedColumnFormula>
    </tableColumn>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5D057D1-6716-BC46-A95A-4B6EAEDEF0E4}" name="Table_Phillips_Curve" displayName="Table_Phillips_Curve" ref="A1:D93" totalsRowShown="0" headerRowDxfId="18" headerRowBorderDxfId="17" tableBorderDxfId="16" totalsRowBorderDxfId="15">
  <autoFilter ref="A1:D93" xr:uid="{B5D057D1-6716-BC46-A95A-4B6EAEDEF0E4}"/>
  <tableColumns count="4">
    <tableColumn id="1" xr3:uid="{7716E90E-3A9C-6E4C-BF17-FCA1690A1398}" name="Date" dataDxfId="14"/>
    <tableColumn id="2" xr3:uid="{DCEADB99-91F4-474B-8DCE-05CB3F76F4A9}" name="5-Year, 5-Year Forward Inflation Expectation Rate" dataDxfId="13">
      <calculatedColumnFormula>+VLOOKUP(Table_Phillips_Curve[[#This Row],[Date]],'Report_Phillips''s_Curve'!$A$4:$D$309,2,FALSE)</calculatedColumnFormula>
    </tableColumn>
    <tableColumn id="3" xr3:uid="{68DF225D-07BF-4A48-8B94-A64C1432BEDE}" name="Personal Consumption Expenditures (chain-type price index)" dataDxfId="12">
      <calculatedColumnFormula>+VLOOKUP(Table_Phillips_Curve[[#This Row],[Date]],'Report_Phillips''s_Curve'!$A$4:$D$309,3,FALSE)</calculatedColumnFormula>
    </tableColumn>
    <tableColumn id="4" xr3:uid="{32915354-BA85-944C-896A-D1635688F787}" name="Unemployment Gap" dataDxfId="11">
      <calculatedColumnFormula>+VLOOKUP(Table_Phillips_Curve[[#This Row],[Date]],'Report_Phillips''s_Curve'!$A$4:$D$309,4,FALSE)</calculatedColumnFormula>
    </tableColumn>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46AF9616-AF6F-EE4B-A84B-78C62658F731}" name="Table_Taylor_Rule" displayName="Table_Taylor_Rule" ref="A1:F265" totalsRowShown="0" headerRowDxfId="9" headerRowBorderDxfId="8" tableBorderDxfId="7" totalsRowBorderDxfId="6">
  <autoFilter ref="A1:F265" xr:uid="{46AF9616-AF6F-EE4B-A84B-78C62658F731}"/>
  <tableColumns count="6">
    <tableColumn id="1" xr3:uid="{06C9B9C7-EB00-4747-8148-4B15A064FE44}" name="Date" dataDxfId="5"/>
    <tableColumn id="2" xr3:uid="{C5997FA6-6901-8B4E-A341-3E972A2583C1}" name="Federal Funds Effective Rate" dataDxfId="4">
      <calculatedColumnFormula>+INDEX('Report_Taylor''s_Rule'!B$4:B$309,MATCH(Table_Taylor_Rule[[#This Row],[Date]],'Report_Taylor''s_Rule'!$A$4:$A$309,0))</calculatedColumnFormula>
    </tableColumn>
    <tableColumn id="3" xr3:uid="{8A7523AD-8398-D746-8D69-F6BC6CC4631B}" name="Personal Consumption Expenditures (chain-type price index)" dataDxfId="3">
      <calculatedColumnFormula>+INDEX('Report_Taylor''s_Rule'!C$4:C$309,MATCH(Table_Taylor_Rule[[#This Row],[Date]],'Report_Taylor''s_Rule'!$A$4:$A$309,0))</calculatedColumnFormula>
    </tableColumn>
    <tableColumn id="4" xr3:uid="{4546F36F-8BE0-5C45-AE51-746A91E0B523}" name="Personal Consumption Expenditures (PCE) Excluding Food and Energy (Chain-Type Price Index)" dataDxfId="2">
      <calculatedColumnFormula>+INDEX('Report_Taylor''s_Rule'!D$4:D$309,MATCH(Table_Taylor_Rule[[#This Row],[Date]],'Report_Taylor''s_Rule'!$A$4:$A$309,0))</calculatedColumnFormula>
    </tableColumn>
    <tableColumn id="5" xr3:uid="{B201A844-08D9-D242-8082-80FAFCF7901B}" name="Unemployment Gap" dataDxfId="1">
      <calculatedColumnFormula>+INDEX('Report_Taylor''s_Rule'!E$4:E$309,MATCH(Table_Taylor_Rule[[#This Row],[Date]],'Report_Taylor''s_Rule'!$A$4:$A$309,0))</calculatedColumnFormula>
    </tableColumn>
    <tableColumn id="6" xr3:uid="{29EEFD71-820D-9645-8732-CB338BCB2655}" name="Real Gross Domestic Product Gap" dataDxfId="0">
      <calculatedColumnFormula>+INDEX('Report_Taylor''s_Rule'!F$4:F$309,MATCH(Table_Taylor_Rule[[#This Row],[Date]],'Report_Taylor''s_Rule'!$A$4:$A$309,0))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 dockstate="right" visibility="0" width="350" row="0">
    <wetp:webextensionref xmlns:r="http://schemas.openxmlformats.org/officeDocument/2006/relationships" r:id="rId2"/>
  </wetp:taskpane>
  <wetp:taskpane dockstate="right" visibility="0" width="35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238cd017-a5f1-4e39-94a6-47c6f44c53df}">
  <we:reference id="WA200003692" version="1.0.0.1" store="en-US" storeType="OMEX"/>
  <we:alternateReferences/>
  <we:properties>
    <we:property name="Microsoft.Office.CampaignId" value="&quot;none&quot;"/>
  </we:properties>
  <we:bindings/>
  <we:snapshot xmlns:r="http://schemas.openxmlformats.org/officeDocument/2006/relationships"/>
</we:webextension>
</file>

<file path=xl/webextensions/webextension2.xml><?xml version="1.0" encoding="utf-8"?>
<we:webextension xmlns:we="http://schemas.microsoft.com/office/webextensions/webextension/2010/11" id="{C467B96C-D16A-0642-B838-32FF3B99E361}">
  <we:reference id="wa200007447" version="1.0.0.0" store="en-US" storeType="OMEX"/>
  <we:alternateReferences>
    <we:reference id="wa200007447"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s>_xldudf_BOARDFLARE_EXEC</we:customFunctionIds>
      </we:customFunctionIdList>
    </a:ext>
  </we:extLst>
</we:webextension>
</file>

<file path=xl/webextensions/webextension3.xml><?xml version="1.0" encoding="utf-8"?>
<we:webextension xmlns:we="http://schemas.microsoft.com/office/webextensions/webextension/2010/11" id="{86598622-A5B9-3D4C-A3C1-F8DF708CBB17}">
  <we:reference id="wa200005271" version="2.6.1.0" store="en-US" storeType="OMEX"/>
  <we:alternateReferences>
    <we:reference id="wa200005271" version="2.6.1.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3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4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4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5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55.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6CEF3-9E0A-464F-B2D5-D8DF2C576608}">
  <sheetPr codeName="Sheet3"/>
  <dimension ref="A1:B61"/>
  <sheetViews>
    <sheetView tabSelected="1" workbookViewId="0">
      <selection activeCell="E14" sqref="E14"/>
    </sheetView>
  </sheetViews>
  <sheetFormatPr baseColWidth="10" defaultRowHeight="16" x14ac:dyDescent="0.2"/>
  <cols>
    <col min="1" max="2" width="32.6640625" bestFit="1" customWidth="1"/>
    <col min="3" max="3" width="17.5" bestFit="1" customWidth="1"/>
  </cols>
  <sheetData>
    <row r="1" spans="1:2" x14ac:dyDescent="0.2">
      <c r="A1" s="84" t="s">
        <v>91</v>
      </c>
      <c r="B1" s="84" t="s">
        <v>33</v>
      </c>
    </row>
    <row r="2" spans="1:2" x14ac:dyDescent="0.2">
      <c r="A2" s="83" t="s">
        <v>44</v>
      </c>
      <c r="B2" s="82" t="s">
        <v>44</v>
      </c>
    </row>
    <row r="3" spans="1:2" x14ac:dyDescent="0.2">
      <c r="A3" s="83" t="s">
        <v>1090</v>
      </c>
      <c r="B3" s="82" t="s">
        <v>1090</v>
      </c>
    </row>
    <row r="4" spans="1:2" x14ac:dyDescent="0.2">
      <c r="A4" s="83" t="s">
        <v>41</v>
      </c>
      <c r="B4" s="82" t="s">
        <v>41</v>
      </c>
    </row>
    <row r="5" spans="1:2" x14ac:dyDescent="0.2">
      <c r="A5" s="83" t="s">
        <v>100</v>
      </c>
      <c r="B5" s="82" t="s">
        <v>100</v>
      </c>
    </row>
    <row r="6" spans="1:2" x14ac:dyDescent="0.2">
      <c r="A6" s="83" t="s">
        <v>101</v>
      </c>
      <c r="B6" s="82" t="s">
        <v>101</v>
      </c>
    </row>
    <row r="7" spans="1:2" x14ac:dyDescent="0.2">
      <c r="A7" s="83" t="s">
        <v>102</v>
      </c>
      <c r="B7" s="82" t="s">
        <v>102</v>
      </c>
    </row>
    <row r="8" spans="1:2" x14ac:dyDescent="0.2">
      <c r="A8" s="83" t="s">
        <v>45</v>
      </c>
      <c r="B8" s="82" t="s">
        <v>45</v>
      </c>
    </row>
    <row r="9" spans="1:2" x14ac:dyDescent="0.2">
      <c r="A9" s="83" t="s">
        <v>103</v>
      </c>
      <c r="B9" s="82" t="s">
        <v>103</v>
      </c>
    </row>
    <row r="10" spans="1:2" x14ac:dyDescent="0.2">
      <c r="A10" s="83" t="s">
        <v>46</v>
      </c>
      <c r="B10" s="82" t="s">
        <v>46</v>
      </c>
    </row>
    <row r="11" spans="1:2" x14ac:dyDescent="0.2">
      <c r="A11" s="83" t="s">
        <v>104</v>
      </c>
      <c r="B11" s="82" t="s">
        <v>104</v>
      </c>
    </row>
    <row r="12" spans="1:2" x14ac:dyDescent="0.2">
      <c r="A12" s="83" t="s">
        <v>1084</v>
      </c>
      <c r="B12" s="82" t="s">
        <v>1084</v>
      </c>
    </row>
    <row r="13" spans="1:2" x14ac:dyDescent="0.2">
      <c r="A13" s="83" t="s">
        <v>1085</v>
      </c>
      <c r="B13" s="82" t="s">
        <v>1085</v>
      </c>
    </row>
    <row r="14" spans="1:2" x14ac:dyDescent="0.2">
      <c r="A14" s="83" t="s">
        <v>47</v>
      </c>
      <c r="B14" s="82" t="s">
        <v>47</v>
      </c>
    </row>
    <row r="15" spans="1:2" x14ac:dyDescent="0.2">
      <c r="A15" s="83" t="s">
        <v>105</v>
      </c>
      <c r="B15" s="82" t="s">
        <v>105</v>
      </c>
    </row>
    <row r="16" spans="1:2" x14ac:dyDescent="0.2">
      <c r="A16" s="83" t="s">
        <v>88</v>
      </c>
      <c r="B16" s="82" t="s">
        <v>88</v>
      </c>
    </row>
    <row r="17" spans="1:2" x14ac:dyDescent="0.2">
      <c r="A17" s="83" t="s">
        <v>106</v>
      </c>
      <c r="B17" s="82" t="s">
        <v>106</v>
      </c>
    </row>
    <row r="18" spans="1:2" x14ac:dyDescent="0.2">
      <c r="A18" s="83" t="s">
        <v>49</v>
      </c>
      <c r="B18" s="82" t="s">
        <v>49</v>
      </c>
    </row>
    <row r="19" spans="1:2" x14ac:dyDescent="0.2">
      <c r="A19" s="83" t="s">
        <v>108</v>
      </c>
      <c r="B19" s="82" t="s">
        <v>108</v>
      </c>
    </row>
    <row r="20" spans="1:2" x14ac:dyDescent="0.2">
      <c r="A20" s="83" t="s">
        <v>48</v>
      </c>
      <c r="B20" s="82" t="s">
        <v>48</v>
      </c>
    </row>
    <row r="21" spans="1:2" x14ac:dyDescent="0.2">
      <c r="A21" s="83" t="s">
        <v>107</v>
      </c>
      <c r="B21" s="82" t="s">
        <v>107</v>
      </c>
    </row>
    <row r="22" spans="1:2" x14ac:dyDescent="0.2">
      <c r="A22" s="83" t="s">
        <v>50</v>
      </c>
      <c r="B22" s="82" t="s">
        <v>50</v>
      </c>
    </row>
    <row r="23" spans="1:2" x14ac:dyDescent="0.2">
      <c r="A23" s="83" t="s">
        <v>109</v>
      </c>
      <c r="B23" s="82" t="s">
        <v>109</v>
      </c>
    </row>
    <row r="24" spans="1:2" x14ac:dyDescent="0.2">
      <c r="A24" s="83" t="s">
        <v>51</v>
      </c>
      <c r="B24" s="82" t="s">
        <v>51</v>
      </c>
    </row>
    <row r="25" spans="1:2" x14ac:dyDescent="0.2">
      <c r="A25" s="83" t="s">
        <v>110</v>
      </c>
      <c r="B25" s="82" t="s">
        <v>110</v>
      </c>
    </row>
    <row r="26" spans="1:2" x14ac:dyDescent="0.2">
      <c r="A26" s="83" t="s">
        <v>68</v>
      </c>
      <c r="B26" s="82" t="s">
        <v>68</v>
      </c>
    </row>
    <row r="27" spans="1:2" x14ac:dyDescent="0.2">
      <c r="A27" s="83" t="s">
        <v>111</v>
      </c>
      <c r="B27" s="82" t="s">
        <v>111</v>
      </c>
    </row>
    <row r="28" spans="1:2" x14ac:dyDescent="0.2">
      <c r="A28" s="83" t="s">
        <v>89</v>
      </c>
      <c r="B28" s="82" t="s">
        <v>89</v>
      </c>
    </row>
    <row r="29" spans="1:2" x14ac:dyDescent="0.2">
      <c r="A29" s="83" t="s">
        <v>112</v>
      </c>
      <c r="B29" s="82" t="s">
        <v>112</v>
      </c>
    </row>
    <row r="30" spans="1:2" x14ac:dyDescent="0.2">
      <c r="A30" s="83" t="s">
        <v>67</v>
      </c>
      <c r="B30" s="82" t="s">
        <v>67</v>
      </c>
    </row>
    <row r="31" spans="1:2" x14ac:dyDescent="0.2">
      <c r="A31" s="83" t="s">
        <v>113</v>
      </c>
      <c r="B31" s="82" t="s">
        <v>113</v>
      </c>
    </row>
    <row r="32" spans="1:2" x14ac:dyDescent="0.2">
      <c r="A32" s="83" t="s">
        <v>69</v>
      </c>
      <c r="B32" s="82" t="s">
        <v>69</v>
      </c>
    </row>
    <row r="33" spans="1:2" x14ac:dyDescent="0.2">
      <c r="A33" s="83" t="s">
        <v>114</v>
      </c>
      <c r="B33" s="82" t="s">
        <v>114</v>
      </c>
    </row>
    <row r="34" spans="1:2" x14ac:dyDescent="0.2">
      <c r="A34" s="83" t="s">
        <v>90</v>
      </c>
      <c r="B34" s="82" t="s">
        <v>90</v>
      </c>
    </row>
    <row r="35" spans="1:2" x14ac:dyDescent="0.2">
      <c r="A35" s="83" t="s">
        <v>115</v>
      </c>
      <c r="B35" s="82" t="s">
        <v>115</v>
      </c>
    </row>
    <row r="36" spans="1:2" x14ac:dyDescent="0.2">
      <c r="A36" s="83" t="s">
        <v>122</v>
      </c>
      <c r="B36" s="82" t="s">
        <v>122</v>
      </c>
    </row>
    <row r="37" spans="1:2" x14ac:dyDescent="0.2">
      <c r="A37" s="83" t="s">
        <v>123</v>
      </c>
      <c r="B37" s="82" t="s">
        <v>123</v>
      </c>
    </row>
    <row r="38" spans="1:2" x14ac:dyDescent="0.2">
      <c r="A38" s="83" t="s">
        <v>124</v>
      </c>
      <c r="B38" s="82" t="s">
        <v>124</v>
      </c>
    </row>
    <row r="39" spans="1:2" x14ac:dyDescent="0.2">
      <c r="A39" s="83" t="s">
        <v>125</v>
      </c>
      <c r="B39" s="82" t="s">
        <v>125</v>
      </c>
    </row>
    <row r="40" spans="1:2" x14ac:dyDescent="0.2">
      <c r="A40" s="83" t="s">
        <v>126</v>
      </c>
      <c r="B40" s="82" t="s">
        <v>126</v>
      </c>
    </row>
    <row r="41" spans="1:2" x14ac:dyDescent="0.2">
      <c r="A41" s="83" t="s">
        <v>127</v>
      </c>
      <c r="B41" s="82" t="s">
        <v>127</v>
      </c>
    </row>
    <row r="42" spans="1:2" x14ac:dyDescent="0.2">
      <c r="A42" s="83" t="s">
        <v>128</v>
      </c>
      <c r="B42" s="82" t="s">
        <v>128</v>
      </c>
    </row>
    <row r="43" spans="1:2" x14ac:dyDescent="0.2">
      <c r="A43" s="83" t="s">
        <v>129</v>
      </c>
      <c r="B43" s="82" t="s">
        <v>129</v>
      </c>
    </row>
    <row r="44" spans="1:2" x14ac:dyDescent="0.2">
      <c r="A44" s="83" t="s">
        <v>130</v>
      </c>
      <c r="B44" s="82" t="s">
        <v>130</v>
      </c>
    </row>
    <row r="45" spans="1:2" x14ac:dyDescent="0.2">
      <c r="A45" s="83" t="s">
        <v>131</v>
      </c>
      <c r="B45" s="82" t="s">
        <v>131</v>
      </c>
    </row>
    <row r="46" spans="1:2" x14ac:dyDescent="0.2">
      <c r="A46" s="83" t="s">
        <v>132</v>
      </c>
      <c r="B46" s="82" t="s">
        <v>132</v>
      </c>
    </row>
    <row r="47" spans="1:2" x14ac:dyDescent="0.2">
      <c r="A47" s="83" t="s">
        <v>133</v>
      </c>
      <c r="B47" s="82" t="s">
        <v>133</v>
      </c>
    </row>
    <row r="48" spans="1:2" x14ac:dyDescent="0.2">
      <c r="A48" s="83" t="s">
        <v>134</v>
      </c>
      <c r="B48" s="82" t="s">
        <v>134</v>
      </c>
    </row>
    <row r="49" spans="1:2" x14ac:dyDescent="0.2">
      <c r="A49" s="83" t="s">
        <v>135</v>
      </c>
      <c r="B49" s="82" t="s">
        <v>135</v>
      </c>
    </row>
    <row r="50" spans="1:2" x14ac:dyDescent="0.2">
      <c r="A50" s="83" t="s">
        <v>136</v>
      </c>
      <c r="B50" s="82" t="s">
        <v>136</v>
      </c>
    </row>
    <row r="51" spans="1:2" x14ac:dyDescent="0.2">
      <c r="A51" s="83" t="s">
        <v>137</v>
      </c>
      <c r="B51" s="82" t="s">
        <v>137</v>
      </c>
    </row>
    <row r="52" spans="1:2" x14ac:dyDescent="0.2">
      <c r="A52" s="83" t="s">
        <v>138</v>
      </c>
      <c r="B52" s="82" t="s">
        <v>138</v>
      </c>
    </row>
    <row r="53" spans="1:2" x14ac:dyDescent="0.2">
      <c r="A53" s="83" t="s">
        <v>139</v>
      </c>
      <c r="B53" s="82" t="s">
        <v>139</v>
      </c>
    </row>
    <row r="54" spans="1:2" x14ac:dyDescent="0.2">
      <c r="A54" s="83" t="s">
        <v>140</v>
      </c>
      <c r="B54" s="82" t="s">
        <v>140</v>
      </c>
    </row>
    <row r="55" spans="1:2" x14ac:dyDescent="0.2">
      <c r="A55" s="83" t="s">
        <v>141</v>
      </c>
      <c r="B55" s="82" t="s">
        <v>141</v>
      </c>
    </row>
    <row r="56" spans="1:2" x14ac:dyDescent="0.2">
      <c r="A56" s="83" t="s">
        <v>142</v>
      </c>
      <c r="B56" s="82" t="s">
        <v>142</v>
      </c>
    </row>
    <row r="57" spans="1:2" x14ac:dyDescent="0.2">
      <c r="A57" s="83" t="s">
        <v>143</v>
      </c>
      <c r="B57" s="82" t="s">
        <v>143</v>
      </c>
    </row>
    <row r="58" spans="1:2" x14ac:dyDescent="0.2">
      <c r="A58" s="83" t="s">
        <v>1086</v>
      </c>
      <c r="B58" s="82" t="s">
        <v>1086</v>
      </c>
    </row>
    <row r="59" spans="1:2" x14ac:dyDescent="0.2">
      <c r="A59" s="83" t="s">
        <v>1087</v>
      </c>
      <c r="B59" s="82" t="s">
        <v>1087</v>
      </c>
    </row>
    <row r="60" spans="1:2" x14ac:dyDescent="0.2">
      <c r="A60" s="83" t="s">
        <v>1088</v>
      </c>
      <c r="B60" s="82" t="s">
        <v>1088</v>
      </c>
    </row>
    <row r="61" spans="1:2" x14ac:dyDescent="0.2">
      <c r="A61" s="83" t="s">
        <v>1089</v>
      </c>
      <c r="B61" s="82" t="s">
        <v>1089</v>
      </c>
    </row>
  </sheetData>
  <hyperlinks>
    <hyperlink ref="B2" location="'Metadata'!A1" display="Metadata" xr:uid="{BDDD58AF-701C-1744-91BC-49D672DA2D2B}"/>
    <hyperlink ref="B3" location="'Metadata_CSV'!A1" display="Metadata_CSV" xr:uid="{D7F9E052-F089-6040-B235-A954E2FD9347}"/>
    <hyperlink ref="B4" location="'Job_Openings_Rate_Quarterly'!A1" display="Job_Openings_Rate_Quarterly" xr:uid="{82004D42-0788-DF41-9A91-7556BFDAADC1}"/>
    <hyperlink ref="B5" location="'Job_Openings_Rate_Quarterly_DB'!A1" display="Job_Openings_Rate_Quarterly_DB" xr:uid="{CF8B23C6-B9FE-7548-9889-5A0D106637A1}"/>
    <hyperlink ref="B6" location="'Fed_Funds_Quarterly'!A1" display="Fed_Funds_Quarterly" xr:uid="{ABFB769E-8FEF-5D49-BEB6-8D5A3E2E5A67}"/>
    <hyperlink ref="B7" location="'Fed_Funds_Quarterly_DB'!A1" display="Fed_Funds_Quarterly_DB" xr:uid="{3D0354C1-3AC0-A74B-A2EA-608D43919735}"/>
    <hyperlink ref="B8" location="'Unemployment_Rate_Monthly'!A1" display="Unemployment_Rate_Monthly" xr:uid="{7AB489EB-3C61-5F47-89F5-5391E708DD6F}"/>
    <hyperlink ref="B9" location="'Unemployment_Rate_Monthly_DB'!A1" display="Unemployment_Rate_Monthly_DB" xr:uid="{5BB25AD4-555F-A44D-BAFC-7F99D31E7E6D}"/>
    <hyperlink ref="B10" location="'Unemployment_Rate_Quarterly'!A1" display="Unemployment_Rate_Quarterly" xr:uid="{AF822424-C2D2-DA4A-BCFF-31540E3061AA}"/>
    <hyperlink ref="B11" location="'Unemployment_Rate_Quarterly_DB'!A1" display="Unemployment_Rate_Quarterly_DB" xr:uid="{D6D1A1B4-A89E-B848-89DA-43DA3AE3C183}"/>
    <hyperlink ref="B12" location="'Unemploym_Rate_Quarterly_Change'!A1" display="Unemploym_Rate_Quarterly_Change" xr:uid="{82944D8C-7C4B-914C-8E36-32C73E851115}"/>
    <hyperlink ref="B13" location="'Un_Rate_Quarterly_Change_DB'!A1" display="Un_Rate_Quarterly_Change_DB" xr:uid="{7698C1CA-397D-7A4F-8DFB-BD21CD90453A}"/>
    <hyperlink ref="B14" location="'NROU_Rate_Quarterly'!A1" display="NROU_Rate_Quarterly" xr:uid="{5E6F8861-063B-3D42-BF1D-8C3765815D7E}"/>
    <hyperlink ref="B15" location="'NROU_Rate_Quarterly_DB'!A1" display="NROU_Rate_Quarterly_DB" xr:uid="{89C2A9EA-3845-6746-8B5B-A82BE432A1D6}"/>
    <hyperlink ref="B16" location="'Unemployment_Gap_Rate_Quarterly'!A1" display="Unemployment_Gap_Rate_Quarterly" xr:uid="{472B4C3D-7F1B-4D4D-BEDE-396190FB7276}"/>
    <hyperlink ref="B17" location="'Unemployment_Gap_Rate_Quart_DB'!A1" display="Unemployment_Gap_Rate_Quart_DB" xr:uid="{5F3273FE-6051-6542-B3D6-0A6727853BCB}"/>
    <hyperlink ref="B18" location="'PCE_Core_Quarterly_% Change'!A1" display="PCE_Core_Quarterly_% Change" xr:uid="{27CE9169-F1FF-2B4A-A2A7-FC6D94ED9E7B}"/>
    <hyperlink ref="B19" location="'PCE_Core_Quarterly_% Change_DB'!A1" display="PCE_Core_Quarterly_% Change_DB" xr:uid="{E433AD14-D96C-FD4B-A080-E3139A8B3D6F}"/>
    <hyperlink ref="B20" location="'PCE_Headline_Quarterly_% Change'!A1" display="PCE_Headline_Quarterly_% Change" xr:uid="{1163E04D-6C64-324B-9D50-229831CD5EFE}"/>
    <hyperlink ref="B21" location="'PCE_Headline_Quarterly_%_DB'!A1" display="PCE_Headline_Quarterly_%_DB" xr:uid="{17B630B4-23AB-EB49-BB57-3A68F85828F6}"/>
    <hyperlink ref="B22" location="'5Y_5Y_Forward_Rate_Quarterly'!A1" display="5Y_5Y_Forward_Rate_Quarterly" xr:uid="{FC673C4B-7A03-5443-8011-C98BF97FF57F}"/>
    <hyperlink ref="B23" location="'5Y_5Y_Forward_Rate_Quarterly_DB'!A1" display="5Y_5Y_Forward_Rate_Quarterly_DB" xr:uid="{029A4781-7491-6645-B7E7-D2C5338CD780}"/>
    <hyperlink ref="B24" location="'Real_GDP_Level_Quarterly'!A1" display="Real_GDP_Level_Quarterly" xr:uid="{E1AE493C-4AC9-C54A-8C87-AF0B6BBE5317}"/>
    <hyperlink ref="B25" location="'Real_GDP_Level_Quarterly_DB'!A1" display="Real_GDP_Level_Quarterly_DB" xr:uid="{21BCE537-B5B5-9249-A04E-1517DC9C3E14}"/>
    <hyperlink ref="B26" location="'Real_Pot_GDP_Level_Quarterly'!A1" display="Real_Pot_GDP_Level_Quarterly" xr:uid="{53BED0DB-AFE7-0A4A-8B19-C2F3D8BC8188}"/>
    <hyperlink ref="B27" location="'Real_Pot_GDP_Level_Quarterly_DB'!A1" display="Real_Pot_GDP_Level_Quarterly_DB" xr:uid="{E875E118-082E-E041-9F7F-936A9BD0A226}"/>
    <hyperlink ref="B28" location="'Real_GDP_GAP_Quarterly'!A1" display="Real_GDP_GAP_Quarterly" xr:uid="{5CE21DE0-7AFB-BE44-8746-446C4E7F0CD3}"/>
    <hyperlink ref="B29" location="'Real_GDP_GAP_Quarterly_DB'!A1" display="Real_GDP_GAP_Quarterly_DB" xr:uid="{9A389831-EB9E-0D4A-AFD1-3687780EE567}"/>
    <hyperlink ref="B30" location="'Real_GDP_Quarterly_% Change'!A1" display="Real_GDP_Quarterly_% Change" xr:uid="{DC24A77E-8021-8B4C-BEA7-699EACA14264}"/>
    <hyperlink ref="B31" location="'Real_GDP_Quarterly_% Change_DB'!A1" display="Real_GDP_Quarterly_% Change_DB" xr:uid="{0FD8F37C-B4AA-3E44-AF10-CC05F9D1AF54}"/>
    <hyperlink ref="B32" location="'Real_Pot_GDP_Quarterly_% Change'!A1" display="Real_Pot_GDP_Quarterly_% Change" xr:uid="{2E158B17-4772-FC4D-BC8A-119F2C4671AC}"/>
    <hyperlink ref="B33" location="'Real_Pot_GDP_Quarterly_%_DB'!A1" display="Real_Pot_GDP_Quarterly_%_DB" xr:uid="{45045F8F-4EAA-2D4E-BB95-171C7FE18277}"/>
    <hyperlink ref="B34" location="'Real_GDP_GAP_Quarterly_% Change'!A1" display="Real_GDP_GAP_Quarterly_% Change" xr:uid="{7CAB0B27-2128-EA4B-B5E0-186C7627A371}"/>
    <hyperlink ref="B35" location="'Real_GDP_GAP_Quarterly_%_DB'!A1" display="Real_GDP_GAP_Quarterly_%_DB" xr:uid="{299E244F-E9A1-CE4C-AF07-CA32134CC4BB}"/>
    <hyperlink ref="B36" location="'DB_Master'!A1" display="DB_Master" xr:uid="{A23FC14F-3155-2C4D-B508-34D4CE6BC38C}"/>
    <hyperlink ref="B37" location="'Pivot_Master'!A1" display="Pivot_Master" xr:uid="{96AFAA41-AA4C-0C46-BCCE-41D14134F697}"/>
    <hyperlink ref="B38" location="'Pivot_Sahm''s_Rule'!A1" display="Pivot_Sahm's_Rule" xr:uid="{963C4AFB-056D-9943-8AD6-8AC9119E5DBF}"/>
    <hyperlink ref="B39" location="'Report_Sahm''s_Rule'!A1" display="Report_Sahm's_Rule" xr:uid="{56235A39-82E5-0B4A-8AC4-414BB0536A17}"/>
    <hyperlink ref="B40" location="'Table_Sahm''s_Rule'!A1" display="Table_Sahm's_Rule" xr:uid="{4EA06768-D848-B742-ACA2-C8A459708BE8}"/>
    <hyperlink ref="B41" location="'Table_Sahm''s_Rule_csv'!A1" display="Table_Sahm's_Rule_csv" xr:uid="{3CCDAD77-2DF5-5D45-AD2D-5FB28BBC538F}"/>
    <hyperlink ref="B42" location="'Pivot_Beveridge''s_Curve'!A1" display="Pivot_Beveridge's_Curve" xr:uid="{5E7FC36D-9409-5445-9D57-5013FC21DCC8}"/>
    <hyperlink ref="B43" location="'Report_Beveridge''s_Curve'!A1" display="Report_Beveridge's_Curve" xr:uid="{7AAB9CCD-7470-CD4A-A66F-819A49DDAA4A}"/>
    <hyperlink ref="B44" location="'Table_Beveridge''s_Curve'!A1" display="Table_Beveridge's_Curve" xr:uid="{FF07FD04-0950-4D46-8063-FCF1953D8282}"/>
    <hyperlink ref="B45" location="'Table_Beveridge''s_Curve_csv'!A1" display="Table_Beveridge's_Curve_csv" xr:uid="{FE1C4EBA-FC39-7346-B44B-62357B2C57B9}"/>
    <hyperlink ref="B46" location="'Pivot_Okun''s_Law'!A1" display="Pivot_Okun's_Law" xr:uid="{4BC935CE-6A29-8C4B-AEE7-1095E6F0EA58}"/>
    <hyperlink ref="B47" location="'Report_Okun''s_Law'!A1" display="Report_Okun's_Law" xr:uid="{6144D3F4-BDFD-D142-B4F3-A2142648563A}"/>
    <hyperlink ref="B48" location="'Table_Okun''s_Law'!A1" display="Table_Okun's_Law" xr:uid="{DB8B29C5-88E5-8844-8EE4-EC15231A90B1}"/>
    <hyperlink ref="B49" location="'Table_Okun''s_Law_Level_csv'!A1" display="Table_Okun's_Law_Level_csv" xr:uid="{82D4F122-EEF0-7B40-B7FF-CFCD78B37434}"/>
    <hyperlink ref="B50" location="'Table_Okun''s_Law_Difference_csv'!A1" display="Table_Okun's_Law_Difference_csv" xr:uid="{89570109-8429-8E41-9C57-A6CF288DA890}"/>
    <hyperlink ref="B51" location="'Pivot_Phillips''s_Curve'!A1" display="Pivot_Phillips's_Curve" xr:uid="{3BA66056-C61E-DB43-90FB-864C87CC9727}"/>
    <hyperlink ref="B52" location="'Report_Phillips''s_Curve'!A1" display="Report_Phillips's_Curve" xr:uid="{7A1E2538-4EDD-2C4D-962C-9AFFFB8564C0}"/>
    <hyperlink ref="B53" location="'Table_Phillips''s_Curve'!A1" display="Table_Phillips's_Curve" xr:uid="{C3751B4D-8272-2245-AFDE-4A0384297B81}"/>
    <hyperlink ref="B54" location="'Table_Phillips''s_Curve_csv'!A1" display="Table_Phillips's_Curve_csv" xr:uid="{84215FB5-0008-F742-B3EC-2EDA8E72F91E}"/>
    <hyperlink ref="B55" location="'Pivot_Taylor''s_Rule'!A1" display="Pivot_Taylor's_Rule" xr:uid="{DF366519-8A77-7F4B-A202-6AB7DC983637}"/>
    <hyperlink ref="B56" location="'Report_Taylor''s_Rule'!A1" display="Report_Taylor's_Rule" xr:uid="{06F00CFB-324C-FD40-A666-880362E7E722}"/>
    <hyperlink ref="B57" location="'Table_Taylor''s_Rule'!A1" display="Table_Taylor's_Rule" xr:uid="{ED4BF7BE-B024-3B44-862C-12D9F37B8871}"/>
    <hyperlink ref="B58" location="'Table_Taylor''s_Rule_Y_Phead_csv'!A1" display="Table_Taylor's_Rule_Y_Phead_csv" xr:uid="{585B1857-5CBB-0E48-A250-82F6E8CA5689}"/>
    <hyperlink ref="B59" location="'Table_Taylor''s_Rule_Y_Pcore_csv'!A1" display="Table_Taylor's_Rule_Y_Pcore_csv" xr:uid="{372DAF30-761C-434F-BF40-C4C7BB1AEE00}"/>
    <hyperlink ref="B60" location="'Table_Taylor''s_Rule_U_Phead_csv'!A1" display="Table_Taylor's_Rule_U_Phead_csv" xr:uid="{ABD6859C-A74B-EF40-A993-566F08894ED8}"/>
    <hyperlink ref="B61" location="'Table_Taylor''s_Rule_U_Pcore_csv'!A1" display="Table_Taylor's_Rule_U_Pcore_csv" xr:uid="{B5D6D6BA-4809-4341-84D2-01AB07C389B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1D0C-7E08-A94D-BC7A-7B9C7830D337}">
  <sheetPr codeName="Sheet4"/>
  <dimension ref="A1:N17"/>
  <sheetViews>
    <sheetView workbookViewId="0">
      <selection activeCell="A34" sqref="A34"/>
    </sheetView>
  </sheetViews>
  <sheetFormatPr baseColWidth="10" defaultColWidth="14.6640625" defaultRowHeight="16" x14ac:dyDescent="0.2"/>
  <cols>
    <col min="1" max="1" width="54" customWidth="1"/>
    <col min="2" max="2" width="17.5" bestFit="1" customWidth="1"/>
    <col min="3" max="3" width="22.83203125" customWidth="1"/>
    <col min="4" max="4" width="24" customWidth="1"/>
    <col min="7" max="7" width="17.6640625" bestFit="1" customWidth="1"/>
    <col min="8" max="8" width="23.33203125" customWidth="1"/>
    <col min="9" max="9" width="32.33203125" customWidth="1"/>
    <col min="10" max="10" width="38.5" customWidth="1"/>
    <col min="11" max="11" width="34" customWidth="1"/>
    <col min="12" max="12" width="52.83203125" bestFit="1" customWidth="1"/>
  </cols>
  <sheetData>
    <row r="1" spans="1:14" x14ac:dyDescent="0.2">
      <c r="A1" s="71" t="s">
        <v>56</v>
      </c>
      <c r="B1" s="72" t="s">
        <v>52</v>
      </c>
      <c r="C1" s="72" t="s">
        <v>1079</v>
      </c>
      <c r="D1" s="72" t="s">
        <v>98</v>
      </c>
      <c r="E1" s="72" t="s">
        <v>94</v>
      </c>
      <c r="F1" s="72" t="s">
        <v>99</v>
      </c>
      <c r="G1" s="72" t="s">
        <v>95</v>
      </c>
      <c r="H1" s="72" t="s">
        <v>97</v>
      </c>
      <c r="I1" s="72" t="s">
        <v>96</v>
      </c>
      <c r="J1" s="73" t="s">
        <v>1072</v>
      </c>
      <c r="K1" s="73" t="s">
        <v>61</v>
      </c>
      <c r="L1" s="74" t="s">
        <v>55</v>
      </c>
    </row>
    <row r="2" spans="1:14" x14ac:dyDescent="0.2">
      <c r="A2" s="75" t="s">
        <v>7</v>
      </c>
      <c r="B2" s="63" t="s">
        <v>34</v>
      </c>
      <c r="C2" s="63" t="s">
        <v>151</v>
      </c>
      <c r="D2" s="63" t="s">
        <v>35</v>
      </c>
      <c r="E2" s="63" t="s">
        <v>0</v>
      </c>
      <c r="F2" s="63" t="s">
        <v>14</v>
      </c>
      <c r="G2" s="63" t="s">
        <v>36</v>
      </c>
      <c r="H2" s="76">
        <v>36892</v>
      </c>
      <c r="I2" s="63" t="s">
        <v>53</v>
      </c>
      <c r="J2" s="57" t="s">
        <v>80</v>
      </c>
      <c r="K2" s="57" t="s">
        <v>42</v>
      </c>
      <c r="L2" s="77" t="s">
        <v>58</v>
      </c>
      <c r="N2" s="8" t="s">
        <v>152</v>
      </c>
    </row>
    <row r="3" spans="1:14" x14ac:dyDescent="0.2">
      <c r="A3" s="75" t="s">
        <v>11</v>
      </c>
      <c r="B3" s="63" t="s">
        <v>13</v>
      </c>
      <c r="C3" s="63" t="s">
        <v>1080</v>
      </c>
      <c r="D3" s="63" t="s">
        <v>10</v>
      </c>
      <c r="E3" s="63" t="s">
        <v>0</v>
      </c>
      <c r="F3" s="63" t="s">
        <v>14</v>
      </c>
      <c r="G3" s="63" t="s">
        <v>36</v>
      </c>
      <c r="H3" s="76">
        <v>20090</v>
      </c>
      <c r="I3" s="63" t="s">
        <v>75</v>
      </c>
      <c r="J3" s="57" t="s">
        <v>81</v>
      </c>
      <c r="K3" s="57" t="s">
        <v>43</v>
      </c>
      <c r="L3" s="77" t="s">
        <v>64</v>
      </c>
    </row>
    <row r="4" spans="1:14" x14ac:dyDescent="0.2">
      <c r="A4" s="78" t="s">
        <v>18</v>
      </c>
      <c r="B4" s="59" t="s">
        <v>16</v>
      </c>
      <c r="C4" s="59"/>
      <c r="D4" s="59" t="s">
        <v>17</v>
      </c>
      <c r="E4" s="59" t="s">
        <v>0</v>
      </c>
      <c r="F4" s="59" t="s">
        <v>2</v>
      </c>
      <c r="G4" s="59" t="s">
        <v>1</v>
      </c>
      <c r="H4" s="60">
        <v>17533</v>
      </c>
      <c r="I4" s="59" t="s">
        <v>1069</v>
      </c>
      <c r="J4" s="57" t="s">
        <v>86</v>
      </c>
      <c r="K4" s="57" t="s">
        <v>1073</v>
      </c>
      <c r="L4" s="77" t="s">
        <v>58</v>
      </c>
    </row>
    <row r="5" spans="1:14" x14ac:dyDescent="0.2">
      <c r="A5" s="78" t="s">
        <v>18</v>
      </c>
      <c r="B5" s="59" t="s">
        <v>16</v>
      </c>
      <c r="C5" s="59"/>
      <c r="D5" s="59" t="s">
        <v>17</v>
      </c>
      <c r="E5" s="59" t="s">
        <v>0</v>
      </c>
      <c r="F5" s="59" t="s">
        <v>14</v>
      </c>
      <c r="G5" s="59" t="s">
        <v>36</v>
      </c>
      <c r="H5" s="60">
        <v>17533</v>
      </c>
      <c r="I5" s="59" t="s">
        <v>1068</v>
      </c>
      <c r="J5" s="57" t="s">
        <v>86</v>
      </c>
      <c r="K5" s="57" t="s">
        <v>1076</v>
      </c>
      <c r="L5" s="77" t="s">
        <v>58</v>
      </c>
    </row>
    <row r="6" spans="1:14" x14ac:dyDescent="0.2">
      <c r="A6" s="78" t="s">
        <v>1081</v>
      </c>
      <c r="B6" s="59" t="s">
        <v>1067</v>
      </c>
      <c r="C6" s="59" t="s">
        <v>1078</v>
      </c>
      <c r="D6" s="59" t="str">
        <f>+D5</f>
        <v>Percent, Seasonally Adjusted</v>
      </c>
      <c r="E6" s="59" t="str">
        <f t="shared" ref="E6:G6" si="0">+E5</f>
        <v>lin</v>
      </c>
      <c r="F6" s="59" t="str">
        <f t="shared" si="0"/>
        <v>Quarterly</v>
      </c>
      <c r="G6" s="59" t="str">
        <f t="shared" si="0"/>
        <v>q, avg</v>
      </c>
      <c r="H6" s="60">
        <v>18264</v>
      </c>
      <c r="I6" s="59" t="s">
        <v>73</v>
      </c>
      <c r="J6" s="59"/>
      <c r="K6" s="59" t="s">
        <v>1074</v>
      </c>
      <c r="L6" s="61" t="s">
        <v>116</v>
      </c>
    </row>
    <row r="7" spans="1:14" x14ac:dyDescent="0.2">
      <c r="A7" s="78" t="s">
        <v>20</v>
      </c>
      <c r="B7" s="59" t="s">
        <v>19</v>
      </c>
      <c r="C7" s="59"/>
      <c r="D7" s="59" t="s">
        <v>10</v>
      </c>
      <c r="E7" s="59" t="s">
        <v>0</v>
      </c>
      <c r="F7" s="59" t="s">
        <v>14</v>
      </c>
      <c r="G7" s="59" t="s">
        <v>15</v>
      </c>
      <c r="H7" s="60">
        <v>17899</v>
      </c>
      <c r="I7" s="59" t="s">
        <v>54</v>
      </c>
      <c r="J7" s="57" t="s">
        <v>85</v>
      </c>
      <c r="K7" s="57" t="s">
        <v>1075</v>
      </c>
      <c r="L7" s="77" t="s">
        <v>63</v>
      </c>
    </row>
    <row r="8" spans="1:14" x14ac:dyDescent="0.2">
      <c r="A8" s="78" t="s">
        <v>1082</v>
      </c>
      <c r="B8" s="59" t="s">
        <v>76</v>
      </c>
      <c r="C8" s="59" t="s">
        <v>145</v>
      </c>
      <c r="D8" s="59" t="s">
        <v>59</v>
      </c>
      <c r="E8" s="59" t="s">
        <v>0</v>
      </c>
      <c r="F8" s="59" t="s">
        <v>14</v>
      </c>
      <c r="G8" s="59" t="s">
        <v>15</v>
      </c>
      <c r="H8" s="60">
        <v>18264</v>
      </c>
      <c r="I8" s="59" t="s">
        <v>71</v>
      </c>
      <c r="J8" s="57"/>
      <c r="K8" s="57" t="s">
        <v>1075</v>
      </c>
      <c r="L8" s="77" t="s">
        <v>116</v>
      </c>
    </row>
    <row r="9" spans="1:14" x14ac:dyDescent="0.2">
      <c r="A9" s="78" t="s">
        <v>24</v>
      </c>
      <c r="B9" s="59" t="s">
        <v>22</v>
      </c>
      <c r="C9" s="59" t="s">
        <v>150</v>
      </c>
      <c r="D9" s="59" t="s">
        <v>23</v>
      </c>
      <c r="E9" s="59" t="s">
        <v>0</v>
      </c>
      <c r="F9" s="59" t="s">
        <v>14</v>
      </c>
      <c r="G9" s="59" t="s">
        <v>15</v>
      </c>
      <c r="H9" s="60">
        <v>21916</v>
      </c>
      <c r="I9" s="59" t="s">
        <v>72</v>
      </c>
      <c r="J9" s="57" t="s">
        <v>87</v>
      </c>
      <c r="K9" s="57" t="s">
        <v>43</v>
      </c>
      <c r="L9" s="77" t="s">
        <v>58</v>
      </c>
    </row>
    <row r="10" spans="1:14" x14ac:dyDescent="0.2">
      <c r="A10" s="78" t="s">
        <v>31</v>
      </c>
      <c r="B10" s="59" t="s">
        <v>30</v>
      </c>
      <c r="C10" s="59" t="s">
        <v>148</v>
      </c>
      <c r="D10" s="59" t="s">
        <v>23</v>
      </c>
      <c r="E10" s="59" t="s">
        <v>0</v>
      </c>
      <c r="F10" s="59" t="s">
        <v>14</v>
      </c>
      <c r="G10" s="59" t="s">
        <v>15</v>
      </c>
      <c r="H10" s="60">
        <v>18264</v>
      </c>
      <c r="I10" s="59" t="s">
        <v>71</v>
      </c>
      <c r="J10" s="57" t="s">
        <v>87</v>
      </c>
      <c r="K10" s="57" t="s">
        <v>62</v>
      </c>
      <c r="L10" s="77" t="s">
        <v>65</v>
      </c>
    </row>
    <row r="11" spans="1:14" x14ac:dyDescent="0.2">
      <c r="A11" s="78" t="s">
        <v>40</v>
      </c>
      <c r="B11" s="59" t="s">
        <v>38</v>
      </c>
      <c r="C11" s="59" t="s">
        <v>149</v>
      </c>
      <c r="D11" s="59" t="s">
        <v>10</v>
      </c>
      <c r="E11" s="59" t="s">
        <v>0</v>
      </c>
      <c r="F11" s="59" t="s">
        <v>14</v>
      </c>
      <c r="G11" s="59" t="s">
        <v>36</v>
      </c>
      <c r="H11" s="60">
        <v>37622</v>
      </c>
      <c r="I11" s="59" t="s">
        <v>39</v>
      </c>
      <c r="J11" s="57" t="s">
        <v>83</v>
      </c>
      <c r="K11" s="57" t="s">
        <v>60</v>
      </c>
      <c r="L11" s="77" t="s">
        <v>66</v>
      </c>
    </row>
    <row r="12" spans="1:14" x14ac:dyDescent="0.2">
      <c r="A12" s="78" t="s">
        <v>26</v>
      </c>
      <c r="B12" s="59" t="s">
        <v>25</v>
      </c>
      <c r="C12" s="59"/>
      <c r="D12" s="59" t="s">
        <v>9</v>
      </c>
      <c r="E12" s="59" t="s">
        <v>0</v>
      </c>
      <c r="F12" s="59" t="s">
        <v>14</v>
      </c>
      <c r="G12" s="59" t="s">
        <v>15</v>
      </c>
      <c r="H12" s="60">
        <v>17168</v>
      </c>
      <c r="I12" s="59" t="s">
        <v>1070</v>
      </c>
      <c r="J12" s="57" t="s">
        <v>82</v>
      </c>
      <c r="K12" s="57" t="s">
        <v>1077</v>
      </c>
      <c r="L12" s="77" t="s">
        <v>63</v>
      </c>
    </row>
    <row r="13" spans="1:14" x14ac:dyDescent="0.2">
      <c r="A13" s="78" t="s">
        <v>29</v>
      </c>
      <c r="B13" s="59" t="s">
        <v>27</v>
      </c>
      <c r="C13" s="59"/>
      <c r="D13" s="59" t="s">
        <v>28</v>
      </c>
      <c r="E13" s="59" t="s">
        <v>0</v>
      </c>
      <c r="F13" s="59" t="s">
        <v>14</v>
      </c>
      <c r="G13" s="59" t="s">
        <v>15</v>
      </c>
      <c r="H13" s="60">
        <v>17899</v>
      </c>
      <c r="I13" s="59" t="s">
        <v>54</v>
      </c>
      <c r="J13" s="57" t="s">
        <v>84</v>
      </c>
      <c r="K13" s="57" t="s">
        <v>1077</v>
      </c>
      <c r="L13" s="77" t="s">
        <v>66</v>
      </c>
    </row>
    <row r="14" spans="1:14" x14ac:dyDescent="0.2">
      <c r="A14" s="78" t="s">
        <v>77</v>
      </c>
      <c r="B14" s="59" t="s">
        <v>78</v>
      </c>
      <c r="C14" s="59" t="s">
        <v>146</v>
      </c>
      <c r="D14" s="59" t="s">
        <v>59</v>
      </c>
      <c r="E14" s="59" t="s">
        <v>0</v>
      </c>
      <c r="F14" s="59" t="s">
        <v>14</v>
      </c>
      <c r="G14" s="59" t="s">
        <v>15</v>
      </c>
      <c r="H14" s="60">
        <v>18264</v>
      </c>
      <c r="I14" s="59" t="s">
        <v>71</v>
      </c>
      <c r="J14" s="57"/>
      <c r="K14" s="57" t="s">
        <v>1077</v>
      </c>
      <c r="L14" s="77" t="s">
        <v>116</v>
      </c>
    </row>
    <row r="15" spans="1:14" x14ac:dyDescent="0.2">
      <c r="A15" s="78" t="s">
        <v>119</v>
      </c>
      <c r="B15" s="59" t="s">
        <v>32</v>
      </c>
      <c r="C15" s="59"/>
      <c r="D15" s="59" t="s">
        <v>23</v>
      </c>
      <c r="E15" s="59" t="s">
        <v>0</v>
      </c>
      <c r="F15" s="59" t="s">
        <v>14</v>
      </c>
      <c r="G15" s="59" t="s">
        <v>15</v>
      </c>
      <c r="H15" s="60">
        <v>17258</v>
      </c>
      <c r="I15" s="59" t="s">
        <v>1071</v>
      </c>
      <c r="J15" s="57"/>
      <c r="K15" s="57" t="s">
        <v>1074</v>
      </c>
      <c r="L15" s="77" t="s">
        <v>66</v>
      </c>
    </row>
    <row r="16" spans="1:14" x14ac:dyDescent="0.2">
      <c r="A16" s="78" t="s">
        <v>120</v>
      </c>
      <c r="B16" s="59" t="s">
        <v>37</v>
      </c>
      <c r="C16" s="59"/>
      <c r="D16" s="59" t="s">
        <v>23</v>
      </c>
      <c r="E16" s="59" t="s">
        <v>0</v>
      </c>
      <c r="F16" s="59" t="s">
        <v>14</v>
      </c>
      <c r="G16" s="59" t="s">
        <v>15</v>
      </c>
      <c r="H16" s="60">
        <v>18264</v>
      </c>
      <c r="I16" s="59" t="s">
        <v>79</v>
      </c>
      <c r="J16" s="57"/>
      <c r="K16" s="57" t="s">
        <v>1074</v>
      </c>
      <c r="L16" s="77" t="s">
        <v>116</v>
      </c>
    </row>
    <row r="17" spans="1:12" x14ac:dyDescent="0.2">
      <c r="A17" s="79" t="s">
        <v>121</v>
      </c>
      <c r="B17" s="66" t="s">
        <v>118</v>
      </c>
      <c r="C17" s="66" t="s">
        <v>147</v>
      </c>
      <c r="D17" s="58" t="s">
        <v>23</v>
      </c>
      <c r="E17" s="66" t="s">
        <v>0</v>
      </c>
      <c r="F17" s="66" t="s">
        <v>14</v>
      </c>
      <c r="G17" s="66" t="s">
        <v>15</v>
      </c>
      <c r="H17" s="80">
        <v>18264</v>
      </c>
      <c r="I17" s="66" t="s">
        <v>79</v>
      </c>
      <c r="J17" s="58"/>
      <c r="K17" s="58" t="s">
        <v>1074</v>
      </c>
      <c r="L17" s="56" t="s">
        <v>116</v>
      </c>
    </row>
  </sheetData>
  <phoneticPr fontId="6" type="noConversion"/>
  <hyperlinks>
    <hyperlink ref="N2" location="'Index'!A1" display="Back to Index" xr:uid="{5B4DF542-7A39-BF4B-B358-BD8DA0827E5C}"/>
  </hyperlink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0AB54-4E29-C04F-9EA0-2726D8101A7A}">
  <sheetPr codeName="Sheet61"/>
  <dimension ref="A1:N17"/>
  <sheetViews>
    <sheetView workbookViewId="0">
      <selection activeCell="C33" sqref="C33"/>
    </sheetView>
  </sheetViews>
  <sheetFormatPr baseColWidth="10" defaultColWidth="25.5" defaultRowHeight="16" x14ac:dyDescent="0.2"/>
  <sheetData>
    <row r="1" spans="1:14" x14ac:dyDescent="0.2">
      <c r="A1" t="s">
        <v>56</v>
      </c>
      <c r="B1" t="s">
        <v>52</v>
      </c>
      <c r="C1" t="s">
        <v>1079</v>
      </c>
      <c r="D1" t="s">
        <v>98</v>
      </c>
      <c r="E1" t="s">
        <v>94</v>
      </c>
      <c r="F1" t="s">
        <v>99</v>
      </c>
      <c r="G1" t="s">
        <v>95</v>
      </c>
      <c r="H1" t="s">
        <v>97</v>
      </c>
      <c r="I1" t="s">
        <v>96</v>
      </c>
      <c r="J1" t="s">
        <v>1072</v>
      </c>
      <c r="K1" t="s">
        <v>61</v>
      </c>
      <c r="L1" t="s">
        <v>55</v>
      </c>
    </row>
    <row r="2" spans="1:14" x14ac:dyDescent="0.2">
      <c r="A2" t="s">
        <v>7</v>
      </c>
      <c r="B2" t="s">
        <v>34</v>
      </c>
      <c r="C2" t="s">
        <v>151</v>
      </c>
      <c r="D2" t="s">
        <v>35</v>
      </c>
      <c r="E2" t="s">
        <v>0</v>
      </c>
      <c r="F2" t="s">
        <v>14</v>
      </c>
      <c r="G2" t="s">
        <v>36</v>
      </c>
      <c r="H2">
        <v>36892</v>
      </c>
      <c r="I2" t="s">
        <v>53</v>
      </c>
      <c r="J2" t="s">
        <v>80</v>
      </c>
      <c r="K2" t="s">
        <v>42</v>
      </c>
      <c r="L2" t="s">
        <v>58</v>
      </c>
      <c r="N2" s="82" t="s">
        <v>152</v>
      </c>
    </row>
    <row r="3" spans="1:14" x14ac:dyDescent="0.2">
      <c r="A3" t="s">
        <v>11</v>
      </c>
      <c r="B3" t="s">
        <v>13</v>
      </c>
      <c r="C3" t="s">
        <v>1080</v>
      </c>
      <c r="D3" t="s">
        <v>10</v>
      </c>
      <c r="E3" t="s">
        <v>0</v>
      </c>
      <c r="F3" t="s">
        <v>14</v>
      </c>
      <c r="G3" t="s">
        <v>36</v>
      </c>
      <c r="H3">
        <v>20090</v>
      </c>
      <c r="I3" t="s">
        <v>75</v>
      </c>
      <c r="J3" t="s">
        <v>81</v>
      </c>
      <c r="K3" t="s">
        <v>43</v>
      </c>
      <c r="L3" t="s">
        <v>64</v>
      </c>
    </row>
    <row r="4" spans="1:14" x14ac:dyDescent="0.2">
      <c r="A4" t="s">
        <v>18</v>
      </c>
      <c r="B4" t="s">
        <v>16</v>
      </c>
      <c r="D4" t="s">
        <v>17</v>
      </c>
      <c r="E4" t="s">
        <v>0</v>
      </c>
      <c r="F4" t="s">
        <v>2</v>
      </c>
      <c r="G4" t="s">
        <v>1</v>
      </c>
      <c r="H4">
        <v>17533</v>
      </c>
      <c r="I4" t="s">
        <v>1069</v>
      </c>
      <c r="J4" t="s">
        <v>86</v>
      </c>
      <c r="K4" t="s">
        <v>1073</v>
      </c>
      <c r="L4" t="s">
        <v>58</v>
      </c>
    </row>
    <row r="5" spans="1:14" x14ac:dyDescent="0.2">
      <c r="A5" t="s">
        <v>18</v>
      </c>
      <c r="B5" t="s">
        <v>16</v>
      </c>
      <c r="D5" t="s">
        <v>17</v>
      </c>
      <c r="E5" t="s">
        <v>0</v>
      </c>
      <c r="F5" t="s">
        <v>14</v>
      </c>
      <c r="G5" t="s">
        <v>36</v>
      </c>
      <c r="H5">
        <v>17533</v>
      </c>
      <c r="I5" t="s">
        <v>1068</v>
      </c>
      <c r="J5" t="s">
        <v>86</v>
      </c>
      <c r="K5" t="s">
        <v>1076</v>
      </c>
      <c r="L5" t="s">
        <v>58</v>
      </c>
    </row>
    <row r="6" spans="1:14" x14ac:dyDescent="0.2">
      <c r="A6" t="s">
        <v>1081</v>
      </c>
      <c r="B6" t="s">
        <v>1067</v>
      </c>
      <c r="C6" t="s">
        <v>1078</v>
      </c>
      <c r="D6" t="str">
        <f>+D5</f>
        <v>Percent, Seasonally Adjusted</v>
      </c>
      <c r="E6" t="str">
        <f t="shared" ref="E6:G6" si="0">+E5</f>
        <v>lin</v>
      </c>
      <c r="F6" t="str">
        <f t="shared" si="0"/>
        <v>Quarterly</v>
      </c>
      <c r="G6" t="str">
        <f t="shared" si="0"/>
        <v>q, avg</v>
      </c>
      <c r="H6">
        <v>18264</v>
      </c>
      <c r="I6" t="s">
        <v>73</v>
      </c>
      <c r="K6" t="s">
        <v>1074</v>
      </c>
      <c r="L6" t="s">
        <v>116</v>
      </c>
    </row>
    <row r="7" spans="1:14" x14ac:dyDescent="0.2">
      <c r="A7" t="s">
        <v>20</v>
      </c>
      <c r="B7" t="s">
        <v>19</v>
      </c>
      <c r="D7" t="s">
        <v>10</v>
      </c>
      <c r="E7" t="s">
        <v>0</v>
      </c>
      <c r="F7" t="s">
        <v>14</v>
      </c>
      <c r="G7" t="s">
        <v>15</v>
      </c>
      <c r="H7">
        <v>17899</v>
      </c>
      <c r="I7" t="s">
        <v>54</v>
      </c>
      <c r="J7" t="s">
        <v>85</v>
      </c>
      <c r="K7" t="s">
        <v>1075</v>
      </c>
      <c r="L7" t="s">
        <v>63</v>
      </c>
    </row>
    <row r="8" spans="1:14" x14ac:dyDescent="0.2">
      <c r="A8" t="s">
        <v>1082</v>
      </c>
      <c r="B8" t="s">
        <v>76</v>
      </c>
      <c r="C8" t="s">
        <v>145</v>
      </c>
      <c r="D8" t="s">
        <v>59</v>
      </c>
      <c r="E8" t="s">
        <v>0</v>
      </c>
      <c r="F8" t="s">
        <v>14</v>
      </c>
      <c r="G8" t="s">
        <v>15</v>
      </c>
      <c r="H8">
        <v>18264</v>
      </c>
      <c r="I8" t="s">
        <v>71</v>
      </c>
      <c r="K8" t="s">
        <v>1075</v>
      </c>
      <c r="L8" t="s">
        <v>116</v>
      </c>
    </row>
    <row r="9" spans="1:14" x14ac:dyDescent="0.2">
      <c r="A9" t="s">
        <v>24</v>
      </c>
      <c r="B9" t="s">
        <v>22</v>
      </c>
      <c r="C9" t="s">
        <v>150</v>
      </c>
      <c r="D9" t="s">
        <v>23</v>
      </c>
      <c r="E9" t="s">
        <v>0</v>
      </c>
      <c r="F9" t="s">
        <v>14</v>
      </c>
      <c r="G9" t="s">
        <v>15</v>
      </c>
      <c r="H9">
        <v>21916</v>
      </c>
      <c r="I9" t="s">
        <v>72</v>
      </c>
      <c r="J9" t="s">
        <v>87</v>
      </c>
      <c r="K9" t="s">
        <v>43</v>
      </c>
      <c r="L9" t="s">
        <v>58</v>
      </c>
    </row>
    <row r="10" spans="1:14" x14ac:dyDescent="0.2">
      <c r="A10" t="s">
        <v>31</v>
      </c>
      <c r="B10" t="s">
        <v>30</v>
      </c>
      <c r="C10" t="s">
        <v>148</v>
      </c>
      <c r="D10" t="s">
        <v>23</v>
      </c>
      <c r="E10" t="s">
        <v>0</v>
      </c>
      <c r="F10" t="s">
        <v>14</v>
      </c>
      <c r="G10" t="s">
        <v>15</v>
      </c>
      <c r="H10">
        <v>18264</v>
      </c>
      <c r="I10" t="s">
        <v>71</v>
      </c>
      <c r="J10" t="s">
        <v>87</v>
      </c>
      <c r="K10" t="s">
        <v>62</v>
      </c>
      <c r="L10" t="s">
        <v>65</v>
      </c>
    </row>
    <row r="11" spans="1:14" x14ac:dyDescent="0.2">
      <c r="A11" t="s">
        <v>40</v>
      </c>
      <c r="B11" t="s">
        <v>38</v>
      </c>
      <c r="C11" t="s">
        <v>149</v>
      </c>
      <c r="D11" t="s">
        <v>10</v>
      </c>
      <c r="E11" t="s">
        <v>0</v>
      </c>
      <c r="F11" t="s">
        <v>14</v>
      </c>
      <c r="G11" t="s">
        <v>36</v>
      </c>
      <c r="H11">
        <v>37622</v>
      </c>
      <c r="I11" t="s">
        <v>39</v>
      </c>
      <c r="J11" t="s">
        <v>83</v>
      </c>
      <c r="K11" t="s">
        <v>60</v>
      </c>
      <c r="L11" t="s">
        <v>66</v>
      </c>
    </row>
    <row r="12" spans="1:14" x14ac:dyDescent="0.2">
      <c r="A12" t="s">
        <v>26</v>
      </c>
      <c r="B12" t="s">
        <v>25</v>
      </c>
      <c r="D12" t="s">
        <v>9</v>
      </c>
      <c r="E12" t="s">
        <v>0</v>
      </c>
      <c r="F12" t="s">
        <v>14</v>
      </c>
      <c r="G12" t="s">
        <v>15</v>
      </c>
      <c r="H12">
        <v>17168</v>
      </c>
      <c r="I12" t="s">
        <v>1070</v>
      </c>
      <c r="J12" t="s">
        <v>82</v>
      </c>
      <c r="K12" t="s">
        <v>1077</v>
      </c>
      <c r="L12" t="s">
        <v>63</v>
      </c>
    </row>
    <row r="13" spans="1:14" x14ac:dyDescent="0.2">
      <c r="A13" t="s">
        <v>29</v>
      </c>
      <c r="B13" t="s">
        <v>27</v>
      </c>
      <c r="D13" t="s">
        <v>28</v>
      </c>
      <c r="E13" t="s">
        <v>0</v>
      </c>
      <c r="F13" t="s">
        <v>14</v>
      </c>
      <c r="G13" t="s">
        <v>15</v>
      </c>
      <c r="H13">
        <v>17899</v>
      </c>
      <c r="I13" t="s">
        <v>54</v>
      </c>
      <c r="J13" t="s">
        <v>84</v>
      </c>
      <c r="K13" t="s">
        <v>1077</v>
      </c>
      <c r="L13" t="s">
        <v>66</v>
      </c>
    </row>
    <row r="14" spans="1:14" x14ac:dyDescent="0.2">
      <c r="A14" t="s">
        <v>77</v>
      </c>
      <c r="B14" t="s">
        <v>78</v>
      </c>
      <c r="C14" t="s">
        <v>146</v>
      </c>
      <c r="D14" t="s">
        <v>59</v>
      </c>
      <c r="E14" t="s">
        <v>0</v>
      </c>
      <c r="F14" t="s">
        <v>14</v>
      </c>
      <c r="G14" t="s">
        <v>15</v>
      </c>
      <c r="H14">
        <v>18264</v>
      </c>
      <c r="I14" t="s">
        <v>71</v>
      </c>
      <c r="K14" t="s">
        <v>1077</v>
      </c>
      <c r="L14" t="s">
        <v>116</v>
      </c>
    </row>
    <row r="15" spans="1:14" x14ac:dyDescent="0.2">
      <c r="A15" t="s">
        <v>119</v>
      </c>
      <c r="B15" t="s">
        <v>32</v>
      </c>
      <c r="D15" t="s">
        <v>23</v>
      </c>
      <c r="E15" t="s">
        <v>0</v>
      </c>
      <c r="F15" t="s">
        <v>14</v>
      </c>
      <c r="G15" t="s">
        <v>15</v>
      </c>
      <c r="H15">
        <v>17258</v>
      </c>
      <c r="I15" t="s">
        <v>1071</v>
      </c>
      <c r="K15" t="s">
        <v>1074</v>
      </c>
      <c r="L15" t="s">
        <v>66</v>
      </c>
    </row>
    <row r="16" spans="1:14" x14ac:dyDescent="0.2">
      <c r="A16" t="s">
        <v>120</v>
      </c>
      <c r="B16" t="s">
        <v>37</v>
      </c>
      <c r="D16" t="s">
        <v>23</v>
      </c>
      <c r="E16" t="s">
        <v>0</v>
      </c>
      <c r="F16" t="s">
        <v>14</v>
      </c>
      <c r="G16" t="s">
        <v>15</v>
      </c>
      <c r="H16">
        <v>18264</v>
      </c>
      <c r="I16" t="s">
        <v>79</v>
      </c>
      <c r="K16" t="s">
        <v>1074</v>
      </c>
      <c r="L16" t="s">
        <v>116</v>
      </c>
    </row>
    <row r="17" spans="1:12" x14ac:dyDescent="0.2">
      <c r="A17" t="s">
        <v>121</v>
      </c>
      <c r="B17" t="s">
        <v>118</v>
      </c>
      <c r="C17" t="s">
        <v>147</v>
      </c>
      <c r="D17" t="s">
        <v>23</v>
      </c>
      <c r="E17" t="s">
        <v>0</v>
      </c>
      <c r="F17" t="s">
        <v>14</v>
      </c>
      <c r="G17" t="s">
        <v>15</v>
      </c>
      <c r="H17">
        <v>18264</v>
      </c>
      <c r="I17" t="s">
        <v>79</v>
      </c>
      <c r="K17" t="s">
        <v>1074</v>
      </c>
      <c r="L17" t="s">
        <v>116</v>
      </c>
    </row>
  </sheetData>
  <hyperlinks>
    <hyperlink ref="N2" location="'Index'!A1" display="Back to Index" xr:uid="{BB329DB2-3889-AD41-93E8-A832596506F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87948-0AED-A148-9504-A7E8E3C53A69}">
  <sheetPr codeName="Sheet31">
    <tabColor rgb="FFFFFF00"/>
  </sheetPr>
  <dimension ref="A1:G308"/>
  <sheetViews>
    <sheetView workbookViewId="0">
      <selection activeCell="E2" sqref="E2"/>
    </sheetView>
  </sheetViews>
  <sheetFormatPr baseColWidth="10" defaultRowHeight="16" x14ac:dyDescent="0.2"/>
  <cols>
    <col min="1" max="1" width="12.83203125" customWidth="1"/>
  </cols>
  <sheetData>
    <row r="1" spans="1:7" x14ac:dyDescent="0.2">
      <c r="A1" t="s">
        <v>34</v>
      </c>
    </row>
    <row r="2" spans="1:7" x14ac:dyDescent="0.2">
      <c r="A2" t="s">
        <v>0</v>
      </c>
      <c r="B2" t="s">
        <v>35</v>
      </c>
      <c r="C2" s="8"/>
      <c r="G2" s="8" t="s">
        <v>152</v>
      </c>
    </row>
    <row r="3" spans="1:7" x14ac:dyDescent="0.2">
      <c r="A3" t="s">
        <v>36</v>
      </c>
      <c r="B3" t="s">
        <v>14</v>
      </c>
    </row>
    <row r="4" spans="1:7" x14ac:dyDescent="0.2">
      <c r="A4" s="2">
        <v>36892</v>
      </c>
      <c r="B4" t="s">
        <v>53</v>
      </c>
    </row>
    <row r="5" spans="1:7" x14ac:dyDescent="0.2">
      <c r="A5" t="s">
        <v>7</v>
      </c>
    </row>
    <row r="6" spans="1:7" x14ac:dyDescent="0.2">
      <c r="A6" t="s">
        <v>3</v>
      </c>
    </row>
    <row r="7" spans="1:7" x14ac:dyDescent="0.2">
      <c r="A7" t="s">
        <v>4</v>
      </c>
      <c r="B7" t="s">
        <v>5</v>
      </c>
    </row>
    <row r="8" spans="1:7" x14ac:dyDescent="0.2">
      <c r="A8" s="1">
        <v>36892</v>
      </c>
      <c r="B8">
        <v>3.7</v>
      </c>
    </row>
    <row r="9" spans="1:7" x14ac:dyDescent="0.2">
      <c r="A9" s="1">
        <v>36982</v>
      </c>
      <c r="B9">
        <v>3.3</v>
      </c>
    </row>
    <row r="10" spans="1:7" x14ac:dyDescent="0.2">
      <c r="A10" s="1">
        <v>37073</v>
      </c>
      <c r="B10">
        <v>3.1</v>
      </c>
    </row>
    <row r="11" spans="1:7" x14ac:dyDescent="0.2">
      <c r="A11" s="1">
        <v>37165</v>
      </c>
      <c r="B11">
        <v>2.7</v>
      </c>
    </row>
    <row r="12" spans="1:7" x14ac:dyDescent="0.2">
      <c r="A12" s="1">
        <v>37257</v>
      </c>
      <c r="B12">
        <v>2.7</v>
      </c>
    </row>
    <row r="13" spans="1:7" x14ac:dyDescent="0.2">
      <c r="A13" s="1">
        <v>37347</v>
      </c>
      <c r="B13">
        <v>2.6</v>
      </c>
    </row>
    <row r="14" spans="1:7" x14ac:dyDescent="0.2">
      <c r="A14" s="1">
        <v>37438</v>
      </c>
      <c r="B14">
        <v>2.5</v>
      </c>
    </row>
    <row r="15" spans="1:7" x14ac:dyDescent="0.2">
      <c r="A15" s="1">
        <v>37530</v>
      </c>
      <c r="B15">
        <v>2.5</v>
      </c>
    </row>
    <row r="16" spans="1:7" x14ac:dyDescent="0.2">
      <c r="A16" s="1">
        <v>37622</v>
      </c>
      <c r="B16">
        <v>2.4</v>
      </c>
    </row>
    <row r="17" spans="1:2" x14ac:dyDescent="0.2">
      <c r="A17" s="1">
        <v>37712</v>
      </c>
      <c r="B17">
        <v>2.4</v>
      </c>
    </row>
    <row r="18" spans="1:2" x14ac:dyDescent="0.2">
      <c r="A18" s="1">
        <v>37803</v>
      </c>
      <c r="B18">
        <v>2.2999999999999998</v>
      </c>
    </row>
    <row r="19" spans="1:2" x14ac:dyDescent="0.2">
      <c r="A19" s="1">
        <v>37895</v>
      </c>
      <c r="B19">
        <v>2.5</v>
      </c>
    </row>
    <row r="20" spans="1:2" x14ac:dyDescent="0.2">
      <c r="A20" s="1">
        <v>37987</v>
      </c>
      <c r="B20">
        <v>2.6</v>
      </c>
    </row>
    <row r="21" spans="1:2" x14ac:dyDescent="0.2">
      <c r="A21" s="1">
        <v>38078</v>
      </c>
      <c r="B21">
        <v>2.6</v>
      </c>
    </row>
    <row r="22" spans="1:2" x14ac:dyDescent="0.2">
      <c r="A22" s="1">
        <v>38169</v>
      </c>
      <c r="B22">
        <v>2.7</v>
      </c>
    </row>
    <row r="23" spans="1:2" x14ac:dyDescent="0.2">
      <c r="A23" s="1">
        <v>38261</v>
      </c>
      <c r="B23">
        <v>2.8</v>
      </c>
    </row>
    <row r="24" spans="1:2" x14ac:dyDescent="0.2">
      <c r="A24" s="1">
        <v>38353</v>
      </c>
      <c r="B24">
        <v>2.9</v>
      </c>
    </row>
    <row r="25" spans="1:2" x14ac:dyDescent="0.2">
      <c r="A25" s="1">
        <v>38443</v>
      </c>
      <c r="B25">
        <v>2.9</v>
      </c>
    </row>
    <row r="26" spans="1:2" x14ac:dyDescent="0.2">
      <c r="A26" s="1">
        <v>38534</v>
      </c>
      <c r="B26">
        <v>3.1</v>
      </c>
    </row>
    <row r="27" spans="1:2" x14ac:dyDescent="0.2">
      <c r="A27" s="1">
        <v>38626</v>
      </c>
      <c r="B27">
        <v>3.1</v>
      </c>
    </row>
    <row r="28" spans="1:2" x14ac:dyDescent="0.2">
      <c r="A28" s="1">
        <v>38718</v>
      </c>
      <c r="B28">
        <v>3.2</v>
      </c>
    </row>
    <row r="29" spans="1:2" x14ac:dyDescent="0.2">
      <c r="A29" s="1">
        <v>38808</v>
      </c>
      <c r="B29">
        <v>3.3</v>
      </c>
    </row>
    <row r="30" spans="1:2" x14ac:dyDescent="0.2">
      <c r="A30" s="1">
        <v>38899</v>
      </c>
      <c r="B30">
        <v>3.2</v>
      </c>
    </row>
    <row r="31" spans="1:2" x14ac:dyDescent="0.2">
      <c r="A31" s="1">
        <v>38991</v>
      </c>
      <c r="B31">
        <v>3.3</v>
      </c>
    </row>
    <row r="32" spans="1:2" x14ac:dyDescent="0.2">
      <c r="A32" s="1">
        <v>39083</v>
      </c>
      <c r="B32">
        <v>3.4</v>
      </c>
    </row>
    <row r="33" spans="1:2" x14ac:dyDescent="0.2">
      <c r="A33" s="1">
        <v>39173</v>
      </c>
      <c r="B33">
        <v>3.3</v>
      </c>
    </row>
    <row r="34" spans="1:2" x14ac:dyDescent="0.2">
      <c r="A34" s="1">
        <v>39264</v>
      </c>
      <c r="B34">
        <v>3.2</v>
      </c>
    </row>
    <row r="35" spans="1:2" x14ac:dyDescent="0.2">
      <c r="A35" s="1">
        <v>39356</v>
      </c>
      <c r="B35">
        <v>3.2</v>
      </c>
    </row>
    <row r="36" spans="1:2" x14ac:dyDescent="0.2">
      <c r="A36" s="1">
        <v>39448</v>
      </c>
      <c r="B36">
        <v>3.1</v>
      </c>
    </row>
    <row r="37" spans="1:2" x14ac:dyDescent="0.2">
      <c r="A37" s="1">
        <v>39539</v>
      </c>
      <c r="B37">
        <v>2.8</v>
      </c>
    </row>
    <row r="38" spans="1:2" x14ac:dyDescent="0.2">
      <c r="A38" s="1">
        <v>39630</v>
      </c>
      <c r="B38">
        <v>2.5</v>
      </c>
    </row>
    <row r="39" spans="1:2" x14ac:dyDescent="0.2">
      <c r="A39" s="1">
        <v>39722</v>
      </c>
      <c r="B39">
        <v>2.2999999999999998</v>
      </c>
    </row>
    <row r="40" spans="1:2" x14ac:dyDescent="0.2">
      <c r="A40" s="1">
        <v>39814</v>
      </c>
      <c r="B40">
        <v>2</v>
      </c>
    </row>
    <row r="41" spans="1:2" x14ac:dyDescent="0.2">
      <c r="A41" s="1">
        <v>39904</v>
      </c>
      <c r="B41">
        <v>1.8</v>
      </c>
    </row>
    <row r="42" spans="1:2" x14ac:dyDescent="0.2">
      <c r="A42" s="1">
        <v>39995</v>
      </c>
      <c r="B42">
        <v>1.8</v>
      </c>
    </row>
    <row r="43" spans="1:2" x14ac:dyDescent="0.2">
      <c r="A43" s="1">
        <v>40087</v>
      </c>
      <c r="B43">
        <v>1.9</v>
      </c>
    </row>
    <row r="44" spans="1:2" x14ac:dyDescent="0.2">
      <c r="A44" s="1">
        <v>40179</v>
      </c>
      <c r="B44">
        <v>2</v>
      </c>
    </row>
    <row r="45" spans="1:2" x14ac:dyDescent="0.2">
      <c r="A45" s="1">
        <v>40269</v>
      </c>
      <c r="B45">
        <v>2.2000000000000002</v>
      </c>
    </row>
    <row r="46" spans="1:2" x14ac:dyDescent="0.2">
      <c r="A46" s="1">
        <v>40360</v>
      </c>
      <c r="B46">
        <v>2.2000000000000002</v>
      </c>
    </row>
    <row r="47" spans="1:2" x14ac:dyDescent="0.2">
      <c r="A47" s="1">
        <v>40452</v>
      </c>
      <c r="B47">
        <v>2.4</v>
      </c>
    </row>
    <row r="48" spans="1:2" x14ac:dyDescent="0.2">
      <c r="A48" s="1">
        <v>40544</v>
      </c>
      <c r="B48">
        <v>2.4</v>
      </c>
    </row>
    <row r="49" spans="1:2" x14ac:dyDescent="0.2">
      <c r="A49" s="1">
        <v>40634</v>
      </c>
      <c r="B49">
        <v>2.5</v>
      </c>
    </row>
    <row r="50" spans="1:2" x14ac:dyDescent="0.2">
      <c r="A50" s="1">
        <v>40725</v>
      </c>
      <c r="B50">
        <v>2.7</v>
      </c>
    </row>
    <row r="51" spans="1:2" x14ac:dyDescent="0.2">
      <c r="A51" s="1">
        <v>40817</v>
      </c>
      <c r="B51">
        <v>2.7</v>
      </c>
    </row>
    <row r="52" spans="1:2" x14ac:dyDescent="0.2">
      <c r="A52" s="1">
        <v>40909</v>
      </c>
      <c r="B52">
        <v>2.8</v>
      </c>
    </row>
    <row r="53" spans="1:2" x14ac:dyDescent="0.2">
      <c r="A53" s="1">
        <v>41000</v>
      </c>
      <c r="B53">
        <v>2.8</v>
      </c>
    </row>
    <row r="54" spans="1:2" x14ac:dyDescent="0.2">
      <c r="A54" s="1">
        <v>41091</v>
      </c>
      <c r="B54">
        <v>2.8</v>
      </c>
    </row>
    <row r="55" spans="1:2" x14ac:dyDescent="0.2">
      <c r="A55" s="1">
        <v>41183</v>
      </c>
      <c r="B55">
        <v>2.8</v>
      </c>
    </row>
    <row r="56" spans="1:2" x14ac:dyDescent="0.2">
      <c r="A56" s="1">
        <v>41275</v>
      </c>
      <c r="B56">
        <v>2.9</v>
      </c>
    </row>
    <row r="57" spans="1:2" x14ac:dyDescent="0.2">
      <c r="A57" s="1">
        <v>41365</v>
      </c>
      <c r="B57">
        <v>3</v>
      </c>
    </row>
    <row r="58" spans="1:2" x14ac:dyDescent="0.2">
      <c r="A58" s="1">
        <v>41456</v>
      </c>
      <c r="B58">
        <v>2.9</v>
      </c>
    </row>
    <row r="59" spans="1:2" x14ac:dyDescent="0.2">
      <c r="A59" s="1">
        <v>41548</v>
      </c>
      <c r="B59">
        <v>2.9</v>
      </c>
    </row>
    <row r="60" spans="1:2" x14ac:dyDescent="0.2">
      <c r="A60" s="1">
        <v>41640</v>
      </c>
      <c r="B60">
        <v>3</v>
      </c>
    </row>
    <row r="61" spans="1:2" x14ac:dyDescent="0.2">
      <c r="A61" s="1">
        <v>41730</v>
      </c>
      <c r="B61">
        <v>3.3</v>
      </c>
    </row>
    <row r="62" spans="1:2" x14ac:dyDescent="0.2">
      <c r="A62" s="1">
        <v>41821</v>
      </c>
      <c r="B62">
        <v>3.5</v>
      </c>
    </row>
    <row r="63" spans="1:2" x14ac:dyDescent="0.2">
      <c r="A63" s="1">
        <v>41913</v>
      </c>
      <c r="B63">
        <v>3.4</v>
      </c>
    </row>
    <row r="64" spans="1:2" x14ac:dyDescent="0.2">
      <c r="A64" s="1">
        <v>42005</v>
      </c>
      <c r="B64">
        <v>3.7</v>
      </c>
    </row>
    <row r="65" spans="1:2" x14ac:dyDescent="0.2">
      <c r="A65" s="1">
        <v>42095</v>
      </c>
      <c r="B65">
        <v>3.7</v>
      </c>
    </row>
    <row r="66" spans="1:2" x14ac:dyDescent="0.2">
      <c r="A66" s="1">
        <v>42186</v>
      </c>
      <c r="B66">
        <v>3.8</v>
      </c>
    </row>
    <row r="67" spans="1:2" x14ac:dyDescent="0.2">
      <c r="A67" s="1">
        <v>42278</v>
      </c>
      <c r="B67">
        <v>3.9</v>
      </c>
    </row>
    <row r="68" spans="1:2" x14ac:dyDescent="0.2">
      <c r="A68" s="1">
        <v>42370</v>
      </c>
      <c r="B68">
        <v>4</v>
      </c>
    </row>
    <row r="69" spans="1:2" x14ac:dyDescent="0.2">
      <c r="A69" s="1">
        <v>42461</v>
      </c>
      <c r="B69">
        <v>3.9</v>
      </c>
    </row>
    <row r="70" spans="1:2" x14ac:dyDescent="0.2">
      <c r="A70" s="1">
        <v>42552</v>
      </c>
      <c r="B70">
        <v>3.9</v>
      </c>
    </row>
    <row r="71" spans="1:2" x14ac:dyDescent="0.2">
      <c r="A71" s="1">
        <v>42644</v>
      </c>
      <c r="B71">
        <v>3.9</v>
      </c>
    </row>
    <row r="72" spans="1:2" x14ac:dyDescent="0.2">
      <c r="A72" s="1">
        <v>42736</v>
      </c>
      <c r="B72">
        <v>3.8</v>
      </c>
    </row>
    <row r="73" spans="1:2" x14ac:dyDescent="0.2">
      <c r="A73" s="1">
        <v>42826</v>
      </c>
      <c r="B73">
        <v>4</v>
      </c>
    </row>
    <row r="74" spans="1:2" x14ac:dyDescent="0.2">
      <c r="A74" s="1">
        <v>42917</v>
      </c>
      <c r="B74">
        <v>4.0999999999999996</v>
      </c>
    </row>
    <row r="75" spans="1:2" x14ac:dyDescent="0.2">
      <c r="A75" s="1">
        <v>43009</v>
      </c>
      <c r="B75">
        <v>4.0999999999999996</v>
      </c>
    </row>
    <row r="76" spans="1:2" x14ac:dyDescent="0.2">
      <c r="A76" s="1">
        <v>43101</v>
      </c>
      <c r="B76">
        <v>4.3</v>
      </c>
    </row>
    <row r="77" spans="1:2" x14ac:dyDescent="0.2">
      <c r="A77" s="1">
        <v>43191</v>
      </c>
      <c r="B77">
        <v>4.5</v>
      </c>
    </row>
    <row r="78" spans="1:2" x14ac:dyDescent="0.2">
      <c r="A78" s="1">
        <v>43282</v>
      </c>
      <c r="B78">
        <v>4.5999999999999996</v>
      </c>
    </row>
    <row r="79" spans="1:2" x14ac:dyDescent="0.2">
      <c r="A79" s="1">
        <v>43374</v>
      </c>
      <c r="B79">
        <v>4.8</v>
      </c>
    </row>
    <row r="80" spans="1:2" x14ac:dyDescent="0.2">
      <c r="A80" s="1">
        <v>43466</v>
      </c>
      <c r="B80">
        <v>4.5999999999999996</v>
      </c>
    </row>
    <row r="81" spans="1:2" x14ac:dyDescent="0.2">
      <c r="A81" s="1">
        <v>43556</v>
      </c>
      <c r="B81">
        <v>4.5999999999999996</v>
      </c>
    </row>
    <row r="82" spans="1:2" x14ac:dyDescent="0.2">
      <c r="A82" s="1">
        <v>43647</v>
      </c>
      <c r="B82">
        <v>4.5</v>
      </c>
    </row>
    <row r="83" spans="1:2" x14ac:dyDescent="0.2">
      <c r="A83" s="1">
        <v>43739</v>
      </c>
      <c r="B83">
        <v>4.4000000000000004</v>
      </c>
    </row>
    <row r="84" spans="1:2" x14ac:dyDescent="0.2">
      <c r="A84" s="1">
        <v>43831</v>
      </c>
      <c r="B84">
        <v>4.2</v>
      </c>
    </row>
    <row r="85" spans="1:2" x14ac:dyDescent="0.2">
      <c r="A85" s="1">
        <v>43922</v>
      </c>
      <c r="B85">
        <v>3.9</v>
      </c>
    </row>
    <row r="86" spans="1:2" x14ac:dyDescent="0.2">
      <c r="A86" s="1">
        <v>44013</v>
      </c>
      <c r="B86">
        <v>4.4000000000000004</v>
      </c>
    </row>
    <row r="87" spans="1:2" x14ac:dyDescent="0.2">
      <c r="A87" s="1">
        <v>44105</v>
      </c>
      <c r="B87">
        <v>4.5999999999999996</v>
      </c>
    </row>
    <row r="88" spans="1:2" x14ac:dyDescent="0.2">
      <c r="A88" s="1">
        <v>44197</v>
      </c>
      <c r="B88">
        <v>5.2</v>
      </c>
    </row>
    <row r="89" spans="1:2" x14ac:dyDescent="0.2">
      <c r="A89" s="1">
        <v>44287</v>
      </c>
      <c r="B89">
        <v>6.4</v>
      </c>
    </row>
    <row r="90" spans="1:2" x14ac:dyDescent="0.2">
      <c r="A90" s="1">
        <v>44378</v>
      </c>
      <c r="B90">
        <v>6.9</v>
      </c>
    </row>
    <row r="91" spans="1:2" x14ac:dyDescent="0.2">
      <c r="A91" s="1">
        <v>44470</v>
      </c>
      <c r="B91">
        <v>7</v>
      </c>
    </row>
    <row r="92" spans="1:2" x14ac:dyDescent="0.2">
      <c r="A92" s="1">
        <v>44562</v>
      </c>
      <c r="B92">
        <v>7.2</v>
      </c>
    </row>
    <row r="93" spans="1:2" x14ac:dyDescent="0.2">
      <c r="A93" s="1">
        <v>44652</v>
      </c>
      <c r="B93">
        <v>7.1</v>
      </c>
    </row>
    <row r="94" spans="1:2" x14ac:dyDescent="0.2">
      <c r="A94" s="1">
        <v>44743</v>
      </c>
      <c r="B94">
        <v>6.6</v>
      </c>
    </row>
    <row r="95" spans="1:2" x14ac:dyDescent="0.2">
      <c r="A95" s="1">
        <v>44835</v>
      </c>
      <c r="B95">
        <v>6.5</v>
      </c>
    </row>
    <row r="96" spans="1:2" x14ac:dyDescent="0.2">
      <c r="A96" s="1">
        <v>44927</v>
      </c>
      <c r="B96">
        <v>6</v>
      </c>
    </row>
    <row r="97" spans="1:2" x14ac:dyDescent="0.2">
      <c r="A97" s="1">
        <v>45017</v>
      </c>
      <c r="B97">
        <v>5.8</v>
      </c>
    </row>
    <row r="98" spans="1:2" x14ac:dyDescent="0.2">
      <c r="A98" s="1">
        <v>45108</v>
      </c>
      <c r="B98">
        <v>5.5</v>
      </c>
    </row>
    <row r="99" spans="1:2" x14ac:dyDescent="0.2">
      <c r="A99" s="1">
        <v>45200</v>
      </c>
      <c r="B99">
        <v>5.2</v>
      </c>
    </row>
    <row r="100" spans="1:2" x14ac:dyDescent="0.2">
      <c r="A100" s="1">
        <v>45292</v>
      </c>
      <c r="B100">
        <v>5.0999999999999996</v>
      </c>
    </row>
    <row r="101" spans="1:2" x14ac:dyDescent="0.2">
      <c r="A101" s="1">
        <v>45383</v>
      </c>
      <c r="B101">
        <v>4.5999999999999996</v>
      </c>
    </row>
    <row r="102" spans="1:2" x14ac:dyDescent="0.2">
      <c r="A102" s="1">
        <v>45474</v>
      </c>
      <c r="B102">
        <v>4.4000000000000004</v>
      </c>
    </row>
    <row r="103" spans="1:2" x14ac:dyDescent="0.2">
      <c r="A103" s="1">
        <v>45566</v>
      </c>
      <c r="B103">
        <v>4.5</v>
      </c>
    </row>
    <row r="104" spans="1:2" x14ac:dyDescent="0.2">
      <c r="A104" s="1">
        <v>45658</v>
      </c>
      <c r="B104">
        <v>4.4000000000000004</v>
      </c>
    </row>
    <row r="105" spans="1:2" x14ac:dyDescent="0.2">
      <c r="A105" s="1">
        <v>45748</v>
      </c>
      <c r="B105">
        <v>4.3</v>
      </c>
    </row>
    <row r="106" spans="1:2" x14ac:dyDescent="0.2">
      <c r="A106" s="1">
        <v>45839</v>
      </c>
      <c r="B106">
        <v>4.3</v>
      </c>
    </row>
    <row r="107" spans="1:2" x14ac:dyDescent="0.2">
      <c r="A107" s="1">
        <v>45931</v>
      </c>
      <c r="B107">
        <v>4.0999999999999996</v>
      </c>
    </row>
    <row r="108" spans="1:2" x14ac:dyDescent="0.2">
      <c r="A108" s="1">
        <v>46023</v>
      </c>
      <c r="B108" t="e">
        <f>NA()</f>
        <v>#N/A</v>
      </c>
    </row>
    <row r="109" spans="1:2" x14ac:dyDescent="0.2">
      <c r="A109" s="1"/>
    </row>
    <row r="111" spans="1:2" x14ac:dyDescent="0.2">
      <c r="A111" s="1"/>
    </row>
    <row r="112" spans="1:2" x14ac:dyDescent="0.2">
      <c r="A112" s="1"/>
    </row>
    <row r="113" spans="1:1" x14ac:dyDescent="0.2">
      <c r="A113" s="1"/>
    </row>
    <row r="114" spans="1:1" x14ac:dyDescent="0.2">
      <c r="A114" s="1"/>
    </row>
    <row r="115" spans="1:1" x14ac:dyDescent="0.2">
      <c r="A115" s="1"/>
    </row>
    <row r="116" spans="1:1" x14ac:dyDescent="0.2">
      <c r="A116" s="1"/>
    </row>
    <row r="117" spans="1:1" x14ac:dyDescent="0.2">
      <c r="A117" s="1"/>
    </row>
    <row r="118" spans="1:1" x14ac:dyDescent="0.2">
      <c r="A118" s="1"/>
    </row>
    <row r="119" spans="1:1" x14ac:dyDescent="0.2">
      <c r="A119" s="1"/>
    </row>
    <row r="120" spans="1:1" x14ac:dyDescent="0.2">
      <c r="A120" s="1"/>
    </row>
    <row r="122" spans="1:1" x14ac:dyDescent="0.2">
      <c r="A122" s="1"/>
    </row>
    <row r="123" spans="1:1" x14ac:dyDescent="0.2">
      <c r="A123" s="1"/>
    </row>
    <row r="124" spans="1:1" x14ac:dyDescent="0.2">
      <c r="A124" s="1"/>
    </row>
    <row r="125" spans="1:1" x14ac:dyDescent="0.2">
      <c r="A125" s="1"/>
    </row>
    <row r="126" spans="1:1" x14ac:dyDescent="0.2">
      <c r="A126" s="1"/>
    </row>
    <row r="127" spans="1:1" x14ac:dyDescent="0.2">
      <c r="A127" s="1"/>
    </row>
    <row r="128" spans="1:1" x14ac:dyDescent="0.2">
      <c r="A128" s="1"/>
    </row>
    <row r="129" spans="1:1" x14ac:dyDescent="0.2">
      <c r="A129" s="1"/>
    </row>
    <row r="130" spans="1:1" x14ac:dyDescent="0.2">
      <c r="A130" s="1"/>
    </row>
    <row r="131" spans="1:1" x14ac:dyDescent="0.2">
      <c r="A131" s="1"/>
    </row>
    <row r="132" spans="1:1" x14ac:dyDescent="0.2">
      <c r="A132" s="1"/>
    </row>
    <row r="133" spans="1:1" x14ac:dyDescent="0.2">
      <c r="A133" s="1"/>
    </row>
    <row r="134" spans="1:1" x14ac:dyDescent="0.2">
      <c r="A134" s="1"/>
    </row>
    <row r="135" spans="1:1" x14ac:dyDescent="0.2">
      <c r="A135" s="1"/>
    </row>
    <row r="136" spans="1:1" x14ac:dyDescent="0.2">
      <c r="A136" s="1"/>
    </row>
    <row r="137" spans="1:1" x14ac:dyDescent="0.2">
      <c r="A137" s="1"/>
    </row>
    <row r="138" spans="1:1" x14ac:dyDescent="0.2">
      <c r="A138" s="1"/>
    </row>
    <row r="139" spans="1:1" x14ac:dyDescent="0.2">
      <c r="A139" s="1"/>
    </row>
    <row r="140" spans="1:1" x14ac:dyDescent="0.2">
      <c r="A140" s="1"/>
    </row>
    <row r="141" spans="1:1" x14ac:dyDescent="0.2">
      <c r="A141" s="1"/>
    </row>
    <row r="142" spans="1:1" x14ac:dyDescent="0.2">
      <c r="A142" s="1"/>
    </row>
    <row r="143" spans="1:1" x14ac:dyDescent="0.2">
      <c r="A143" s="1"/>
    </row>
    <row r="144" spans="1:1" x14ac:dyDescent="0.2">
      <c r="A144" s="1"/>
    </row>
    <row r="145" spans="1:1" x14ac:dyDescent="0.2">
      <c r="A145" s="1"/>
    </row>
    <row r="146" spans="1:1" x14ac:dyDescent="0.2">
      <c r="A146" s="1"/>
    </row>
    <row r="147" spans="1:1" x14ac:dyDescent="0.2">
      <c r="A147" s="1"/>
    </row>
    <row r="148" spans="1:1" x14ac:dyDescent="0.2">
      <c r="A148" s="1"/>
    </row>
    <row r="149" spans="1:1" x14ac:dyDescent="0.2">
      <c r="A149" s="1"/>
    </row>
    <row r="150" spans="1:1" x14ac:dyDescent="0.2">
      <c r="A150" s="1"/>
    </row>
    <row r="151" spans="1:1" x14ac:dyDescent="0.2">
      <c r="A151" s="1"/>
    </row>
    <row r="152" spans="1:1" x14ac:dyDescent="0.2">
      <c r="A152" s="1"/>
    </row>
    <row r="153" spans="1:1" x14ac:dyDescent="0.2">
      <c r="A153" s="1"/>
    </row>
    <row r="154" spans="1:1" x14ac:dyDescent="0.2">
      <c r="A154" s="1"/>
    </row>
    <row r="155" spans="1:1" x14ac:dyDescent="0.2">
      <c r="A155" s="1"/>
    </row>
    <row r="156" spans="1:1" x14ac:dyDescent="0.2">
      <c r="A156" s="1"/>
    </row>
    <row r="157" spans="1:1" x14ac:dyDescent="0.2">
      <c r="A157" s="1"/>
    </row>
    <row r="158" spans="1:1" x14ac:dyDescent="0.2">
      <c r="A158" s="1"/>
    </row>
    <row r="159" spans="1:1" x14ac:dyDescent="0.2">
      <c r="A159" s="1"/>
    </row>
    <row r="160" spans="1:1" x14ac:dyDescent="0.2">
      <c r="A160" s="1"/>
    </row>
    <row r="161" spans="1:1" x14ac:dyDescent="0.2">
      <c r="A161" s="1"/>
    </row>
    <row r="162" spans="1:1" x14ac:dyDescent="0.2">
      <c r="A162" s="1"/>
    </row>
    <row r="163" spans="1:1" x14ac:dyDescent="0.2">
      <c r="A163" s="1"/>
    </row>
    <row r="164" spans="1:1" x14ac:dyDescent="0.2">
      <c r="A164" s="1"/>
    </row>
    <row r="165" spans="1:1" x14ac:dyDescent="0.2">
      <c r="A165" s="1"/>
    </row>
    <row r="166" spans="1:1" x14ac:dyDescent="0.2">
      <c r="A166" s="1"/>
    </row>
    <row r="167" spans="1:1" x14ac:dyDescent="0.2">
      <c r="A167" s="1"/>
    </row>
    <row r="168" spans="1:1" x14ac:dyDescent="0.2">
      <c r="A168" s="1"/>
    </row>
    <row r="169" spans="1:1" x14ac:dyDescent="0.2">
      <c r="A169" s="1"/>
    </row>
    <row r="170" spans="1:1" x14ac:dyDescent="0.2">
      <c r="A170" s="1"/>
    </row>
    <row r="171" spans="1:1" x14ac:dyDescent="0.2">
      <c r="A171" s="1"/>
    </row>
    <row r="172" spans="1:1" x14ac:dyDescent="0.2">
      <c r="A172" s="1"/>
    </row>
    <row r="173" spans="1:1" x14ac:dyDescent="0.2">
      <c r="A173" s="1"/>
    </row>
    <row r="174" spans="1:1" x14ac:dyDescent="0.2">
      <c r="A174" s="1"/>
    </row>
    <row r="175" spans="1:1" x14ac:dyDescent="0.2">
      <c r="A175" s="1"/>
    </row>
    <row r="176" spans="1:1" x14ac:dyDescent="0.2">
      <c r="A176" s="1"/>
    </row>
    <row r="177" spans="1:1" x14ac:dyDescent="0.2">
      <c r="A177" s="1"/>
    </row>
    <row r="178" spans="1:1" x14ac:dyDescent="0.2">
      <c r="A178" s="1"/>
    </row>
    <row r="179" spans="1:1" x14ac:dyDescent="0.2">
      <c r="A179" s="1"/>
    </row>
    <row r="180" spans="1:1" x14ac:dyDescent="0.2">
      <c r="A180" s="1"/>
    </row>
    <row r="181" spans="1:1" x14ac:dyDescent="0.2">
      <c r="A181" s="1"/>
    </row>
    <row r="182" spans="1:1" x14ac:dyDescent="0.2">
      <c r="A182" s="1"/>
    </row>
    <row r="183" spans="1:1" x14ac:dyDescent="0.2">
      <c r="A183" s="1"/>
    </row>
    <row r="184" spans="1:1" x14ac:dyDescent="0.2">
      <c r="A184" s="1"/>
    </row>
    <row r="185" spans="1:1" x14ac:dyDescent="0.2">
      <c r="A185" s="1"/>
    </row>
    <row r="186" spans="1:1" x14ac:dyDescent="0.2">
      <c r="A186" s="1"/>
    </row>
    <row r="187" spans="1:1" x14ac:dyDescent="0.2">
      <c r="A187" s="1"/>
    </row>
    <row r="188" spans="1:1" x14ac:dyDescent="0.2">
      <c r="A188" s="1"/>
    </row>
    <row r="189" spans="1:1" x14ac:dyDescent="0.2">
      <c r="A189" s="1"/>
    </row>
    <row r="190" spans="1:1" x14ac:dyDescent="0.2">
      <c r="A190" s="1"/>
    </row>
    <row r="191" spans="1:1" x14ac:dyDescent="0.2">
      <c r="A191" s="1"/>
    </row>
    <row r="192" spans="1:1" x14ac:dyDescent="0.2">
      <c r="A192" s="1"/>
    </row>
    <row r="193" spans="1:1" x14ac:dyDescent="0.2">
      <c r="A193" s="1"/>
    </row>
    <row r="194" spans="1:1" x14ac:dyDescent="0.2">
      <c r="A194" s="1"/>
    </row>
    <row r="195" spans="1:1" x14ac:dyDescent="0.2">
      <c r="A195" s="1"/>
    </row>
    <row r="196" spans="1:1" x14ac:dyDescent="0.2">
      <c r="A196" s="1"/>
    </row>
    <row r="197" spans="1:1" x14ac:dyDescent="0.2">
      <c r="A197" s="1"/>
    </row>
    <row r="198" spans="1:1" x14ac:dyDescent="0.2">
      <c r="A198" s="1"/>
    </row>
    <row r="199" spans="1:1" x14ac:dyDescent="0.2">
      <c r="A199" s="1"/>
    </row>
    <row r="200" spans="1:1" x14ac:dyDescent="0.2">
      <c r="A200" s="1"/>
    </row>
    <row r="201" spans="1:1" x14ac:dyDescent="0.2">
      <c r="A201" s="1"/>
    </row>
    <row r="202" spans="1:1" x14ac:dyDescent="0.2">
      <c r="A202" s="1"/>
    </row>
    <row r="203" spans="1:1" x14ac:dyDescent="0.2">
      <c r="A203" s="1"/>
    </row>
    <row r="204" spans="1:1" x14ac:dyDescent="0.2">
      <c r="A204" s="1"/>
    </row>
    <row r="205" spans="1:1" x14ac:dyDescent="0.2">
      <c r="A205" s="1"/>
    </row>
    <row r="206" spans="1:1" x14ac:dyDescent="0.2">
      <c r="A206" s="1"/>
    </row>
    <row r="207" spans="1:1" x14ac:dyDescent="0.2">
      <c r="A207" s="1"/>
    </row>
    <row r="208" spans="1:1" x14ac:dyDescent="0.2">
      <c r="A208" s="1"/>
    </row>
    <row r="209" spans="1:1" x14ac:dyDescent="0.2">
      <c r="A209" s="1"/>
    </row>
    <row r="210" spans="1:1" x14ac:dyDescent="0.2">
      <c r="A210" s="1"/>
    </row>
    <row r="211" spans="1:1" x14ac:dyDescent="0.2">
      <c r="A211" s="1"/>
    </row>
    <row r="212" spans="1:1" x14ac:dyDescent="0.2">
      <c r="A212" s="1"/>
    </row>
    <row r="213" spans="1:1" x14ac:dyDescent="0.2">
      <c r="A213" s="1"/>
    </row>
    <row r="214" spans="1:1" x14ac:dyDescent="0.2">
      <c r="A214" s="1"/>
    </row>
    <row r="215" spans="1:1" x14ac:dyDescent="0.2">
      <c r="A215" s="1"/>
    </row>
    <row r="216" spans="1:1" x14ac:dyDescent="0.2">
      <c r="A216" s="1"/>
    </row>
    <row r="217" spans="1:1" x14ac:dyDescent="0.2">
      <c r="A217" s="1"/>
    </row>
    <row r="218" spans="1:1" x14ac:dyDescent="0.2">
      <c r="A218" s="1"/>
    </row>
    <row r="219" spans="1:1" x14ac:dyDescent="0.2">
      <c r="A219" s="1"/>
    </row>
    <row r="220" spans="1:1" x14ac:dyDescent="0.2">
      <c r="A220" s="1"/>
    </row>
    <row r="221" spans="1:1" x14ac:dyDescent="0.2">
      <c r="A221" s="1"/>
    </row>
    <row r="222" spans="1:1" x14ac:dyDescent="0.2">
      <c r="A222" s="1"/>
    </row>
    <row r="223" spans="1:1" x14ac:dyDescent="0.2">
      <c r="A223" s="1"/>
    </row>
    <row r="224" spans="1:1" x14ac:dyDescent="0.2">
      <c r="A224" s="1"/>
    </row>
    <row r="225" spans="1:1" x14ac:dyDescent="0.2">
      <c r="A225" s="1"/>
    </row>
    <row r="226" spans="1:1" x14ac:dyDescent="0.2">
      <c r="A226" s="1"/>
    </row>
    <row r="227" spans="1:1" x14ac:dyDescent="0.2">
      <c r="A227" s="1"/>
    </row>
    <row r="228" spans="1:1" x14ac:dyDescent="0.2">
      <c r="A228" s="1"/>
    </row>
    <row r="229" spans="1:1" x14ac:dyDescent="0.2">
      <c r="A229" s="1"/>
    </row>
    <row r="230" spans="1:1" x14ac:dyDescent="0.2">
      <c r="A230" s="1"/>
    </row>
    <row r="231" spans="1:1" x14ac:dyDescent="0.2">
      <c r="A231" s="1"/>
    </row>
    <row r="232" spans="1:1" x14ac:dyDescent="0.2">
      <c r="A232" s="1"/>
    </row>
    <row r="233" spans="1:1" x14ac:dyDescent="0.2">
      <c r="A233" s="1"/>
    </row>
    <row r="234" spans="1:1" x14ac:dyDescent="0.2">
      <c r="A234" s="1"/>
    </row>
    <row r="235" spans="1:1" x14ac:dyDescent="0.2">
      <c r="A235" s="1"/>
    </row>
    <row r="236" spans="1:1" x14ac:dyDescent="0.2">
      <c r="A236" s="1"/>
    </row>
    <row r="237" spans="1:1" x14ac:dyDescent="0.2">
      <c r="A237" s="1"/>
    </row>
    <row r="238" spans="1:1" x14ac:dyDescent="0.2">
      <c r="A238" s="1"/>
    </row>
    <row r="239" spans="1:1" x14ac:dyDescent="0.2">
      <c r="A239" s="1"/>
    </row>
    <row r="240" spans="1:1" x14ac:dyDescent="0.2">
      <c r="A240" s="1"/>
    </row>
    <row r="241" spans="1:1" x14ac:dyDescent="0.2">
      <c r="A241" s="1"/>
    </row>
    <row r="242" spans="1:1" x14ac:dyDescent="0.2">
      <c r="A242" s="1"/>
    </row>
    <row r="243" spans="1:1" x14ac:dyDescent="0.2">
      <c r="A243" s="1"/>
    </row>
    <row r="244" spans="1:1" x14ac:dyDescent="0.2">
      <c r="A244" s="1"/>
    </row>
    <row r="245" spans="1:1" x14ac:dyDescent="0.2">
      <c r="A245" s="1"/>
    </row>
    <row r="246" spans="1:1" x14ac:dyDescent="0.2">
      <c r="A246" s="1"/>
    </row>
    <row r="247" spans="1:1" x14ac:dyDescent="0.2">
      <c r="A247" s="1"/>
    </row>
    <row r="248" spans="1:1" x14ac:dyDescent="0.2">
      <c r="A248" s="1"/>
    </row>
    <row r="249" spans="1:1" x14ac:dyDescent="0.2">
      <c r="A249" s="1"/>
    </row>
    <row r="250" spans="1:1" x14ac:dyDescent="0.2">
      <c r="A250" s="1"/>
    </row>
    <row r="251" spans="1:1" x14ac:dyDescent="0.2">
      <c r="A251" s="1"/>
    </row>
    <row r="252" spans="1:1" x14ac:dyDescent="0.2">
      <c r="A252" s="1"/>
    </row>
    <row r="253" spans="1:1" x14ac:dyDescent="0.2">
      <c r="A253" s="1"/>
    </row>
    <row r="254" spans="1:1" x14ac:dyDescent="0.2">
      <c r="A254" s="1"/>
    </row>
    <row r="255" spans="1:1" x14ac:dyDescent="0.2">
      <c r="A255" s="1"/>
    </row>
    <row r="256" spans="1:1" x14ac:dyDescent="0.2">
      <c r="A256" s="1"/>
    </row>
    <row r="257" spans="1:1" x14ac:dyDescent="0.2">
      <c r="A257" s="1"/>
    </row>
    <row r="258" spans="1:1" x14ac:dyDescent="0.2">
      <c r="A258" s="1"/>
    </row>
    <row r="259" spans="1:1" x14ac:dyDescent="0.2">
      <c r="A259" s="1"/>
    </row>
    <row r="260" spans="1:1" x14ac:dyDescent="0.2">
      <c r="A260" s="1"/>
    </row>
    <row r="261" spans="1:1" x14ac:dyDescent="0.2">
      <c r="A261" s="1"/>
    </row>
    <row r="262" spans="1:1" x14ac:dyDescent="0.2">
      <c r="A262" s="1"/>
    </row>
    <row r="263" spans="1:1" x14ac:dyDescent="0.2">
      <c r="A263" s="1"/>
    </row>
    <row r="264" spans="1:1" x14ac:dyDescent="0.2">
      <c r="A264" s="1"/>
    </row>
    <row r="265" spans="1:1" x14ac:dyDescent="0.2">
      <c r="A265" s="1"/>
    </row>
    <row r="266" spans="1:1" x14ac:dyDescent="0.2">
      <c r="A266" s="1"/>
    </row>
    <row r="267" spans="1:1" x14ac:dyDescent="0.2">
      <c r="A267" s="1"/>
    </row>
    <row r="268" spans="1:1" x14ac:dyDescent="0.2">
      <c r="A268" s="1"/>
    </row>
    <row r="269" spans="1:1" x14ac:dyDescent="0.2">
      <c r="A269" s="1"/>
    </row>
    <row r="270" spans="1:1" x14ac:dyDescent="0.2">
      <c r="A270" s="1"/>
    </row>
    <row r="271" spans="1:1" x14ac:dyDescent="0.2">
      <c r="A271" s="1"/>
    </row>
    <row r="272" spans="1:1" x14ac:dyDescent="0.2">
      <c r="A272" s="1"/>
    </row>
    <row r="273" spans="1:1" x14ac:dyDescent="0.2">
      <c r="A273" s="1"/>
    </row>
    <row r="274" spans="1:1" x14ac:dyDescent="0.2">
      <c r="A274" s="1"/>
    </row>
    <row r="275" spans="1:1" x14ac:dyDescent="0.2">
      <c r="A275" s="1"/>
    </row>
    <row r="276" spans="1:1" x14ac:dyDescent="0.2">
      <c r="A276" s="1"/>
    </row>
    <row r="277" spans="1:1" x14ac:dyDescent="0.2">
      <c r="A277" s="1"/>
    </row>
    <row r="278" spans="1:1" x14ac:dyDescent="0.2">
      <c r="A278" s="1"/>
    </row>
    <row r="279" spans="1:1" x14ac:dyDescent="0.2">
      <c r="A279" s="1"/>
    </row>
    <row r="280" spans="1:1" x14ac:dyDescent="0.2">
      <c r="A280" s="1"/>
    </row>
    <row r="281" spans="1:1" x14ac:dyDescent="0.2">
      <c r="A281" s="1"/>
    </row>
    <row r="282" spans="1:1" x14ac:dyDescent="0.2">
      <c r="A282" s="1"/>
    </row>
    <row r="283" spans="1:1" x14ac:dyDescent="0.2">
      <c r="A283" s="1"/>
    </row>
    <row r="284" spans="1:1" x14ac:dyDescent="0.2">
      <c r="A284" s="1"/>
    </row>
    <row r="285" spans="1:1" x14ac:dyDescent="0.2">
      <c r="A285" s="1"/>
    </row>
    <row r="286" spans="1:1" x14ac:dyDescent="0.2">
      <c r="A286" s="1"/>
    </row>
    <row r="287" spans="1:1" x14ac:dyDescent="0.2">
      <c r="A287" s="1"/>
    </row>
    <row r="288" spans="1:1" x14ac:dyDescent="0.2">
      <c r="A288" s="1"/>
    </row>
    <row r="289" spans="1:1" x14ac:dyDescent="0.2">
      <c r="A289" s="1"/>
    </row>
    <row r="290" spans="1:1" x14ac:dyDescent="0.2">
      <c r="A290" s="1"/>
    </row>
    <row r="291" spans="1:1" x14ac:dyDescent="0.2">
      <c r="A291" s="1"/>
    </row>
    <row r="292" spans="1:1" x14ac:dyDescent="0.2">
      <c r="A292" s="1"/>
    </row>
    <row r="293" spans="1:1" x14ac:dyDescent="0.2">
      <c r="A293" s="1"/>
    </row>
    <row r="294" spans="1:1" x14ac:dyDescent="0.2">
      <c r="A294" s="1"/>
    </row>
    <row r="295" spans="1:1" x14ac:dyDescent="0.2">
      <c r="A295" s="1"/>
    </row>
    <row r="296" spans="1:1" x14ac:dyDescent="0.2">
      <c r="A296" s="1"/>
    </row>
    <row r="297" spans="1:1" x14ac:dyDescent="0.2">
      <c r="A297" s="1"/>
    </row>
    <row r="298" spans="1:1" x14ac:dyDescent="0.2">
      <c r="A298" s="1"/>
    </row>
    <row r="299" spans="1:1" x14ac:dyDescent="0.2">
      <c r="A299" s="1"/>
    </row>
    <row r="300" spans="1:1" x14ac:dyDescent="0.2">
      <c r="A300" s="1"/>
    </row>
    <row r="301" spans="1:1" x14ac:dyDescent="0.2">
      <c r="A301" s="1"/>
    </row>
    <row r="302" spans="1:1" x14ac:dyDescent="0.2">
      <c r="A302" s="1"/>
    </row>
    <row r="303" spans="1:1" x14ac:dyDescent="0.2">
      <c r="A303" s="1"/>
    </row>
    <row r="304" spans="1:1" x14ac:dyDescent="0.2">
      <c r="A304" s="1"/>
    </row>
    <row r="305" spans="1:1" x14ac:dyDescent="0.2">
      <c r="A305" s="1"/>
    </row>
    <row r="306" spans="1:1" x14ac:dyDescent="0.2">
      <c r="A306" s="1"/>
    </row>
    <row r="307" spans="1:1" x14ac:dyDescent="0.2">
      <c r="A307" s="1"/>
    </row>
    <row r="308" spans="1:1" x14ac:dyDescent="0.2">
      <c r="A308" s="1"/>
    </row>
  </sheetData>
  <hyperlinks>
    <hyperlink ref="G2" location="'Index'!A1" display="Back to Index" xr:uid="{63273C6E-0221-A044-A32D-6839F2450EE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D0E0D-5425-1946-A716-BC8C61637393}">
  <sheetPr codeName="Sheet32">
    <tabColor rgb="FFFFFF00"/>
  </sheetPr>
  <dimension ref="A1:K102"/>
  <sheetViews>
    <sheetView zoomScaleNormal="100" workbookViewId="0"/>
  </sheetViews>
  <sheetFormatPr baseColWidth="10" defaultRowHeight="16" x14ac:dyDescent="0.2"/>
  <cols>
    <col min="1" max="1" width="8.83203125" style="15" bestFit="1" customWidth="1"/>
    <col min="2" max="2" width="8.33203125" style="15" bestFit="1" customWidth="1"/>
    <col min="3" max="3" width="25.33203125" style="15" bestFit="1" customWidth="1"/>
    <col min="4" max="4" width="13.1640625" style="15" bestFit="1" customWidth="1"/>
    <col min="5" max="5" width="22.6640625" style="15" bestFit="1" customWidth="1"/>
    <col min="6" max="6" width="11.6640625" style="15" bestFit="1" customWidth="1"/>
    <col min="7" max="7" width="17.6640625" style="15" bestFit="1" customWidth="1"/>
    <col min="8" max="8" width="16.6640625" style="15" bestFit="1" customWidth="1"/>
    <col min="9" max="9" width="26.33203125" style="15" bestFit="1" customWidth="1"/>
    <col min="10" max="10" width="22.83203125" style="15" bestFit="1" customWidth="1"/>
    <col min="11" max="11" width="26.33203125" style="15" bestFit="1" customWidth="1"/>
    <col min="12" max="16384" width="10.83203125" style="15"/>
  </cols>
  <sheetData>
    <row r="1" spans="1:11" x14ac:dyDescent="0.2">
      <c r="A1" s="13" t="s">
        <v>92</v>
      </c>
      <c r="B1" s="14" t="s">
        <v>93</v>
      </c>
      <c r="C1" s="14" t="s">
        <v>56</v>
      </c>
      <c r="D1" s="14" t="s">
        <v>52</v>
      </c>
      <c r="E1" s="14" t="s">
        <v>98</v>
      </c>
      <c r="F1" s="14" t="s">
        <v>94</v>
      </c>
      <c r="G1" s="14" t="s">
        <v>99</v>
      </c>
      <c r="H1" s="14" t="s">
        <v>95</v>
      </c>
      <c r="I1" s="14" t="s">
        <v>55</v>
      </c>
      <c r="K1"/>
    </row>
    <row r="2" spans="1:11" x14ac:dyDescent="0.2">
      <c r="A2" s="16">
        <v>36892</v>
      </c>
      <c r="B2" s="17">
        <v>3.7</v>
      </c>
      <c r="C2" s="17" t="s">
        <v>7</v>
      </c>
      <c r="D2" s="17" t="s">
        <v>34</v>
      </c>
      <c r="E2" s="17" t="s">
        <v>35</v>
      </c>
      <c r="F2" s="17" t="s">
        <v>0</v>
      </c>
      <c r="G2" s="17" t="s">
        <v>14</v>
      </c>
      <c r="H2" s="17" t="s">
        <v>36</v>
      </c>
      <c r="I2" s="17" t="s">
        <v>3</v>
      </c>
      <c r="K2" s="8" t="s">
        <v>152</v>
      </c>
    </row>
    <row r="3" spans="1:11" x14ac:dyDescent="0.2">
      <c r="A3" s="16">
        <v>36982</v>
      </c>
      <c r="B3" s="17">
        <v>3.3</v>
      </c>
      <c r="C3" s="17" t="s">
        <v>7</v>
      </c>
      <c r="D3" s="17" t="s">
        <v>34</v>
      </c>
      <c r="E3" s="17" t="s">
        <v>35</v>
      </c>
      <c r="F3" s="17" t="s">
        <v>0</v>
      </c>
      <c r="G3" s="17" t="s">
        <v>14</v>
      </c>
      <c r="H3" s="17" t="s">
        <v>36</v>
      </c>
      <c r="I3" s="17" t="s">
        <v>3</v>
      </c>
    </row>
    <row r="4" spans="1:11" x14ac:dyDescent="0.2">
      <c r="A4" s="16">
        <v>37073</v>
      </c>
      <c r="B4" s="17">
        <v>3.1</v>
      </c>
      <c r="C4" s="17" t="s">
        <v>7</v>
      </c>
      <c r="D4" s="17" t="s">
        <v>34</v>
      </c>
      <c r="E4" s="17" t="s">
        <v>35</v>
      </c>
      <c r="F4" s="17" t="s">
        <v>0</v>
      </c>
      <c r="G4" s="17" t="s">
        <v>14</v>
      </c>
      <c r="H4" s="17" t="s">
        <v>36</v>
      </c>
      <c r="I4" s="17" t="s">
        <v>3</v>
      </c>
    </row>
    <row r="5" spans="1:11" x14ac:dyDescent="0.2">
      <c r="A5" s="16">
        <v>37165</v>
      </c>
      <c r="B5" s="17">
        <v>2.7</v>
      </c>
      <c r="C5" s="17" t="s">
        <v>7</v>
      </c>
      <c r="D5" s="17" t="s">
        <v>34</v>
      </c>
      <c r="E5" s="17" t="s">
        <v>35</v>
      </c>
      <c r="F5" s="17" t="s">
        <v>0</v>
      </c>
      <c r="G5" s="17" t="s">
        <v>14</v>
      </c>
      <c r="H5" s="17" t="s">
        <v>36</v>
      </c>
      <c r="I5" s="17" t="s">
        <v>3</v>
      </c>
    </row>
    <row r="6" spans="1:11" x14ac:dyDescent="0.2">
      <c r="A6" s="16">
        <v>37257</v>
      </c>
      <c r="B6" s="17">
        <v>2.7</v>
      </c>
      <c r="C6" s="17" t="s">
        <v>7</v>
      </c>
      <c r="D6" s="17" t="s">
        <v>34</v>
      </c>
      <c r="E6" s="17" t="s">
        <v>35</v>
      </c>
      <c r="F6" s="17" t="s">
        <v>0</v>
      </c>
      <c r="G6" s="17" t="s">
        <v>14</v>
      </c>
      <c r="H6" s="17" t="s">
        <v>36</v>
      </c>
      <c r="I6" s="17" t="s">
        <v>3</v>
      </c>
    </row>
    <row r="7" spans="1:11" x14ac:dyDescent="0.2">
      <c r="A7" s="16">
        <v>37347</v>
      </c>
      <c r="B7" s="17">
        <v>2.6</v>
      </c>
      <c r="C7" s="17" t="s">
        <v>7</v>
      </c>
      <c r="D7" s="17" t="s">
        <v>34</v>
      </c>
      <c r="E7" s="17" t="s">
        <v>35</v>
      </c>
      <c r="F7" s="17" t="s">
        <v>0</v>
      </c>
      <c r="G7" s="17" t="s">
        <v>14</v>
      </c>
      <c r="H7" s="17" t="s">
        <v>36</v>
      </c>
      <c r="I7" s="17" t="s">
        <v>3</v>
      </c>
    </row>
    <row r="8" spans="1:11" x14ac:dyDescent="0.2">
      <c r="A8" s="16">
        <v>37438</v>
      </c>
      <c r="B8" s="17">
        <v>2.5</v>
      </c>
      <c r="C8" s="17" t="s">
        <v>7</v>
      </c>
      <c r="D8" s="17" t="s">
        <v>34</v>
      </c>
      <c r="E8" s="17" t="s">
        <v>35</v>
      </c>
      <c r="F8" s="17" t="s">
        <v>0</v>
      </c>
      <c r="G8" s="17" t="s">
        <v>14</v>
      </c>
      <c r="H8" s="17" t="s">
        <v>36</v>
      </c>
      <c r="I8" s="17" t="s">
        <v>3</v>
      </c>
    </row>
    <row r="9" spans="1:11" x14ac:dyDescent="0.2">
      <c r="A9" s="16">
        <v>37530</v>
      </c>
      <c r="B9" s="17">
        <v>2.5</v>
      </c>
      <c r="C9" s="17" t="s">
        <v>7</v>
      </c>
      <c r="D9" s="17" t="s">
        <v>34</v>
      </c>
      <c r="E9" s="17" t="s">
        <v>35</v>
      </c>
      <c r="F9" s="17" t="s">
        <v>0</v>
      </c>
      <c r="G9" s="17" t="s">
        <v>14</v>
      </c>
      <c r="H9" s="17" t="s">
        <v>36</v>
      </c>
      <c r="I9" s="17" t="s">
        <v>3</v>
      </c>
    </row>
    <row r="10" spans="1:11" x14ac:dyDescent="0.2">
      <c r="A10" s="16">
        <v>37622</v>
      </c>
      <c r="B10" s="17">
        <v>2.4</v>
      </c>
      <c r="C10" s="17" t="s">
        <v>7</v>
      </c>
      <c r="D10" s="17" t="s">
        <v>34</v>
      </c>
      <c r="E10" s="17" t="s">
        <v>35</v>
      </c>
      <c r="F10" s="17" t="s">
        <v>0</v>
      </c>
      <c r="G10" s="17" t="s">
        <v>14</v>
      </c>
      <c r="H10" s="17" t="s">
        <v>36</v>
      </c>
      <c r="I10" s="17" t="s">
        <v>3</v>
      </c>
    </row>
    <row r="11" spans="1:11" x14ac:dyDescent="0.2">
      <c r="A11" s="16">
        <v>37712</v>
      </c>
      <c r="B11" s="17">
        <v>2.4</v>
      </c>
      <c r="C11" s="17" t="s">
        <v>7</v>
      </c>
      <c r="D11" s="17" t="s">
        <v>34</v>
      </c>
      <c r="E11" s="17" t="s">
        <v>35</v>
      </c>
      <c r="F11" s="17" t="s">
        <v>0</v>
      </c>
      <c r="G11" s="17" t="s">
        <v>14</v>
      </c>
      <c r="H11" s="17" t="s">
        <v>36</v>
      </c>
      <c r="I11" s="17" t="s">
        <v>3</v>
      </c>
    </row>
    <row r="12" spans="1:11" x14ac:dyDescent="0.2">
      <c r="A12" s="16">
        <v>37803</v>
      </c>
      <c r="B12" s="17">
        <v>2.2999999999999998</v>
      </c>
      <c r="C12" s="17" t="s">
        <v>7</v>
      </c>
      <c r="D12" s="17" t="s">
        <v>34</v>
      </c>
      <c r="E12" s="17" t="s">
        <v>35</v>
      </c>
      <c r="F12" s="17" t="s">
        <v>0</v>
      </c>
      <c r="G12" s="17" t="s">
        <v>14</v>
      </c>
      <c r="H12" s="17" t="s">
        <v>36</v>
      </c>
      <c r="I12" s="17" t="s">
        <v>3</v>
      </c>
    </row>
    <row r="13" spans="1:11" x14ac:dyDescent="0.2">
      <c r="A13" s="16">
        <v>37895</v>
      </c>
      <c r="B13" s="17">
        <v>2.5</v>
      </c>
      <c r="C13" s="17" t="s">
        <v>7</v>
      </c>
      <c r="D13" s="17" t="s">
        <v>34</v>
      </c>
      <c r="E13" s="17" t="s">
        <v>35</v>
      </c>
      <c r="F13" s="17" t="s">
        <v>0</v>
      </c>
      <c r="G13" s="17" t="s">
        <v>14</v>
      </c>
      <c r="H13" s="17" t="s">
        <v>36</v>
      </c>
      <c r="I13" s="17" t="s">
        <v>3</v>
      </c>
    </row>
    <row r="14" spans="1:11" x14ac:dyDescent="0.2">
      <c r="A14" s="16">
        <v>37987</v>
      </c>
      <c r="B14" s="17">
        <v>2.6</v>
      </c>
      <c r="C14" s="17" t="s">
        <v>7</v>
      </c>
      <c r="D14" s="17" t="s">
        <v>34</v>
      </c>
      <c r="E14" s="17" t="s">
        <v>35</v>
      </c>
      <c r="F14" s="17" t="s">
        <v>0</v>
      </c>
      <c r="G14" s="17" t="s">
        <v>14</v>
      </c>
      <c r="H14" s="17" t="s">
        <v>36</v>
      </c>
      <c r="I14" s="17" t="s">
        <v>3</v>
      </c>
    </row>
    <row r="15" spans="1:11" x14ac:dyDescent="0.2">
      <c r="A15" s="16">
        <v>38078</v>
      </c>
      <c r="B15" s="17">
        <v>2.6</v>
      </c>
      <c r="C15" s="17" t="s">
        <v>7</v>
      </c>
      <c r="D15" s="17" t="s">
        <v>34</v>
      </c>
      <c r="E15" s="17" t="s">
        <v>35</v>
      </c>
      <c r="F15" s="17" t="s">
        <v>0</v>
      </c>
      <c r="G15" s="17" t="s">
        <v>14</v>
      </c>
      <c r="H15" s="17" t="s">
        <v>36</v>
      </c>
      <c r="I15" s="17" t="s">
        <v>3</v>
      </c>
    </row>
    <row r="16" spans="1:11" x14ac:dyDescent="0.2">
      <c r="A16" s="16">
        <v>38169</v>
      </c>
      <c r="B16" s="17">
        <v>2.7</v>
      </c>
      <c r="C16" s="17" t="s">
        <v>7</v>
      </c>
      <c r="D16" s="17" t="s">
        <v>34</v>
      </c>
      <c r="E16" s="17" t="s">
        <v>35</v>
      </c>
      <c r="F16" s="17" t="s">
        <v>0</v>
      </c>
      <c r="G16" s="17" t="s">
        <v>14</v>
      </c>
      <c r="H16" s="17" t="s">
        <v>36</v>
      </c>
      <c r="I16" s="17" t="s">
        <v>3</v>
      </c>
    </row>
    <row r="17" spans="1:9" x14ac:dyDescent="0.2">
      <c r="A17" s="16">
        <v>38261</v>
      </c>
      <c r="B17" s="17">
        <v>2.8</v>
      </c>
      <c r="C17" s="17" t="s">
        <v>7</v>
      </c>
      <c r="D17" s="17" t="s">
        <v>34</v>
      </c>
      <c r="E17" s="17" t="s">
        <v>35</v>
      </c>
      <c r="F17" s="17" t="s">
        <v>0</v>
      </c>
      <c r="G17" s="17" t="s">
        <v>14</v>
      </c>
      <c r="H17" s="17" t="s">
        <v>36</v>
      </c>
      <c r="I17" s="17" t="s">
        <v>3</v>
      </c>
    </row>
    <row r="18" spans="1:9" x14ac:dyDescent="0.2">
      <c r="A18" s="16">
        <v>38353</v>
      </c>
      <c r="B18" s="17">
        <v>2.9</v>
      </c>
      <c r="C18" s="17" t="s">
        <v>7</v>
      </c>
      <c r="D18" s="17" t="s">
        <v>34</v>
      </c>
      <c r="E18" s="17" t="s">
        <v>35</v>
      </c>
      <c r="F18" s="17" t="s">
        <v>0</v>
      </c>
      <c r="G18" s="17" t="s">
        <v>14</v>
      </c>
      <c r="H18" s="17" t="s">
        <v>36</v>
      </c>
      <c r="I18" s="17" t="s">
        <v>3</v>
      </c>
    </row>
    <row r="19" spans="1:9" x14ac:dyDescent="0.2">
      <c r="A19" s="16">
        <v>38443</v>
      </c>
      <c r="B19" s="17">
        <v>2.9</v>
      </c>
      <c r="C19" s="17" t="s">
        <v>7</v>
      </c>
      <c r="D19" s="17" t="s">
        <v>34</v>
      </c>
      <c r="E19" s="17" t="s">
        <v>35</v>
      </c>
      <c r="F19" s="17" t="s">
        <v>0</v>
      </c>
      <c r="G19" s="17" t="s">
        <v>14</v>
      </c>
      <c r="H19" s="17" t="s">
        <v>36</v>
      </c>
      <c r="I19" s="17" t="s">
        <v>3</v>
      </c>
    </row>
    <row r="20" spans="1:9" x14ac:dyDescent="0.2">
      <c r="A20" s="16">
        <v>38534</v>
      </c>
      <c r="B20" s="17">
        <v>3.1</v>
      </c>
      <c r="C20" s="17" t="s">
        <v>7</v>
      </c>
      <c r="D20" s="17" t="s">
        <v>34</v>
      </c>
      <c r="E20" s="17" t="s">
        <v>35</v>
      </c>
      <c r="F20" s="17" t="s">
        <v>0</v>
      </c>
      <c r="G20" s="17" t="s">
        <v>14</v>
      </c>
      <c r="H20" s="17" t="s">
        <v>36</v>
      </c>
      <c r="I20" s="17" t="s">
        <v>3</v>
      </c>
    </row>
    <row r="21" spans="1:9" x14ac:dyDescent="0.2">
      <c r="A21" s="16">
        <v>38626</v>
      </c>
      <c r="B21" s="17">
        <v>3.1</v>
      </c>
      <c r="C21" s="17" t="s">
        <v>7</v>
      </c>
      <c r="D21" s="17" t="s">
        <v>34</v>
      </c>
      <c r="E21" s="17" t="s">
        <v>35</v>
      </c>
      <c r="F21" s="17" t="s">
        <v>0</v>
      </c>
      <c r="G21" s="17" t="s">
        <v>14</v>
      </c>
      <c r="H21" s="17" t="s">
        <v>36</v>
      </c>
      <c r="I21" s="17" t="s">
        <v>3</v>
      </c>
    </row>
    <row r="22" spans="1:9" x14ac:dyDescent="0.2">
      <c r="A22" s="16">
        <v>38718</v>
      </c>
      <c r="B22" s="17">
        <v>3.2</v>
      </c>
      <c r="C22" s="17" t="s">
        <v>7</v>
      </c>
      <c r="D22" s="17" t="s">
        <v>34</v>
      </c>
      <c r="E22" s="17" t="s">
        <v>35</v>
      </c>
      <c r="F22" s="17" t="s">
        <v>0</v>
      </c>
      <c r="G22" s="17" t="s">
        <v>14</v>
      </c>
      <c r="H22" s="17" t="s">
        <v>36</v>
      </c>
      <c r="I22" s="17" t="s">
        <v>3</v>
      </c>
    </row>
    <row r="23" spans="1:9" x14ac:dyDescent="0.2">
      <c r="A23" s="16">
        <v>38808</v>
      </c>
      <c r="B23" s="17">
        <v>3.3</v>
      </c>
      <c r="C23" s="17" t="s">
        <v>7</v>
      </c>
      <c r="D23" s="17" t="s">
        <v>34</v>
      </c>
      <c r="E23" s="17" t="s">
        <v>35</v>
      </c>
      <c r="F23" s="17" t="s">
        <v>0</v>
      </c>
      <c r="G23" s="17" t="s">
        <v>14</v>
      </c>
      <c r="H23" s="17" t="s">
        <v>36</v>
      </c>
      <c r="I23" s="17" t="s">
        <v>3</v>
      </c>
    </row>
    <row r="24" spans="1:9" x14ac:dyDescent="0.2">
      <c r="A24" s="16">
        <v>38899</v>
      </c>
      <c r="B24" s="17">
        <v>3.2</v>
      </c>
      <c r="C24" s="17" t="s">
        <v>7</v>
      </c>
      <c r="D24" s="17" t="s">
        <v>34</v>
      </c>
      <c r="E24" s="17" t="s">
        <v>35</v>
      </c>
      <c r="F24" s="17" t="s">
        <v>0</v>
      </c>
      <c r="G24" s="17" t="s">
        <v>14</v>
      </c>
      <c r="H24" s="17" t="s">
        <v>36</v>
      </c>
      <c r="I24" s="17" t="s">
        <v>3</v>
      </c>
    </row>
    <row r="25" spans="1:9" x14ac:dyDescent="0.2">
      <c r="A25" s="16">
        <v>38991</v>
      </c>
      <c r="B25" s="17">
        <v>3.3</v>
      </c>
      <c r="C25" s="17" t="s">
        <v>7</v>
      </c>
      <c r="D25" s="17" t="s">
        <v>34</v>
      </c>
      <c r="E25" s="17" t="s">
        <v>35</v>
      </c>
      <c r="F25" s="17" t="s">
        <v>0</v>
      </c>
      <c r="G25" s="17" t="s">
        <v>14</v>
      </c>
      <c r="H25" s="17" t="s">
        <v>36</v>
      </c>
      <c r="I25" s="17" t="s">
        <v>3</v>
      </c>
    </row>
    <row r="26" spans="1:9" x14ac:dyDescent="0.2">
      <c r="A26" s="16">
        <v>39083</v>
      </c>
      <c r="B26" s="17">
        <v>3.4</v>
      </c>
      <c r="C26" s="17" t="s">
        <v>7</v>
      </c>
      <c r="D26" s="17" t="s">
        <v>34</v>
      </c>
      <c r="E26" s="17" t="s">
        <v>35</v>
      </c>
      <c r="F26" s="17" t="s">
        <v>0</v>
      </c>
      <c r="G26" s="17" t="s">
        <v>14</v>
      </c>
      <c r="H26" s="17" t="s">
        <v>36</v>
      </c>
      <c r="I26" s="17" t="s">
        <v>3</v>
      </c>
    </row>
    <row r="27" spans="1:9" x14ac:dyDescent="0.2">
      <c r="A27" s="16">
        <v>39173</v>
      </c>
      <c r="B27" s="17">
        <v>3.3</v>
      </c>
      <c r="C27" s="17" t="s">
        <v>7</v>
      </c>
      <c r="D27" s="17" t="s">
        <v>34</v>
      </c>
      <c r="E27" s="17" t="s">
        <v>35</v>
      </c>
      <c r="F27" s="17" t="s">
        <v>0</v>
      </c>
      <c r="G27" s="17" t="s">
        <v>14</v>
      </c>
      <c r="H27" s="17" t="s">
        <v>36</v>
      </c>
      <c r="I27" s="17" t="s">
        <v>3</v>
      </c>
    </row>
    <row r="28" spans="1:9" x14ac:dyDescent="0.2">
      <c r="A28" s="16">
        <v>39264</v>
      </c>
      <c r="B28" s="17">
        <v>3.2</v>
      </c>
      <c r="C28" s="17" t="s">
        <v>7</v>
      </c>
      <c r="D28" s="17" t="s">
        <v>34</v>
      </c>
      <c r="E28" s="17" t="s">
        <v>35</v>
      </c>
      <c r="F28" s="17" t="s">
        <v>0</v>
      </c>
      <c r="G28" s="17" t="s">
        <v>14</v>
      </c>
      <c r="H28" s="17" t="s">
        <v>36</v>
      </c>
      <c r="I28" s="17" t="s">
        <v>3</v>
      </c>
    </row>
    <row r="29" spans="1:9" x14ac:dyDescent="0.2">
      <c r="A29" s="16">
        <v>39356</v>
      </c>
      <c r="B29" s="17">
        <v>3.2</v>
      </c>
      <c r="C29" s="17" t="s">
        <v>7</v>
      </c>
      <c r="D29" s="17" t="s">
        <v>34</v>
      </c>
      <c r="E29" s="17" t="s">
        <v>35</v>
      </c>
      <c r="F29" s="17" t="s">
        <v>0</v>
      </c>
      <c r="G29" s="17" t="s">
        <v>14</v>
      </c>
      <c r="H29" s="17" t="s">
        <v>36</v>
      </c>
      <c r="I29" s="17" t="s">
        <v>3</v>
      </c>
    </row>
    <row r="30" spans="1:9" x14ac:dyDescent="0.2">
      <c r="A30" s="16">
        <v>39448</v>
      </c>
      <c r="B30" s="17">
        <v>3.1</v>
      </c>
      <c r="C30" s="17" t="s">
        <v>7</v>
      </c>
      <c r="D30" s="17" t="s">
        <v>34</v>
      </c>
      <c r="E30" s="17" t="s">
        <v>35</v>
      </c>
      <c r="F30" s="17" t="s">
        <v>0</v>
      </c>
      <c r="G30" s="17" t="s">
        <v>14</v>
      </c>
      <c r="H30" s="17" t="s">
        <v>36</v>
      </c>
      <c r="I30" s="17" t="s">
        <v>3</v>
      </c>
    </row>
    <row r="31" spans="1:9" x14ac:dyDescent="0.2">
      <c r="A31" s="16">
        <v>39539</v>
      </c>
      <c r="B31" s="17">
        <v>2.8</v>
      </c>
      <c r="C31" s="17" t="s">
        <v>7</v>
      </c>
      <c r="D31" s="17" t="s">
        <v>34</v>
      </c>
      <c r="E31" s="17" t="s">
        <v>35</v>
      </c>
      <c r="F31" s="17" t="s">
        <v>0</v>
      </c>
      <c r="G31" s="17" t="s">
        <v>14</v>
      </c>
      <c r="H31" s="17" t="s">
        <v>36</v>
      </c>
      <c r="I31" s="17" t="s">
        <v>3</v>
      </c>
    </row>
    <row r="32" spans="1:9" x14ac:dyDescent="0.2">
      <c r="A32" s="16">
        <v>39630</v>
      </c>
      <c r="B32" s="17">
        <v>2.5</v>
      </c>
      <c r="C32" s="17" t="s">
        <v>7</v>
      </c>
      <c r="D32" s="17" t="s">
        <v>34</v>
      </c>
      <c r="E32" s="17" t="s">
        <v>35</v>
      </c>
      <c r="F32" s="17" t="s">
        <v>0</v>
      </c>
      <c r="G32" s="17" t="s">
        <v>14</v>
      </c>
      <c r="H32" s="17" t="s">
        <v>36</v>
      </c>
      <c r="I32" s="17" t="s">
        <v>3</v>
      </c>
    </row>
    <row r="33" spans="1:9" x14ac:dyDescent="0.2">
      <c r="A33" s="16">
        <v>39722</v>
      </c>
      <c r="B33" s="17">
        <v>2.2999999999999998</v>
      </c>
      <c r="C33" s="17" t="s">
        <v>7</v>
      </c>
      <c r="D33" s="17" t="s">
        <v>34</v>
      </c>
      <c r="E33" s="17" t="s">
        <v>35</v>
      </c>
      <c r="F33" s="17" t="s">
        <v>0</v>
      </c>
      <c r="G33" s="17" t="s">
        <v>14</v>
      </c>
      <c r="H33" s="17" t="s">
        <v>36</v>
      </c>
      <c r="I33" s="17" t="s">
        <v>3</v>
      </c>
    </row>
    <row r="34" spans="1:9" x14ac:dyDescent="0.2">
      <c r="A34" s="16">
        <v>39814</v>
      </c>
      <c r="B34" s="17">
        <v>2</v>
      </c>
      <c r="C34" s="17" t="s">
        <v>7</v>
      </c>
      <c r="D34" s="17" t="s">
        <v>34</v>
      </c>
      <c r="E34" s="17" t="s">
        <v>35</v>
      </c>
      <c r="F34" s="17" t="s">
        <v>0</v>
      </c>
      <c r="G34" s="17" t="s">
        <v>14</v>
      </c>
      <c r="H34" s="17" t="s">
        <v>36</v>
      </c>
      <c r="I34" s="17" t="s">
        <v>3</v>
      </c>
    </row>
    <row r="35" spans="1:9" x14ac:dyDescent="0.2">
      <c r="A35" s="16">
        <v>39904</v>
      </c>
      <c r="B35" s="17">
        <v>1.8</v>
      </c>
      <c r="C35" s="17" t="s">
        <v>7</v>
      </c>
      <c r="D35" s="17" t="s">
        <v>34</v>
      </c>
      <c r="E35" s="17" t="s">
        <v>35</v>
      </c>
      <c r="F35" s="17" t="s">
        <v>0</v>
      </c>
      <c r="G35" s="17" t="s">
        <v>14</v>
      </c>
      <c r="H35" s="17" t="s">
        <v>36</v>
      </c>
      <c r="I35" s="17" t="s">
        <v>3</v>
      </c>
    </row>
    <row r="36" spans="1:9" x14ac:dyDescent="0.2">
      <c r="A36" s="16">
        <v>39995</v>
      </c>
      <c r="B36" s="17">
        <v>1.8</v>
      </c>
      <c r="C36" s="17" t="s">
        <v>7</v>
      </c>
      <c r="D36" s="17" t="s">
        <v>34</v>
      </c>
      <c r="E36" s="17" t="s">
        <v>35</v>
      </c>
      <c r="F36" s="17" t="s">
        <v>0</v>
      </c>
      <c r="G36" s="17" t="s">
        <v>14</v>
      </c>
      <c r="H36" s="17" t="s">
        <v>36</v>
      </c>
      <c r="I36" s="17" t="s">
        <v>3</v>
      </c>
    </row>
    <row r="37" spans="1:9" x14ac:dyDescent="0.2">
      <c r="A37" s="16">
        <v>40087</v>
      </c>
      <c r="B37" s="17">
        <v>1.9</v>
      </c>
      <c r="C37" s="17" t="s">
        <v>7</v>
      </c>
      <c r="D37" s="17" t="s">
        <v>34</v>
      </c>
      <c r="E37" s="17" t="s">
        <v>35</v>
      </c>
      <c r="F37" s="17" t="s">
        <v>0</v>
      </c>
      <c r="G37" s="17" t="s">
        <v>14</v>
      </c>
      <c r="H37" s="17" t="s">
        <v>36</v>
      </c>
      <c r="I37" s="17" t="s">
        <v>3</v>
      </c>
    </row>
    <row r="38" spans="1:9" x14ac:dyDescent="0.2">
      <c r="A38" s="16">
        <v>40179</v>
      </c>
      <c r="B38" s="17">
        <v>2</v>
      </c>
      <c r="C38" s="17" t="s">
        <v>7</v>
      </c>
      <c r="D38" s="17" t="s">
        <v>34</v>
      </c>
      <c r="E38" s="17" t="s">
        <v>35</v>
      </c>
      <c r="F38" s="17" t="s">
        <v>0</v>
      </c>
      <c r="G38" s="17" t="s">
        <v>14</v>
      </c>
      <c r="H38" s="17" t="s">
        <v>36</v>
      </c>
      <c r="I38" s="17" t="s">
        <v>3</v>
      </c>
    </row>
    <row r="39" spans="1:9" x14ac:dyDescent="0.2">
      <c r="A39" s="16">
        <v>40269</v>
      </c>
      <c r="B39" s="17">
        <v>2.2000000000000002</v>
      </c>
      <c r="C39" s="17" t="s">
        <v>7</v>
      </c>
      <c r="D39" s="17" t="s">
        <v>34</v>
      </c>
      <c r="E39" s="17" t="s">
        <v>35</v>
      </c>
      <c r="F39" s="17" t="s">
        <v>0</v>
      </c>
      <c r="G39" s="17" t="s">
        <v>14</v>
      </c>
      <c r="H39" s="17" t="s">
        <v>36</v>
      </c>
      <c r="I39" s="17" t="s">
        <v>3</v>
      </c>
    </row>
    <row r="40" spans="1:9" x14ac:dyDescent="0.2">
      <c r="A40" s="16">
        <v>40360</v>
      </c>
      <c r="B40" s="17">
        <v>2.2000000000000002</v>
      </c>
      <c r="C40" s="17" t="s">
        <v>7</v>
      </c>
      <c r="D40" s="17" t="s">
        <v>34</v>
      </c>
      <c r="E40" s="17" t="s">
        <v>35</v>
      </c>
      <c r="F40" s="17" t="s">
        <v>0</v>
      </c>
      <c r="G40" s="17" t="s">
        <v>14</v>
      </c>
      <c r="H40" s="17" t="s">
        <v>36</v>
      </c>
      <c r="I40" s="17" t="s">
        <v>3</v>
      </c>
    </row>
    <row r="41" spans="1:9" x14ac:dyDescent="0.2">
      <c r="A41" s="16">
        <v>40452</v>
      </c>
      <c r="B41" s="17">
        <v>2.4</v>
      </c>
      <c r="C41" s="17" t="s">
        <v>7</v>
      </c>
      <c r="D41" s="17" t="s">
        <v>34</v>
      </c>
      <c r="E41" s="17" t="s">
        <v>35</v>
      </c>
      <c r="F41" s="17" t="s">
        <v>0</v>
      </c>
      <c r="G41" s="17" t="s">
        <v>14</v>
      </c>
      <c r="H41" s="17" t="s">
        <v>36</v>
      </c>
      <c r="I41" s="17" t="s">
        <v>3</v>
      </c>
    </row>
    <row r="42" spans="1:9" x14ac:dyDescent="0.2">
      <c r="A42" s="16">
        <v>40544</v>
      </c>
      <c r="B42" s="17">
        <v>2.4</v>
      </c>
      <c r="C42" s="17" t="s">
        <v>7</v>
      </c>
      <c r="D42" s="17" t="s">
        <v>34</v>
      </c>
      <c r="E42" s="17" t="s">
        <v>35</v>
      </c>
      <c r="F42" s="17" t="s">
        <v>0</v>
      </c>
      <c r="G42" s="17" t="s">
        <v>14</v>
      </c>
      <c r="H42" s="17" t="s">
        <v>36</v>
      </c>
      <c r="I42" s="17" t="s">
        <v>3</v>
      </c>
    </row>
    <row r="43" spans="1:9" x14ac:dyDescent="0.2">
      <c r="A43" s="16">
        <v>40634</v>
      </c>
      <c r="B43" s="17">
        <v>2.5</v>
      </c>
      <c r="C43" s="17" t="s">
        <v>7</v>
      </c>
      <c r="D43" s="17" t="s">
        <v>34</v>
      </c>
      <c r="E43" s="17" t="s">
        <v>35</v>
      </c>
      <c r="F43" s="17" t="s">
        <v>0</v>
      </c>
      <c r="G43" s="17" t="s">
        <v>14</v>
      </c>
      <c r="H43" s="17" t="s">
        <v>36</v>
      </c>
      <c r="I43" s="17" t="s">
        <v>3</v>
      </c>
    </row>
    <row r="44" spans="1:9" x14ac:dyDescent="0.2">
      <c r="A44" s="16">
        <v>40725</v>
      </c>
      <c r="B44" s="17">
        <v>2.7</v>
      </c>
      <c r="C44" s="17" t="s">
        <v>7</v>
      </c>
      <c r="D44" s="17" t="s">
        <v>34</v>
      </c>
      <c r="E44" s="17" t="s">
        <v>35</v>
      </c>
      <c r="F44" s="17" t="s">
        <v>0</v>
      </c>
      <c r="G44" s="17" t="s">
        <v>14</v>
      </c>
      <c r="H44" s="17" t="s">
        <v>36</v>
      </c>
      <c r="I44" s="17" t="s">
        <v>3</v>
      </c>
    </row>
    <row r="45" spans="1:9" x14ac:dyDescent="0.2">
      <c r="A45" s="16">
        <v>40817</v>
      </c>
      <c r="B45" s="17">
        <v>2.7</v>
      </c>
      <c r="C45" s="17" t="s">
        <v>7</v>
      </c>
      <c r="D45" s="17" t="s">
        <v>34</v>
      </c>
      <c r="E45" s="17" t="s">
        <v>35</v>
      </c>
      <c r="F45" s="17" t="s">
        <v>0</v>
      </c>
      <c r="G45" s="17" t="s">
        <v>14</v>
      </c>
      <c r="H45" s="17" t="s">
        <v>36</v>
      </c>
      <c r="I45" s="17" t="s">
        <v>3</v>
      </c>
    </row>
    <row r="46" spans="1:9" x14ac:dyDescent="0.2">
      <c r="A46" s="16">
        <v>40909</v>
      </c>
      <c r="B46" s="17">
        <v>2.8</v>
      </c>
      <c r="C46" s="17" t="s">
        <v>7</v>
      </c>
      <c r="D46" s="17" t="s">
        <v>34</v>
      </c>
      <c r="E46" s="17" t="s">
        <v>35</v>
      </c>
      <c r="F46" s="17" t="s">
        <v>0</v>
      </c>
      <c r="G46" s="17" t="s">
        <v>14</v>
      </c>
      <c r="H46" s="17" t="s">
        <v>36</v>
      </c>
      <c r="I46" s="17" t="s">
        <v>3</v>
      </c>
    </row>
    <row r="47" spans="1:9" x14ac:dyDescent="0.2">
      <c r="A47" s="16">
        <v>41000</v>
      </c>
      <c r="B47" s="17">
        <v>2.8</v>
      </c>
      <c r="C47" s="17" t="s">
        <v>7</v>
      </c>
      <c r="D47" s="17" t="s">
        <v>34</v>
      </c>
      <c r="E47" s="17" t="s">
        <v>35</v>
      </c>
      <c r="F47" s="17" t="s">
        <v>0</v>
      </c>
      <c r="G47" s="17" t="s">
        <v>14</v>
      </c>
      <c r="H47" s="17" t="s">
        <v>36</v>
      </c>
      <c r="I47" s="17" t="s">
        <v>3</v>
      </c>
    </row>
    <row r="48" spans="1:9" x14ac:dyDescent="0.2">
      <c r="A48" s="16">
        <v>41091</v>
      </c>
      <c r="B48" s="17">
        <v>2.8</v>
      </c>
      <c r="C48" s="17" t="s">
        <v>7</v>
      </c>
      <c r="D48" s="17" t="s">
        <v>34</v>
      </c>
      <c r="E48" s="17" t="s">
        <v>35</v>
      </c>
      <c r="F48" s="17" t="s">
        <v>0</v>
      </c>
      <c r="G48" s="17" t="s">
        <v>14</v>
      </c>
      <c r="H48" s="17" t="s">
        <v>36</v>
      </c>
      <c r="I48" s="17" t="s">
        <v>3</v>
      </c>
    </row>
    <row r="49" spans="1:9" x14ac:dyDescent="0.2">
      <c r="A49" s="16">
        <v>41183</v>
      </c>
      <c r="B49" s="17">
        <v>2.8</v>
      </c>
      <c r="C49" s="17" t="s">
        <v>7</v>
      </c>
      <c r="D49" s="17" t="s">
        <v>34</v>
      </c>
      <c r="E49" s="17" t="s">
        <v>35</v>
      </c>
      <c r="F49" s="17" t="s">
        <v>0</v>
      </c>
      <c r="G49" s="17" t="s">
        <v>14</v>
      </c>
      <c r="H49" s="17" t="s">
        <v>36</v>
      </c>
      <c r="I49" s="17" t="s">
        <v>3</v>
      </c>
    </row>
    <row r="50" spans="1:9" x14ac:dyDescent="0.2">
      <c r="A50" s="16">
        <v>41275</v>
      </c>
      <c r="B50" s="17">
        <v>2.9</v>
      </c>
      <c r="C50" s="17" t="s">
        <v>7</v>
      </c>
      <c r="D50" s="17" t="s">
        <v>34</v>
      </c>
      <c r="E50" s="17" t="s">
        <v>35</v>
      </c>
      <c r="F50" s="17" t="s">
        <v>0</v>
      </c>
      <c r="G50" s="17" t="s">
        <v>14</v>
      </c>
      <c r="H50" s="17" t="s">
        <v>36</v>
      </c>
      <c r="I50" s="17" t="s">
        <v>3</v>
      </c>
    </row>
    <row r="51" spans="1:9" x14ac:dyDescent="0.2">
      <c r="A51" s="16">
        <v>41365</v>
      </c>
      <c r="B51" s="17">
        <v>3</v>
      </c>
      <c r="C51" s="17" t="s">
        <v>7</v>
      </c>
      <c r="D51" s="17" t="s">
        <v>34</v>
      </c>
      <c r="E51" s="17" t="s">
        <v>35</v>
      </c>
      <c r="F51" s="17" t="s">
        <v>0</v>
      </c>
      <c r="G51" s="17" t="s">
        <v>14</v>
      </c>
      <c r="H51" s="17" t="s">
        <v>36</v>
      </c>
      <c r="I51" s="17" t="s">
        <v>3</v>
      </c>
    </row>
    <row r="52" spans="1:9" x14ac:dyDescent="0.2">
      <c r="A52" s="16">
        <v>41456</v>
      </c>
      <c r="B52" s="17">
        <v>2.9</v>
      </c>
      <c r="C52" s="17" t="s">
        <v>7</v>
      </c>
      <c r="D52" s="17" t="s">
        <v>34</v>
      </c>
      <c r="E52" s="17" t="s">
        <v>35</v>
      </c>
      <c r="F52" s="17" t="s">
        <v>0</v>
      </c>
      <c r="G52" s="17" t="s">
        <v>14</v>
      </c>
      <c r="H52" s="17" t="s">
        <v>36</v>
      </c>
      <c r="I52" s="17" t="s">
        <v>3</v>
      </c>
    </row>
    <row r="53" spans="1:9" x14ac:dyDescent="0.2">
      <c r="A53" s="16">
        <v>41548</v>
      </c>
      <c r="B53" s="17">
        <v>2.9</v>
      </c>
      <c r="C53" s="17" t="s">
        <v>7</v>
      </c>
      <c r="D53" s="17" t="s">
        <v>34</v>
      </c>
      <c r="E53" s="17" t="s">
        <v>35</v>
      </c>
      <c r="F53" s="17" t="s">
        <v>0</v>
      </c>
      <c r="G53" s="17" t="s">
        <v>14</v>
      </c>
      <c r="H53" s="17" t="s">
        <v>36</v>
      </c>
      <c r="I53" s="17" t="s">
        <v>3</v>
      </c>
    </row>
    <row r="54" spans="1:9" x14ac:dyDescent="0.2">
      <c r="A54" s="16">
        <v>41640</v>
      </c>
      <c r="B54" s="17">
        <v>3</v>
      </c>
      <c r="C54" s="17" t="s">
        <v>7</v>
      </c>
      <c r="D54" s="17" t="s">
        <v>34</v>
      </c>
      <c r="E54" s="17" t="s">
        <v>35</v>
      </c>
      <c r="F54" s="17" t="s">
        <v>0</v>
      </c>
      <c r="G54" s="17" t="s">
        <v>14</v>
      </c>
      <c r="H54" s="17" t="s">
        <v>36</v>
      </c>
      <c r="I54" s="17" t="s">
        <v>3</v>
      </c>
    </row>
    <row r="55" spans="1:9" x14ac:dyDescent="0.2">
      <c r="A55" s="16">
        <v>41730</v>
      </c>
      <c r="B55" s="17">
        <v>3.3</v>
      </c>
      <c r="C55" s="17" t="s">
        <v>7</v>
      </c>
      <c r="D55" s="17" t="s">
        <v>34</v>
      </c>
      <c r="E55" s="17" t="s">
        <v>35</v>
      </c>
      <c r="F55" s="17" t="s">
        <v>0</v>
      </c>
      <c r="G55" s="17" t="s">
        <v>14</v>
      </c>
      <c r="H55" s="17" t="s">
        <v>36</v>
      </c>
      <c r="I55" s="17" t="s">
        <v>3</v>
      </c>
    </row>
    <row r="56" spans="1:9" x14ac:dyDescent="0.2">
      <c r="A56" s="16">
        <v>41821</v>
      </c>
      <c r="B56" s="17">
        <v>3.5</v>
      </c>
      <c r="C56" s="17" t="s">
        <v>7</v>
      </c>
      <c r="D56" s="17" t="s">
        <v>34</v>
      </c>
      <c r="E56" s="17" t="s">
        <v>35</v>
      </c>
      <c r="F56" s="17" t="s">
        <v>0</v>
      </c>
      <c r="G56" s="17" t="s">
        <v>14</v>
      </c>
      <c r="H56" s="17" t="s">
        <v>36</v>
      </c>
      <c r="I56" s="17" t="s">
        <v>3</v>
      </c>
    </row>
    <row r="57" spans="1:9" x14ac:dyDescent="0.2">
      <c r="A57" s="16">
        <v>41913</v>
      </c>
      <c r="B57" s="17">
        <v>3.4</v>
      </c>
      <c r="C57" s="17" t="s">
        <v>7</v>
      </c>
      <c r="D57" s="17" t="s">
        <v>34</v>
      </c>
      <c r="E57" s="17" t="s">
        <v>35</v>
      </c>
      <c r="F57" s="17" t="s">
        <v>0</v>
      </c>
      <c r="G57" s="17" t="s">
        <v>14</v>
      </c>
      <c r="H57" s="17" t="s">
        <v>36</v>
      </c>
      <c r="I57" s="17" t="s">
        <v>3</v>
      </c>
    </row>
    <row r="58" spans="1:9" x14ac:dyDescent="0.2">
      <c r="A58" s="16">
        <v>42005</v>
      </c>
      <c r="B58" s="17">
        <v>3.7</v>
      </c>
      <c r="C58" s="17" t="s">
        <v>7</v>
      </c>
      <c r="D58" s="17" t="s">
        <v>34</v>
      </c>
      <c r="E58" s="17" t="s">
        <v>35</v>
      </c>
      <c r="F58" s="17" t="s">
        <v>0</v>
      </c>
      <c r="G58" s="17" t="s">
        <v>14</v>
      </c>
      <c r="H58" s="17" t="s">
        <v>36</v>
      </c>
      <c r="I58" s="17" t="s">
        <v>3</v>
      </c>
    </row>
    <row r="59" spans="1:9" x14ac:dyDescent="0.2">
      <c r="A59" s="16">
        <v>42095</v>
      </c>
      <c r="B59" s="17">
        <v>3.7</v>
      </c>
      <c r="C59" s="17" t="s">
        <v>7</v>
      </c>
      <c r="D59" s="17" t="s">
        <v>34</v>
      </c>
      <c r="E59" s="17" t="s">
        <v>35</v>
      </c>
      <c r="F59" s="17" t="s">
        <v>0</v>
      </c>
      <c r="G59" s="17" t="s">
        <v>14</v>
      </c>
      <c r="H59" s="17" t="s">
        <v>36</v>
      </c>
      <c r="I59" s="17" t="s">
        <v>3</v>
      </c>
    </row>
    <row r="60" spans="1:9" x14ac:dyDescent="0.2">
      <c r="A60" s="16">
        <v>42186</v>
      </c>
      <c r="B60" s="17">
        <v>3.8</v>
      </c>
      <c r="C60" s="17" t="s">
        <v>7</v>
      </c>
      <c r="D60" s="17" t="s">
        <v>34</v>
      </c>
      <c r="E60" s="17" t="s">
        <v>35</v>
      </c>
      <c r="F60" s="17" t="s">
        <v>0</v>
      </c>
      <c r="G60" s="17" t="s">
        <v>14</v>
      </c>
      <c r="H60" s="17" t="s">
        <v>36</v>
      </c>
      <c r="I60" s="17" t="s">
        <v>3</v>
      </c>
    </row>
    <row r="61" spans="1:9" x14ac:dyDescent="0.2">
      <c r="A61" s="16">
        <v>42278</v>
      </c>
      <c r="B61" s="17">
        <v>3.9</v>
      </c>
      <c r="C61" s="17" t="s">
        <v>7</v>
      </c>
      <c r="D61" s="17" t="s">
        <v>34</v>
      </c>
      <c r="E61" s="17" t="s">
        <v>35</v>
      </c>
      <c r="F61" s="17" t="s">
        <v>0</v>
      </c>
      <c r="G61" s="17" t="s">
        <v>14</v>
      </c>
      <c r="H61" s="17" t="s">
        <v>36</v>
      </c>
      <c r="I61" s="17" t="s">
        <v>3</v>
      </c>
    </row>
    <row r="62" spans="1:9" x14ac:dyDescent="0.2">
      <c r="A62" s="16">
        <v>42370</v>
      </c>
      <c r="B62" s="17">
        <v>4</v>
      </c>
      <c r="C62" s="17" t="s">
        <v>7</v>
      </c>
      <c r="D62" s="17" t="s">
        <v>34</v>
      </c>
      <c r="E62" s="17" t="s">
        <v>35</v>
      </c>
      <c r="F62" s="17" t="s">
        <v>0</v>
      </c>
      <c r="G62" s="17" t="s">
        <v>14</v>
      </c>
      <c r="H62" s="17" t="s">
        <v>36</v>
      </c>
      <c r="I62" s="17" t="s">
        <v>3</v>
      </c>
    </row>
    <row r="63" spans="1:9" x14ac:dyDescent="0.2">
      <c r="A63" s="16">
        <v>42461</v>
      </c>
      <c r="B63" s="17">
        <v>3.9</v>
      </c>
      <c r="C63" s="17" t="s">
        <v>7</v>
      </c>
      <c r="D63" s="17" t="s">
        <v>34</v>
      </c>
      <c r="E63" s="17" t="s">
        <v>35</v>
      </c>
      <c r="F63" s="17" t="s">
        <v>0</v>
      </c>
      <c r="G63" s="17" t="s">
        <v>14</v>
      </c>
      <c r="H63" s="17" t="s">
        <v>36</v>
      </c>
      <c r="I63" s="17" t="s">
        <v>3</v>
      </c>
    </row>
    <row r="64" spans="1:9" x14ac:dyDescent="0.2">
      <c r="A64" s="16">
        <v>42552</v>
      </c>
      <c r="B64" s="17">
        <v>3.9</v>
      </c>
      <c r="C64" s="17" t="s">
        <v>7</v>
      </c>
      <c r="D64" s="17" t="s">
        <v>34</v>
      </c>
      <c r="E64" s="17" t="s">
        <v>35</v>
      </c>
      <c r="F64" s="17" t="s">
        <v>0</v>
      </c>
      <c r="G64" s="17" t="s">
        <v>14</v>
      </c>
      <c r="H64" s="17" t="s">
        <v>36</v>
      </c>
      <c r="I64" s="17" t="s">
        <v>3</v>
      </c>
    </row>
    <row r="65" spans="1:9" x14ac:dyDescent="0.2">
      <c r="A65" s="16">
        <v>42644</v>
      </c>
      <c r="B65" s="17">
        <v>3.9</v>
      </c>
      <c r="C65" s="17" t="s">
        <v>7</v>
      </c>
      <c r="D65" s="17" t="s">
        <v>34</v>
      </c>
      <c r="E65" s="17" t="s">
        <v>35</v>
      </c>
      <c r="F65" s="17" t="s">
        <v>0</v>
      </c>
      <c r="G65" s="17" t="s">
        <v>14</v>
      </c>
      <c r="H65" s="17" t="s">
        <v>36</v>
      </c>
      <c r="I65" s="17" t="s">
        <v>3</v>
      </c>
    </row>
    <row r="66" spans="1:9" x14ac:dyDescent="0.2">
      <c r="A66" s="16">
        <v>42736</v>
      </c>
      <c r="B66" s="17">
        <v>3.8</v>
      </c>
      <c r="C66" s="17" t="s">
        <v>7</v>
      </c>
      <c r="D66" s="17" t="s">
        <v>34</v>
      </c>
      <c r="E66" s="17" t="s">
        <v>35</v>
      </c>
      <c r="F66" s="17" t="s">
        <v>0</v>
      </c>
      <c r="G66" s="17" t="s">
        <v>14</v>
      </c>
      <c r="H66" s="17" t="s">
        <v>36</v>
      </c>
      <c r="I66" s="17" t="s">
        <v>3</v>
      </c>
    </row>
    <row r="67" spans="1:9" x14ac:dyDescent="0.2">
      <c r="A67" s="16">
        <v>42826</v>
      </c>
      <c r="B67" s="17">
        <v>4</v>
      </c>
      <c r="C67" s="17" t="s">
        <v>7</v>
      </c>
      <c r="D67" s="17" t="s">
        <v>34</v>
      </c>
      <c r="E67" s="17" t="s">
        <v>35</v>
      </c>
      <c r="F67" s="17" t="s">
        <v>0</v>
      </c>
      <c r="G67" s="17" t="s">
        <v>14</v>
      </c>
      <c r="H67" s="17" t="s">
        <v>36</v>
      </c>
      <c r="I67" s="17" t="s">
        <v>3</v>
      </c>
    </row>
    <row r="68" spans="1:9" x14ac:dyDescent="0.2">
      <c r="A68" s="16">
        <v>42917</v>
      </c>
      <c r="B68" s="17">
        <v>4.0999999999999996</v>
      </c>
      <c r="C68" s="17" t="s">
        <v>7</v>
      </c>
      <c r="D68" s="17" t="s">
        <v>34</v>
      </c>
      <c r="E68" s="17" t="s">
        <v>35</v>
      </c>
      <c r="F68" s="17" t="s">
        <v>0</v>
      </c>
      <c r="G68" s="17" t="s">
        <v>14</v>
      </c>
      <c r="H68" s="17" t="s">
        <v>36</v>
      </c>
      <c r="I68" s="17" t="s">
        <v>3</v>
      </c>
    </row>
    <row r="69" spans="1:9" x14ac:dyDescent="0.2">
      <c r="A69" s="16">
        <v>43009</v>
      </c>
      <c r="B69" s="17">
        <v>4.0999999999999996</v>
      </c>
      <c r="C69" s="17" t="s">
        <v>7</v>
      </c>
      <c r="D69" s="17" t="s">
        <v>34</v>
      </c>
      <c r="E69" s="17" t="s">
        <v>35</v>
      </c>
      <c r="F69" s="17" t="s">
        <v>0</v>
      </c>
      <c r="G69" s="17" t="s">
        <v>14</v>
      </c>
      <c r="H69" s="17" t="s">
        <v>36</v>
      </c>
      <c r="I69" s="17" t="s">
        <v>3</v>
      </c>
    </row>
    <row r="70" spans="1:9" x14ac:dyDescent="0.2">
      <c r="A70" s="16">
        <v>43101</v>
      </c>
      <c r="B70" s="17">
        <v>4.3</v>
      </c>
      <c r="C70" s="17" t="s">
        <v>7</v>
      </c>
      <c r="D70" s="17" t="s">
        <v>34</v>
      </c>
      <c r="E70" s="17" t="s">
        <v>35</v>
      </c>
      <c r="F70" s="17" t="s">
        <v>0</v>
      </c>
      <c r="G70" s="17" t="s">
        <v>14</v>
      </c>
      <c r="H70" s="17" t="s">
        <v>36</v>
      </c>
      <c r="I70" s="17" t="s">
        <v>3</v>
      </c>
    </row>
    <row r="71" spans="1:9" x14ac:dyDescent="0.2">
      <c r="A71" s="16">
        <v>43191</v>
      </c>
      <c r="B71" s="17">
        <v>4.5</v>
      </c>
      <c r="C71" s="17" t="s">
        <v>7</v>
      </c>
      <c r="D71" s="17" t="s">
        <v>34</v>
      </c>
      <c r="E71" s="17" t="s">
        <v>35</v>
      </c>
      <c r="F71" s="17" t="s">
        <v>0</v>
      </c>
      <c r="G71" s="17" t="s">
        <v>14</v>
      </c>
      <c r="H71" s="17" t="s">
        <v>36</v>
      </c>
      <c r="I71" s="17" t="s">
        <v>3</v>
      </c>
    </row>
    <row r="72" spans="1:9" x14ac:dyDescent="0.2">
      <c r="A72" s="16">
        <v>43282</v>
      </c>
      <c r="B72" s="17">
        <v>4.5999999999999996</v>
      </c>
      <c r="C72" s="17" t="s">
        <v>7</v>
      </c>
      <c r="D72" s="17" t="s">
        <v>34</v>
      </c>
      <c r="E72" s="17" t="s">
        <v>35</v>
      </c>
      <c r="F72" s="17" t="s">
        <v>0</v>
      </c>
      <c r="G72" s="17" t="s">
        <v>14</v>
      </c>
      <c r="H72" s="17" t="s">
        <v>36</v>
      </c>
      <c r="I72" s="17" t="s">
        <v>3</v>
      </c>
    </row>
    <row r="73" spans="1:9" x14ac:dyDescent="0.2">
      <c r="A73" s="16">
        <v>43374</v>
      </c>
      <c r="B73" s="17">
        <v>4.8</v>
      </c>
      <c r="C73" s="17" t="s">
        <v>7</v>
      </c>
      <c r="D73" s="17" t="s">
        <v>34</v>
      </c>
      <c r="E73" s="17" t="s">
        <v>35</v>
      </c>
      <c r="F73" s="17" t="s">
        <v>0</v>
      </c>
      <c r="G73" s="17" t="s">
        <v>14</v>
      </c>
      <c r="H73" s="17" t="s">
        <v>36</v>
      </c>
      <c r="I73" s="17" t="s">
        <v>3</v>
      </c>
    </row>
    <row r="74" spans="1:9" x14ac:dyDescent="0.2">
      <c r="A74" s="16">
        <v>43466</v>
      </c>
      <c r="B74" s="17">
        <v>4.5999999999999996</v>
      </c>
      <c r="C74" s="17" t="s">
        <v>7</v>
      </c>
      <c r="D74" s="17" t="s">
        <v>34</v>
      </c>
      <c r="E74" s="17" t="s">
        <v>35</v>
      </c>
      <c r="F74" s="17" t="s">
        <v>0</v>
      </c>
      <c r="G74" s="17" t="s">
        <v>14</v>
      </c>
      <c r="H74" s="17" t="s">
        <v>36</v>
      </c>
      <c r="I74" s="17" t="s">
        <v>3</v>
      </c>
    </row>
    <row r="75" spans="1:9" x14ac:dyDescent="0.2">
      <c r="A75" s="16">
        <v>43556</v>
      </c>
      <c r="B75" s="17">
        <v>4.5999999999999996</v>
      </c>
      <c r="C75" s="17" t="s">
        <v>7</v>
      </c>
      <c r="D75" s="17" t="s">
        <v>34</v>
      </c>
      <c r="E75" s="17" t="s">
        <v>35</v>
      </c>
      <c r="F75" s="17" t="s">
        <v>0</v>
      </c>
      <c r="G75" s="17" t="s">
        <v>14</v>
      </c>
      <c r="H75" s="17" t="s">
        <v>36</v>
      </c>
      <c r="I75" s="17" t="s">
        <v>3</v>
      </c>
    </row>
    <row r="76" spans="1:9" x14ac:dyDescent="0.2">
      <c r="A76" s="16">
        <v>43647</v>
      </c>
      <c r="B76" s="17">
        <v>4.5</v>
      </c>
      <c r="C76" s="17" t="s">
        <v>7</v>
      </c>
      <c r="D76" s="17" t="s">
        <v>34</v>
      </c>
      <c r="E76" s="17" t="s">
        <v>35</v>
      </c>
      <c r="F76" s="17" t="s">
        <v>0</v>
      </c>
      <c r="G76" s="17" t="s">
        <v>14</v>
      </c>
      <c r="H76" s="17" t="s">
        <v>36</v>
      </c>
      <c r="I76" s="17" t="s">
        <v>3</v>
      </c>
    </row>
    <row r="77" spans="1:9" x14ac:dyDescent="0.2">
      <c r="A77" s="16">
        <v>43739</v>
      </c>
      <c r="B77" s="17">
        <v>4.4000000000000004</v>
      </c>
      <c r="C77" s="17" t="s">
        <v>7</v>
      </c>
      <c r="D77" s="17" t="s">
        <v>34</v>
      </c>
      <c r="E77" s="17" t="s">
        <v>35</v>
      </c>
      <c r="F77" s="17" t="s">
        <v>0</v>
      </c>
      <c r="G77" s="17" t="s">
        <v>14</v>
      </c>
      <c r="H77" s="17" t="s">
        <v>36</v>
      </c>
      <c r="I77" s="17" t="s">
        <v>3</v>
      </c>
    </row>
    <row r="78" spans="1:9" x14ac:dyDescent="0.2">
      <c r="A78" s="16">
        <v>43831</v>
      </c>
      <c r="B78" s="17">
        <v>4.2</v>
      </c>
      <c r="C78" s="17" t="s">
        <v>7</v>
      </c>
      <c r="D78" s="17" t="s">
        <v>34</v>
      </c>
      <c r="E78" s="17" t="s">
        <v>35</v>
      </c>
      <c r="F78" s="17" t="s">
        <v>0</v>
      </c>
      <c r="G78" s="17" t="s">
        <v>14</v>
      </c>
      <c r="H78" s="17" t="s">
        <v>36</v>
      </c>
      <c r="I78" s="17" t="s">
        <v>3</v>
      </c>
    </row>
    <row r="79" spans="1:9" x14ac:dyDescent="0.2">
      <c r="A79" s="16">
        <v>43922</v>
      </c>
      <c r="B79" s="17">
        <v>3.9</v>
      </c>
      <c r="C79" s="17" t="s">
        <v>7</v>
      </c>
      <c r="D79" s="17" t="s">
        <v>34</v>
      </c>
      <c r="E79" s="17" t="s">
        <v>35</v>
      </c>
      <c r="F79" s="17" t="s">
        <v>0</v>
      </c>
      <c r="G79" s="17" t="s">
        <v>14</v>
      </c>
      <c r="H79" s="17" t="s">
        <v>36</v>
      </c>
      <c r="I79" s="17" t="s">
        <v>3</v>
      </c>
    </row>
    <row r="80" spans="1:9" x14ac:dyDescent="0.2">
      <c r="A80" s="16">
        <v>44013</v>
      </c>
      <c r="B80" s="17">
        <v>4.4000000000000004</v>
      </c>
      <c r="C80" s="17" t="s">
        <v>7</v>
      </c>
      <c r="D80" s="17" t="s">
        <v>34</v>
      </c>
      <c r="E80" s="17" t="s">
        <v>35</v>
      </c>
      <c r="F80" s="17" t="s">
        <v>0</v>
      </c>
      <c r="G80" s="17" t="s">
        <v>14</v>
      </c>
      <c r="H80" s="17" t="s">
        <v>36</v>
      </c>
      <c r="I80" s="17" t="s">
        <v>3</v>
      </c>
    </row>
    <row r="81" spans="1:9" x14ac:dyDescent="0.2">
      <c r="A81" s="16">
        <v>44105</v>
      </c>
      <c r="B81" s="17">
        <v>4.5999999999999996</v>
      </c>
      <c r="C81" s="17" t="s">
        <v>7</v>
      </c>
      <c r="D81" s="17" t="s">
        <v>34</v>
      </c>
      <c r="E81" s="17" t="s">
        <v>35</v>
      </c>
      <c r="F81" s="17" t="s">
        <v>0</v>
      </c>
      <c r="G81" s="17" t="s">
        <v>14</v>
      </c>
      <c r="H81" s="17" t="s">
        <v>36</v>
      </c>
      <c r="I81" s="17" t="s">
        <v>3</v>
      </c>
    </row>
    <row r="82" spans="1:9" x14ac:dyDescent="0.2">
      <c r="A82" s="16">
        <v>44197</v>
      </c>
      <c r="B82" s="17">
        <v>5.2</v>
      </c>
      <c r="C82" s="17" t="s">
        <v>7</v>
      </c>
      <c r="D82" s="17" t="s">
        <v>34</v>
      </c>
      <c r="E82" s="17" t="s">
        <v>35</v>
      </c>
      <c r="F82" s="17" t="s">
        <v>0</v>
      </c>
      <c r="G82" s="17" t="s">
        <v>14</v>
      </c>
      <c r="H82" s="17" t="s">
        <v>36</v>
      </c>
      <c r="I82" s="17" t="s">
        <v>3</v>
      </c>
    </row>
    <row r="83" spans="1:9" x14ac:dyDescent="0.2">
      <c r="A83" s="16">
        <v>44287</v>
      </c>
      <c r="B83" s="17">
        <v>6.4</v>
      </c>
      <c r="C83" s="17" t="s">
        <v>7</v>
      </c>
      <c r="D83" s="17" t="s">
        <v>34</v>
      </c>
      <c r="E83" s="17" t="s">
        <v>35</v>
      </c>
      <c r="F83" s="17" t="s">
        <v>0</v>
      </c>
      <c r="G83" s="17" t="s">
        <v>14</v>
      </c>
      <c r="H83" s="17" t="s">
        <v>36</v>
      </c>
      <c r="I83" s="17" t="s">
        <v>3</v>
      </c>
    </row>
    <row r="84" spans="1:9" x14ac:dyDescent="0.2">
      <c r="A84" s="16">
        <v>44378</v>
      </c>
      <c r="B84" s="17">
        <v>6.9</v>
      </c>
      <c r="C84" s="17" t="s">
        <v>7</v>
      </c>
      <c r="D84" s="17" t="s">
        <v>34</v>
      </c>
      <c r="E84" s="17" t="s">
        <v>35</v>
      </c>
      <c r="F84" s="17" t="s">
        <v>0</v>
      </c>
      <c r="G84" s="17" t="s">
        <v>14</v>
      </c>
      <c r="H84" s="17" t="s">
        <v>36</v>
      </c>
      <c r="I84" s="17" t="s">
        <v>3</v>
      </c>
    </row>
    <row r="85" spans="1:9" x14ac:dyDescent="0.2">
      <c r="A85" s="16">
        <v>44470</v>
      </c>
      <c r="B85" s="17">
        <v>7</v>
      </c>
      <c r="C85" s="17" t="s">
        <v>7</v>
      </c>
      <c r="D85" s="17" t="s">
        <v>34</v>
      </c>
      <c r="E85" s="17" t="s">
        <v>35</v>
      </c>
      <c r="F85" s="17" t="s">
        <v>0</v>
      </c>
      <c r="G85" s="17" t="s">
        <v>14</v>
      </c>
      <c r="H85" s="17" t="s">
        <v>36</v>
      </c>
      <c r="I85" s="17" t="s">
        <v>3</v>
      </c>
    </row>
    <row r="86" spans="1:9" x14ac:dyDescent="0.2">
      <c r="A86" s="16">
        <v>44562</v>
      </c>
      <c r="B86" s="17">
        <v>7.2</v>
      </c>
      <c r="C86" s="17" t="s">
        <v>7</v>
      </c>
      <c r="D86" s="17" t="s">
        <v>34</v>
      </c>
      <c r="E86" s="17" t="s">
        <v>35</v>
      </c>
      <c r="F86" s="17" t="s">
        <v>0</v>
      </c>
      <c r="G86" s="17" t="s">
        <v>14</v>
      </c>
      <c r="H86" s="17" t="s">
        <v>36</v>
      </c>
      <c r="I86" s="17" t="s">
        <v>3</v>
      </c>
    </row>
    <row r="87" spans="1:9" x14ac:dyDescent="0.2">
      <c r="A87" s="16">
        <v>44652</v>
      </c>
      <c r="B87" s="17">
        <v>7.1</v>
      </c>
      <c r="C87" s="17" t="s">
        <v>7</v>
      </c>
      <c r="D87" s="17" t="s">
        <v>34</v>
      </c>
      <c r="E87" s="17" t="s">
        <v>35</v>
      </c>
      <c r="F87" s="17" t="s">
        <v>0</v>
      </c>
      <c r="G87" s="17" t="s">
        <v>14</v>
      </c>
      <c r="H87" s="17" t="s">
        <v>36</v>
      </c>
      <c r="I87" s="17" t="s">
        <v>3</v>
      </c>
    </row>
    <row r="88" spans="1:9" x14ac:dyDescent="0.2">
      <c r="A88" s="16">
        <v>44743</v>
      </c>
      <c r="B88" s="17">
        <v>6.6</v>
      </c>
      <c r="C88" s="17" t="s">
        <v>7</v>
      </c>
      <c r="D88" s="17" t="s">
        <v>34</v>
      </c>
      <c r="E88" s="17" t="s">
        <v>35</v>
      </c>
      <c r="F88" s="17" t="s">
        <v>0</v>
      </c>
      <c r="G88" s="17" t="s">
        <v>14</v>
      </c>
      <c r="H88" s="17" t="s">
        <v>36</v>
      </c>
      <c r="I88" s="17" t="s">
        <v>3</v>
      </c>
    </row>
    <row r="89" spans="1:9" x14ac:dyDescent="0.2">
      <c r="A89" s="16">
        <v>44835</v>
      </c>
      <c r="B89" s="17">
        <v>6.5</v>
      </c>
      <c r="C89" s="17" t="s">
        <v>7</v>
      </c>
      <c r="D89" s="17" t="s">
        <v>34</v>
      </c>
      <c r="E89" s="17" t="s">
        <v>35</v>
      </c>
      <c r="F89" s="17" t="s">
        <v>0</v>
      </c>
      <c r="G89" s="17" t="s">
        <v>14</v>
      </c>
      <c r="H89" s="17" t="s">
        <v>36</v>
      </c>
      <c r="I89" s="17" t="s">
        <v>3</v>
      </c>
    </row>
    <row r="90" spans="1:9" x14ac:dyDescent="0.2">
      <c r="A90" s="16">
        <v>44927</v>
      </c>
      <c r="B90" s="17">
        <v>6</v>
      </c>
      <c r="C90" s="17" t="s">
        <v>7</v>
      </c>
      <c r="D90" s="17" t="s">
        <v>34</v>
      </c>
      <c r="E90" s="17" t="s">
        <v>35</v>
      </c>
      <c r="F90" s="17" t="s">
        <v>0</v>
      </c>
      <c r="G90" s="17" t="s">
        <v>14</v>
      </c>
      <c r="H90" s="17" t="s">
        <v>36</v>
      </c>
      <c r="I90" s="17" t="s">
        <v>3</v>
      </c>
    </row>
    <row r="91" spans="1:9" x14ac:dyDescent="0.2">
      <c r="A91" s="16">
        <v>45017</v>
      </c>
      <c r="B91" s="17">
        <v>5.8</v>
      </c>
      <c r="C91" s="17" t="s">
        <v>7</v>
      </c>
      <c r="D91" s="17" t="s">
        <v>34</v>
      </c>
      <c r="E91" s="17" t="s">
        <v>35</v>
      </c>
      <c r="F91" s="17" t="s">
        <v>0</v>
      </c>
      <c r="G91" s="17" t="s">
        <v>14</v>
      </c>
      <c r="H91" s="17" t="s">
        <v>36</v>
      </c>
      <c r="I91" s="17" t="s">
        <v>3</v>
      </c>
    </row>
    <row r="92" spans="1:9" x14ac:dyDescent="0.2">
      <c r="A92" s="16">
        <v>45108</v>
      </c>
      <c r="B92" s="17">
        <v>5.5</v>
      </c>
      <c r="C92" s="17" t="s">
        <v>7</v>
      </c>
      <c r="D92" s="17" t="s">
        <v>34</v>
      </c>
      <c r="E92" s="17" t="s">
        <v>35</v>
      </c>
      <c r="F92" s="17" t="s">
        <v>0</v>
      </c>
      <c r="G92" s="17" t="s">
        <v>14</v>
      </c>
      <c r="H92" s="17" t="s">
        <v>36</v>
      </c>
      <c r="I92" s="17" t="s">
        <v>3</v>
      </c>
    </row>
    <row r="93" spans="1:9" x14ac:dyDescent="0.2">
      <c r="A93" s="16">
        <v>45200</v>
      </c>
      <c r="B93" s="17">
        <v>5.2</v>
      </c>
      <c r="C93" s="17" t="s">
        <v>7</v>
      </c>
      <c r="D93" s="17" t="s">
        <v>34</v>
      </c>
      <c r="E93" s="17" t="s">
        <v>35</v>
      </c>
      <c r="F93" s="17" t="s">
        <v>0</v>
      </c>
      <c r="G93" s="17" t="s">
        <v>14</v>
      </c>
      <c r="H93" s="17" t="s">
        <v>36</v>
      </c>
      <c r="I93" s="17" t="s">
        <v>3</v>
      </c>
    </row>
    <row r="94" spans="1:9" x14ac:dyDescent="0.2">
      <c r="A94" s="16">
        <v>45292</v>
      </c>
      <c r="B94" s="17">
        <v>5.0999999999999996</v>
      </c>
      <c r="C94" s="17" t="s">
        <v>7</v>
      </c>
      <c r="D94" s="17" t="s">
        <v>34</v>
      </c>
      <c r="E94" s="17" t="s">
        <v>35</v>
      </c>
      <c r="F94" s="17" t="s">
        <v>0</v>
      </c>
      <c r="G94" s="17" t="s">
        <v>14</v>
      </c>
      <c r="H94" s="17" t="s">
        <v>36</v>
      </c>
      <c r="I94" s="17" t="s">
        <v>3</v>
      </c>
    </row>
    <row r="95" spans="1:9" x14ac:dyDescent="0.2">
      <c r="A95" s="16">
        <v>45383</v>
      </c>
      <c r="B95" s="17">
        <v>4.5999999999999996</v>
      </c>
      <c r="C95" s="17" t="s">
        <v>7</v>
      </c>
      <c r="D95" s="17" t="s">
        <v>34</v>
      </c>
      <c r="E95" s="17" t="s">
        <v>35</v>
      </c>
      <c r="F95" s="17" t="s">
        <v>0</v>
      </c>
      <c r="G95" s="17" t="s">
        <v>14</v>
      </c>
      <c r="H95" s="17" t="s">
        <v>36</v>
      </c>
      <c r="I95" s="17" t="s">
        <v>3</v>
      </c>
    </row>
    <row r="96" spans="1:9" x14ac:dyDescent="0.2">
      <c r="A96" s="16">
        <v>45474</v>
      </c>
      <c r="B96" s="17">
        <v>4.4000000000000004</v>
      </c>
      <c r="C96" s="17" t="s">
        <v>7</v>
      </c>
      <c r="D96" s="17" t="s">
        <v>34</v>
      </c>
      <c r="E96" s="17" t="s">
        <v>35</v>
      </c>
      <c r="F96" s="17" t="s">
        <v>0</v>
      </c>
      <c r="G96" s="17" t="s">
        <v>14</v>
      </c>
      <c r="H96" s="17" t="s">
        <v>36</v>
      </c>
      <c r="I96" s="17" t="s">
        <v>3</v>
      </c>
    </row>
    <row r="97" spans="1:9" x14ac:dyDescent="0.2">
      <c r="A97" s="16">
        <v>45566</v>
      </c>
      <c r="B97" s="17">
        <v>4.5</v>
      </c>
      <c r="C97" s="17" t="s">
        <v>7</v>
      </c>
      <c r="D97" s="17" t="s">
        <v>34</v>
      </c>
      <c r="E97" s="17" t="s">
        <v>35</v>
      </c>
      <c r="F97" s="17" t="s">
        <v>0</v>
      </c>
      <c r="G97" s="17" t="s">
        <v>14</v>
      </c>
      <c r="H97" s="17" t="s">
        <v>36</v>
      </c>
      <c r="I97" s="17" t="s">
        <v>3</v>
      </c>
    </row>
    <row r="98" spans="1:9" x14ac:dyDescent="0.2">
      <c r="A98" s="16">
        <v>45658</v>
      </c>
      <c r="B98" s="17">
        <v>4.4000000000000004</v>
      </c>
      <c r="C98" s="17" t="s">
        <v>7</v>
      </c>
      <c r="D98" s="17" t="s">
        <v>34</v>
      </c>
      <c r="E98" s="17" t="s">
        <v>35</v>
      </c>
      <c r="F98" s="17" t="s">
        <v>0</v>
      </c>
      <c r="G98" s="17" t="s">
        <v>14</v>
      </c>
      <c r="H98" s="17" t="s">
        <v>36</v>
      </c>
      <c r="I98" s="17" t="s">
        <v>3</v>
      </c>
    </row>
    <row r="99" spans="1:9" x14ac:dyDescent="0.2">
      <c r="A99" s="16">
        <v>45748</v>
      </c>
      <c r="B99" s="17">
        <v>4.3</v>
      </c>
      <c r="C99" s="17" t="s">
        <v>7</v>
      </c>
      <c r="D99" s="17" t="s">
        <v>34</v>
      </c>
      <c r="E99" s="17" t="s">
        <v>35</v>
      </c>
      <c r="F99" s="17" t="s">
        <v>0</v>
      </c>
      <c r="G99" s="17" t="s">
        <v>14</v>
      </c>
      <c r="H99" s="17" t="s">
        <v>36</v>
      </c>
      <c r="I99" s="17" t="s">
        <v>3</v>
      </c>
    </row>
    <row r="100" spans="1:9" x14ac:dyDescent="0.2">
      <c r="A100" s="16">
        <v>45839</v>
      </c>
      <c r="B100" s="17">
        <v>4.3</v>
      </c>
      <c r="C100" s="17" t="s">
        <v>7</v>
      </c>
      <c r="D100" s="17" t="s">
        <v>34</v>
      </c>
      <c r="E100" s="17" t="s">
        <v>35</v>
      </c>
      <c r="F100" s="17" t="s">
        <v>0</v>
      </c>
      <c r="G100" s="17" t="s">
        <v>14</v>
      </c>
      <c r="H100" s="17" t="s">
        <v>36</v>
      </c>
      <c r="I100" s="17" t="s">
        <v>3</v>
      </c>
    </row>
    <row r="101" spans="1:9" x14ac:dyDescent="0.2">
      <c r="A101" s="16">
        <v>45931</v>
      </c>
      <c r="B101" s="17">
        <v>4.0999999999999996</v>
      </c>
      <c r="C101" s="17" t="s">
        <v>7</v>
      </c>
      <c r="D101" s="17" t="s">
        <v>34</v>
      </c>
      <c r="E101" s="17" t="s">
        <v>35</v>
      </c>
      <c r="F101" s="17" t="s">
        <v>0</v>
      </c>
      <c r="G101" s="17" t="s">
        <v>14</v>
      </c>
      <c r="H101" s="17" t="s">
        <v>36</v>
      </c>
      <c r="I101" s="17" t="s">
        <v>3</v>
      </c>
    </row>
    <row r="102" spans="1:9" x14ac:dyDescent="0.2">
      <c r="A102" s="18">
        <v>46023</v>
      </c>
      <c r="B102" s="19" t="e">
        <v>#N/A</v>
      </c>
      <c r="C102" s="19" t="s">
        <v>7</v>
      </c>
      <c r="D102" s="19" t="s">
        <v>34</v>
      </c>
      <c r="E102" s="19" t="s">
        <v>35</v>
      </c>
      <c r="F102" s="19" t="s">
        <v>0</v>
      </c>
      <c r="G102" s="19" t="s">
        <v>14</v>
      </c>
      <c r="H102" s="19" t="s">
        <v>36</v>
      </c>
      <c r="I102" s="19" t="s">
        <v>3</v>
      </c>
    </row>
  </sheetData>
  <hyperlinks>
    <hyperlink ref="K2" location="'Index'!A1" display="Back to Index" xr:uid="{69AFECE2-D160-6143-A3F4-41D5F4D5B1CE}"/>
  </hyperlink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AA2BC-4E56-E043-8841-951EAD36503A}">
  <sheetPr codeName="Sheet6">
    <tabColor rgb="FFFF0000"/>
  </sheetPr>
  <dimension ref="A1:G294"/>
  <sheetViews>
    <sheetView workbookViewId="0">
      <selection activeCell="E2" sqref="E2"/>
    </sheetView>
  </sheetViews>
  <sheetFormatPr baseColWidth="10" defaultColWidth="8.83203125" defaultRowHeight="16" x14ac:dyDescent="0.2"/>
  <cols>
    <col min="1" max="1" width="14.6640625" bestFit="1" customWidth="1"/>
    <col min="2" max="2" width="12.6640625" style="7" customWidth="1"/>
    <col min="3" max="3" width="21.6640625" bestFit="1" customWidth="1"/>
  </cols>
  <sheetData>
    <row r="1" spans="1:7" x14ac:dyDescent="0.2">
      <c r="A1" t="s">
        <v>13</v>
      </c>
      <c r="B1"/>
    </row>
    <row r="2" spans="1:7" x14ac:dyDescent="0.2">
      <c r="A2" t="s">
        <v>0</v>
      </c>
      <c r="B2" t="s">
        <v>10</v>
      </c>
      <c r="C2" s="8"/>
      <c r="G2" s="8" t="s">
        <v>152</v>
      </c>
    </row>
    <row r="3" spans="1:7" x14ac:dyDescent="0.2">
      <c r="A3" t="s">
        <v>36</v>
      </c>
      <c r="B3" t="s">
        <v>14</v>
      </c>
    </row>
    <row r="4" spans="1:7" x14ac:dyDescent="0.2">
      <c r="A4" s="3">
        <v>20090</v>
      </c>
      <c r="B4" t="s">
        <v>75</v>
      </c>
    </row>
    <row r="5" spans="1:7" x14ac:dyDescent="0.2">
      <c r="A5" s="3" t="s">
        <v>11</v>
      </c>
    </row>
    <row r="6" spans="1:7" x14ac:dyDescent="0.2">
      <c r="A6" s="3" t="s">
        <v>12</v>
      </c>
    </row>
    <row r="7" spans="1:7" x14ac:dyDescent="0.2">
      <c r="A7" s="3" t="s">
        <v>4</v>
      </c>
      <c r="B7" s="7" t="s">
        <v>5</v>
      </c>
    </row>
    <row r="8" spans="1:7" x14ac:dyDescent="0.2">
      <c r="A8" s="1">
        <v>20090</v>
      </c>
      <c r="B8">
        <v>1.34</v>
      </c>
    </row>
    <row r="9" spans="1:7" x14ac:dyDescent="0.2">
      <c r="A9" s="1">
        <v>20180</v>
      </c>
      <c r="B9">
        <v>1.5</v>
      </c>
    </row>
    <row r="10" spans="1:7" x14ac:dyDescent="0.2">
      <c r="A10" s="1">
        <v>20271</v>
      </c>
      <c r="B10">
        <v>1.94</v>
      </c>
    </row>
    <row r="11" spans="1:7" x14ac:dyDescent="0.2">
      <c r="A11" s="1">
        <v>20363</v>
      </c>
      <c r="B11">
        <v>2.36</v>
      </c>
    </row>
    <row r="12" spans="1:7" x14ac:dyDescent="0.2">
      <c r="A12" s="1">
        <v>20455</v>
      </c>
      <c r="B12">
        <v>2.48</v>
      </c>
    </row>
    <row r="13" spans="1:7" x14ac:dyDescent="0.2">
      <c r="A13" s="1">
        <v>20546</v>
      </c>
      <c r="B13">
        <v>2.69</v>
      </c>
    </row>
    <row r="14" spans="1:7" x14ac:dyDescent="0.2">
      <c r="A14" s="1">
        <v>20637</v>
      </c>
      <c r="B14">
        <v>2.81</v>
      </c>
    </row>
    <row r="15" spans="1:7" x14ac:dyDescent="0.2">
      <c r="A15" s="1">
        <v>20729</v>
      </c>
      <c r="B15">
        <v>2.93</v>
      </c>
    </row>
    <row r="16" spans="1:7" x14ac:dyDescent="0.2">
      <c r="A16" s="1">
        <v>20821</v>
      </c>
      <c r="B16">
        <v>2.93</v>
      </c>
    </row>
    <row r="17" spans="1:2" x14ac:dyDescent="0.2">
      <c r="A17" s="1">
        <v>20911</v>
      </c>
      <c r="B17">
        <v>3</v>
      </c>
    </row>
    <row r="18" spans="1:2" x14ac:dyDescent="0.2">
      <c r="A18" s="1">
        <v>21002</v>
      </c>
      <c r="B18">
        <v>3.23</v>
      </c>
    </row>
    <row r="19" spans="1:2" x14ac:dyDescent="0.2">
      <c r="A19" s="1">
        <v>21094</v>
      </c>
      <c r="B19">
        <v>3.25</v>
      </c>
    </row>
    <row r="20" spans="1:2" x14ac:dyDescent="0.2">
      <c r="A20" s="1">
        <v>21186</v>
      </c>
      <c r="B20">
        <v>1.86</v>
      </c>
    </row>
    <row r="21" spans="1:2" x14ac:dyDescent="0.2">
      <c r="A21" s="1">
        <v>21276</v>
      </c>
      <c r="B21">
        <v>0.94</v>
      </c>
    </row>
    <row r="22" spans="1:2" x14ac:dyDescent="0.2">
      <c r="A22" s="1">
        <v>21367</v>
      </c>
      <c r="B22">
        <v>1.32</v>
      </c>
    </row>
    <row r="23" spans="1:2" x14ac:dyDescent="0.2">
      <c r="A23" s="1">
        <v>21459</v>
      </c>
      <c r="B23">
        <v>2.16</v>
      </c>
    </row>
    <row r="24" spans="1:2" x14ac:dyDescent="0.2">
      <c r="A24" s="1">
        <v>21551</v>
      </c>
      <c r="B24">
        <v>2.57</v>
      </c>
    </row>
    <row r="25" spans="1:2" x14ac:dyDescent="0.2">
      <c r="A25" s="1">
        <v>21641</v>
      </c>
      <c r="B25">
        <v>3.08</v>
      </c>
    </row>
    <row r="26" spans="1:2" x14ac:dyDescent="0.2">
      <c r="A26" s="1">
        <v>21732</v>
      </c>
      <c r="B26">
        <v>3.58</v>
      </c>
    </row>
    <row r="27" spans="1:2" x14ac:dyDescent="0.2">
      <c r="A27" s="1">
        <v>21824</v>
      </c>
      <c r="B27">
        <v>3.99</v>
      </c>
    </row>
    <row r="28" spans="1:2" x14ac:dyDescent="0.2">
      <c r="A28" s="1">
        <v>21916</v>
      </c>
      <c r="B28">
        <v>3.93</v>
      </c>
    </row>
    <row r="29" spans="1:2" x14ac:dyDescent="0.2">
      <c r="A29" s="1">
        <v>22007</v>
      </c>
      <c r="B29">
        <v>3.7</v>
      </c>
    </row>
    <row r="30" spans="1:2" x14ac:dyDescent="0.2">
      <c r="A30" s="1">
        <v>22098</v>
      </c>
      <c r="B30">
        <v>2.94</v>
      </c>
    </row>
    <row r="31" spans="1:2" x14ac:dyDescent="0.2">
      <c r="A31" s="1">
        <v>22190</v>
      </c>
      <c r="B31">
        <v>2.2999999999999998</v>
      </c>
    </row>
    <row r="32" spans="1:2" x14ac:dyDescent="0.2">
      <c r="A32" s="1">
        <v>22282</v>
      </c>
      <c r="B32">
        <v>2</v>
      </c>
    </row>
    <row r="33" spans="1:2" x14ac:dyDescent="0.2">
      <c r="A33" s="1">
        <v>22372</v>
      </c>
      <c r="B33">
        <v>1.73</v>
      </c>
    </row>
    <row r="34" spans="1:2" x14ac:dyDescent="0.2">
      <c r="A34" s="1">
        <v>22463</v>
      </c>
      <c r="B34">
        <v>1.68</v>
      </c>
    </row>
    <row r="35" spans="1:2" x14ac:dyDescent="0.2">
      <c r="A35" s="1">
        <v>22555</v>
      </c>
      <c r="B35">
        <v>2.4</v>
      </c>
    </row>
    <row r="36" spans="1:2" x14ac:dyDescent="0.2">
      <c r="A36" s="1">
        <v>22647</v>
      </c>
      <c r="B36">
        <v>2.46</v>
      </c>
    </row>
    <row r="37" spans="1:2" x14ac:dyDescent="0.2">
      <c r="A37" s="1">
        <v>22737</v>
      </c>
      <c r="B37">
        <v>2.61</v>
      </c>
    </row>
    <row r="38" spans="1:2" x14ac:dyDescent="0.2">
      <c r="A38" s="1">
        <v>22828</v>
      </c>
      <c r="B38">
        <v>2.85</v>
      </c>
    </row>
    <row r="39" spans="1:2" x14ac:dyDescent="0.2">
      <c r="A39" s="1">
        <v>22920</v>
      </c>
      <c r="B39">
        <v>2.92</v>
      </c>
    </row>
    <row r="40" spans="1:2" x14ac:dyDescent="0.2">
      <c r="A40" s="1">
        <v>23012</v>
      </c>
      <c r="B40">
        <v>2.97</v>
      </c>
    </row>
    <row r="41" spans="1:2" x14ac:dyDescent="0.2">
      <c r="A41" s="1">
        <v>23102</v>
      </c>
      <c r="B41">
        <v>2.96</v>
      </c>
    </row>
    <row r="42" spans="1:2" x14ac:dyDescent="0.2">
      <c r="A42" s="1">
        <v>23193</v>
      </c>
      <c r="B42">
        <v>3.33</v>
      </c>
    </row>
    <row r="43" spans="1:2" x14ac:dyDescent="0.2">
      <c r="A43" s="1">
        <v>23285</v>
      </c>
      <c r="B43">
        <v>3.45</v>
      </c>
    </row>
    <row r="44" spans="1:2" x14ac:dyDescent="0.2">
      <c r="A44" s="1">
        <v>23377</v>
      </c>
      <c r="B44">
        <v>3.46</v>
      </c>
    </row>
    <row r="45" spans="1:2" x14ac:dyDescent="0.2">
      <c r="A45" s="1">
        <v>23468</v>
      </c>
      <c r="B45">
        <v>3.49</v>
      </c>
    </row>
    <row r="46" spans="1:2" x14ac:dyDescent="0.2">
      <c r="A46" s="1">
        <v>23559</v>
      </c>
      <c r="B46">
        <v>3.46</v>
      </c>
    </row>
    <row r="47" spans="1:2" x14ac:dyDescent="0.2">
      <c r="A47" s="1">
        <v>23651</v>
      </c>
      <c r="B47">
        <v>3.58</v>
      </c>
    </row>
    <row r="48" spans="1:2" x14ac:dyDescent="0.2">
      <c r="A48" s="1">
        <v>23743</v>
      </c>
      <c r="B48">
        <v>3.98</v>
      </c>
    </row>
    <row r="49" spans="1:2" x14ac:dyDescent="0.2">
      <c r="A49" s="1">
        <v>23833</v>
      </c>
      <c r="B49">
        <v>4.08</v>
      </c>
    </row>
    <row r="50" spans="1:2" x14ac:dyDescent="0.2">
      <c r="A50" s="1">
        <v>23924</v>
      </c>
      <c r="B50">
        <v>4.08</v>
      </c>
    </row>
    <row r="51" spans="1:2" x14ac:dyDescent="0.2">
      <c r="A51" s="1">
        <v>24016</v>
      </c>
      <c r="B51">
        <v>4.17</v>
      </c>
    </row>
    <row r="52" spans="1:2" x14ac:dyDescent="0.2">
      <c r="A52" s="1">
        <v>24108</v>
      </c>
      <c r="B52">
        <v>4.5599999999999996</v>
      </c>
    </row>
    <row r="53" spans="1:2" x14ac:dyDescent="0.2">
      <c r="A53" s="1">
        <v>24198</v>
      </c>
      <c r="B53">
        <v>4.91</v>
      </c>
    </row>
    <row r="54" spans="1:2" x14ac:dyDescent="0.2">
      <c r="A54" s="1">
        <v>24289</v>
      </c>
      <c r="B54">
        <v>5.41</v>
      </c>
    </row>
    <row r="55" spans="1:2" x14ac:dyDescent="0.2">
      <c r="A55" s="1">
        <v>24381</v>
      </c>
      <c r="B55">
        <v>5.56</v>
      </c>
    </row>
    <row r="56" spans="1:2" x14ac:dyDescent="0.2">
      <c r="A56" s="1">
        <v>24473</v>
      </c>
      <c r="B56">
        <v>4.82</v>
      </c>
    </row>
    <row r="57" spans="1:2" x14ac:dyDescent="0.2">
      <c r="A57" s="1">
        <v>24563</v>
      </c>
      <c r="B57">
        <v>3.99</v>
      </c>
    </row>
    <row r="58" spans="1:2" x14ac:dyDescent="0.2">
      <c r="A58" s="1">
        <v>24654</v>
      </c>
      <c r="B58">
        <v>3.89</v>
      </c>
    </row>
    <row r="59" spans="1:2" x14ac:dyDescent="0.2">
      <c r="A59" s="1">
        <v>24746</v>
      </c>
      <c r="B59">
        <v>4.17</v>
      </c>
    </row>
    <row r="60" spans="1:2" x14ac:dyDescent="0.2">
      <c r="A60" s="1">
        <v>24838</v>
      </c>
      <c r="B60">
        <v>4.79</v>
      </c>
    </row>
    <row r="61" spans="1:2" x14ac:dyDescent="0.2">
      <c r="A61" s="1">
        <v>24929</v>
      </c>
      <c r="B61">
        <v>5.98</v>
      </c>
    </row>
    <row r="62" spans="1:2" x14ac:dyDescent="0.2">
      <c r="A62" s="1">
        <v>25020</v>
      </c>
      <c r="B62">
        <v>5.95</v>
      </c>
    </row>
    <row r="63" spans="1:2" x14ac:dyDescent="0.2">
      <c r="A63" s="1">
        <v>25112</v>
      </c>
      <c r="B63">
        <v>5.92</v>
      </c>
    </row>
    <row r="64" spans="1:2" x14ac:dyDescent="0.2">
      <c r="A64" s="1">
        <v>25204</v>
      </c>
      <c r="B64">
        <v>6.57</v>
      </c>
    </row>
    <row r="65" spans="1:2" x14ac:dyDescent="0.2">
      <c r="A65" s="1">
        <v>25294</v>
      </c>
      <c r="B65">
        <v>8.33</v>
      </c>
    </row>
    <row r="66" spans="1:2" x14ac:dyDescent="0.2">
      <c r="A66" s="1">
        <v>25385</v>
      </c>
      <c r="B66">
        <v>8.98</v>
      </c>
    </row>
    <row r="67" spans="1:2" x14ac:dyDescent="0.2">
      <c r="A67" s="1">
        <v>25477</v>
      </c>
      <c r="B67">
        <v>8.94</v>
      </c>
    </row>
    <row r="68" spans="1:2" x14ac:dyDescent="0.2">
      <c r="A68" s="1">
        <v>25569</v>
      </c>
      <c r="B68">
        <v>8.57</v>
      </c>
    </row>
    <row r="69" spans="1:2" x14ac:dyDescent="0.2">
      <c r="A69" s="1">
        <v>25659</v>
      </c>
      <c r="B69">
        <v>7.89</v>
      </c>
    </row>
    <row r="70" spans="1:2" x14ac:dyDescent="0.2">
      <c r="A70" s="1">
        <v>25750</v>
      </c>
      <c r="B70">
        <v>6.71</v>
      </c>
    </row>
    <row r="71" spans="1:2" x14ac:dyDescent="0.2">
      <c r="A71" s="1">
        <v>25842</v>
      </c>
      <c r="B71">
        <v>5.57</v>
      </c>
    </row>
    <row r="72" spans="1:2" x14ac:dyDescent="0.2">
      <c r="A72" s="1">
        <v>25934</v>
      </c>
      <c r="B72">
        <v>3.86</v>
      </c>
    </row>
    <row r="73" spans="1:2" x14ac:dyDescent="0.2">
      <c r="A73" s="1">
        <v>26024</v>
      </c>
      <c r="B73">
        <v>4.57</v>
      </c>
    </row>
    <row r="74" spans="1:2" x14ac:dyDescent="0.2">
      <c r="A74" s="1">
        <v>26115</v>
      </c>
      <c r="B74">
        <v>5.48</v>
      </c>
    </row>
    <row r="75" spans="1:2" x14ac:dyDescent="0.2">
      <c r="A75" s="1">
        <v>26207</v>
      </c>
      <c r="B75">
        <v>4.75</v>
      </c>
    </row>
    <row r="76" spans="1:2" x14ac:dyDescent="0.2">
      <c r="A76" s="1">
        <v>26299</v>
      </c>
      <c r="B76">
        <v>3.55</v>
      </c>
    </row>
    <row r="77" spans="1:2" x14ac:dyDescent="0.2">
      <c r="A77" s="1">
        <v>26390</v>
      </c>
      <c r="B77">
        <v>4.3</v>
      </c>
    </row>
    <row r="78" spans="1:2" x14ac:dyDescent="0.2">
      <c r="A78" s="1">
        <v>26481</v>
      </c>
      <c r="B78">
        <v>4.74</v>
      </c>
    </row>
    <row r="79" spans="1:2" x14ac:dyDescent="0.2">
      <c r="A79" s="1">
        <v>26573</v>
      </c>
      <c r="B79">
        <v>5.15</v>
      </c>
    </row>
    <row r="80" spans="1:2" x14ac:dyDescent="0.2">
      <c r="A80" s="1">
        <v>26665</v>
      </c>
      <c r="B80">
        <v>6.54</v>
      </c>
    </row>
    <row r="81" spans="1:2" x14ac:dyDescent="0.2">
      <c r="A81" s="1">
        <v>26755</v>
      </c>
      <c r="B81">
        <v>7.82</v>
      </c>
    </row>
    <row r="82" spans="1:2" x14ac:dyDescent="0.2">
      <c r="A82" s="1">
        <v>26846</v>
      </c>
      <c r="B82">
        <v>10.56</v>
      </c>
    </row>
    <row r="83" spans="1:2" x14ac:dyDescent="0.2">
      <c r="A83" s="1">
        <v>26938</v>
      </c>
      <c r="B83">
        <v>10</v>
      </c>
    </row>
    <row r="84" spans="1:2" x14ac:dyDescent="0.2">
      <c r="A84" s="1">
        <v>27030</v>
      </c>
      <c r="B84">
        <v>9.32</v>
      </c>
    </row>
    <row r="85" spans="1:2" x14ac:dyDescent="0.2">
      <c r="A85" s="1">
        <v>27120</v>
      </c>
      <c r="B85">
        <v>11.25</v>
      </c>
    </row>
    <row r="86" spans="1:2" x14ac:dyDescent="0.2">
      <c r="A86" s="1">
        <v>27211</v>
      </c>
      <c r="B86">
        <v>12.09</v>
      </c>
    </row>
    <row r="87" spans="1:2" x14ac:dyDescent="0.2">
      <c r="A87" s="1">
        <v>27303</v>
      </c>
      <c r="B87">
        <v>9.35</v>
      </c>
    </row>
    <row r="88" spans="1:2" x14ac:dyDescent="0.2">
      <c r="A88" s="1">
        <v>27395</v>
      </c>
      <c r="B88">
        <v>6.3</v>
      </c>
    </row>
    <row r="89" spans="1:2" x14ac:dyDescent="0.2">
      <c r="A89" s="1">
        <v>27485</v>
      </c>
      <c r="B89">
        <v>5.42</v>
      </c>
    </row>
    <row r="90" spans="1:2" x14ac:dyDescent="0.2">
      <c r="A90" s="1">
        <v>27576</v>
      </c>
      <c r="B90">
        <v>6.16</v>
      </c>
    </row>
    <row r="91" spans="1:2" x14ac:dyDescent="0.2">
      <c r="A91" s="1">
        <v>27668</v>
      </c>
      <c r="B91">
        <v>5.41</v>
      </c>
    </row>
    <row r="92" spans="1:2" x14ac:dyDescent="0.2">
      <c r="A92" s="1">
        <v>27760</v>
      </c>
      <c r="B92">
        <v>4.83</v>
      </c>
    </row>
    <row r="93" spans="1:2" x14ac:dyDescent="0.2">
      <c r="A93" s="1">
        <v>27851</v>
      </c>
      <c r="B93">
        <v>5.2</v>
      </c>
    </row>
    <row r="94" spans="1:2" x14ac:dyDescent="0.2">
      <c r="A94" s="1">
        <v>27942</v>
      </c>
      <c r="B94">
        <v>5.28</v>
      </c>
    </row>
    <row r="95" spans="1:2" x14ac:dyDescent="0.2">
      <c r="A95" s="1">
        <v>28034</v>
      </c>
      <c r="B95">
        <v>4.87</v>
      </c>
    </row>
    <row r="96" spans="1:2" x14ac:dyDescent="0.2">
      <c r="A96" s="1">
        <v>28126</v>
      </c>
      <c r="B96">
        <v>4.66</v>
      </c>
    </row>
    <row r="97" spans="1:2" x14ac:dyDescent="0.2">
      <c r="A97" s="1">
        <v>28216</v>
      </c>
      <c r="B97">
        <v>5.16</v>
      </c>
    </row>
    <row r="98" spans="1:2" x14ac:dyDescent="0.2">
      <c r="A98" s="1">
        <v>28307</v>
      </c>
      <c r="B98">
        <v>5.82</v>
      </c>
    </row>
    <row r="99" spans="1:2" x14ac:dyDescent="0.2">
      <c r="A99" s="1">
        <v>28399</v>
      </c>
      <c r="B99">
        <v>6.51</v>
      </c>
    </row>
    <row r="100" spans="1:2" x14ac:dyDescent="0.2">
      <c r="A100" s="1">
        <v>28491</v>
      </c>
      <c r="B100">
        <v>6.76</v>
      </c>
    </row>
    <row r="101" spans="1:2" x14ac:dyDescent="0.2">
      <c r="A101" s="1">
        <v>28581</v>
      </c>
      <c r="B101">
        <v>7.28</v>
      </c>
    </row>
    <row r="102" spans="1:2" x14ac:dyDescent="0.2">
      <c r="A102" s="1">
        <v>28672</v>
      </c>
      <c r="B102">
        <v>8.1</v>
      </c>
    </row>
    <row r="103" spans="1:2" x14ac:dyDescent="0.2">
      <c r="A103" s="1">
        <v>28764</v>
      </c>
      <c r="B103">
        <v>9.58</v>
      </c>
    </row>
    <row r="104" spans="1:2" x14ac:dyDescent="0.2">
      <c r="A104" s="1">
        <v>28856</v>
      </c>
      <c r="B104">
        <v>10.07</v>
      </c>
    </row>
    <row r="105" spans="1:2" x14ac:dyDescent="0.2">
      <c r="A105" s="1">
        <v>28946</v>
      </c>
      <c r="B105">
        <v>10.18</v>
      </c>
    </row>
    <row r="106" spans="1:2" x14ac:dyDescent="0.2">
      <c r="A106" s="1">
        <v>29037</v>
      </c>
      <c r="B106">
        <v>10.95</v>
      </c>
    </row>
    <row r="107" spans="1:2" x14ac:dyDescent="0.2">
      <c r="A107" s="1">
        <v>29129</v>
      </c>
      <c r="B107">
        <v>13.58</v>
      </c>
    </row>
    <row r="108" spans="1:2" x14ac:dyDescent="0.2">
      <c r="A108" s="1">
        <v>29221</v>
      </c>
      <c r="B108">
        <v>15.05</v>
      </c>
    </row>
    <row r="109" spans="1:2" x14ac:dyDescent="0.2">
      <c r="A109" s="1">
        <v>29312</v>
      </c>
      <c r="B109">
        <v>12.69</v>
      </c>
    </row>
    <row r="110" spans="1:2" x14ac:dyDescent="0.2">
      <c r="A110" s="1">
        <v>29403</v>
      </c>
      <c r="B110">
        <v>9.84</v>
      </c>
    </row>
    <row r="111" spans="1:2" x14ac:dyDescent="0.2">
      <c r="A111" s="1">
        <v>29495</v>
      </c>
      <c r="B111">
        <v>15.85</v>
      </c>
    </row>
    <row r="112" spans="1:2" x14ac:dyDescent="0.2">
      <c r="A112" s="1">
        <v>29587</v>
      </c>
      <c r="B112">
        <v>16.57</v>
      </c>
    </row>
    <row r="113" spans="1:2" x14ac:dyDescent="0.2">
      <c r="A113" s="1">
        <v>29677</v>
      </c>
      <c r="B113">
        <v>17.78</v>
      </c>
    </row>
    <row r="114" spans="1:2" x14ac:dyDescent="0.2">
      <c r="A114" s="1">
        <v>29768</v>
      </c>
      <c r="B114">
        <v>17.579999999999998</v>
      </c>
    </row>
    <row r="115" spans="1:2" x14ac:dyDescent="0.2">
      <c r="A115" s="1">
        <v>29860</v>
      </c>
      <c r="B115">
        <v>13.59</v>
      </c>
    </row>
    <row r="116" spans="1:2" x14ac:dyDescent="0.2">
      <c r="A116" s="1">
        <v>29952</v>
      </c>
      <c r="B116">
        <v>14.23</v>
      </c>
    </row>
    <row r="117" spans="1:2" x14ac:dyDescent="0.2">
      <c r="A117" s="1">
        <v>30042</v>
      </c>
      <c r="B117">
        <v>14.51</v>
      </c>
    </row>
    <row r="118" spans="1:2" x14ac:dyDescent="0.2">
      <c r="A118" s="1">
        <v>30133</v>
      </c>
      <c r="B118">
        <v>11.01</v>
      </c>
    </row>
    <row r="119" spans="1:2" x14ac:dyDescent="0.2">
      <c r="A119" s="1">
        <v>30225</v>
      </c>
      <c r="B119">
        <v>9.2899999999999991</v>
      </c>
    </row>
    <row r="120" spans="1:2" x14ac:dyDescent="0.2">
      <c r="A120" s="1">
        <v>30317</v>
      </c>
      <c r="B120">
        <v>8.65</v>
      </c>
    </row>
    <row r="121" spans="1:2" x14ac:dyDescent="0.2">
      <c r="A121" s="1">
        <v>30407</v>
      </c>
      <c r="B121">
        <v>8.8000000000000007</v>
      </c>
    </row>
    <row r="122" spans="1:2" x14ac:dyDescent="0.2">
      <c r="A122" s="1">
        <v>30498</v>
      </c>
      <c r="B122">
        <v>9.4600000000000009</v>
      </c>
    </row>
    <row r="123" spans="1:2" x14ac:dyDescent="0.2">
      <c r="A123" s="1">
        <v>30590</v>
      </c>
      <c r="B123">
        <v>9.43</v>
      </c>
    </row>
    <row r="124" spans="1:2" x14ac:dyDescent="0.2">
      <c r="A124" s="1">
        <v>30682</v>
      </c>
      <c r="B124">
        <v>9.69</v>
      </c>
    </row>
    <row r="125" spans="1:2" x14ac:dyDescent="0.2">
      <c r="A125" s="1">
        <v>30773</v>
      </c>
      <c r="B125">
        <v>10.56</v>
      </c>
    </row>
    <row r="126" spans="1:2" x14ac:dyDescent="0.2">
      <c r="A126" s="1">
        <v>30864</v>
      </c>
      <c r="B126">
        <v>11.39</v>
      </c>
    </row>
    <row r="127" spans="1:2" x14ac:dyDescent="0.2">
      <c r="A127" s="1">
        <v>30956</v>
      </c>
      <c r="B127">
        <v>9.27</v>
      </c>
    </row>
    <row r="128" spans="1:2" x14ac:dyDescent="0.2">
      <c r="A128" s="1">
        <v>31048</v>
      </c>
      <c r="B128">
        <v>8.48</v>
      </c>
    </row>
    <row r="129" spans="1:2" x14ac:dyDescent="0.2">
      <c r="A129" s="1">
        <v>31138</v>
      </c>
      <c r="B129">
        <v>7.92</v>
      </c>
    </row>
    <row r="130" spans="1:2" x14ac:dyDescent="0.2">
      <c r="A130" s="1">
        <v>31229</v>
      </c>
      <c r="B130">
        <v>7.9</v>
      </c>
    </row>
    <row r="131" spans="1:2" x14ac:dyDescent="0.2">
      <c r="A131" s="1">
        <v>31321</v>
      </c>
      <c r="B131">
        <v>8.1</v>
      </c>
    </row>
    <row r="132" spans="1:2" x14ac:dyDescent="0.2">
      <c r="A132" s="1">
        <v>31413</v>
      </c>
      <c r="B132">
        <v>7.83</v>
      </c>
    </row>
    <row r="133" spans="1:2" x14ac:dyDescent="0.2">
      <c r="A133" s="1">
        <v>31503</v>
      </c>
      <c r="B133">
        <v>6.92</v>
      </c>
    </row>
    <row r="134" spans="1:2" x14ac:dyDescent="0.2">
      <c r="A134" s="1">
        <v>31594</v>
      </c>
      <c r="B134">
        <v>6.21</v>
      </c>
    </row>
    <row r="135" spans="1:2" x14ac:dyDescent="0.2">
      <c r="A135" s="1">
        <v>31686</v>
      </c>
      <c r="B135">
        <v>6.27</v>
      </c>
    </row>
    <row r="136" spans="1:2" x14ac:dyDescent="0.2">
      <c r="A136" s="1">
        <v>31778</v>
      </c>
      <c r="B136">
        <v>6.22</v>
      </c>
    </row>
    <row r="137" spans="1:2" x14ac:dyDescent="0.2">
      <c r="A137" s="1">
        <v>31868</v>
      </c>
      <c r="B137">
        <v>6.65</v>
      </c>
    </row>
    <row r="138" spans="1:2" x14ac:dyDescent="0.2">
      <c r="A138" s="1">
        <v>31959</v>
      </c>
      <c r="B138">
        <v>6.84</v>
      </c>
    </row>
    <row r="139" spans="1:2" x14ac:dyDescent="0.2">
      <c r="A139" s="1">
        <v>32051</v>
      </c>
      <c r="B139">
        <v>6.92</v>
      </c>
    </row>
    <row r="140" spans="1:2" x14ac:dyDescent="0.2">
      <c r="A140" s="1">
        <v>32143</v>
      </c>
      <c r="B140">
        <v>6.66</v>
      </c>
    </row>
    <row r="141" spans="1:2" x14ac:dyDescent="0.2">
      <c r="A141" s="1">
        <v>32234</v>
      </c>
      <c r="B141">
        <v>7.16</v>
      </c>
    </row>
    <row r="142" spans="1:2" x14ac:dyDescent="0.2">
      <c r="A142" s="1">
        <v>32325</v>
      </c>
      <c r="B142">
        <v>7.98</v>
      </c>
    </row>
    <row r="143" spans="1:2" x14ac:dyDescent="0.2">
      <c r="A143" s="1">
        <v>32417</v>
      </c>
      <c r="B143">
        <v>8.4700000000000006</v>
      </c>
    </row>
    <row r="144" spans="1:2" x14ac:dyDescent="0.2">
      <c r="A144" s="1">
        <v>32509</v>
      </c>
      <c r="B144">
        <v>9.44</v>
      </c>
    </row>
    <row r="145" spans="1:2" x14ac:dyDescent="0.2">
      <c r="A145" s="1">
        <v>32599</v>
      </c>
      <c r="B145">
        <v>9.73</v>
      </c>
    </row>
    <row r="146" spans="1:2" x14ac:dyDescent="0.2">
      <c r="A146" s="1">
        <v>32690</v>
      </c>
      <c r="B146">
        <v>9.08</v>
      </c>
    </row>
    <row r="147" spans="1:2" x14ac:dyDescent="0.2">
      <c r="A147" s="1">
        <v>32782</v>
      </c>
      <c r="B147">
        <v>8.61</v>
      </c>
    </row>
    <row r="148" spans="1:2" x14ac:dyDescent="0.2">
      <c r="A148" s="1">
        <v>32874</v>
      </c>
      <c r="B148">
        <v>8.25</v>
      </c>
    </row>
    <row r="149" spans="1:2" x14ac:dyDescent="0.2">
      <c r="A149" s="1">
        <v>32964</v>
      </c>
      <c r="B149">
        <v>8.24</v>
      </c>
    </row>
    <row r="150" spans="1:2" x14ac:dyDescent="0.2">
      <c r="A150" s="1">
        <v>33055</v>
      </c>
      <c r="B150">
        <v>8.16</v>
      </c>
    </row>
    <row r="151" spans="1:2" x14ac:dyDescent="0.2">
      <c r="A151" s="1">
        <v>33147</v>
      </c>
      <c r="B151">
        <v>7.74</v>
      </c>
    </row>
    <row r="152" spans="1:2" x14ac:dyDescent="0.2">
      <c r="A152" s="1">
        <v>33239</v>
      </c>
      <c r="B152">
        <v>6.43</v>
      </c>
    </row>
    <row r="153" spans="1:2" x14ac:dyDescent="0.2">
      <c r="A153" s="1">
        <v>33329</v>
      </c>
      <c r="B153">
        <v>5.86</v>
      </c>
    </row>
    <row r="154" spans="1:2" x14ac:dyDescent="0.2">
      <c r="A154" s="1">
        <v>33420</v>
      </c>
      <c r="B154">
        <v>5.64</v>
      </c>
    </row>
    <row r="155" spans="1:2" x14ac:dyDescent="0.2">
      <c r="A155" s="1">
        <v>33512</v>
      </c>
      <c r="B155">
        <v>4.82</v>
      </c>
    </row>
    <row r="156" spans="1:2" x14ac:dyDescent="0.2">
      <c r="A156" s="1">
        <v>33604</v>
      </c>
      <c r="B156">
        <v>4.0199999999999996</v>
      </c>
    </row>
    <row r="157" spans="1:2" x14ac:dyDescent="0.2">
      <c r="A157" s="1">
        <v>33695</v>
      </c>
      <c r="B157">
        <v>3.77</v>
      </c>
    </row>
    <row r="158" spans="1:2" x14ac:dyDescent="0.2">
      <c r="A158" s="1">
        <v>33786</v>
      </c>
      <c r="B158">
        <v>3.26</v>
      </c>
    </row>
    <row r="159" spans="1:2" x14ac:dyDescent="0.2">
      <c r="A159" s="1">
        <v>33878</v>
      </c>
      <c r="B159">
        <v>3.04</v>
      </c>
    </row>
    <row r="160" spans="1:2" x14ac:dyDescent="0.2">
      <c r="A160" s="1">
        <v>33970</v>
      </c>
      <c r="B160">
        <v>3.04</v>
      </c>
    </row>
    <row r="161" spans="1:2" x14ac:dyDescent="0.2">
      <c r="A161" s="1">
        <v>34060</v>
      </c>
      <c r="B161">
        <v>3</v>
      </c>
    </row>
    <row r="162" spans="1:2" x14ac:dyDescent="0.2">
      <c r="A162" s="1">
        <v>34151</v>
      </c>
      <c r="B162">
        <v>3.06</v>
      </c>
    </row>
    <row r="163" spans="1:2" x14ac:dyDescent="0.2">
      <c r="A163" s="1">
        <v>34243</v>
      </c>
      <c r="B163">
        <v>2.99</v>
      </c>
    </row>
    <row r="164" spans="1:2" x14ac:dyDescent="0.2">
      <c r="A164" s="1">
        <v>34335</v>
      </c>
      <c r="B164">
        <v>3.21</v>
      </c>
    </row>
    <row r="165" spans="1:2" x14ac:dyDescent="0.2">
      <c r="A165" s="1">
        <v>34425</v>
      </c>
      <c r="B165">
        <v>3.94</v>
      </c>
    </row>
    <row r="166" spans="1:2" x14ac:dyDescent="0.2">
      <c r="A166" s="1">
        <v>34516</v>
      </c>
      <c r="B166">
        <v>4.49</v>
      </c>
    </row>
    <row r="167" spans="1:2" x14ac:dyDescent="0.2">
      <c r="A167" s="1">
        <v>34608</v>
      </c>
      <c r="B167">
        <v>5.17</v>
      </c>
    </row>
    <row r="168" spans="1:2" x14ac:dyDescent="0.2">
      <c r="A168" s="1">
        <v>34700</v>
      </c>
      <c r="B168">
        <v>5.81</v>
      </c>
    </row>
    <row r="169" spans="1:2" x14ac:dyDescent="0.2">
      <c r="A169" s="1">
        <v>34790</v>
      </c>
      <c r="B169">
        <v>6.02</v>
      </c>
    </row>
    <row r="170" spans="1:2" x14ac:dyDescent="0.2">
      <c r="A170" s="1">
        <v>34881</v>
      </c>
      <c r="B170">
        <v>5.8</v>
      </c>
    </row>
    <row r="171" spans="1:2" x14ac:dyDescent="0.2">
      <c r="A171" s="1">
        <v>34973</v>
      </c>
      <c r="B171">
        <v>5.72</v>
      </c>
    </row>
    <row r="172" spans="1:2" x14ac:dyDescent="0.2">
      <c r="A172" s="1">
        <v>35065</v>
      </c>
      <c r="B172">
        <v>5.36</v>
      </c>
    </row>
    <row r="173" spans="1:2" x14ac:dyDescent="0.2">
      <c r="A173" s="1">
        <v>35156</v>
      </c>
      <c r="B173">
        <v>5.24</v>
      </c>
    </row>
    <row r="174" spans="1:2" x14ac:dyDescent="0.2">
      <c r="A174" s="1">
        <v>35247</v>
      </c>
      <c r="B174">
        <v>5.31</v>
      </c>
    </row>
    <row r="175" spans="1:2" x14ac:dyDescent="0.2">
      <c r="A175" s="1">
        <v>35339</v>
      </c>
      <c r="B175">
        <v>5.28</v>
      </c>
    </row>
    <row r="176" spans="1:2" x14ac:dyDescent="0.2">
      <c r="A176" s="1">
        <v>35431</v>
      </c>
      <c r="B176">
        <v>5.28</v>
      </c>
    </row>
    <row r="177" spans="1:2" x14ac:dyDescent="0.2">
      <c r="A177" s="1">
        <v>35521</v>
      </c>
      <c r="B177">
        <v>5.52</v>
      </c>
    </row>
    <row r="178" spans="1:2" x14ac:dyDescent="0.2">
      <c r="A178" s="1">
        <v>35612</v>
      </c>
      <c r="B178">
        <v>5.53</v>
      </c>
    </row>
    <row r="179" spans="1:2" x14ac:dyDescent="0.2">
      <c r="A179" s="1">
        <v>35704</v>
      </c>
      <c r="B179">
        <v>5.51</v>
      </c>
    </row>
    <row r="180" spans="1:2" x14ac:dyDescent="0.2">
      <c r="A180" s="1">
        <v>35796</v>
      </c>
      <c r="B180">
        <v>5.52</v>
      </c>
    </row>
    <row r="181" spans="1:2" x14ac:dyDescent="0.2">
      <c r="A181" s="1">
        <v>35886</v>
      </c>
      <c r="B181">
        <v>5.5</v>
      </c>
    </row>
    <row r="182" spans="1:2" x14ac:dyDescent="0.2">
      <c r="A182" s="1">
        <v>35977</v>
      </c>
      <c r="B182">
        <v>5.53</v>
      </c>
    </row>
    <row r="183" spans="1:2" x14ac:dyDescent="0.2">
      <c r="A183" s="1">
        <v>36069</v>
      </c>
      <c r="B183">
        <v>4.8600000000000003</v>
      </c>
    </row>
    <row r="184" spans="1:2" x14ac:dyDescent="0.2">
      <c r="A184" s="1">
        <v>36161</v>
      </c>
      <c r="B184">
        <v>4.7300000000000004</v>
      </c>
    </row>
    <row r="185" spans="1:2" x14ac:dyDescent="0.2">
      <c r="A185" s="1">
        <v>36251</v>
      </c>
      <c r="B185">
        <v>4.75</v>
      </c>
    </row>
    <row r="186" spans="1:2" x14ac:dyDescent="0.2">
      <c r="A186" s="1">
        <v>36342</v>
      </c>
      <c r="B186">
        <v>5.09</v>
      </c>
    </row>
    <row r="187" spans="1:2" x14ac:dyDescent="0.2">
      <c r="A187" s="1">
        <v>36434</v>
      </c>
      <c r="B187">
        <v>5.31</v>
      </c>
    </row>
    <row r="188" spans="1:2" x14ac:dyDescent="0.2">
      <c r="A188" s="1">
        <v>36526</v>
      </c>
      <c r="B188">
        <v>5.68</v>
      </c>
    </row>
    <row r="189" spans="1:2" x14ac:dyDescent="0.2">
      <c r="A189" s="1">
        <v>36617</v>
      </c>
      <c r="B189">
        <v>6.27</v>
      </c>
    </row>
    <row r="190" spans="1:2" x14ac:dyDescent="0.2">
      <c r="A190" s="1">
        <v>36708</v>
      </c>
      <c r="B190">
        <v>6.52</v>
      </c>
    </row>
    <row r="191" spans="1:2" x14ac:dyDescent="0.2">
      <c r="A191" s="1">
        <v>36800</v>
      </c>
      <c r="B191">
        <v>6.47</v>
      </c>
    </row>
    <row r="192" spans="1:2" x14ac:dyDescent="0.2">
      <c r="A192" s="1">
        <v>36892</v>
      </c>
      <c r="B192">
        <v>5.59</v>
      </c>
    </row>
    <row r="193" spans="1:2" x14ac:dyDescent="0.2">
      <c r="A193" s="1">
        <v>36982</v>
      </c>
      <c r="B193">
        <v>4.33</v>
      </c>
    </row>
    <row r="194" spans="1:2" x14ac:dyDescent="0.2">
      <c r="A194" s="1">
        <v>37073</v>
      </c>
      <c r="B194">
        <v>3.5</v>
      </c>
    </row>
    <row r="195" spans="1:2" x14ac:dyDescent="0.2">
      <c r="A195" s="1">
        <v>37165</v>
      </c>
      <c r="B195">
        <v>2.13</v>
      </c>
    </row>
    <row r="196" spans="1:2" x14ac:dyDescent="0.2">
      <c r="A196" s="1">
        <v>37257</v>
      </c>
      <c r="B196">
        <v>1.73</v>
      </c>
    </row>
    <row r="197" spans="1:2" x14ac:dyDescent="0.2">
      <c r="A197" s="1">
        <v>37347</v>
      </c>
      <c r="B197">
        <v>1.75</v>
      </c>
    </row>
    <row r="198" spans="1:2" x14ac:dyDescent="0.2">
      <c r="A198" s="1">
        <v>37438</v>
      </c>
      <c r="B198">
        <v>1.74</v>
      </c>
    </row>
    <row r="199" spans="1:2" x14ac:dyDescent="0.2">
      <c r="A199" s="1">
        <v>37530</v>
      </c>
      <c r="B199">
        <v>1.44</v>
      </c>
    </row>
    <row r="200" spans="1:2" x14ac:dyDescent="0.2">
      <c r="A200" s="1">
        <v>37622</v>
      </c>
      <c r="B200">
        <v>1.25</v>
      </c>
    </row>
    <row r="201" spans="1:2" x14ac:dyDescent="0.2">
      <c r="A201" s="1">
        <v>37712</v>
      </c>
      <c r="B201">
        <v>1.25</v>
      </c>
    </row>
    <row r="202" spans="1:2" x14ac:dyDescent="0.2">
      <c r="A202" s="1">
        <v>37803</v>
      </c>
      <c r="B202">
        <v>1.02</v>
      </c>
    </row>
    <row r="203" spans="1:2" x14ac:dyDescent="0.2">
      <c r="A203" s="1">
        <v>37895</v>
      </c>
      <c r="B203">
        <v>1</v>
      </c>
    </row>
    <row r="204" spans="1:2" x14ac:dyDescent="0.2">
      <c r="A204" s="1">
        <v>37987</v>
      </c>
      <c r="B204">
        <v>1</v>
      </c>
    </row>
    <row r="205" spans="1:2" x14ac:dyDescent="0.2">
      <c r="A205" s="1">
        <v>38078</v>
      </c>
      <c r="B205">
        <v>1.01</v>
      </c>
    </row>
    <row r="206" spans="1:2" x14ac:dyDescent="0.2">
      <c r="A206" s="1">
        <v>38169</v>
      </c>
      <c r="B206">
        <v>1.43</v>
      </c>
    </row>
    <row r="207" spans="1:2" x14ac:dyDescent="0.2">
      <c r="A207" s="1">
        <v>38261</v>
      </c>
      <c r="B207">
        <v>1.95</v>
      </c>
    </row>
    <row r="208" spans="1:2" x14ac:dyDescent="0.2">
      <c r="A208" s="1">
        <v>38353</v>
      </c>
      <c r="B208">
        <v>2.4700000000000002</v>
      </c>
    </row>
    <row r="209" spans="1:2" x14ac:dyDescent="0.2">
      <c r="A209" s="1">
        <v>38443</v>
      </c>
      <c r="B209">
        <v>2.94</v>
      </c>
    </row>
    <row r="210" spans="1:2" x14ac:dyDescent="0.2">
      <c r="A210" s="1">
        <v>38534</v>
      </c>
      <c r="B210">
        <v>3.46</v>
      </c>
    </row>
    <row r="211" spans="1:2" x14ac:dyDescent="0.2">
      <c r="A211" s="1">
        <v>38626</v>
      </c>
      <c r="B211">
        <v>3.98</v>
      </c>
    </row>
    <row r="212" spans="1:2" x14ac:dyDescent="0.2">
      <c r="A212" s="1">
        <v>38718</v>
      </c>
      <c r="B212">
        <v>4.46</v>
      </c>
    </row>
    <row r="213" spans="1:2" x14ac:dyDescent="0.2">
      <c r="A213" s="1">
        <v>38808</v>
      </c>
      <c r="B213">
        <v>4.91</v>
      </c>
    </row>
    <row r="214" spans="1:2" x14ac:dyDescent="0.2">
      <c r="A214" s="1">
        <v>38899</v>
      </c>
      <c r="B214">
        <v>5.25</v>
      </c>
    </row>
    <row r="215" spans="1:2" x14ac:dyDescent="0.2">
      <c r="A215" s="1">
        <v>38991</v>
      </c>
      <c r="B215">
        <v>5.25</v>
      </c>
    </row>
    <row r="216" spans="1:2" x14ac:dyDescent="0.2">
      <c r="A216" s="1">
        <v>39083</v>
      </c>
      <c r="B216">
        <v>5.26</v>
      </c>
    </row>
    <row r="217" spans="1:2" x14ac:dyDescent="0.2">
      <c r="A217" s="1">
        <v>39173</v>
      </c>
      <c r="B217">
        <v>5.25</v>
      </c>
    </row>
    <row r="218" spans="1:2" x14ac:dyDescent="0.2">
      <c r="A218" s="1">
        <v>39264</v>
      </c>
      <c r="B218">
        <v>5.07</v>
      </c>
    </row>
    <row r="219" spans="1:2" x14ac:dyDescent="0.2">
      <c r="A219" s="1">
        <v>39356</v>
      </c>
      <c r="B219">
        <v>4.5</v>
      </c>
    </row>
    <row r="220" spans="1:2" x14ac:dyDescent="0.2">
      <c r="A220" s="1">
        <v>39448</v>
      </c>
      <c r="B220">
        <v>3.18</v>
      </c>
    </row>
    <row r="221" spans="1:2" x14ac:dyDescent="0.2">
      <c r="A221" s="1">
        <v>39539</v>
      </c>
      <c r="B221">
        <v>2.09</v>
      </c>
    </row>
    <row r="222" spans="1:2" x14ac:dyDescent="0.2">
      <c r="A222" s="1">
        <v>39630</v>
      </c>
      <c r="B222">
        <v>1.94</v>
      </c>
    </row>
    <row r="223" spans="1:2" x14ac:dyDescent="0.2">
      <c r="A223" s="1">
        <v>39722</v>
      </c>
      <c r="B223">
        <v>0.51</v>
      </c>
    </row>
    <row r="224" spans="1:2" x14ac:dyDescent="0.2">
      <c r="A224" s="1">
        <v>39814</v>
      </c>
      <c r="B224">
        <v>0.18</v>
      </c>
    </row>
    <row r="225" spans="1:2" x14ac:dyDescent="0.2">
      <c r="A225" s="1">
        <v>39904</v>
      </c>
      <c r="B225">
        <v>0.18</v>
      </c>
    </row>
    <row r="226" spans="1:2" x14ac:dyDescent="0.2">
      <c r="A226" s="1">
        <v>39995</v>
      </c>
      <c r="B226">
        <v>0.16</v>
      </c>
    </row>
    <row r="227" spans="1:2" x14ac:dyDescent="0.2">
      <c r="A227" s="1">
        <v>40087</v>
      </c>
      <c r="B227">
        <v>0.12</v>
      </c>
    </row>
    <row r="228" spans="1:2" x14ac:dyDescent="0.2">
      <c r="A228" s="1">
        <v>40179</v>
      </c>
      <c r="B228">
        <v>0.13</v>
      </c>
    </row>
    <row r="229" spans="1:2" x14ac:dyDescent="0.2">
      <c r="A229" s="1">
        <v>40269</v>
      </c>
      <c r="B229">
        <v>0.19</v>
      </c>
    </row>
    <row r="230" spans="1:2" x14ac:dyDescent="0.2">
      <c r="A230" s="1">
        <v>40360</v>
      </c>
      <c r="B230">
        <v>0.19</v>
      </c>
    </row>
    <row r="231" spans="1:2" x14ac:dyDescent="0.2">
      <c r="A231" s="1">
        <v>40452</v>
      </c>
      <c r="B231">
        <v>0.19</v>
      </c>
    </row>
    <row r="232" spans="1:2" x14ac:dyDescent="0.2">
      <c r="A232" s="1">
        <v>40544</v>
      </c>
      <c r="B232">
        <v>0.16</v>
      </c>
    </row>
    <row r="233" spans="1:2" x14ac:dyDescent="0.2">
      <c r="A233" s="1">
        <v>40634</v>
      </c>
      <c r="B233">
        <v>0.09</v>
      </c>
    </row>
    <row r="234" spans="1:2" x14ac:dyDescent="0.2">
      <c r="A234" s="1">
        <v>40725</v>
      </c>
      <c r="B234">
        <v>0.08</v>
      </c>
    </row>
    <row r="235" spans="1:2" x14ac:dyDescent="0.2">
      <c r="A235" s="1">
        <v>40817</v>
      </c>
      <c r="B235">
        <v>7.0000000000000007E-2</v>
      </c>
    </row>
    <row r="236" spans="1:2" x14ac:dyDescent="0.2">
      <c r="A236" s="1">
        <v>40909</v>
      </c>
      <c r="B236">
        <v>0.1</v>
      </c>
    </row>
    <row r="237" spans="1:2" x14ac:dyDescent="0.2">
      <c r="A237" s="1">
        <v>41000</v>
      </c>
      <c r="B237">
        <v>0.15</v>
      </c>
    </row>
    <row r="238" spans="1:2" x14ac:dyDescent="0.2">
      <c r="A238" s="1">
        <v>41091</v>
      </c>
      <c r="B238">
        <v>0.14000000000000001</v>
      </c>
    </row>
    <row r="239" spans="1:2" x14ac:dyDescent="0.2">
      <c r="A239" s="1">
        <v>41183</v>
      </c>
      <c r="B239">
        <v>0.16</v>
      </c>
    </row>
    <row r="240" spans="1:2" x14ac:dyDescent="0.2">
      <c r="A240" s="1">
        <v>41275</v>
      </c>
      <c r="B240">
        <v>0.14000000000000001</v>
      </c>
    </row>
    <row r="241" spans="1:2" x14ac:dyDescent="0.2">
      <c r="A241" s="1">
        <v>41365</v>
      </c>
      <c r="B241">
        <v>0.12</v>
      </c>
    </row>
    <row r="242" spans="1:2" x14ac:dyDescent="0.2">
      <c r="A242" s="1">
        <v>41456</v>
      </c>
      <c r="B242">
        <v>0.08</v>
      </c>
    </row>
    <row r="243" spans="1:2" x14ac:dyDescent="0.2">
      <c r="A243" s="1">
        <v>41548</v>
      </c>
      <c r="B243">
        <v>0.09</v>
      </c>
    </row>
    <row r="244" spans="1:2" x14ac:dyDescent="0.2">
      <c r="A244" s="1">
        <v>41640</v>
      </c>
      <c r="B244">
        <v>7.0000000000000007E-2</v>
      </c>
    </row>
    <row r="245" spans="1:2" x14ac:dyDescent="0.2">
      <c r="A245" s="1">
        <v>41730</v>
      </c>
      <c r="B245">
        <v>0.09</v>
      </c>
    </row>
    <row r="246" spans="1:2" x14ac:dyDescent="0.2">
      <c r="A246" s="1">
        <v>41821</v>
      </c>
      <c r="B246">
        <v>0.09</v>
      </c>
    </row>
    <row r="247" spans="1:2" x14ac:dyDescent="0.2">
      <c r="A247" s="1">
        <v>41913</v>
      </c>
      <c r="B247">
        <v>0.1</v>
      </c>
    </row>
    <row r="248" spans="1:2" x14ac:dyDescent="0.2">
      <c r="A248" s="1">
        <v>42005</v>
      </c>
      <c r="B248">
        <v>0.11</v>
      </c>
    </row>
    <row r="249" spans="1:2" x14ac:dyDescent="0.2">
      <c r="A249" s="1">
        <v>42095</v>
      </c>
      <c r="B249">
        <v>0.12</v>
      </c>
    </row>
    <row r="250" spans="1:2" x14ac:dyDescent="0.2">
      <c r="A250" s="1">
        <v>42186</v>
      </c>
      <c r="B250">
        <v>0.14000000000000001</v>
      </c>
    </row>
    <row r="251" spans="1:2" x14ac:dyDescent="0.2">
      <c r="A251" s="1">
        <v>42278</v>
      </c>
      <c r="B251">
        <v>0.16</v>
      </c>
    </row>
    <row r="252" spans="1:2" x14ac:dyDescent="0.2">
      <c r="A252" s="1">
        <v>42370</v>
      </c>
      <c r="B252">
        <v>0.36</v>
      </c>
    </row>
    <row r="253" spans="1:2" x14ac:dyDescent="0.2">
      <c r="A253" s="1">
        <v>42461</v>
      </c>
      <c r="B253">
        <v>0.37</v>
      </c>
    </row>
    <row r="254" spans="1:2" x14ac:dyDescent="0.2">
      <c r="A254" s="1">
        <v>42552</v>
      </c>
      <c r="B254">
        <v>0.4</v>
      </c>
    </row>
    <row r="255" spans="1:2" x14ac:dyDescent="0.2">
      <c r="A255" s="1">
        <v>42644</v>
      </c>
      <c r="B255">
        <v>0.45</v>
      </c>
    </row>
    <row r="256" spans="1:2" x14ac:dyDescent="0.2">
      <c r="A256" s="1">
        <v>42736</v>
      </c>
      <c r="B256">
        <v>0.7</v>
      </c>
    </row>
    <row r="257" spans="1:2" x14ac:dyDescent="0.2">
      <c r="A257" s="1">
        <v>42826</v>
      </c>
      <c r="B257">
        <v>0.95</v>
      </c>
    </row>
    <row r="258" spans="1:2" x14ac:dyDescent="0.2">
      <c r="A258" s="1">
        <v>42917</v>
      </c>
      <c r="B258">
        <v>1.1499999999999999</v>
      </c>
    </row>
    <row r="259" spans="1:2" x14ac:dyDescent="0.2">
      <c r="A259" s="1">
        <v>43009</v>
      </c>
      <c r="B259">
        <v>1.2</v>
      </c>
    </row>
    <row r="260" spans="1:2" x14ac:dyDescent="0.2">
      <c r="A260" s="1">
        <v>43101</v>
      </c>
      <c r="B260">
        <v>1.45</v>
      </c>
    </row>
    <row r="261" spans="1:2" x14ac:dyDescent="0.2">
      <c r="A261" s="1">
        <v>43191</v>
      </c>
      <c r="B261">
        <v>1.74</v>
      </c>
    </row>
    <row r="262" spans="1:2" x14ac:dyDescent="0.2">
      <c r="A262" s="1">
        <v>43282</v>
      </c>
      <c r="B262">
        <v>1.92</v>
      </c>
    </row>
    <row r="263" spans="1:2" x14ac:dyDescent="0.2">
      <c r="A263" s="1">
        <v>43374</v>
      </c>
      <c r="B263">
        <v>2.2200000000000002</v>
      </c>
    </row>
    <row r="264" spans="1:2" x14ac:dyDescent="0.2">
      <c r="A264" s="1">
        <v>43466</v>
      </c>
      <c r="B264">
        <v>2.4</v>
      </c>
    </row>
    <row r="265" spans="1:2" x14ac:dyDescent="0.2">
      <c r="A265" s="1">
        <v>43556</v>
      </c>
      <c r="B265">
        <v>2.4</v>
      </c>
    </row>
    <row r="266" spans="1:2" x14ac:dyDescent="0.2">
      <c r="A266" s="1">
        <v>43647</v>
      </c>
      <c r="B266">
        <v>2.19</v>
      </c>
    </row>
    <row r="267" spans="1:2" x14ac:dyDescent="0.2">
      <c r="A267" s="1">
        <v>43739</v>
      </c>
      <c r="B267">
        <v>1.64</v>
      </c>
    </row>
    <row r="268" spans="1:2" x14ac:dyDescent="0.2">
      <c r="A268" s="1">
        <v>43831</v>
      </c>
      <c r="B268">
        <v>1.26</v>
      </c>
    </row>
    <row r="269" spans="1:2" x14ac:dyDescent="0.2">
      <c r="A269" s="1">
        <v>43922</v>
      </c>
      <c r="B269">
        <v>0.06</v>
      </c>
    </row>
    <row r="270" spans="1:2" x14ac:dyDescent="0.2">
      <c r="A270" s="1">
        <v>44013</v>
      </c>
      <c r="B270">
        <v>0.09</v>
      </c>
    </row>
    <row r="271" spans="1:2" x14ac:dyDescent="0.2">
      <c r="A271" s="1">
        <v>44105</v>
      </c>
      <c r="B271">
        <v>0.09</v>
      </c>
    </row>
    <row r="272" spans="1:2" x14ac:dyDescent="0.2">
      <c r="A272" s="1">
        <v>44197</v>
      </c>
      <c r="B272">
        <v>0.08</v>
      </c>
    </row>
    <row r="273" spans="1:2" x14ac:dyDescent="0.2">
      <c r="A273" s="1">
        <v>44287</v>
      </c>
      <c r="B273">
        <v>7.0000000000000007E-2</v>
      </c>
    </row>
    <row r="274" spans="1:2" x14ac:dyDescent="0.2">
      <c r="A274" s="1">
        <v>44378</v>
      </c>
      <c r="B274">
        <v>0.09</v>
      </c>
    </row>
    <row r="275" spans="1:2" x14ac:dyDescent="0.2">
      <c r="A275" s="1">
        <v>44470</v>
      </c>
      <c r="B275">
        <v>0.08</v>
      </c>
    </row>
    <row r="276" spans="1:2" x14ac:dyDescent="0.2">
      <c r="A276" s="1">
        <v>44562</v>
      </c>
      <c r="B276">
        <v>0.12</v>
      </c>
    </row>
    <row r="277" spans="1:2" x14ac:dyDescent="0.2">
      <c r="A277" s="1">
        <v>44652</v>
      </c>
      <c r="B277">
        <v>0.77</v>
      </c>
    </row>
    <row r="278" spans="1:2" x14ac:dyDescent="0.2">
      <c r="A278" s="1">
        <v>44743</v>
      </c>
      <c r="B278">
        <v>2.19</v>
      </c>
    </row>
    <row r="279" spans="1:2" x14ac:dyDescent="0.2">
      <c r="A279" s="1">
        <v>44835</v>
      </c>
      <c r="B279">
        <v>3.65</v>
      </c>
    </row>
    <row r="280" spans="1:2" x14ac:dyDescent="0.2">
      <c r="A280" s="1">
        <v>44927</v>
      </c>
      <c r="B280">
        <v>4.5199999999999996</v>
      </c>
    </row>
    <row r="281" spans="1:2" x14ac:dyDescent="0.2">
      <c r="A281" s="1">
        <v>45017</v>
      </c>
      <c r="B281">
        <v>4.99</v>
      </c>
    </row>
    <row r="282" spans="1:2" x14ac:dyDescent="0.2">
      <c r="A282" s="1">
        <v>45108</v>
      </c>
      <c r="B282">
        <v>5.26</v>
      </c>
    </row>
    <row r="283" spans="1:2" x14ac:dyDescent="0.2">
      <c r="A283" s="1">
        <v>45200</v>
      </c>
      <c r="B283">
        <v>5.33</v>
      </c>
    </row>
    <row r="284" spans="1:2" x14ac:dyDescent="0.2">
      <c r="A284" s="1">
        <v>45292</v>
      </c>
      <c r="B284">
        <v>5.33</v>
      </c>
    </row>
    <row r="285" spans="1:2" x14ac:dyDescent="0.2">
      <c r="A285" s="1">
        <v>45383</v>
      </c>
      <c r="B285">
        <v>5.33</v>
      </c>
    </row>
    <row r="286" spans="1:2" x14ac:dyDescent="0.2">
      <c r="A286" s="1">
        <v>45474</v>
      </c>
      <c r="B286">
        <v>5.26</v>
      </c>
    </row>
    <row r="287" spans="1:2" x14ac:dyDescent="0.2">
      <c r="A287" s="1">
        <v>45566</v>
      </c>
      <c r="B287">
        <v>4.6500000000000004</v>
      </c>
    </row>
    <row r="288" spans="1:2" x14ac:dyDescent="0.2">
      <c r="A288" s="1">
        <v>45658</v>
      </c>
      <c r="B288">
        <v>4.33</v>
      </c>
    </row>
    <row r="289" spans="1:2" x14ac:dyDescent="0.2">
      <c r="A289" s="1">
        <v>45748</v>
      </c>
      <c r="B289">
        <v>4.33</v>
      </c>
    </row>
    <row r="290" spans="1:2" x14ac:dyDescent="0.2">
      <c r="A290" s="1">
        <v>45839</v>
      </c>
      <c r="B290">
        <v>4.29</v>
      </c>
    </row>
    <row r="291" spans="1:2" x14ac:dyDescent="0.2">
      <c r="A291" s="1">
        <v>45931</v>
      </c>
      <c r="B291">
        <v>3.9</v>
      </c>
    </row>
    <row r="292" spans="1:2" x14ac:dyDescent="0.2">
      <c r="A292" s="1">
        <v>46023</v>
      </c>
      <c r="B292" t="e">
        <f>NA()</f>
        <v>#N/A</v>
      </c>
    </row>
    <row r="293" spans="1:2" x14ac:dyDescent="0.2">
      <c r="A293" s="1"/>
      <c r="B293"/>
    </row>
    <row r="294" spans="1:2" x14ac:dyDescent="0.2">
      <c r="A294" s="1"/>
      <c r="B294"/>
    </row>
  </sheetData>
  <hyperlinks>
    <hyperlink ref="G2" location="'Index'!A1" display="Back to Index" xr:uid="{5E232E83-CAAC-E141-A7EA-17BD6B5C6D1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8DB32-87F3-394E-B915-A2E89C660A43}">
  <sheetPr codeName="Sheet11">
    <tabColor rgb="FFFF0000"/>
  </sheetPr>
  <dimension ref="A1:K286"/>
  <sheetViews>
    <sheetView workbookViewId="0">
      <selection activeCell="K2" sqref="K2"/>
    </sheetView>
  </sheetViews>
  <sheetFormatPr baseColWidth="10" defaultColWidth="8.83203125" defaultRowHeight="16" x14ac:dyDescent="0.2"/>
  <cols>
    <col min="1" max="1" width="8.83203125" style="22" bestFit="1" customWidth="1"/>
    <col min="2" max="2" width="8.33203125" style="22" bestFit="1" customWidth="1"/>
    <col min="3" max="3" width="25" style="22" bestFit="1" customWidth="1"/>
    <col min="4" max="4" width="13.1640625" style="22" bestFit="1" customWidth="1"/>
    <col min="5" max="5" width="28.6640625" style="22" bestFit="1" customWidth="1"/>
    <col min="6" max="6" width="11.6640625" style="22" bestFit="1" customWidth="1"/>
    <col min="7" max="7" width="12.1640625" style="22" bestFit="1" customWidth="1"/>
    <col min="8" max="8" width="16.6640625" style="22" bestFit="1" customWidth="1"/>
    <col min="9" max="9" width="47.83203125" style="22" bestFit="1" customWidth="1"/>
    <col min="10" max="10" width="22.83203125" style="22" bestFit="1" customWidth="1"/>
    <col min="11" max="11" width="47.83203125" style="22" bestFit="1" customWidth="1"/>
    <col min="12" max="16384" width="8.83203125" style="22"/>
  </cols>
  <sheetData>
    <row r="1" spans="1:11" x14ac:dyDescent="0.2">
      <c r="A1" s="20" t="s">
        <v>92</v>
      </c>
      <c r="B1" s="21" t="s">
        <v>93</v>
      </c>
      <c r="C1" s="21" t="s">
        <v>56</v>
      </c>
      <c r="D1" s="21" t="s">
        <v>52</v>
      </c>
      <c r="E1" s="21" t="s">
        <v>98</v>
      </c>
      <c r="F1" s="21" t="s">
        <v>94</v>
      </c>
      <c r="G1" s="21" t="s">
        <v>99</v>
      </c>
      <c r="H1" s="21" t="s">
        <v>95</v>
      </c>
      <c r="I1" s="21" t="s">
        <v>55</v>
      </c>
      <c r="K1"/>
    </row>
    <row r="2" spans="1:11" x14ac:dyDescent="0.2">
      <c r="A2" s="23">
        <v>20090</v>
      </c>
      <c r="B2" s="24">
        <v>1.34</v>
      </c>
      <c r="C2" s="24" t="s">
        <v>11</v>
      </c>
      <c r="D2" s="24" t="s">
        <v>13</v>
      </c>
      <c r="E2" s="24" t="s">
        <v>10</v>
      </c>
      <c r="F2" s="24" t="s">
        <v>0</v>
      </c>
      <c r="G2" s="24" t="s">
        <v>14</v>
      </c>
      <c r="H2" s="24" t="s">
        <v>36</v>
      </c>
      <c r="I2" s="24" t="s">
        <v>12</v>
      </c>
      <c r="K2" s="8" t="s">
        <v>152</v>
      </c>
    </row>
    <row r="3" spans="1:11" x14ac:dyDescent="0.2">
      <c r="A3" s="23">
        <v>20180</v>
      </c>
      <c r="B3" s="24">
        <v>1.5</v>
      </c>
      <c r="C3" s="24" t="s">
        <v>11</v>
      </c>
      <c r="D3" s="24" t="s">
        <v>13</v>
      </c>
      <c r="E3" s="24" t="s">
        <v>10</v>
      </c>
      <c r="F3" s="24" t="s">
        <v>0</v>
      </c>
      <c r="G3" s="24" t="s">
        <v>14</v>
      </c>
      <c r="H3" s="24" t="s">
        <v>36</v>
      </c>
      <c r="I3" s="24" t="s">
        <v>12</v>
      </c>
    </row>
    <row r="4" spans="1:11" x14ac:dyDescent="0.2">
      <c r="A4" s="23">
        <v>20271</v>
      </c>
      <c r="B4" s="24">
        <v>1.94</v>
      </c>
      <c r="C4" s="24" t="s">
        <v>11</v>
      </c>
      <c r="D4" s="24" t="s">
        <v>13</v>
      </c>
      <c r="E4" s="24" t="s">
        <v>10</v>
      </c>
      <c r="F4" s="24" t="s">
        <v>0</v>
      </c>
      <c r="G4" s="24" t="s">
        <v>14</v>
      </c>
      <c r="H4" s="24" t="s">
        <v>36</v>
      </c>
      <c r="I4" s="24" t="s">
        <v>12</v>
      </c>
    </row>
    <row r="5" spans="1:11" x14ac:dyDescent="0.2">
      <c r="A5" s="23">
        <v>20363</v>
      </c>
      <c r="B5" s="24">
        <v>2.36</v>
      </c>
      <c r="C5" s="24" t="s">
        <v>11</v>
      </c>
      <c r="D5" s="24" t="s">
        <v>13</v>
      </c>
      <c r="E5" s="24" t="s">
        <v>10</v>
      </c>
      <c r="F5" s="24" t="s">
        <v>0</v>
      </c>
      <c r="G5" s="24" t="s">
        <v>14</v>
      </c>
      <c r="H5" s="24" t="s">
        <v>36</v>
      </c>
      <c r="I5" s="24" t="s">
        <v>12</v>
      </c>
    </row>
    <row r="6" spans="1:11" x14ac:dyDescent="0.2">
      <c r="A6" s="23">
        <v>20455</v>
      </c>
      <c r="B6" s="24">
        <v>2.48</v>
      </c>
      <c r="C6" s="24" t="s">
        <v>11</v>
      </c>
      <c r="D6" s="24" t="s">
        <v>13</v>
      </c>
      <c r="E6" s="24" t="s">
        <v>10</v>
      </c>
      <c r="F6" s="24" t="s">
        <v>0</v>
      </c>
      <c r="G6" s="24" t="s">
        <v>14</v>
      </c>
      <c r="H6" s="24" t="s">
        <v>36</v>
      </c>
      <c r="I6" s="24" t="s">
        <v>12</v>
      </c>
    </row>
    <row r="7" spans="1:11" x14ac:dyDescent="0.2">
      <c r="A7" s="23">
        <v>20546</v>
      </c>
      <c r="B7" s="24">
        <v>2.69</v>
      </c>
      <c r="C7" s="24" t="s">
        <v>11</v>
      </c>
      <c r="D7" s="24" t="s">
        <v>13</v>
      </c>
      <c r="E7" s="24" t="s">
        <v>10</v>
      </c>
      <c r="F7" s="24" t="s">
        <v>0</v>
      </c>
      <c r="G7" s="24" t="s">
        <v>14</v>
      </c>
      <c r="H7" s="24" t="s">
        <v>36</v>
      </c>
      <c r="I7" s="24" t="s">
        <v>12</v>
      </c>
    </row>
    <row r="8" spans="1:11" x14ac:dyDescent="0.2">
      <c r="A8" s="23">
        <v>20637</v>
      </c>
      <c r="B8" s="24">
        <v>2.81</v>
      </c>
      <c r="C8" s="24" t="s">
        <v>11</v>
      </c>
      <c r="D8" s="24" t="s">
        <v>13</v>
      </c>
      <c r="E8" s="24" t="s">
        <v>10</v>
      </c>
      <c r="F8" s="24" t="s">
        <v>0</v>
      </c>
      <c r="G8" s="24" t="s">
        <v>14</v>
      </c>
      <c r="H8" s="24" t="s">
        <v>36</v>
      </c>
      <c r="I8" s="24" t="s">
        <v>12</v>
      </c>
    </row>
    <row r="9" spans="1:11" x14ac:dyDescent="0.2">
      <c r="A9" s="23">
        <v>20729</v>
      </c>
      <c r="B9" s="24">
        <v>2.93</v>
      </c>
      <c r="C9" s="24" t="s">
        <v>11</v>
      </c>
      <c r="D9" s="24" t="s">
        <v>13</v>
      </c>
      <c r="E9" s="24" t="s">
        <v>10</v>
      </c>
      <c r="F9" s="24" t="s">
        <v>0</v>
      </c>
      <c r="G9" s="24" t="s">
        <v>14</v>
      </c>
      <c r="H9" s="24" t="s">
        <v>36</v>
      </c>
      <c r="I9" s="24" t="s">
        <v>12</v>
      </c>
    </row>
    <row r="10" spans="1:11" x14ac:dyDescent="0.2">
      <c r="A10" s="23">
        <v>20821</v>
      </c>
      <c r="B10" s="24">
        <v>2.93</v>
      </c>
      <c r="C10" s="24" t="s">
        <v>11</v>
      </c>
      <c r="D10" s="24" t="s">
        <v>13</v>
      </c>
      <c r="E10" s="24" t="s">
        <v>10</v>
      </c>
      <c r="F10" s="24" t="s">
        <v>0</v>
      </c>
      <c r="G10" s="24" t="s">
        <v>14</v>
      </c>
      <c r="H10" s="24" t="s">
        <v>36</v>
      </c>
      <c r="I10" s="24" t="s">
        <v>12</v>
      </c>
    </row>
    <row r="11" spans="1:11" x14ac:dyDescent="0.2">
      <c r="A11" s="23">
        <v>20911</v>
      </c>
      <c r="B11" s="24">
        <v>3</v>
      </c>
      <c r="C11" s="24" t="s">
        <v>11</v>
      </c>
      <c r="D11" s="24" t="s">
        <v>13</v>
      </c>
      <c r="E11" s="24" t="s">
        <v>10</v>
      </c>
      <c r="F11" s="24" t="s">
        <v>0</v>
      </c>
      <c r="G11" s="24" t="s">
        <v>14</v>
      </c>
      <c r="H11" s="24" t="s">
        <v>36</v>
      </c>
      <c r="I11" s="24" t="s">
        <v>12</v>
      </c>
    </row>
    <row r="12" spans="1:11" x14ac:dyDescent="0.2">
      <c r="A12" s="23">
        <v>21002</v>
      </c>
      <c r="B12" s="24">
        <v>3.23</v>
      </c>
      <c r="C12" s="24" t="s">
        <v>11</v>
      </c>
      <c r="D12" s="24" t="s">
        <v>13</v>
      </c>
      <c r="E12" s="24" t="s">
        <v>10</v>
      </c>
      <c r="F12" s="24" t="s">
        <v>0</v>
      </c>
      <c r="G12" s="24" t="s">
        <v>14</v>
      </c>
      <c r="H12" s="24" t="s">
        <v>36</v>
      </c>
      <c r="I12" s="24" t="s">
        <v>12</v>
      </c>
    </row>
    <row r="13" spans="1:11" x14ac:dyDescent="0.2">
      <c r="A13" s="23">
        <v>21094</v>
      </c>
      <c r="B13" s="24">
        <v>3.25</v>
      </c>
      <c r="C13" s="24" t="s">
        <v>11</v>
      </c>
      <c r="D13" s="24" t="s">
        <v>13</v>
      </c>
      <c r="E13" s="24" t="s">
        <v>10</v>
      </c>
      <c r="F13" s="24" t="s">
        <v>0</v>
      </c>
      <c r="G13" s="24" t="s">
        <v>14</v>
      </c>
      <c r="H13" s="24" t="s">
        <v>36</v>
      </c>
      <c r="I13" s="24" t="s">
        <v>12</v>
      </c>
    </row>
    <row r="14" spans="1:11" x14ac:dyDescent="0.2">
      <c r="A14" s="23">
        <v>21186</v>
      </c>
      <c r="B14" s="24">
        <v>1.86</v>
      </c>
      <c r="C14" s="24" t="s">
        <v>11</v>
      </c>
      <c r="D14" s="24" t="s">
        <v>13</v>
      </c>
      <c r="E14" s="24" t="s">
        <v>10</v>
      </c>
      <c r="F14" s="24" t="s">
        <v>0</v>
      </c>
      <c r="G14" s="24" t="s">
        <v>14</v>
      </c>
      <c r="H14" s="24" t="s">
        <v>36</v>
      </c>
      <c r="I14" s="24" t="s">
        <v>12</v>
      </c>
    </row>
    <row r="15" spans="1:11" x14ac:dyDescent="0.2">
      <c r="A15" s="23">
        <v>21276</v>
      </c>
      <c r="B15" s="24">
        <v>0.94</v>
      </c>
      <c r="C15" s="24" t="s">
        <v>11</v>
      </c>
      <c r="D15" s="24" t="s">
        <v>13</v>
      </c>
      <c r="E15" s="24" t="s">
        <v>10</v>
      </c>
      <c r="F15" s="24" t="s">
        <v>0</v>
      </c>
      <c r="G15" s="24" t="s">
        <v>14</v>
      </c>
      <c r="H15" s="24" t="s">
        <v>36</v>
      </c>
      <c r="I15" s="24" t="s">
        <v>12</v>
      </c>
    </row>
    <row r="16" spans="1:11" x14ac:dyDescent="0.2">
      <c r="A16" s="23">
        <v>21367</v>
      </c>
      <c r="B16" s="24">
        <v>1.32</v>
      </c>
      <c r="C16" s="24" t="s">
        <v>11</v>
      </c>
      <c r="D16" s="24" t="s">
        <v>13</v>
      </c>
      <c r="E16" s="24" t="s">
        <v>10</v>
      </c>
      <c r="F16" s="24" t="s">
        <v>0</v>
      </c>
      <c r="G16" s="24" t="s">
        <v>14</v>
      </c>
      <c r="H16" s="24" t="s">
        <v>36</v>
      </c>
      <c r="I16" s="24" t="s">
        <v>12</v>
      </c>
    </row>
    <row r="17" spans="1:9" x14ac:dyDescent="0.2">
      <c r="A17" s="23">
        <v>21459</v>
      </c>
      <c r="B17" s="24">
        <v>2.16</v>
      </c>
      <c r="C17" s="24" t="s">
        <v>11</v>
      </c>
      <c r="D17" s="24" t="s">
        <v>13</v>
      </c>
      <c r="E17" s="24" t="s">
        <v>10</v>
      </c>
      <c r="F17" s="24" t="s">
        <v>0</v>
      </c>
      <c r="G17" s="24" t="s">
        <v>14</v>
      </c>
      <c r="H17" s="24" t="s">
        <v>36</v>
      </c>
      <c r="I17" s="24" t="s">
        <v>12</v>
      </c>
    </row>
    <row r="18" spans="1:9" x14ac:dyDescent="0.2">
      <c r="A18" s="23">
        <v>21551</v>
      </c>
      <c r="B18" s="24">
        <v>2.57</v>
      </c>
      <c r="C18" s="24" t="s">
        <v>11</v>
      </c>
      <c r="D18" s="24" t="s">
        <v>13</v>
      </c>
      <c r="E18" s="24" t="s">
        <v>10</v>
      </c>
      <c r="F18" s="24" t="s">
        <v>0</v>
      </c>
      <c r="G18" s="24" t="s">
        <v>14</v>
      </c>
      <c r="H18" s="24" t="s">
        <v>36</v>
      </c>
      <c r="I18" s="24" t="s">
        <v>12</v>
      </c>
    </row>
    <row r="19" spans="1:9" x14ac:dyDescent="0.2">
      <c r="A19" s="23">
        <v>21641</v>
      </c>
      <c r="B19" s="24">
        <v>3.08</v>
      </c>
      <c r="C19" s="24" t="s">
        <v>11</v>
      </c>
      <c r="D19" s="24" t="s">
        <v>13</v>
      </c>
      <c r="E19" s="24" t="s">
        <v>10</v>
      </c>
      <c r="F19" s="24" t="s">
        <v>0</v>
      </c>
      <c r="G19" s="24" t="s">
        <v>14</v>
      </c>
      <c r="H19" s="24" t="s">
        <v>36</v>
      </c>
      <c r="I19" s="24" t="s">
        <v>12</v>
      </c>
    </row>
    <row r="20" spans="1:9" x14ac:dyDescent="0.2">
      <c r="A20" s="23">
        <v>21732</v>
      </c>
      <c r="B20" s="24">
        <v>3.58</v>
      </c>
      <c r="C20" s="24" t="s">
        <v>11</v>
      </c>
      <c r="D20" s="24" t="s">
        <v>13</v>
      </c>
      <c r="E20" s="24" t="s">
        <v>10</v>
      </c>
      <c r="F20" s="24" t="s">
        <v>0</v>
      </c>
      <c r="G20" s="24" t="s">
        <v>14</v>
      </c>
      <c r="H20" s="24" t="s">
        <v>36</v>
      </c>
      <c r="I20" s="24" t="s">
        <v>12</v>
      </c>
    </row>
    <row r="21" spans="1:9" x14ac:dyDescent="0.2">
      <c r="A21" s="23">
        <v>21824</v>
      </c>
      <c r="B21" s="24">
        <v>3.99</v>
      </c>
      <c r="C21" s="24" t="s">
        <v>11</v>
      </c>
      <c r="D21" s="24" t="s">
        <v>13</v>
      </c>
      <c r="E21" s="24" t="s">
        <v>10</v>
      </c>
      <c r="F21" s="24" t="s">
        <v>0</v>
      </c>
      <c r="G21" s="24" t="s">
        <v>14</v>
      </c>
      <c r="H21" s="24" t="s">
        <v>36</v>
      </c>
      <c r="I21" s="24" t="s">
        <v>12</v>
      </c>
    </row>
    <row r="22" spans="1:9" x14ac:dyDescent="0.2">
      <c r="A22" s="23">
        <v>21916</v>
      </c>
      <c r="B22" s="24">
        <v>3.93</v>
      </c>
      <c r="C22" s="24" t="s">
        <v>11</v>
      </c>
      <c r="D22" s="24" t="s">
        <v>13</v>
      </c>
      <c r="E22" s="24" t="s">
        <v>10</v>
      </c>
      <c r="F22" s="24" t="s">
        <v>0</v>
      </c>
      <c r="G22" s="24" t="s">
        <v>14</v>
      </c>
      <c r="H22" s="24" t="s">
        <v>36</v>
      </c>
      <c r="I22" s="24" t="s">
        <v>12</v>
      </c>
    </row>
    <row r="23" spans="1:9" x14ac:dyDescent="0.2">
      <c r="A23" s="23">
        <v>22007</v>
      </c>
      <c r="B23" s="24">
        <v>3.7</v>
      </c>
      <c r="C23" s="24" t="s">
        <v>11</v>
      </c>
      <c r="D23" s="24" t="s">
        <v>13</v>
      </c>
      <c r="E23" s="24" t="s">
        <v>10</v>
      </c>
      <c r="F23" s="24" t="s">
        <v>0</v>
      </c>
      <c r="G23" s="24" t="s">
        <v>14</v>
      </c>
      <c r="H23" s="24" t="s">
        <v>36</v>
      </c>
      <c r="I23" s="24" t="s">
        <v>12</v>
      </c>
    </row>
    <row r="24" spans="1:9" x14ac:dyDescent="0.2">
      <c r="A24" s="23">
        <v>22098</v>
      </c>
      <c r="B24" s="24">
        <v>2.94</v>
      </c>
      <c r="C24" s="24" t="s">
        <v>11</v>
      </c>
      <c r="D24" s="24" t="s">
        <v>13</v>
      </c>
      <c r="E24" s="24" t="s">
        <v>10</v>
      </c>
      <c r="F24" s="24" t="s">
        <v>0</v>
      </c>
      <c r="G24" s="24" t="s">
        <v>14</v>
      </c>
      <c r="H24" s="24" t="s">
        <v>36</v>
      </c>
      <c r="I24" s="24" t="s">
        <v>12</v>
      </c>
    </row>
    <row r="25" spans="1:9" x14ac:dyDescent="0.2">
      <c r="A25" s="23">
        <v>22190</v>
      </c>
      <c r="B25" s="24">
        <v>2.2999999999999998</v>
      </c>
      <c r="C25" s="24" t="s">
        <v>11</v>
      </c>
      <c r="D25" s="24" t="s">
        <v>13</v>
      </c>
      <c r="E25" s="24" t="s">
        <v>10</v>
      </c>
      <c r="F25" s="24" t="s">
        <v>0</v>
      </c>
      <c r="G25" s="24" t="s">
        <v>14</v>
      </c>
      <c r="H25" s="24" t="s">
        <v>36</v>
      </c>
      <c r="I25" s="24" t="s">
        <v>12</v>
      </c>
    </row>
    <row r="26" spans="1:9" x14ac:dyDescent="0.2">
      <c r="A26" s="23">
        <v>22282</v>
      </c>
      <c r="B26" s="24">
        <v>2</v>
      </c>
      <c r="C26" s="24" t="s">
        <v>11</v>
      </c>
      <c r="D26" s="24" t="s">
        <v>13</v>
      </c>
      <c r="E26" s="24" t="s">
        <v>10</v>
      </c>
      <c r="F26" s="24" t="s">
        <v>0</v>
      </c>
      <c r="G26" s="24" t="s">
        <v>14</v>
      </c>
      <c r="H26" s="24" t="s">
        <v>36</v>
      </c>
      <c r="I26" s="24" t="s">
        <v>12</v>
      </c>
    </row>
    <row r="27" spans="1:9" x14ac:dyDescent="0.2">
      <c r="A27" s="23">
        <v>22372</v>
      </c>
      <c r="B27" s="24">
        <v>1.73</v>
      </c>
      <c r="C27" s="24" t="s">
        <v>11</v>
      </c>
      <c r="D27" s="24" t="s">
        <v>13</v>
      </c>
      <c r="E27" s="24" t="s">
        <v>10</v>
      </c>
      <c r="F27" s="24" t="s">
        <v>0</v>
      </c>
      <c r="G27" s="24" t="s">
        <v>14</v>
      </c>
      <c r="H27" s="24" t="s">
        <v>36</v>
      </c>
      <c r="I27" s="24" t="s">
        <v>12</v>
      </c>
    </row>
    <row r="28" spans="1:9" x14ac:dyDescent="0.2">
      <c r="A28" s="23">
        <v>22463</v>
      </c>
      <c r="B28" s="24">
        <v>1.68</v>
      </c>
      <c r="C28" s="24" t="s">
        <v>11</v>
      </c>
      <c r="D28" s="24" t="s">
        <v>13</v>
      </c>
      <c r="E28" s="24" t="s">
        <v>10</v>
      </c>
      <c r="F28" s="24" t="s">
        <v>0</v>
      </c>
      <c r="G28" s="24" t="s">
        <v>14</v>
      </c>
      <c r="H28" s="24" t="s">
        <v>36</v>
      </c>
      <c r="I28" s="24" t="s">
        <v>12</v>
      </c>
    </row>
    <row r="29" spans="1:9" x14ac:dyDescent="0.2">
      <c r="A29" s="23">
        <v>22555</v>
      </c>
      <c r="B29" s="24">
        <v>2.4</v>
      </c>
      <c r="C29" s="24" t="s">
        <v>11</v>
      </c>
      <c r="D29" s="24" t="s">
        <v>13</v>
      </c>
      <c r="E29" s="24" t="s">
        <v>10</v>
      </c>
      <c r="F29" s="24" t="s">
        <v>0</v>
      </c>
      <c r="G29" s="24" t="s">
        <v>14</v>
      </c>
      <c r="H29" s="24" t="s">
        <v>36</v>
      </c>
      <c r="I29" s="24" t="s">
        <v>12</v>
      </c>
    </row>
    <row r="30" spans="1:9" x14ac:dyDescent="0.2">
      <c r="A30" s="23">
        <v>22647</v>
      </c>
      <c r="B30" s="24">
        <v>2.46</v>
      </c>
      <c r="C30" s="24" t="s">
        <v>11</v>
      </c>
      <c r="D30" s="24" t="s">
        <v>13</v>
      </c>
      <c r="E30" s="24" t="s">
        <v>10</v>
      </c>
      <c r="F30" s="24" t="s">
        <v>0</v>
      </c>
      <c r="G30" s="24" t="s">
        <v>14</v>
      </c>
      <c r="H30" s="24" t="s">
        <v>36</v>
      </c>
      <c r="I30" s="24" t="s">
        <v>12</v>
      </c>
    </row>
    <row r="31" spans="1:9" x14ac:dyDescent="0.2">
      <c r="A31" s="23">
        <v>22737</v>
      </c>
      <c r="B31" s="24">
        <v>2.61</v>
      </c>
      <c r="C31" s="24" t="s">
        <v>11</v>
      </c>
      <c r="D31" s="24" t="s">
        <v>13</v>
      </c>
      <c r="E31" s="24" t="s">
        <v>10</v>
      </c>
      <c r="F31" s="24" t="s">
        <v>0</v>
      </c>
      <c r="G31" s="24" t="s">
        <v>14</v>
      </c>
      <c r="H31" s="24" t="s">
        <v>36</v>
      </c>
      <c r="I31" s="24" t="s">
        <v>12</v>
      </c>
    </row>
    <row r="32" spans="1:9" x14ac:dyDescent="0.2">
      <c r="A32" s="23">
        <v>22828</v>
      </c>
      <c r="B32" s="24">
        <v>2.85</v>
      </c>
      <c r="C32" s="24" t="s">
        <v>11</v>
      </c>
      <c r="D32" s="24" t="s">
        <v>13</v>
      </c>
      <c r="E32" s="24" t="s">
        <v>10</v>
      </c>
      <c r="F32" s="24" t="s">
        <v>0</v>
      </c>
      <c r="G32" s="24" t="s">
        <v>14</v>
      </c>
      <c r="H32" s="24" t="s">
        <v>36</v>
      </c>
      <c r="I32" s="24" t="s">
        <v>12</v>
      </c>
    </row>
    <row r="33" spans="1:9" x14ac:dyDescent="0.2">
      <c r="A33" s="23">
        <v>22920</v>
      </c>
      <c r="B33" s="24">
        <v>2.92</v>
      </c>
      <c r="C33" s="24" t="s">
        <v>11</v>
      </c>
      <c r="D33" s="24" t="s">
        <v>13</v>
      </c>
      <c r="E33" s="24" t="s">
        <v>10</v>
      </c>
      <c r="F33" s="24" t="s">
        <v>0</v>
      </c>
      <c r="G33" s="24" t="s">
        <v>14</v>
      </c>
      <c r="H33" s="24" t="s">
        <v>36</v>
      </c>
      <c r="I33" s="24" t="s">
        <v>12</v>
      </c>
    </row>
    <row r="34" spans="1:9" x14ac:dyDescent="0.2">
      <c r="A34" s="23">
        <v>23012</v>
      </c>
      <c r="B34" s="24">
        <v>2.97</v>
      </c>
      <c r="C34" s="24" t="s">
        <v>11</v>
      </c>
      <c r="D34" s="24" t="s">
        <v>13</v>
      </c>
      <c r="E34" s="24" t="s">
        <v>10</v>
      </c>
      <c r="F34" s="24" t="s">
        <v>0</v>
      </c>
      <c r="G34" s="24" t="s">
        <v>14</v>
      </c>
      <c r="H34" s="24" t="s">
        <v>36</v>
      </c>
      <c r="I34" s="24" t="s">
        <v>12</v>
      </c>
    </row>
    <row r="35" spans="1:9" x14ac:dyDescent="0.2">
      <c r="A35" s="23">
        <v>23102</v>
      </c>
      <c r="B35" s="24">
        <v>2.96</v>
      </c>
      <c r="C35" s="24" t="s">
        <v>11</v>
      </c>
      <c r="D35" s="24" t="s">
        <v>13</v>
      </c>
      <c r="E35" s="24" t="s">
        <v>10</v>
      </c>
      <c r="F35" s="24" t="s">
        <v>0</v>
      </c>
      <c r="G35" s="24" t="s">
        <v>14</v>
      </c>
      <c r="H35" s="24" t="s">
        <v>36</v>
      </c>
      <c r="I35" s="24" t="s">
        <v>12</v>
      </c>
    </row>
    <row r="36" spans="1:9" x14ac:dyDescent="0.2">
      <c r="A36" s="23">
        <v>23193</v>
      </c>
      <c r="B36" s="24">
        <v>3.33</v>
      </c>
      <c r="C36" s="24" t="s">
        <v>11</v>
      </c>
      <c r="D36" s="24" t="s">
        <v>13</v>
      </c>
      <c r="E36" s="24" t="s">
        <v>10</v>
      </c>
      <c r="F36" s="24" t="s">
        <v>0</v>
      </c>
      <c r="G36" s="24" t="s">
        <v>14</v>
      </c>
      <c r="H36" s="24" t="s">
        <v>36</v>
      </c>
      <c r="I36" s="24" t="s">
        <v>12</v>
      </c>
    </row>
    <row r="37" spans="1:9" x14ac:dyDescent="0.2">
      <c r="A37" s="23">
        <v>23285</v>
      </c>
      <c r="B37" s="24">
        <v>3.45</v>
      </c>
      <c r="C37" s="24" t="s">
        <v>11</v>
      </c>
      <c r="D37" s="24" t="s">
        <v>13</v>
      </c>
      <c r="E37" s="24" t="s">
        <v>10</v>
      </c>
      <c r="F37" s="24" t="s">
        <v>0</v>
      </c>
      <c r="G37" s="24" t="s">
        <v>14</v>
      </c>
      <c r="H37" s="24" t="s">
        <v>36</v>
      </c>
      <c r="I37" s="24" t="s">
        <v>12</v>
      </c>
    </row>
    <row r="38" spans="1:9" x14ac:dyDescent="0.2">
      <c r="A38" s="23">
        <v>23377</v>
      </c>
      <c r="B38" s="24">
        <v>3.46</v>
      </c>
      <c r="C38" s="24" t="s">
        <v>11</v>
      </c>
      <c r="D38" s="24" t="s">
        <v>13</v>
      </c>
      <c r="E38" s="24" t="s">
        <v>10</v>
      </c>
      <c r="F38" s="24" t="s">
        <v>0</v>
      </c>
      <c r="G38" s="24" t="s">
        <v>14</v>
      </c>
      <c r="H38" s="24" t="s">
        <v>36</v>
      </c>
      <c r="I38" s="24" t="s">
        <v>12</v>
      </c>
    </row>
    <row r="39" spans="1:9" x14ac:dyDescent="0.2">
      <c r="A39" s="23">
        <v>23468</v>
      </c>
      <c r="B39" s="24">
        <v>3.49</v>
      </c>
      <c r="C39" s="24" t="s">
        <v>11</v>
      </c>
      <c r="D39" s="24" t="s">
        <v>13</v>
      </c>
      <c r="E39" s="24" t="s">
        <v>10</v>
      </c>
      <c r="F39" s="24" t="s">
        <v>0</v>
      </c>
      <c r="G39" s="24" t="s">
        <v>14</v>
      </c>
      <c r="H39" s="24" t="s">
        <v>36</v>
      </c>
      <c r="I39" s="24" t="s">
        <v>12</v>
      </c>
    </row>
    <row r="40" spans="1:9" x14ac:dyDescent="0.2">
      <c r="A40" s="23">
        <v>23559</v>
      </c>
      <c r="B40" s="24">
        <v>3.46</v>
      </c>
      <c r="C40" s="24" t="s">
        <v>11</v>
      </c>
      <c r="D40" s="24" t="s">
        <v>13</v>
      </c>
      <c r="E40" s="24" t="s">
        <v>10</v>
      </c>
      <c r="F40" s="24" t="s">
        <v>0</v>
      </c>
      <c r="G40" s="24" t="s">
        <v>14</v>
      </c>
      <c r="H40" s="24" t="s">
        <v>36</v>
      </c>
      <c r="I40" s="24" t="s">
        <v>12</v>
      </c>
    </row>
    <row r="41" spans="1:9" x14ac:dyDescent="0.2">
      <c r="A41" s="23">
        <v>23651</v>
      </c>
      <c r="B41" s="24">
        <v>3.58</v>
      </c>
      <c r="C41" s="24" t="s">
        <v>11</v>
      </c>
      <c r="D41" s="24" t="s">
        <v>13</v>
      </c>
      <c r="E41" s="24" t="s">
        <v>10</v>
      </c>
      <c r="F41" s="24" t="s">
        <v>0</v>
      </c>
      <c r="G41" s="24" t="s">
        <v>14</v>
      </c>
      <c r="H41" s="24" t="s">
        <v>36</v>
      </c>
      <c r="I41" s="24" t="s">
        <v>12</v>
      </c>
    </row>
    <row r="42" spans="1:9" x14ac:dyDescent="0.2">
      <c r="A42" s="23">
        <v>23743</v>
      </c>
      <c r="B42" s="24">
        <v>3.98</v>
      </c>
      <c r="C42" s="24" t="s">
        <v>11</v>
      </c>
      <c r="D42" s="24" t="s">
        <v>13</v>
      </c>
      <c r="E42" s="24" t="s">
        <v>10</v>
      </c>
      <c r="F42" s="24" t="s">
        <v>0</v>
      </c>
      <c r="G42" s="24" t="s">
        <v>14</v>
      </c>
      <c r="H42" s="24" t="s">
        <v>36</v>
      </c>
      <c r="I42" s="24" t="s">
        <v>12</v>
      </c>
    </row>
    <row r="43" spans="1:9" x14ac:dyDescent="0.2">
      <c r="A43" s="23">
        <v>23833</v>
      </c>
      <c r="B43" s="24">
        <v>4.08</v>
      </c>
      <c r="C43" s="24" t="s">
        <v>11</v>
      </c>
      <c r="D43" s="24" t="s">
        <v>13</v>
      </c>
      <c r="E43" s="24" t="s">
        <v>10</v>
      </c>
      <c r="F43" s="24" t="s">
        <v>0</v>
      </c>
      <c r="G43" s="24" t="s">
        <v>14</v>
      </c>
      <c r="H43" s="24" t="s">
        <v>36</v>
      </c>
      <c r="I43" s="24" t="s">
        <v>12</v>
      </c>
    </row>
    <row r="44" spans="1:9" x14ac:dyDescent="0.2">
      <c r="A44" s="23">
        <v>23924</v>
      </c>
      <c r="B44" s="24">
        <v>4.08</v>
      </c>
      <c r="C44" s="24" t="s">
        <v>11</v>
      </c>
      <c r="D44" s="24" t="s">
        <v>13</v>
      </c>
      <c r="E44" s="24" t="s">
        <v>10</v>
      </c>
      <c r="F44" s="24" t="s">
        <v>0</v>
      </c>
      <c r="G44" s="24" t="s">
        <v>14</v>
      </c>
      <c r="H44" s="24" t="s">
        <v>36</v>
      </c>
      <c r="I44" s="24" t="s">
        <v>12</v>
      </c>
    </row>
    <row r="45" spans="1:9" x14ac:dyDescent="0.2">
      <c r="A45" s="23">
        <v>24016</v>
      </c>
      <c r="B45" s="24">
        <v>4.17</v>
      </c>
      <c r="C45" s="24" t="s">
        <v>11</v>
      </c>
      <c r="D45" s="24" t="s">
        <v>13</v>
      </c>
      <c r="E45" s="24" t="s">
        <v>10</v>
      </c>
      <c r="F45" s="24" t="s">
        <v>0</v>
      </c>
      <c r="G45" s="24" t="s">
        <v>14</v>
      </c>
      <c r="H45" s="24" t="s">
        <v>36</v>
      </c>
      <c r="I45" s="24" t="s">
        <v>12</v>
      </c>
    </row>
    <row r="46" spans="1:9" x14ac:dyDescent="0.2">
      <c r="A46" s="23">
        <v>24108</v>
      </c>
      <c r="B46" s="24">
        <v>4.5599999999999996</v>
      </c>
      <c r="C46" s="24" t="s">
        <v>11</v>
      </c>
      <c r="D46" s="24" t="s">
        <v>13</v>
      </c>
      <c r="E46" s="24" t="s">
        <v>10</v>
      </c>
      <c r="F46" s="24" t="s">
        <v>0</v>
      </c>
      <c r="G46" s="24" t="s">
        <v>14</v>
      </c>
      <c r="H46" s="24" t="s">
        <v>36</v>
      </c>
      <c r="I46" s="24" t="s">
        <v>12</v>
      </c>
    </row>
    <row r="47" spans="1:9" x14ac:dyDescent="0.2">
      <c r="A47" s="23">
        <v>24198</v>
      </c>
      <c r="B47" s="24">
        <v>4.91</v>
      </c>
      <c r="C47" s="24" t="s">
        <v>11</v>
      </c>
      <c r="D47" s="24" t="s">
        <v>13</v>
      </c>
      <c r="E47" s="24" t="s">
        <v>10</v>
      </c>
      <c r="F47" s="24" t="s">
        <v>0</v>
      </c>
      <c r="G47" s="24" t="s">
        <v>14</v>
      </c>
      <c r="H47" s="24" t="s">
        <v>36</v>
      </c>
      <c r="I47" s="24" t="s">
        <v>12</v>
      </c>
    </row>
    <row r="48" spans="1:9" x14ac:dyDescent="0.2">
      <c r="A48" s="23">
        <v>24289</v>
      </c>
      <c r="B48" s="24">
        <v>5.41</v>
      </c>
      <c r="C48" s="24" t="s">
        <v>11</v>
      </c>
      <c r="D48" s="24" t="s">
        <v>13</v>
      </c>
      <c r="E48" s="24" t="s">
        <v>10</v>
      </c>
      <c r="F48" s="24" t="s">
        <v>0</v>
      </c>
      <c r="G48" s="24" t="s">
        <v>14</v>
      </c>
      <c r="H48" s="24" t="s">
        <v>36</v>
      </c>
      <c r="I48" s="24" t="s">
        <v>12</v>
      </c>
    </row>
    <row r="49" spans="1:9" x14ac:dyDescent="0.2">
      <c r="A49" s="23">
        <v>24381</v>
      </c>
      <c r="B49" s="24">
        <v>5.56</v>
      </c>
      <c r="C49" s="24" t="s">
        <v>11</v>
      </c>
      <c r="D49" s="24" t="s">
        <v>13</v>
      </c>
      <c r="E49" s="24" t="s">
        <v>10</v>
      </c>
      <c r="F49" s="24" t="s">
        <v>0</v>
      </c>
      <c r="G49" s="24" t="s">
        <v>14</v>
      </c>
      <c r="H49" s="24" t="s">
        <v>36</v>
      </c>
      <c r="I49" s="24" t="s">
        <v>12</v>
      </c>
    </row>
    <row r="50" spans="1:9" x14ac:dyDescent="0.2">
      <c r="A50" s="23">
        <v>24473</v>
      </c>
      <c r="B50" s="24">
        <v>4.82</v>
      </c>
      <c r="C50" s="24" t="s">
        <v>11</v>
      </c>
      <c r="D50" s="24" t="s">
        <v>13</v>
      </c>
      <c r="E50" s="24" t="s">
        <v>10</v>
      </c>
      <c r="F50" s="24" t="s">
        <v>0</v>
      </c>
      <c r="G50" s="24" t="s">
        <v>14</v>
      </c>
      <c r="H50" s="24" t="s">
        <v>36</v>
      </c>
      <c r="I50" s="24" t="s">
        <v>12</v>
      </c>
    </row>
    <row r="51" spans="1:9" x14ac:dyDescent="0.2">
      <c r="A51" s="23">
        <v>24563</v>
      </c>
      <c r="B51" s="24">
        <v>3.99</v>
      </c>
      <c r="C51" s="24" t="s">
        <v>11</v>
      </c>
      <c r="D51" s="24" t="s">
        <v>13</v>
      </c>
      <c r="E51" s="24" t="s">
        <v>10</v>
      </c>
      <c r="F51" s="24" t="s">
        <v>0</v>
      </c>
      <c r="G51" s="24" t="s">
        <v>14</v>
      </c>
      <c r="H51" s="24" t="s">
        <v>36</v>
      </c>
      <c r="I51" s="24" t="s">
        <v>12</v>
      </c>
    </row>
    <row r="52" spans="1:9" x14ac:dyDescent="0.2">
      <c r="A52" s="23">
        <v>24654</v>
      </c>
      <c r="B52" s="24">
        <v>3.89</v>
      </c>
      <c r="C52" s="24" t="s">
        <v>11</v>
      </c>
      <c r="D52" s="24" t="s">
        <v>13</v>
      </c>
      <c r="E52" s="24" t="s">
        <v>10</v>
      </c>
      <c r="F52" s="24" t="s">
        <v>0</v>
      </c>
      <c r="G52" s="24" t="s">
        <v>14</v>
      </c>
      <c r="H52" s="24" t="s">
        <v>36</v>
      </c>
      <c r="I52" s="24" t="s">
        <v>12</v>
      </c>
    </row>
    <row r="53" spans="1:9" x14ac:dyDescent="0.2">
      <c r="A53" s="23">
        <v>24746</v>
      </c>
      <c r="B53" s="24">
        <v>4.17</v>
      </c>
      <c r="C53" s="24" t="s">
        <v>11</v>
      </c>
      <c r="D53" s="24" t="s">
        <v>13</v>
      </c>
      <c r="E53" s="24" t="s">
        <v>10</v>
      </c>
      <c r="F53" s="24" t="s">
        <v>0</v>
      </c>
      <c r="G53" s="24" t="s">
        <v>14</v>
      </c>
      <c r="H53" s="24" t="s">
        <v>36</v>
      </c>
      <c r="I53" s="24" t="s">
        <v>12</v>
      </c>
    </row>
    <row r="54" spans="1:9" x14ac:dyDescent="0.2">
      <c r="A54" s="23">
        <v>24838</v>
      </c>
      <c r="B54" s="24">
        <v>4.79</v>
      </c>
      <c r="C54" s="24" t="s">
        <v>11</v>
      </c>
      <c r="D54" s="24" t="s">
        <v>13</v>
      </c>
      <c r="E54" s="24" t="s">
        <v>10</v>
      </c>
      <c r="F54" s="24" t="s">
        <v>0</v>
      </c>
      <c r="G54" s="24" t="s">
        <v>14</v>
      </c>
      <c r="H54" s="24" t="s">
        <v>36</v>
      </c>
      <c r="I54" s="24" t="s">
        <v>12</v>
      </c>
    </row>
    <row r="55" spans="1:9" x14ac:dyDescent="0.2">
      <c r="A55" s="23">
        <v>24929</v>
      </c>
      <c r="B55" s="24">
        <v>5.98</v>
      </c>
      <c r="C55" s="24" t="s">
        <v>11</v>
      </c>
      <c r="D55" s="24" t="s">
        <v>13</v>
      </c>
      <c r="E55" s="24" t="s">
        <v>10</v>
      </c>
      <c r="F55" s="24" t="s">
        <v>0</v>
      </c>
      <c r="G55" s="24" t="s">
        <v>14</v>
      </c>
      <c r="H55" s="24" t="s">
        <v>36</v>
      </c>
      <c r="I55" s="24" t="s">
        <v>12</v>
      </c>
    </row>
    <row r="56" spans="1:9" x14ac:dyDescent="0.2">
      <c r="A56" s="23">
        <v>25020</v>
      </c>
      <c r="B56" s="24">
        <v>5.95</v>
      </c>
      <c r="C56" s="24" t="s">
        <v>11</v>
      </c>
      <c r="D56" s="24" t="s">
        <v>13</v>
      </c>
      <c r="E56" s="24" t="s">
        <v>10</v>
      </c>
      <c r="F56" s="24" t="s">
        <v>0</v>
      </c>
      <c r="G56" s="24" t="s">
        <v>14</v>
      </c>
      <c r="H56" s="24" t="s">
        <v>36</v>
      </c>
      <c r="I56" s="24" t="s">
        <v>12</v>
      </c>
    </row>
    <row r="57" spans="1:9" x14ac:dyDescent="0.2">
      <c r="A57" s="23">
        <v>25112</v>
      </c>
      <c r="B57" s="24">
        <v>5.92</v>
      </c>
      <c r="C57" s="24" t="s">
        <v>11</v>
      </c>
      <c r="D57" s="24" t="s">
        <v>13</v>
      </c>
      <c r="E57" s="24" t="s">
        <v>10</v>
      </c>
      <c r="F57" s="24" t="s">
        <v>0</v>
      </c>
      <c r="G57" s="24" t="s">
        <v>14</v>
      </c>
      <c r="H57" s="24" t="s">
        <v>36</v>
      </c>
      <c r="I57" s="24" t="s">
        <v>12</v>
      </c>
    </row>
    <row r="58" spans="1:9" x14ac:dyDescent="0.2">
      <c r="A58" s="23">
        <v>25204</v>
      </c>
      <c r="B58" s="24">
        <v>6.57</v>
      </c>
      <c r="C58" s="24" t="s">
        <v>11</v>
      </c>
      <c r="D58" s="24" t="s">
        <v>13</v>
      </c>
      <c r="E58" s="24" t="s">
        <v>10</v>
      </c>
      <c r="F58" s="24" t="s">
        <v>0</v>
      </c>
      <c r="G58" s="24" t="s">
        <v>14</v>
      </c>
      <c r="H58" s="24" t="s">
        <v>36</v>
      </c>
      <c r="I58" s="24" t="s">
        <v>12</v>
      </c>
    </row>
    <row r="59" spans="1:9" x14ac:dyDescent="0.2">
      <c r="A59" s="23">
        <v>25294</v>
      </c>
      <c r="B59" s="24">
        <v>8.33</v>
      </c>
      <c r="C59" s="24" t="s">
        <v>11</v>
      </c>
      <c r="D59" s="24" t="s">
        <v>13</v>
      </c>
      <c r="E59" s="24" t="s">
        <v>10</v>
      </c>
      <c r="F59" s="24" t="s">
        <v>0</v>
      </c>
      <c r="G59" s="24" t="s">
        <v>14</v>
      </c>
      <c r="H59" s="24" t="s">
        <v>36</v>
      </c>
      <c r="I59" s="24" t="s">
        <v>12</v>
      </c>
    </row>
    <row r="60" spans="1:9" x14ac:dyDescent="0.2">
      <c r="A60" s="23">
        <v>25385</v>
      </c>
      <c r="B60" s="24">
        <v>8.98</v>
      </c>
      <c r="C60" s="24" t="s">
        <v>11</v>
      </c>
      <c r="D60" s="24" t="s">
        <v>13</v>
      </c>
      <c r="E60" s="24" t="s">
        <v>10</v>
      </c>
      <c r="F60" s="24" t="s">
        <v>0</v>
      </c>
      <c r="G60" s="24" t="s">
        <v>14</v>
      </c>
      <c r="H60" s="24" t="s">
        <v>36</v>
      </c>
      <c r="I60" s="24" t="s">
        <v>12</v>
      </c>
    </row>
    <row r="61" spans="1:9" x14ac:dyDescent="0.2">
      <c r="A61" s="23">
        <v>25477</v>
      </c>
      <c r="B61" s="24">
        <v>8.94</v>
      </c>
      <c r="C61" s="24" t="s">
        <v>11</v>
      </c>
      <c r="D61" s="24" t="s">
        <v>13</v>
      </c>
      <c r="E61" s="24" t="s">
        <v>10</v>
      </c>
      <c r="F61" s="24" t="s">
        <v>0</v>
      </c>
      <c r="G61" s="24" t="s">
        <v>14</v>
      </c>
      <c r="H61" s="24" t="s">
        <v>36</v>
      </c>
      <c r="I61" s="24" t="s">
        <v>12</v>
      </c>
    </row>
    <row r="62" spans="1:9" x14ac:dyDescent="0.2">
      <c r="A62" s="23">
        <v>25569</v>
      </c>
      <c r="B62" s="24">
        <v>8.57</v>
      </c>
      <c r="C62" s="24" t="s">
        <v>11</v>
      </c>
      <c r="D62" s="24" t="s">
        <v>13</v>
      </c>
      <c r="E62" s="24" t="s">
        <v>10</v>
      </c>
      <c r="F62" s="24" t="s">
        <v>0</v>
      </c>
      <c r="G62" s="24" t="s">
        <v>14</v>
      </c>
      <c r="H62" s="24" t="s">
        <v>36</v>
      </c>
      <c r="I62" s="24" t="s">
        <v>12</v>
      </c>
    </row>
    <row r="63" spans="1:9" x14ac:dyDescent="0.2">
      <c r="A63" s="23">
        <v>25659</v>
      </c>
      <c r="B63" s="24">
        <v>7.89</v>
      </c>
      <c r="C63" s="24" t="s">
        <v>11</v>
      </c>
      <c r="D63" s="24" t="s">
        <v>13</v>
      </c>
      <c r="E63" s="24" t="s">
        <v>10</v>
      </c>
      <c r="F63" s="24" t="s">
        <v>0</v>
      </c>
      <c r="G63" s="24" t="s">
        <v>14</v>
      </c>
      <c r="H63" s="24" t="s">
        <v>36</v>
      </c>
      <c r="I63" s="24" t="s">
        <v>12</v>
      </c>
    </row>
    <row r="64" spans="1:9" x14ac:dyDescent="0.2">
      <c r="A64" s="23">
        <v>25750</v>
      </c>
      <c r="B64" s="24">
        <v>6.71</v>
      </c>
      <c r="C64" s="24" t="s">
        <v>11</v>
      </c>
      <c r="D64" s="24" t="s">
        <v>13</v>
      </c>
      <c r="E64" s="24" t="s">
        <v>10</v>
      </c>
      <c r="F64" s="24" t="s">
        <v>0</v>
      </c>
      <c r="G64" s="24" t="s">
        <v>14</v>
      </c>
      <c r="H64" s="24" t="s">
        <v>36</v>
      </c>
      <c r="I64" s="24" t="s">
        <v>12</v>
      </c>
    </row>
    <row r="65" spans="1:9" x14ac:dyDescent="0.2">
      <c r="A65" s="23">
        <v>25842</v>
      </c>
      <c r="B65" s="24">
        <v>5.57</v>
      </c>
      <c r="C65" s="24" t="s">
        <v>11</v>
      </c>
      <c r="D65" s="24" t="s">
        <v>13</v>
      </c>
      <c r="E65" s="24" t="s">
        <v>10</v>
      </c>
      <c r="F65" s="24" t="s">
        <v>0</v>
      </c>
      <c r="G65" s="24" t="s">
        <v>14</v>
      </c>
      <c r="H65" s="24" t="s">
        <v>36</v>
      </c>
      <c r="I65" s="24" t="s">
        <v>12</v>
      </c>
    </row>
    <row r="66" spans="1:9" x14ac:dyDescent="0.2">
      <c r="A66" s="23">
        <v>25934</v>
      </c>
      <c r="B66" s="24">
        <v>3.86</v>
      </c>
      <c r="C66" s="24" t="s">
        <v>11</v>
      </c>
      <c r="D66" s="24" t="s">
        <v>13</v>
      </c>
      <c r="E66" s="24" t="s">
        <v>10</v>
      </c>
      <c r="F66" s="24" t="s">
        <v>0</v>
      </c>
      <c r="G66" s="24" t="s">
        <v>14</v>
      </c>
      <c r="H66" s="24" t="s">
        <v>36</v>
      </c>
      <c r="I66" s="24" t="s">
        <v>12</v>
      </c>
    </row>
    <row r="67" spans="1:9" x14ac:dyDescent="0.2">
      <c r="A67" s="23">
        <v>26024</v>
      </c>
      <c r="B67" s="24">
        <v>4.57</v>
      </c>
      <c r="C67" s="24" t="s">
        <v>11</v>
      </c>
      <c r="D67" s="24" t="s">
        <v>13</v>
      </c>
      <c r="E67" s="24" t="s">
        <v>10</v>
      </c>
      <c r="F67" s="24" t="s">
        <v>0</v>
      </c>
      <c r="G67" s="24" t="s">
        <v>14</v>
      </c>
      <c r="H67" s="24" t="s">
        <v>36</v>
      </c>
      <c r="I67" s="24" t="s">
        <v>12</v>
      </c>
    </row>
    <row r="68" spans="1:9" x14ac:dyDescent="0.2">
      <c r="A68" s="23">
        <v>26115</v>
      </c>
      <c r="B68" s="24">
        <v>5.48</v>
      </c>
      <c r="C68" s="24" t="s">
        <v>11</v>
      </c>
      <c r="D68" s="24" t="s">
        <v>13</v>
      </c>
      <c r="E68" s="24" t="s">
        <v>10</v>
      </c>
      <c r="F68" s="24" t="s">
        <v>0</v>
      </c>
      <c r="G68" s="24" t="s">
        <v>14</v>
      </c>
      <c r="H68" s="24" t="s">
        <v>36</v>
      </c>
      <c r="I68" s="24" t="s">
        <v>12</v>
      </c>
    </row>
    <row r="69" spans="1:9" x14ac:dyDescent="0.2">
      <c r="A69" s="23">
        <v>26207</v>
      </c>
      <c r="B69" s="24">
        <v>4.75</v>
      </c>
      <c r="C69" s="24" t="s">
        <v>11</v>
      </c>
      <c r="D69" s="24" t="s">
        <v>13</v>
      </c>
      <c r="E69" s="24" t="s">
        <v>10</v>
      </c>
      <c r="F69" s="24" t="s">
        <v>0</v>
      </c>
      <c r="G69" s="24" t="s">
        <v>14</v>
      </c>
      <c r="H69" s="24" t="s">
        <v>36</v>
      </c>
      <c r="I69" s="24" t="s">
        <v>12</v>
      </c>
    </row>
    <row r="70" spans="1:9" x14ac:dyDescent="0.2">
      <c r="A70" s="23">
        <v>26299</v>
      </c>
      <c r="B70" s="24">
        <v>3.55</v>
      </c>
      <c r="C70" s="24" t="s">
        <v>11</v>
      </c>
      <c r="D70" s="24" t="s">
        <v>13</v>
      </c>
      <c r="E70" s="24" t="s">
        <v>10</v>
      </c>
      <c r="F70" s="24" t="s">
        <v>0</v>
      </c>
      <c r="G70" s="24" t="s">
        <v>14</v>
      </c>
      <c r="H70" s="24" t="s">
        <v>36</v>
      </c>
      <c r="I70" s="24" t="s">
        <v>12</v>
      </c>
    </row>
    <row r="71" spans="1:9" x14ac:dyDescent="0.2">
      <c r="A71" s="23">
        <v>26390</v>
      </c>
      <c r="B71" s="24">
        <v>4.3</v>
      </c>
      <c r="C71" s="24" t="s">
        <v>11</v>
      </c>
      <c r="D71" s="24" t="s">
        <v>13</v>
      </c>
      <c r="E71" s="24" t="s">
        <v>10</v>
      </c>
      <c r="F71" s="24" t="s">
        <v>0</v>
      </c>
      <c r="G71" s="24" t="s">
        <v>14</v>
      </c>
      <c r="H71" s="24" t="s">
        <v>36</v>
      </c>
      <c r="I71" s="24" t="s">
        <v>12</v>
      </c>
    </row>
    <row r="72" spans="1:9" x14ac:dyDescent="0.2">
      <c r="A72" s="23">
        <v>26481</v>
      </c>
      <c r="B72" s="24">
        <v>4.74</v>
      </c>
      <c r="C72" s="24" t="s">
        <v>11</v>
      </c>
      <c r="D72" s="24" t="s">
        <v>13</v>
      </c>
      <c r="E72" s="24" t="s">
        <v>10</v>
      </c>
      <c r="F72" s="24" t="s">
        <v>0</v>
      </c>
      <c r="G72" s="24" t="s">
        <v>14</v>
      </c>
      <c r="H72" s="24" t="s">
        <v>36</v>
      </c>
      <c r="I72" s="24" t="s">
        <v>12</v>
      </c>
    </row>
    <row r="73" spans="1:9" x14ac:dyDescent="0.2">
      <c r="A73" s="23">
        <v>26573</v>
      </c>
      <c r="B73" s="24">
        <v>5.15</v>
      </c>
      <c r="C73" s="24" t="s">
        <v>11</v>
      </c>
      <c r="D73" s="24" t="s">
        <v>13</v>
      </c>
      <c r="E73" s="24" t="s">
        <v>10</v>
      </c>
      <c r="F73" s="24" t="s">
        <v>0</v>
      </c>
      <c r="G73" s="24" t="s">
        <v>14</v>
      </c>
      <c r="H73" s="24" t="s">
        <v>36</v>
      </c>
      <c r="I73" s="24" t="s">
        <v>12</v>
      </c>
    </row>
    <row r="74" spans="1:9" x14ac:dyDescent="0.2">
      <c r="A74" s="23">
        <v>26665</v>
      </c>
      <c r="B74" s="24">
        <v>6.54</v>
      </c>
      <c r="C74" s="24" t="s">
        <v>11</v>
      </c>
      <c r="D74" s="24" t="s">
        <v>13</v>
      </c>
      <c r="E74" s="24" t="s">
        <v>10</v>
      </c>
      <c r="F74" s="24" t="s">
        <v>0</v>
      </c>
      <c r="G74" s="24" t="s">
        <v>14</v>
      </c>
      <c r="H74" s="24" t="s">
        <v>36</v>
      </c>
      <c r="I74" s="24" t="s">
        <v>12</v>
      </c>
    </row>
    <row r="75" spans="1:9" x14ac:dyDescent="0.2">
      <c r="A75" s="23">
        <v>26755</v>
      </c>
      <c r="B75" s="24">
        <v>7.82</v>
      </c>
      <c r="C75" s="24" t="s">
        <v>11</v>
      </c>
      <c r="D75" s="24" t="s">
        <v>13</v>
      </c>
      <c r="E75" s="24" t="s">
        <v>10</v>
      </c>
      <c r="F75" s="24" t="s">
        <v>0</v>
      </c>
      <c r="G75" s="24" t="s">
        <v>14</v>
      </c>
      <c r="H75" s="24" t="s">
        <v>36</v>
      </c>
      <c r="I75" s="24" t="s">
        <v>12</v>
      </c>
    </row>
    <row r="76" spans="1:9" x14ac:dyDescent="0.2">
      <c r="A76" s="23">
        <v>26846</v>
      </c>
      <c r="B76" s="24">
        <v>10.56</v>
      </c>
      <c r="C76" s="24" t="s">
        <v>11</v>
      </c>
      <c r="D76" s="24" t="s">
        <v>13</v>
      </c>
      <c r="E76" s="24" t="s">
        <v>10</v>
      </c>
      <c r="F76" s="24" t="s">
        <v>0</v>
      </c>
      <c r="G76" s="24" t="s">
        <v>14</v>
      </c>
      <c r="H76" s="24" t="s">
        <v>36</v>
      </c>
      <c r="I76" s="24" t="s">
        <v>12</v>
      </c>
    </row>
    <row r="77" spans="1:9" x14ac:dyDescent="0.2">
      <c r="A77" s="23">
        <v>26938</v>
      </c>
      <c r="B77" s="24">
        <v>10</v>
      </c>
      <c r="C77" s="24" t="s">
        <v>11</v>
      </c>
      <c r="D77" s="24" t="s">
        <v>13</v>
      </c>
      <c r="E77" s="24" t="s">
        <v>10</v>
      </c>
      <c r="F77" s="24" t="s">
        <v>0</v>
      </c>
      <c r="G77" s="24" t="s">
        <v>14</v>
      </c>
      <c r="H77" s="24" t="s">
        <v>36</v>
      </c>
      <c r="I77" s="24" t="s">
        <v>12</v>
      </c>
    </row>
    <row r="78" spans="1:9" x14ac:dyDescent="0.2">
      <c r="A78" s="23">
        <v>27030</v>
      </c>
      <c r="B78" s="24">
        <v>9.32</v>
      </c>
      <c r="C78" s="24" t="s">
        <v>11</v>
      </c>
      <c r="D78" s="24" t="s">
        <v>13</v>
      </c>
      <c r="E78" s="24" t="s">
        <v>10</v>
      </c>
      <c r="F78" s="24" t="s">
        <v>0</v>
      </c>
      <c r="G78" s="24" t="s">
        <v>14</v>
      </c>
      <c r="H78" s="24" t="s">
        <v>36</v>
      </c>
      <c r="I78" s="24" t="s">
        <v>12</v>
      </c>
    </row>
    <row r="79" spans="1:9" x14ac:dyDescent="0.2">
      <c r="A79" s="23">
        <v>27120</v>
      </c>
      <c r="B79" s="24">
        <v>11.25</v>
      </c>
      <c r="C79" s="24" t="s">
        <v>11</v>
      </c>
      <c r="D79" s="24" t="s">
        <v>13</v>
      </c>
      <c r="E79" s="24" t="s">
        <v>10</v>
      </c>
      <c r="F79" s="24" t="s">
        <v>0</v>
      </c>
      <c r="G79" s="24" t="s">
        <v>14</v>
      </c>
      <c r="H79" s="24" t="s">
        <v>36</v>
      </c>
      <c r="I79" s="24" t="s">
        <v>12</v>
      </c>
    </row>
    <row r="80" spans="1:9" x14ac:dyDescent="0.2">
      <c r="A80" s="23">
        <v>27211</v>
      </c>
      <c r="B80" s="24">
        <v>12.09</v>
      </c>
      <c r="C80" s="24" t="s">
        <v>11</v>
      </c>
      <c r="D80" s="24" t="s">
        <v>13</v>
      </c>
      <c r="E80" s="24" t="s">
        <v>10</v>
      </c>
      <c r="F80" s="24" t="s">
        <v>0</v>
      </c>
      <c r="G80" s="24" t="s">
        <v>14</v>
      </c>
      <c r="H80" s="24" t="s">
        <v>36</v>
      </c>
      <c r="I80" s="24" t="s">
        <v>12</v>
      </c>
    </row>
    <row r="81" spans="1:9" x14ac:dyDescent="0.2">
      <c r="A81" s="23">
        <v>27303</v>
      </c>
      <c r="B81" s="24">
        <v>9.35</v>
      </c>
      <c r="C81" s="24" t="s">
        <v>11</v>
      </c>
      <c r="D81" s="24" t="s">
        <v>13</v>
      </c>
      <c r="E81" s="24" t="s">
        <v>10</v>
      </c>
      <c r="F81" s="24" t="s">
        <v>0</v>
      </c>
      <c r="G81" s="24" t="s">
        <v>14</v>
      </c>
      <c r="H81" s="24" t="s">
        <v>36</v>
      </c>
      <c r="I81" s="24" t="s">
        <v>12</v>
      </c>
    </row>
    <row r="82" spans="1:9" x14ac:dyDescent="0.2">
      <c r="A82" s="23">
        <v>27395</v>
      </c>
      <c r="B82" s="24">
        <v>6.3</v>
      </c>
      <c r="C82" s="24" t="s">
        <v>11</v>
      </c>
      <c r="D82" s="24" t="s">
        <v>13</v>
      </c>
      <c r="E82" s="24" t="s">
        <v>10</v>
      </c>
      <c r="F82" s="24" t="s">
        <v>0</v>
      </c>
      <c r="G82" s="24" t="s">
        <v>14</v>
      </c>
      <c r="H82" s="24" t="s">
        <v>36</v>
      </c>
      <c r="I82" s="24" t="s">
        <v>12</v>
      </c>
    </row>
    <row r="83" spans="1:9" x14ac:dyDescent="0.2">
      <c r="A83" s="23">
        <v>27485</v>
      </c>
      <c r="B83" s="24">
        <v>5.42</v>
      </c>
      <c r="C83" s="24" t="s">
        <v>11</v>
      </c>
      <c r="D83" s="24" t="s">
        <v>13</v>
      </c>
      <c r="E83" s="24" t="s">
        <v>10</v>
      </c>
      <c r="F83" s="24" t="s">
        <v>0</v>
      </c>
      <c r="G83" s="24" t="s">
        <v>14</v>
      </c>
      <c r="H83" s="24" t="s">
        <v>36</v>
      </c>
      <c r="I83" s="24" t="s">
        <v>12</v>
      </c>
    </row>
    <row r="84" spans="1:9" x14ac:dyDescent="0.2">
      <c r="A84" s="23">
        <v>27576</v>
      </c>
      <c r="B84" s="24">
        <v>6.16</v>
      </c>
      <c r="C84" s="24" t="s">
        <v>11</v>
      </c>
      <c r="D84" s="24" t="s">
        <v>13</v>
      </c>
      <c r="E84" s="24" t="s">
        <v>10</v>
      </c>
      <c r="F84" s="24" t="s">
        <v>0</v>
      </c>
      <c r="G84" s="24" t="s">
        <v>14</v>
      </c>
      <c r="H84" s="24" t="s">
        <v>36</v>
      </c>
      <c r="I84" s="24" t="s">
        <v>12</v>
      </c>
    </row>
    <row r="85" spans="1:9" x14ac:dyDescent="0.2">
      <c r="A85" s="23">
        <v>27668</v>
      </c>
      <c r="B85" s="24">
        <v>5.41</v>
      </c>
      <c r="C85" s="24" t="s">
        <v>11</v>
      </c>
      <c r="D85" s="24" t="s">
        <v>13</v>
      </c>
      <c r="E85" s="24" t="s">
        <v>10</v>
      </c>
      <c r="F85" s="24" t="s">
        <v>0</v>
      </c>
      <c r="G85" s="24" t="s">
        <v>14</v>
      </c>
      <c r="H85" s="24" t="s">
        <v>36</v>
      </c>
      <c r="I85" s="24" t="s">
        <v>12</v>
      </c>
    </row>
    <row r="86" spans="1:9" x14ac:dyDescent="0.2">
      <c r="A86" s="23">
        <v>27760</v>
      </c>
      <c r="B86" s="24">
        <v>4.83</v>
      </c>
      <c r="C86" s="24" t="s">
        <v>11</v>
      </c>
      <c r="D86" s="24" t="s">
        <v>13</v>
      </c>
      <c r="E86" s="24" t="s">
        <v>10</v>
      </c>
      <c r="F86" s="24" t="s">
        <v>0</v>
      </c>
      <c r="G86" s="24" t="s">
        <v>14</v>
      </c>
      <c r="H86" s="24" t="s">
        <v>36</v>
      </c>
      <c r="I86" s="24" t="s">
        <v>12</v>
      </c>
    </row>
    <row r="87" spans="1:9" x14ac:dyDescent="0.2">
      <c r="A87" s="23">
        <v>27851</v>
      </c>
      <c r="B87" s="24">
        <v>5.2</v>
      </c>
      <c r="C87" s="24" t="s">
        <v>11</v>
      </c>
      <c r="D87" s="24" t="s">
        <v>13</v>
      </c>
      <c r="E87" s="24" t="s">
        <v>10</v>
      </c>
      <c r="F87" s="24" t="s">
        <v>0</v>
      </c>
      <c r="G87" s="24" t="s">
        <v>14</v>
      </c>
      <c r="H87" s="24" t="s">
        <v>36</v>
      </c>
      <c r="I87" s="24" t="s">
        <v>12</v>
      </c>
    </row>
    <row r="88" spans="1:9" x14ac:dyDescent="0.2">
      <c r="A88" s="23">
        <v>27942</v>
      </c>
      <c r="B88" s="24">
        <v>5.28</v>
      </c>
      <c r="C88" s="24" t="s">
        <v>11</v>
      </c>
      <c r="D88" s="24" t="s">
        <v>13</v>
      </c>
      <c r="E88" s="24" t="s">
        <v>10</v>
      </c>
      <c r="F88" s="24" t="s">
        <v>0</v>
      </c>
      <c r="G88" s="24" t="s">
        <v>14</v>
      </c>
      <c r="H88" s="24" t="s">
        <v>36</v>
      </c>
      <c r="I88" s="24" t="s">
        <v>12</v>
      </c>
    </row>
    <row r="89" spans="1:9" x14ac:dyDescent="0.2">
      <c r="A89" s="23">
        <v>28034</v>
      </c>
      <c r="B89" s="24">
        <v>4.87</v>
      </c>
      <c r="C89" s="24" t="s">
        <v>11</v>
      </c>
      <c r="D89" s="24" t="s">
        <v>13</v>
      </c>
      <c r="E89" s="24" t="s">
        <v>10</v>
      </c>
      <c r="F89" s="24" t="s">
        <v>0</v>
      </c>
      <c r="G89" s="24" t="s">
        <v>14</v>
      </c>
      <c r="H89" s="24" t="s">
        <v>36</v>
      </c>
      <c r="I89" s="24" t="s">
        <v>12</v>
      </c>
    </row>
    <row r="90" spans="1:9" x14ac:dyDescent="0.2">
      <c r="A90" s="23">
        <v>28126</v>
      </c>
      <c r="B90" s="24">
        <v>4.66</v>
      </c>
      <c r="C90" s="24" t="s">
        <v>11</v>
      </c>
      <c r="D90" s="24" t="s">
        <v>13</v>
      </c>
      <c r="E90" s="24" t="s">
        <v>10</v>
      </c>
      <c r="F90" s="24" t="s">
        <v>0</v>
      </c>
      <c r="G90" s="24" t="s">
        <v>14</v>
      </c>
      <c r="H90" s="24" t="s">
        <v>36</v>
      </c>
      <c r="I90" s="24" t="s">
        <v>12</v>
      </c>
    </row>
    <row r="91" spans="1:9" x14ac:dyDescent="0.2">
      <c r="A91" s="23">
        <v>28216</v>
      </c>
      <c r="B91" s="24">
        <v>5.16</v>
      </c>
      <c r="C91" s="24" t="s">
        <v>11</v>
      </c>
      <c r="D91" s="24" t="s">
        <v>13</v>
      </c>
      <c r="E91" s="24" t="s">
        <v>10</v>
      </c>
      <c r="F91" s="24" t="s">
        <v>0</v>
      </c>
      <c r="G91" s="24" t="s">
        <v>14</v>
      </c>
      <c r="H91" s="24" t="s">
        <v>36</v>
      </c>
      <c r="I91" s="24" t="s">
        <v>12</v>
      </c>
    </row>
    <row r="92" spans="1:9" x14ac:dyDescent="0.2">
      <c r="A92" s="23">
        <v>28307</v>
      </c>
      <c r="B92" s="24">
        <v>5.82</v>
      </c>
      <c r="C92" s="24" t="s">
        <v>11</v>
      </c>
      <c r="D92" s="24" t="s">
        <v>13</v>
      </c>
      <c r="E92" s="24" t="s">
        <v>10</v>
      </c>
      <c r="F92" s="24" t="s">
        <v>0</v>
      </c>
      <c r="G92" s="24" t="s">
        <v>14</v>
      </c>
      <c r="H92" s="24" t="s">
        <v>36</v>
      </c>
      <c r="I92" s="24" t="s">
        <v>12</v>
      </c>
    </row>
    <row r="93" spans="1:9" x14ac:dyDescent="0.2">
      <c r="A93" s="23">
        <v>28399</v>
      </c>
      <c r="B93" s="24">
        <v>6.51</v>
      </c>
      <c r="C93" s="24" t="s">
        <v>11</v>
      </c>
      <c r="D93" s="24" t="s">
        <v>13</v>
      </c>
      <c r="E93" s="24" t="s">
        <v>10</v>
      </c>
      <c r="F93" s="24" t="s">
        <v>0</v>
      </c>
      <c r="G93" s="24" t="s">
        <v>14</v>
      </c>
      <c r="H93" s="24" t="s">
        <v>36</v>
      </c>
      <c r="I93" s="24" t="s">
        <v>12</v>
      </c>
    </row>
    <row r="94" spans="1:9" x14ac:dyDescent="0.2">
      <c r="A94" s="23">
        <v>28491</v>
      </c>
      <c r="B94" s="24">
        <v>6.76</v>
      </c>
      <c r="C94" s="24" t="s">
        <v>11</v>
      </c>
      <c r="D94" s="24" t="s">
        <v>13</v>
      </c>
      <c r="E94" s="24" t="s">
        <v>10</v>
      </c>
      <c r="F94" s="24" t="s">
        <v>0</v>
      </c>
      <c r="G94" s="24" t="s">
        <v>14</v>
      </c>
      <c r="H94" s="24" t="s">
        <v>36</v>
      </c>
      <c r="I94" s="24" t="s">
        <v>12</v>
      </c>
    </row>
    <row r="95" spans="1:9" x14ac:dyDescent="0.2">
      <c r="A95" s="23">
        <v>28581</v>
      </c>
      <c r="B95" s="24">
        <v>7.28</v>
      </c>
      <c r="C95" s="24" t="s">
        <v>11</v>
      </c>
      <c r="D95" s="24" t="s">
        <v>13</v>
      </c>
      <c r="E95" s="24" t="s">
        <v>10</v>
      </c>
      <c r="F95" s="24" t="s">
        <v>0</v>
      </c>
      <c r="G95" s="24" t="s">
        <v>14</v>
      </c>
      <c r="H95" s="24" t="s">
        <v>36</v>
      </c>
      <c r="I95" s="24" t="s">
        <v>12</v>
      </c>
    </row>
    <row r="96" spans="1:9" x14ac:dyDescent="0.2">
      <c r="A96" s="23">
        <v>28672</v>
      </c>
      <c r="B96" s="24">
        <v>8.1</v>
      </c>
      <c r="C96" s="24" t="s">
        <v>11</v>
      </c>
      <c r="D96" s="24" t="s">
        <v>13</v>
      </c>
      <c r="E96" s="24" t="s">
        <v>10</v>
      </c>
      <c r="F96" s="24" t="s">
        <v>0</v>
      </c>
      <c r="G96" s="24" t="s">
        <v>14</v>
      </c>
      <c r="H96" s="24" t="s">
        <v>36</v>
      </c>
      <c r="I96" s="24" t="s">
        <v>12</v>
      </c>
    </row>
    <row r="97" spans="1:9" x14ac:dyDescent="0.2">
      <c r="A97" s="23">
        <v>28764</v>
      </c>
      <c r="B97" s="24">
        <v>9.58</v>
      </c>
      <c r="C97" s="24" t="s">
        <v>11</v>
      </c>
      <c r="D97" s="24" t="s">
        <v>13</v>
      </c>
      <c r="E97" s="24" t="s">
        <v>10</v>
      </c>
      <c r="F97" s="24" t="s">
        <v>0</v>
      </c>
      <c r="G97" s="24" t="s">
        <v>14</v>
      </c>
      <c r="H97" s="24" t="s">
        <v>36</v>
      </c>
      <c r="I97" s="24" t="s">
        <v>12</v>
      </c>
    </row>
    <row r="98" spans="1:9" x14ac:dyDescent="0.2">
      <c r="A98" s="23">
        <v>28856</v>
      </c>
      <c r="B98" s="24">
        <v>10.07</v>
      </c>
      <c r="C98" s="24" t="s">
        <v>11</v>
      </c>
      <c r="D98" s="24" t="s">
        <v>13</v>
      </c>
      <c r="E98" s="24" t="s">
        <v>10</v>
      </c>
      <c r="F98" s="24" t="s">
        <v>0</v>
      </c>
      <c r="G98" s="24" t="s">
        <v>14</v>
      </c>
      <c r="H98" s="24" t="s">
        <v>36</v>
      </c>
      <c r="I98" s="24" t="s">
        <v>12</v>
      </c>
    </row>
    <row r="99" spans="1:9" x14ac:dyDescent="0.2">
      <c r="A99" s="23">
        <v>28946</v>
      </c>
      <c r="B99" s="24">
        <v>10.18</v>
      </c>
      <c r="C99" s="24" t="s">
        <v>11</v>
      </c>
      <c r="D99" s="24" t="s">
        <v>13</v>
      </c>
      <c r="E99" s="24" t="s">
        <v>10</v>
      </c>
      <c r="F99" s="24" t="s">
        <v>0</v>
      </c>
      <c r="G99" s="24" t="s">
        <v>14</v>
      </c>
      <c r="H99" s="24" t="s">
        <v>36</v>
      </c>
      <c r="I99" s="24" t="s">
        <v>12</v>
      </c>
    </row>
    <row r="100" spans="1:9" x14ac:dyDescent="0.2">
      <c r="A100" s="23">
        <v>29037</v>
      </c>
      <c r="B100" s="24">
        <v>10.95</v>
      </c>
      <c r="C100" s="24" t="s">
        <v>11</v>
      </c>
      <c r="D100" s="24" t="s">
        <v>13</v>
      </c>
      <c r="E100" s="24" t="s">
        <v>10</v>
      </c>
      <c r="F100" s="24" t="s">
        <v>0</v>
      </c>
      <c r="G100" s="24" t="s">
        <v>14</v>
      </c>
      <c r="H100" s="24" t="s">
        <v>36</v>
      </c>
      <c r="I100" s="24" t="s">
        <v>12</v>
      </c>
    </row>
    <row r="101" spans="1:9" x14ac:dyDescent="0.2">
      <c r="A101" s="23">
        <v>29129</v>
      </c>
      <c r="B101" s="24">
        <v>13.58</v>
      </c>
      <c r="C101" s="24" t="s">
        <v>11</v>
      </c>
      <c r="D101" s="24" t="s">
        <v>13</v>
      </c>
      <c r="E101" s="24" t="s">
        <v>10</v>
      </c>
      <c r="F101" s="24" t="s">
        <v>0</v>
      </c>
      <c r="G101" s="24" t="s">
        <v>14</v>
      </c>
      <c r="H101" s="24" t="s">
        <v>36</v>
      </c>
      <c r="I101" s="24" t="s">
        <v>12</v>
      </c>
    </row>
    <row r="102" spans="1:9" x14ac:dyDescent="0.2">
      <c r="A102" s="23">
        <v>29221</v>
      </c>
      <c r="B102" s="24">
        <v>15.05</v>
      </c>
      <c r="C102" s="24" t="s">
        <v>11</v>
      </c>
      <c r="D102" s="24" t="s">
        <v>13</v>
      </c>
      <c r="E102" s="24" t="s">
        <v>10</v>
      </c>
      <c r="F102" s="24" t="s">
        <v>0</v>
      </c>
      <c r="G102" s="24" t="s">
        <v>14</v>
      </c>
      <c r="H102" s="24" t="s">
        <v>36</v>
      </c>
      <c r="I102" s="24" t="s">
        <v>12</v>
      </c>
    </row>
    <row r="103" spans="1:9" x14ac:dyDescent="0.2">
      <c r="A103" s="23">
        <v>29312</v>
      </c>
      <c r="B103" s="24">
        <v>12.69</v>
      </c>
      <c r="C103" s="24" t="s">
        <v>11</v>
      </c>
      <c r="D103" s="24" t="s">
        <v>13</v>
      </c>
      <c r="E103" s="24" t="s">
        <v>10</v>
      </c>
      <c r="F103" s="24" t="s">
        <v>0</v>
      </c>
      <c r="G103" s="24" t="s">
        <v>14</v>
      </c>
      <c r="H103" s="24" t="s">
        <v>36</v>
      </c>
      <c r="I103" s="24" t="s">
        <v>12</v>
      </c>
    </row>
    <row r="104" spans="1:9" x14ac:dyDescent="0.2">
      <c r="A104" s="23">
        <v>29403</v>
      </c>
      <c r="B104" s="24">
        <v>9.84</v>
      </c>
      <c r="C104" s="24" t="s">
        <v>11</v>
      </c>
      <c r="D104" s="24" t="s">
        <v>13</v>
      </c>
      <c r="E104" s="24" t="s">
        <v>10</v>
      </c>
      <c r="F104" s="24" t="s">
        <v>0</v>
      </c>
      <c r="G104" s="24" t="s">
        <v>14</v>
      </c>
      <c r="H104" s="24" t="s">
        <v>36</v>
      </c>
      <c r="I104" s="24" t="s">
        <v>12</v>
      </c>
    </row>
    <row r="105" spans="1:9" x14ac:dyDescent="0.2">
      <c r="A105" s="23">
        <v>29495</v>
      </c>
      <c r="B105" s="24">
        <v>15.85</v>
      </c>
      <c r="C105" s="24" t="s">
        <v>11</v>
      </c>
      <c r="D105" s="24" t="s">
        <v>13</v>
      </c>
      <c r="E105" s="24" t="s">
        <v>10</v>
      </c>
      <c r="F105" s="24" t="s">
        <v>0</v>
      </c>
      <c r="G105" s="24" t="s">
        <v>14</v>
      </c>
      <c r="H105" s="24" t="s">
        <v>36</v>
      </c>
      <c r="I105" s="24" t="s">
        <v>12</v>
      </c>
    </row>
    <row r="106" spans="1:9" x14ac:dyDescent="0.2">
      <c r="A106" s="23">
        <v>29587</v>
      </c>
      <c r="B106" s="24">
        <v>16.57</v>
      </c>
      <c r="C106" s="24" t="s">
        <v>11</v>
      </c>
      <c r="D106" s="24" t="s">
        <v>13</v>
      </c>
      <c r="E106" s="24" t="s">
        <v>10</v>
      </c>
      <c r="F106" s="24" t="s">
        <v>0</v>
      </c>
      <c r="G106" s="24" t="s">
        <v>14</v>
      </c>
      <c r="H106" s="24" t="s">
        <v>36</v>
      </c>
      <c r="I106" s="24" t="s">
        <v>12</v>
      </c>
    </row>
    <row r="107" spans="1:9" x14ac:dyDescent="0.2">
      <c r="A107" s="23">
        <v>29677</v>
      </c>
      <c r="B107" s="24">
        <v>17.78</v>
      </c>
      <c r="C107" s="24" t="s">
        <v>11</v>
      </c>
      <c r="D107" s="24" t="s">
        <v>13</v>
      </c>
      <c r="E107" s="24" t="s">
        <v>10</v>
      </c>
      <c r="F107" s="24" t="s">
        <v>0</v>
      </c>
      <c r="G107" s="24" t="s">
        <v>14</v>
      </c>
      <c r="H107" s="24" t="s">
        <v>36</v>
      </c>
      <c r="I107" s="24" t="s">
        <v>12</v>
      </c>
    </row>
    <row r="108" spans="1:9" x14ac:dyDescent="0.2">
      <c r="A108" s="23">
        <v>29768</v>
      </c>
      <c r="B108" s="24">
        <v>17.579999999999998</v>
      </c>
      <c r="C108" s="24" t="s">
        <v>11</v>
      </c>
      <c r="D108" s="24" t="s">
        <v>13</v>
      </c>
      <c r="E108" s="24" t="s">
        <v>10</v>
      </c>
      <c r="F108" s="24" t="s">
        <v>0</v>
      </c>
      <c r="G108" s="24" t="s">
        <v>14</v>
      </c>
      <c r="H108" s="24" t="s">
        <v>36</v>
      </c>
      <c r="I108" s="24" t="s">
        <v>12</v>
      </c>
    </row>
    <row r="109" spans="1:9" x14ac:dyDescent="0.2">
      <c r="A109" s="23">
        <v>29860</v>
      </c>
      <c r="B109" s="24">
        <v>13.59</v>
      </c>
      <c r="C109" s="24" t="s">
        <v>11</v>
      </c>
      <c r="D109" s="24" t="s">
        <v>13</v>
      </c>
      <c r="E109" s="24" t="s">
        <v>10</v>
      </c>
      <c r="F109" s="24" t="s">
        <v>0</v>
      </c>
      <c r="G109" s="24" t="s">
        <v>14</v>
      </c>
      <c r="H109" s="24" t="s">
        <v>36</v>
      </c>
      <c r="I109" s="24" t="s">
        <v>12</v>
      </c>
    </row>
    <row r="110" spans="1:9" x14ac:dyDescent="0.2">
      <c r="A110" s="23">
        <v>29952</v>
      </c>
      <c r="B110" s="24">
        <v>14.23</v>
      </c>
      <c r="C110" s="24" t="s">
        <v>11</v>
      </c>
      <c r="D110" s="24" t="s">
        <v>13</v>
      </c>
      <c r="E110" s="24" t="s">
        <v>10</v>
      </c>
      <c r="F110" s="24" t="s">
        <v>0</v>
      </c>
      <c r="G110" s="24" t="s">
        <v>14</v>
      </c>
      <c r="H110" s="24" t="s">
        <v>36</v>
      </c>
      <c r="I110" s="24" t="s">
        <v>12</v>
      </c>
    </row>
    <row r="111" spans="1:9" x14ac:dyDescent="0.2">
      <c r="A111" s="23">
        <v>30042</v>
      </c>
      <c r="B111" s="24">
        <v>14.51</v>
      </c>
      <c r="C111" s="24" t="s">
        <v>11</v>
      </c>
      <c r="D111" s="24" t="s">
        <v>13</v>
      </c>
      <c r="E111" s="24" t="s">
        <v>10</v>
      </c>
      <c r="F111" s="24" t="s">
        <v>0</v>
      </c>
      <c r="G111" s="24" t="s">
        <v>14</v>
      </c>
      <c r="H111" s="24" t="s">
        <v>36</v>
      </c>
      <c r="I111" s="24" t="s">
        <v>12</v>
      </c>
    </row>
    <row r="112" spans="1:9" x14ac:dyDescent="0.2">
      <c r="A112" s="23">
        <v>30133</v>
      </c>
      <c r="B112" s="24">
        <v>11.01</v>
      </c>
      <c r="C112" s="24" t="s">
        <v>11</v>
      </c>
      <c r="D112" s="24" t="s">
        <v>13</v>
      </c>
      <c r="E112" s="24" t="s">
        <v>10</v>
      </c>
      <c r="F112" s="24" t="s">
        <v>0</v>
      </c>
      <c r="G112" s="24" t="s">
        <v>14</v>
      </c>
      <c r="H112" s="24" t="s">
        <v>36</v>
      </c>
      <c r="I112" s="24" t="s">
        <v>12</v>
      </c>
    </row>
    <row r="113" spans="1:9" x14ac:dyDescent="0.2">
      <c r="A113" s="23">
        <v>30225</v>
      </c>
      <c r="B113" s="24">
        <v>9.2899999999999991</v>
      </c>
      <c r="C113" s="24" t="s">
        <v>11</v>
      </c>
      <c r="D113" s="24" t="s">
        <v>13</v>
      </c>
      <c r="E113" s="24" t="s">
        <v>10</v>
      </c>
      <c r="F113" s="24" t="s">
        <v>0</v>
      </c>
      <c r="G113" s="24" t="s">
        <v>14</v>
      </c>
      <c r="H113" s="24" t="s">
        <v>36</v>
      </c>
      <c r="I113" s="24" t="s">
        <v>12</v>
      </c>
    </row>
    <row r="114" spans="1:9" x14ac:dyDescent="0.2">
      <c r="A114" s="23">
        <v>30317</v>
      </c>
      <c r="B114" s="24">
        <v>8.65</v>
      </c>
      <c r="C114" s="24" t="s">
        <v>11</v>
      </c>
      <c r="D114" s="24" t="s">
        <v>13</v>
      </c>
      <c r="E114" s="24" t="s">
        <v>10</v>
      </c>
      <c r="F114" s="24" t="s">
        <v>0</v>
      </c>
      <c r="G114" s="24" t="s">
        <v>14</v>
      </c>
      <c r="H114" s="24" t="s">
        <v>36</v>
      </c>
      <c r="I114" s="24" t="s">
        <v>12</v>
      </c>
    </row>
    <row r="115" spans="1:9" x14ac:dyDescent="0.2">
      <c r="A115" s="23">
        <v>30407</v>
      </c>
      <c r="B115" s="24">
        <v>8.8000000000000007</v>
      </c>
      <c r="C115" s="24" t="s">
        <v>11</v>
      </c>
      <c r="D115" s="24" t="s">
        <v>13</v>
      </c>
      <c r="E115" s="24" t="s">
        <v>10</v>
      </c>
      <c r="F115" s="24" t="s">
        <v>0</v>
      </c>
      <c r="G115" s="24" t="s">
        <v>14</v>
      </c>
      <c r="H115" s="24" t="s">
        <v>36</v>
      </c>
      <c r="I115" s="24" t="s">
        <v>12</v>
      </c>
    </row>
    <row r="116" spans="1:9" x14ac:dyDescent="0.2">
      <c r="A116" s="23">
        <v>30498</v>
      </c>
      <c r="B116" s="24">
        <v>9.4600000000000009</v>
      </c>
      <c r="C116" s="24" t="s">
        <v>11</v>
      </c>
      <c r="D116" s="24" t="s">
        <v>13</v>
      </c>
      <c r="E116" s="24" t="s">
        <v>10</v>
      </c>
      <c r="F116" s="24" t="s">
        <v>0</v>
      </c>
      <c r="G116" s="24" t="s">
        <v>14</v>
      </c>
      <c r="H116" s="24" t="s">
        <v>36</v>
      </c>
      <c r="I116" s="24" t="s">
        <v>12</v>
      </c>
    </row>
    <row r="117" spans="1:9" x14ac:dyDescent="0.2">
      <c r="A117" s="23">
        <v>30590</v>
      </c>
      <c r="B117" s="24">
        <v>9.43</v>
      </c>
      <c r="C117" s="24" t="s">
        <v>11</v>
      </c>
      <c r="D117" s="24" t="s">
        <v>13</v>
      </c>
      <c r="E117" s="24" t="s">
        <v>10</v>
      </c>
      <c r="F117" s="24" t="s">
        <v>0</v>
      </c>
      <c r="G117" s="24" t="s">
        <v>14</v>
      </c>
      <c r="H117" s="24" t="s">
        <v>36</v>
      </c>
      <c r="I117" s="24" t="s">
        <v>12</v>
      </c>
    </row>
    <row r="118" spans="1:9" x14ac:dyDescent="0.2">
      <c r="A118" s="23">
        <v>30682</v>
      </c>
      <c r="B118" s="24">
        <v>9.69</v>
      </c>
      <c r="C118" s="24" t="s">
        <v>11</v>
      </c>
      <c r="D118" s="24" t="s">
        <v>13</v>
      </c>
      <c r="E118" s="24" t="s">
        <v>10</v>
      </c>
      <c r="F118" s="24" t="s">
        <v>0</v>
      </c>
      <c r="G118" s="24" t="s">
        <v>14</v>
      </c>
      <c r="H118" s="24" t="s">
        <v>36</v>
      </c>
      <c r="I118" s="24" t="s">
        <v>12</v>
      </c>
    </row>
    <row r="119" spans="1:9" x14ac:dyDescent="0.2">
      <c r="A119" s="23">
        <v>30773</v>
      </c>
      <c r="B119" s="24">
        <v>10.56</v>
      </c>
      <c r="C119" s="24" t="s">
        <v>11</v>
      </c>
      <c r="D119" s="24" t="s">
        <v>13</v>
      </c>
      <c r="E119" s="24" t="s">
        <v>10</v>
      </c>
      <c r="F119" s="24" t="s">
        <v>0</v>
      </c>
      <c r="G119" s="24" t="s">
        <v>14</v>
      </c>
      <c r="H119" s="24" t="s">
        <v>36</v>
      </c>
      <c r="I119" s="24" t="s">
        <v>12</v>
      </c>
    </row>
    <row r="120" spans="1:9" x14ac:dyDescent="0.2">
      <c r="A120" s="23">
        <v>30864</v>
      </c>
      <c r="B120" s="24">
        <v>11.39</v>
      </c>
      <c r="C120" s="24" t="s">
        <v>11</v>
      </c>
      <c r="D120" s="24" t="s">
        <v>13</v>
      </c>
      <c r="E120" s="24" t="s">
        <v>10</v>
      </c>
      <c r="F120" s="24" t="s">
        <v>0</v>
      </c>
      <c r="G120" s="24" t="s">
        <v>14</v>
      </c>
      <c r="H120" s="24" t="s">
        <v>36</v>
      </c>
      <c r="I120" s="24" t="s">
        <v>12</v>
      </c>
    </row>
    <row r="121" spans="1:9" x14ac:dyDescent="0.2">
      <c r="A121" s="23">
        <v>30956</v>
      </c>
      <c r="B121" s="24">
        <v>9.27</v>
      </c>
      <c r="C121" s="24" t="s">
        <v>11</v>
      </c>
      <c r="D121" s="24" t="s">
        <v>13</v>
      </c>
      <c r="E121" s="24" t="s">
        <v>10</v>
      </c>
      <c r="F121" s="24" t="s">
        <v>0</v>
      </c>
      <c r="G121" s="24" t="s">
        <v>14</v>
      </c>
      <c r="H121" s="24" t="s">
        <v>36</v>
      </c>
      <c r="I121" s="24" t="s">
        <v>12</v>
      </c>
    </row>
    <row r="122" spans="1:9" x14ac:dyDescent="0.2">
      <c r="A122" s="23">
        <v>31048</v>
      </c>
      <c r="B122" s="24">
        <v>8.48</v>
      </c>
      <c r="C122" s="24" t="s">
        <v>11</v>
      </c>
      <c r="D122" s="24" t="s">
        <v>13</v>
      </c>
      <c r="E122" s="24" t="s">
        <v>10</v>
      </c>
      <c r="F122" s="24" t="s">
        <v>0</v>
      </c>
      <c r="G122" s="24" t="s">
        <v>14</v>
      </c>
      <c r="H122" s="24" t="s">
        <v>36</v>
      </c>
      <c r="I122" s="24" t="s">
        <v>12</v>
      </c>
    </row>
    <row r="123" spans="1:9" x14ac:dyDescent="0.2">
      <c r="A123" s="23">
        <v>31138</v>
      </c>
      <c r="B123" s="24">
        <v>7.92</v>
      </c>
      <c r="C123" s="24" t="s">
        <v>11</v>
      </c>
      <c r="D123" s="24" t="s">
        <v>13</v>
      </c>
      <c r="E123" s="24" t="s">
        <v>10</v>
      </c>
      <c r="F123" s="24" t="s">
        <v>0</v>
      </c>
      <c r="G123" s="24" t="s">
        <v>14</v>
      </c>
      <c r="H123" s="24" t="s">
        <v>36</v>
      </c>
      <c r="I123" s="24" t="s">
        <v>12</v>
      </c>
    </row>
    <row r="124" spans="1:9" x14ac:dyDescent="0.2">
      <c r="A124" s="23">
        <v>31229</v>
      </c>
      <c r="B124" s="24">
        <v>7.9</v>
      </c>
      <c r="C124" s="24" t="s">
        <v>11</v>
      </c>
      <c r="D124" s="24" t="s">
        <v>13</v>
      </c>
      <c r="E124" s="24" t="s">
        <v>10</v>
      </c>
      <c r="F124" s="24" t="s">
        <v>0</v>
      </c>
      <c r="G124" s="24" t="s">
        <v>14</v>
      </c>
      <c r="H124" s="24" t="s">
        <v>36</v>
      </c>
      <c r="I124" s="24" t="s">
        <v>12</v>
      </c>
    </row>
    <row r="125" spans="1:9" x14ac:dyDescent="0.2">
      <c r="A125" s="23">
        <v>31321</v>
      </c>
      <c r="B125" s="24">
        <v>8.1</v>
      </c>
      <c r="C125" s="24" t="s">
        <v>11</v>
      </c>
      <c r="D125" s="24" t="s">
        <v>13</v>
      </c>
      <c r="E125" s="24" t="s">
        <v>10</v>
      </c>
      <c r="F125" s="24" t="s">
        <v>0</v>
      </c>
      <c r="G125" s="24" t="s">
        <v>14</v>
      </c>
      <c r="H125" s="24" t="s">
        <v>36</v>
      </c>
      <c r="I125" s="24" t="s">
        <v>12</v>
      </c>
    </row>
    <row r="126" spans="1:9" x14ac:dyDescent="0.2">
      <c r="A126" s="23">
        <v>31413</v>
      </c>
      <c r="B126" s="24">
        <v>7.83</v>
      </c>
      <c r="C126" s="24" t="s">
        <v>11</v>
      </c>
      <c r="D126" s="24" t="s">
        <v>13</v>
      </c>
      <c r="E126" s="24" t="s">
        <v>10</v>
      </c>
      <c r="F126" s="24" t="s">
        <v>0</v>
      </c>
      <c r="G126" s="24" t="s">
        <v>14</v>
      </c>
      <c r="H126" s="24" t="s">
        <v>36</v>
      </c>
      <c r="I126" s="24" t="s">
        <v>12</v>
      </c>
    </row>
    <row r="127" spans="1:9" x14ac:dyDescent="0.2">
      <c r="A127" s="23">
        <v>31503</v>
      </c>
      <c r="B127" s="24">
        <v>6.92</v>
      </c>
      <c r="C127" s="24" t="s">
        <v>11</v>
      </c>
      <c r="D127" s="24" t="s">
        <v>13</v>
      </c>
      <c r="E127" s="24" t="s">
        <v>10</v>
      </c>
      <c r="F127" s="24" t="s">
        <v>0</v>
      </c>
      <c r="G127" s="24" t="s">
        <v>14</v>
      </c>
      <c r="H127" s="24" t="s">
        <v>36</v>
      </c>
      <c r="I127" s="24" t="s">
        <v>12</v>
      </c>
    </row>
    <row r="128" spans="1:9" x14ac:dyDescent="0.2">
      <c r="A128" s="23">
        <v>31594</v>
      </c>
      <c r="B128" s="24">
        <v>6.21</v>
      </c>
      <c r="C128" s="24" t="s">
        <v>11</v>
      </c>
      <c r="D128" s="24" t="s">
        <v>13</v>
      </c>
      <c r="E128" s="24" t="s">
        <v>10</v>
      </c>
      <c r="F128" s="24" t="s">
        <v>0</v>
      </c>
      <c r="G128" s="24" t="s">
        <v>14</v>
      </c>
      <c r="H128" s="24" t="s">
        <v>36</v>
      </c>
      <c r="I128" s="24" t="s">
        <v>12</v>
      </c>
    </row>
    <row r="129" spans="1:9" x14ac:dyDescent="0.2">
      <c r="A129" s="23">
        <v>31686</v>
      </c>
      <c r="B129" s="24">
        <v>6.27</v>
      </c>
      <c r="C129" s="24" t="s">
        <v>11</v>
      </c>
      <c r="D129" s="24" t="s">
        <v>13</v>
      </c>
      <c r="E129" s="24" t="s">
        <v>10</v>
      </c>
      <c r="F129" s="24" t="s">
        <v>0</v>
      </c>
      <c r="G129" s="24" t="s">
        <v>14</v>
      </c>
      <c r="H129" s="24" t="s">
        <v>36</v>
      </c>
      <c r="I129" s="24" t="s">
        <v>12</v>
      </c>
    </row>
    <row r="130" spans="1:9" x14ac:dyDescent="0.2">
      <c r="A130" s="23">
        <v>31778</v>
      </c>
      <c r="B130" s="24">
        <v>6.22</v>
      </c>
      <c r="C130" s="24" t="s">
        <v>11</v>
      </c>
      <c r="D130" s="24" t="s">
        <v>13</v>
      </c>
      <c r="E130" s="24" t="s">
        <v>10</v>
      </c>
      <c r="F130" s="24" t="s">
        <v>0</v>
      </c>
      <c r="G130" s="24" t="s">
        <v>14</v>
      </c>
      <c r="H130" s="24" t="s">
        <v>36</v>
      </c>
      <c r="I130" s="24" t="s">
        <v>12</v>
      </c>
    </row>
    <row r="131" spans="1:9" x14ac:dyDescent="0.2">
      <c r="A131" s="23">
        <v>31868</v>
      </c>
      <c r="B131" s="24">
        <v>6.65</v>
      </c>
      <c r="C131" s="24" t="s">
        <v>11</v>
      </c>
      <c r="D131" s="24" t="s">
        <v>13</v>
      </c>
      <c r="E131" s="24" t="s">
        <v>10</v>
      </c>
      <c r="F131" s="24" t="s">
        <v>0</v>
      </c>
      <c r="G131" s="24" t="s">
        <v>14</v>
      </c>
      <c r="H131" s="24" t="s">
        <v>36</v>
      </c>
      <c r="I131" s="24" t="s">
        <v>12</v>
      </c>
    </row>
    <row r="132" spans="1:9" x14ac:dyDescent="0.2">
      <c r="A132" s="23">
        <v>31959</v>
      </c>
      <c r="B132" s="24">
        <v>6.84</v>
      </c>
      <c r="C132" s="24" t="s">
        <v>11</v>
      </c>
      <c r="D132" s="24" t="s">
        <v>13</v>
      </c>
      <c r="E132" s="24" t="s">
        <v>10</v>
      </c>
      <c r="F132" s="24" t="s">
        <v>0</v>
      </c>
      <c r="G132" s="24" t="s">
        <v>14</v>
      </c>
      <c r="H132" s="24" t="s">
        <v>36</v>
      </c>
      <c r="I132" s="24" t="s">
        <v>12</v>
      </c>
    </row>
    <row r="133" spans="1:9" x14ac:dyDescent="0.2">
      <c r="A133" s="23">
        <v>32051</v>
      </c>
      <c r="B133" s="24">
        <v>6.92</v>
      </c>
      <c r="C133" s="24" t="s">
        <v>11</v>
      </c>
      <c r="D133" s="24" t="s">
        <v>13</v>
      </c>
      <c r="E133" s="24" t="s">
        <v>10</v>
      </c>
      <c r="F133" s="24" t="s">
        <v>0</v>
      </c>
      <c r="G133" s="24" t="s">
        <v>14</v>
      </c>
      <c r="H133" s="24" t="s">
        <v>36</v>
      </c>
      <c r="I133" s="24" t="s">
        <v>12</v>
      </c>
    </row>
    <row r="134" spans="1:9" x14ac:dyDescent="0.2">
      <c r="A134" s="23">
        <v>32143</v>
      </c>
      <c r="B134" s="24">
        <v>6.66</v>
      </c>
      <c r="C134" s="24" t="s">
        <v>11</v>
      </c>
      <c r="D134" s="24" t="s">
        <v>13</v>
      </c>
      <c r="E134" s="24" t="s">
        <v>10</v>
      </c>
      <c r="F134" s="24" t="s">
        <v>0</v>
      </c>
      <c r="G134" s="24" t="s">
        <v>14</v>
      </c>
      <c r="H134" s="24" t="s">
        <v>36</v>
      </c>
      <c r="I134" s="24" t="s">
        <v>12</v>
      </c>
    </row>
    <row r="135" spans="1:9" x14ac:dyDescent="0.2">
      <c r="A135" s="23">
        <v>32234</v>
      </c>
      <c r="B135" s="24">
        <v>7.16</v>
      </c>
      <c r="C135" s="24" t="s">
        <v>11</v>
      </c>
      <c r="D135" s="24" t="s">
        <v>13</v>
      </c>
      <c r="E135" s="24" t="s">
        <v>10</v>
      </c>
      <c r="F135" s="24" t="s">
        <v>0</v>
      </c>
      <c r="G135" s="24" t="s">
        <v>14</v>
      </c>
      <c r="H135" s="24" t="s">
        <v>36</v>
      </c>
      <c r="I135" s="24" t="s">
        <v>12</v>
      </c>
    </row>
    <row r="136" spans="1:9" x14ac:dyDescent="0.2">
      <c r="A136" s="23">
        <v>32325</v>
      </c>
      <c r="B136" s="24">
        <v>7.98</v>
      </c>
      <c r="C136" s="24" t="s">
        <v>11</v>
      </c>
      <c r="D136" s="24" t="s">
        <v>13</v>
      </c>
      <c r="E136" s="24" t="s">
        <v>10</v>
      </c>
      <c r="F136" s="24" t="s">
        <v>0</v>
      </c>
      <c r="G136" s="24" t="s">
        <v>14</v>
      </c>
      <c r="H136" s="24" t="s">
        <v>36</v>
      </c>
      <c r="I136" s="24" t="s">
        <v>12</v>
      </c>
    </row>
    <row r="137" spans="1:9" x14ac:dyDescent="0.2">
      <c r="A137" s="23">
        <v>32417</v>
      </c>
      <c r="B137" s="24">
        <v>8.4700000000000006</v>
      </c>
      <c r="C137" s="24" t="s">
        <v>11</v>
      </c>
      <c r="D137" s="24" t="s">
        <v>13</v>
      </c>
      <c r="E137" s="24" t="s">
        <v>10</v>
      </c>
      <c r="F137" s="24" t="s">
        <v>0</v>
      </c>
      <c r="G137" s="24" t="s">
        <v>14</v>
      </c>
      <c r="H137" s="24" t="s">
        <v>36</v>
      </c>
      <c r="I137" s="24" t="s">
        <v>12</v>
      </c>
    </row>
    <row r="138" spans="1:9" x14ac:dyDescent="0.2">
      <c r="A138" s="23">
        <v>32509</v>
      </c>
      <c r="B138" s="24">
        <v>9.44</v>
      </c>
      <c r="C138" s="24" t="s">
        <v>11</v>
      </c>
      <c r="D138" s="24" t="s">
        <v>13</v>
      </c>
      <c r="E138" s="24" t="s">
        <v>10</v>
      </c>
      <c r="F138" s="24" t="s">
        <v>0</v>
      </c>
      <c r="G138" s="24" t="s">
        <v>14</v>
      </c>
      <c r="H138" s="24" t="s">
        <v>36</v>
      </c>
      <c r="I138" s="24" t="s">
        <v>12</v>
      </c>
    </row>
    <row r="139" spans="1:9" x14ac:dyDescent="0.2">
      <c r="A139" s="23">
        <v>32599</v>
      </c>
      <c r="B139" s="24">
        <v>9.73</v>
      </c>
      <c r="C139" s="24" t="s">
        <v>11</v>
      </c>
      <c r="D139" s="24" t="s">
        <v>13</v>
      </c>
      <c r="E139" s="24" t="s">
        <v>10</v>
      </c>
      <c r="F139" s="24" t="s">
        <v>0</v>
      </c>
      <c r="G139" s="24" t="s">
        <v>14</v>
      </c>
      <c r="H139" s="24" t="s">
        <v>36</v>
      </c>
      <c r="I139" s="24" t="s">
        <v>12</v>
      </c>
    </row>
    <row r="140" spans="1:9" x14ac:dyDescent="0.2">
      <c r="A140" s="23">
        <v>32690</v>
      </c>
      <c r="B140" s="24">
        <v>9.08</v>
      </c>
      <c r="C140" s="24" t="s">
        <v>11</v>
      </c>
      <c r="D140" s="24" t="s">
        <v>13</v>
      </c>
      <c r="E140" s="24" t="s">
        <v>10</v>
      </c>
      <c r="F140" s="24" t="s">
        <v>0</v>
      </c>
      <c r="G140" s="24" t="s">
        <v>14</v>
      </c>
      <c r="H140" s="24" t="s">
        <v>36</v>
      </c>
      <c r="I140" s="24" t="s">
        <v>12</v>
      </c>
    </row>
    <row r="141" spans="1:9" x14ac:dyDescent="0.2">
      <c r="A141" s="23">
        <v>32782</v>
      </c>
      <c r="B141" s="24">
        <v>8.61</v>
      </c>
      <c r="C141" s="24" t="s">
        <v>11</v>
      </c>
      <c r="D141" s="24" t="s">
        <v>13</v>
      </c>
      <c r="E141" s="24" t="s">
        <v>10</v>
      </c>
      <c r="F141" s="24" t="s">
        <v>0</v>
      </c>
      <c r="G141" s="24" t="s">
        <v>14</v>
      </c>
      <c r="H141" s="24" t="s">
        <v>36</v>
      </c>
      <c r="I141" s="24" t="s">
        <v>12</v>
      </c>
    </row>
    <row r="142" spans="1:9" x14ac:dyDescent="0.2">
      <c r="A142" s="23">
        <v>32874</v>
      </c>
      <c r="B142" s="24">
        <v>8.25</v>
      </c>
      <c r="C142" s="24" t="s">
        <v>11</v>
      </c>
      <c r="D142" s="24" t="s">
        <v>13</v>
      </c>
      <c r="E142" s="24" t="s">
        <v>10</v>
      </c>
      <c r="F142" s="24" t="s">
        <v>0</v>
      </c>
      <c r="G142" s="24" t="s">
        <v>14</v>
      </c>
      <c r="H142" s="24" t="s">
        <v>36</v>
      </c>
      <c r="I142" s="24" t="s">
        <v>12</v>
      </c>
    </row>
    <row r="143" spans="1:9" x14ac:dyDescent="0.2">
      <c r="A143" s="23">
        <v>32964</v>
      </c>
      <c r="B143" s="24">
        <v>8.24</v>
      </c>
      <c r="C143" s="24" t="s">
        <v>11</v>
      </c>
      <c r="D143" s="24" t="s">
        <v>13</v>
      </c>
      <c r="E143" s="24" t="s">
        <v>10</v>
      </c>
      <c r="F143" s="24" t="s">
        <v>0</v>
      </c>
      <c r="G143" s="24" t="s">
        <v>14</v>
      </c>
      <c r="H143" s="24" t="s">
        <v>36</v>
      </c>
      <c r="I143" s="24" t="s">
        <v>12</v>
      </c>
    </row>
    <row r="144" spans="1:9" x14ac:dyDescent="0.2">
      <c r="A144" s="23">
        <v>33055</v>
      </c>
      <c r="B144" s="24">
        <v>8.16</v>
      </c>
      <c r="C144" s="24" t="s">
        <v>11</v>
      </c>
      <c r="D144" s="24" t="s">
        <v>13</v>
      </c>
      <c r="E144" s="24" t="s">
        <v>10</v>
      </c>
      <c r="F144" s="24" t="s">
        <v>0</v>
      </c>
      <c r="G144" s="24" t="s">
        <v>14</v>
      </c>
      <c r="H144" s="24" t="s">
        <v>36</v>
      </c>
      <c r="I144" s="24" t="s">
        <v>12</v>
      </c>
    </row>
    <row r="145" spans="1:9" x14ac:dyDescent="0.2">
      <c r="A145" s="23">
        <v>33147</v>
      </c>
      <c r="B145" s="24">
        <v>7.74</v>
      </c>
      <c r="C145" s="24" t="s">
        <v>11</v>
      </c>
      <c r="D145" s="24" t="s">
        <v>13</v>
      </c>
      <c r="E145" s="24" t="s">
        <v>10</v>
      </c>
      <c r="F145" s="24" t="s">
        <v>0</v>
      </c>
      <c r="G145" s="24" t="s">
        <v>14</v>
      </c>
      <c r="H145" s="24" t="s">
        <v>36</v>
      </c>
      <c r="I145" s="24" t="s">
        <v>12</v>
      </c>
    </row>
    <row r="146" spans="1:9" x14ac:dyDescent="0.2">
      <c r="A146" s="23">
        <v>33239</v>
      </c>
      <c r="B146" s="24">
        <v>6.43</v>
      </c>
      <c r="C146" s="24" t="s">
        <v>11</v>
      </c>
      <c r="D146" s="24" t="s">
        <v>13</v>
      </c>
      <c r="E146" s="24" t="s">
        <v>10</v>
      </c>
      <c r="F146" s="24" t="s">
        <v>0</v>
      </c>
      <c r="G146" s="24" t="s">
        <v>14</v>
      </c>
      <c r="H146" s="24" t="s">
        <v>36</v>
      </c>
      <c r="I146" s="24" t="s">
        <v>12</v>
      </c>
    </row>
    <row r="147" spans="1:9" x14ac:dyDescent="0.2">
      <c r="A147" s="23">
        <v>33329</v>
      </c>
      <c r="B147" s="24">
        <v>5.86</v>
      </c>
      <c r="C147" s="24" t="s">
        <v>11</v>
      </c>
      <c r="D147" s="24" t="s">
        <v>13</v>
      </c>
      <c r="E147" s="24" t="s">
        <v>10</v>
      </c>
      <c r="F147" s="24" t="s">
        <v>0</v>
      </c>
      <c r="G147" s="24" t="s">
        <v>14</v>
      </c>
      <c r="H147" s="24" t="s">
        <v>36</v>
      </c>
      <c r="I147" s="24" t="s">
        <v>12</v>
      </c>
    </row>
    <row r="148" spans="1:9" x14ac:dyDescent="0.2">
      <c r="A148" s="23">
        <v>33420</v>
      </c>
      <c r="B148" s="24">
        <v>5.64</v>
      </c>
      <c r="C148" s="24" t="s">
        <v>11</v>
      </c>
      <c r="D148" s="24" t="s">
        <v>13</v>
      </c>
      <c r="E148" s="24" t="s">
        <v>10</v>
      </c>
      <c r="F148" s="24" t="s">
        <v>0</v>
      </c>
      <c r="G148" s="24" t="s">
        <v>14</v>
      </c>
      <c r="H148" s="24" t="s">
        <v>36</v>
      </c>
      <c r="I148" s="24" t="s">
        <v>12</v>
      </c>
    </row>
    <row r="149" spans="1:9" x14ac:dyDescent="0.2">
      <c r="A149" s="23">
        <v>33512</v>
      </c>
      <c r="B149" s="24">
        <v>4.82</v>
      </c>
      <c r="C149" s="24" t="s">
        <v>11</v>
      </c>
      <c r="D149" s="24" t="s">
        <v>13</v>
      </c>
      <c r="E149" s="24" t="s">
        <v>10</v>
      </c>
      <c r="F149" s="24" t="s">
        <v>0</v>
      </c>
      <c r="G149" s="24" t="s">
        <v>14</v>
      </c>
      <c r="H149" s="24" t="s">
        <v>36</v>
      </c>
      <c r="I149" s="24" t="s">
        <v>12</v>
      </c>
    </row>
    <row r="150" spans="1:9" x14ac:dyDescent="0.2">
      <c r="A150" s="23">
        <v>33604</v>
      </c>
      <c r="B150" s="24">
        <v>4.0199999999999996</v>
      </c>
      <c r="C150" s="24" t="s">
        <v>11</v>
      </c>
      <c r="D150" s="24" t="s">
        <v>13</v>
      </c>
      <c r="E150" s="24" t="s">
        <v>10</v>
      </c>
      <c r="F150" s="24" t="s">
        <v>0</v>
      </c>
      <c r="G150" s="24" t="s">
        <v>14</v>
      </c>
      <c r="H150" s="24" t="s">
        <v>36</v>
      </c>
      <c r="I150" s="24" t="s">
        <v>12</v>
      </c>
    </row>
    <row r="151" spans="1:9" x14ac:dyDescent="0.2">
      <c r="A151" s="23">
        <v>33695</v>
      </c>
      <c r="B151" s="24">
        <v>3.77</v>
      </c>
      <c r="C151" s="24" t="s">
        <v>11</v>
      </c>
      <c r="D151" s="24" t="s">
        <v>13</v>
      </c>
      <c r="E151" s="24" t="s">
        <v>10</v>
      </c>
      <c r="F151" s="24" t="s">
        <v>0</v>
      </c>
      <c r="G151" s="24" t="s">
        <v>14</v>
      </c>
      <c r="H151" s="24" t="s">
        <v>36</v>
      </c>
      <c r="I151" s="24" t="s">
        <v>12</v>
      </c>
    </row>
    <row r="152" spans="1:9" x14ac:dyDescent="0.2">
      <c r="A152" s="23">
        <v>33786</v>
      </c>
      <c r="B152" s="24">
        <v>3.26</v>
      </c>
      <c r="C152" s="24" t="s">
        <v>11</v>
      </c>
      <c r="D152" s="24" t="s">
        <v>13</v>
      </c>
      <c r="E152" s="24" t="s">
        <v>10</v>
      </c>
      <c r="F152" s="24" t="s">
        <v>0</v>
      </c>
      <c r="G152" s="24" t="s">
        <v>14</v>
      </c>
      <c r="H152" s="24" t="s">
        <v>36</v>
      </c>
      <c r="I152" s="24" t="s">
        <v>12</v>
      </c>
    </row>
    <row r="153" spans="1:9" x14ac:dyDescent="0.2">
      <c r="A153" s="23">
        <v>33878</v>
      </c>
      <c r="B153" s="24">
        <v>3.04</v>
      </c>
      <c r="C153" s="24" t="s">
        <v>11</v>
      </c>
      <c r="D153" s="24" t="s">
        <v>13</v>
      </c>
      <c r="E153" s="24" t="s">
        <v>10</v>
      </c>
      <c r="F153" s="24" t="s">
        <v>0</v>
      </c>
      <c r="G153" s="24" t="s">
        <v>14</v>
      </c>
      <c r="H153" s="24" t="s">
        <v>36</v>
      </c>
      <c r="I153" s="24" t="s">
        <v>12</v>
      </c>
    </row>
    <row r="154" spans="1:9" x14ac:dyDescent="0.2">
      <c r="A154" s="23">
        <v>33970</v>
      </c>
      <c r="B154" s="24">
        <v>3.04</v>
      </c>
      <c r="C154" s="24" t="s">
        <v>11</v>
      </c>
      <c r="D154" s="24" t="s">
        <v>13</v>
      </c>
      <c r="E154" s="24" t="s">
        <v>10</v>
      </c>
      <c r="F154" s="24" t="s">
        <v>0</v>
      </c>
      <c r="G154" s="24" t="s">
        <v>14</v>
      </c>
      <c r="H154" s="24" t="s">
        <v>36</v>
      </c>
      <c r="I154" s="24" t="s">
        <v>12</v>
      </c>
    </row>
    <row r="155" spans="1:9" x14ac:dyDescent="0.2">
      <c r="A155" s="23">
        <v>34060</v>
      </c>
      <c r="B155" s="24">
        <v>3</v>
      </c>
      <c r="C155" s="24" t="s">
        <v>11</v>
      </c>
      <c r="D155" s="24" t="s">
        <v>13</v>
      </c>
      <c r="E155" s="24" t="s">
        <v>10</v>
      </c>
      <c r="F155" s="24" t="s">
        <v>0</v>
      </c>
      <c r="G155" s="24" t="s">
        <v>14</v>
      </c>
      <c r="H155" s="24" t="s">
        <v>36</v>
      </c>
      <c r="I155" s="24" t="s">
        <v>12</v>
      </c>
    </row>
    <row r="156" spans="1:9" x14ac:dyDescent="0.2">
      <c r="A156" s="23">
        <v>34151</v>
      </c>
      <c r="B156" s="24">
        <v>3.06</v>
      </c>
      <c r="C156" s="24" t="s">
        <v>11</v>
      </c>
      <c r="D156" s="24" t="s">
        <v>13</v>
      </c>
      <c r="E156" s="24" t="s">
        <v>10</v>
      </c>
      <c r="F156" s="24" t="s">
        <v>0</v>
      </c>
      <c r="G156" s="24" t="s">
        <v>14</v>
      </c>
      <c r="H156" s="24" t="s">
        <v>36</v>
      </c>
      <c r="I156" s="24" t="s">
        <v>12</v>
      </c>
    </row>
    <row r="157" spans="1:9" x14ac:dyDescent="0.2">
      <c r="A157" s="23">
        <v>34243</v>
      </c>
      <c r="B157" s="24">
        <v>2.99</v>
      </c>
      <c r="C157" s="24" t="s">
        <v>11</v>
      </c>
      <c r="D157" s="24" t="s">
        <v>13</v>
      </c>
      <c r="E157" s="24" t="s">
        <v>10</v>
      </c>
      <c r="F157" s="24" t="s">
        <v>0</v>
      </c>
      <c r="G157" s="24" t="s">
        <v>14</v>
      </c>
      <c r="H157" s="24" t="s">
        <v>36</v>
      </c>
      <c r="I157" s="24" t="s">
        <v>12</v>
      </c>
    </row>
    <row r="158" spans="1:9" x14ac:dyDescent="0.2">
      <c r="A158" s="23">
        <v>34335</v>
      </c>
      <c r="B158" s="24">
        <v>3.21</v>
      </c>
      <c r="C158" s="24" t="s">
        <v>11</v>
      </c>
      <c r="D158" s="24" t="s">
        <v>13</v>
      </c>
      <c r="E158" s="24" t="s">
        <v>10</v>
      </c>
      <c r="F158" s="24" t="s">
        <v>0</v>
      </c>
      <c r="G158" s="24" t="s">
        <v>14</v>
      </c>
      <c r="H158" s="24" t="s">
        <v>36</v>
      </c>
      <c r="I158" s="24" t="s">
        <v>12</v>
      </c>
    </row>
    <row r="159" spans="1:9" x14ac:dyDescent="0.2">
      <c r="A159" s="23">
        <v>34425</v>
      </c>
      <c r="B159" s="24">
        <v>3.94</v>
      </c>
      <c r="C159" s="24" t="s">
        <v>11</v>
      </c>
      <c r="D159" s="24" t="s">
        <v>13</v>
      </c>
      <c r="E159" s="24" t="s">
        <v>10</v>
      </c>
      <c r="F159" s="24" t="s">
        <v>0</v>
      </c>
      <c r="G159" s="24" t="s">
        <v>14</v>
      </c>
      <c r="H159" s="24" t="s">
        <v>36</v>
      </c>
      <c r="I159" s="24" t="s">
        <v>12</v>
      </c>
    </row>
    <row r="160" spans="1:9" x14ac:dyDescent="0.2">
      <c r="A160" s="23">
        <v>34516</v>
      </c>
      <c r="B160" s="24">
        <v>4.49</v>
      </c>
      <c r="C160" s="24" t="s">
        <v>11</v>
      </c>
      <c r="D160" s="24" t="s">
        <v>13</v>
      </c>
      <c r="E160" s="24" t="s">
        <v>10</v>
      </c>
      <c r="F160" s="24" t="s">
        <v>0</v>
      </c>
      <c r="G160" s="24" t="s">
        <v>14</v>
      </c>
      <c r="H160" s="24" t="s">
        <v>36</v>
      </c>
      <c r="I160" s="24" t="s">
        <v>12</v>
      </c>
    </row>
    <row r="161" spans="1:9" x14ac:dyDescent="0.2">
      <c r="A161" s="23">
        <v>34608</v>
      </c>
      <c r="B161" s="24">
        <v>5.17</v>
      </c>
      <c r="C161" s="24" t="s">
        <v>11</v>
      </c>
      <c r="D161" s="24" t="s">
        <v>13</v>
      </c>
      <c r="E161" s="24" t="s">
        <v>10</v>
      </c>
      <c r="F161" s="24" t="s">
        <v>0</v>
      </c>
      <c r="G161" s="24" t="s">
        <v>14</v>
      </c>
      <c r="H161" s="24" t="s">
        <v>36</v>
      </c>
      <c r="I161" s="24" t="s">
        <v>12</v>
      </c>
    </row>
    <row r="162" spans="1:9" x14ac:dyDescent="0.2">
      <c r="A162" s="23">
        <v>34700</v>
      </c>
      <c r="B162" s="24">
        <v>5.81</v>
      </c>
      <c r="C162" s="24" t="s">
        <v>11</v>
      </c>
      <c r="D162" s="24" t="s">
        <v>13</v>
      </c>
      <c r="E162" s="24" t="s">
        <v>10</v>
      </c>
      <c r="F162" s="24" t="s">
        <v>0</v>
      </c>
      <c r="G162" s="24" t="s">
        <v>14</v>
      </c>
      <c r="H162" s="24" t="s">
        <v>36</v>
      </c>
      <c r="I162" s="24" t="s">
        <v>12</v>
      </c>
    </row>
    <row r="163" spans="1:9" x14ac:dyDescent="0.2">
      <c r="A163" s="23">
        <v>34790</v>
      </c>
      <c r="B163" s="24">
        <v>6.02</v>
      </c>
      <c r="C163" s="24" t="s">
        <v>11</v>
      </c>
      <c r="D163" s="24" t="s">
        <v>13</v>
      </c>
      <c r="E163" s="24" t="s">
        <v>10</v>
      </c>
      <c r="F163" s="24" t="s">
        <v>0</v>
      </c>
      <c r="G163" s="24" t="s">
        <v>14</v>
      </c>
      <c r="H163" s="24" t="s">
        <v>36</v>
      </c>
      <c r="I163" s="24" t="s">
        <v>12</v>
      </c>
    </row>
    <row r="164" spans="1:9" x14ac:dyDescent="0.2">
      <c r="A164" s="23">
        <v>34881</v>
      </c>
      <c r="B164" s="24">
        <v>5.8</v>
      </c>
      <c r="C164" s="24" t="s">
        <v>11</v>
      </c>
      <c r="D164" s="24" t="s">
        <v>13</v>
      </c>
      <c r="E164" s="24" t="s">
        <v>10</v>
      </c>
      <c r="F164" s="24" t="s">
        <v>0</v>
      </c>
      <c r="G164" s="24" t="s">
        <v>14</v>
      </c>
      <c r="H164" s="24" t="s">
        <v>36</v>
      </c>
      <c r="I164" s="24" t="s">
        <v>12</v>
      </c>
    </row>
    <row r="165" spans="1:9" x14ac:dyDescent="0.2">
      <c r="A165" s="23">
        <v>34973</v>
      </c>
      <c r="B165" s="24">
        <v>5.72</v>
      </c>
      <c r="C165" s="24" t="s">
        <v>11</v>
      </c>
      <c r="D165" s="24" t="s">
        <v>13</v>
      </c>
      <c r="E165" s="24" t="s">
        <v>10</v>
      </c>
      <c r="F165" s="24" t="s">
        <v>0</v>
      </c>
      <c r="G165" s="24" t="s">
        <v>14</v>
      </c>
      <c r="H165" s="24" t="s">
        <v>36</v>
      </c>
      <c r="I165" s="24" t="s">
        <v>12</v>
      </c>
    </row>
    <row r="166" spans="1:9" x14ac:dyDescent="0.2">
      <c r="A166" s="23">
        <v>35065</v>
      </c>
      <c r="B166" s="24">
        <v>5.36</v>
      </c>
      <c r="C166" s="24" t="s">
        <v>11</v>
      </c>
      <c r="D166" s="24" t="s">
        <v>13</v>
      </c>
      <c r="E166" s="24" t="s">
        <v>10</v>
      </c>
      <c r="F166" s="24" t="s">
        <v>0</v>
      </c>
      <c r="G166" s="24" t="s">
        <v>14</v>
      </c>
      <c r="H166" s="24" t="s">
        <v>36</v>
      </c>
      <c r="I166" s="24" t="s">
        <v>12</v>
      </c>
    </row>
    <row r="167" spans="1:9" x14ac:dyDescent="0.2">
      <c r="A167" s="23">
        <v>35156</v>
      </c>
      <c r="B167" s="24">
        <v>5.24</v>
      </c>
      <c r="C167" s="24" t="s">
        <v>11</v>
      </c>
      <c r="D167" s="24" t="s">
        <v>13</v>
      </c>
      <c r="E167" s="24" t="s">
        <v>10</v>
      </c>
      <c r="F167" s="24" t="s">
        <v>0</v>
      </c>
      <c r="G167" s="24" t="s">
        <v>14</v>
      </c>
      <c r="H167" s="24" t="s">
        <v>36</v>
      </c>
      <c r="I167" s="24" t="s">
        <v>12</v>
      </c>
    </row>
    <row r="168" spans="1:9" x14ac:dyDescent="0.2">
      <c r="A168" s="23">
        <v>35247</v>
      </c>
      <c r="B168" s="24">
        <v>5.31</v>
      </c>
      <c r="C168" s="24" t="s">
        <v>11</v>
      </c>
      <c r="D168" s="24" t="s">
        <v>13</v>
      </c>
      <c r="E168" s="24" t="s">
        <v>10</v>
      </c>
      <c r="F168" s="24" t="s">
        <v>0</v>
      </c>
      <c r="G168" s="24" t="s">
        <v>14</v>
      </c>
      <c r="H168" s="24" t="s">
        <v>36</v>
      </c>
      <c r="I168" s="24" t="s">
        <v>12</v>
      </c>
    </row>
    <row r="169" spans="1:9" x14ac:dyDescent="0.2">
      <c r="A169" s="23">
        <v>35339</v>
      </c>
      <c r="B169" s="24">
        <v>5.28</v>
      </c>
      <c r="C169" s="24" t="s">
        <v>11</v>
      </c>
      <c r="D169" s="24" t="s">
        <v>13</v>
      </c>
      <c r="E169" s="24" t="s">
        <v>10</v>
      </c>
      <c r="F169" s="24" t="s">
        <v>0</v>
      </c>
      <c r="G169" s="24" t="s">
        <v>14</v>
      </c>
      <c r="H169" s="24" t="s">
        <v>36</v>
      </c>
      <c r="I169" s="24" t="s">
        <v>12</v>
      </c>
    </row>
    <row r="170" spans="1:9" x14ac:dyDescent="0.2">
      <c r="A170" s="23">
        <v>35431</v>
      </c>
      <c r="B170" s="24">
        <v>5.28</v>
      </c>
      <c r="C170" s="24" t="s">
        <v>11</v>
      </c>
      <c r="D170" s="24" t="s">
        <v>13</v>
      </c>
      <c r="E170" s="24" t="s">
        <v>10</v>
      </c>
      <c r="F170" s="24" t="s">
        <v>0</v>
      </c>
      <c r="G170" s="24" t="s">
        <v>14</v>
      </c>
      <c r="H170" s="24" t="s">
        <v>36</v>
      </c>
      <c r="I170" s="24" t="s">
        <v>12</v>
      </c>
    </row>
    <row r="171" spans="1:9" x14ac:dyDescent="0.2">
      <c r="A171" s="23">
        <v>35521</v>
      </c>
      <c r="B171" s="24">
        <v>5.52</v>
      </c>
      <c r="C171" s="24" t="s">
        <v>11</v>
      </c>
      <c r="D171" s="24" t="s">
        <v>13</v>
      </c>
      <c r="E171" s="24" t="s">
        <v>10</v>
      </c>
      <c r="F171" s="24" t="s">
        <v>0</v>
      </c>
      <c r="G171" s="24" t="s">
        <v>14</v>
      </c>
      <c r="H171" s="24" t="s">
        <v>36</v>
      </c>
      <c r="I171" s="24" t="s">
        <v>12</v>
      </c>
    </row>
    <row r="172" spans="1:9" x14ac:dyDescent="0.2">
      <c r="A172" s="23">
        <v>35612</v>
      </c>
      <c r="B172" s="24">
        <v>5.53</v>
      </c>
      <c r="C172" s="24" t="s">
        <v>11</v>
      </c>
      <c r="D172" s="24" t="s">
        <v>13</v>
      </c>
      <c r="E172" s="24" t="s">
        <v>10</v>
      </c>
      <c r="F172" s="24" t="s">
        <v>0</v>
      </c>
      <c r="G172" s="24" t="s">
        <v>14</v>
      </c>
      <c r="H172" s="24" t="s">
        <v>36</v>
      </c>
      <c r="I172" s="24" t="s">
        <v>12</v>
      </c>
    </row>
    <row r="173" spans="1:9" x14ac:dyDescent="0.2">
      <c r="A173" s="23">
        <v>35704</v>
      </c>
      <c r="B173" s="24">
        <v>5.51</v>
      </c>
      <c r="C173" s="24" t="s">
        <v>11</v>
      </c>
      <c r="D173" s="24" t="s">
        <v>13</v>
      </c>
      <c r="E173" s="24" t="s">
        <v>10</v>
      </c>
      <c r="F173" s="24" t="s">
        <v>0</v>
      </c>
      <c r="G173" s="24" t="s">
        <v>14</v>
      </c>
      <c r="H173" s="24" t="s">
        <v>36</v>
      </c>
      <c r="I173" s="24" t="s">
        <v>12</v>
      </c>
    </row>
    <row r="174" spans="1:9" x14ac:dyDescent="0.2">
      <c r="A174" s="23">
        <v>35796</v>
      </c>
      <c r="B174" s="24">
        <v>5.52</v>
      </c>
      <c r="C174" s="24" t="s">
        <v>11</v>
      </c>
      <c r="D174" s="24" t="s">
        <v>13</v>
      </c>
      <c r="E174" s="24" t="s">
        <v>10</v>
      </c>
      <c r="F174" s="24" t="s">
        <v>0</v>
      </c>
      <c r="G174" s="24" t="s">
        <v>14</v>
      </c>
      <c r="H174" s="24" t="s">
        <v>36</v>
      </c>
      <c r="I174" s="24" t="s">
        <v>12</v>
      </c>
    </row>
    <row r="175" spans="1:9" x14ac:dyDescent="0.2">
      <c r="A175" s="23">
        <v>35886</v>
      </c>
      <c r="B175" s="24">
        <v>5.5</v>
      </c>
      <c r="C175" s="24" t="s">
        <v>11</v>
      </c>
      <c r="D175" s="24" t="s">
        <v>13</v>
      </c>
      <c r="E175" s="24" t="s">
        <v>10</v>
      </c>
      <c r="F175" s="24" t="s">
        <v>0</v>
      </c>
      <c r="G175" s="24" t="s">
        <v>14</v>
      </c>
      <c r="H175" s="24" t="s">
        <v>36</v>
      </c>
      <c r="I175" s="24" t="s">
        <v>12</v>
      </c>
    </row>
    <row r="176" spans="1:9" x14ac:dyDescent="0.2">
      <c r="A176" s="23">
        <v>35977</v>
      </c>
      <c r="B176" s="24">
        <v>5.53</v>
      </c>
      <c r="C176" s="24" t="s">
        <v>11</v>
      </c>
      <c r="D176" s="24" t="s">
        <v>13</v>
      </c>
      <c r="E176" s="24" t="s">
        <v>10</v>
      </c>
      <c r="F176" s="24" t="s">
        <v>0</v>
      </c>
      <c r="G176" s="24" t="s">
        <v>14</v>
      </c>
      <c r="H176" s="24" t="s">
        <v>36</v>
      </c>
      <c r="I176" s="24" t="s">
        <v>12</v>
      </c>
    </row>
    <row r="177" spans="1:9" x14ac:dyDescent="0.2">
      <c r="A177" s="23">
        <v>36069</v>
      </c>
      <c r="B177" s="24">
        <v>4.8600000000000003</v>
      </c>
      <c r="C177" s="24" t="s">
        <v>11</v>
      </c>
      <c r="D177" s="24" t="s">
        <v>13</v>
      </c>
      <c r="E177" s="24" t="s">
        <v>10</v>
      </c>
      <c r="F177" s="24" t="s">
        <v>0</v>
      </c>
      <c r="G177" s="24" t="s">
        <v>14</v>
      </c>
      <c r="H177" s="24" t="s">
        <v>36</v>
      </c>
      <c r="I177" s="24" t="s">
        <v>12</v>
      </c>
    </row>
    <row r="178" spans="1:9" x14ac:dyDescent="0.2">
      <c r="A178" s="23">
        <v>36161</v>
      </c>
      <c r="B178" s="24">
        <v>4.7300000000000004</v>
      </c>
      <c r="C178" s="24" t="s">
        <v>11</v>
      </c>
      <c r="D178" s="24" t="s">
        <v>13</v>
      </c>
      <c r="E178" s="24" t="s">
        <v>10</v>
      </c>
      <c r="F178" s="24" t="s">
        <v>0</v>
      </c>
      <c r="G178" s="24" t="s">
        <v>14</v>
      </c>
      <c r="H178" s="24" t="s">
        <v>36</v>
      </c>
      <c r="I178" s="24" t="s">
        <v>12</v>
      </c>
    </row>
    <row r="179" spans="1:9" x14ac:dyDescent="0.2">
      <c r="A179" s="23">
        <v>36251</v>
      </c>
      <c r="B179" s="24">
        <v>4.75</v>
      </c>
      <c r="C179" s="24" t="s">
        <v>11</v>
      </c>
      <c r="D179" s="24" t="s">
        <v>13</v>
      </c>
      <c r="E179" s="24" t="s">
        <v>10</v>
      </c>
      <c r="F179" s="24" t="s">
        <v>0</v>
      </c>
      <c r="G179" s="24" t="s">
        <v>14</v>
      </c>
      <c r="H179" s="24" t="s">
        <v>36</v>
      </c>
      <c r="I179" s="24" t="s">
        <v>12</v>
      </c>
    </row>
    <row r="180" spans="1:9" x14ac:dyDescent="0.2">
      <c r="A180" s="23">
        <v>36342</v>
      </c>
      <c r="B180" s="24">
        <v>5.09</v>
      </c>
      <c r="C180" s="24" t="s">
        <v>11</v>
      </c>
      <c r="D180" s="24" t="s">
        <v>13</v>
      </c>
      <c r="E180" s="24" t="s">
        <v>10</v>
      </c>
      <c r="F180" s="24" t="s">
        <v>0</v>
      </c>
      <c r="G180" s="24" t="s">
        <v>14</v>
      </c>
      <c r="H180" s="24" t="s">
        <v>36</v>
      </c>
      <c r="I180" s="24" t="s">
        <v>12</v>
      </c>
    </row>
    <row r="181" spans="1:9" x14ac:dyDescent="0.2">
      <c r="A181" s="23">
        <v>36434</v>
      </c>
      <c r="B181" s="24">
        <v>5.31</v>
      </c>
      <c r="C181" s="24" t="s">
        <v>11</v>
      </c>
      <c r="D181" s="24" t="s">
        <v>13</v>
      </c>
      <c r="E181" s="24" t="s">
        <v>10</v>
      </c>
      <c r="F181" s="24" t="s">
        <v>0</v>
      </c>
      <c r="G181" s="24" t="s">
        <v>14</v>
      </c>
      <c r="H181" s="24" t="s">
        <v>36</v>
      </c>
      <c r="I181" s="24" t="s">
        <v>12</v>
      </c>
    </row>
    <row r="182" spans="1:9" x14ac:dyDescent="0.2">
      <c r="A182" s="23">
        <v>36526</v>
      </c>
      <c r="B182" s="24">
        <v>5.68</v>
      </c>
      <c r="C182" s="24" t="s">
        <v>11</v>
      </c>
      <c r="D182" s="24" t="s">
        <v>13</v>
      </c>
      <c r="E182" s="24" t="s">
        <v>10</v>
      </c>
      <c r="F182" s="24" t="s">
        <v>0</v>
      </c>
      <c r="G182" s="24" t="s">
        <v>14</v>
      </c>
      <c r="H182" s="24" t="s">
        <v>36</v>
      </c>
      <c r="I182" s="24" t="s">
        <v>12</v>
      </c>
    </row>
    <row r="183" spans="1:9" x14ac:dyDescent="0.2">
      <c r="A183" s="23">
        <v>36617</v>
      </c>
      <c r="B183" s="24">
        <v>6.27</v>
      </c>
      <c r="C183" s="24" t="s">
        <v>11</v>
      </c>
      <c r="D183" s="24" t="s">
        <v>13</v>
      </c>
      <c r="E183" s="24" t="s">
        <v>10</v>
      </c>
      <c r="F183" s="24" t="s">
        <v>0</v>
      </c>
      <c r="G183" s="24" t="s">
        <v>14</v>
      </c>
      <c r="H183" s="24" t="s">
        <v>36</v>
      </c>
      <c r="I183" s="24" t="s">
        <v>12</v>
      </c>
    </row>
    <row r="184" spans="1:9" x14ac:dyDescent="0.2">
      <c r="A184" s="23">
        <v>36708</v>
      </c>
      <c r="B184" s="24">
        <v>6.52</v>
      </c>
      <c r="C184" s="24" t="s">
        <v>11</v>
      </c>
      <c r="D184" s="24" t="s">
        <v>13</v>
      </c>
      <c r="E184" s="24" t="s">
        <v>10</v>
      </c>
      <c r="F184" s="24" t="s">
        <v>0</v>
      </c>
      <c r="G184" s="24" t="s">
        <v>14</v>
      </c>
      <c r="H184" s="24" t="s">
        <v>36</v>
      </c>
      <c r="I184" s="24" t="s">
        <v>12</v>
      </c>
    </row>
    <row r="185" spans="1:9" x14ac:dyDescent="0.2">
      <c r="A185" s="23">
        <v>36800</v>
      </c>
      <c r="B185" s="24">
        <v>6.47</v>
      </c>
      <c r="C185" s="24" t="s">
        <v>11</v>
      </c>
      <c r="D185" s="24" t="s">
        <v>13</v>
      </c>
      <c r="E185" s="24" t="s">
        <v>10</v>
      </c>
      <c r="F185" s="24" t="s">
        <v>0</v>
      </c>
      <c r="G185" s="24" t="s">
        <v>14</v>
      </c>
      <c r="H185" s="24" t="s">
        <v>36</v>
      </c>
      <c r="I185" s="24" t="s">
        <v>12</v>
      </c>
    </row>
    <row r="186" spans="1:9" x14ac:dyDescent="0.2">
      <c r="A186" s="23">
        <v>36892</v>
      </c>
      <c r="B186" s="24">
        <v>5.59</v>
      </c>
      <c r="C186" s="24" t="s">
        <v>11</v>
      </c>
      <c r="D186" s="24" t="s">
        <v>13</v>
      </c>
      <c r="E186" s="24" t="s">
        <v>10</v>
      </c>
      <c r="F186" s="24" t="s">
        <v>0</v>
      </c>
      <c r="G186" s="24" t="s">
        <v>14</v>
      </c>
      <c r="H186" s="24" t="s">
        <v>36</v>
      </c>
      <c r="I186" s="24" t="s">
        <v>12</v>
      </c>
    </row>
    <row r="187" spans="1:9" x14ac:dyDescent="0.2">
      <c r="A187" s="23">
        <v>36982</v>
      </c>
      <c r="B187" s="24">
        <v>4.33</v>
      </c>
      <c r="C187" s="24" t="s">
        <v>11</v>
      </c>
      <c r="D187" s="24" t="s">
        <v>13</v>
      </c>
      <c r="E187" s="24" t="s">
        <v>10</v>
      </c>
      <c r="F187" s="24" t="s">
        <v>0</v>
      </c>
      <c r="G187" s="24" t="s">
        <v>14</v>
      </c>
      <c r="H187" s="24" t="s">
        <v>36</v>
      </c>
      <c r="I187" s="24" t="s">
        <v>12</v>
      </c>
    </row>
    <row r="188" spans="1:9" x14ac:dyDescent="0.2">
      <c r="A188" s="23">
        <v>37073</v>
      </c>
      <c r="B188" s="24">
        <v>3.5</v>
      </c>
      <c r="C188" s="24" t="s">
        <v>11</v>
      </c>
      <c r="D188" s="24" t="s">
        <v>13</v>
      </c>
      <c r="E188" s="24" t="s">
        <v>10</v>
      </c>
      <c r="F188" s="24" t="s">
        <v>0</v>
      </c>
      <c r="G188" s="24" t="s">
        <v>14</v>
      </c>
      <c r="H188" s="24" t="s">
        <v>36</v>
      </c>
      <c r="I188" s="24" t="s">
        <v>12</v>
      </c>
    </row>
    <row r="189" spans="1:9" x14ac:dyDescent="0.2">
      <c r="A189" s="23">
        <v>37165</v>
      </c>
      <c r="B189" s="24">
        <v>2.13</v>
      </c>
      <c r="C189" s="24" t="s">
        <v>11</v>
      </c>
      <c r="D189" s="24" t="s">
        <v>13</v>
      </c>
      <c r="E189" s="24" t="s">
        <v>10</v>
      </c>
      <c r="F189" s="24" t="s">
        <v>0</v>
      </c>
      <c r="G189" s="24" t="s">
        <v>14</v>
      </c>
      <c r="H189" s="24" t="s">
        <v>36</v>
      </c>
      <c r="I189" s="24" t="s">
        <v>12</v>
      </c>
    </row>
    <row r="190" spans="1:9" x14ac:dyDescent="0.2">
      <c r="A190" s="23">
        <v>37257</v>
      </c>
      <c r="B190" s="24">
        <v>1.73</v>
      </c>
      <c r="C190" s="24" t="s">
        <v>11</v>
      </c>
      <c r="D190" s="24" t="s">
        <v>13</v>
      </c>
      <c r="E190" s="24" t="s">
        <v>10</v>
      </c>
      <c r="F190" s="24" t="s">
        <v>0</v>
      </c>
      <c r="G190" s="24" t="s">
        <v>14</v>
      </c>
      <c r="H190" s="24" t="s">
        <v>36</v>
      </c>
      <c r="I190" s="24" t="s">
        <v>12</v>
      </c>
    </row>
    <row r="191" spans="1:9" x14ac:dyDescent="0.2">
      <c r="A191" s="23">
        <v>37347</v>
      </c>
      <c r="B191" s="24">
        <v>1.75</v>
      </c>
      <c r="C191" s="24" t="s">
        <v>11</v>
      </c>
      <c r="D191" s="24" t="s">
        <v>13</v>
      </c>
      <c r="E191" s="24" t="s">
        <v>10</v>
      </c>
      <c r="F191" s="24" t="s">
        <v>0</v>
      </c>
      <c r="G191" s="24" t="s">
        <v>14</v>
      </c>
      <c r="H191" s="24" t="s">
        <v>36</v>
      </c>
      <c r="I191" s="24" t="s">
        <v>12</v>
      </c>
    </row>
    <row r="192" spans="1:9" x14ac:dyDescent="0.2">
      <c r="A192" s="23">
        <v>37438</v>
      </c>
      <c r="B192" s="24">
        <v>1.74</v>
      </c>
      <c r="C192" s="24" t="s">
        <v>11</v>
      </c>
      <c r="D192" s="24" t="s">
        <v>13</v>
      </c>
      <c r="E192" s="24" t="s">
        <v>10</v>
      </c>
      <c r="F192" s="24" t="s">
        <v>0</v>
      </c>
      <c r="G192" s="24" t="s">
        <v>14</v>
      </c>
      <c r="H192" s="24" t="s">
        <v>36</v>
      </c>
      <c r="I192" s="24" t="s">
        <v>12</v>
      </c>
    </row>
    <row r="193" spans="1:9" x14ac:dyDescent="0.2">
      <c r="A193" s="23">
        <v>37530</v>
      </c>
      <c r="B193" s="24">
        <v>1.44</v>
      </c>
      <c r="C193" s="24" t="s">
        <v>11</v>
      </c>
      <c r="D193" s="24" t="s">
        <v>13</v>
      </c>
      <c r="E193" s="24" t="s">
        <v>10</v>
      </c>
      <c r="F193" s="24" t="s">
        <v>0</v>
      </c>
      <c r="G193" s="24" t="s">
        <v>14</v>
      </c>
      <c r="H193" s="24" t="s">
        <v>36</v>
      </c>
      <c r="I193" s="24" t="s">
        <v>12</v>
      </c>
    </row>
    <row r="194" spans="1:9" x14ac:dyDescent="0.2">
      <c r="A194" s="23">
        <v>37622</v>
      </c>
      <c r="B194" s="24">
        <v>1.25</v>
      </c>
      <c r="C194" s="24" t="s">
        <v>11</v>
      </c>
      <c r="D194" s="24" t="s">
        <v>13</v>
      </c>
      <c r="E194" s="24" t="s">
        <v>10</v>
      </c>
      <c r="F194" s="24" t="s">
        <v>0</v>
      </c>
      <c r="G194" s="24" t="s">
        <v>14</v>
      </c>
      <c r="H194" s="24" t="s">
        <v>36</v>
      </c>
      <c r="I194" s="24" t="s">
        <v>12</v>
      </c>
    </row>
    <row r="195" spans="1:9" x14ac:dyDescent="0.2">
      <c r="A195" s="23">
        <v>37712</v>
      </c>
      <c r="B195" s="24">
        <v>1.25</v>
      </c>
      <c r="C195" s="24" t="s">
        <v>11</v>
      </c>
      <c r="D195" s="24" t="s">
        <v>13</v>
      </c>
      <c r="E195" s="24" t="s">
        <v>10</v>
      </c>
      <c r="F195" s="24" t="s">
        <v>0</v>
      </c>
      <c r="G195" s="24" t="s">
        <v>14</v>
      </c>
      <c r="H195" s="24" t="s">
        <v>36</v>
      </c>
      <c r="I195" s="24" t="s">
        <v>12</v>
      </c>
    </row>
    <row r="196" spans="1:9" x14ac:dyDescent="0.2">
      <c r="A196" s="23">
        <v>37803</v>
      </c>
      <c r="B196" s="24">
        <v>1.02</v>
      </c>
      <c r="C196" s="24" t="s">
        <v>11</v>
      </c>
      <c r="D196" s="24" t="s">
        <v>13</v>
      </c>
      <c r="E196" s="24" t="s">
        <v>10</v>
      </c>
      <c r="F196" s="24" t="s">
        <v>0</v>
      </c>
      <c r="G196" s="24" t="s">
        <v>14</v>
      </c>
      <c r="H196" s="24" t="s">
        <v>36</v>
      </c>
      <c r="I196" s="24" t="s">
        <v>12</v>
      </c>
    </row>
    <row r="197" spans="1:9" x14ac:dyDescent="0.2">
      <c r="A197" s="23">
        <v>37895</v>
      </c>
      <c r="B197" s="24">
        <v>1</v>
      </c>
      <c r="C197" s="24" t="s">
        <v>11</v>
      </c>
      <c r="D197" s="24" t="s">
        <v>13</v>
      </c>
      <c r="E197" s="24" t="s">
        <v>10</v>
      </c>
      <c r="F197" s="24" t="s">
        <v>0</v>
      </c>
      <c r="G197" s="24" t="s">
        <v>14</v>
      </c>
      <c r="H197" s="24" t="s">
        <v>36</v>
      </c>
      <c r="I197" s="24" t="s">
        <v>12</v>
      </c>
    </row>
    <row r="198" spans="1:9" x14ac:dyDescent="0.2">
      <c r="A198" s="23">
        <v>37987</v>
      </c>
      <c r="B198" s="24">
        <v>1</v>
      </c>
      <c r="C198" s="24" t="s">
        <v>11</v>
      </c>
      <c r="D198" s="24" t="s">
        <v>13</v>
      </c>
      <c r="E198" s="24" t="s">
        <v>10</v>
      </c>
      <c r="F198" s="24" t="s">
        <v>0</v>
      </c>
      <c r="G198" s="24" t="s">
        <v>14</v>
      </c>
      <c r="H198" s="24" t="s">
        <v>36</v>
      </c>
      <c r="I198" s="24" t="s">
        <v>12</v>
      </c>
    </row>
    <row r="199" spans="1:9" x14ac:dyDescent="0.2">
      <c r="A199" s="23">
        <v>38078</v>
      </c>
      <c r="B199" s="24">
        <v>1.01</v>
      </c>
      <c r="C199" s="24" t="s">
        <v>11</v>
      </c>
      <c r="D199" s="24" t="s">
        <v>13</v>
      </c>
      <c r="E199" s="24" t="s">
        <v>10</v>
      </c>
      <c r="F199" s="24" t="s">
        <v>0</v>
      </c>
      <c r="G199" s="24" t="s">
        <v>14</v>
      </c>
      <c r="H199" s="24" t="s">
        <v>36</v>
      </c>
      <c r="I199" s="24" t="s">
        <v>12</v>
      </c>
    </row>
    <row r="200" spans="1:9" x14ac:dyDescent="0.2">
      <c r="A200" s="23">
        <v>38169</v>
      </c>
      <c r="B200" s="24">
        <v>1.43</v>
      </c>
      <c r="C200" s="24" t="s">
        <v>11</v>
      </c>
      <c r="D200" s="24" t="s">
        <v>13</v>
      </c>
      <c r="E200" s="24" t="s">
        <v>10</v>
      </c>
      <c r="F200" s="24" t="s">
        <v>0</v>
      </c>
      <c r="G200" s="24" t="s">
        <v>14</v>
      </c>
      <c r="H200" s="24" t="s">
        <v>36</v>
      </c>
      <c r="I200" s="24" t="s">
        <v>12</v>
      </c>
    </row>
    <row r="201" spans="1:9" x14ac:dyDescent="0.2">
      <c r="A201" s="23">
        <v>38261</v>
      </c>
      <c r="B201" s="24">
        <v>1.95</v>
      </c>
      <c r="C201" s="24" t="s">
        <v>11</v>
      </c>
      <c r="D201" s="24" t="s">
        <v>13</v>
      </c>
      <c r="E201" s="24" t="s">
        <v>10</v>
      </c>
      <c r="F201" s="24" t="s">
        <v>0</v>
      </c>
      <c r="G201" s="24" t="s">
        <v>14</v>
      </c>
      <c r="H201" s="24" t="s">
        <v>36</v>
      </c>
      <c r="I201" s="24" t="s">
        <v>12</v>
      </c>
    </row>
    <row r="202" spans="1:9" x14ac:dyDescent="0.2">
      <c r="A202" s="23">
        <v>38353</v>
      </c>
      <c r="B202" s="24">
        <v>2.4700000000000002</v>
      </c>
      <c r="C202" s="24" t="s">
        <v>11</v>
      </c>
      <c r="D202" s="24" t="s">
        <v>13</v>
      </c>
      <c r="E202" s="24" t="s">
        <v>10</v>
      </c>
      <c r="F202" s="24" t="s">
        <v>0</v>
      </c>
      <c r="G202" s="24" t="s">
        <v>14</v>
      </c>
      <c r="H202" s="24" t="s">
        <v>36</v>
      </c>
      <c r="I202" s="24" t="s">
        <v>12</v>
      </c>
    </row>
    <row r="203" spans="1:9" x14ac:dyDescent="0.2">
      <c r="A203" s="23">
        <v>38443</v>
      </c>
      <c r="B203" s="24">
        <v>2.94</v>
      </c>
      <c r="C203" s="24" t="s">
        <v>11</v>
      </c>
      <c r="D203" s="24" t="s">
        <v>13</v>
      </c>
      <c r="E203" s="24" t="s">
        <v>10</v>
      </c>
      <c r="F203" s="24" t="s">
        <v>0</v>
      </c>
      <c r="G203" s="24" t="s">
        <v>14</v>
      </c>
      <c r="H203" s="24" t="s">
        <v>36</v>
      </c>
      <c r="I203" s="24" t="s">
        <v>12</v>
      </c>
    </row>
    <row r="204" spans="1:9" x14ac:dyDescent="0.2">
      <c r="A204" s="23">
        <v>38534</v>
      </c>
      <c r="B204" s="24">
        <v>3.46</v>
      </c>
      <c r="C204" s="24" t="s">
        <v>11</v>
      </c>
      <c r="D204" s="24" t="s">
        <v>13</v>
      </c>
      <c r="E204" s="24" t="s">
        <v>10</v>
      </c>
      <c r="F204" s="24" t="s">
        <v>0</v>
      </c>
      <c r="G204" s="24" t="s">
        <v>14</v>
      </c>
      <c r="H204" s="24" t="s">
        <v>36</v>
      </c>
      <c r="I204" s="24" t="s">
        <v>12</v>
      </c>
    </row>
    <row r="205" spans="1:9" x14ac:dyDescent="0.2">
      <c r="A205" s="23">
        <v>38626</v>
      </c>
      <c r="B205" s="24">
        <v>3.98</v>
      </c>
      <c r="C205" s="24" t="s">
        <v>11</v>
      </c>
      <c r="D205" s="24" t="s">
        <v>13</v>
      </c>
      <c r="E205" s="24" t="s">
        <v>10</v>
      </c>
      <c r="F205" s="24" t="s">
        <v>0</v>
      </c>
      <c r="G205" s="24" t="s">
        <v>14</v>
      </c>
      <c r="H205" s="24" t="s">
        <v>36</v>
      </c>
      <c r="I205" s="24" t="s">
        <v>12</v>
      </c>
    </row>
    <row r="206" spans="1:9" x14ac:dyDescent="0.2">
      <c r="A206" s="23">
        <v>38718</v>
      </c>
      <c r="B206" s="24">
        <v>4.46</v>
      </c>
      <c r="C206" s="24" t="s">
        <v>11</v>
      </c>
      <c r="D206" s="24" t="s">
        <v>13</v>
      </c>
      <c r="E206" s="24" t="s">
        <v>10</v>
      </c>
      <c r="F206" s="24" t="s">
        <v>0</v>
      </c>
      <c r="G206" s="24" t="s">
        <v>14</v>
      </c>
      <c r="H206" s="24" t="s">
        <v>36</v>
      </c>
      <c r="I206" s="24" t="s">
        <v>12</v>
      </c>
    </row>
    <row r="207" spans="1:9" x14ac:dyDescent="0.2">
      <c r="A207" s="23">
        <v>38808</v>
      </c>
      <c r="B207" s="24">
        <v>4.91</v>
      </c>
      <c r="C207" s="24" t="s">
        <v>11</v>
      </c>
      <c r="D207" s="24" t="s">
        <v>13</v>
      </c>
      <c r="E207" s="24" t="s">
        <v>10</v>
      </c>
      <c r="F207" s="24" t="s">
        <v>0</v>
      </c>
      <c r="G207" s="24" t="s">
        <v>14</v>
      </c>
      <c r="H207" s="24" t="s">
        <v>36</v>
      </c>
      <c r="I207" s="24" t="s">
        <v>12</v>
      </c>
    </row>
    <row r="208" spans="1:9" x14ac:dyDescent="0.2">
      <c r="A208" s="23">
        <v>38899</v>
      </c>
      <c r="B208" s="24">
        <v>5.25</v>
      </c>
      <c r="C208" s="24" t="s">
        <v>11</v>
      </c>
      <c r="D208" s="24" t="s">
        <v>13</v>
      </c>
      <c r="E208" s="24" t="s">
        <v>10</v>
      </c>
      <c r="F208" s="24" t="s">
        <v>0</v>
      </c>
      <c r="G208" s="24" t="s">
        <v>14</v>
      </c>
      <c r="H208" s="24" t="s">
        <v>36</v>
      </c>
      <c r="I208" s="24" t="s">
        <v>12</v>
      </c>
    </row>
    <row r="209" spans="1:9" x14ac:dyDescent="0.2">
      <c r="A209" s="23">
        <v>38991</v>
      </c>
      <c r="B209" s="24">
        <v>5.25</v>
      </c>
      <c r="C209" s="24" t="s">
        <v>11</v>
      </c>
      <c r="D209" s="24" t="s">
        <v>13</v>
      </c>
      <c r="E209" s="24" t="s">
        <v>10</v>
      </c>
      <c r="F209" s="24" t="s">
        <v>0</v>
      </c>
      <c r="G209" s="24" t="s">
        <v>14</v>
      </c>
      <c r="H209" s="24" t="s">
        <v>36</v>
      </c>
      <c r="I209" s="24" t="s">
        <v>12</v>
      </c>
    </row>
    <row r="210" spans="1:9" x14ac:dyDescent="0.2">
      <c r="A210" s="23">
        <v>39083</v>
      </c>
      <c r="B210" s="24">
        <v>5.26</v>
      </c>
      <c r="C210" s="24" t="s">
        <v>11</v>
      </c>
      <c r="D210" s="24" t="s">
        <v>13</v>
      </c>
      <c r="E210" s="24" t="s">
        <v>10</v>
      </c>
      <c r="F210" s="24" t="s">
        <v>0</v>
      </c>
      <c r="G210" s="24" t="s">
        <v>14</v>
      </c>
      <c r="H210" s="24" t="s">
        <v>36</v>
      </c>
      <c r="I210" s="24" t="s">
        <v>12</v>
      </c>
    </row>
    <row r="211" spans="1:9" x14ac:dyDescent="0.2">
      <c r="A211" s="23">
        <v>39173</v>
      </c>
      <c r="B211" s="24">
        <v>5.25</v>
      </c>
      <c r="C211" s="24" t="s">
        <v>11</v>
      </c>
      <c r="D211" s="24" t="s">
        <v>13</v>
      </c>
      <c r="E211" s="24" t="s">
        <v>10</v>
      </c>
      <c r="F211" s="24" t="s">
        <v>0</v>
      </c>
      <c r="G211" s="24" t="s">
        <v>14</v>
      </c>
      <c r="H211" s="24" t="s">
        <v>36</v>
      </c>
      <c r="I211" s="24" t="s">
        <v>12</v>
      </c>
    </row>
    <row r="212" spans="1:9" x14ac:dyDescent="0.2">
      <c r="A212" s="23">
        <v>39264</v>
      </c>
      <c r="B212" s="24">
        <v>5.07</v>
      </c>
      <c r="C212" s="24" t="s">
        <v>11</v>
      </c>
      <c r="D212" s="24" t="s">
        <v>13</v>
      </c>
      <c r="E212" s="24" t="s">
        <v>10</v>
      </c>
      <c r="F212" s="24" t="s">
        <v>0</v>
      </c>
      <c r="G212" s="24" t="s">
        <v>14</v>
      </c>
      <c r="H212" s="24" t="s">
        <v>36</v>
      </c>
      <c r="I212" s="24" t="s">
        <v>12</v>
      </c>
    </row>
    <row r="213" spans="1:9" x14ac:dyDescent="0.2">
      <c r="A213" s="23">
        <v>39356</v>
      </c>
      <c r="B213" s="24">
        <v>4.5</v>
      </c>
      <c r="C213" s="24" t="s">
        <v>11</v>
      </c>
      <c r="D213" s="24" t="s">
        <v>13</v>
      </c>
      <c r="E213" s="24" t="s">
        <v>10</v>
      </c>
      <c r="F213" s="24" t="s">
        <v>0</v>
      </c>
      <c r="G213" s="24" t="s">
        <v>14</v>
      </c>
      <c r="H213" s="24" t="s">
        <v>36</v>
      </c>
      <c r="I213" s="24" t="s">
        <v>12</v>
      </c>
    </row>
    <row r="214" spans="1:9" x14ac:dyDescent="0.2">
      <c r="A214" s="23">
        <v>39448</v>
      </c>
      <c r="B214" s="24">
        <v>3.18</v>
      </c>
      <c r="C214" s="24" t="s">
        <v>11</v>
      </c>
      <c r="D214" s="24" t="s">
        <v>13</v>
      </c>
      <c r="E214" s="24" t="s">
        <v>10</v>
      </c>
      <c r="F214" s="24" t="s">
        <v>0</v>
      </c>
      <c r="G214" s="24" t="s">
        <v>14</v>
      </c>
      <c r="H214" s="24" t="s">
        <v>36</v>
      </c>
      <c r="I214" s="24" t="s">
        <v>12</v>
      </c>
    </row>
    <row r="215" spans="1:9" x14ac:dyDescent="0.2">
      <c r="A215" s="23">
        <v>39539</v>
      </c>
      <c r="B215" s="24">
        <v>2.09</v>
      </c>
      <c r="C215" s="24" t="s">
        <v>11</v>
      </c>
      <c r="D215" s="24" t="s">
        <v>13</v>
      </c>
      <c r="E215" s="24" t="s">
        <v>10</v>
      </c>
      <c r="F215" s="24" t="s">
        <v>0</v>
      </c>
      <c r="G215" s="24" t="s">
        <v>14</v>
      </c>
      <c r="H215" s="24" t="s">
        <v>36</v>
      </c>
      <c r="I215" s="24" t="s">
        <v>12</v>
      </c>
    </row>
    <row r="216" spans="1:9" x14ac:dyDescent="0.2">
      <c r="A216" s="23">
        <v>39630</v>
      </c>
      <c r="B216" s="24">
        <v>1.94</v>
      </c>
      <c r="C216" s="24" t="s">
        <v>11</v>
      </c>
      <c r="D216" s="24" t="s">
        <v>13</v>
      </c>
      <c r="E216" s="24" t="s">
        <v>10</v>
      </c>
      <c r="F216" s="24" t="s">
        <v>0</v>
      </c>
      <c r="G216" s="24" t="s">
        <v>14</v>
      </c>
      <c r="H216" s="24" t="s">
        <v>36</v>
      </c>
      <c r="I216" s="24" t="s">
        <v>12</v>
      </c>
    </row>
    <row r="217" spans="1:9" x14ac:dyDescent="0.2">
      <c r="A217" s="23">
        <v>39722</v>
      </c>
      <c r="B217" s="24">
        <v>0.51</v>
      </c>
      <c r="C217" s="24" t="s">
        <v>11</v>
      </c>
      <c r="D217" s="24" t="s">
        <v>13</v>
      </c>
      <c r="E217" s="24" t="s">
        <v>10</v>
      </c>
      <c r="F217" s="24" t="s">
        <v>0</v>
      </c>
      <c r="G217" s="24" t="s">
        <v>14</v>
      </c>
      <c r="H217" s="24" t="s">
        <v>36</v>
      </c>
      <c r="I217" s="24" t="s">
        <v>12</v>
      </c>
    </row>
    <row r="218" spans="1:9" x14ac:dyDescent="0.2">
      <c r="A218" s="23">
        <v>39814</v>
      </c>
      <c r="B218" s="24">
        <v>0.18</v>
      </c>
      <c r="C218" s="24" t="s">
        <v>11</v>
      </c>
      <c r="D218" s="24" t="s">
        <v>13</v>
      </c>
      <c r="E218" s="24" t="s">
        <v>10</v>
      </c>
      <c r="F218" s="24" t="s">
        <v>0</v>
      </c>
      <c r="G218" s="24" t="s">
        <v>14</v>
      </c>
      <c r="H218" s="24" t="s">
        <v>36</v>
      </c>
      <c r="I218" s="24" t="s">
        <v>12</v>
      </c>
    </row>
    <row r="219" spans="1:9" x14ac:dyDescent="0.2">
      <c r="A219" s="23">
        <v>39904</v>
      </c>
      <c r="B219" s="24">
        <v>0.18</v>
      </c>
      <c r="C219" s="24" t="s">
        <v>11</v>
      </c>
      <c r="D219" s="24" t="s">
        <v>13</v>
      </c>
      <c r="E219" s="24" t="s">
        <v>10</v>
      </c>
      <c r="F219" s="24" t="s">
        <v>0</v>
      </c>
      <c r="G219" s="24" t="s">
        <v>14</v>
      </c>
      <c r="H219" s="24" t="s">
        <v>36</v>
      </c>
      <c r="I219" s="24" t="s">
        <v>12</v>
      </c>
    </row>
    <row r="220" spans="1:9" x14ac:dyDescent="0.2">
      <c r="A220" s="23">
        <v>39995</v>
      </c>
      <c r="B220" s="24">
        <v>0.16</v>
      </c>
      <c r="C220" s="24" t="s">
        <v>11</v>
      </c>
      <c r="D220" s="24" t="s">
        <v>13</v>
      </c>
      <c r="E220" s="24" t="s">
        <v>10</v>
      </c>
      <c r="F220" s="24" t="s">
        <v>0</v>
      </c>
      <c r="G220" s="24" t="s">
        <v>14</v>
      </c>
      <c r="H220" s="24" t="s">
        <v>36</v>
      </c>
      <c r="I220" s="24" t="s">
        <v>12</v>
      </c>
    </row>
    <row r="221" spans="1:9" x14ac:dyDescent="0.2">
      <c r="A221" s="23">
        <v>40087</v>
      </c>
      <c r="B221" s="24">
        <v>0.12</v>
      </c>
      <c r="C221" s="24" t="s">
        <v>11</v>
      </c>
      <c r="D221" s="24" t="s">
        <v>13</v>
      </c>
      <c r="E221" s="24" t="s">
        <v>10</v>
      </c>
      <c r="F221" s="24" t="s">
        <v>0</v>
      </c>
      <c r="G221" s="24" t="s">
        <v>14</v>
      </c>
      <c r="H221" s="24" t="s">
        <v>36</v>
      </c>
      <c r="I221" s="24" t="s">
        <v>12</v>
      </c>
    </row>
    <row r="222" spans="1:9" x14ac:dyDescent="0.2">
      <c r="A222" s="23">
        <v>40179</v>
      </c>
      <c r="B222" s="24">
        <v>0.13</v>
      </c>
      <c r="C222" s="24" t="s">
        <v>11</v>
      </c>
      <c r="D222" s="24" t="s">
        <v>13</v>
      </c>
      <c r="E222" s="24" t="s">
        <v>10</v>
      </c>
      <c r="F222" s="24" t="s">
        <v>0</v>
      </c>
      <c r="G222" s="24" t="s">
        <v>14</v>
      </c>
      <c r="H222" s="24" t="s">
        <v>36</v>
      </c>
      <c r="I222" s="24" t="s">
        <v>12</v>
      </c>
    </row>
    <row r="223" spans="1:9" x14ac:dyDescent="0.2">
      <c r="A223" s="23">
        <v>40269</v>
      </c>
      <c r="B223" s="24">
        <v>0.19</v>
      </c>
      <c r="C223" s="24" t="s">
        <v>11</v>
      </c>
      <c r="D223" s="24" t="s">
        <v>13</v>
      </c>
      <c r="E223" s="24" t="s">
        <v>10</v>
      </c>
      <c r="F223" s="24" t="s">
        <v>0</v>
      </c>
      <c r="G223" s="24" t="s">
        <v>14</v>
      </c>
      <c r="H223" s="24" t="s">
        <v>36</v>
      </c>
      <c r="I223" s="24" t="s">
        <v>12</v>
      </c>
    </row>
    <row r="224" spans="1:9" x14ac:dyDescent="0.2">
      <c r="A224" s="23">
        <v>40360</v>
      </c>
      <c r="B224" s="24">
        <v>0.19</v>
      </c>
      <c r="C224" s="24" t="s">
        <v>11</v>
      </c>
      <c r="D224" s="24" t="s">
        <v>13</v>
      </c>
      <c r="E224" s="24" t="s">
        <v>10</v>
      </c>
      <c r="F224" s="24" t="s">
        <v>0</v>
      </c>
      <c r="G224" s="24" t="s">
        <v>14</v>
      </c>
      <c r="H224" s="24" t="s">
        <v>36</v>
      </c>
      <c r="I224" s="24" t="s">
        <v>12</v>
      </c>
    </row>
    <row r="225" spans="1:9" x14ac:dyDescent="0.2">
      <c r="A225" s="23">
        <v>40452</v>
      </c>
      <c r="B225" s="24">
        <v>0.19</v>
      </c>
      <c r="C225" s="24" t="s">
        <v>11</v>
      </c>
      <c r="D225" s="24" t="s">
        <v>13</v>
      </c>
      <c r="E225" s="24" t="s">
        <v>10</v>
      </c>
      <c r="F225" s="24" t="s">
        <v>0</v>
      </c>
      <c r="G225" s="24" t="s">
        <v>14</v>
      </c>
      <c r="H225" s="24" t="s">
        <v>36</v>
      </c>
      <c r="I225" s="24" t="s">
        <v>12</v>
      </c>
    </row>
    <row r="226" spans="1:9" x14ac:dyDescent="0.2">
      <c r="A226" s="23">
        <v>40544</v>
      </c>
      <c r="B226" s="24">
        <v>0.16</v>
      </c>
      <c r="C226" s="24" t="s">
        <v>11</v>
      </c>
      <c r="D226" s="24" t="s">
        <v>13</v>
      </c>
      <c r="E226" s="24" t="s">
        <v>10</v>
      </c>
      <c r="F226" s="24" t="s">
        <v>0</v>
      </c>
      <c r="G226" s="24" t="s">
        <v>14</v>
      </c>
      <c r="H226" s="24" t="s">
        <v>36</v>
      </c>
      <c r="I226" s="24" t="s">
        <v>12</v>
      </c>
    </row>
    <row r="227" spans="1:9" x14ac:dyDescent="0.2">
      <c r="A227" s="23">
        <v>40634</v>
      </c>
      <c r="B227" s="24">
        <v>0.09</v>
      </c>
      <c r="C227" s="24" t="s">
        <v>11</v>
      </c>
      <c r="D227" s="24" t="s">
        <v>13</v>
      </c>
      <c r="E227" s="24" t="s">
        <v>10</v>
      </c>
      <c r="F227" s="24" t="s">
        <v>0</v>
      </c>
      <c r="G227" s="24" t="s">
        <v>14</v>
      </c>
      <c r="H227" s="24" t="s">
        <v>36</v>
      </c>
      <c r="I227" s="24" t="s">
        <v>12</v>
      </c>
    </row>
    <row r="228" spans="1:9" x14ac:dyDescent="0.2">
      <c r="A228" s="23">
        <v>40725</v>
      </c>
      <c r="B228" s="24">
        <v>0.08</v>
      </c>
      <c r="C228" s="24" t="s">
        <v>11</v>
      </c>
      <c r="D228" s="24" t="s">
        <v>13</v>
      </c>
      <c r="E228" s="24" t="s">
        <v>10</v>
      </c>
      <c r="F228" s="24" t="s">
        <v>0</v>
      </c>
      <c r="G228" s="24" t="s">
        <v>14</v>
      </c>
      <c r="H228" s="24" t="s">
        <v>36</v>
      </c>
      <c r="I228" s="24" t="s">
        <v>12</v>
      </c>
    </row>
    <row r="229" spans="1:9" x14ac:dyDescent="0.2">
      <c r="A229" s="23">
        <v>40817</v>
      </c>
      <c r="B229" s="24">
        <v>7.0000000000000007E-2</v>
      </c>
      <c r="C229" s="24" t="s">
        <v>11</v>
      </c>
      <c r="D229" s="24" t="s">
        <v>13</v>
      </c>
      <c r="E229" s="24" t="s">
        <v>10</v>
      </c>
      <c r="F229" s="24" t="s">
        <v>0</v>
      </c>
      <c r="G229" s="24" t="s">
        <v>14</v>
      </c>
      <c r="H229" s="24" t="s">
        <v>36</v>
      </c>
      <c r="I229" s="24" t="s">
        <v>12</v>
      </c>
    </row>
    <row r="230" spans="1:9" x14ac:dyDescent="0.2">
      <c r="A230" s="23">
        <v>40909</v>
      </c>
      <c r="B230" s="24">
        <v>0.1</v>
      </c>
      <c r="C230" s="24" t="s">
        <v>11</v>
      </c>
      <c r="D230" s="24" t="s">
        <v>13</v>
      </c>
      <c r="E230" s="24" t="s">
        <v>10</v>
      </c>
      <c r="F230" s="24" t="s">
        <v>0</v>
      </c>
      <c r="G230" s="24" t="s">
        <v>14</v>
      </c>
      <c r="H230" s="24" t="s">
        <v>36</v>
      </c>
      <c r="I230" s="24" t="s">
        <v>12</v>
      </c>
    </row>
    <row r="231" spans="1:9" x14ac:dyDescent="0.2">
      <c r="A231" s="23">
        <v>41000</v>
      </c>
      <c r="B231" s="24">
        <v>0.15</v>
      </c>
      <c r="C231" s="24" t="s">
        <v>11</v>
      </c>
      <c r="D231" s="24" t="s">
        <v>13</v>
      </c>
      <c r="E231" s="24" t="s">
        <v>10</v>
      </c>
      <c r="F231" s="24" t="s">
        <v>0</v>
      </c>
      <c r="G231" s="24" t="s">
        <v>14</v>
      </c>
      <c r="H231" s="24" t="s">
        <v>36</v>
      </c>
      <c r="I231" s="24" t="s">
        <v>12</v>
      </c>
    </row>
    <row r="232" spans="1:9" x14ac:dyDescent="0.2">
      <c r="A232" s="23">
        <v>41091</v>
      </c>
      <c r="B232" s="24">
        <v>0.14000000000000001</v>
      </c>
      <c r="C232" s="24" t="s">
        <v>11</v>
      </c>
      <c r="D232" s="24" t="s">
        <v>13</v>
      </c>
      <c r="E232" s="24" t="s">
        <v>10</v>
      </c>
      <c r="F232" s="24" t="s">
        <v>0</v>
      </c>
      <c r="G232" s="24" t="s">
        <v>14</v>
      </c>
      <c r="H232" s="24" t="s">
        <v>36</v>
      </c>
      <c r="I232" s="24" t="s">
        <v>12</v>
      </c>
    </row>
    <row r="233" spans="1:9" x14ac:dyDescent="0.2">
      <c r="A233" s="23">
        <v>41183</v>
      </c>
      <c r="B233" s="24">
        <v>0.16</v>
      </c>
      <c r="C233" s="24" t="s">
        <v>11</v>
      </c>
      <c r="D233" s="24" t="s">
        <v>13</v>
      </c>
      <c r="E233" s="24" t="s">
        <v>10</v>
      </c>
      <c r="F233" s="24" t="s">
        <v>0</v>
      </c>
      <c r="G233" s="24" t="s">
        <v>14</v>
      </c>
      <c r="H233" s="24" t="s">
        <v>36</v>
      </c>
      <c r="I233" s="24" t="s">
        <v>12</v>
      </c>
    </row>
    <row r="234" spans="1:9" x14ac:dyDescent="0.2">
      <c r="A234" s="23">
        <v>41275</v>
      </c>
      <c r="B234" s="24">
        <v>0.14000000000000001</v>
      </c>
      <c r="C234" s="24" t="s">
        <v>11</v>
      </c>
      <c r="D234" s="24" t="s">
        <v>13</v>
      </c>
      <c r="E234" s="24" t="s">
        <v>10</v>
      </c>
      <c r="F234" s="24" t="s">
        <v>0</v>
      </c>
      <c r="G234" s="24" t="s">
        <v>14</v>
      </c>
      <c r="H234" s="24" t="s">
        <v>36</v>
      </c>
      <c r="I234" s="24" t="s">
        <v>12</v>
      </c>
    </row>
    <row r="235" spans="1:9" x14ac:dyDescent="0.2">
      <c r="A235" s="23">
        <v>41365</v>
      </c>
      <c r="B235" s="24">
        <v>0.12</v>
      </c>
      <c r="C235" s="24" t="s">
        <v>11</v>
      </c>
      <c r="D235" s="24" t="s">
        <v>13</v>
      </c>
      <c r="E235" s="24" t="s">
        <v>10</v>
      </c>
      <c r="F235" s="24" t="s">
        <v>0</v>
      </c>
      <c r="G235" s="24" t="s">
        <v>14</v>
      </c>
      <c r="H235" s="24" t="s">
        <v>36</v>
      </c>
      <c r="I235" s="24" t="s">
        <v>12</v>
      </c>
    </row>
    <row r="236" spans="1:9" x14ac:dyDescent="0.2">
      <c r="A236" s="23">
        <v>41456</v>
      </c>
      <c r="B236" s="24">
        <v>0.08</v>
      </c>
      <c r="C236" s="24" t="s">
        <v>11</v>
      </c>
      <c r="D236" s="24" t="s">
        <v>13</v>
      </c>
      <c r="E236" s="24" t="s">
        <v>10</v>
      </c>
      <c r="F236" s="24" t="s">
        <v>0</v>
      </c>
      <c r="G236" s="24" t="s">
        <v>14</v>
      </c>
      <c r="H236" s="24" t="s">
        <v>36</v>
      </c>
      <c r="I236" s="24" t="s">
        <v>12</v>
      </c>
    </row>
    <row r="237" spans="1:9" x14ac:dyDescent="0.2">
      <c r="A237" s="23">
        <v>41548</v>
      </c>
      <c r="B237" s="24">
        <v>0.09</v>
      </c>
      <c r="C237" s="24" t="s">
        <v>11</v>
      </c>
      <c r="D237" s="24" t="s">
        <v>13</v>
      </c>
      <c r="E237" s="24" t="s">
        <v>10</v>
      </c>
      <c r="F237" s="24" t="s">
        <v>0</v>
      </c>
      <c r="G237" s="24" t="s">
        <v>14</v>
      </c>
      <c r="H237" s="24" t="s">
        <v>36</v>
      </c>
      <c r="I237" s="24" t="s">
        <v>12</v>
      </c>
    </row>
    <row r="238" spans="1:9" x14ac:dyDescent="0.2">
      <c r="A238" s="23">
        <v>41640</v>
      </c>
      <c r="B238" s="24">
        <v>7.0000000000000007E-2</v>
      </c>
      <c r="C238" s="24" t="s">
        <v>11</v>
      </c>
      <c r="D238" s="24" t="s">
        <v>13</v>
      </c>
      <c r="E238" s="24" t="s">
        <v>10</v>
      </c>
      <c r="F238" s="24" t="s">
        <v>0</v>
      </c>
      <c r="G238" s="24" t="s">
        <v>14</v>
      </c>
      <c r="H238" s="24" t="s">
        <v>36</v>
      </c>
      <c r="I238" s="24" t="s">
        <v>12</v>
      </c>
    </row>
    <row r="239" spans="1:9" x14ac:dyDescent="0.2">
      <c r="A239" s="23">
        <v>41730</v>
      </c>
      <c r="B239" s="24">
        <v>0.09</v>
      </c>
      <c r="C239" s="24" t="s">
        <v>11</v>
      </c>
      <c r="D239" s="24" t="s">
        <v>13</v>
      </c>
      <c r="E239" s="24" t="s">
        <v>10</v>
      </c>
      <c r="F239" s="24" t="s">
        <v>0</v>
      </c>
      <c r="G239" s="24" t="s">
        <v>14</v>
      </c>
      <c r="H239" s="24" t="s">
        <v>36</v>
      </c>
      <c r="I239" s="24" t="s">
        <v>12</v>
      </c>
    </row>
    <row r="240" spans="1:9" x14ac:dyDescent="0.2">
      <c r="A240" s="23">
        <v>41821</v>
      </c>
      <c r="B240" s="24">
        <v>0.09</v>
      </c>
      <c r="C240" s="24" t="s">
        <v>11</v>
      </c>
      <c r="D240" s="24" t="s">
        <v>13</v>
      </c>
      <c r="E240" s="24" t="s">
        <v>10</v>
      </c>
      <c r="F240" s="24" t="s">
        <v>0</v>
      </c>
      <c r="G240" s="24" t="s">
        <v>14</v>
      </c>
      <c r="H240" s="24" t="s">
        <v>36</v>
      </c>
      <c r="I240" s="24" t="s">
        <v>12</v>
      </c>
    </row>
    <row r="241" spans="1:9" x14ac:dyDescent="0.2">
      <c r="A241" s="23">
        <v>41913</v>
      </c>
      <c r="B241" s="24">
        <v>0.1</v>
      </c>
      <c r="C241" s="24" t="s">
        <v>11</v>
      </c>
      <c r="D241" s="24" t="s">
        <v>13</v>
      </c>
      <c r="E241" s="24" t="s">
        <v>10</v>
      </c>
      <c r="F241" s="24" t="s">
        <v>0</v>
      </c>
      <c r="G241" s="24" t="s">
        <v>14</v>
      </c>
      <c r="H241" s="24" t="s">
        <v>36</v>
      </c>
      <c r="I241" s="24" t="s">
        <v>12</v>
      </c>
    </row>
    <row r="242" spans="1:9" x14ac:dyDescent="0.2">
      <c r="A242" s="23">
        <v>42005</v>
      </c>
      <c r="B242" s="24">
        <v>0.11</v>
      </c>
      <c r="C242" s="24" t="s">
        <v>11</v>
      </c>
      <c r="D242" s="24" t="s">
        <v>13</v>
      </c>
      <c r="E242" s="24" t="s">
        <v>10</v>
      </c>
      <c r="F242" s="24" t="s">
        <v>0</v>
      </c>
      <c r="G242" s="24" t="s">
        <v>14</v>
      </c>
      <c r="H242" s="24" t="s">
        <v>36</v>
      </c>
      <c r="I242" s="24" t="s">
        <v>12</v>
      </c>
    </row>
    <row r="243" spans="1:9" x14ac:dyDescent="0.2">
      <c r="A243" s="23">
        <v>42095</v>
      </c>
      <c r="B243" s="24">
        <v>0.12</v>
      </c>
      <c r="C243" s="24" t="s">
        <v>11</v>
      </c>
      <c r="D243" s="24" t="s">
        <v>13</v>
      </c>
      <c r="E243" s="24" t="s">
        <v>10</v>
      </c>
      <c r="F243" s="24" t="s">
        <v>0</v>
      </c>
      <c r="G243" s="24" t="s">
        <v>14</v>
      </c>
      <c r="H243" s="24" t="s">
        <v>36</v>
      </c>
      <c r="I243" s="24" t="s">
        <v>12</v>
      </c>
    </row>
    <row r="244" spans="1:9" x14ac:dyDescent="0.2">
      <c r="A244" s="23">
        <v>42186</v>
      </c>
      <c r="B244" s="24">
        <v>0.14000000000000001</v>
      </c>
      <c r="C244" s="24" t="s">
        <v>11</v>
      </c>
      <c r="D244" s="24" t="s">
        <v>13</v>
      </c>
      <c r="E244" s="24" t="s">
        <v>10</v>
      </c>
      <c r="F244" s="24" t="s">
        <v>0</v>
      </c>
      <c r="G244" s="24" t="s">
        <v>14</v>
      </c>
      <c r="H244" s="24" t="s">
        <v>36</v>
      </c>
      <c r="I244" s="24" t="s">
        <v>12</v>
      </c>
    </row>
    <row r="245" spans="1:9" x14ac:dyDescent="0.2">
      <c r="A245" s="23">
        <v>42278</v>
      </c>
      <c r="B245" s="24">
        <v>0.16</v>
      </c>
      <c r="C245" s="24" t="s">
        <v>11</v>
      </c>
      <c r="D245" s="24" t="s">
        <v>13</v>
      </c>
      <c r="E245" s="24" t="s">
        <v>10</v>
      </c>
      <c r="F245" s="24" t="s">
        <v>0</v>
      </c>
      <c r="G245" s="24" t="s">
        <v>14</v>
      </c>
      <c r="H245" s="24" t="s">
        <v>36</v>
      </c>
      <c r="I245" s="24" t="s">
        <v>12</v>
      </c>
    </row>
    <row r="246" spans="1:9" x14ac:dyDescent="0.2">
      <c r="A246" s="23">
        <v>42370</v>
      </c>
      <c r="B246" s="24">
        <v>0.36</v>
      </c>
      <c r="C246" s="24" t="s">
        <v>11</v>
      </c>
      <c r="D246" s="24" t="s">
        <v>13</v>
      </c>
      <c r="E246" s="24" t="s">
        <v>10</v>
      </c>
      <c r="F246" s="24" t="s">
        <v>0</v>
      </c>
      <c r="G246" s="24" t="s">
        <v>14</v>
      </c>
      <c r="H246" s="24" t="s">
        <v>36</v>
      </c>
      <c r="I246" s="24" t="s">
        <v>12</v>
      </c>
    </row>
    <row r="247" spans="1:9" x14ac:dyDescent="0.2">
      <c r="A247" s="23">
        <v>42461</v>
      </c>
      <c r="B247" s="24">
        <v>0.37</v>
      </c>
      <c r="C247" s="24" t="s">
        <v>11</v>
      </c>
      <c r="D247" s="24" t="s">
        <v>13</v>
      </c>
      <c r="E247" s="24" t="s">
        <v>10</v>
      </c>
      <c r="F247" s="24" t="s">
        <v>0</v>
      </c>
      <c r="G247" s="24" t="s">
        <v>14</v>
      </c>
      <c r="H247" s="24" t="s">
        <v>36</v>
      </c>
      <c r="I247" s="24" t="s">
        <v>12</v>
      </c>
    </row>
    <row r="248" spans="1:9" x14ac:dyDescent="0.2">
      <c r="A248" s="23">
        <v>42552</v>
      </c>
      <c r="B248" s="24">
        <v>0.4</v>
      </c>
      <c r="C248" s="24" t="s">
        <v>11</v>
      </c>
      <c r="D248" s="24" t="s">
        <v>13</v>
      </c>
      <c r="E248" s="24" t="s">
        <v>10</v>
      </c>
      <c r="F248" s="24" t="s">
        <v>0</v>
      </c>
      <c r="G248" s="24" t="s">
        <v>14</v>
      </c>
      <c r="H248" s="24" t="s">
        <v>36</v>
      </c>
      <c r="I248" s="24" t="s">
        <v>12</v>
      </c>
    </row>
    <row r="249" spans="1:9" x14ac:dyDescent="0.2">
      <c r="A249" s="23">
        <v>42644</v>
      </c>
      <c r="B249" s="24">
        <v>0.45</v>
      </c>
      <c r="C249" s="24" t="s">
        <v>11</v>
      </c>
      <c r="D249" s="24" t="s">
        <v>13</v>
      </c>
      <c r="E249" s="24" t="s">
        <v>10</v>
      </c>
      <c r="F249" s="24" t="s">
        <v>0</v>
      </c>
      <c r="G249" s="24" t="s">
        <v>14</v>
      </c>
      <c r="H249" s="24" t="s">
        <v>36</v>
      </c>
      <c r="I249" s="24" t="s">
        <v>12</v>
      </c>
    </row>
    <row r="250" spans="1:9" x14ac:dyDescent="0.2">
      <c r="A250" s="23">
        <v>42736</v>
      </c>
      <c r="B250" s="24">
        <v>0.7</v>
      </c>
      <c r="C250" s="24" t="s">
        <v>11</v>
      </c>
      <c r="D250" s="24" t="s">
        <v>13</v>
      </c>
      <c r="E250" s="24" t="s">
        <v>10</v>
      </c>
      <c r="F250" s="24" t="s">
        <v>0</v>
      </c>
      <c r="G250" s="24" t="s">
        <v>14</v>
      </c>
      <c r="H250" s="24" t="s">
        <v>36</v>
      </c>
      <c r="I250" s="24" t="s">
        <v>12</v>
      </c>
    </row>
    <row r="251" spans="1:9" x14ac:dyDescent="0.2">
      <c r="A251" s="23">
        <v>42826</v>
      </c>
      <c r="B251" s="24">
        <v>0.95</v>
      </c>
      <c r="C251" s="24" t="s">
        <v>11</v>
      </c>
      <c r="D251" s="24" t="s">
        <v>13</v>
      </c>
      <c r="E251" s="24" t="s">
        <v>10</v>
      </c>
      <c r="F251" s="24" t="s">
        <v>0</v>
      </c>
      <c r="G251" s="24" t="s">
        <v>14</v>
      </c>
      <c r="H251" s="24" t="s">
        <v>36</v>
      </c>
      <c r="I251" s="24" t="s">
        <v>12</v>
      </c>
    </row>
    <row r="252" spans="1:9" x14ac:dyDescent="0.2">
      <c r="A252" s="23">
        <v>42917</v>
      </c>
      <c r="B252" s="24">
        <v>1.1499999999999999</v>
      </c>
      <c r="C252" s="24" t="s">
        <v>11</v>
      </c>
      <c r="D252" s="24" t="s">
        <v>13</v>
      </c>
      <c r="E252" s="24" t="s">
        <v>10</v>
      </c>
      <c r="F252" s="24" t="s">
        <v>0</v>
      </c>
      <c r="G252" s="24" t="s">
        <v>14</v>
      </c>
      <c r="H252" s="24" t="s">
        <v>36</v>
      </c>
      <c r="I252" s="24" t="s">
        <v>12</v>
      </c>
    </row>
    <row r="253" spans="1:9" x14ac:dyDescent="0.2">
      <c r="A253" s="23">
        <v>43009</v>
      </c>
      <c r="B253" s="24">
        <v>1.2</v>
      </c>
      <c r="C253" s="24" t="s">
        <v>11</v>
      </c>
      <c r="D253" s="24" t="s">
        <v>13</v>
      </c>
      <c r="E253" s="24" t="s">
        <v>10</v>
      </c>
      <c r="F253" s="24" t="s">
        <v>0</v>
      </c>
      <c r="G253" s="24" t="s">
        <v>14</v>
      </c>
      <c r="H253" s="24" t="s">
        <v>36</v>
      </c>
      <c r="I253" s="24" t="s">
        <v>12</v>
      </c>
    </row>
    <row r="254" spans="1:9" x14ac:dyDescent="0.2">
      <c r="A254" s="23">
        <v>43101</v>
      </c>
      <c r="B254" s="24">
        <v>1.45</v>
      </c>
      <c r="C254" s="24" t="s">
        <v>11</v>
      </c>
      <c r="D254" s="24" t="s">
        <v>13</v>
      </c>
      <c r="E254" s="24" t="s">
        <v>10</v>
      </c>
      <c r="F254" s="24" t="s">
        <v>0</v>
      </c>
      <c r="G254" s="24" t="s">
        <v>14</v>
      </c>
      <c r="H254" s="24" t="s">
        <v>36</v>
      </c>
      <c r="I254" s="24" t="s">
        <v>12</v>
      </c>
    </row>
    <row r="255" spans="1:9" x14ac:dyDescent="0.2">
      <c r="A255" s="23">
        <v>43191</v>
      </c>
      <c r="B255" s="24">
        <v>1.74</v>
      </c>
      <c r="C255" s="24" t="s">
        <v>11</v>
      </c>
      <c r="D255" s="24" t="s">
        <v>13</v>
      </c>
      <c r="E255" s="24" t="s">
        <v>10</v>
      </c>
      <c r="F255" s="24" t="s">
        <v>0</v>
      </c>
      <c r="G255" s="24" t="s">
        <v>14</v>
      </c>
      <c r="H255" s="24" t="s">
        <v>36</v>
      </c>
      <c r="I255" s="24" t="s">
        <v>12</v>
      </c>
    </row>
    <row r="256" spans="1:9" x14ac:dyDescent="0.2">
      <c r="A256" s="23">
        <v>43282</v>
      </c>
      <c r="B256" s="24">
        <v>1.92</v>
      </c>
      <c r="C256" s="24" t="s">
        <v>11</v>
      </c>
      <c r="D256" s="24" t="s">
        <v>13</v>
      </c>
      <c r="E256" s="24" t="s">
        <v>10</v>
      </c>
      <c r="F256" s="24" t="s">
        <v>0</v>
      </c>
      <c r="G256" s="24" t="s">
        <v>14</v>
      </c>
      <c r="H256" s="24" t="s">
        <v>36</v>
      </c>
      <c r="I256" s="24" t="s">
        <v>12</v>
      </c>
    </row>
    <row r="257" spans="1:9" x14ac:dyDescent="0.2">
      <c r="A257" s="23">
        <v>43374</v>
      </c>
      <c r="B257" s="24">
        <v>2.2200000000000002</v>
      </c>
      <c r="C257" s="24" t="s">
        <v>11</v>
      </c>
      <c r="D257" s="24" t="s">
        <v>13</v>
      </c>
      <c r="E257" s="24" t="s">
        <v>10</v>
      </c>
      <c r="F257" s="24" t="s">
        <v>0</v>
      </c>
      <c r="G257" s="24" t="s">
        <v>14</v>
      </c>
      <c r="H257" s="24" t="s">
        <v>36</v>
      </c>
      <c r="I257" s="24" t="s">
        <v>12</v>
      </c>
    </row>
    <row r="258" spans="1:9" x14ac:dyDescent="0.2">
      <c r="A258" s="23">
        <v>43466</v>
      </c>
      <c r="B258" s="24">
        <v>2.4</v>
      </c>
      <c r="C258" s="24" t="s">
        <v>11</v>
      </c>
      <c r="D258" s="24" t="s">
        <v>13</v>
      </c>
      <c r="E258" s="24" t="s">
        <v>10</v>
      </c>
      <c r="F258" s="24" t="s">
        <v>0</v>
      </c>
      <c r="G258" s="24" t="s">
        <v>14</v>
      </c>
      <c r="H258" s="24" t="s">
        <v>36</v>
      </c>
      <c r="I258" s="24" t="s">
        <v>12</v>
      </c>
    </row>
    <row r="259" spans="1:9" x14ac:dyDescent="0.2">
      <c r="A259" s="23">
        <v>43556</v>
      </c>
      <c r="B259" s="24">
        <v>2.4</v>
      </c>
      <c r="C259" s="24" t="s">
        <v>11</v>
      </c>
      <c r="D259" s="24" t="s">
        <v>13</v>
      </c>
      <c r="E259" s="24" t="s">
        <v>10</v>
      </c>
      <c r="F259" s="24" t="s">
        <v>0</v>
      </c>
      <c r="G259" s="24" t="s">
        <v>14</v>
      </c>
      <c r="H259" s="24" t="s">
        <v>36</v>
      </c>
      <c r="I259" s="24" t="s">
        <v>12</v>
      </c>
    </row>
    <row r="260" spans="1:9" x14ac:dyDescent="0.2">
      <c r="A260" s="23">
        <v>43647</v>
      </c>
      <c r="B260" s="24">
        <v>2.19</v>
      </c>
      <c r="C260" s="24" t="s">
        <v>11</v>
      </c>
      <c r="D260" s="24" t="s">
        <v>13</v>
      </c>
      <c r="E260" s="24" t="s">
        <v>10</v>
      </c>
      <c r="F260" s="24" t="s">
        <v>0</v>
      </c>
      <c r="G260" s="24" t="s">
        <v>14</v>
      </c>
      <c r="H260" s="24" t="s">
        <v>36</v>
      </c>
      <c r="I260" s="24" t="s">
        <v>12</v>
      </c>
    </row>
    <row r="261" spans="1:9" x14ac:dyDescent="0.2">
      <c r="A261" s="23">
        <v>43739</v>
      </c>
      <c r="B261" s="24">
        <v>1.64</v>
      </c>
      <c r="C261" s="24" t="s">
        <v>11</v>
      </c>
      <c r="D261" s="24" t="s">
        <v>13</v>
      </c>
      <c r="E261" s="24" t="s">
        <v>10</v>
      </c>
      <c r="F261" s="24" t="s">
        <v>0</v>
      </c>
      <c r="G261" s="24" t="s">
        <v>14</v>
      </c>
      <c r="H261" s="24" t="s">
        <v>36</v>
      </c>
      <c r="I261" s="24" t="s">
        <v>12</v>
      </c>
    </row>
    <row r="262" spans="1:9" x14ac:dyDescent="0.2">
      <c r="A262" s="23">
        <v>43831</v>
      </c>
      <c r="B262" s="24">
        <v>1.26</v>
      </c>
      <c r="C262" s="24" t="s">
        <v>11</v>
      </c>
      <c r="D262" s="24" t="s">
        <v>13</v>
      </c>
      <c r="E262" s="24" t="s">
        <v>10</v>
      </c>
      <c r="F262" s="24" t="s">
        <v>0</v>
      </c>
      <c r="G262" s="24" t="s">
        <v>14</v>
      </c>
      <c r="H262" s="24" t="s">
        <v>36</v>
      </c>
      <c r="I262" s="24" t="s">
        <v>12</v>
      </c>
    </row>
    <row r="263" spans="1:9" x14ac:dyDescent="0.2">
      <c r="A263" s="23">
        <v>43922</v>
      </c>
      <c r="B263" s="24">
        <v>0.06</v>
      </c>
      <c r="C263" s="24" t="s">
        <v>11</v>
      </c>
      <c r="D263" s="24" t="s">
        <v>13</v>
      </c>
      <c r="E263" s="24" t="s">
        <v>10</v>
      </c>
      <c r="F263" s="24" t="s">
        <v>0</v>
      </c>
      <c r="G263" s="24" t="s">
        <v>14</v>
      </c>
      <c r="H263" s="24" t="s">
        <v>36</v>
      </c>
      <c r="I263" s="24" t="s">
        <v>12</v>
      </c>
    </row>
    <row r="264" spans="1:9" x14ac:dyDescent="0.2">
      <c r="A264" s="23">
        <v>44013</v>
      </c>
      <c r="B264" s="24">
        <v>0.09</v>
      </c>
      <c r="C264" s="24" t="s">
        <v>11</v>
      </c>
      <c r="D264" s="24" t="s">
        <v>13</v>
      </c>
      <c r="E264" s="24" t="s">
        <v>10</v>
      </c>
      <c r="F264" s="24" t="s">
        <v>0</v>
      </c>
      <c r="G264" s="24" t="s">
        <v>14</v>
      </c>
      <c r="H264" s="24" t="s">
        <v>36</v>
      </c>
      <c r="I264" s="24" t="s">
        <v>12</v>
      </c>
    </row>
    <row r="265" spans="1:9" x14ac:dyDescent="0.2">
      <c r="A265" s="23">
        <v>44105</v>
      </c>
      <c r="B265" s="24">
        <v>0.09</v>
      </c>
      <c r="C265" s="24" t="s">
        <v>11</v>
      </c>
      <c r="D265" s="24" t="s">
        <v>13</v>
      </c>
      <c r="E265" s="24" t="s">
        <v>10</v>
      </c>
      <c r="F265" s="24" t="s">
        <v>0</v>
      </c>
      <c r="G265" s="24" t="s">
        <v>14</v>
      </c>
      <c r="H265" s="24" t="s">
        <v>36</v>
      </c>
      <c r="I265" s="24" t="s">
        <v>12</v>
      </c>
    </row>
    <row r="266" spans="1:9" x14ac:dyDescent="0.2">
      <c r="A266" s="23">
        <v>44197</v>
      </c>
      <c r="B266" s="24">
        <v>0.08</v>
      </c>
      <c r="C266" s="24" t="s">
        <v>11</v>
      </c>
      <c r="D266" s="24" t="s">
        <v>13</v>
      </c>
      <c r="E266" s="24" t="s">
        <v>10</v>
      </c>
      <c r="F266" s="24" t="s">
        <v>0</v>
      </c>
      <c r="G266" s="24" t="s">
        <v>14</v>
      </c>
      <c r="H266" s="24" t="s">
        <v>36</v>
      </c>
      <c r="I266" s="24" t="s">
        <v>12</v>
      </c>
    </row>
    <row r="267" spans="1:9" x14ac:dyDescent="0.2">
      <c r="A267" s="23">
        <v>44287</v>
      </c>
      <c r="B267" s="24">
        <v>7.0000000000000007E-2</v>
      </c>
      <c r="C267" s="24" t="s">
        <v>11</v>
      </c>
      <c r="D267" s="24" t="s">
        <v>13</v>
      </c>
      <c r="E267" s="24" t="s">
        <v>10</v>
      </c>
      <c r="F267" s="24" t="s">
        <v>0</v>
      </c>
      <c r="G267" s="24" t="s">
        <v>14</v>
      </c>
      <c r="H267" s="24" t="s">
        <v>36</v>
      </c>
      <c r="I267" s="24" t="s">
        <v>12</v>
      </c>
    </row>
    <row r="268" spans="1:9" x14ac:dyDescent="0.2">
      <c r="A268" s="23">
        <v>44378</v>
      </c>
      <c r="B268" s="24">
        <v>0.09</v>
      </c>
      <c r="C268" s="24" t="s">
        <v>11</v>
      </c>
      <c r="D268" s="24" t="s">
        <v>13</v>
      </c>
      <c r="E268" s="24" t="s">
        <v>10</v>
      </c>
      <c r="F268" s="24" t="s">
        <v>0</v>
      </c>
      <c r="G268" s="24" t="s">
        <v>14</v>
      </c>
      <c r="H268" s="24" t="s">
        <v>36</v>
      </c>
      <c r="I268" s="24" t="s">
        <v>12</v>
      </c>
    </row>
    <row r="269" spans="1:9" x14ac:dyDescent="0.2">
      <c r="A269" s="23">
        <v>44470</v>
      </c>
      <c r="B269" s="24">
        <v>0.08</v>
      </c>
      <c r="C269" s="24" t="s">
        <v>11</v>
      </c>
      <c r="D269" s="24" t="s">
        <v>13</v>
      </c>
      <c r="E269" s="24" t="s">
        <v>10</v>
      </c>
      <c r="F269" s="24" t="s">
        <v>0</v>
      </c>
      <c r="G269" s="24" t="s">
        <v>14</v>
      </c>
      <c r="H269" s="24" t="s">
        <v>36</v>
      </c>
      <c r="I269" s="24" t="s">
        <v>12</v>
      </c>
    </row>
    <row r="270" spans="1:9" x14ac:dyDescent="0.2">
      <c r="A270" s="23">
        <v>44562</v>
      </c>
      <c r="B270" s="24">
        <v>0.12</v>
      </c>
      <c r="C270" s="24" t="s">
        <v>11</v>
      </c>
      <c r="D270" s="24" t="s">
        <v>13</v>
      </c>
      <c r="E270" s="24" t="s">
        <v>10</v>
      </c>
      <c r="F270" s="24" t="s">
        <v>0</v>
      </c>
      <c r="G270" s="24" t="s">
        <v>14</v>
      </c>
      <c r="H270" s="24" t="s">
        <v>36</v>
      </c>
      <c r="I270" s="24" t="s">
        <v>12</v>
      </c>
    </row>
    <row r="271" spans="1:9" x14ac:dyDescent="0.2">
      <c r="A271" s="23">
        <v>44652</v>
      </c>
      <c r="B271" s="24">
        <v>0.77</v>
      </c>
      <c r="C271" s="24" t="s">
        <v>11</v>
      </c>
      <c r="D271" s="24" t="s">
        <v>13</v>
      </c>
      <c r="E271" s="24" t="s">
        <v>10</v>
      </c>
      <c r="F271" s="24" t="s">
        <v>0</v>
      </c>
      <c r="G271" s="24" t="s">
        <v>14</v>
      </c>
      <c r="H271" s="24" t="s">
        <v>36</v>
      </c>
      <c r="I271" s="24" t="s">
        <v>12</v>
      </c>
    </row>
    <row r="272" spans="1:9" x14ac:dyDescent="0.2">
      <c r="A272" s="23">
        <v>44743</v>
      </c>
      <c r="B272" s="24">
        <v>2.19</v>
      </c>
      <c r="C272" s="24" t="s">
        <v>11</v>
      </c>
      <c r="D272" s="24" t="s">
        <v>13</v>
      </c>
      <c r="E272" s="24" t="s">
        <v>10</v>
      </c>
      <c r="F272" s="24" t="s">
        <v>0</v>
      </c>
      <c r="G272" s="24" t="s">
        <v>14</v>
      </c>
      <c r="H272" s="24" t="s">
        <v>36</v>
      </c>
      <c r="I272" s="24" t="s">
        <v>12</v>
      </c>
    </row>
    <row r="273" spans="1:9" x14ac:dyDescent="0.2">
      <c r="A273" s="23">
        <v>44835</v>
      </c>
      <c r="B273" s="24">
        <v>3.65</v>
      </c>
      <c r="C273" s="24" t="s">
        <v>11</v>
      </c>
      <c r="D273" s="24" t="s">
        <v>13</v>
      </c>
      <c r="E273" s="24" t="s">
        <v>10</v>
      </c>
      <c r="F273" s="24" t="s">
        <v>0</v>
      </c>
      <c r="G273" s="24" t="s">
        <v>14</v>
      </c>
      <c r="H273" s="24" t="s">
        <v>36</v>
      </c>
      <c r="I273" s="24" t="s">
        <v>12</v>
      </c>
    </row>
    <row r="274" spans="1:9" x14ac:dyDescent="0.2">
      <c r="A274" s="23">
        <v>44927</v>
      </c>
      <c r="B274" s="24">
        <v>4.5199999999999996</v>
      </c>
      <c r="C274" s="24" t="s">
        <v>11</v>
      </c>
      <c r="D274" s="24" t="s">
        <v>13</v>
      </c>
      <c r="E274" s="24" t="s">
        <v>10</v>
      </c>
      <c r="F274" s="24" t="s">
        <v>0</v>
      </c>
      <c r="G274" s="24" t="s">
        <v>14</v>
      </c>
      <c r="H274" s="24" t="s">
        <v>36</v>
      </c>
      <c r="I274" s="24" t="s">
        <v>12</v>
      </c>
    </row>
    <row r="275" spans="1:9" x14ac:dyDescent="0.2">
      <c r="A275" s="23">
        <v>45017</v>
      </c>
      <c r="B275" s="24">
        <v>4.99</v>
      </c>
      <c r="C275" s="24" t="s">
        <v>11</v>
      </c>
      <c r="D275" s="24" t="s">
        <v>13</v>
      </c>
      <c r="E275" s="24" t="s">
        <v>10</v>
      </c>
      <c r="F275" s="24" t="s">
        <v>0</v>
      </c>
      <c r="G275" s="24" t="s">
        <v>14</v>
      </c>
      <c r="H275" s="24" t="s">
        <v>36</v>
      </c>
      <c r="I275" s="24" t="s">
        <v>12</v>
      </c>
    </row>
    <row r="276" spans="1:9" x14ac:dyDescent="0.2">
      <c r="A276" s="23">
        <v>45108</v>
      </c>
      <c r="B276" s="24">
        <v>5.26</v>
      </c>
      <c r="C276" s="24" t="s">
        <v>11</v>
      </c>
      <c r="D276" s="24" t="s">
        <v>13</v>
      </c>
      <c r="E276" s="24" t="s">
        <v>10</v>
      </c>
      <c r="F276" s="24" t="s">
        <v>0</v>
      </c>
      <c r="G276" s="24" t="s">
        <v>14</v>
      </c>
      <c r="H276" s="24" t="s">
        <v>36</v>
      </c>
      <c r="I276" s="24" t="s">
        <v>12</v>
      </c>
    </row>
    <row r="277" spans="1:9" x14ac:dyDescent="0.2">
      <c r="A277" s="23">
        <v>45200</v>
      </c>
      <c r="B277" s="24">
        <v>5.33</v>
      </c>
      <c r="C277" s="24" t="s">
        <v>11</v>
      </c>
      <c r="D277" s="24" t="s">
        <v>13</v>
      </c>
      <c r="E277" s="24" t="s">
        <v>10</v>
      </c>
      <c r="F277" s="24" t="s">
        <v>0</v>
      </c>
      <c r="G277" s="24" t="s">
        <v>14</v>
      </c>
      <c r="H277" s="24" t="s">
        <v>36</v>
      </c>
      <c r="I277" s="24" t="s">
        <v>12</v>
      </c>
    </row>
    <row r="278" spans="1:9" x14ac:dyDescent="0.2">
      <c r="A278" s="23">
        <v>45292</v>
      </c>
      <c r="B278" s="24">
        <v>5.33</v>
      </c>
      <c r="C278" s="24" t="s">
        <v>11</v>
      </c>
      <c r="D278" s="24" t="s">
        <v>13</v>
      </c>
      <c r="E278" s="24" t="s">
        <v>10</v>
      </c>
      <c r="F278" s="24" t="s">
        <v>0</v>
      </c>
      <c r="G278" s="24" t="s">
        <v>14</v>
      </c>
      <c r="H278" s="24" t="s">
        <v>36</v>
      </c>
      <c r="I278" s="24" t="s">
        <v>12</v>
      </c>
    </row>
    <row r="279" spans="1:9" x14ac:dyDescent="0.2">
      <c r="A279" s="23">
        <v>45383</v>
      </c>
      <c r="B279" s="24">
        <v>5.33</v>
      </c>
      <c r="C279" s="24" t="s">
        <v>11</v>
      </c>
      <c r="D279" s="24" t="s">
        <v>13</v>
      </c>
      <c r="E279" s="24" t="s">
        <v>10</v>
      </c>
      <c r="F279" s="24" t="s">
        <v>0</v>
      </c>
      <c r="G279" s="24" t="s">
        <v>14</v>
      </c>
      <c r="H279" s="24" t="s">
        <v>36</v>
      </c>
      <c r="I279" s="24" t="s">
        <v>12</v>
      </c>
    </row>
    <row r="280" spans="1:9" x14ac:dyDescent="0.2">
      <c r="A280" s="23">
        <v>45474</v>
      </c>
      <c r="B280" s="24">
        <v>5.26</v>
      </c>
      <c r="C280" s="24" t="s">
        <v>11</v>
      </c>
      <c r="D280" s="24" t="s">
        <v>13</v>
      </c>
      <c r="E280" s="24" t="s">
        <v>10</v>
      </c>
      <c r="F280" s="24" t="s">
        <v>0</v>
      </c>
      <c r="G280" s="24" t="s">
        <v>14</v>
      </c>
      <c r="H280" s="24" t="s">
        <v>36</v>
      </c>
      <c r="I280" s="24" t="s">
        <v>12</v>
      </c>
    </row>
    <row r="281" spans="1:9" x14ac:dyDescent="0.2">
      <c r="A281" s="23">
        <v>45566</v>
      </c>
      <c r="B281" s="24">
        <v>4.6500000000000004</v>
      </c>
      <c r="C281" s="24" t="s">
        <v>11</v>
      </c>
      <c r="D281" s="24" t="s">
        <v>13</v>
      </c>
      <c r="E281" s="24" t="s">
        <v>10</v>
      </c>
      <c r="F281" s="24" t="s">
        <v>0</v>
      </c>
      <c r="G281" s="24" t="s">
        <v>14</v>
      </c>
      <c r="H281" s="24" t="s">
        <v>36</v>
      </c>
      <c r="I281" s="24" t="s">
        <v>12</v>
      </c>
    </row>
    <row r="282" spans="1:9" x14ac:dyDescent="0.2">
      <c r="A282" s="23">
        <v>45658</v>
      </c>
      <c r="B282" s="24">
        <v>4.33</v>
      </c>
      <c r="C282" s="24" t="s">
        <v>11</v>
      </c>
      <c r="D282" s="24" t="s">
        <v>13</v>
      </c>
      <c r="E282" s="24" t="s">
        <v>10</v>
      </c>
      <c r="F282" s="24" t="s">
        <v>0</v>
      </c>
      <c r="G282" s="24" t="s">
        <v>14</v>
      </c>
      <c r="H282" s="24" t="s">
        <v>36</v>
      </c>
      <c r="I282" s="24" t="s">
        <v>12</v>
      </c>
    </row>
    <row r="283" spans="1:9" x14ac:dyDescent="0.2">
      <c r="A283" s="23">
        <v>45748</v>
      </c>
      <c r="B283" s="24">
        <v>4.33</v>
      </c>
      <c r="C283" s="24" t="s">
        <v>11</v>
      </c>
      <c r="D283" s="24" t="s">
        <v>13</v>
      </c>
      <c r="E283" s="24" t="s">
        <v>10</v>
      </c>
      <c r="F283" s="24" t="s">
        <v>0</v>
      </c>
      <c r="G283" s="24" t="s">
        <v>14</v>
      </c>
      <c r="H283" s="24" t="s">
        <v>36</v>
      </c>
      <c r="I283" s="24" t="s">
        <v>12</v>
      </c>
    </row>
    <row r="284" spans="1:9" x14ac:dyDescent="0.2">
      <c r="A284" s="23">
        <v>45839</v>
      </c>
      <c r="B284" s="24">
        <v>4.29</v>
      </c>
      <c r="C284" s="24" t="s">
        <v>11</v>
      </c>
      <c r="D284" s="24" t="s">
        <v>13</v>
      </c>
      <c r="E284" s="24" t="s">
        <v>10</v>
      </c>
      <c r="F284" s="24" t="s">
        <v>0</v>
      </c>
      <c r="G284" s="24" t="s">
        <v>14</v>
      </c>
      <c r="H284" s="24" t="s">
        <v>36</v>
      </c>
      <c r="I284" s="24" t="s">
        <v>12</v>
      </c>
    </row>
    <row r="285" spans="1:9" x14ac:dyDescent="0.2">
      <c r="A285" s="23">
        <v>45931</v>
      </c>
      <c r="B285" s="24">
        <v>3.9</v>
      </c>
      <c r="C285" s="24" t="s">
        <v>11</v>
      </c>
      <c r="D285" s="24" t="s">
        <v>13</v>
      </c>
      <c r="E285" s="24" t="s">
        <v>10</v>
      </c>
      <c r="F285" s="24" t="s">
        <v>0</v>
      </c>
      <c r="G285" s="24" t="s">
        <v>14</v>
      </c>
      <c r="H285" s="24" t="s">
        <v>36</v>
      </c>
      <c r="I285" s="24" t="s">
        <v>12</v>
      </c>
    </row>
    <row r="286" spans="1:9" x14ac:dyDescent="0.2">
      <c r="A286" s="25">
        <v>46023</v>
      </c>
      <c r="B286" s="26" t="e">
        <v>#N/A</v>
      </c>
      <c r="C286" s="26" t="s">
        <v>11</v>
      </c>
      <c r="D286" s="26" t="s">
        <v>13</v>
      </c>
      <c r="E286" s="26" t="s">
        <v>10</v>
      </c>
      <c r="F286" s="26" t="s">
        <v>0</v>
      </c>
      <c r="G286" s="26" t="s">
        <v>14</v>
      </c>
      <c r="H286" s="26" t="s">
        <v>36</v>
      </c>
      <c r="I286" s="26" t="s">
        <v>12</v>
      </c>
    </row>
  </sheetData>
  <hyperlinks>
    <hyperlink ref="K2" location="'Index'!A1" display="Back to Index" xr:uid="{4117DE2E-EC79-C54E-A205-7B9DA42B0896}"/>
  </hyperlink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A9D70-B49A-0B48-AC02-63EF003E76F8}">
  <sheetPr codeName="Sheet7">
    <tabColor theme="5"/>
  </sheetPr>
  <dimension ref="A1:G950"/>
  <sheetViews>
    <sheetView workbookViewId="0">
      <selection activeCell="E2" sqref="E2"/>
    </sheetView>
  </sheetViews>
  <sheetFormatPr baseColWidth="10" defaultRowHeight="16" x14ac:dyDescent="0.2"/>
  <sheetData>
    <row r="1" spans="1:7" x14ac:dyDescent="0.2">
      <c r="A1" t="s">
        <v>16</v>
      </c>
    </row>
    <row r="2" spans="1:7" x14ac:dyDescent="0.2">
      <c r="A2" t="s">
        <v>0</v>
      </c>
      <c r="B2" t="s">
        <v>17</v>
      </c>
      <c r="G2" s="8" t="s">
        <v>152</v>
      </c>
    </row>
    <row r="3" spans="1:7" x14ac:dyDescent="0.2">
      <c r="A3" t="s">
        <v>1</v>
      </c>
      <c r="B3" t="s">
        <v>2</v>
      </c>
    </row>
    <row r="4" spans="1:7" x14ac:dyDescent="0.2">
      <c r="A4" s="2">
        <v>18264</v>
      </c>
      <c r="B4" t="s">
        <v>74</v>
      </c>
    </row>
    <row r="5" spans="1:7" x14ac:dyDescent="0.2">
      <c r="A5" t="s">
        <v>18</v>
      </c>
    </row>
    <row r="6" spans="1:7" x14ac:dyDescent="0.2">
      <c r="A6" t="s">
        <v>3</v>
      </c>
    </row>
    <row r="7" spans="1:7" x14ac:dyDescent="0.2">
      <c r="A7" t="s">
        <v>4</v>
      </c>
      <c r="B7" t="s">
        <v>5</v>
      </c>
    </row>
    <row r="8" spans="1:7" x14ac:dyDescent="0.2">
      <c r="A8" s="1">
        <v>18264</v>
      </c>
      <c r="B8">
        <v>6.5</v>
      </c>
    </row>
    <row r="9" spans="1:7" x14ac:dyDescent="0.2">
      <c r="A9" s="1">
        <v>18295</v>
      </c>
      <c r="B9">
        <v>6.4</v>
      </c>
    </row>
    <row r="10" spans="1:7" x14ac:dyDescent="0.2">
      <c r="A10" s="1">
        <v>18323</v>
      </c>
      <c r="B10">
        <v>6.3</v>
      </c>
    </row>
    <row r="11" spans="1:7" x14ac:dyDescent="0.2">
      <c r="A11" s="1">
        <v>18354</v>
      </c>
      <c r="B11">
        <v>5.8</v>
      </c>
    </row>
    <row r="12" spans="1:7" x14ac:dyDescent="0.2">
      <c r="A12" s="1">
        <v>18384</v>
      </c>
      <c r="B12">
        <v>5.5</v>
      </c>
    </row>
    <row r="13" spans="1:7" x14ac:dyDescent="0.2">
      <c r="A13" s="1">
        <v>18415</v>
      </c>
      <c r="B13">
        <v>5.4</v>
      </c>
    </row>
    <row r="14" spans="1:7" x14ac:dyDescent="0.2">
      <c r="A14" s="1">
        <v>18445</v>
      </c>
      <c r="B14">
        <v>5</v>
      </c>
    </row>
    <row r="15" spans="1:7" x14ac:dyDescent="0.2">
      <c r="A15" s="1">
        <v>18476</v>
      </c>
      <c r="B15">
        <v>4.5</v>
      </c>
    </row>
    <row r="16" spans="1:7" x14ac:dyDescent="0.2">
      <c r="A16" s="1">
        <v>18507</v>
      </c>
      <c r="B16">
        <v>4.4000000000000004</v>
      </c>
    </row>
    <row r="17" spans="1:2" x14ac:dyDescent="0.2">
      <c r="A17" s="1">
        <v>18537</v>
      </c>
      <c r="B17">
        <v>4.2</v>
      </c>
    </row>
    <row r="18" spans="1:2" x14ac:dyDescent="0.2">
      <c r="A18" s="1">
        <v>18568</v>
      </c>
      <c r="B18">
        <v>4.2</v>
      </c>
    </row>
    <row r="19" spans="1:2" x14ac:dyDescent="0.2">
      <c r="A19" s="1">
        <v>18598</v>
      </c>
      <c r="B19">
        <v>4.3</v>
      </c>
    </row>
    <row r="20" spans="1:2" x14ac:dyDescent="0.2">
      <c r="A20" s="1">
        <v>18629</v>
      </c>
      <c r="B20">
        <v>3.7</v>
      </c>
    </row>
    <row r="21" spans="1:2" x14ac:dyDescent="0.2">
      <c r="A21" s="1">
        <v>18660</v>
      </c>
      <c r="B21">
        <v>3.4</v>
      </c>
    </row>
    <row r="22" spans="1:2" x14ac:dyDescent="0.2">
      <c r="A22" s="1">
        <v>18688</v>
      </c>
      <c r="B22">
        <v>3.4</v>
      </c>
    </row>
    <row r="23" spans="1:2" x14ac:dyDescent="0.2">
      <c r="A23" s="1">
        <v>18719</v>
      </c>
      <c r="B23">
        <v>3.1</v>
      </c>
    </row>
    <row r="24" spans="1:2" x14ac:dyDescent="0.2">
      <c r="A24" s="1">
        <v>18749</v>
      </c>
      <c r="B24">
        <v>3</v>
      </c>
    </row>
    <row r="25" spans="1:2" x14ac:dyDescent="0.2">
      <c r="A25" s="1">
        <v>18780</v>
      </c>
      <c r="B25">
        <v>3.2</v>
      </c>
    </row>
    <row r="26" spans="1:2" x14ac:dyDescent="0.2">
      <c r="A26" s="1">
        <v>18810</v>
      </c>
      <c r="B26">
        <v>3.1</v>
      </c>
    </row>
    <row r="27" spans="1:2" x14ac:dyDescent="0.2">
      <c r="A27" s="1">
        <v>18841</v>
      </c>
      <c r="B27">
        <v>3.1</v>
      </c>
    </row>
    <row r="28" spans="1:2" x14ac:dyDescent="0.2">
      <c r="A28" s="1">
        <v>18872</v>
      </c>
      <c r="B28">
        <v>3.3</v>
      </c>
    </row>
    <row r="29" spans="1:2" x14ac:dyDescent="0.2">
      <c r="A29" s="1">
        <v>18902</v>
      </c>
      <c r="B29">
        <v>3.5</v>
      </c>
    </row>
    <row r="30" spans="1:2" x14ac:dyDescent="0.2">
      <c r="A30" s="1">
        <v>18933</v>
      </c>
      <c r="B30">
        <v>3.5</v>
      </c>
    </row>
    <row r="31" spans="1:2" x14ac:dyDescent="0.2">
      <c r="A31" s="1">
        <v>18963</v>
      </c>
      <c r="B31">
        <v>3.1</v>
      </c>
    </row>
    <row r="32" spans="1:2" x14ac:dyDescent="0.2">
      <c r="A32" s="1">
        <v>18994</v>
      </c>
      <c r="B32">
        <v>3.2</v>
      </c>
    </row>
    <row r="33" spans="1:2" x14ac:dyDescent="0.2">
      <c r="A33" s="1">
        <v>19025</v>
      </c>
      <c r="B33">
        <v>3.1</v>
      </c>
    </row>
    <row r="34" spans="1:2" x14ac:dyDescent="0.2">
      <c r="A34" s="1">
        <v>19054</v>
      </c>
      <c r="B34">
        <v>2.9</v>
      </c>
    </row>
    <row r="35" spans="1:2" x14ac:dyDescent="0.2">
      <c r="A35" s="1">
        <v>19085</v>
      </c>
      <c r="B35">
        <v>2.9</v>
      </c>
    </row>
    <row r="36" spans="1:2" x14ac:dyDescent="0.2">
      <c r="A36" s="1">
        <v>19115</v>
      </c>
      <c r="B36">
        <v>3</v>
      </c>
    </row>
    <row r="37" spans="1:2" x14ac:dyDescent="0.2">
      <c r="A37" s="1">
        <v>19146</v>
      </c>
      <c r="B37">
        <v>3</v>
      </c>
    </row>
    <row r="38" spans="1:2" x14ac:dyDescent="0.2">
      <c r="A38" s="1">
        <v>19176</v>
      </c>
      <c r="B38">
        <v>3.2</v>
      </c>
    </row>
    <row r="39" spans="1:2" x14ac:dyDescent="0.2">
      <c r="A39" s="1">
        <v>19207</v>
      </c>
      <c r="B39">
        <v>3.4</v>
      </c>
    </row>
    <row r="40" spans="1:2" x14ac:dyDescent="0.2">
      <c r="A40" s="1">
        <v>19238</v>
      </c>
      <c r="B40">
        <v>3.1</v>
      </c>
    </row>
    <row r="41" spans="1:2" x14ac:dyDescent="0.2">
      <c r="A41" s="1">
        <v>19268</v>
      </c>
      <c r="B41">
        <v>3</v>
      </c>
    </row>
    <row r="42" spans="1:2" x14ac:dyDescent="0.2">
      <c r="A42" s="1">
        <v>19299</v>
      </c>
      <c r="B42">
        <v>2.8</v>
      </c>
    </row>
    <row r="43" spans="1:2" x14ac:dyDescent="0.2">
      <c r="A43" s="1">
        <v>19329</v>
      </c>
      <c r="B43">
        <v>2.7</v>
      </c>
    </row>
    <row r="44" spans="1:2" x14ac:dyDescent="0.2">
      <c r="A44" s="1">
        <v>19360</v>
      </c>
      <c r="B44">
        <v>2.9</v>
      </c>
    </row>
    <row r="45" spans="1:2" x14ac:dyDescent="0.2">
      <c r="A45" s="1">
        <v>19391</v>
      </c>
      <c r="B45">
        <v>2.6</v>
      </c>
    </row>
    <row r="46" spans="1:2" x14ac:dyDescent="0.2">
      <c r="A46" s="1">
        <v>19419</v>
      </c>
      <c r="B46">
        <v>2.6</v>
      </c>
    </row>
    <row r="47" spans="1:2" x14ac:dyDescent="0.2">
      <c r="A47" s="1">
        <v>19450</v>
      </c>
      <c r="B47">
        <v>2.7</v>
      </c>
    </row>
    <row r="48" spans="1:2" x14ac:dyDescent="0.2">
      <c r="A48" s="1">
        <v>19480</v>
      </c>
      <c r="B48">
        <v>2.5</v>
      </c>
    </row>
    <row r="49" spans="1:2" x14ac:dyDescent="0.2">
      <c r="A49" s="1">
        <v>19511</v>
      </c>
      <c r="B49">
        <v>2.5</v>
      </c>
    </row>
    <row r="50" spans="1:2" x14ac:dyDescent="0.2">
      <c r="A50" s="1">
        <v>19541</v>
      </c>
      <c r="B50">
        <v>2.6</v>
      </c>
    </row>
    <row r="51" spans="1:2" x14ac:dyDescent="0.2">
      <c r="A51" s="1">
        <v>19572</v>
      </c>
      <c r="B51">
        <v>2.7</v>
      </c>
    </row>
    <row r="52" spans="1:2" x14ac:dyDescent="0.2">
      <c r="A52" s="1">
        <v>19603</v>
      </c>
      <c r="B52">
        <v>2.9</v>
      </c>
    </row>
    <row r="53" spans="1:2" x14ac:dyDescent="0.2">
      <c r="A53" s="1">
        <v>19633</v>
      </c>
      <c r="B53">
        <v>3.1</v>
      </c>
    </row>
    <row r="54" spans="1:2" x14ac:dyDescent="0.2">
      <c r="A54" s="1">
        <v>19664</v>
      </c>
      <c r="B54">
        <v>3.5</v>
      </c>
    </row>
    <row r="55" spans="1:2" x14ac:dyDescent="0.2">
      <c r="A55" s="1">
        <v>19694</v>
      </c>
      <c r="B55">
        <v>4.5</v>
      </c>
    </row>
    <row r="56" spans="1:2" x14ac:dyDescent="0.2">
      <c r="A56" s="1">
        <v>19725</v>
      </c>
      <c r="B56">
        <v>4.9000000000000004</v>
      </c>
    </row>
    <row r="57" spans="1:2" x14ac:dyDescent="0.2">
      <c r="A57" s="1">
        <v>19756</v>
      </c>
      <c r="B57">
        <v>5.2</v>
      </c>
    </row>
    <row r="58" spans="1:2" x14ac:dyDescent="0.2">
      <c r="A58" s="1">
        <v>19784</v>
      </c>
      <c r="B58">
        <v>5.7</v>
      </c>
    </row>
    <row r="59" spans="1:2" x14ac:dyDescent="0.2">
      <c r="A59" s="1">
        <v>19815</v>
      </c>
      <c r="B59">
        <v>5.9</v>
      </c>
    </row>
    <row r="60" spans="1:2" x14ac:dyDescent="0.2">
      <c r="A60" s="1">
        <v>19845</v>
      </c>
      <c r="B60">
        <v>5.9</v>
      </c>
    </row>
    <row r="61" spans="1:2" x14ac:dyDescent="0.2">
      <c r="A61" s="1">
        <v>19876</v>
      </c>
      <c r="B61">
        <v>5.6</v>
      </c>
    </row>
    <row r="62" spans="1:2" x14ac:dyDescent="0.2">
      <c r="A62" s="1">
        <v>19906</v>
      </c>
      <c r="B62">
        <v>5.8</v>
      </c>
    </row>
    <row r="63" spans="1:2" x14ac:dyDescent="0.2">
      <c r="A63" s="1">
        <v>19937</v>
      </c>
      <c r="B63">
        <v>6</v>
      </c>
    </row>
    <row r="64" spans="1:2" x14ac:dyDescent="0.2">
      <c r="A64" s="1">
        <v>19968</v>
      </c>
      <c r="B64">
        <v>6.1</v>
      </c>
    </row>
    <row r="65" spans="1:2" x14ac:dyDescent="0.2">
      <c r="A65" s="1">
        <v>19998</v>
      </c>
      <c r="B65">
        <v>5.7</v>
      </c>
    </row>
    <row r="66" spans="1:2" x14ac:dyDescent="0.2">
      <c r="A66" s="1">
        <v>20029</v>
      </c>
      <c r="B66">
        <v>5.3</v>
      </c>
    </row>
    <row r="67" spans="1:2" x14ac:dyDescent="0.2">
      <c r="A67" s="1">
        <v>20059</v>
      </c>
      <c r="B67">
        <v>5</v>
      </c>
    </row>
    <row r="68" spans="1:2" x14ac:dyDescent="0.2">
      <c r="A68" s="1">
        <v>20090</v>
      </c>
      <c r="B68">
        <v>4.9000000000000004</v>
      </c>
    </row>
    <row r="69" spans="1:2" x14ac:dyDescent="0.2">
      <c r="A69" s="1">
        <v>20121</v>
      </c>
      <c r="B69">
        <v>4.7</v>
      </c>
    </row>
    <row r="70" spans="1:2" x14ac:dyDescent="0.2">
      <c r="A70" s="1">
        <v>20149</v>
      </c>
      <c r="B70">
        <v>4.5999999999999996</v>
      </c>
    </row>
    <row r="71" spans="1:2" x14ac:dyDescent="0.2">
      <c r="A71" s="1">
        <v>20180</v>
      </c>
      <c r="B71">
        <v>4.7</v>
      </c>
    </row>
    <row r="72" spans="1:2" x14ac:dyDescent="0.2">
      <c r="A72" s="1">
        <v>20210</v>
      </c>
      <c r="B72">
        <v>4.3</v>
      </c>
    </row>
    <row r="73" spans="1:2" x14ac:dyDescent="0.2">
      <c r="A73" s="1">
        <v>20241</v>
      </c>
      <c r="B73">
        <v>4.2</v>
      </c>
    </row>
    <row r="74" spans="1:2" x14ac:dyDescent="0.2">
      <c r="A74" s="1">
        <v>20271</v>
      </c>
      <c r="B74">
        <v>4</v>
      </c>
    </row>
    <row r="75" spans="1:2" x14ac:dyDescent="0.2">
      <c r="A75" s="1">
        <v>20302</v>
      </c>
      <c r="B75">
        <v>4.2</v>
      </c>
    </row>
    <row r="76" spans="1:2" x14ac:dyDescent="0.2">
      <c r="A76" s="1">
        <v>20333</v>
      </c>
      <c r="B76">
        <v>4.0999999999999996</v>
      </c>
    </row>
    <row r="77" spans="1:2" x14ac:dyDescent="0.2">
      <c r="A77" s="1">
        <v>20363</v>
      </c>
      <c r="B77">
        <v>4.3</v>
      </c>
    </row>
    <row r="78" spans="1:2" x14ac:dyDescent="0.2">
      <c r="A78" s="1">
        <v>20394</v>
      </c>
      <c r="B78">
        <v>4.2</v>
      </c>
    </row>
    <row r="79" spans="1:2" x14ac:dyDescent="0.2">
      <c r="A79" s="1">
        <v>20424</v>
      </c>
      <c r="B79">
        <v>4.2</v>
      </c>
    </row>
    <row r="80" spans="1:2" x14ac:dyDescent="0.2">
      <c r="A80" s="1">
        <v>20455</v>
      </c>
      <c r="B80">
        <v>4</v>
      </c>
    </row>
    <row r="81" spans="1:2" x14ac:dyDescent="0.2">
      <c r="A81" s="1">
        <v>20486</v>
      </c>
      <c r="B81">
        <v>3.9</v>
      </c>
    </row>
    <row r="82" spans="1:2" x14ac:dyDescent="0.2">
      <c r="A82" s="1">
        <v>20515</v>
      </c>
      <c r="B82">
        <v>4.2</v>
      </c>
    </row>
    <row r="83" spans="1:2" x14ac:dyDescent="0.2">
      <c r="A83" s="1">
        <v>20546</v>
      </c>
      <c r="B83">
        <v>4</v>
      </c>
    </row>
    <row r="84" spans="1:2" x14ac:dyDescent="0.2">
      <c r="A84" s="1">
        <v>20576</v>
      </c>
      <c r="B84">
        <v>4.3</v>
      </c>
    </row>
    <row r="85" spans="1:2" x14ac:dyDescent="0.2">
      <c r="A85" s="1">
        <v>20607</v>
      </c>
      <c r="B85">
        <v>4.3</v>
      </c>
    </row>
    <row r="86" spans="1:2" x14ac:dyDescent="0.2">
      <c r="A86" s="1">
        <v>20637</v>
      </c>
      <c r="B86">
        <v>4.4000000000000004</v>
      </c>
    </row>
    <row r="87" spans="1:2" x14ac:dyDescent="0.2">
      <c r="A87" s="1">
        <v>20668</v>
      </c>
      <c r="B87">
        <v>4.0999999999999996</v>
      </c>
    </row>
    <row r="88" spans="1:2" x14ac:dyDescent="0.2">
      <c r="A88" s="1">
        <v>20699</v>
      </c>
      <c r="B88">
        <v>3.9</v>
      </c>
    </row>
    <row r="89" spans="1:2" x14ac:dyDescent="0.2">
      <c r="A89" s="1">
        <v>20729</v>
      </c>
      <c r="B89">
        <v>3.9</v>
      </c>
    </row>
    <row r="90" spans="1:2" x14ac:dyDescent="0.2">
      <c r="A90" s="1">
        <v>20760</v>
      </c>
      <c r="B90">
        <v>4.3</v>
      </c>
    </row>
    <row r="91" spans="1:2" x14ac:dyDescent="0.2">
      <c r="A91" s="1">
        <v>20790</v>
      </c>
      <c r="B91">
        <v>4.2</v>
      </c>
    </row>
    <row r="92" spans="1:2" x14ac:dyDescent="0.2">
      <c r="A92" s="1">
        <v>20821</v>
      </c>
      <c r="B92">
        <v>4.2</v>
      </c>
    </row>
    <row r="93" spans="1:2" x14ac:dyDescent="0.2">
      <c r="A93" s="1">
        <v>20852</v>
      </c>
      <c r="B93">
        <v>3.9</v>
      </c>
    </row>
    <row r="94" spans="1:2" x14ac:dyDescent="0.2">
      <c r="A94" s="1">
        <v>20880</v>
      </c>
      <c r="B94">
        <v>3.7</v>
      </c>
    </row>
    <row r="95" spans="1:2" x14ac:dyDescent="0.2">
      <c r="A95" s="1">
        <v>20911</v>
      </c>
      <c r="B95">
        <v>3.9</v>
      </c>
    </row>
    <row r="96" spans="1:2" x14ac:dyDescent="0.2">
      <c r="A96" s="1">
        <v>20941</v>
      </c>
      <c r="B96">
        <v>4.0999999999999996</v>
      </c>
    </row>
    <row r="97" spans="1:2" x14ac:dyDescent="0.2">
      <c r="A97" s="1">
        <v>20972</v>
      </c>
      <c r="B97">
        <v>4.3</v>
      </c>
    </row>
    <row r="98" spans="1:2" x14ac:dyDescent="0.2">
      <c r="A98" s="1">
        <v>21002</v>
      </c>
      <c r="B98">
        <v>4.2</v>
      </c>
    </row>
    <row r="99" spans="1:2" x14ac:dyDescent="0.2">
      <c r="A99" s="1">
        <v>21033</v>
      </c>
      <c r="B99">
        <v>4.0999999999999996</v>
      </c>
    </row>
    <row r="100" spans="1:2" x14ac:dyDescent="0.2">
      <c r="A100" s="1">
        <v>21064</v>
      </c>
      <c r="B100">
        <v>4.4000000000000004</v>
      </c>
    </row>
    <row r="101" spans="1:2" x14ac:dyDescent="0.2">
      <c r="A101" s="1">
        <v>21094</v>
      </c>
      <c r="B101">
        <v>4.5</v>
      </c>
    </row>
    <row r="102" spans="1:2" x14ac:dyDescent="0.2">
      <c r="A102" s="1">
        <v>21125</v>
      </c>
      <c r="B102">
        <v>5.0999999999999996</v>
      </c>
    </row>
    <row r="103" spans="1:2" x14ac:dyDescent="0.2">
      <c r="A103" s="1">
        <v>21155</v>
      </c>
      <c r="B103">
        <v>5.2</v>
      </c>
    </row>
    <row r="104" spans="1:2" x14ac:dyDescent="0.2">
      <c r="A104" s="1">
        <v>21186</v>
      </c>
      <c r="B104">
        <v>5.8</v>
      </c>
    </row>
    <row r="105" spans="1:2" x14ac:dyDescent="0.2">
      <c r="A105" s="1">
        <v>21217</v>
      </c>
      <c r="B105">
        <v>6.4</v>
      </c>
    </row>
    <row r="106" spans="1:2" x14ac:dyDescent="0.2">
      <c r="A106" s="1">
        <v>21245</v>
      </c>
      <c r="B106">
        <v>6.7</v>
      </c>
    </row>
    <row r="107" spans="1:2" x14ac:dyDescent="0.2">
      <c r="A107" s="1">
        <v>21276</v>
      </c>
      <c r="B107">
        <v>7.4</v>
      </c>
    </row>
    <row r="108" spans="1:2" x14ac:dyDescent="0.2">
      <c r="A108" s="1">
        <v>21306</v>
      </c>
      <c r="B108">
        <v>7.4</v>
      </c>
    </row>
    <row r="109" spans="1:2" x14ac:dyDescent="0.2">
      <c r="A109" s="1">
        <v>21337</v>
      </c>
      <c r="B109">
        <v>7.3</v>
      </c>
    </row>
    <row r="110" spans="1:2" x14ac:dyDescent="0.2">
      <c r="A110" s="1">
        <v>21367</v>
      </c>
      <c r="B110">
        <v>7.5</v>
      </c>
    </row>
    <row r="111" spans="1:2" x14ac:dyDescent="0.2">
      <c r="A111" s="1">
        <v>21398</v>
      </c>
      <c r="B111">
        <v>7.4</v>
      </c>
    </row>
    <row r="112" spans="1:2" x14ac:dyDescent="0.2">
      <c r="A112" s="1">
        <v>21429</v>
      </c>
      <c r="B112">
        <v>7.1</v>
      </c>
    </row>
    <row r="113" spans="1:2" x14ac:dyDescent="0.2">
      <c r="A113" s="1">
        <v>21459</v>
      </c>
      <c r="B113">
        <v>6.7</v>
      </c>
    </row>
    <row r="114" spans="1:2" x14ac:dyDescent="0.2">
      <c r="A114" s="1">
        <v>21490</v>
      </c>
      <c r="B114">
        <v>6.2</v>
      </c>
    </row>
    <row r="115" spans="1:2" x14ac:dyDescent="0.2">
      <c r="A115" s="1">
        <v>21520</v>
      </c>
      <c r="B115">
        <v>6.2</v>
      </c>
    </row>
    <row r="116" spans="1:2" x14ac:dyDescent="0.2">
      <c r="A116" s="1">
        <v>21551</v>
      </c>
      <c r="B116">
        <v>6</v>
      </c>
    </row>
    <row r="117" spans="1:2" x14ac:dyDescent="0.2">
      <c r="A117" s="1">
        <v>21582</v>
      </c>
      <c r="B117">
        <v>5.9</v>
      </c>
    </row>
    <row r="118" spans="1:2" x14ac:dyDescent="0.2">
      <c r="A118" s="1">
        <v>21610</v>
      </c>
      <c r="B118">
        <v>5.6</v>
      </c>
    </row>
    <row r="119" spans="1:2" x14ac:dyDescent="0.2">
      <c r="A119" s="1">
        <v>21641</v>
      </c>
      <c r="B119">
        <v>5.2</v>
      </c>
    </row>
    <row r="120" spans="1:2" x14ac:dyDescent="0.2">
      <c r="A120" s="1">
        <v>21671</v>
      </c>
      <c r="B120">
        <v>5.0999999999999996</v>
      </c>
    </row>
    <row r="121" spans="1:2" x14ac:dyDescent="0.2">
      <c r="A121" s="1">
        <v>21702</v>
      </c>
      <c r="B121">
        <v>5</v>
      </c>
    </row>
    <row r="122" spans="1:2" x14ac:dyDescent="0.2">
      <c r="A122" s="1">
        <v>21732</v>
      </c>
      <c r="B122">
        <v>5.0999999999999996</v>
      </c>
    </row>
    <row r="123" spans="1:2" x14ac:dyDescent="0.2">
      <c r="A123" s="1">
        <v>21763</v>
      </c>
      <c r="B123">
        <v>5.2</v>
      </c>
    </row>
    <row r="124" spans="1:2" x14ac:dyDescent="0.2">
      <c r="A124" s="1">
        <v>21794</v>
      </c>
      <c r="B124">
        <v>5.5</v>
      </c>
    </row>
    <row r="125" spans="1:2" x14ac:dyDescent="0.2">
      <c r="A125" s="1">
        <v>21824</v>
      </c>
      <c r="B125">
        <v>5.7</v>
      </c>
    </row>
    <row r="126" spans="1:2" x14ac:dyDescent="0.2">
      <c r="A126" s="1">
        <v>21855</v>
      </c>
      <c r="B126">
        <v>5.8</v>
      </c>
    </row>
    <row r="127" spans="1:2" x14ac:dyDescent="0.2">
      <c r="A127" s="1">
        <v>21885</v>
      </c>
      <c r="B127">
        <v>5.3</v>
      </c>
    </row>
    <row r="128" spans="1:2" x14ac:dyDescent="0.2">
      <c r="A128" s="1">
        <v>21916</v>
      </c>
      <c r="B128">
        <v>5.2</v>
      </c>
    </row>
    <row r="129" spans="1:2" x14ac:dyDescent="0.2">
      <c r="A129" s="1">
        <v>21947</v>
      </c>
      <c r="B129">
        <v>4.8</v>
      </c>
    </row>
    <row r="130" spans="1:2" x14ac:dyDescent="0.2">
      <c r="A130" s="1">
        <v>21976</v>
      </c>
      <c r="B130">
        <v>5.4</v>
      </c>
    </row>
    <row r="131" spans="1:2" x14ac:dyDescent="0.2">
      <c r="A131" s="1">
        <v>22007</v>
      </c>
      <c r="B131">
        <v>5.2</v>
      </c>
    </row>
    <row r="132" spans="1:2" x14ac:dyDescent="0.2">
      <c r="A132" s="1">
        <v>22037</v>
      </c>
      <c r="B132">
        <v>5.0999999999999996</v>
      </c>
    </row>
    <row r="133" spans="1:2" x14ac:dyDescent="0.2">
      <c r="A133" s="1">
        <v>22068</v>
      </c>
      <c r="B133">
        <v>5.4</v>
      </c>
    </row>
    <row r="134" spans="1:2" x14ac:dyDescent="0.2">
      <c r="A134" s="1">
        <v>22098</v>
      </c>
      <c r="B134">
        <v>5.5</v>
      </c>
    </row>
    <row r="135" spans="1:2" x14ac:dyDescent="0.2">
      <c r="A135" s="1">
        <v>22129</v>
      </c>
      <c r="B135">
        <v>5.6</v>
      </c>
    </row>
    <row r="136" spans="1:2" x14ac:dyDescent="0.2">
      <c r="A136" s="1">
        <v>22160</v>
      </c>
      <c r="B136">
        <v>5.5</v>
      </c>
    </row>
    <row r="137" spans="1:2" x14ac:dyDescent="0.2">
      <c r="A137" s="1">
        <v>22190</v>
      </c>
      <c r="B137">
        <v>6.1</v>
      </c>
    </row>
    <row r="138" spans="1:2" x14ac:dyDescent="0.2">
      <c r="A138" s="1">
        <v>22221</v>
      </c>
      <c r="B138">
        <v>6.1</v>
      </c>
    </row>
    <row r="139" spans="1:2" x14ac:dyDescent="0.2">
      <c r="A139" s="1">
        <v>22251</v>
      </c>
      <c r="B139">
        <v>6.6</v>
      </c>
    </row>
    <row r="140" spans="1:2" x14ac:dyDescent="0.2">
      <c r="A140" s="1">
        <v>22282</v>
      </c>
      <c r="B140">
        <v>6.6</v>
      </c>
    </row>
    <row r="141" spans="1:2" x14ac:dyDescent="0.2">
      <c r="A141" s="1">
        <v>22313</v>
      </c>
      <c r="B141">
        <v>6.9</v>
      </c>
    </row>
    <row r="142" spans="1:2" x14ac:dyDescent="0.2">
      <c r="A142" s="1">
        <v>22341</v>
      </c>
      <c r="B142">
        <v>6.9</v>
      </c>
    </row>
    <row r="143" spans="1:2" x14ac:dyDescent="0.2">
      <c r="A143" s="1">
        <v>22372</v>
      </c>
      <c r="B143">
        <v>7</v>
      </c>
    </row>
    <row r="144" spans="1:2" x14ac:dyDescent="0.2">
      <c r="A144" s="1">
        <v>22402</v>
      </c>
      <c r="B144">
        <v>7.1</v>
      </c>
    </row>
    <row r="145" spans="1:2" x14ac:dyDescent="0.2">
      <c r="A145" s="1">
        <v>22433</v>
      </c>
      <c r="B145">
        <v>6.9</v>
      </c>
    </row>
    <row r="146" spans="1:2" x14ac:dyDescent="0.2">
      <c r="A146" s="1">
        <v>22463</v>
      </c>
      <c r="B146">
        <v>7</v>
      </c>
    </row>
    <row r="147" spans="1:2" x14ac:dyDescent="0.2">
      <c r="A147" s="1">
        <v>22494</v>
      </c>
      <c r="B147">
        <v>6.6</v>
      </c>
    </row>
    <row r="148" spans="1:2" x14ac:dyDescent="0.2">
      <c r="A148" s="1">
        <v>22525</v>
      </c>
      <c r="B148">
        <v>6.7</v>
      </c>
    </row>
    <row r="149" spans="1:2" x14ac:dyDescent="0.2">
      <c r="A149" s="1">
        <v>22555</v>
      </c>
      <c r="B149">
        <v>6.5</v>
      </c>
    </row>
    <row r="150" spans="1:2" x14ac:dyDescent="0.2">
      <c r="A150" s="1">
        <v>22586</v>
      </c>
      <c r="B150">
        <v>6.1</v>
      </c>
    </row>
    <row r="151" spans="1:2" x14ac:dyDescent="0.2">
      <c r="A151" s="1">
        <v>22616</v>
      </c>
      <c r="B151">
        <v>6</v>
      </c>
    </row>
    <row r="152" spans="1:2" x14ac:dyDescent="0.2">
      <c r="A152" s="1">
        <v>22647</v>
      </c>
      <c r="B152">
        <v>5.8</v>
      </c>
    </row>
    <row r="153" spans="1:2" x14ac:dyDescent="0.2">
      <c r="A153" s="1">
        <v>22678</v>
      </c>
      <c r="B153">
        <v>5.5</v>
      </c>
    </row>
    <row r="154" spans="1:2" x14ac:dyDescent="0.2">
      <c r="A154" s="1">
        <v>22706</v>
      </c>
      <c r="B154">
        <v>5.6</v>
      </c>
    </row>
    <row r="155" spans="1:2" x14ac:dyDescent="0.2">
      <c r="A155" s="1">
        <v>22737</v>
      </c>
      <c r="B155">
        <v>5.6</v>
      </c>
    </row>
    <row r="156" spans="1:2" x14ac:dyDescent="0.2">
      <c r="A156" s="1">
        <v>22767</v>
      </c>
      <c r="B156">
        <v>5.5</v>
      </c>
    </row>
    <row r="157" spans="1:2" x14ac:dyDescent="0.2">
      <c r="A157" s="1">
        <v>22798</v>
      </c>
      <c r="B157">
        <v>5.5</v>
      </c>
    </row>
    <row r="158" spans="1:2" x14ac:dyDescent="0.2">
      <c r="A158" s="1">
        <v>22828</v>
      </c>
      <c r="B158">
        <v>5.4</v>
      </c>
    </row>
    <row r="159" spans="1:2" x14ac:dyDescent="0.2">
      <c r="A159" s="1">
        <v>22859</v>
      </c>
      <c r="B159">
        <v>5.7</v>
      </c>
    </row>
    <row r="160" spans="1:2" x14ac:dyDescent="0.2">
      <c r="A160" s="1">
        <v>22890</v>
      </c>
      <c r="B160">
        <v>5.6</v>
      </c>
    </row>
    <row r="161" spans="1:2" x14ac:dyDescent="0.2">
      <c r="A161" s="1">
        <v>22920</v>
      </c>
      <c r="B161">
        <v>5.4</v>
      </c>
    </row>
    <row r="162" spans="1:2" x14ac:dyDescent="0.2">
      <c r="A162" s="1">
        <v>22951</v>
      </c>
      <c r="B162">
        <v>5.7</v>
      </c>
    </row>
    <row r="163" spans="1:2" x14ac:dyDescent="0.2">
      <c r="A163" s="1">
        <v>22981</v>
      </c>
      <c r="B163">
        <v>5.5</v>
      </c>
    </row>
    <row r="164" spans="1:2" x14ac:dyDescent="0.2">
      <c r="A164" s="1">
        <v>23012</v>
      </c>
      <c r="B164">
        <v>5.7</v>
      </c>
    </row>
    <row r="165" spans="1:2" x14ac:dyDescent="0.2">
      <c r="A165" s="1">
        <v>23043</v>
      </c>
      <c r="B165">
        <v>5.9</v>
      </c>
    </row>
    <row r="166" spans="1:2" x14ac:dyDescent="0.2">
      <c r="A166" s="1">
        <v>23071</v>
      </c>
      <c r="B166">
        <v>5.7</v>
      </c>
    </row>
    <row r="167" spans="1:2" x14ac:dyDescent="0.2">
      <c r="A167" s="1">
        <v>23102</v>
      </c>
      <c r="B167">
        <v>5.7</v>
      </c>
    </row>
    <row r="168" spans="1:2" x14ac:dyDescent="0.2">
      <c r="A168" s="1">
        <v>23132</v>
      </c>
      <c r="B168">
        <v>5.9</v>
      </c>
    </row>
    <row r="169" spans="1:2" x14ac:dyDescent="0.2">
      <c r="A169" s="1">
        <v>23163</v>
      </c>
      <c r="B169">
        <v>5.6</v>
      </c>
    </row>
    <row r="170" spans="1:2" x14ac:dyDescent="0.2">
      <c r="A170" s="1">
        <v>23193</v>
      </c>
      <c r="B170">
        <v>5.6</v>
      </c>
    </row>
    <row r="171" spans="1:2" x14ac:dyDescent="0.2">
      <c r="A171" s="1">
        <v>23224</v>
      </c>
      <c r="B171">
        <v>5.4</v>
      </c>
    </row>
    <row r="172" spans="1:2" x14ac:dyDescent="0.2">
      <c r="A172" s="1">
        <v>23255</v>
      </c>
      <c r="B172">
        <v>5.5</v>
      </c>
    </row>
    <row r="173" spans="1:2" x14ac:dyDescent="0.2">
      <c r="A173" s="1">
        <v>23285</v>
      </c>
      <c r="B173">
        <v>5.5</v>
      </c>
    </row>
    <row r="174" spans="1:2" x14ac:dyDescent="0.2">
      <c r="A174" s="1">
        <v>23316</v>
      </c>
      <c r="B174">
        <v>5.7</v>
      </c>
    </row>
    <row r="175" spans="1:2" x14ac:dyDescent="0.2">
      <c r="A175" s="1">
        <v>23346</v>
      </c>
      <c r="B175">
        <v>5.5</v>
      </c>
    </row>
    <row r="176" spans="1:2" x14ac:dyDescent="0.2">
      <c r="A176" s="1">
        <v>23377</v>
      </c>
      <c r="B176">
        <v>5.6</v>
      </c>
    </row>
    <row r="177" spans="1:2" x14ac:dyDescent="0.2">
      <c r="A177" s="1">
        <v>23408</v>
      </c>
      <c r="B177">
        <v>5.4</v>
      </c>
    </row>
    <row r="178" spans="1:2" x14ac:dyDescent="0.2">
      <c r="A178" s="1">
        <v>23437</v>
      </c>
      <c r="B178">
        <v>5.4</v>
      </c>
    </row>
    <row r="179" spans="1:2" x14ac:dyDescent="0.2">
      <c r="A179" s="1">
        <v>23468</v>
      </c>
      <c r="B179">
        <v>5.3</v>
      </c>
    </row>
    <row r="180" spans="1:2" x14ac:dyDescent="0.2">
      <c r="A180" s="1">
        <v>23498</v>
      </c>
      <c r="B180">
        <v>5.0999999999999996</v>
      </c>
    </row>
    <row r="181" spans="1:2" x14ac:dyDescent="0.2">
      <c r="A181" s="1">
        <v>23529</v>
      </c>
      <c r="B181">
        <v>5.2</v>
      </c>
    </row>
    <row r="182" spans="1:2" x14ac:dyDescent="0.2">
      <c r="A182" s="1">
        <v>23559</v>
      </c>
      <c r="B182">
        <v>4.9000000000000004</v>
      </c>
    </row>
    <row r="183" spans="1:2" x14ac:dyDescent="0.2">
      <c r="A183" s="1">
        <v>23590</v>
      </c>
      <c r="B183">
        <v>5</v>
      </c>
    </row>
    <row r="184" spans="1:2" x14ac:dyDescent="0.2">
      <c r="A184" s="1">
        <v>23621</v>
      </c>
      <c r="B184">
        <v>5.0999999999999996</v>
      </c>
    </row>
    <row r="185" spans="1:2" x14ac:dyDescent="0.2">
      <c r="A185" s="1">
        <v>23651</v>
      </c>
      <c r="B185">
        <v>5.0999999999999996</v>
      </c>
    </row>
    <row r="186" spans="1:2" x14ac:dyDescent="0.2">
      <c r="A186" s="1">
        <v>23682</v>
      </c>
      <c r="B186">
        <v>4.8</v>
      </c>
    </row>
    <row r="187" spans="1:2" x14ac:dyDescent="0.2">
      <c r="A187" s="1">
        <v>23712</v>
      </c>
      <c r="B187">
        <v>5</v>
      </c>
    </row>
    <row r="188" spans="1:2" x14ac:dyDescent="0.2">
      <c r="A188" s="1">
        <v>23743</v>
      </c>
      <c r="B188">
        <v>4.9000000000000004</v>
      </c>
    </row>
    <row r="189" spans="1:2" x14ac:dyDescent="0.2">
      <c r="A189" s="1">
        <v>23774</v>
      </c>
      <c r="B189">
        <v>5.0999999999999996</v>
      </c>
    </row>
    <row r="190" spans="1:2" x14ac:dyDescent="0.2">
      <c r="A190" s="1">
        <v>23802</v>
      </c>
      <c r="B190">
        <v>4.7</v>
      </c>
    </row>
    <row r="191" spans="1:2" x14ac:dyDescent="0.2">
      <c r="A191" s="1">
        <v>23833</v>
      </c>
      <c r="B191">
        <v>4.8</v>
      </c>
    </row>
    <row r="192" spans="1:2" x14ac:dyDescent="0.2">
      <c r="A192" s="1">
        <v>23863</v>
      </c>
      <c r="B192">
        <v>4.5999999999999996</v>
      </c>
    </row>
    <row r="193" spans="1:2" x14ac:dyDescent="0.2">
      <c r="A193" s="1">
        <v>23894</v>
      </c>
      <c r="B193">
        <v>4.5999999999999996</v>
      </c>
    </row>
    <row r="194" spans="1:2" x14ac:dyDescent="0.2">
      <c r="A194" s="1">
        <v>23924</v>
      </c>
      <c r="B194">
        <v>4.4000000000000004</v>
      </c>
    </row>
    <row r="195" spans="1:2" x14ac:dyDescent="0.2">
      <c r="A195" s="1">
        <v>23955</v>
      </c>
      <c r="B195">
        <v>4.4000000000000004</v>
      </c>
    </row>
    <row r="196" spans="1:2" x14ac:dyDescent="0.2">
      <c r="A196" s="1">
        <v>23986</v>
      </c>
      <c r="B196">
        <v>4.3</v>
      </c>
    </row>
    <row r="197" spans="1:2" x14ac:dyDescent="0.2">
      <c r="A197" s="1">
        <v>24016</v>
      </c>
      <c r="B197">
        <v>4.2</v>
      </c>
    </row>
    <row r="198" spans="1:2" x14ac:dyDescent="0.2">
      <c r="A198" s="1">
        <v>24047</v>
      </c>
      <c r="B198">
        <v>4.0999999999999996</v>
      </c>
    </row>
    <row r="199" spans="1:2" x14ac:dyDescent="0.2">
      <c r="A199" s="1">
        <v>24077</v>
      </c>
      <c r="B199">
        <v>4</v>
      </c>
    </row>
    <row r="200" spans="1:2" x14ac:dyDescent="0.2">
      <c r="A200" s="1">
        <v>24108</v>
      </c>
      <c r="B200">
        <v>4</v>
      </c>
    </row>
    <row r="201" spans="1:2" x14ac:dyDescent="0.2">
      <c r="A201" s="1">
        <v>24139</v>
      </c>
      <c r="B201">
        <v>3.8</v>
      </c>
    </row>
    <row r="202" spans="1:2" x14ac:dyDescent="0.2">
      <c r="A202" s="1">
        <v>24167</v>
      </c>
      <c r="B202">
        <v>3.8</v>
      </c>
    </row>
    <row r="203" spans="1:2" x14ac:dyDescent="0.2">
      <c r="A203" s="1">
        <v>24198</v>
      </c>
      <c r="B203">
        <v>3.8</v>
      </c>
    </row>
    <row r="204" spans="1:2" x14ac:dyDescent="0.2">
      <c r="A204" s="1">
        <v>24228</v>
      </c>
      <c r="B204">
        <v>3.9</v>
      </c>
    </row>
    <row r="205" spans="1:2" x14ac:dyDescent="0.2">
      <c r="A205" s="1">
        <v>24259</v>
      </c>
      <c r="B205">
        <v>3.8</v>
      </c>
    </row>
    <row r="206" spans="1:2" x14ac:dyDescent="0.2">
      <c r="A206" s="1">
        <v>24289</v>
      </c>
      <c r="B206">
        <v>3.8</v>
      </c>
    </row>
    <row r="207" spans="1:2" x14ac:dyDescent="0.2">
      <c r="A207" s="1">
        <v>24320</v>
      </c>
      <c r="B207">
        <v>3.8</v>
      </c>
    </row>
    <row r="208" spans="1:2" x14ac:dyDescent="0.2">
      <c r="A208" s="1">
        <v>24351</v>
      </c>
      <c r="B208">
        <v>3.7</v>
      </c>
    </row>
    <row r="209" spans="1:2" x14ac:dyDescent="0.2">
      <c r="A209" s="1">
        <v>24381</v>
      </c>
      <c r="B209">
        <v>3.7</v>
      </c>
    </row>
    <row r="210" spans="1:2" x14ac:dyDescent="0.2">
      <c r="A210" s="1">
        <v>24412</v>
      </c>
      <c r="B210">
        <v>3.6</v>
      </c>
    </row>
    <row r="211" spans="1:2" x14ac:dyDescent="0.2">
      <c r="A211" s="1">
        <v>24442</v>
      </c>
      <c r="B211">
        <v>3.8</v>
      </c>
    </row>
    <row r="212" spans="1:2" x14ac:dyDescent="0.2">
      <c r="A212" s="1">
        <v>24473</v>
      </c>
      <c r="B212">
        <v>3.9</v>
      </c>
    </row>
    <row r="213" spans="1:2" x14ac:dyDescent="0.2">
      <c r="A213" s="1">
        <v>24504</v>
      </c>
      <c r="B213">
        <v>3.8</v>
      </c>
    </row>
    <row r="214" spans="1:2" x14ac:dyDescent="0.2">
      <c r="A214" s="1">
        <v>24532</v>
      </c>
      <c r="B214">
        <v>3.8</v>
      </c>
    </row>
    <row r="215" spans="1:2" x14ac:dyDescent="0.2">
      <c r="A215" s="1">
        <v>24563</v>
      </c>
      <c r="B215">
        <v>3.8</v>
      </c>
    </row>
    <row r="216" spans="1:2" x14ac:dyDescent="0.2">
      <c r="A216" s="1">
        <v>24593</v>
      </c>
      <c r="B216">
        <v>3.8</v>
      </c>
    </row>
    <row r="217" spans="1:2" x14ac:dyDescent="0.2">
      <c r="A217" s="1">
        <v>24624</v>
      </c>
      <c r="B217">
        <v>3.9</v>
      </c>
    </row>
    <row r="218" spans="1:2" x14ac:dyDescent="0.2">
      <c r="A218" s="1">
        <v>24654</v>
      </c>
      <c r="B218">
        <v>3.8</v>
      </c>
    </row>
    <row r="219" spans="1:2" x14ac:dyDescent="0.2">
      <c r="A219" s="1">
        <v>24685</v>
      </c>
      <c r="B219">
        <v>3.8</v>
      </c>
    </row>
    <row r="220" spans="1:2" x14ac:dyDescent="0.2">
      <c r="A220" s="1">
        <v>24716</v>
      </c>
      <c r="B220">
        <v>3.8</v>
      </c>
    </row>
    <row r="221" spans="1:2" x14ac:dyDescent="0.2">
      <c r="A221" s="1">
        <v>24746</v>
      </c>
      <c r="B221">
        <v>4</v>
      </c>
    </row>
    <row r="222" spans="1:2" x14ac:dyDescent="0.2">
      <c r="A222" s="1">
        <v>24777</v>
      </c>
      <c r="B222">
        <v>3.9</v>
      </c>
    </row>
    <row r="223" spans="1:2" x14ac:dyDescent="0.2">
      <c r="A223" s="1">
        <v>24807</v>
      </c>
      <c r="B223">
        <v>3.8</v>
      </c>
    </row>
    <row r="224" spans="1:2" x14ac:dyDescent="0.2">
      <c r="A224" s="1">
        <v>24838</v>
      </c>
      <c r="B224">
        <v>3.7</v>
      </c>
    </row>
    <row r="225" spans="1:2" x14ac:dyDescent="0.2">
      <c r="A225" s="1">
        <v>24869</v>
      </c>
      <c r="B225">
        <v>3.8</v>
      </c>
    </row>
    <row r="226" spans="1:2" x14ac:dyDescent="0.2">
      <c r="A226" s="1">
        <v>24898</v>
      </c>
      <c r="B226">
        <v>3.7</v>
      </c>
    </row>
    <row r="227" spans="1:2" x14ac:dyDescent="0.2">
      <c r="A227" s="1">
        <v>24929</v>
      </c>
      <c r="B227">
        <v>3.5</v>
      </c>
    </row>
    <row r="228" spans="1:2" x14ac:dyDescent="0.2">
      <c r="A228" s="1">
        <v>24959</v>
      </c>
      <c r="B228">
        <v>3.5</v>
      </c>
    </row>
    <row r="229" spans="1:2" x14ac:dyDescent="0.2">
      <c r="A229" s="1">
        <v>24990</v>
      </c>
      <c r="B229">
        <v>3.7</v>
      </c>
    </row>
    <row r="230" spans="1:2" x14ac:dyDescent="0.2">
      <c r="A230" s="1">
        <v>25020</v>
      </c>
      <c r="B230">
        <v>3.7</v>
      </c>
    </row>
    <row r="231" spans="1:2" x14ac:dyDescent="0.2">
      <c r="A231" s="1">
        <v>25051</v>
      </c>
      <c r="B231">
        <v>3.5</v>
      </c>
    </row>
    <row r="232" spans="1:2" x14ac:dyDescent="0.2">
      <c r="A232" s="1">
        <v>25082</v>
      </c>
      <c r="B232">
        <v>3.4</v>
      </c>
    </row>
    <row r="233" spans="1:2" x14ac:dyDescent="0.2">
      <c r="A233" s="1">
        <v>25112</v>
      </c>
      <c r="B233">
        <v>3.4</v>
      </c>
    </row>
    <row r="234" spans="1:2" x14ac:dyDescent="0.2">
      <c r="A234" s="1">
        <v>25143</v>
      </c>
      <c r="B234">
        <v>3.4</v>
      </c>
    </row>
    <row r="235" spans="1:2" x14ac:dyDescent="0.2">
      <c r="A235" s="1">
        <v>25173</v>
      </c>
      <c r="B235">
        <v>3.4</v>
      </c>
    </row>
    <row r="236" spans="1:2" x14ac:dyDescent="0.2">
      <c r="A236" s="1">
        <v>25204</v>
      </c>
      <c r="B236">
        <v>3.4</v>
      </c>
    </row>
    <row r="237" spans="1:2" x14ac:dyDescent="0.2">
      <c r="A237" s="1">
        <v>25235</v>
      </c>
      <c r="B237">
        <v>3.4</v>
      </c>
    </row>
    <row r="238" spans="1:2" x14ac:dyDescent="0.2">
      <c r="A238" s="1">
        <v>25263</v>
      </c>
      <c r="B238">
        <v>3.4</v>
      </c>
    </row>
    <row r="239" spans="1:2" x14ac:dyDescent="0.2">
      <c r="A239" s="1">
        <v>25294</v>
      </c>
      <c r="B239">
        <v>3.4</v>
      </c>
    </row>
    <row r="240" spans="1:2" x14ac:dyDescent="0.2">
      <c r="A240" s="1">
        <v>25324</v>
      </c>
      <c r="B240">
        <v>3.4</v>
      </c>
    </row>
    <row r="241" spans="1:2" x14ac:dyDescent="0.2">
      <c r="A241" s="1">
        <v>25355</v>
      </c>
      <c r="B241">
        <v>3.5</v>
      </c>
    </row>
    <row r="242" spans="1:2" x14ac:dyDescent="0.2">
      <c r="A242" s="1">
        <v>25385</v>
      </c>
      <c r="B242">
        <v>3.5</v>
      </c>
    </row>
    <row r="243" spans="1:2" x14ac:dyDescent="0.2">
      <c r="A243" s="1">
        <v>25416</v>
      </c>
      <c r="B243">
        <v>3.5</v>
      </c>
    </row>
    <row r="244" spans="1:2" x14ac:dyDescent="0.2">
      <c r="A244" s="1">
        <v>25447</v>
      </c>
      <c r="B244">
        <v>3.7</v>
      </c>
    </row>
    <row r="245" spans="1:2" x14ac:dyDescent="0.2">
      <c r="A245" s="1">
        <v>25477</v>
      </c>
      <c r="B245">
        <v>3.7</v>
      </c>
    </row>
    <row r="246" spans="1:2" x14ac:dyDescent="0.2">
      <c r="A246" s="1">
        <v>25508</v>
      </c>
      <c r="B246">
        <v>3.5</v>
      </c>
    </row>
    <row r="247" spans="1:2" x14ac:dyDescent="0.2">
      <c r="A247" s="1">
        <v>25538</v>
      </c>
      <c r="B247">
        <v>3.5</v>
      </c>
    </row>
    <row r="248" spans="1:2" x14ac:dyDescent="0.2">
      <c r="A248" s="1">
        <v>25569</v>
      </c>
      <c r="B248">
        <v>3.9</v>
      </c>
    </row>
    <row r="249" spans="1:2" x14ac:dyDescent="0.2">
      <c r="A249" s="1">
        <v>25600</v>
      </c>
      <c r="B249">
        <v>4.2</v>
      </c>
    </row>
    <row r="250" spans="1:2" x14ac:dyDescent="0.2">
      <c r="A250" s="1">
        <v>25628</v>
      </c>
      <c r="B250">
        <v>4.4000000000000004</v>
      </c>
    </row>
    <row r="251" spans="1:2" x14ac:dyDescent="0.2">
      <c r="A251" s="1">
        <v>25659</v>
      </c>
      <c r="B251">
        <v>4.5999999999999996</v>
      </c>
    </row>
    <row r="252" spans="1:2" x14ac:dyDescent="0.2">
      <c r="A252" s="1">
        <v>25689</v>
      </c>
      <c r="B252">
        <v>4.8</v>
      </c>
    </row>
    <row r="253" spans="1:2" x14ac:dyDescent="0.2">
      <c r="A253" s="1">
        <v>25720</v>
      </c>
      <c r="B253">
        <v>4.9000000000000004</v>
      </c>
    </row>
    <row r="254" spans="1:2" x14ac:dyDescent="0.2">
      <c r="A254" s="1">
        <v>25750</v>
      </c>
      <c r="B254">
        <v>5</v>
      </c>
    </row>
    <row r="255" spans="1:2" x14ac:dyDescent="0.2">
      <c r="A255" s="1">
        <v>25781</v>
      </c>
      <c r="B255">
        <v>5.0999999999999996</v>
      </c>
    </row>
    <row r="256" spans="1:2" x14ac:dyDescent="0.2">
      <c r="A256" s="1">
        <v>25812</v>
      </c>
      <c r="B256">
        <v>5.4</v>
      </c>
    </row>
    <row r="257" spans="1:2" x14ac:dyDescent="0.2">
      <c r="A257" s="1">
        <v>25842</v>
      </c>
      <c r="B257">
        <v>5.5</v>
      </c>
    </row>
    <row r="258" spans="1:2" x14ac:dyDescent="0.2">
      <c r="A258" s="1">
        <v>25873</v>
      </c>
      <c r="B258">
        <v>5.9</v>
      </c>
    </row>
    <row r="259" spans="1:2" x14ac:dyDescent="0.2">
      <c r="A259" s="1">
        <v>25903</v>
      </c>
      <c r="B259">
        <v>6.1</v>
      </c>
    </row>
    <row r="260" spans="1:2" x14ac:dyDescent="0.2">
      <c r="A260" s="1">
        <v>25934</v>
      </c>
      <c r="B260">
        <v>5.9</v>
      </c>
    </row>
    <row r="261" spans="1:2" x14ac:dyDescent="0.2">
      <c r="A261" s="1">
        <v>25965</v>
      </c>
      <c r="B261">
        <v>5.9</v>
      </c>
    </row>
    <row r="262" spans="1:2" x14ac:dyDescent="0.2">
      <c r="A262" s="1">
        <v>25993</v>
      </c>
      <c r="B262">
        <v>6</v>
      </c>
    </row>
    <row r="263" spans="1:2" x14ac:dyDescent="0.2">
      <c r="A263" s="1">
        <v>26024</v>
      </c>
      <c r="B263">
        <v>5.9</v>
      </c>
    </row>
    <row r="264" spans="1:2" x14ac:dyDescent="0.2">
      <c r="A264" s="1">
        <v>26054</v>
      </c>
      <c r="B264">
        <v>5.9</v>
      </c>
    </row>
    <row r="265" spans="1:2" x14ac:dyDescent="0.2">
      <c r="A265" s="1">
        <v>26085</v>
      </c>
      <c r="B265">
        <v>5.9</v>
      </c>
    </row>
    <row r="266" spans="1:2" x14ac:dyDescent="0.2">
      <c r="A266" s="1">
        <v>26115</v>
      </c>
      <c r="B266">
        <v>6</v>
      </c>
    </row>
    <row r="267" spans="1:2" x14ac:dyDescent="0.2">
      <c r="A267" s="1">
        <v>26146</v>
      </c>
      <c r="B267">
        <v>6.1</v>
      </c>
    </row>
    <row r="268" spans="1:2" x14ac:dyDescent="0.2">
      <c r="A268" s="1">
        <v>26177</v>
      </c>
      <c r="B268">
        <v>6</v>
      </c>
    </row>
    <row r="269" spans="1:2" x14ac:dyDescent="0.2">
      <c r="A269" s="1">
        <v>26207</v>
      </c>
      <c r="B269">
        <v>5.8</v>
      </c>
    </row>
    <row r="270" spans="1:2" x14ac:dyDescent="0.2">
      <c r="A270" s="1">
        <v>26238</v>
      </c>
      <c r="B270">
        <v>6</v>
      </c>
    </row>
    <row r="271" spans="1:2" x14ac:dyDescent="0.2">
      <c r="A271" s="1">
        <v>26268</v>
      </c>
      <c r="B271">
        <v>6</v>
      </c>
    </row>
    <row r="272" spans="1:2" x14ac:dyDescent="0.2">
      <c r="A272" s="1">
        <v>26299</v>
      </c>
      <c r="B272">
        <v>5.8</v>
      </c>
    </row>
    <row r="273" spans="1:2" x14ac:dyDescent="0.2">
      <c r="A273" s="1">
        <v>26330</v>
      </c>
      <c r="B273">
        <v>5.7</v>
      </c>
    </row>
    <row r="274" spans="1:2" x14ac:dyDescent="0.2">
      <c r="A274" s="1">
        <v>26359</v>
      </c>
      <c r="B274">
        <v>5.8</v>
      </c>
    </row>
    <row r="275" spans="1:2" x14ac:dyDescent="0.2">
      <c r="A275" s="1">
        <v>26390</v>
      </c>
      <c r="B275">
        <v>5.7</v>
      </c>
    </row>
    <row r="276" spans="1:2" x14ac:dyDescent="0.2">
      <c r="A276" s="1">
        <v>26420</v>
      </c>
      <c r="B276">
        <v>5.7</v>
      </c>
    </row>
    <row r="277" spans="1:2" x14ac:dyDescent="0.2">
      <c r="A277" s="1">
        <v>26451</v>
      </c>
      <c r="B277">
        <v>5.7</v>
      </c>
    </row>
    <row r="278" spans="1:2" x14ac:dyDescent="0.2">
      <c r="A278" s="1">
        <v>26481</v>
      </c>
      <c r="B278">
        <v>5.6</v>
      </c>
    </row>
    <row r="279" spans="1:2" x14ac:dyDescent="0.2">
      <c r="A279" s="1">
        <v>26512</v>
      </c>
      <c r="B279">
        <v>5.6</v>
      </c>
    </row>
    <row r="280" spans="1:2" x14ac:dyDescent="0.2">
      <c r="A280" s="1">
        <v>26543</v>
      </c>
      <c r="B280">
        <v>5.5</v>
      </c>
    </row>
    <row r="281" spans="1:2" x14ac:dyDescent="0.2">
      <c r="A281" s="1">
        <v>26573</v>
      </c>
      <c r="B281">
        <v>5.6</v>
      </c>
    </row>
    <row r="282" spans="1:2" x14ac:dyDescent="0.2">
      <c r="A282" s="1">
        <v>26604</v>
      </c>
      <c r="B282">
        <v>5.3</v>
      </c>
    </row>
    <row r="283" spans="1:2" x14ac:dyDescent="0.2">
      <c r="A283" s="1">
        <v>26634</v>
      </c>
      <c r="B283">
        <v>5.2</v>
      </c>
    </row>
    <row r="284" spans="1:2" x14ac:dyDescent="0.2">
      <c r="A284" s="1">
        <v>26665</v>
      </c>
      <c r="B284">
        <v>4.9000000000000004</v>
      </c>
    </row>
    <row r="285" spans="1:2" x14ac:dyDescent="0.2">
      <c r="A285" s="1">
        <v>26696</v>
      </c>
      <c r="B285">
        <v>5</v>
      </c>
    </row>
    <row r="286" spans="1:2" x14ac:dyDescent="0.2">
      <c r="A286" s="1">
        <v>26724</v>
      </c>
      <c r="B286">
        <v>4.9000000000000004</v>
      </c>
    </row>
    <row r="287" spans="1:2" x14ac:dyDescent="0.2">
      <c r="A287" s="1">
        <v>26755</v>
      </c>
      <c r="B287">
        <v>5</v>
      </c>
    </row>
    <row r="288" spans="1:2" x14ac:dyDescent="0.2">
      <c r="A288" s="1">
        <v>26785</v>
      </c>
      <c r="B288">
        <v>4.9000000000000004</v>
      </c>
    </row>
    <row r="289" spans="1:2" x14ac:dyDescent="0.2">
      <c r="A289" s="1">
        <v>26816</v>
      </c>
      <c r="B289">
        <v>4.9000000000000004</v>
      </c>
    </row>
    <row r="290" spans="1:2" x14ac:dyDescent="0.2">
      <c r="A290" s="1">
        <v>26846</v>
      </c>
      <c r="B290">
        <v>4.8</v>
      </c>
    </row>
    <row r="291" spans="1:2" x14ac:dyDescent="0.2">
      <c r="A291" s="1">
        <v>26877</v>
      </c>
      <c r="B291">
        <v>4.8</v>
      </c>
    </row>
    <row r="292" spans="1:2" x14ac:dyDescent="0.2">
      <c r="A292" s="1">
        <v>26908</v>
      </c>
      <c r="B292">
        <v>4.8</v>
      </c>
    </row>
    <row r="293" spans="1:2" x14ac:dyDescent="0.2">
      <c r="A293" s="1">
        <v>26938</v>
      </c>
      <c r="B293">
        <v>4.5999999999999996</v>
      </c>
    </row>
    <row r="294" spans="1:2" x14ac:dyDescent="0.2">
      <c r="A294" s="1">
        <v>26969</v>
      </c>
      <c r="B294">
        <v>4.8</v>
      </c>
    </row>
    <row r="295" spans="1:2" x14ac:dyDescent="0.2">
      <c r="A295" s="1">
        <v>26999</v>
      </c>
      <c r="B295">
        <v>4.9000000000000004</v>
      </c>
    </row>
    <row r="296" spans="1:2" x14ac:dyDescent="0.2">
      <c r="A296" s="1">
        <v>27030</v>
      </c>
      <c r="B296">
        <v>5.0999999999999996</v>
      </c>
    </row>
    <row r="297" spans="1:2" x14ac:dyDescent="0.2">
      <c r="A297" s="1">
        <v>27061</v>
      </c>
      <c r="B297">
        <v>5.2</v>
      </c>
    </row>
    <row r="298" spans="1:2" x14ac:dyDescent="0.2">
      <c r="A298" s="1">
        <v>27089</v>
      </c>
      <c r="B298">
        <v>5.0999999999999996</v>
      </c>
    </row>
    <row r="299" spans="1:2" x14ac:dyDescent="0.2">
      <c r="A299" s="1">
        <v>27120</v>
      </c>
      <c r="B299">
        <v>5.0999999999999996</v>
      </c>
    </row>
    <row r="300" spans="1:2" x14ac:dyDescent="0.2">
      <c r="A300" s="1">
        <v>27150</v>
      </c>
      <c r="B300">
        <v>5.0999999999999996</v>
      </c>
    </row>
    <row r="301" spans="1:2" x14ac:dyDescent="0.2">
      <c r="A301" s="1">
        <v>27181</v>
      </c>
      <c r="B301">
        <v>5.4</v>
      </c>
    </row>
    <row r="302" spans="1:2" x14ac:dyDescent="0.2">
      <c r="A302" s="1">
        <v>27211</v>
      </c>
      <c r="B302">
        <v>5.5</v>
      </c>
    </row>
    <row r="303" spans="1:2" x14ac:dyDescent="0.2">
      <c r="A303" s="1">
        <v>27242</v>
      </c>
      <c r="B303">
        <v>5.5</v>
      </c>
    </row>
    <row r="304" spans="1:2" x14ac:dyDescent="0.2">
      <c r="A304" s="1">
        <v>27273</v>
      </c>
      <c r="B304">
        <v>5.9</v>
      </c>
    </row>
    <row r="305" spans="1:2" x14ac:dyDescent="0.2">
      <c r="A305" s="1">
        <v>27303</v>
      </c>
      <c r="B305">
        <v>6</v>
      </c>
    </row>
    <row r="306" spans="1:2" x14ac:dyDescent="0.2">
      <c r="A306" s="1">
        <v>27334</v>
      </c>
      <c r="B306">
        <v>6.6</v>
      </c>
    </row>
    <row r="307" spans="1:2" x14ac:dyDescent="0.2">
      <c r="A307" s="1">
        <v>27364</v>
      </c>
      <c r="B307">
        <v>7.2</v>
      </c>
    </row>
    <row r="308" spans="1:2" x14ac:dyDescent="0.2">
      <c r="A308" s="1">
        <v>27395</v>
      </c>
      <c r="B308">
        <v>8.1</v>
      </c>
    </row>
    <row r="309" spans="1:2" x14ac:dyDescent="0.2">
      <c r="A309" s="1">
        <v>27426</v>
      </c>
      <c r="B309">
        <v>8.1</v>
      </c>
    </row>
    <row r="310" spans="1:2" x14ac:dyDescent="0.2">
      <c r="A310" s="1">
        <v>27454</v>
      </c>
      <c r="B310">
        <v>8.6</v>
      </c>
    </row>
    <row r="311" spans="1:2" x14ac:dyDescent="0.2">
      <c r="A311" s="1">
        <v>27485</v>
      </c>
      <c r="B311">
        <v>8.8000000000000007</v>
      </c>
    </row>
    <row r="312" spans="1:2" x14ac:dyDescent="0.2">
      <c r="A312" s="1">
        <v>27515</v>
      </c>
      <c r="B312">
        <v>9</v>
      </c>
    </row>
    <row r="313" spans="1:2" x14ac:dyDescent="0.2">
      <c r="A313" s="1">
        <v>27546</v>
      </c>
      <c r="B313">
        <v>8.8000000000000007</v>
      </c>
    </row>
    <row r="314" spans="1:2" x14ac:dyDescent="0.2">
      <c r="A314" s="1">
        <v>27576</v>
      </c>
      <c r="B314">
        <v>8.6</v>
      </c>
    </row>
    <row r="315" spans="1:2" x14ac:dyDescent="0.2">
      <c r="A315" s="1">
        <v>27607</v>
      </c>
      <c r="B315">
        <v>8.4</v>
      </c>
    </row>
    <row r="316" spans="1:2" x14ac:dyDescent="0.2">
      <c r="A316" s="1">
        <v>27638</v>
      </c>
      <c r="B316">
        <v>8.4</v>
      </c>
    </row>
    <row r="317" spans="1:2" x14ac:dyDescent="0.2">
      <c r="A317" s="1">
        <v>27668</v>
      </c>
      <c r="B317">
        <v>8.4</v>
      </c>
    </row>
    <row r="318" spans="1:2" x14ac:dyDescent="0.2">
      <c r="A318" s="1">
        <v>27699</v>
      </c>
      <c r="B318">
        <v>8.3000000000000007</v>
      </c>
    </row>
    <row r="319" spans="1:2" x14ac:dyDescent="0.2">
      <c r="A319" s="1">
        <v>27729</v>
      </c>
      <c r="B319">
        <v>8.1999999999999993</v>
      </c>
    </row>
    <row r="320" spans="1:2" x14ac:dyDescent="0.2">
      <c r="A320" s="1">
        <v>27760</v>
      </c>
      <c r="B320">
        <v>7.9</v>
      </c>
    </row>
    <row r="321" spans="1:2" x14ac:dyDescent="0.2">
      <c r="A321" s="1">
        <v>27791</v>
      </c>
      <c r="B321">
        <v>7.7</v>
      </c>
    </row>
    <row r="322" spans="1:2" x14ac:dyDescent="0.2">
      <c r="A322" s="1">
        <v>27820</v>
      </c>
      <c r="B322">
        <v>7.6</v>
      </c>
    </row>
    <row r="323" spans="1:2" x14ac:dyDescent="0.2">
      <c r="A323" s="1">
        <v>27851</v>
      </c>
      <c r="B323">
        <v>7.7</v>
      </c>
    </row>
    <row r="324" spans="1:2" x14ac:dyDescent="0.2">
      <c r="A324" s="1">
        <v>27881</v>
      </c>
      <c r="B324">
        <v>7.4</v>
      </c>
    </row>
    <row r="325" spans="1:2" x14ac:dyDescent="0.2">
      <c r="A325" s="1">
        <v>27912</v>
      </c>
      <c r="B325">
        <v>7.6</v>
      </c>
    </row>
    <row r="326" spans="1:2" x14ac:dyDescent="0.2">
      <c r="A326" s="1">
        <v>27942</v>
      </c>
      <c r="B326">
        <v>7.8</v>
      </c>
    </row>
    <row r="327" spans="1:2" x14ac:dyDescent="0.2">
      <c r="A327" s="1">
        <v>27973</v>
      </c>
      <c r="B327">
        <v>7.8</v>
      </c>
    </row>
    <row r="328" spans="1:2" x14ac:dyDescent="0.2">
      <c r="A328" s="1">
        <v>28004</v>
      </c>
      <c r="B328">
        <v>7.6</v>
      </c>
    </row>
    <row r="329" spans="1:2" x14ac:dyDescent="0.2">
      <c r="A329" s="1">
        <v>28034</v>
      </c>
      <c r="B329">
        <v>7.7</v>
      </c>
    </row>
    <row r="330" spans="1:2" x14ac:dyDescent="0.2">
      <c r="A330" s="1">
        <v>28065</v>
      </c>
      <c r="B330">
        <v>7.8</v>
      </c>
    </row>
    <row r="331" spans="1:2" x14ac:dyDescent="0.2">
      <c r="A331" s="1">
        <v>28095</v>
      </c>
      <c r="B331">
        <v>7.8</v>
      </c>
    </row>
    <row r="332" spans="1:2" x14ac:dyDescent="0.2">
      <c r="A332" s="1">
        <v>28126</v>
      </c>
      <c r="B332">
        <v>7.5</v>
      </c>
    </row>
    <row r="333" spans="1:2" x14ac:dyDescent="0.2">
      <c r="A333" s="1">
        <v>28157</v>
      </c>
      <c r="B333">
        <v>7.6</v>
      </c>
    </row>
    <row r="334" spans="1:2" x14ac:dyDescent="0.2">
      <c r="A334" s="1">
        <v>28185</v>
      </c>
      <c r="B334">
        <v>7.4</v>
      </c>
    </row>
    <row r="335" spans="1:2" x14ac:dyDescent="0.2">
      <c r="A335" s="1">
        <v>28216</v>
      </c>
      <c r="B335">
        <v>7.2</v>
      </c>
    </row>
    <row r="336" spans="1:2" x14ac:dyDescent="0.2">
      <c r="A336" s="1">
        <v>28246</v>
      </c>
      <c r="B336">
        <v>7</v>
      </c>
    </row>
    <row r="337" spans="1:2" x14ac:dyDescent="0.2">
      <c r="A337" s="1">
        <v>28277</v>
      </c>
      <c r="B337">
        <v>7.2</v>
      </c>
    </row>
    <row r="338" spans="1:2" x14ac:dyDescent="0.2">
      <c r="A338" s="1">
        <v>28307</v>
      </c>
      <c r="B338">
        <v>6.9</v>
      </c>
    </row>
    <row r="339" spans="1:2" x14ac:dyDescent="0.2">
      <c r="A339" s="1">
        <v>28338</v>
      </c>
      <c r="B339">
        <v>7</v>
      </c>
    </row>
    <row r="340" spans="1:2" x14ac:dyDescent="0.2">
      <c r="A340" s="1">
        <v>28369</v>
      </c>
      <c r="B340">
        <v>6.8</v>
      </c>
    </row>
    <row r="341" spans="1:2" x14ac:dyDescent="0.2">
      <c r="A341" s="1">
        <v>28399</v>
      </c>
      <c r="B341">
        <v>6.8</v>
      </c>
    </row>
    <row r="342" spans="1:2" x14ac:dyDescent="0.2">
      <c r="A342" s="1">
        <v>28430</v>
      </c>
      <c r="B342">
        <v>6.8</v>
      </c>
    </row>
    <row r="343" spans="1:2" x14ac:dyDescent="0.2">
      <c r="A343" s="1">
        <v>28460</v>
      </c>
      <c r="B343">
        <v>6.4</v>
      </c>
    </row>
    <row r="344" spans="1:2" x14ac:dyDescent="0.2">
      <c r="A344" s="1">
        <v>28491</v>
      </c>
      <c r="B344">
        <v>6.4</v>
      </c>
    </row>
    <row r="345" spans="1:2" x14ac:dyDescent="0.2">
      <c r="A345" s="1">
        <v>28522</v>
      </c>
      <c r="B345">
        <v>6.3</v>
      </c>
    </row>
    <row r="346" spans="1:2" x14ac:dyDescent="0.2">
      <c r="A346" s="1">
        <v>28550</v>
      </c>
      <c r="B346">
        <v>6.3</v>
      </c>
    </row>
    <row r="347" spans="1:2" x14ac:dyDescent="0.2">
      <c r="A347" s="1">
        <v>28581</v>
      </c>
      <c r="B347">
        <v>6.1</v>
      </c>
    </row>
    <row r="348" spans="1:2" x14ac:dyDescent="0.2">
      <c r="A348" s="1">
        <v>28611</v>
      </c>
      <c r="B348">
        <v>6</v>
      </c>
    </row>
    <row r="349" spans="1:2" x14ac:dyDescent="0.2">
      <c r="A349" s="1">
        <v>28642</v>
      </c>
      <c r="B349">
        <v>5.9</v>
      </c>
    </row>
    <row r="350" spans="1:2" x14ac:dyDescent="0.2">
      <c r="A350" s="1">
        <v>28672</v>
      </c>
      <c r="B350">
        <v>6.2</v>
      </c>
    </row>
    <row r="351" spans="1:2" x14ac:dyDescent="0.2">
      <c r="A351" s="1">
        <v>28703</v>
      </c>
      <c r="B351">
        <v>5.9</v>
      </c>
    </row>
    <row r="352" spans="1:2" x14ac:dyDescent="0.2">
      <c r="A352" s="1">
        <v>28734</v>
      </c>
      <c r="B352">
        <v>6</v>
      </c>
    </row>
    <row r="353" spans="1:2" x14ac:dyDescent="0.2">
      <c r="A353" s="1">
        <v>28764</v>
      </c>
      <c r="B353">
        <v>5.8</v>
      </c>
    </row>
    <row r="354" spans="1:2" x14ac:dyDescent="0.2">
      <c r="A354" s="1">
        <v>28795</v>
      </c>
      <c r="B354">
        <v>5.9</v>
      </c>
    </row>
    <row r="355" spans="1:2" x14ac:dyDescent="0.2">
      <c r="A355" s="1">
        <v>28825</v>
      </c>
      <c r="B355">
        <v>6</v>
      </c>
    </row>
    <row r="356" spans="1:2" x14ac:dyDescent="0.2">
      <c r="A356" s="1">
        <v>28856</v>
      </c>
      <c r="B356">
        <v>5.9</v>
      </c>
    </row>
    <row r="357" spans="1:2" x14ac:dyDescent="0.2">
      <c r="A357" s="1">
        <v>28887</v>
      </c>
      <c r="B357">
        <v>5.9</v>
      </c>
    </row>
    <row r="358" spans="1:2" x14ac:dyDescent="0.2">
      <c r="A358" s="1">
        <v>28915</v>
      </c>
      <c r="B358">
        <v>5.8</v>
      </c>
    </row>
    <row r="359" spans="1:2" x14ac:dyDescent="0.2">
      <c r="A359" s="1">
        <v>28946</v>
      </c>
      <c r="B359">
        <v>5.8</v>
      </c>
    </row>
    <row r="360" spans="1:2" x14ac:dyDescent="0.2">
      <c r="A360" s="1">
        <v>28976</v>
      </c>
      <c r="B360">
        <v>5.6</v>
      </c>
    </row>
    <row r="361" spans="1:2" x14ac:dyDescent="0.2">
      <c r="A361" s="1">
        <v>29007</v>
      </c>
      <c r="B361">
        <v>5.7</v>
      </c>
    </row>
    <row r="362" spans="1:2" x14ac:dyDescent="0.2">
      <c r="A362" s="1">
        <v>29037</v>
      </c>
      <c r="B362">
        <v>5.7</v>
      </c>
    </row>
    <row r="363" spans="1:2" x14ac:dyDescent="0.2">
      <c r="A363" s="1">
        <v>29068</v>
      </c>
      <c r="B363">
        <v>6</v>
      </c>
    </row>
    <row r="364" spans="1:2" x14ac:dyDescent="0.2">
      <c r="A364" s="1">
        <v>29099</v>
      </c>
      <c r="B364">
        <v>5.9</v>
      </c>
    </row>
    <row r="365" spans="1:2" x14ac:dyDescent="0.2">
      <c r="A365" s="1">
        <v>29129</v>
      </c>
      <c r="B365">
        <v>6</v>
      </c>
    </row>
    <row r="366" spans="1:2" x14ac:dyDescent="0.2">
      <c r="A366" s="1">
        <v>29160</v>
      </c>
      <c r="B366">
        <v>5.9</v>
      </c>
    </row>
    <row r="367" spans="1:2" x14ac:dyDescent="0.2">
      <c r="A367" s="1">
        <v>29190</v>
      </c>
      <c r="B367">
        <v>6</v>
      </c>
    </row>
    <row r="368" spans="1:2" x14ac:dyDescent="0.2">
      <c r="A368" s="1">
        <v>29221</v>
      </c>
      <c r="B368">
        <v>6.3</v>
      </c>
    </row>
    <row r="369" spans="1:2" x14ac:dyDescent="0.2">
      <c r="A369" s="1">
        <v>29252</v>
      </c>
      <c r="B369">
        <v>6.3</v>
      </c>
    </row>
    <row r="370" spans="1:2" x14ac:dyDescent="0.2">
      <c r="A370" s="1">
        <v>29281</v>
      </c>
      <c r="B370">
        <v>6.3</v>
      </c>
    </row>
    <row r="371" spans="1:2" x14ac:dyDescent="0.2">
      <c r="A371" s="1">
        <v>29312</v>
      </c>
      <c r="B371">
        <v>6.9</v>
      </c>
    </row>
    <row r="372" spans="1:2" x14ac:dyDescent="0.2">
      <c r="A372" s="1">
        <v>29342</v>
      </c>
      <c r="B372">
        <v>7.5</v>
      </c>
    </row>
    <row r="373" spans="1:2" x14ac:dyDescent="0.2">
      <c r="A373" s="1">
        <v>29373</v>
      </c>
      <c r="B373">
        <v>7.6</v>
      </c>
    </row>
    <row r="374" spans="1:2" x14ac:dyDescent="0.2">
      <c r="A374" s="1">
        <v>29403</v>
      </c>
      <c r="B374">
        <v>7.8</v>
      </c>
    </row>
    <row r="375" spans="1:2" x14ac:dyDescent="0.2">
      <c r="A375" s="1">
        <v>29434</v>
      </c>
      <c r="B375">
        <v>7.7</v>
      </c>
    </row>
    <row r="376" spans="1:2" x14ac:dyDescent="0.2">
      <c r="A376" s="1">
        <v>29465</v>
      </c>
      <c r="B376">
        <v>7.5</v>
      </c>
    </row>
    <row r="377" spans="1:2" x14ac:dyDescent="0.2">
      <c r="A377" s="1">
        <v>29495</v>
      </c>
      <c r="B377">
        <v>7.5</v>
      </c>
    </row>
    <row r="378" spans="1:2" x14ac:dyDescent="0.2">
      <c r="A378" s="1">
        <v>29526</v>
      </c>
      <c r="B378">
        <v>7.5</v>
      </c>
    </row>
    <row r="379" spans="1:2" x14ac:dyDescent="0.2">
      <c r="A379" s="1">
        <v>29556</v>
      </c>
      <c r="B379">
        <v>7.2</v>
      </c>
    </row>
    <row r="380" spans="1:2" x14ac:dyDescent="0.2">
      <c r="A380" s="1">
        <v>29587</v>
      </c>
      <c r="B380">
        <v>7.5</v>
      </c>
    </row>
    <row r="381" spans="1:2" x14ac:dyDescent="0.2">
      <c r="A381" s="1">
        <v>29618</v>
      </c>
      <c r="B381">
        <v>7.4</v>
      </c>
    </row>
    <row r="382" spans="1:2" x14ac:dyDescent="0.2">
      <c r="A382" s="1">
        <v>29646</v>
      </c>
      <c r="B382">
        <v>7.4</v>
      </c>
    </row>
    <row r="383" spans="1:2" x14ac:dyDescent="0.2">
      <c r="A383" s="1">
        <v>29677</v>
      </c>
      <c r="B383">
        <v>7.2</v>
      </c>
    </row>
    <row r="384" spans="1:2" x14ac:dyDescent="0.2">
      <c r="A384" s="1">
        <v>29707</v>
      </c>
      <c r="B384">
        <v>7.5</v>
      </c>
    </row>
    <row r="385" spans="1:2" x14ac:dyDescent="0.2">
      <c r="A385" s="1">
        <v>29738</v>
      </c>
      <c r="B385">
        <v>7.5</v>
      </c>
    </row>
    <row r="386" spans="1:2" x14ac:dyDescent="0.2">
      <c r="A386" s="1">
        <v>29768</v>
      </c>
      <c r="B386">
        <v>7.2</v>
      </c>
    </row>
    <row r="387" spans="1:2" x14ac:dyDescent="0.2">
      <c r="A387" s="1">
        <v>29799</v>
      </c>
      <c r="B387">
        <v>7.4</v>
      </c>
    </row>
    <row r="388" spans="1:2" x14ac:dyDescent="0.2">
      <c r="A388" s="1">
        <v>29830</v>
      </c>
      <c r="B388">
        <v>7.6</v>
      </c>
    </row>
    <row r="389" spans="1:2" x14ac:dyDescent="0.2">
      <c r="A389" s="1">
        <v>29860</v>
      </c>
      <c r="B389">
        <v>7.9</v>
      </c>
    </row>
    <row r="390" spans="1:2" x14ac:dyDescent="0.2">
      <c r="A390" s="1">
        <v>29891</v>
      </c>
      <c r="B390">
        <v>8.3000000000000007</v>
      </c>
    </row>
    <row r="391" spans="1:2" x14ac:dyDescent="0.2">
      <c r="A391" s="1">
        <v>29921</v>
      </c>
      <c r="B391">
        <v>8.5</v>
      </c>
    </row>
    <row r="392" spans="1:2" x14ac:dyDescent="0.2">
      <c r="A392" s="1">
        <v>29952</v>
      </c>
      <c r="B392">
        <v>8.6</v>
      </c>
    </row>
    <row r="393" spans="1:2" x14ac:dyDescent="0.2">
      <c r="A393" s="1">
        <v>29983</v>
      </c>
      <c r="B393">
        <v>8.9</v>
      </c>
    </row>
    <row r="394" spans="1:2" x14ac:dyDescent="0.2">
      <c r="A394" s="1">
        <v>30011</v>
      </c>
      <c r="B394">
        <v>9</v>
      </c>
    </row>
    <row r="395" spans="1:2" x14ac:dyDescent="0.2">
      <c r="A395" s="1">
        <v>30042</v>
      </c>
      <c r="B395">
        <v>9.3000000000000007</v>
      </c>
    </row>
    <row r="396" spans="1:2" x14ac:dyDescent="0.2">
      <c r="A396" s="1">
        <v>30072</v>
      </c>
      <c r="B396">
        <v>9.4</v>
      </c>
    </row>
    <row r="397" spans="1:2" x14ac:dyDescent="0.2">
      <c r="A397" s="1">
        <v>30103</v>
      </c>
      <c r="B397">
        <v>9.6</v>
      </c>
    </row>
    <row r="398" spans="1:2" x14ac:dyDescent="0.2">
      <c r="A398" s="1">
        <v>30133</v>
      </c>
      <c r="B398">
        <v>9.8000000000000007</v>
      </c>
    </row>
    <row r="399" spans="1:2" x14ac:dyDescent="0.2">
      <c r="A399" s="1">
        <v>30164</v>
      </c>
      <c r="B399">
        <v>9.8000000000000007</v>
      </c>
    </row>
    <row r="400" spans="1:2" x14ac:dyDescent="0.2">
      <c r="A400" s="1">
        <v>30195</v>
      </c>
      <c r="B400">
        <v>10.1</v>
      </c>
    </row>
    <row r="401" spans="1:2" x14ac:dyDescent="0.2">
      <c r="A401" s="1">
        <v>30225</v>
      </c>
      <c r="B401">
        <v>10.4</v>
      </c>
    </row>
    <row r="402" spans="1:2" x14ac:dyDescent="0.2">
      <c r="A402" s="1">
        <v>30256</v>
      </c>
      <c r="B402">
        <v>10.8</v>
      </c>
    </row>
    <row r="403" spans="1:2" x14ac:dyDescent="0.2">
      <c r="A403" s="1">
        <v>30286</v>
      </c>
      <c r="B403">
        <v>10.8</v>
      </c>
    </row>
    <row r="404" spans="1:2" x14ac:dyDescent="0.2">
      <c r="A404" s="1">
        <v>30317</v>
      </c>
      <c r="B404">
        <v>10.4</v>
      </c>
    </row>
    <row r="405" spans="1:2" x14ac:dyDescent="0.2">
      <c r="A405" s="1">
        <v>30348</v>
      </c>
      <c r="B405">
        <v>10.4</v>
      </c>
    </row>
    <row r="406" spans="1:2" x14ac:dyDescent="0.2">
      <c r="A406" s="1">
        <v>30376</v>
      </c>
      <c r="B406">
        <v>10.3</v>
      </c>
    </row>
    <row r="407" spans="1:2" x14ac:dyDescent="0.2">
      <c r="A407" s="1">
        <v>30407</v>
      </c>
      <c r="B407">
        <v>10.199999999999999</v>
      </c>
    </row>
    <row r="408" spans="1:2" x14ac:dyDescent="0.2">
      <c r="A408" s="1">
        <v>30437</v>
      </c>
      <c r="B408">
        <v>10.1</v>
      </c>
    </row>
    <row r="409" spans="1:2" x14ac:dyDescent="0.2">
      <c r="A409" s="1">
        <v>30468</v>
      </c>
      <c r="B409">
        <v>10.1</v>
      </c>
    </row>
    <row r="410" spans="1:2" x14ac:dyDescent="0.2">
      <c r="A410" s="1">
        <v>30498</v>
      </c>
      <c r="B410">
        <v>9.4</v>
      </c>
    </row>
    <row r="411" spans="1:2" x14ac:dyDescent="0.2">
      <c r="A411" s="1">
        <v>30529</v>
      </c>
      <c r="B411">
        <v>9.5</v>
      </c>
    </row>
    <row r="412" spans="1:2" x14ac:dyDescent="0.2">
      <c r="A412" s="1">
        <v>30560</v>
      </c>
      <c r="B412">
        <v>9.1999999999999993</v>
      </c>
    </row>
    <row r="413" spans="1:2" x14ac:dyDescent="0.2">
      <c r="A413" s="1">
        <v>30590</v>
      </c>
      <c r="B413">
        <v>8.8000000000000007</v>
      </c>
    </row>
    <row r="414" spans="1:2" x14ac:dyDescent="0.2">
      <c r="A414" s="1">
        <v>30621</v>
      </c>
      <c r="B414">
        <v>8.5</v>
      </c>
    </row>
    <row r="415" spans="1:2" x14ac:dyDescent="0.2">
      <c r="A415" s="1">
        <v>30651</v>
      </c>
      <c r="B415">
        <v>8.3000000000000007</v>
      </c>
    </row>
    <row r="416" spans="1:2" x14ac:dyDescent="0.2">
      <c r="A416" s="1">
        <v>30682</v>
      </c>
      <c r="B416">
        <v>8</v>
      </c>
    </row>
    <row r="417" spans="1:2" x14ac:dyDescent="0.2">
      <c r="A417" s="1">
        <v>30713</v>
      </c>
      <c r="B417">
        <v>7.8</v>
      </c>
    </row>
    <row r="418" spans="1:2" x14ac:dyDescent="0.2">
      <c r="A418" s="1">
        <v>30742</v>
      </c>
      <c r="B418">
        <v>7.8</v>
      </c>
    </row>
    <row r="419" spans="1:2" x14ac:dyDescent="0.2">
      <c r="A419" s="1">
        <v>30773</v>
      </c>
      <c r="B419">
        <v>7.7</v>
      </c>
    </row>
    <row r="420" spans="1:2" x14ac:dyDescent="0.2">
      <c r="A420" s="1">
        <v>30803</v>
      </c>
      <c r="B420">
        <v>7.4</v>
      </c>
    </row>
    <row r="421" spans="1:2" x14ac:dyDescent="0.2">
      <c r="A421" s="1">
        <v>30834</v>
      </c>
      <c r="B421">
        <v>7.2</v>
      </c>
    </row>
    <row r="422" spans="1:2" x14ac:dyDescent="0.2">
      <c r="A422" s="1">
        <v>30864</v>
      </c>
      <c r="B422">
        <v>7.5</v>
      </c>
    </row>
    <row r="423" spans="1:2" x14ac:dyDescent="0.2">
      <c r="A423" s="1">
        <v>30895</v>
      </c>
      <c r="B423">
        <v>7.5</v>
      </c>
    </row>
    <row r="424" spans="1:2" x14ac:dyDescent="0.2">
      <c r="A424" s="1">
        <v>30926</v>
      </c>
      <c r="B424">
        <v>7.3</v>
      </c>
    </row>
    <row r="425" spans="1:2" x14ac:dyDescent="0.2">
      <c r="A425" s="1">
        <v>30956</v>
      </c>
      <c r="B425">
        <v>7.4</v>
      </c>
    </row>
    <row r="426" spans="1:2" x14ac:dyDescent="0.2">
      <c r="A426" s="1">
        <v>30987</v>
      </c>
      <c r="B426">
        <v>7.2</v>
      </c>
    </row>
    <row r="427" spans="1:2" x14ac:dyDescent="0.2">
      <c r="A427" s="1">
        <v>31017</v>
      </c>
      <c r="B427">
        <v>7.3</v>
      </c>
    </row>
    <row r="428" spans="1:2" x14ac:dyDescent="0.2">
      <c r="A428" s="1">
        <v>31048</v>
      </c>
      <c r="B428">
        <v>7.3</v>
      </c>
    </row>
    <row r="429" spans="1:2" x14ac:dyDescent="0.2">
      <c r="A429" s="1">
        <v>31079</v>
      </c>
      <c r="B429">
        <v>7.2</v>
      </c>
    </row>
    <row r="430" spans="1:2" x14ac:dyDescent="0.2">
      <c r="A430" s="1">
        <v>31107</v>
      </c>
      <c r="B430">
        <v>7.2</v>
      </c>
    </row>
    <row r="431" spans="1:2" x14ac:dyDescent="0.2">
      <c r="A431" s="1">
        <v>31138</v>
      </c>
      <c r="B431">
        <v>7.3</v>
      </c>
    </row>
    <row r="432" spans="1:2" x14ac:dyDescent="0.2">
      <c r="A432" s="1">
        <v>31168</v>
      </c>
      <c r="B432">
        <v>7.2</v>
      </c>
    </row>
    <row r="433" spans="1:2" x14ac:dyDescent="0.2">
      <c r="A433" s="1">
        <v>31199</v>
      </c>
      <c r="B433">
        <v>7.4</v>
      </c>
    </row>
    <row r="434" spans="1:2" x14ac:dyDescent="0.2">
      <c r="A434" s="1">
        <v>31229</v>
      </c>
      <c r="B434">
        <v>7.4</v>
      </c>
    </row>
    <row r="435" spans="1:2" x14ac:dyDescent="0.2">
      <c r="A435" s="1">
        <v>31260</v>
      </c>
      <c r="B435">
        <v>7.1</v>
      </c>
    </row>
    <row r="436" spans="1:2" x14ac:dyDescent="0.2">
      <c r="A436" s="1">
        <v>31291</v>
      </c>
      <c r="B436">
        <v>7.1</v>
      </c>
    </row>
    <row r="437" spans="1:2" x14ac:dyDescent="0.2">
      <c r="A437" s="1">
        <v>31321</v>
      </c>
      <c r="B437">
        <v>7.1</v>
      </c>
    </row>
    <row r="438" spans="1:2" x14ac:dyDescent="0.2">
      <c r="A438" s="1">
        <v>31352</v>
      </c>
      <c r="B438">
        <v>7</v>
      </c>
    </row>
    <row r="439" spans="1:2" x14ac:dyDescent="0.2">
      <c r="A439" s="1">
        <v>31382</v>
      </c>
      <c r="B439">
        <v>7</v>
      </c>
    </row>
    <row r="440" spans="1:2" x14ac:dyDescent="0.2">
      <c r="A440" s="1">
        <v>31413</v>
      </c>
      <c r="B440">
        <v>6.7</v>
      </c>
    </row>
    <row r="441" spans="1:2" x14ac:dyDescent="0.2">
      <c r="A441" s="1">
        <v>31444</v>
      </c>
      <c r="B441">
        <v>7.2</v>
      </c>
    </row>
    <row r="442" spans="1:2" x14ac:dyDescent="0.2">
      <c r="A442" s="1">
        <v>31472</v>
      </c>
      <c r="B442">
        <v>7.2</v>
      </c>
    </row>
    <row r="443" spans="1:2" x14ac:dyDescent="0.2">
      <c r="A443" s="1">
        <v>31503</v>
      </c>
      <c r="B443">
        <v>7.1</v>
      </c>
    </row>
    <row r="444" spans="1:2" x14ac:dyDescent="0.2">
      <c r="A444" s="1">
        <v>31533</v>
      </c>
      <c r="B444">
        <v>7.2</v>
      </c>
    </row>
    <row r="445" spans="1:2" x14ac:dyDescent="0.2">
      <c r="A445" s="1">
        <v>31564</v>
      </c>
      <c r="B445">
        <v>7.2</v>
      </c>
    </row>
    <row r="446" spans="1:2" x14ac:dyDescent="0.2">
      <c r="A446" s="1">
        <v>31594</v>
      </c>
      <c r="B446">
        <v>7</v>
      </c>
    </row>
    <row r="447" spans="1:2" x14ac:dyDescent="0.2">
      <c r="A447" s="1">
        <v>31625</v>
      </c>
      <c r="B447">
        <v>6.9</v>
      </c>
    </row>
    <row r="448" spans="1:2" x14ac:dyDescent="0.2">
      <c r="A448" s="1">
        <v>31656</v>
      </c>
      <c r="B448">
        <v>7</v>
      </c>
    </row>
    <row r="449" spans="1:2" x14ac:dyDescent="0.2">
      <c r="A449" s="1">
        <v>31686</v>
      </c>
      <c r="B449">
        <v>7</v>
      </c>
    </row>
    <row r="450" spans="1:2" x14ac:dyDescent="0.2">
      <c r="A450" s="1">
        <v>31717</v>
      </c>
      <c r="B450">
        <v>6.9</v>
      </c>
    </row>
    <row r="451" spans="1:2" x14ac:dyDescent="0.2">
      <c r="A451" s="1">
        <v>31747</v>
      </c>
      <c r="B451">
        <v>6.6</v>
      </c>
    </row>
    <row r="452" spans="1:2" x14ac:dyDescent="0.2">
      <c r="A452" s="1">
        <v>31778</v>
      </c>
      <c r="B452">
        <v>6.6</v>
      </c>
    </row>
    <row r="453" spans="1:2" x14ac:dyDescent="0.2">
      <c r="A453" s="1">
        <v>31809</v>
      </c>
      <c r="B453">
        <v>6.6</v>
      </c>
    </row>
    <row r="454" spans="1:2" x14ac:dyDescent="0.2">
      <c r="A454" s="1">
        <v>31837</v>
      </c>
      <c r="B454">
        <v>6.6</v>
      </c>
    </row>
    <row r="455" spans="1:2" x14ac:dyDescent="0.2">
      <c r="A455" s="1">
        <v>31868</v>
      </c>
      <c r="B455">
        <v>6.3</v>
      </c>
    </row>
    <row r="456" spans="1:2" x14ac:dyDescent="0.2">
      <c r="A456" s="1">
        <v>31898</v>
      </c>
      <c r="B456">
        <v>6.3</v>
      </c>
    </row>
    <row r="457" spans="1:2" x14ac:dyDescent="0.2">
      <c r="A457" s="1">
        <v>31929</v>
      </c>
      <c r="B457">
        <v>6.2</v>
      </c>
    </row>
    <row r="458" spans="1:2" x14ac:dyDescent="0.2">
      <c r="A458" s="1">
        <v>31959</v>
      </c>
      <c r="B458">
        <v>6.1</v>
      </c>
    </row>
    <row r="459" spans="1:2" x14ac:dyDescent="0.2">
      <c r="A459" s="1">
        <v>31990</v>
      </c>
      <c r="B459">
        <v>6</v>
      </c>
    </row>
    <row r="460" spans="1:2" x14ac:dyDescent="0.2">
      <c r="A460" s="1">
        <v>32021</v>
      </c>
      <c r="B460">
        <v>5.9</v>
      </c>
    </row>
    <row r="461" spans="1:2" x14ac:dyDescent="0.2">
      <c r="A461" s="1">
        <v>32051</v>
      </c>
      <c r="B461">
        <v>6</v>
      </c>
    </row>
    <row r="462" spans="1:2" x14ac:dyDescent="0.2">
      <c r="A462" s="1">
        <v>32082</v>
      </c>
      <c r="B462">
        <v>5.8</v>
      </c>
    </row>
    <row r="463" spans="1:2" x14ac:dyDescent="0.2">
      <c r="A463" s="1">
        <v>32112</v>
      </c>
      <c r="B463">
        <v>5.7</v>
      </c>
    </row>
    <row r="464" spans="1:2" x14ac:dyDescent="0.2">
      <c r="A464" s="1">
        <v>32143</v>
      </c>
      <c r="B464">
        <v>5.7</v>
      </c>
    </row>
    <row r="465" spans="1:2" x14ac:dyDescent="0.2">
      <c r="A465" s="1">
        <v>32174</v>
      </c>
      <c r="B465">
        <v>5.7</v>
      </c>
    </row>
    <row r="466" spans="1:2" x14ac:dyDescent="0.2">
      <c r="A466" s="1">
        <v>32203</v>
      </c>
      <c r="B466">
        <v>5.7</v>
      </c>
    </row>
    <row r="467" spans="1:2" x14ac:dyDescent="0.2">
      <c r="A467" s="1">
        <v>32234</v>
      </c>
      <c r="B467">
        <v>5.4</v>
      </c>
    </row>
    <row r="468" spans="1:2" x14ac:dyDescent="0.2">
      <c r="A468" s="1">
        <v>32264</v>
      </c>
      <c r="B468">
        <v>5.6</v>
      </c>
    </row>
    <row r="469" spans="1:2" x14ac:dyDescent="0.2">
      <c r="A469" s="1">
        <v>32295</v>
      </c>
      <c r="B469">
        <v>5.4</v>
      </c>
    </row>
    <row r="470" spans="1:2" x14ac:dyDescent="0.2">
      <c r="A470" s="1">
        <v>32325</v>
      </c>
      <c r="B470">
        <v>5.4</v>
      </c>
    </row>
    <row r="471" spans="1:2" x14ac:dyDescent="0.2">
      <c r="A471" s="1">
        <v>32356</v>
      </c>
      <c r="B471">
        <v>5.6</v>
      </c>
    </row>
    <row r="472" spans="1:2" x14ac:dyDescent="0.2">
      <c r="A472" s="1">
        <v>32387</v>
      </c>
      <c r="B472">
        <v>5.4</v>
      </c>
    </row>
    <row r="473" spans="1:2" x14ac:dyDescent="0.2">
      <c r="A473" s="1">
        <v>32417</v>
      </c>
      <c r="B473">
        <v>5.4</v>
      </c>
    </row>
    <row r="474" spans="1:2" x14ac:dyDescent="0.2">
      <c r="A474" s="1">
        <v>32448</v>
      </c>
      <c r="B474">
        <v>5.3</v>
      </c>
    </row>
    <row r="475" spans="1:2" x14ac:dyDescent="0.2">
      <c r="A475" s="1">
        <v>32478</v>
      </c>
      <c r="B475">
        <v>5.3</v>
      </c>
    </row>
    <row r="476" spans="1:2" x14ac:dyDescent="0.2">
      <c r="A476" s="1">
        <v>32509</v>
      </c>
      <c r="B476">
        <v>5.4</v>
      </c>
    </row>
    <row r="477" spans="1:2" x14ac:dyDescent="0.2">
      <c r="A477" s="1">
        <v>32540</v>
      </c>
      <c r="B477">
        <v>5.2</v>
      </c>
    </row>
    <row r="478" spans="1:2" x14ac:dyDescent="0.2">
      <c r="A478" s="1">
        <v>32568</v>
      </c>
      <c r="B478">
        <v>5</v>
      </c>
    </row>
    <row r="479" spans="1:2" x14ac:dyDescent="0.2">
      <c r="A479" s="1">
        <v>32599</v>
      </c>
      <c r="B479">
        <v>5.2</v>
      </c>
    </row>
    <row r="480" spans="1:2" x14ac:dyDescent="0.2">
      <c r="A480" s="1">
        <v>32629</v>
      </c>
      <c r="B480">
        <v>5.2</v>
      </c>
    </row>
    <row r="481" spans="1:2" x14ac:dyDescent="0.2">
      <c r="A481" s="1">
        <v>32660</v>
      </c>
      <c r="B481">
        <v>5.3</v>
      </c>
    </row>
    <row r="482" spans="1:2" x14ac:dyDescent="0.2">
      <c r="A482" s="1">
        <v>32690</v>
      </c>
      <c r="B482">
        <v>5.2</v>
      </c>
    </row>
    <row r="483" spans="1:2" x14ac:dyDescent="0.2">
      <c r="A483" s="1">
        <v>32721</v>
      </c>
      <c r="B483">
        <v>5.2</v>
      </c>
    </row>
    <row r="484" spans="1:2" x14ac:dyDescent="0.2">
      <c r="A484" s="1">
        <v>32752</v>
      </c>
      <c r="B484">
        <v>5.3</v>
      </c>
    </row>
    <row r="485" spans="1:2" x14ac:dyDescent="0.2">
      <c r="A485" s="1">
        <v>32782</v>
      </c>
      <c r="B485">
        <v>5.3</v>
      </c>
    </row>
    <row r="486" spans="1:2" x14ac:dyDescent="0.2">
      <c r="A486" s="1">
        <v>32813</v>
      </c>
      <c r="B486">
        <v>5.4</v>
      </c>
    </row>
    <row r="487" spans="1:2" x14ac:dyDescent="0.2">
      <c r="A487" s="1">
        <v>32843</v>
      </c>
      <c r="B487">
        <v>5.4</v>
      </c>
    </row>
    <row r="488" spans="1:2" x14ac:dyDescent="0.2">
      <c r="A488" s="1">
        <v>32874</v>
      </c>
      <c r="B488">
        <v>5.4</v>
      </c>
    </row>
    <row r="489" spans="1:2" x14ac:dyDescent="0.2">
      <c r="A489" s="1">
        <v>32905</v>
      </c>
      <c r="B489">
        <v>5.3</v>
      </c>
    </row>
    <row r="490" spans="1:2" x14ac:dyDescent="0.2">
      <c r="A490" s="1">
        <v>32933</v>
      </c>
      <c r="B490">
        <v>5.2</v>
      </c>
    </row>
    <row r="491" spans="1:2" x14ac:dyDescent="0.2">
      <c r="A491" s="1">
        <v>32964</v>
      </c>
      <c r="B491">
        <v>5.4</v>
      </c>
    </row>
    <row r="492" spans="1:2" x14ac:dyDescent="0.2">
      <c r="A492" s="1">
        <v>32994</v>
      </c>
      <c r="B492">
        <v>5.4</v>
      </c>
    </row>
    <row r="493" spans="1:2" x14ac:dyDescent="0.2">
      <c r="A493" s="1">
        <v>33025</v>
      </c>
      <c r="B493">
        <v>5.2</v>
      </c>
    </row>
    <row r="494" spans="1:2" x14ac:dyDescent="0.2">
      <c r="A494" s="1">
        <v>33055</v>
      </c>
      <c r="B494">
        <v>5.5</v>
      </c>
    </row>
    <row r="495" spans="1:2" x14ac:dyDescent="0.2">
      <c r="A495" s="1">
        <v>33086</v>
      </c>
      <c r="B495">
        <v>5.7</v>
      </c>
    </row>
    <row r="496" spans="1:2" x14ac:dyDescent="0.2">
      <c r="A496" s="1">
        <v>33117</v>
      </c>
      <c r="B496">
        <v>5.9</v>
      </c>
    </row>
    <row r="497" spans="1:2" x14ac:dyDescent="0.2">
      <c r="A497" s="1">
        <v>33147</v>
      </c>
      <c r="B497">
        <v>5.9</v>
      </c>
    </row>
    <row r="498" spans="1:2" x14ac:dyDescent="0.2">
      <c r="A498" s="1">
        <v>33178</v>
      </c>
      <c r="B498">
        <v>6.2</v>
      </c>
    </row>
    <row r="499" spans="1:2" x14ac:dyDescent="0.2">
      <c r="A499" s="1">
        <v>33208</v>
      </c>
      <c r="B499">
        <v>6.3</v>
      </c>
    </row>
    <row r="500" spans="1:2" x14ac:dyDescent="0.2">
      <c r="A500" s="1">
        <v>33239</v>
      </c>
      <c r="B500">
        <v>6.4</v>
      </c>
    </row>
    <row r="501" spans="1:2" x14ac:dyDescent="0.2">
      <c r="A501" s="1">
        <v>33270</v>
      </c>
      <c r="B501">
        <v>6.6</v>
      </c>
    </row>
    <row r="502" spans="1:2" x14ac:dyDescent="0.2">
      <c r="A502" s="1">
        <v>33298</v>
      </c>
      <c r="B502">
        <v>6.8</v>
      </c>
    </row>
    <row r="503" spans="1:2" x14ac:dyDescent="0.2">
      <c r="A503" s="1">
        <v>33329</v>
      </c>
      <c r="B503">
        <v>6.7</v>
      </c>
    </row>
    <row r="504" spans="1:2" x14ac:dyDescent="0.2">
      <c r="A504" s="1">
        <v>33359</v>
      </c>
      <c r="B504">
        <v>6.9</v>
      </c>
    </row>
    <row r="505" spans="1:2" x14ac:dyDescent="0.2">
      <c r="A505" s="1">
        <v>33390</v>
      </c>
      <c r="B505">
        <v>6.9</v>
      </c>
    </row>
    <row r="506" spans="1:2" x14ac:dyDescent="0.2">
      <c r="A506" s="1">
        <v>33420</v>
      </c>
      <c r="B506">
        <v>6.8</v>
      </c>
    </row>
    <row r="507" spans="1:2" x14ac:dyDescent="0.2">
      <c r="A507" s="1">
        <v>33451</v>
      </c>
      <c r="B507">
        <v>6.9</v>
      </c>
    </row>
    <row r="508" spans="1:2" x14ac:dyDescent="0.2">
      <c r="A508" s="1">
        <v>33482</v>
      </c>
      <c r="B508">
        <v>6.9</v>
      </c>
    </row>
    <row r="509" spans="1:2" x14ac:dyDescent="0.2">
      <c r="A509" s="1">
        <v>33512</v>
      </c>
      <c r="B509">
        <v>7</v>
      </c>
    </row>
    <row r="510" spans="1:2" x14ac:dyDescent="0.2">
      <c r="A510" s="1">
        <v>33543</v>
      </c>
      <c r="B510">
        <v>7</v>
      </c>
    </row>
    <row r="511" spans="1:2" x14ac:dyDescent="0.2">
      <c r="A511" s="1">
        <v>33573</v>
      </c>
      <c r="B511">
        <v>7.3</v>
      </c>
    </row>
    <row r="512" spans="1:2" x14ac:dyDescent="0.2">
      <c r="A512" s="1">
        <v>33604</v>
      </c>
      <c r="B512">
        <v>7.3</v>
      </c>
    </row>
    <row r="513" spans="1:2" x14ac:dyDescent="0.2">
      <c r="A513" s="1">
        <v>33635</v>
      </c>
      <c r="B513">
        <v>7.4</v>
      </c>
    </row>
    <row r="514" spans="1:2" x14ac:dyDescent="0.2">
      <c r="A514" s="1">
        <v>33664</v>
      </c>
      <c r="B514">
        <v>7.4</v>
      </c>
    </row>
    <row r="515" spans="1:2" x14ac:dyDescent="0.2">
      <c r="A515" s="1">
        <v>33695</v>
      </c>
      <c r="B515">
        <v>7.4</v>
      </c>
    </row>
    <row r="516" spans="1:2" x14ac:dyDescent="0.2">
      <c r="A516" s="1">
        <v>33725</v>
      </c>
      <c r="B516">
        <v>7.6</v>
      </c>
    </row>
    <row r="517" spans="1:2" x14ac:dyDescent="0.2">
      <c r="A517" s="1">
        <v>33756</v>
      </c>
      <c r="B517">
        <v>7.8</v>
      </c>
    </row>
    <row r="518" spans="1:2" x14ac:dyDescent="0.2">
      <c r="A518" s="1">
        <v>33786</v>
      </c>
      <c r="B518">
        <v>7.7</v>
      </c>
    </row>
    <row r="519" spans="1:2" x14ac:dyDescent="0.2">
      <c r="A519" s="1">
        <v>33817</v>
      </c>
      <c r="B519">
        <v>7.6</v>
      </c>
    </row>
    <row r="520" spans="1:2" x14ac:dyDescent="0.2">
      <c r="A520" s="1">
        <v>33848</v>
      </c>
      <c r="B520">
        <v>7.6</v>
      </c>
    </row>
    <row r="521" spans="1:2" x14ac:dyDescent="0.2">
      <c r="A521" s="1">
        <v>33878</v>
      </c>
      <c r="B521">
        <v>7.3</v>
      </c>
    </row>
    <row r="522" spans="1:2" x14ac:dyDescent="0.2">
      <c r="A522" s="1">
        <v>33909</v>
      </c>
      <c r="B522">
        <v>7.4</v>
      </c>
    </row>
    <row r="523" spans="1:2" x14ac:dyDescent="0.2">
      <c r="A523" s="1">
        <v>33939</v>
      </c>
      <c r="B523">
        <v>7.4</v>
      </c>
    </row>
    <row r="524" spans="1:2" x14ac:dyDescent="0.2">
      <c r="A524" s="1">
        <v>33970</v>
      </c>
      <c r="B524">
        <v>7.3</v>
      </c>
    </row>
    <row r="525" spans="1:2" x14ac:dyDescent="0.2">
      <c r="A525" s="1">
        <v>34001</v>
      </c>
      <c r="B525">
        <v>7.1</v>
      </c>
    </row>
    <row r="526" spans="1:2" x14ac:dyDescent="0.2">
      <c r="A526" s="1">
        <v>34029</v>
      </c>
      <c r="B526">
        <v>7</v>
      </c>
    </row>
    <row r="527" spans="1:2" x14ac:dyDescent="0.2">
      <c r="A527" s="1">
        <v>34060</v>
      </c>
      <c r="B527">
        <v>7.1</v>
      </c>
    </row>
    <row r="528" spans="1:2" x14ac:dyDescent="0.2">
      <c r="A528" s="1">
        <v>34090</v>
      </c>
      <c r="B528">
        <v>7.1</v>
      </c>
    </row>
    <row r="529" spans="1:2" x14ac:dyDescent="0.2">
      <c r="A529" s="1">
        <v>34121</v>
      </c>
      <c r="B529">
        <v>7</v>
      </c>
    </row>
    <row r="530" spans="1:2" x14ac:dyDescent="0.2">
      <c r="A530" s="1">
        <v>34151</v>
      </c>
      <c r="B530">
        <v>6.9</v>
      </c>
    </row>
    <row r="531" spans="1:2" x14ac:dyDescent="0.2">
      <c r="A531" s="1">
        <v>34182</v>
      </c>
      <c r="B531">
        <v>6.8</v>
      </c>
    </row>
    <row r="532" spans="1:2" x14ac:dyDescent="0.2">
      <c r="A532" s="1">
        <v>34213</v>
      </c>
      <c r="B532">
        <v>6.7</v>
      </c>
    </row>
    <row r="533" spans="1:2" x14ac:dyDescent="0.2">
      <c r="A533" s="1">
        <v>34243</v>
      </c>
      <c r="B533">
        <v>6.8</v>
      </c>
    </row>
    <row r="534" spans="1:2" x14ac:dyDescent="0.2">
      <c r="A534" s="1">
        <v>34274</v>
      </c>
      <c r="B534">
        <v>6.6</v>
      </c>
    </row>
    <row r="535" spans="1:2" x14ac:dyDescent="0.2">
      <c r="A535" s="1">
        <v>34304</v>
      </c>
      <c r="B535">
        <v>6.5</v>
      </c>
    </row>
    <row r="536" spans="1:2" x14ac:dyDescent="0.2">
      <c r="A536" s="1">
        <v>34335</v>
      </c>
      <c r="B536">
        <v>6.6</v>
      </c>
    </row>
    <row r="537" spans="1:2" x14ac:dyDescent="0.2">
      <c r="A537" s="1">
        <v>34366</v>
      </c>
      <c r="B537">
        <v>6.6</v>
      </c>
    </row>
    <row r="538" spans="1:2" x14ac:dyDescent="0.2">
      <c r="A538" s="1">
        <v>34394</v>
      </c>
      <c r="B538">
        <v>6.5</v>
      </c>
    </row>
    <row r="539" spans="1:2" x14ac:dyDescent="0.2">
      <c r="A539" s="1">
        <v>34425</v>
      </c>
      <c r="B539">
        <v>6.4</v>
      </c>
    </row>
    <row r="540" spans="1:2" x14ac:dyDescent="0.2">
      <c r="A540" s="1">
        <v>34455</v>
      </c>
      <c r="B540">
        <v>6.1</v>
      </c>
    </row>
    <row r="541" spans="1:2" x14ac:dyDescent="0.2">
      <c r="A541" s="1">
        <v>34486</v>
      </c>
      <c r="B541">
        <v>6.1</v>
      </c>
    </row>
    <row r="542" spans="1:2" x14ac:dyDescent="0.2">
      <c r="A542" s="1">
        <v>34516</v>
      </c>
      <c r="B542">
        <v>6.1</v>
      </c>
    </row>
    <row r="543" spans="1:2" x14ac:dyDescent="0.2">
      <c r="A543" s="1">
        <v>34547</v>
      </c>
      <c r="B543">
        <v>6</v>
      </c>
    </row>
    <row r="544" spans="1:2" x14ac:dyDescent="0.2">
      <c r="A544" s="1">
        <v>34578</v>
      </c>
      <c r="B544">
        <v>5.9</v>
      </c>
    </row>
    <row r="545" spans="1:2" x14ac:dyDescent="0.2">
      <c r="A545" s="1">
        <v>34608</v>
      </c>
      <c r="B545">
        <v>5.8</v>
      </c>
    </row>
    <row r="546" spans="1:2" x14ac:dyDescent="0.2">
      <c r="A546" s="1">
        <v>34639</v>
      </c>
      <c r="B546">
        <v>5.6</v>
      </c>
    </row>
    <row r="547" spans="1:2" x14ac:dyDescent="0.2">
      <c r="A547" s="1">
        <v>34669</v>
      </c>
      <c r="B547">
        <v>5.5</v>
      </c>
    </row>
    <row r="548" spans="1:2" x14ac:dyDescent="0.2">
      <c r="A548" s="1">
        <v>34700</v>
      </c>
      <c r="B548">
        <v>5.6</v>
      </c>
    </row>
    <row r="549" spans="1:2" x14ac:dyDescent="0.2">
      <c r="A549" s="1">
        <v>34731</v>
      </c>
      <c r="B549">
        <v>5.4</v>
      </c>
    </row>
    <row r="550" spans="1:2" x14ac:dyDescent="0.2">
      <c r="A550" s="1">
        <v>34759</v>
      </c>
      <c r="B550">
        <v>5.4</v>
      </c>
    </row>
    <row r="551" spans="1:2" x14ac:dyDescent="0.2">
      <c r="A551" s="1">
        <v>34790</v>
      </c>
      <c r="B551">
        <v>5.8</v>
      </c>
    </row>
    <row r="552" spans="1:2" x14ac:dyDescent="0.2">
      <c r="A552" s="1">
        <v>34820</v>
      </c>
      <c r="B552">
        <v>5.6</v>
      </c>
    </row>
    <row r="553" spans="1:2" x14ac:dyDescent="0.2">
      <c r="A553" s="1">
        <v>34851</v>
      </c>
      <c r="B553">
        <v>5.6</v>
      </c>
    </row>
    <row r="554" spans="1:2" x14ac:dyDescent="0.2">
      <c r="A554" s="1">
        <v>34881</v>
      </c>
      <c r="B554">
        <v>5.7</v>
      </c>
    </row>
    <row r="555" spans="1:2" x14ac:dyDescent="0.2">
      <c r="A555" s="1">
        <v>34912</v>
      </c>
      <c r="B555">
        <v>5.7</v>
      </c>
    </row>
    <row r="556" spans="1:2" x14ac:dyDescent="0.2">
      <c r="A556" s="1">
        <v>34943</v>
      </c>
      <c r="B556">
        <v>5.6</v>
      </c>
    </row>
    <row r="557" spans="1:2" x14ac:dyDescent="0.2">
      <c r="A557" s="1">
        <v>34973</v>
      </c>
      <c r="B557">
        <v>5.5</v>
      </c>
    </row>
    <row r="558" spans="1:2" x14ac:dyDescent="0.2">
      <c r="A558" s="1">
        <v>35004</v>
      </c>
      <c r="B558">
        <v>5.6</v>
      </c>
    </row>
    <row r="559" spans="1:2" x14ac:dyDescent="0.2">
      <c r="A559" s="1">
        <v>35034</v>
      </c>
      <c r="B559">
        <v>5.6</v>
      </c>
    </row>
    <row r="560" spans="1:2" x14ac:dyDescent="0.2">
      <c r="A560" s="1">
        <v>35065</v>
      </c>
      <c r="B560">
        <v>5.6</v>
      </c>
    </row>
    <row r="561" spans="1:2" x14ac:dyDescent="0.2">
      <c r="A561" s="1">
        <v>35096</v>
      </c>
      <c r="B561">
        <v>5.5</v>
      </c>
    </row>
    <row r="562" spans="1:2" x14ac:dyDescent="0.2">
      <c r="A562" s="1">
        <v>35125</v>
      </c>
      <c r="B562">
        <v>5.5</v>
      </c>
    </row>
    <row r="563" spans="1:2" x14ac:dyDescent="0.2">
      <c r="A563" s="1">
        <v>35156</v>
      </c>
      <c r="B563">
        <v>5.6</v>
      </c>
    </row>
    <row r="564" spans="1:2" x14ac:dyDescent="0.2">
      <c r="A564" s="1">
        <v>35186</v>
      </c>
      <c r="B564">
        <v>5.6</v>
      </c>
    </row>
    <row r="565" spans="1:2" x14ac:dyDescent="0.2">
      <c r="A565" s="1">
        <v>35217</v>
      </c>
      <c r="B565">
        <v>5.3</v>
      </c>
    </row>
    <row r="566" spans="1:2" x14ac:dyDescent="0.2">
      <c r="A566" s="1">
        <v>35247</v>
      </c>
      <c r="B566">
        <v>5.5</v>
      </c>
    </row>
    <row r="567" spans="1:2" x14ac:dyDescent="0.2">
      <c r="A567" s="1">
        <v>35278</v>
      </c>
      <c r="B567">
        <v>5.0999999999999996</v>
      </c>
    </row>
    <row r="568" spans="1:2" x14ac:dyDescent="0.2">
      <c r="A568" s="1">
        <v>35309</v>
      </c>
      <c r="B568">
        <v>5.2</v>
      </c>
    </row>
    <row r="569" spans="1:2" x14ac:dyDescent="0.2">
      <c r="A569" s="1">
        <v>35339</v>
      </c>
      <c r="B569">
        <v>5.2</v>
      </c>
    </row>
    <row r="570" spans="1:2" x14ac:dyDescent="0.2">
      <c r="A570" s="1">
        <v>35370</v>
      </c>
      <c r="B570">
        <v>5.4</v>
      </c>
    </row>
    <row r="571" spans="1:2" x14ac:dyDescent="0.2">
      <c r="A571" s="1">
        <v>35400</v>
      </c>
      <c r="B571">
        <v>5.4</v>
      </c>
    </row>
    <row r="572" spans="1:2" x14ac:dyDescent="0.2">
      <c r="A572" s="1">
        <v>35431</v>
      </c>
      <c r="B572">
        <v>5.3</v>
      </c>
    </row>
    <row r="573" spans="1:2" x14ac:dyDescent="0.2">
      <c r="A573" s="1">
        <v>35462</v>
      </c>
      <c r="B573">
        <v>5.2</v>
      </c>
    </row>
    <row r="574" spans="1:2" x14ac:dyDescent="0.2">
      <c r="A574" s="1">
        <v>35490</v>
      </c>
      <c r="B574">
        <v>5.2</v>
      </c>
    </row>
    <row r="575" spans="1:2" x14ac:dyDescent="0.2">
      <c r="A575" s="1">
        <v>35521</v>
      </c>
      <c r="B575">
        <v>5.0999999999999996</v>
      </c>
    </row>
    <row r="576" spans="1:2" x14ac:dyDescent="0.2">
      <c r="A576" s="1">
        <v>35551</v>
      </c>
      <c r="B576">
        <v>4.9000000000000004</v>
      </c>
    </row>
    <row r="577" spans="1:2" x14ac:dyDescent="0.2">
      <c r="A577" s="1">
        <v>35582</v>
      </c>
      <c r="B577">
        <v>5</v>
      </c>
    </row>
    <row r="578" spans="1:2" x14ac:dyDescent="0.2">
      <c r="A578" s="1">
        <v>35612</v>
      </c>
      <c r="B578">
        <v>4.9000000000000004</v>
      </c>
    </row>
    <row r="579" spans="1:2" x14ac:dyDescent="0.2">
      <c r="A579" s="1">
        <v>35643</v>
      </c>
      <c r="B579">
        <v>4.8</v>
      </c>
    </row>
    <row r="580" spans="1:2" x14ac:dyDescent="0.2">
      <c r="A580" s="1">
        <v>35674</v>
      </c>
      <c r="B580">
        <v>4.9000000000000004</v>
      </c>
    </row>
    <row r="581" spans="1:2" x14ac:dyDescent="0.2">
      <c r="A581" s="1">
        <v>35704</v>
      </c>
      <c r="B581">
        <v>4.7</v>
      </c>
    </row>
    <row r="582" spans="1:2" x14ac:dyDescent="0.2">
      <c r="A582" s="1">
        <v>35735</v>
      </c>
      <c r="B582">
        <v>4.5999999999999996</v>
      </c>
    </row>
    <row r="583" spans="1:2" x14ac:dyDescent="0.2">
      <c r="A583" s="1">
        <v>35765</v>
      </c>
      <c r="B583">
        <v>4.7</v>
      </c>
    </row>
    <row r="584" spans="1:2" x14ac:dyDescent="0.2">
      <c r="A584" s="1">
        <v>35796</v>
      </c>
      <c r="B584">
        <v>4.5999999999999996</v>
      </c>
    </row>
    <row r="585" spans="1:2" x14ac:dyDescent="0.2">
      <c r="A585" s="1">
        <v>35827</v>
      </c>
      <c r="B585">
        <v>4.5999999999999996</v>
      </c>
    </row>
    <row r="586" spans="1:2" x14ac:dyDescent="0.2">
      <c r="A586" s="1">
        <v>35855</v>
      </c>
      <c r="B586">
        <v>4.7</v>
      </c>
    </row>
    <row r="587" spans="1:2" x14ac:dyDescent="0.2">
      <c r="A587" s="1">
        <v>35886</v>
      </c>
      <c r="B587">
        <v>4.3</v>
      </c>
    </row>
    <row r="588" spans="1:2" x14ac:dyDescent="0.2">
      <c r="A588" s="1">
        <v>35916</v>
      </c>
      <c r="B588">
        <v>4.4000000000000004</v>
      </c>
    </row>
    <row r="589" spans="1:2" x14ac:dyDescent="0.2">
      <c r="A589" s="1">
        <v>35947</v>
      </c>
      <c r="B589">
        <v>4.5</v>
      </c>
    </row>
    <row r="590" spans="1:2" x14ac:dyDescent="0.2">
      <c r="A590" s="1">
        <v>35977</v>
      </c>
      <c r="B590">
        <v>4.5</v>
      </c>
    </row>
    <row r="591" spans="1:2" x14ac:dyDescent="0.2">
      <c r="A591" s="1">
        <v>36008</v>
      </c>
      <c r="B591">
        <v>4.5</v>
      </c>
    </row>
    <row r="592" spans="1:2" x14ac:dyDescent="0.2">
      <c r="A592" s="1">
        <v>36039</v>
      </c>
      <c r="B592">
        <v>4.5999999999999996</v>
      </c>
    </row>
    <row r="593" spans="1:2" x14ac:dyDescent="0.2">
      <c r="A593" s="1">
        <v>36069</v>
      </c>
      <c r="B593">
        <v>4.5</v>
      </c>
    </row>
    <row r="594" spans="1:2" x14ac:dyDescent="0.2">
      <c r="A594" s="1">
        <v>36100</v>
      </c>
      <c r="B594">
        <v>4.4000000000000004</v>
      </c>
    </row>
    <row r="595" spans="1:2" x14ac:dyDescent="0.2">
      <c r="A595" s="1">
        <v>36130</v>
      </c>
      <c r="B595">
        <v>4.4000000000000004</v>
      </c>
    </row>
    <row r="596" spans="1:2" x14ac:dyDescent="0.2">
      <c r="A596" s="1">
        <v>36161</v>
      </c>
      <c r="B596">
        <v>4.3</v>
      </c>
    </row>
    <row r="597" spans="1:2" x14ac:dyDescent="0.2">
      <c r="A597" s="1">
        <v>36192</v>
      </c>
      <c r="B597">
        <v>4.4000000000000004</v>
      </c>
    </row>
    <row r="598" spans="1:2" x14ac:dyDescent="0.2">
      <c r="A598" s="1">
        <v>36220</v>
      </c>
      <c r="B598">
        <v>4.2</v>
      </c>
    </row>
    <row r="599" spans="1:2" x14ac:dyDescent="0.2">
      <c r="A599" s="1">
        <v>36251</v>
      </c>
      <c r="B599">
        <v>4.3</v>
      </c>
    </row>
    <row r="600" spans="1:2" x14ac:dyDescent="0.2">
      <c r="A600" s="1">
        <v>36281</v>
      </c>
      <c r="B600">
        <v>4.2</v>
      </c>
    </row>
    <row r="601" spans="1:2" x14ac:dyDescent="0.2">
      <c r="A601" s="1">
        <v>36312</v>
      </c>
      <c r="B601">
        <v>4.3</v>
      </c>
    </row>
    <row r="602" spans="1:2" x14ac:dyDescent="0.2">
      <c r="A602" s="1">
        <v>36342</v>
      </c>
      <c r="B602">
        <v>4.3</v>
      </c>
    </row>
    <row r="603" spans="1:2" x14ac:dyDescent="0.2">
      <c r="A603" s="1">
        <v>36373</v>
      </c>
      <c r="B603">
        <v>4.2</v>
      </c>
    </row>
    <row r="604" spans="1:2" x14ac:dyDescent="0.2">
      <c r="A604" s="1">
        <v>36404</v>
      </c>
      <c r="B604">
        <v>4.2</v>
      </c>
    </row>
    <row r="605" spans="1:2" x14ac:dyDescent="0.2">
      <c r="A605" s="1">
        <v>36434</v>
      </c>
      <c r="B605">
        <v>4.0999999999999996</v>
      </c>
    </row>
    <row r="606" spans="1:2" x14ac:dyDescent="0.2">
      <c r="A606" s="1">
        <v>36465</v>
      </c>
      <c r="B606">
        <v>4.0999999999999996</v>
      </c>
    </row>
    <row r="607" spans="1:2" x14ac:dyDescent="0.2">
      <c r="A607" s="1">
        <v>36495</v>
      </c>
      <c r="B607">
        <v>4</v>
      </c>
    </row>
    <row r="608" spans="1:2" x14ac:dyDescent="0.2">
      <c r="A608" s="1">
        <v>36526</v>
      </c>
      <c r="B608">
        <v>4</v>
      </c>
    </row>
    <row r="609" spans="1:2" x14ac:dyDescent="0.2">
      <c r="A609" s="1">
        <v>36557</v>
      </c>
      <c r="B609">
        <v>4.0999999999999996</v>
      </c>
    </row>
    <row r="610" spans="1:2" x14ac:dyDescent="0.2">
      <c r="A610" s="1">
        <v>36586</v>
      </c>
      <c r="B610">
        <v>4</v>
      </c>
    </row>
    <row r="611" spans="1:2" x14ac:dyDescent="0.2">
      <c r="A611" s="1">
        <v>36617</v>
      </c>
      <c r="B611">
        <v>3.8</v>
      </c>
    </row>
    <row r="612" spans="1:2" x14ac:dyDescent="0.2">
      <c r="A612" s="1">
        <v>36647</v>
      </c>
      <c r="B612">
        <v>4</v>
      </c>
    </row>
    <row r="613" spans="1:2" x14ac:dyDescent="0.2">
      <c r="A613" s="1">
        <v>36678</v>
      </c>
      <c r="B613">
        <v>4</v>
      </c>
    </row>
    <row r="614" spans="1:2" x14ac:dyDescent="0.2">
      <c r="A614" s="1">
        <v>36708</v>
      </c>
      <c r="B614">
        <v>4</v>
      </c>
    </row>
    <row r="615" spans="1:2" x14ac:dyDescent="0.2">
      <c r="A615" s="1">
        <v>36739</v>
      </c>
      <c r="B615">
        <v>4.0999999999999996</v>
      </c>
    </row>
    <row r="616" spans="1:2" x14ac:dyDescent="0.2">
      <c r="A616" s="1">
        <v>36770</v>
      </c>
      <c r="B616">
        <v>3.9</v>
      </c>
    </row>
    <row r="617" spans="1:2" x14ac:dyDescent="0.2">
      <c r="A617" s="1">
        <v>36800</v>
      </c>
      <c r="B617">
        <v>3.9</v>
      </c>
    </row>
    <row r="618" spans="1:2" x14ac:dyDescent="0.2">
      <c r="A618" s="1">
        <v>36831</v>
      </c>
      <c r="B618">
        <v>3.9</v>
      </c>
    </row>
    <row r="619" spans="1:2" x14ac:dyDescent="0.2">
      <c r="A619" s="1">
        <v>36861</v>
      </c>
      <c r="B619">
        <v>3.9</v>
      </c>
    </row>
    <row r="620" spans="1:2" x14ac:dyDescent="0.2">
      <c r="A620" s="1">
        <v>36892</v>
      </c>
      <c r="B620">
        <v>4.2</v>
      </c>
    </row>
    <row r="621" spans="1:2" x14ac:dyDescent="0.2">
      <c r="A621" s="1">
        <v>36923</v>
      </c>
      <c r="B621">
        <v>4.2</v>
      </c>
    </row>
    <row r="622" spans="1:2" x14ac:dyDescent="0.2">
      <c r="A622" s="1">
        <v>36951</v>
      </c>
      <c r="B622">
        <v>4.3</v>
      </c>
    </row>
    <row r="623" spans="1:2" x14ac:dyDescent="0.2">
      <c r="A623" s="1">
        <v>36982</v>
      </c>
      <c r="B623">
        <v>4.4000000000000004</v>
      </c>
    </row>
    <row r="624" spans="1:2" x14ac:dyDescent="0.2">
      <c r="A624" s="1">
        <v>37012</v>
      </c>
      <c r="B624">
        <v>4.3</v>
      </c>
    </row>
    <row r="625" spans="1:2" x14ac:dyDescent="0.2">
      <c r="A625" s="1">
        <v>37043</v>
      </c>
      <c r="B625">
        <v>4.5</v>
      </c>
    </row>
    <row r="626" spans="1:2" x14ac:dyDescent="0.2">
      <c r="A626" s="1">
        <v>37073</v>
      </c>
      <c r="B626">
        <v>4.5999999999999996</v>
      </c>
    </row>
    <row r="627" spans="1:2" x14ac:dyDescent="0.2">
      <c r="A627" s="1">
        <v>37104</v>
      </c>
      <c r="B627">
        <v>4.9000000000000004</v>
      </c>
    </row>
    <row r="628" spans="1:2" x14ac:dyDescent="0.2">
      <c r="A628" s="1">
        <v>37135</v>
      </c>
      <c r="B628">
        <v>5</v>
      </c>
    </row>
    <row r="629" spans="1:2" x14ac:dyDescent="0.2">
      <c r="A629" s="1">
        <v>37165</v>
      </c>
      <c r="B629">
        <v>5.3</v>
      </c>
    </row>
    <row r="630" spans="1:2" x14ac:dyDescent="0.2">
      <c r="A630" s="1">
        <v>37196</v>
      </c>
      <c r="B630">
        <v>5.5</v>
      </c>
    </row>
    <row r="631" spans="1:2" x14ac:dyDescent="0.2">
      <c r="A631" s="1">
        <v>37226</v>
      </c>
      <c r="B631">
        <v>5.7</v>
      </c>
    </row>
    <row r="632" spans="1:2" x14ac:dyDescent="0.2">
      <c r="A632" s="1">
        <v>37257</v>
      </c>
      <c r="B632">
        <v>5.7</v>
      </c>
    </row>
    <row r="633" spans="1:2" x14ac:dyDescent="0.2">
      <c r="A633" s="1">
        <v>37288</v>
      </c>
      <c r="B633">
        <v>5.7</v>
      </c>
    </row>
    <row r="634" spans="1:2" x14ac:dyDescent="0.2">
      <c r="A634" s="1">
        <v>37316</v>
      </c>
      <c r="B634">
        <v>5.7</v>
      </c>
    </row>
    <row r="635" spans="1:2" x14ac:dyDescent="0.2">
      <c r="A635" s="1">
        <v>37347</v>
      </c>
      <c r="B635">
        <v>5.9</v>
      </c>
    </row>
    <row r="636" spans="1:2" x14ac:dyDescent="0.2">
      <c r="A636" s="1">
        <v>37377</v>
      </c>
      <c r="B636">
        <v>5.8</v>
      </c>
    </row>
    <row r="637" spans="1:2" x14ac:dyDescent="0.2">
      <c r="A637" s="1">
        <v>37408</v>
      </c>
      <c r="B637">
        <v>5.8</v>
      </c>
    </row>
    <row r="638" spans="1:2" x14ac:dyDescent="0.2">
      <c r="A638" s="1">
        <v>37438</v>
      </c>
      <c r="B638">
        <v>5.8</v>
      </c>
    </row>
    <row r="639" spans="1:2" x14ac:dyDescent="0.2">
      <c r="A639" s="1">
        <v>37469</v>
      </c>
      <c r="B639">
        <v>5.7</v>
      </c>
    </row>
    <row r="640" spans="1:2" x14ac:dyDescent="0.2">
      <c r="A640" s="1">
        <v>37500</v>
      </c>
      <c r="B640">
        <v>5.7</v>
      </c>
    </row>
    <row r="641" spans="1:2" x14ac:dyDescent="0.2">
      <c r="A641" s="1">
        <v>37530</v>
      </c>
      <c r="B641">
        <v>5.7</v>
      </c>
    </row>
    <row r="642" spans="1:2" x14ac:dyDescent="0.2">
      <c r="A642" s="1">
        <v>37561</v>
      </c>
      <c r="B642">
        <v>5.9</v>
      </c>
    </row>
    <row r="643" spans="1:2" x14ac:dyDescent="0.2">
      <c r="A643" s="1">
        <v>37591</v>
      </c>
      <c r="B643">
        <v>6</v>
      </c>
    </row>
    <row r="644" spans="1:2" x14ac:dyDescent="0.2">
      <c r="A644" s="1">
        <v>37622</v>
      </c>
      <c r="B644">
        <v>5.8</v>
      </c>
    </row>
    <row r="645" spans="1:2" x14ac:dyDescent="0.2">
      <c r="A645" s="1">
        <v>37653</v>
      </c>
      <c r="B645">
        <v>5.9</v>
      </c>
    </row>
    <row r="646" spans="1:2" x14ac:dyDescent="0.2">
      <c r="A646" s="1">
        <v>37681</v>
      </c>
      <c r="B646">
        <v>5.9</v>
      </c>
    </row>
    <row r="647" spans="1:2" x14ac:dyDescent="0.2">
      <c r="A647" s="1">
        <v>37712</v>
      </c>
      <c r="B647">
        <v>6</v>
      </c>
    </row>
    <row r="648" spans="1:2" x14ac:dyDescent="0.2">
      <c r="A648" s="1">
        <v>37742</v>
      </c>
      <c r="B648">
        <v>6.1</v>
      </c>
    </row>
    <row r="649" spans="1:2" x14ac:dyDescent="0.2">
      <c r="A649" s="1">
        <v>37773</v>
      </c>
      <c r="B649">
        <v>6.3</v>
      </c>
    </row>
    <row r="650" spans="1:2" x14ac:dyDescent="0.2">
      <c r="A650" s="1">
        <v>37803</v>
      </c>
      <c r="B650">
        <v>6.2</v>
      </c>
    </row>
    <row r="651" spans="1:2" x14ac:dyDescent="0.2">
      <c r="A651" s="1">
        <v>37834</v>
      </c>
      <c r="B651">
        <v>6.1</v>
      </c>
    </row>
    <row r="652" spans="1:2" x14ac:dyDescent="0.2">
      <c r="A652" s="1">
        <v>37865</v>
      </c>
      <c r="B652">
        <v>6.1</v>
      </c>
    </row>
    <row r="653" spans="1:2" x14ac:dyDescent="0.2">
      <c r="A653" s="1">
        <v>37895</v>
      </c>
      <c r="B653">
        <v>6</v>
      </c>
    </row>
    <row r="654" spans="1:2" x14ac:dyDescent="0.2">
      <c r="A654" s="1">
        <v>37926</v>
      </c>
      <c r="B654">
        <v>5.8</v>
      </c>
    </row>
    <row r="655" spans="1:2" x14ac:dyDescent="0.2">
      <c r="A655" s="1">
        <v>37956</v>
      </c>
      <c r="B655">
        <v>5.7</v>
      </c>
    </row>
    <row r="656" spans="1:2" x14ac:dyDescent="0.2">
      <c r="A656" s="1">
        <v>37987</v>
      </c>
      <c r="B656">
        <v>5.7</v>
      </c>
    </row>
    <row r="657" spans="1:2" x14ac:dyDescent="0.2">
      <c r="A657" s="1">
        <v>38018</v>
      </c>
      <c r="B657">
        <v>5.6</v>
      </c>
    </row>
    <row r="658" spans="1:2" x14ac:dyDescent="0.2">
      <c r="A658" s="1">
        <v>38047</v>
      </c>
      <c r="B658">
        <v>5.8</v>
      </c>
    </row>
    <row r="659" spans="1:2" x14ac:dyDescent="0.2">
      <c r="A659" s="1">
        <v>38078</v>
      </c>
      <c r="B659">
        <v>5.6</v>
      </c>
    </row>
    <row r="660" spans="1:2" x14ac:dyDescent="0.2">
      <c r="A660" s="1">
        <v>38108</v>
      </c>
      <c r="B660">
        <v>5.6</v>
      </c>
    </row>
    <row r="661" spans="1:2" x14ac:dyDescent="0.2">
      <c r="A661" s="1">
        <v>38139</v>
      </c>
      <c r="B661">
        <v>5.6</v>
      </c>
    </row>
    <row r="662" spans="1:2" x14ac:dyDescent="0.2">
      <c r="A662" s="1">
        <v>38169</v>
      </c>
      <c r="B662">
        <v>5.5</v>
      </c>
    </row>
    <row r="663" spans="1:2" x14ac:dyDescent="0.2">
      <c r="A663" s="1">
        <v>38200</v>
      </c>
      <c r="B663">
        <v>5.4</v>
      </c>
    </row>
    <row r="664" spans="1:2" x14ac:dyDescent="0.2">
      <c r="A664" s="1">
        <v>38231</v>
      </c>
      <c r="B664">
        <v>5.4</v>
      </c>
    </row>
    <row r="665" spans="1:2" x14ac:dyDescent="0.2">
      <c r="A665" s="1">
        <v>38261</v>
      </c>
      <c r="B665">
        <v>5.5</v>
      </c>
    </row>
    <row r="666" spans="1:2" x14ac:dyDescent="0.2">
      <c r="A666" s="1">
        <v>38292</v>
      </c>
      <c r="B666">
        <v>5.4</v>
      </c>
    </row>
    <row r="667" spans="1:2" x14ac:dyDescent="0.2">
      <c r="A667" s="1">
        <v>38322</v>
      </c>
      <c r="B667">
        <v>5.4</v>
      </c>
    </row>
    <row r="668" spans="1:2" x14ac:dyDescent="0.2">
      <c r="A668" s="1">
        <v>38353</v>
      </c>
      <c r="B668">
        <v>5.3</v>
      </c>
    </row>
    <row r="669" spans="1:2" x14ac:dyDescent="0.2">
      <c r="A669" s="1">
        <v>38384</v>
      </c>
      <c r="B669">
        <v>5.4</v>
      </c>
    </row>
    <row r="670" spans="1:2" x14ac:dyDescent="0.2">
      <c r="A670" s="1">
        <v>38412</v>
      </c>
      <c r="B670">
        <v>5.2</v>
      </c>
    </row>
    <row r="671" spans="1:2" x14ac:dyDescent="0.2">
      <c r="A671" s="1">
        <v>38443</v>
      </c>
      <c r="B671">
        <v>5.2</v>
      </c>
    </row>
    <row r="672" spans="1:2" x14ac:dyDescent="0.2">
      <c r="A672" s="1">
        <v>38473</v>
      </c>
      <c r="B672">
        <v>5.0999999999999996</v>
      </c>
    </row>
    <row r="673" spans="1:2" x14ac:dyDescent="0.2">
      <c r="A673" s="1">
        <v>38504</v>
      </c>
      <c r="B673">
        <v>5</v>
      </c>
    </row>
    <row r="674" spans="1:2" x14ac:dyDescent="0.2">
      <c r="A674" s="1">
        <v>38534</v>
      </c>
      <c r="B674">
        <v>5</v>
      </c>
    </row>
    <row r="675" spans="1:2" x14ac:dyDescent="0.2">
      <c r="A675" s="1">
        <v>38565</v>
      </c>
      <c r="B675">
        <v>4.9000000000000004</v>
      </c>
    </row>
    <row r="676" spans="1:2" x14ac:dyDescent="0.2">
      <c r="A676" s="1">
        <v>38596</v>
      </c>
      <c r="B676">
        <v>5</v>
      </c>
    </row>
    <row r="677" spans="1:2" x14ac:dyDescent="0.2">
      <c r="A677" s="1">
        <v>38626</v>
      </c>
      <c r="B677">
        <v>5</v>
      </c>
    </row>
    <row r="678" spans="1:2" x14ac:dyDescent="0.2">
      <c r="A678" s="1">
        <v>38657</v>
      </c>
      <c r="B678">
        <v>5</v>
      </c>
    </row>
    <row r="679" spans="1:2" x14ac:dyDescent="0.2">
      <c r="A679" s="1">
        <v>38687</v>
      </c>
      <c r="B679">
        <v>4.9000000000000004</v>
      </c>
    </row>
    <row r="680" spans="1:2" x14ac:dyDescent="0.2">
      <c r="A680" s="1">
        <v>38718</v>
      </c>
      <c r="B680">
        <v>4.7</v>
      </c>
    </row>
    <row r="681" spans="1:2" x14ac:dyDescent="0.2">
      <c r="A681" s="1">
        <v>38749</v>
      </c>
      <c r="B681">
        <v>4.8</v>
      </c>
    </row>
    <row r="682" spans="1:2" x14ac:dyDescent="0.2">
      <c r="A682" s="1">
        <v>38777</v>
      </c>
      <c r="B682">
        <v>4.7</v>
      </c>
    </row>
    <row r="683" spans="1:2" x14ac:dyDescent="0.2">
      <c r="A683" s="1">
        <v>38808</v>
      </c>
      <c r="B683">
        <v>4.7</v>
      </c>
    </row>
    <row r="684" spans="1:2" x14ac:dyDescent="0.2">
      <c r="A684" s="1">
        <v>38838</v>
      </c>
      <c r="B684">
        <v>4.5999999999999996</v>
      </c>
    </row>
    <row r="685" spans="1:2" x14ac:dyDescent="0.2">
      <c r="A685" s="1">
        <v>38869</v>
      </c>
      <c r="B685">
        <v>4.5999999999999996</v>
      </c>
    </row>
    <row r="686" spans="1:2" x14ac:dyDescent="0.2">
      <c r="A686" s="1">
        <v>38899</v>
      </c>
      <c r="B686">
        <v>4.7</v>
      </c>
    </row>
    <row r="687" spans="1:2" x14ac:dyDescent="0.2">
      <c r="A687" s="1">
        <v>38930</v>
      </c>
      <c r="B687">
        <v>4.7</v>
      </c>
    </row>
    <row r="688" spans="1:2" x14ac:dyDescent="0.2">
      <c r="A688" s="1">
        <v>38961</v>
      </c>
      <c r="B688">
        <v>4.5</v>
      </c>
    </row>
    <row r="689" spans="1:2" x14ac:dyDescent="0.2">
      <c r="A689" s="1">
        <v>38991</v>
      </c>
      <c r="B689">
        <v>4.4000000000000004</v>
      </c>
    </row>
    <row r="690" spans="1:2" x14ac:dyDescent="0.2">
      <c r="A690" s="1">
        <v>39022</v>
      </c>
      <c r="B690">
        <v>4.5</v>
      </c>
    </row>
    <row r="691" spans="1:2" x14ac:dyDescent="0.2">
      <c r="A691" s="1">
        <v>39052</v>
      </c>
      <c r="B691">
        <v>4.4000000000000004</v>
      </c>
    </row>
    <row r="692" spans="1:2" x14ac:dyDescent="0.2">
      <c r="A692" s="1">
        <v>39083</v>
      </c>
      <c r="B692">
        <v>4.5999999999999996</v>
      </c>
    </row>
    <row r="693" spans="1:2" x14ac:dyDescent="0.2">
      <c r="A693" s="1">
        <v>39114</v>
      </c>
      <c r="B693">
        <v>4.5</v>
      </c>
    </row>
    <row r="694" spans="1:2" x14ac:dyDescent="0.2">
      <c r="A694" s="1">
        <v>39142</v>
      </c>
      <c r="B694">
        <v>4.4000000000000004</v>
      </c>
    </row>
    <row r="695" spans="1:2" x14ac:dyDescent="0.2">
      <c r="A695" s="1">
        <v>39173</v>
      </c>
      <c r="B695">
        <v>4.5</v>
      </c>
    </row>
    <row r="696" spans="1:2" x14ac:dyDescent="0.2">
      <c r="A696" s="1">
        <v>39203</v>
      </c>
      <c r="B696">
        <v>4.4000000000000004</v>
      </c>
    </row>
    <row r="697" spans="1:2" x14ac:dyDescent="0.2">
      <c r="A697" s="1">
        <v>39234</v>
      </c>
      <c r="B697">
        <v>4.5999999999999996</v>
      </c>
    </row>
    <row r="698" spans="1:2" x14ac:dyDescent="0.2">
      <c r="A698" s="1">
        <v>39264</v>
      </c>
      <c r="B698">
        <v>4.7</v>
      </c>
    </row>
    <row r="699" spans="1:2" x14ac:dyDescent="0.2">
      <c r="A699" s="1">
        <v>39295</v>
      </c>
      <c r="B699">
        <v>4.5999999999999996</v>
      </c>
    </row>
    <row r="700" spans="1:2" x14ac:dyDescent="0.2">
      <c r="A700" s="1">
        <v>39326</v>
      </c>
      <c r="B700">
        <v>4.7</v>
      </c>
    </row>
    <row r="701" spans="1:2" x14ac:dyDescent="0.2">
      <c r="A701" s="1">
        <v>39356</v>
      </c>
      <c r="B701">
        <v>4.7</v>
      </c>
    </row>
    <row r="702" spans="1:2" x14ac:dyDescent="0.2">
      <c r="A702" s="1">
        <v>39387</v>
      </c>
      <c r="B702">
        <v>4.7</v>
      </c>
    </row>
    <row r="703" spans="1:2" x14ac:dyDescent="0.2">
      <c r="A703" s="1">
        <v>39417</v>
      </c>
      <c r="B703">
        <v>5</v>
      </c>
    </row>
    <row r="704" spans="1:2" x14ac:dyDescent="0.2">
      <c r="A704" s="1">
        <v>39448</v>
      </c>
      <c r="B704">
        <v>5</v>
      </c>
    </row>
    <row r="705" spans="1:2" x14ac:dyDescent="0.2">
      <c r="A705" s="1">
        <v>39479</v>
      </c>
      <c r="B705">
        <v>4.9000000000000004</v>
      </c>
    </row>
    <row r="706" spans="1:2" x14ac:dyDescent="0.2">
      <c r="A706" s="1">
        <v>39508</v>
      </c>
      <c r="B706">
        <v>5.0999999999999996</v>
      </c>
    </row>
    <row r="707" spans="1:2" x14ac:dyDescent="0.2">
      <c r="A707" s="1">
        <v>39539</v>
      </c>
      <c r="B707">
        <v>5</v>
      </c>
    </row>
    <row r="708" spans="1:2" x14ac:dyDescent="0.2">
      <c r="A708" s="1">
        <v>39569</v>
      </c>
      <c r="B708">
        <v>5.4</v>
      </c>
    </row>
    <row r="709" spans="1:2" x14ac:dyDescent="0.2">
      <c r="A709" s="1">
        <v>39600</v>
      </c>
      <c r="B709">
        <v>5.6</v>
      </c>
    </row>
    <row r="710" spans="1:2" x14ac:dyDescent="0.2">
      <c r="A710" s="1">
        <v>39630</v>
      </c>
      <c r="B710">
        <v>5.8</v>
      </c>
    </row>
    <row r="711" spans="1:2" x14ac:dyDescent="0.2">
      <c r="A711" s="1">
        <v>39661</v>
      </c>
      <c r="B711">
        <v>6.1</v>
      </c>
    </row>
    <row r="712" spans="1:2" x14ac:dyDescent="0.2">
      <c r="A712" s="1">
        <v>39692</v>
      </c>
      <c r="B712">
        <v>6.1</v>
      </c>
    </row>
    <row r="713" spans="1:2" x14ac:dyDescent="0.2">
      <c r="A713" s="1">
        <v>39722</v>
      </c>
      <c r="B713">
        <v>6.5</v>
      </c>
    </row>
    <row r="714" spans="1:2" x14ac:dyDescent="0.2">
      <c r="A714" s="1">
        <v>39753</v>
      </c>
      <c r="B714">
        <v>6.8</v>
      </c>
    </row>
    <row r="715" spans="1:2" x14ac:dyDescent="0.2">
      <c r="A715" s="1">
        <v>39783</v>
      </c>
      <c r="B715">
        <v>7.3</v>
      </c>
    </row>
    <row r="716" spans="1:2" x14ac:dyDescent="0.2">
      <c r="A716" s="1">
        <v>39814</v>
      </c>
      <c r="B716">
        <v>7.8</v>
      </c>
    </row>
    <row r="717" spans="1:2" x14ac:dyDescent="0.2">
      <c r="A717" s="1">
        <v>39845</v>
      </c>
      <c r="B717">
        <v>8.3000000000000007</v>
      </c>
    </row>
    <row r="718" spans="1:2" x14ac:dyDescent="0.2">
      <c r="A718" s="1">
        <v>39873</v>
      </c>
      <c r="B718">
        <v>8.6999999999999993</v>
      </c>
    </row>
    <row r="719" spans="1:2" x14ac:dyDescent="0.2">
      <c r="A719" s="1">
        <v>39904</v>
      </c>
      <c r="B719">
        <v>9</v>
      </c>
    </row>
    <row r="720" spans="1:2" x14ac:dyDescent="0.2">
      <c r="A720" s="1">
        <v>39934</v>
      </c>
      <c r="B720">
        <v>9.4</v>
      </c>
    </row>
    <row r="721" spans="1:2" x14ac:dyDescent="0.2">
      <c r="A721" s="1">
        <v>39965</v>
      </c>
      <c r="B721">
        <v>9.5</v>
      </c>
    </row>
    <row r="722" spans="1:2" x14ac:dyDescent="0.2">
      <c r="A722" s="1">
        <v>39995</v>
      </c>
      <c r="B722">
        <v>9.5</v>
      </c>
    </row>
    <row r="723" spans="1:2" x14ac:dyDescent="0.2">
      <c r="A723" s="1">
        <v>40026</v>
      </c>
      <c r="B723">
        <v>9.6</v>
      </c>
    </row>
    <row r="724" spans="1:2" x14ac:dyDescent="0.2">
      <c r="A724" s="1">
        <v>40057</v>
      </c>
      <c r="B724">
        <v>9.8000000000000007</v>
      </c>
    </row>
    <row r="725" spans="1:2" x14ac:dyDescent="0.2">
      <c r="A725" s="1">
        <v>40087</v>
      </c>
      <c r="B725">
        <v>10</v>
      </c>
    </row>
    <row r="726" spans="1:2" x14ac:dyDescent="0.2">
      <c r="A726" s="1">
        <v>40118</v>
      </c>
      <c r="B726">
        <v>9.9</v>
      </c>
    </row>
    <row r="727" spans="1:2" x14ac:dyDescent="0.2">
      <c r="A727" s="1">
        <v>40148</v>
      </c>
      <c r="B727">
        <v>9.9</v>
      </c>
    </row>
    <row r="728" spans="1:2" x14ac:dyDescent="0.2">
      <c r="A728" s="1">
        <v>40179</v>
      </c>
      <c r="B728">
        <v>9.8000000000000007</v>
      </c>
    </row>
    <row r="729" spans="1:2" x14ac:dyDescent="0.2">
      <c r="A729" s="1">
        <v>40210</v>
      </c>
      <c r="B729">
        <v>9.8000000000000007</v>
      </c>
    </row>
    <row r="730" spans="1:2" x14ac:dyDescent="0.2">
      <c r="A730" s="1">
        <v>40238</v>
      </c>
      <c r="B730">
        <v>9.9</v>
      </c>
    </row>
    <row r="731" spans="1:2" x14ac:dyDescent="0.2">
      <c r="A731" s="1">
        <v>40269</v>
      </c>
      <c r="B731">
        <v>9.9</v>
      </c>
    </row>
    <row r="732" spans="1:2" x14ac:dyDescent="0.2">
      <c r="A732" s="1">
        <v>40299</v>
      </c>
      <c r="B732">
        <v>9.6</v>
      </c>
    </row>
    <row r="733" spans="1:2" x14ac:dyDescent="0.2">
      <c r="A733" s="1">
        <v>40330</v>
      </c>
      <c r="B733">
        <v>9.4</v>
      </c>
    </row>
    <row r="734" spans="1:2" x14ac:dyDescent="0.2">
      <c r="A734" s="1">
        <v>40360</v>
      </c>
      <c r="B734">
        <v>9.4</v>
      </c>
    </row>
    <row r="735" spans="1:2" x14ac:dyDescent="0.2">
      <c r="A735" s="1">
        <v>40391</v>
      </c>
      <c r="B735">
        <v>9.5</v>
      </c>
    </row>
    <row r="736" spans="1:2" x14ac:dyDescent="0.2">
      <c r="A736" s="1">
        <v>40422</v>
      </c>
      <c r="B736">
        <v>9.5</v>
      </c>
    </row>
    <row r="737" spans="1:2" x14ac:dyDescent="0.2">
      <c r="A737" s="1">
        <v>40452</v>
      </c>
      <c r="B737">
        <v>9.4</v>
      </c>
    </row>
    <row r="738" spans="1:2" x14ac:dyDescent="0.2">
      <c r="A738" s="1">
        <v>40483</v>
      </c>
      <c r="B738">
        <v>9.8000000000000007</v>
      </c>
    </row>
    <row r="739" spans="1:2" x14ac:dyDescent="0.2">
      <c r="A739" s="1">
        <v>40513</v>
      </c>
      <c r="B739">
        <v>9.3000000000000007</v>
      </c>
    </row>
    <row r="740" spans="1:2" x14ac:dyDescent="0.2">
      <c r="A740" s="1">
        <v>40544</v>
      </c>
      <c r="B740">
        <v>9.1</v>
      </c>
    </row>
    <row r="741" spans="1:2" x14ac:dyDescent="0.2">
      <c r="A741" s="1">
        <v>40575</v>
      </c>
      <c r="B741">
        <v>9</v>
      </c>
    </row>
    <row r="742" spans="1:2" x14ac:dyDescent="0.2">
      <c r="A742" s="1">
        <v>40603</v>
      </c>
      <c r="B742">
        <v>9</v>
      </c>
    </row>
    <row r="743" spans="1:2" x14ac:dyDescent="0.2">
      <c r="A743" s="1">
        <v>40634</v>
      </c>
      <c r="B743">
        <v>9.1</v>
      </c>
    </row>
    <row r="744" spans="1:2" x14ac:dyDescent="0.2">
      <c r="A744" s="1">
        <v>40664</v>
      </c>
      <c r="B744">
        <v>9</v>
      </c>
    </row>
    <row r="745" spans="1:2" x14ac:dyDescent="0.2">
      <c r="A745" s="1">
        <v>40695</v>
      </c>
      <c r="B745">
        <v>9.1</v>
      </c>
    </row>
    <row r="746" spans="1:2" x14ac:dyDescent="0.2">
      <c r="A746" s="1">
        <v>40725</v>
      </c>
      <c r="B746">
        <v>9</v>
      </c>
    </row>
    <row r="747" spans="1:2" x14ac:dyDescent="0.2">
      <c r="A747" s="1">
        <v>40756</v>
      </c>
      <c r="B747">
        <v>9</v>
      </c>
    </row>
    <row r="748" spans="1:2" x14ac:dyDescent="0.2">
      <c r="A748" s="1">
        <v>40787</v>
      </c>
      <c r="B748">
        <v>9</v>
      </c>
    </row>
    <row r="749" spans="1:2" x14ac:dyDescent="0.2">
      <c r="A749" s="1">
        <v>40817</v>
      </c>
      <c r="B749">
        <v>8.8000000000000007</v>
      </c>
    </row>
    <row r="750" spans="1:2" x14ac:dyDescent="0.2">
      <c r="A750" s="1">
        <v>40848</v>
      </c>
      <c r="B750">
        <v>8.6</v>
      </c>
    </row>
    <row r="751" spans="1:2" x14ac:dyDescent="0.2">
      <c r="A751" s="1">
        <v>40878</v>
      </c>
      <c r="B751">
        <v>8.5</v>
      </c>
    </row>
    <row r="752" spans="1:2" x14ac:dyDescent="0.2">
      <c r="A752" s="1">
        <v>40909</v>
      </c>
      <c r="B752">
        <v>8.3000000000000007</v>
      </c>
    </row>
    <row r="753" spans="1:2" x14ac:dyDescent="0.2">
      <c r="A753" s="1">
        <v>40940</v>
      </c>
      <c r="B753">
        <v>8.3000000000000007</v>
      </c>
    </row>
    <row r="754" spans="1:2" x14ac:dyDescent="0.2">
      <c r="A754" s="1">
        <v>40969</v>
      </c>
      <c r="B754">
        <v>8.1999999999999993</v>
      </c>
    </row>
    <row r="755" spans="1:2" x14ac:dyDescent="0.2">
      <c r="A755" s="1">
        <v>41000</v>
      </c>
      <c r="B755">
        <v>8.1999999999999993</v>
      </c>
    </row>
    <row r="756" spans="1:2" x14ac:dyDescent="0.2">
      <c r="A756" s="1">
        <v>41030</v>
      </c>
      <c r="B756">
        <v>8.1999999999999993</v>
      </c>
    </row>
    <row r="757" spans="1:2" x14ac:dyDescent="0.2">
      <c r="A757" s="1">
        <v>41061</v>
      </c>
      <c r="B757">
        <v>8.1999999999999993</v>
      </c>
    </row>
    <row r="758" spans="1:2" x14ac:dyDescent="0.2">
      <c r="A758" s="1">
        <v>41091</v>
      </c>
      <c r="B758">
        <v>8.1999999999999993</v>
      </c>
    </row>
    <row r="759" spans="1:2" x14ac:dyDescent="0.2">
      <c r="A759" s="1">
        <v>41122</v>
      </c>
      <c r="B759">
        <v>8.1</v>
      </c>
    </row>
    <row r="760" spans="1:2" x14ac:dyDescent="0.2">
      <c r="A760" s="1">
        <v>41153</v>
      </c>
      <c r="B760">
        <v>7.8</v>
      </c>
    </row>
    <row r="761" spans="1:2" x14ac:dyDescent="0.2">
      <c r="A761" s="1">
        <v>41183</v>
      </c>
      <c r="B761">
        <v>7.8</v>
      </c>
    </row>
    <row r="762" spans="1:2" x14ac:dyDescent="0.2">
      <c r="A762" s="1">
        <v>41214</v>
      </c>
      <c r="B762">
        <v>7.7</v>
      </c>
    </row>
    <row r="763" spans="1:2" x14ac:dyDescent="0.2">
      <c r="A763" s="1">
        <v>41244</v>
      </c>
      <c r="B763">
        <v>7.9</v>
      </c>
    </row>
    <row r="764" spans="1:2" x14ac:dyDescent="0.2">
      <c r="A764" s="1">
        <v>41275</v>
      </c>
      <c r="B764">
        <v>8</v>
      </c>
    </row>
    <row r="765" spans="1:2" x14ac:dyDescent="0.2">
      <c r="A765" s="1">
        <v>41306</v>
      </c>
      <c r="B765">
        <v>7.7</v>
      </c>
    </row>
    <row r="766" spans="1:2" x14ac:dyDescent="0.2">
      <c r="A766" s="1">
        <v>41334</v>
      </c>
      <c r="B766">
        <v>7.5</v>
      </c>
    </row>
    <row r="767" spans="1:2" x14ac:dyDescent="0.2">
      <c r="A767" s="1">
        <v>41365</v>
      </c>
      <c r="B767">
        <v>7.6</v>
      </c>
    </row>
    <row r="768" spans="1:2" x14ac:dyDescent="0.2">
      <c r="A768" s="1">
        <v>41395</v>
      </c>
      <c r="B768">
        <v>7.5</v>
      </c>
    </row>
    <row r="769" spans="1:2" x14ac:dyDescent="0.2">
      <c r="A769" s="1">
        <v>41426</v>
      </c>
      <c r="B769">
        <v>7.5</v>
      </c>
    </row>
    <row r="770" spans="1:2" x14ac:dyDescent="0.2">
      <c r="A770" s="1">
        <v>41456</v>
      </c>
      <c r="B770">
        <v>7.3</v>
      </c>
    </row>
    <row r="771" spans="1:2" x14ac:dyDescent="0.2">
      <c r="A771" s="1">
        <v>41487</v>
      </c>
      <c r="B771">
        <v>7.2</v>
      </c>
    </row>
    <row r="772" spans="1:2" x14ac:dyDescent="0.2">
      <c r="A772" s="1">
        <v>41518</v>
      </c>
      <c r="B772">
        <v>7.2</v>
      </c>
    </row>
    <row r="773" spans="1:2" x14ac:dyDescent="0.2">
      <c r="A773" s="1">
        <v>41548</v>
      </c>
      <c r="B773">
        <v>7.2</v>
      </c>
    </row>
    <row r="774" spans="1:2" x14ac:dyDescent="0.2">
      <c r="A774" s="1">
        <v>41579</v>
      </c>
      <c r="B774">
        <v>6.9</v>
      </c>
    </row>
    <row r="775" spans="1:2" x14ac:dyDescent="0.2">
      <c r="A775" s="1">
        <v>41609</v>
      </c>
      <c r="B775">
        <v>6.7</v>
      </c>
    </row>
    <row r="776" spans="1:2" x14ac:dyDescent="0.2">
      <c r="A776" s="1">
        <v>41640</v>
      </c>
      <c r="B776">
        <v>6.6</v>
      </c>
    </row>
    <row r="777" spans="1:2" x14ac:dyDescent="0.2">
      <c r="A777" s="1">
        <v>41671</v>
      </c>
      <c r="B777">
        <v>6.7</v>
      </c>
    </row>
    <row r="778" spans="1:2" x14ac:dyDescent="0.2">
      <c r="A778" s="1">
        <v>41699</v>
      </c>
      <c r="B778">
        <v>6.7</v>
      </c>
    </row>
    <row r="779" spans="1:2" x14ac:dyDescent="0.2">
      <c r="A779" s="1">
        <v>41730</v>
      </c>
      <c r="B779">
        <v>6.2</v>
      </c>
    </row>
    <row r="780" spans="1:2" x14ac:dyDescent="0.2">
      <c r="A780" s="1">
        <v>41760</v>
      </c>
      <c r="B780">
        <v>6.3</v>
      </c>
    </row>
    <row r="781" spans="1:2" x14ac:dyDescent="0.2">
      <c r="A781" s="1">
        <v>41791</v>
      </c>
      <c r="B781">
        <v>6.1</v>
      </c>
    </row>
    <row r="782" spans="1:2" x14ac:dyDescent="0.2">
      <c r="A782" s="1">
        <v>41821</v>
      </c>
      <c r="B782">
        <v>6.2</v>
      </c>
    </row>
    <row r="783" spans="1:2" x14ac:dyDescent="0.2">
      <c r="A783" s="1">
        <v>41852</v>
      </c>
      <c r="B783">
        <v>6.1</v>
      </c>
    </row>
    <row r="784" spans="1:2" x14ac:dyDescent="0.2">
      <c r="A784" s="1">
        <v>41883</v>
      </c>
      <c r="B784">
        <v>5.9</v>
      </c>
    </row>
    <row r="785" spans="1:2" x14ac:dyDescent="0.2">
      <c r="A785" s="1">
        <v>41913</v>
      </c>
      <c r="B785">
        <v>5.7</v>
      </c>
    </row>
    <row r="786" spans="1:2" x14ac:dyDescent="0.2">
      <c r="A786" s="1">
        <v>41944</v>
      </c>
      <c r="B786">
        <v>5.8</v>
      </c>
    </row>
    <row r="787" spans="1:2" x14ac:dyDescent="0.2">
      <c r="A787" s="1">
        <v>41974</v>
      </c>
      <c r="B787">
        <v>5.6</v>
      </c>
    </row>
    <row r="788" spans="1:2" x14ac:dyDescent="0.2">
      <c r="A788" s="1">
        <v>42005</v>
      </c>
      <c r="B788">
        <v>5.7</v>
      </c>
    </row>
    <row r="789" spans="1:2" x14ac:dyDescent="0.2">
      <c r="A789" s="1">
        <v>42036</v>
      </c>
      <c r="B789">
        <v>5.5</v>
      </c>
    </row>
    <row r="790" spans="1:2" x14ac:dyDescent="0.2">
      <c r="A790" s="1">
        <v>42064</v>
      </c>
      <c r="B790">
        <v>5.4</v>
      </c>
    </row>
    <row r="791" spans="1:2" x14ac:dyDescent="0.2">
      <c r="A791" s="1">
        <v>42095</v>
      </c>
      <c r="B791">
        <v>5.4</v>
      </c>
    </row>
    <row r="792" spans="1:2" x14ac:dyDescent="0.2">
      <c r="A792" s="1">
        <v>42125</v>
      </c>
      <c r="B792">
        <v>5.6</v>
      </c>
    </row>
    <row r="793" spans="1:2" x14ac:dyDescent="0.2">
      <c r="A793" s="1">
        <v>42156</v>
      </c>
      <c r="B793">
        <v>5.3</v>
      </c>
    </row>
    <row r="794" spans="1:2" x14ac:dyDescent="0.2">
      <c r="A794" s="1">
        <v>42186</v>
      </c>
      <c r="B794">
        <v>5.2</v>
      </c>
    </row>
    <row r="795" spans="1:2" x14ac:dyDescent="0.2">
      <c r="A795" s="1">
        <v>42217</v>
      </c>
      <c r="B795">
        <v>5.0999999999999996</v>
      </c>
    </row>
    <row r="796" spans="1:2" x14ac:dyDescent="0.2">
      <c r="A796" s="1">
        <v>42248</v>
      </c>
      <c r="B796">
        <v>5</v>
      </c>
    </row>
    <row r="797" spans="1:2" x14ac:dyDescent="0.2">
      <c r="A797" s="1">
        <v>42278</v>
      </c>
      <c r="B797">
        <v>5</v>
      </c>
    </row>
    <row r="798" spans="1:2" x14ac:dyDescent="0.2">
      <c r="A798" s="1">
        <v>42309</v>
      </c>
      <c r="B798">
        <v>5.0999999999999996</v>
      </c>
    </row>
    <row r="799" spans="1:2" x14ac:dyDescent="0.2">
      <c r="A799" s="1">
        <v>42339</v>
      </c>
      <c r="B799">
        <v>5</v>
      </c>
    </row>
    <row r="800" spans="1:2" x14ac:dyDescent="0.2">
      <c r="A800" s="1">
        <v>42370</v>
      </c>
      <c r="B800">
        <v>4.8</v>
      </c>
    </row>
    <row r="801" spans="1:2" x14ac:dyDescent="0.2">
      <c r="A801" s="1">
        <v>42401</v>
      </c>
      <c r="B801">
        <v>4.9000000000000004</v>
      </c>
    </row>
    <row r="802" spans="1:2" x14ac:dyDescent="0.2">
      <c r="A802" s="1">
        <v>42430</v>
      </c>
      <c r="B802">
        <v>5</v>
      </c>
    </row>
    <row r="803" spans="1:2" x14ac:dyDescent="0.2">
      <c r="A803" s="1">
        <v>42461</v>
      </c>
      <c r="B803">
        <v>5.0999999999999996</v>
      </c>
    </row>
    <row r="804" spans="1:2" x14ac:dyDescent="0.2">
      <c r="A804" s="1">
        <v>42491</v>
      </c>
      <c r="B804">
        <v>4.8</v>
      </c>
    </row>
    <row r="805" spans="1:2" x14ac:dyDescent="0.2">
      <c r="A805" s="1">
        <v>42522</v>
      </c>
      <c r="B805">
        <v>4.9000000000000004</v>
      </c>
    </row>
    <row r="806" spans="1:2" x14ac:dyDescent="0.2">
      <c r="A806" s="1">
        <v>42552</v>
      </c>
      <c r="B806">
        <v>4.8</v>
      </c>
    </row>
    <row r="807" spans="1:2" x14ac:dyDescent="0.2">
      <c r="A807" s="1">
        <v>42583</v>
      </c>
      <c r="B807">
        <v>4.9000000000000004</v>
      </c>
    </row>
    <row r="808" spans="1:2" x14ac:dyDescent="0.2">
      <c r="A808" s="1">
        <v>42614</v>
      </c>
      <c r="B808">
        <v>5</v>
      </c>
    </row>
    <row r="809" spans="1:2" x14ac:dyDescent="0.2">
      <c r="A809" s="1">
        <v>42644</v>
      </c>
      <c r="B809">
        <v>4.9000000000000004</v>
      </c>
    </row>
    <row r="810" spans="1:2" x14ac:dyDescent="0.2">
      <c r="A810" s="1">
        <v>42675</v>
      </c>
      <c r="B810">
        <v>4.7</v>
      </c>
    </row>
    <row r="811" spans="1:2" x14ac:dyDescent="0.2">
      <c r="A811" s="1">
        <v>42705</v>
      </c>
      <c r="B811">
        <v>4.7</v>
      </c>
    </row>
    <row r="812" spans="1:2" x14ac:dyDescent="0.2">
      <c r="A812" s="1">
        <v>42736</v>
      </c>
      <c r="B812">
        <v>4.7</v>
      </c>
    </row>
    <row r="813" spans="1:2" x14ac:dyDescent="0.2">
      <c r="A813" s="1">
        <v>42767</v>
      </c>
      <c r="B813">
        <v>4.5999999999999996</v>
      </c>
    </row>
    <row r="814" spans="1:2" x14ac:dyDescent="0.2">
      <c r="A814" s="1">
        <v>42795</v>
      </c>
      <c r="B814">
        <v>4.4000000000000004</v>
      </c>
    </row>
    <row r="815" spans="1:2" x14ac:dyDescent="0.2">
      <c r="A815" s="1">
        <v>42826</v>
      </c>
      <c r="B815">
        <v>4.4000000000000004</v>
      </c>
    </row>
    <row r="816" spans="1:2" x14ac:dyDescent="0.2">
      <c r="A816" s="1">
        <v>42856</v>
      </c>
      <c r="B816">
        <v>4.4000000000000004</v>
      </c>
    </row>
    <row r="817" spans="1:2" x14ac:dyDescent="0.2">
      <c r="A817" s="1">
        <v>42887</v>
      </c>
      <c r="B817">
        <v>4.3</v>
      </c>
    </row>
    <row r="818" spans="1:2" x14ac:dyDescent="0.2">
      <c r="A818" s="1">
        <v>42917</v>
      </c>
      <c r="B818">
        <v>4.3</v>
      </c>
    </row>
    <row r="819" spans="1:2" x14ac:dyDescent="0.2">
      <c r="A819" s="1">
        <v>42948</v>
      </c>
      <c r="B819">
        <v>4.4000000000000004</v>
      </c>
    </row>
    <row r="820" spans="1:2" x14ac:dyDescent="0.2">
      <c r="A820" s="1">
        <v>42979</v>
      </c>
      <c r="B820">
        <v>4.3</v>
      </c>
    </row>
    <row r="821" spans="1:2" x14ac:dyDescent="0.2">
      <c r="A821" s="1">
        <v>43009</v>
      </c>
      <c r="B821">
        <v>4.2</v>
      </c>
    </row>
    <row r="822" spans="1:2" x14ac:dyDescent="0.2">
      <c r="A822" s="1">
        <v>43040</v>
      </c>
      <c r="B822">
        <v>4.2</v>
      </c>
    </row>
    <row r="823" spans="1:2" x14ac:dyDescent="0.2">
      <c r="A823" s="1">
        <v>43070</v>
      </c>
      <c r="B823">
        <v>4.0999999999999996</v>
      </c>
    </row>
    <row r="824" spans="1:2" x14ac:dyDescent="0.2">
      <c r="A824" s="1">
        <v>43101</v>
      </c>
      <c r="B824">
        <v>4</v>
      </c>
    </row>
    <row r="825" spans="1:2" x14ac:dyDescent="0.2">
      <c r="A825" s="1">
        <v>43132</v>
      </c>
      <c r="B825">
        <v>4.0999999999999996</v>
      </c>
    </row>
    <row r="826" spans="1:2" x14ac:dyDescent="0.2">
      <c r="A826" s="1">
        <v>43160</v>
      </c>
      <c r="B826">
        <v>4</v>
      </c>
    </row>
    <row r="827" spans="1:2" x14ac:dyDescent="0.2">
      <c r="A827" s="1">
        <v>43191</v>
      </c>
      <c r="B827">
        <v>4</v>
      </c>
    </row>
    <row r="828" spans="1:2" x14ac:dyDescent="0.2">
      <c r="A828" s="1">
        <v>43221</v>
      </c>
      <c r="B828">
        <v>3.8</v>
      </c>
    </row>
    <row r="829" spans="1:2" x14ac:dyDescent="0.2">
      <c r="A829" s="1">
        <v>43252</v>
      </c>
      <c r="B829">
        <v>4</v>
      </c>
    </row>
    <row r="830" spans="1:2" x14ac:dyDescent="0.2">
      <c r="A830" s="1">
        <v>43282</v>
      </c>
      <c r="B830">
        <v>3.8</v>
      </c>
    </row>
    <row r="831" spans="1:2" x14ac:dyDescent="0.2">
      <c r="A831" s="1">
        <v>43313</v>
      </c>
      <c r="B831">
        <v>3.8</v>
      </c>
    </row>
    <row r="832" spans="1:2" x14ac:dyDescent="0.2">
      <c r="A832" s="1">
        <v>43344</v>
      </c>
      <c r="B832">
        <v>3.7</v>
      </c>
    </row>
    <row r="833" spans="1:2" x14ac:dyDescent="0.2">
      <c r="A833" s="1">
        <v>43374</v>
      </c>
      <c r="B833">
        <v>3.8</v>
      </c>
    </row>
    <row r="834" spans="1:2" x14ac:dyDescent="0.2">
      <c r="A834" s="1">
        <v>43405</v>
      </c>
      <c r="B834">
        <v>3.8</v>
      </c>
    </row>
    <row r="835" spans="1:2" x14ac:dyDescent="0.2">
      <c r="A835" s="1">
        <v>43435</v>
      </c>
      <c r="B835">
        <v>3.9</v>
      </c>
    </row>
    <row r="836" spans="1:2" x14ac:dyDescent="0.2">
      <c r="A836" s="1">
        <v>43466</v>
      </c>
      <c r="B836">
        <v>4</v>
      </c>
    </row>
    <row r="837" spans="1:2" x14ac:dyDescent="0.2">
      <c r="A837" s="1">
        <v>43497</v>
      </c>
      <c r="B837">
        <v>3.8</v>
      </c>
    </row>
    <row r="838" spans="1:2" x14ac:dyDescent="0.2">
      <c r="A838" s="1">
        <v>43525</v>
      </c>
      <c r="B838">
        <v>3.8</v>
      </c>
    </row>
    <row r="839" spans="1:2" x14ac:dyDescent="0.2">
      <c r="A839" s="1">
        <v>43556</v>
      </c>
      <c r="B839">
        <v>3.7</v>
      </c>
    </row>
    <row r="840" spans="1:2" x14ac:dyDescent="0.2">
      <c r="A840" s="1">
        <v>43586</v>
      </c>
      <c r="B840">
        <v>3.6</v>
      </c>
    </row>
    <row r="841" spans="1:2" x14ac:dyDescent="0.2">
      <c r="A841" s="1">
        <v>43617</v>
      </c>
      <c r="B841">
        <v>3.6</v>
      </c>
    </row>
    <row r="842" spans="1:2" x14ac:dyDescent="0.2">
      <c r="A842" s="1">
        <v>43647</v>
      </c>
      <c r="B842">
        <v>3.7</v>
      </c>
    </row>
    <row r="843" spans="1:2" x14ac:dyDescent="0.2">
      <c r="A843" s="1">
        <v>43678</v>
      </c>
      <c r="B843">
        <v>3.6</v>
      </c>
    </row>
    <row r="844" spans="1:2" x14ac:dyDescent="0.2">
      <c r="A844" s="1">
        <v>43709</v>
      </c>
      <c r="B844">
        <v>3.5</v>
      </c>
    </row>
    <row r="845" spans="1:2" x14ac:dyDescent="0.2">
      <c r="A845" s="1">
        <v>43739</v>
      </c>
      <c r="B845">
        <v>3.6</v>
      </c>
    </row>
    <row r="846" spans="1:2" x14ac:dyDescent="0.2">
      <c r="A846" s="1">
        <v>43770</v>
      </c>
      <c r="B846">
        <v>3.6</v>
      </c>
    </row>
    <row r="847" spans="1:2" x14ac:dyDescent="0.2">
      <c r="A847" s="1">
        <v>43800</v>
      </c>
      <c r="B847">
        <v>3.6</v>
      </c>
    </row>
    <row r="848" spans="1:2" x14ac:dyDescent="0.2">
      <c r="A848" s="1">
        <v>43831</v>
      </c>
      <c r="B848">
        <v>3.6</v>
      </c>
    </row>
    <row r="849" spans="1:2" x14ac:dyDescent="0.2">
      <c r="A849" s="1">
        <v>43862</v>
      </c>
      <c r="B849">
        <v>3.5</v>
      </c>
    </row>
    <row r="850" spans="1:2" x14ac:dyDescent="0.2">
      <c r="A850" s="1">
        <v>43891</v>
      </c>
      <c r="B850">
        <v>4.4000000000000004</v>
      </c>
    </row>
    <row r="851" spans="1:2" x14ac:dyDescent="0.2">
      <c r="A851" s="1">
        <v>43922</v>
      </c>
      <c r="B851">
        <v>14.8</v>
      </c>
    </row>
    <row r="852" spans="1:2" x14ac:dyDescent="0.2">
      <c r="A852" s="1">
        <v>43952</v>
      </c>
      <c r="B852">
        <v>13.2</v>
      </c>
    </row>
    <row r="853" spans="1:2" x14ac:dyDescent="0.2">
      <c r="A853" s="1">
        <v>43983</v>
      </c>
      <c r="B853">
        <v>11</v>
      </c>
    </row>
    <row r="854" spans="1:2" x14ac:dyDescent="0.2">
      <c r="A854" s="1">
        <v>44013</v>
      </c>
      <c r="B854">
        <v>10.199999999999999</v>
      </c>
    </row>
    <row r="855" spans="1:2" x14ac:dyDescent="0.2">
      <c r="A855" s="1">
        <v>44044</v>
      </c>
      <c r="B855">
        <v>8.4</v>
      </c>
    </row>
    <row r="856" spans="1:2" x14ac:dyDescent="0.2">
      <c r="A856" s="1">
        <v>44075</v>
      </c>
      <c r="B856">
        <v>7.8</v>
      </c>
    </row>
    <row r="857" spans="1:2" x14ac:dyDescent="0.2">
      <c r="A857" s="1">
        <v>44105</v>
      </c>
      <c r="B857">
        <v>6.9</v>
      </c>
    </row>
    <row r="858" spans="1:2" x14ac:dyDescent="0.2">
      <c r="A858" s="1">
        <v>44136</v>
      </c>
      <c r="B858">
        <v>6.7</v>
      </c>
    </row>
    <row r="859" spans="1:2" x14ac:dyDescent="0.2">
      <c r="A859" s="1">
        <v>44166</v>
      </c>
      <c r="B859">
        <v>6.7</v>
      </c>
    </row>
    <row r="860" spans="1:2" x14ac:dyDescent="0.2">
      <c r="A860" s="1">
        <v>44197</v>
      </c>
      <c r="B860">
        <v>6.4</v>
      </c>
    </row>
    <row r="861" spans="1:2" x14ac:dyDescent="0.2">
      <c r="A861" s="1">
        <v>44228</v>
      </c>
      <c r="B861">
        <v>6.2</v>
      </c>
    </row>
    <row r="862" spans="1:2" x14ac:dyDescent="0.2">
      <c r="A862" s="1">
        <v>44256</v>
      </c>
      <c r="B862">
        <v>6.1</v>
      </c>
    </row>
    <row r="863" spans="1:2" x14ac:dyDescent="0.2">
      <c r="A863" s="1">
        <v>44287</v>
      </c>
      <c r="B863">
        <v>6.1</v>
      </c>
    </row>
    <row r="864" spans="1:2" x14ac:dyDescent="0.2">
      <c r="A864" s="1">
        <v>44317</v>
      </c>
      <c r="B864">
        <v>5.8</v>
      </c>
    </row>
    <row r="865" spans="1:2" x14ac:dyDescent="0.2">
      <c r="A865" s="1">
        <v>44348</v>
      </c>
      <c r="B865">
        <v>5.9</v>
      </c>
    </row>
    <row r="866" spans="1:2" x14ac:dyDescent="0.2">
      <c r="A866" s="1">
        <v>44378</v>
      </c>
      <c r="B866">
        <v>5.4</v>
      </c>
    </row>
    <row r="867" spans="1:2" x14ac:dyDescent="0.2">
      <c r="A867" s="1">
        <v>44409</v>
      </c>
      <c r="B867">
        <v>5.0999999999999996</v>
      </c>
    </row>
    <row r="868" spans="1:2" x14ac:dyDescent="0.2">
      <c r="A868" s="1">
        <v>44440</v>
      </c>
      <c r="B868">
        <v>4.7</v>
      </c>
    </row>
    <row r="869" spans="1:2" x14ac:dyDescent="0.2">
      <c r="A869" s="1">
        <v>44470</v>
      </c>
      <c r="B869">
        <v>4.5</v>
      </c>
    </row>
    <row r="870" spans="1:2" x14ac:dyDescent="0.2">
      <c r="A870" s="1">
        <v>44501</v>
      </c>
      <c r="B870">
        <v>4.0999999999999996</v>
      </c>
    </row>
    <row r="871" spans="1:2" x14ac:dyDescent="0.2">
      <c r="A871" s="1">
        <v>44531</v>
      </c>
      <c r="B871">
        <v>3.9</v>
      </c>
    </row>
    <row r="872" spans="1:2" x14ac:dyDescent="0.2">
      <c r="A872" s="1">
        <v>44562</v>
      </c>
      <c r="B872">
        <v>4</v>
      </c>
    </row>
    <row r="873" spans="1:2" x14ac:dyDescent="0.2">
      <c r="A873" s="1">
        <v>44593</v>
      </c>
      <c r="B873">
        <v>3.9</v>
      </c>
    </row>
    <row r="874" spans="1:2" x14ac:dyDescent="0.2">
      <c r="A874" s="1">
        <v>44621</v>
      </c>
      <c r="B874">
        <v>3.7</v>
      </c>
    </row>
    <row r="875" spans="1:2" x14ac:dyDescent="0.2">
      <c r="A875" s="1">
        <v>44652</v>
      </c>
      <c r="B875">
        <v>3.7</v>
      </c>
    </row>
    <row r="876" spans="1:2" x14ac:dyDescent="0.2">
      <c r="A876" s="1">
        <v>44682</v>
      </c>
      <c r="B876">
        <v>3.6</v>
      </c>
    </row>
    <row r="877" spans="1:2" x14ac:dyDescent="0.2">
      <c r="A877" s="1">
        <v>44713</v>
      </c>
      <c r="B877">
        <v>3.6</v>
      </c>
    </row>
    <row r="878" spans="1:2" x14ac:dyDescent="0.2">
      <c r="A878" s="1">
        <v>44743</v>
      </c>
      <c r="B878">
        <v>3.5</v>
      </c>
    </row>
    <row r="879" spans="1:2" x14ac:dyDescent="0.2">
      <c r="A879" s="1">
        <v>44774</v>
      </c>
      <c r="B879">
        <v>3.6</v>
      </c>
    </row>
    <row r="880" spans="1:2" x14ac:dyDescent="0.2">
      <c r="A880" s="1">
        <v>44805</v>
      </c>
      <c r="B880">
        <v>3.5</v>
      </c>
    </row>
    <row r="881" spans="1:2" x14ac:dyDescent="0.2">
      <c r="A881" s="1">
        <v>44835</v>
      </c>
      <c r="B881">
        <v>3.6</v>
      </c>
    </row>
    <row r="882" spans="1:2" x14ac:dyDescent="0.2">
      <c r="A882" s="1">
        <v>44866</v>
      </c>
      <c r="B882">
        <v>3.6</v>
      </c>
    </row>
    <row r="883" spans="1:2" x14ac:dyDescent="0.2">
      <c r="A883" s="1">
        <v>44896</v>
      </c>
      <c r="B883">
        <v>3.5</v>
      </c>
    </row>
    <row r="884" spans="1:2" x14ac:dyDescent="0.2">
      <c r="A884" s="1">
        <v>44927</v>
      </c>
      <c r="B884">
        <v>3.5</v>
      </c>
    </row>
    <row r="885" spans="1:2" x14ac:dyDescent="0.2">
      <c r="A885" s="1">
        <v>44958</v>
      </c>
      <c r="B885">
        <v>3.6</v>
      </c>
    </row>
    <row r="886" spans="1:2" x14ac:dyDescent="0.2">
      <c r="A886" s="1">
        <v>44986</v>
      </c>
      <c r="B886">
        <v>3.5</v>
      </c>
    </row>
    <row r="887" spans="1:2" x14ac:dyDescent="0.2">
      <c r="A887" s="1">
        <v>45017</v>
      </c>
      <c r="B887">
        <v>3.4</v>
      </c>
    </row>
    <row r="888" spans="1:2" x14ac:dyDescent="0.2">
      <c r="A888" s="1">
        <v>45047</v>
      </c>
      <c r="B888">
        <v>3.6</v>
      </c>
    </row>
    <row r="889" spans="1:2" x14ac:dyDescent="0.2">
      <c r="A889" s="1">
        <v>45078</v>
      </c>
      <c r="B889">
        <v>3.6</v>
      </c>
    </row>
    <row r="890" spans="1:2" x14ac:dyDescent="0.2">
      <c r="A890" s="1">
        <v>45108</v>
      </c>
      <c r="B890">
        <v>3.5</v>
      </c>
    </row>
    <row r="891" spans="1:2" x14ac:dyDescent="0.2">
      <c r="A891" s="1">
        <v>45139</v>
      </c>
      <c r="B891">
        <v>3.7</v>
      </c>
    </row>
    <row r="892" spans="1:2" x14ac:dyDescent="0.2">
      <c r="A892" s="1">
        <v>45170</v>
      </c>
      <c r="B892">
        <v>3.7</v>
      </c>
    </row>
    <row r="893" spans="1:2" x14ac:dyDescent="0.2">
      <c r="A893" s="1">
        <v>45200</v>
      </c>
      <c r="B893">
        <v>3.9</v>
      </c>
    </row>
    <row r="894" spans="1:2" x14ac:dyDescent="0.2">
      <c r="A894" s="1">
        <v>45231</v>
      </c>
      <c r="B894">
        <v>3.7</v>
      </c>
    </row>
    <row r="895" spans="1:2" x14ac:dyDescent="0.2">
      <c r="A895" s="1">
        <v>45261</v>
      </c>
      <c r="B895">
        <v>3.8</v>
      </c>
    </row>
    <row r="896" spans="1:2" x14ac:dyDescent="0.2">
      <c r="A896" s="1">
        <v>45292</v>
      </c>
      <c r="B896">
        <v>3.7</v>
      </c>
    </row>
    <row r="897" spans="1:2" x14ac:dyDescent="0.2">
      <c r="A897" s="1">
        <v>45323</v>
      </c>
      <c r="B897">
        <v>3.9</v>
      </c>
    </row>
    <row r="898" spans="1:2" x14ac:dyDescent="0.2">
      <c r="A898" s="1">
        <v>45352</v>
      </c>
      <c r="B898">
        <v>3.9</v>
      </c>
    </row>
    <row r="899" spans="1:2" x14ac:dyDescent="0.2">
      <c r="A899" s="1">
        <v>45383</v>
      </c>
      <c r="B899">
        <v>3.9</v>
      </c>
    </row>
    <row r="900" spans="1:2" x14ac:dyDescent="0.2">
      <c r="A900" s="1">
        <v>45413</v>
      </c>
      <c r="B900">
        <v>3.9</v>
      </c>
    </row>
    <row r="901" spans="1:2" x14ac:dyDescent="0.2">
      <c r="A901" s="1">
        <v>45444</v>
      </c>
      <c r="B901">
        <v>4.0999999999999996</v>
      </c>
    </row>
    <row r="902" spans="1:2" x14ac:dyDescent="0.2">
      <c r="A902" s="1">
        <v>45474</v>
      </c>
      <c r="B902">
        <v>4.2</v>
      </c>
    </row>
    <row r="903" spans="1:2" x14ac:dyDescent="0.2">
      <c r="A903" s="1">
        <v>45505</v>
      </c>
      <c r="B903">
        <v>4.2</v>
      </c>
    </row>
    <row r="904" spans="1:2" x14ac:dyDescent="0.2">
      <c r="A904" s="1">
        <v>45536</v>
      </c>
      <c r="B904">
        <v>4.0999999999999996</v>
      </c>
    </row>
    <row r="905" spans="1:2" x14ac:dyDescent="0.2">
      <c r="A905" s="1">
        <v>45566</v>
      </c>
      <c r="B905">
        <v>4.0999999999999996</v>
      </c>
    </row>
    <row r="906" spans="1:2" x14ac:dyDescent="0.2">
      <c r="A906" s="1">
        <v>45597</v>
      </c>
      <c r="B906">
        <v>4.2</v>
      </c>
    </row>
    <row r="907" spans="1:2" x14ac:dyDescent="0.2">
      <c r="A907" s="1">
        <v>45627</v>
      </c>
      <c r="B907">
        <v>4.0999999999999996</v>
      </c>
    </row>
    <row r="908" spans="1:2" x14ac:dyDescent="0.2">
      <c r="A908" s="1">
        <v>45658</v>
      </c>
      <c r="B908">
        <v>4</v>
      </c>
    </row>
    <row r="909" spans="1:2" x14ac:dyDescent="0.2">
      <c r="A909" s="1">
        <v>45689</v>
      </c>
      <c r="B909">
        <v>4.2</v>
      </c>
    </row>
    <row r="910" spans="1:2" x14ac:dyDescent="0.2">
      <c r="A910" s="1">
        <v>45717</v>
      </c>
      <c r="B910">
        <v>4.2</v>
      </c>
    </row>
    <row r="911" spans="1:2" x14ac:dyDescent="0.2">
      <c r="A911" s="1">
        <v>45748</v>
      </c>
      <c r="B911">
        <v>4.2</v>
      </c>
    </row>
    <row r="912" spans="1:2" x14ac:dyDescent="0.2">
      <c r="A912" s="1">
        <v>45778</v>
      </c>
      <c r="B912">
        <v>4.3</v>
      </c>
    </row>
    <row r="913" spans="1:2" x14ac:dyDescent="0.2">
      <c r="A913" s="1">
        <v>45809</v>
      </c>
      <c r="B913">
        <v>4.0999999999999996</v>
      </c>
    </row>
    <row r="914" spans="1:2" x14ac:dyDescent="0.2">
      <c r="A914" s="1">
        <v>45839</v>
      </c>
      <c r="B914">
        <v>4.3</v>
      </c>
    </row>
    <row r="915" spans="1:2" x14ac:dyDescent="0.2">
      <c r="A915" s="1">
        <v>45870</v>
      </c>
      <c r="B915">
        <v>4.3</v>
      </c>
    </row>
    <row r="916" spans="1:2" x14ac:dyDescent="0.2">
      <c r="A916" s="1">
        <v>45901</v>
      </c>
      <c r="B916">
        <v>4.4000000000000004</v>
      </c>
    </row>
    <row r="917" spans="1:2" x14ac:dyDescent="0.2">
      <c r="A917" s="1">
        <v>45931</v>
      </c>
      <c r="B917" t="e">
        <f>NA()</f>
        <v>#N/A</v>
      </c>
    </row>
    <row r="918" spans="1:2" x14ac:dyDescent="0.2">
      <c r="A918" s="1">
        <v>45962</v>
      </c>
      <c r="B918">
        <v>4.5</v>
      </c>
    </row>
    <row r="919" spans="1:2" x14ac:dyDescent="0.2">
      <c r="A919" s="1">
        <v>45992</v>
      </c>
      <c r="B919">
        <v>4.4000000000000004</v>
      </c>
    </row>
    <row r="920" spans="1:2" x14ac:dyDescent="0.2">
      <c r="A920" s="1">
        <v>46023</v>
      </c>
      <c r="B920">
        <v>4.3</v>
      </c>
    </row>
    <row r="921" spans="1:2" x14ac:dyDescent="0.2">
      <c r="A921" s="1">
        <v>46054</v>
      </c>
      <c r="B921">
        <v>4.4000000000000004</v>
      </c>
    </row>
    <row r="922" spans="1:2" x14ac:dyDescent="0.2">
      <c r="A922" s="1"/>
    </row>
    <row r="923" spans="1:2" x14ac:dyDescent="0.2">
      <c r="A923" s="1"/>
    </row>
    <row r="924" spans="1:2" x14ac:dyDescent="0.2">
      <c r="A924" s="1"/>
    </row>
    <row r="925" spans="1:2" x14ac:dyDescent="0.2">
      <c r="A925" s="1"/>
    </row>
    <row r="926" spans="1:2" x14ac:dyDescent="0.2">
      <c r="A926" s="1"/>
    </row>
    <row r="927" spans="1:2" x14ac:dyDescent="0.2">
      <c r="A927" s="1"/>
    </row>
    <row r="928" spans="1:2" x14ac:dyDescent="0.2">
      <c r="A928" s="1"/>
    </row>
    <row r="929" spans="1:1" x14ac:dyDescent="0.2">
      <c r="A929" s="1"/>
    </row>
    <row r="930" spans="1:1" x14ac:dyDescent="0.2">
      <c r="A930" s="1"/>
    </row>
    <row r="931" spans="1:1" x14ac:dyDescent="0.2">
      <c r="A931" s="1"/>
    </row>
    <row r="932" spans="1:1" x14ac:dyDescent="0.2">
      <c r="A932" s="1"/>
    </row>
    <row r="933" spans="1:1" x14ac:dyDescent="0.2">
      <c r="A933" s="1"/>
    </row>
    <row r="934" spans="1:1" x14ac:dyDescent="0.2">
      <c r="A934" s="1"/>
    </row>
    <row r="935" spans="1:1" x14ac:dyDescent="0.2">
      <c r="A935" s="1"/>
    </row>
    <row r="936" spans="1:1" x14ac:dyDescent="0.2">
      <c r="A936" s="1"/>
    </row>
    <row r="937" spans="1:1" x14ac:dyDescent="0.2">
      <c r="A937" s="1"/>
    </row>
    <row r="938" spans="1:1" x14ac:dyDescent="0.2">
      <c r="A938" s="1"/>
    </row>
    <row r="939" spans="1:1" x14ac:dyDescent="0.2">
      <c r="A939" s="1"/>
    </row>
    <row r="940" spans="1:1" x14ac:dyDescent="0.2">
      <c r="A940" s="1"/>
    </row>
    <row r="941" spans="1:1" x14ac:dyDescent="0.2">
      <c r="A941" s="1"/>
    </row>
    <row r="942" spans="1:1" x14ac:dyDescent="0.2">
      <c r="A942" s="1"/>
    </row>
    <row r="943" spans="1:1" x14ac:dyDescent="0.2">
      <c r="A943" s="1"/>
    </row>
    <row r="944" spans="1:1" x14ac:dyDescent="0.2">
      <c r="A944" s="1"/>
    </row>
    <row r="945" spans="1:1" x14ac:dyDescent="0.2">
      <c r="A945" s="1"/>
    </row>
    <row r="950" spans="1:1" x14ac:dyDescent="0.2">
      <c r="A950" s="8"/>
    </row>
  </sheetData>
  <hyperlinks>
    <hyperlink ref="G2" location="'Index'!A1" display="Back to Index" xr:uid="{D03B1B7D-A663-DF46-A71C-4D66D3CE7488}"/>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82277-1226-234E-B5CF-38851A38CF34}">
  <sheetPr codeName="Sheet13">
    <tabColor theme="5"/>
  </sheetPr>
  <dimension ref="A1:K915"/>
  <sheetViews>
    <sheetView workbookViewId="0"/>
  </sheetViews>
  <sheetFormatPr baseColWidth="10" defaultRowHeight="16" x14ac:dyDescent="0.2"/>
  <cols>
    <col min="1" max="1" width="8.83203125" bestFit="1" customWidth="1"/>
    <col min="2" max="2" width="8.33203125" bestFit="1" customWidth="1"/>
    <col min="3" max="3" width="18.33203125" bestFit="1" customWidth="1"/>
    <col min="4" max="4" width="13.1640625" bestFit="1" customWidth="1"/>
    <col min="5" max="5" width="25" bestFit="1" customWidth="1"/>
    <col min="6" max="6" width="11.6640625" bestFit="1" customWidth="1"/>
    <col min="7" max="7" width="17.6640625" bestFit="1" customWidth="1"/>
    <col min="8" max="8" width="16.6640625" bestFit="1" customWidth="1"/>
    <col min="9" max="9" width="26.33203125" bestFit="1" customWidth="1"/>
    <col min="10" max="10" width="22.83203125" bestFit="1" customWidth="1"/>
    <col min="11" max="11" width="26.332031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6.5</v>
      </c>
      <c r="C2" s="27" t="s">
        <v>18</v>
      </c>
      <c r="D2" s="27" t="s">
        <v>16</v>
      </c>
      <c r="E2" s="27" t="s">
        <v>17</v>
      </c>
      <c r="F2" s="27" t="s">
        <v>0</v>
      </c>
      <c r="G2" s="27" t="s">
        <v>2</v>
      </c>
      <c r="H2" s="27" t="s">
        <v>1</v>
      </c>
      <c r="I2" s="33" t="s">
        <v>3</v>
      </c>
      <c r="K2" s="8" t="s">
        <v>152</v>
      </c>
    </row>
    <row r="3" spans="1:11" x14ac:dyDescent="0.2">
      <c r="A3" s="35">
        <v>18295</v>
      </c>
      <c r="B3" s="27">
        <v>6.4</v>
      </c>
      <c r="C3" s="27" t="s">
        <v>18</v>
      </c>
      <c r="D3" s="27" t="s">
        <v>16</v>
      </c>
      <c r="E3" s="27" t="s">
        <v>17</v>
      </c>
      <c r="F3" s="27" t="s">
        <v>0</v>
      </c>
      <c r="G3" s="27" t="s">
        <v>2</v>
      </c>
      <c r="H3" s="27" t="s">
        <v>1</v>
      </c>
      <c r="I3" s="33" t="s">
        <v>3</v>
      </c>
    </row>
    <row r="4" spans="1:11" x14ac:dyDescent="0.2">
      <c r="A4" s="35">
        <v>18323</v>
      </c>
      <c r="B4" s="27">
        <v>6.3</v>
      </c>
      <c r="C4" s="27" t="s">
        <v>18</v>
      </c>
      <c r="D4" s="27" t="s">
        <v>16</v>
      </c>
      <c r="E4" s="27" t="s">
        <v>17</v>
      </c>
      <c r="F4" s="27" t="s">
        <v>0</v>
      </c>
      <c r="G4" s="27" t="s">
        <v>2</v>
      </c>
      <c r="H4" s="27" t="s">
        <v>1</v>
      </c>
      <c r="I4" s="33" t="s">
        <v>3</v>
      </c>
    </row>
    <row r="5" spans="1:11" x14ac:dyDescent="0.2">
      <c r="A5" s="35">
        <v>18354</v>
      </c>
      <c r="B5" s="27">
        <v>5.8</v>
      </c>
      <c r="C5" s="27" t="s">
        <v>18</v>
      </c>
      <c r="D5" s="27" t="s">
        <v>16</v>
      </c>
      <c r="E5" s="27" t="s">
        <v>17</v>
      </c>
      <c r="F5" s="27" t="s">
        <v>0</v>
      </c>
      <c r="G5" s="27" t="s">
        <v>2</v>
      </c>
      <c r="H5" s="27" t="s">
        <v>1</v>
      </c>
      <c r="I5" s="33" t="s">
        <v>3</v>
      </c>
    </row>
    <row r="6" spans="1:11" x14ac:dyDescent="0.2">
      <c r="A6" s="35">
        <v>18384</v>
      </c>
      <c r="B6" s="27">
        <v>5.5</v>
      </c>
      <c r="C6" s="27" t="s">
        <v>18</v>
      </c>
      <c r="D6" s="27" t="s">
        <v>16</v>
      </c>
      <c r="E6" s="27" t="s">
        <v>17</v>
      </c>
      <c r="F6" s="27" t="s">
        <v>0</v>
      </c>
      <c r="G6" s="27" t="s">
        <v>2</v>
      </c>
      <c r="H6" s="27" t="s">
        <v>1</v>
      </c>
      <c r="I6" s="33" t="s">
        <v>3</v>
      </c>
    </row>
    <row r="7" spans="1:11" x14ac:dyDescent="0.2">
      <c r="A7" s="35">
        <v>18415</v>
      </c>
      <c r="B7" s="27">
        <v>5.4</v>
      </c>
      <c r="C7" s="27" t="s">
        <v>18</v>
      </c>
      <c r="D7" s="27" t="s">
        <v>16</v>
      </c>
      <c r="E7" s="27" t="s">
        <v>17</v>
      </c>
      <c r="F7" s="27" t="s">
        <v>0</v>
      </c>
      <c r="G7" s="27" t="s">
        <v>2</v>
      </c>
      <c r="H7" s="27" t="s">
        <v>1</v>
      </c>
      <c r="I7" s="33" t="s">
        <v>3</v>
      </c>
    </row>
    <row r="8" spans="1:11" x14ac:dyDescent="0.2">
      <c r="A8" s="35">
        <v>18445</v>
      </c>
      <c r="B8" s="27">
        <v>5</v>
      </c>
      <c r="C8" s="27" t="s">
        <v>18</v>
      </c>
      <c r="D8" s="27" t="s">
        <v>16</v>
      </c>
      <c r="E8" s="27" t="s">
        <v>17</v>
      </c>
      <c r="F8" s="27" t="s">
        <v>0</v>
      </c>
      <c r="G8" s="27" t="s">
        <v>2</v>
      </c>
      <c r="H8" s="27" t="s">
        <v>1</v>
      </c>
      <c r="I8" s="33" t="s">
        <v>3</v>
      </c>
    </row>
    <row r="9" spans="1:11" x14ac:dyDescent="0.2">
      <c r="A9" s="35">
        <v>18476</v>
      </c>
      <c r="B9" s="27">
        <v>4.5</v>
      </c>
      <c r="C9" s="27" t="s">
        <v>18</v>
      </c>
      <c r="D9" s="27" t="s">
        <v>16</v>
      </c>
      <c r="E9" s="27" t="s">
        <v>17</v>
      </c>
      <c r="F9" s="27" t="s">
        <v>0</v>
      </c>
      <c r="G9" s="27" t="s">
        <v>2</v>
      </c>
      <c r="H9" s="27" t="s">
        <v>1</v>
      </c>
      <c r="I9" s="33" t="s">
        <v>3</v>
      </c>
    </row>
    <row r="10" spans="1:11" x14ac:dyDescent="0.2">
      <c r="A10" s="35">
        <v>18507</v>
      </c>
      <c r="B10" s="27">
        <v>4.4000000000000004</v>
      </c>
      <c r="C10" s="27" t="s">
        <v>18</v>
      </c>
      <c r="D10" s="27" t="s">
        <v>16</v>
      </c>
      <c r="E10" s="27" t="s">
        <v>17</v>
      </c>
      <c r="F10" s="27" t="s">
        <v>0</v>
      </c>
      <c r="G10" s="27" t="s">
        <v>2</v>
      </c>
      <c r="H10" s="27" t="s">
        <v>1</v>
      </c>
      <c r="I10" s="33" t="s">
        <v>3</v>
      </c>
    </row>
    <row r="11" spans="1:11" x14ac:dyDescent="0.2">
      <c r="A11" s="35">
        <v>18537</v>
      </c>
      <c r="B11" s="27">
        <v>4.2</v>
      </c>
      <c r="C11" s="27" t="s">
        <v>18</v>
      </c>
      <c r="D11" s="27" t="s">
        <v>16</v>
      </c>
      <c r="E11" s="27" t="s">
        <v>17</v>
      </c>
      <c r="F11" s="27" t="s">
        <v>0</v>
      </c>
      <c r="G11" s="27" t="s">
        <v>2</v>
      </c>
      <c r="H11" s="27" t="s">
        <v>1</v>
      </c>
      <c r="I11" s="33" t="s">
        <v>3</v>
      </c>
    </row>
    <row r="12" spans="1:11" x14ac:dyDescent="0.2">
      <c r="A12" s="35">
        <v>18568</v>
      </c>
      <c r="B12" s="27">
        <v>4.2</v>
      </c>
      <c r="C12" s="27" t="s">
        <v>18</v>
      </c>
      <c r="D12" s="27" t="s">
        <v>16</v>
      </c>
      <c r="E12" s="27" t="s">
        <v>17</v>
      </c>
      <c r="F12" s="27" t="s">
        <v>0</v>
      </c>
      <c r="G12" s="27" t="s">
        <v>2</v>
      </c>
      <c r="H12" s="27" t="s">
        <v>1</v>
      </c>
      <c r="I12" s="33" t="s">
        <v>3</v>
      </c>
    </row>
    <row r="13" spans="1:11" x14ac:dyDescent="0.2">
      <c r="A13" s="35">
        <v>18598</v>
      </c>
      <c r="B13" s="27">
        <v>4.3</v>
      </c>
      <c r="C13" s="27" t="s">
        <v>18</v>
      </c>
      <c r="D13" s="27" t="s">
        <v>16</v>
      </c>
      <c r="E13" s="27" t="s">
        <v>17</v>
      </c>
      <c r="F13" s="27" t="s">
        <v>0</v>
      </c>
      <c r="G13" s="27" t="s">
        <v>2</v>
      </c>
      <c r="H13" s="27" t="s">
        <v>1</v>
      </c>
      <c r="I13" s="33" t="s">
        <v>3</v>
      </c>
    </row>
    <row r="14" spans="1:11" x14ac:dyDescent="0.2">
      <c r="A14" s="35">
        <v>18629</v>
      </c>
      <c r="B14" s="27">
        <v>3.7</v>
      </c>
      <c r="C14" s="27" t="s">
        <v>18</v>
      </c>
      <c r="D14" s="27" t="s">
        <v>16</v>
      </c>
      <c r="E14" s="27" t="s">
        <v>17</v>
      </c>
      <c r="F14" s="27" t="s">
        <v>0</v>
      </c>
      <c r="G14" s="27" t="s">
        <v>2</v>
      </c>
      <c r="H14" s="27" t="s">
        <v>1</v>
      </c>
      <c r="I14" s="33" t="s">
        <v>3</v>
      </c>
    </row>
    <row r="15" spans="1:11" x14ac:dyDescent="0.2">
      <c r="A15" s="35">
        <v>18660</v>
      </c>
      <c r="B15" s="27">
        <v>3.4</v>
      </c>
      <c r="C15" s="27" t="s">
        <v>18</v>
      </c>
      <c r="D15" s="27" t="s">
        <v>16</v>
      </c>
      <c r="E15" s="27" t="s">
        <v>17</v>
      </c>
      <c r="F15" s="27" t="s">
        <v>0</v>
      </c>
      <c r="G15" s="27" t="s">
        <v>2</v>
      </c>
      <c r="H15" s="27" t="s">
        <v>1</v>
      </c>
      <c r="I15" s="33" t="s">
        <v>3</v>
      </c>
    </row>
    <row r="16" spans="1:11" x14ac:dyDescent="0.2">
      <c r="A16" s="35">
        <v>18688</v>
      </c>
      <c r="B16" s="27">
        <v>3.4</v>
      </c>
      <c r="C16" s="27" t="s">
        <v>18</v>
      </c>
      <c r="D16" s="27" t="s">
        <v>16</v>
      </c>
      <c r="E16" s="27" t="s">
        <v>17</v>
      </c>
      <c r="F16" s="27" t="s">
        <v>0</v>
      </c>
      <c r="G16" s="27" t="s">
        <v>2</v>
      </c>
      <c r="H16" s="27" t="s">
        <v>1</v>
      </c>
      <c r="I16" s="33" t="s">
        <v>3</v>
      </c>
    </row>
    <row r="17" spans="1:9" x14ac:dyDescent="0.2">
      <c r="A17" s="35">
        <v>18719</v>
      </c>
      <c r="B17" s="27">
        <v>3.1</v>
      </c>
      <c r="C17" s="27" t="s">
        <v>18</v>
      </c>
      <c r="D17" s="27" t="s">
        <v>16</v>
      </c>
      <c r="E17" s="27" t="s">
        <v>17</v>
      </c>
      <c r="F17" s="27" t="s">
        <v>0</v>
      </c>
      <c r="G17" s="27" t="s">
        <v>2</v>
      </c>
      <c r="H17" s="27" t="s">
        <v>1</v>
      </c>
      <c r="I17" s="33" t="s">
        <v>3</v>
      </c>
    </row>
    <row r="18" spans="1:9" x14ac:dyDescent="0.2">
      <c r="A18" s="35">
        <v>18749</v>
      </c>
      <c r="B18" s="27">
        <v>3</v>
      </c>
      <c r="C18" s="27" t="s">
        <v>18</v>
      </c>
      <c r="D18" s="27" t="s">
        <v>16</v>
      </c>
      <c r="E18" s="27" t="s">
        <v>17</v>
      </c>
      <c r="F18" s="27" t="s">
        <v>0</v>
      </c>
      <c r="G18" s="27" t="s">
        <v>2</v>
      </c>
      <c r="H18" s="27" t="s">
        <v>1</v>
      </c>
      <c r="I18" s="33" t="s">
        <v>3</v>
      </c>
    </row>
    <row r="19" spans="1:9" x14ac:dyDescent="0.2">
      <c r="A19" s="35">
        <v>18780</v>
      </c>
      <c r="B19" s="27">
        <v>3.2</v>
      </c>
      <c r="C19" s="27" t="s">
        <v>18</v>
      </c>
      <c r="D19" s="27" t="s">
        <v>16</v>
      </c>
      <c r="E19" s="27" t="s">
        <v>17</v>
      </c>
      <c r="F19" s="27" t="s">
        <v>0</v>
      </c>
      <c r="G19" s="27" t="s">
        <v>2</v>
      </c>
      <c r="H19" s="27" t="s">
        <v>1</v>
      </c>
      <c r="I19" s="33" t="s">
        <v>3</v>
      </c>
    </row>
    <row r="20" spans="1:9" x14ac:dyDescent="0.2">
      <c r="A20" s="35">
        <v>18810</v>
      </c>
      <c r="B20" s="27">
        <v>3.1</v>
      </c>
      <c r="C20" s="27" t="s">
        <v>18</v>
      </c>
      <c r="D20" s="27" t="s">
        <v>16</v>
      </c>
      <c r="E20" s="27" t="s">
        <v>17</v>
      </c>
      <c r="F20" s="27" t="s">
        <v>0</v>
      </c>
      <c r="G20" s="27" t="s">
        <v>2</v>
      </c>
      <c r="H20" s="27" t="s">
        <v>1</v>
      </c>
      <c r="I20" s="33" t="s">
        <v>3</v>
      </c>
    </row>
    <row r="21" spans="1:9" x14ac:dyDescent="0.2">
      <c r="A21" s="35">
        <v>18841</v>
      </c>
      <c r="B21" s="27">
        <v>3.1</v>
      </c>
      <c r="C21" s="27" t="s">
        <v>18</v>
      </c>
      <c r="D21" s="27" t="s">
        <v>16</v>
      </c>
      <c r="E21" s="27" t="s">
        <v>17</v>
      </c>
      <c r="F21" s="27" t="s">
        <v>0</v>
      </c>
      <c r="G21" s="27" t="s">
        <v>2</v>
      </c>
      <c r="H21" s="27" t="s">
        <v>1</v>
      </c>
      <c r="I21" s="33" t="s">
        <v>3</v>
      </c>
    </row>
    <row r="22" spans="1:9" x14ac:dyDescent="0.2">
      <c r="A22" s="35">
        <v>18872</v>
      </c>
      <c r="B22" s="27">
        <v>3.3</v>
      </c>
      <c r="C22" s="27" t="s">
        <v>18</v>
      </c>
      <c r="D22" s="27" t="s">
        <v>16</v>
      </c>
      <c r="E22" s="27" t="s">
        <v>17</v>
      </c>
      <c r="F22" s="27" t="s">
        <v>0</v>
      </c>
      <c r="G22" s="27" t="s">
        <v>2</v>
      </c>
      <c r="H22" s="27" t="s">
        <v>1</v>
      </c>
      <c r="I22" s="33" t="s">
        <v>3</v>
      </c>
    </row>
    <row r="23" spans="1:9" x14ac:dyDescent="0.2">
      <c r="A23" s="35">
        <v>18902</v>
      </c>
      <c r="B23" s="27">
        <v>3.5</v>
      </c>
      <c r="C23" s="27" t="s">
        <v>18</v>
      </c>
      <c r="D23" s="27" t="s">
        <v>16</v>
      </c>
      <c r="E23" s="27" t="s">
        <v>17</v>
      </c>
      <c r="F23" s="27" t="s">
        <v>0</v>
      </c>
      <c r="G23" s="27" t="s">
        <v>2</v>
      </c>
      <c r="H23" s="27" t="s">
        <v>1</v>
      </c>
      <c r="I23" s="33" t="s">
        <v>3</v>
      </c>
    </row>
    <row r="24" spans="1:9" x14ac:dyDescent="0.2">
      <c r="A24" s="35">
        <v>18933</v>
      </c>
      <c r="B24" s="27">
        <v>3.5</v>
      </c>
      <c r="C24" s="27" t="s">
        <v>18</v>
      </c>
      <c r="D24" s="27" t="s">
        <v>16</v>
      </c>
      <c r="E24" s="27" t="s">
        <v>17</v>
      </c>
      <c r="F24" s="27" t="s">
        <v>0</v>
      </c>
      <c r="G24" s="27" t="s">
        <v>2</v>
      </c>
      <c r="H24" s="27" t="s">
        <v>1</v>
      </c>
      <c r="I24" s="33" t="s">
        <v>3</v>
      </c>
    </row>
    <row r="25" spans="1:9" x14ac:dyDescent="0.2">
      <c r="A25" s="35">
        <v>18963</v>
      </c>
      <c r="B25" s="27">
        <v>3.1</v>
      </c>
      <c r="C25" s="27" t="s">
        <v>18</v>
      </c>
      <c r="D25" s="27" t="s">
        <v>16</v>
      </c>
      <c r="E25" s="27" t="s">
        <v>17</v>
      </c>
      <c r="F25" s="27" t="s">
        <v>0</v>
      </c>
      <c r="G25" s="27" t="s">
        <v>2</v>
      </c>
      <c r="H25" s="27" t="s">
        <v>1</v>
      </c>
      <c r="I25" s="33" t="s">
        <v>3</v>
      </c>
    </row>
    <row r="26" spans="1:9" x14ac:dyDescent="0.2">
      <c r="A26" s="35">
        <v>18994</v>
      </c>
      <c r="B26" s="27">
        <v>3.2</v>
      </c>
      <c r="C26" s="27" t="s">
        <v>18</v>
      </c>
      <c r="D26" s="27" t="s">
        <v>16</v>
      </c>
      <c r="E26" s="27" t="s">
        <v>17</v>
      </c>
      <c r="F26" s="27" t="s">
        <v>0</v>
      </c>
      <c r="G26" s="27" t="s">
        <v>2</v>
      </c>
      <c r="H26" s="27" t="s">
        <v>1</v>
      </c>
      <c r="I26" s="33" t="s">
        <v>3</v>
      </c>
    </row>
    <row r="27" spans="1:9" x14ac:dyDescent="0.2">
      <c r="A27" s="35">
        <v>19025</v>
      </c>
      <c r="B27" s="27">
        <v>3.1</v>
      </c>
      <c r="C27" s="27" t="s">
        <v>18</v>
      </c>
      <c r="D27" s="27" t="s">
        <v>16</v>
      </c>
      <c r="E27" s="27" t="s">
        <v>17</v>
      </c>
      <c r="F27" s="27" t="s">
        <v>0</v>
      </c>
      <c r="G27" s="27" t="s">
        <v>2</v>
      </c>
      <c r="H27" s="27" t="s">
        <v>1</v>
      </c>
      <c r="I27" s="33" t="s">
        <v>3</v>
      </c>
    </row>
    <row r="28" spans="1:9" x14ac:dyDescent="0.2">
      <c r="A28" s="35">
        <v>19054</v>
      </c>
      <c r="B28" s="27">
        <v>2.9</v>
      </c>
      <c r="C28" s="27" t="s">
        <v>18</v>
      </c>
      <c r="D28" s="27" t="s">
        <v>16</v>
      </c>
      <c r="E28" s="27" t="s">
        <v>17</v>
      </c>
      <c r="F28" s="27" t="s">
        <v>0</v>
      </c>
      <c r="G28" s="27" t="s">
        <v>2</v>
      </c>
      <c r="H28" s="27" t="s">
        <v>1</v>
      </c>
      <c r="I28" s="33" t="s">
        <v>3</v>
      </c>
    </row>
    <row r="29" spans="1:9" x14ac:dyDescent="0.2">
      <c r="A29" s="35">
        <v>19085</v>
      </c>
      <c r="B29" s="27">
        <v>2.9</v>
      </c>
      <c r="C29" s="27" t="s">
        <v>18</v>
      </c>
      <c r="D29" s="27" t="s">
        <v>16</v>
      </c>
      <c r="E29" s="27" t="s">
        <v>17</v>
      </c>
      <c r="F29" s="27" t="s">
        <v>0</v>
      </c>
      <c r="G29" s="27" t="s">
        <v>2</v>
      </c>
      <c r="H29" s="27" t="s">
        <v>1</v>
      </c>
      <c r="I29" s="33" t="s">
        <v>3</v>
      </c>
    </row>
    <row r="30" spans="1:9" x14ac:dyDescent="0.2">
      <c r="A30" s="35">
        <v>19115</v>
      </c>
      <c r="B30" s="27">
        <v>3</v>
      </c>
      <c r="C30" s="27" t="s">
        <v>18</v>
      </c>
      <c r="D30" s="27" t="s">
        <v>16</v>
      </c>
      <c r="E30" s="27" t="s">
        <v>17</v>
      </c>
      <c r="F30" s="27" t="s">
        <v>0</v>
      </c>
      <c r="G30" s="27" t="s">
        <v>2</v>
      </c>
      <c r="H30" s="27" t="s">
        <v>1</v>
      </c>
      <c r="I30" s="33" t="s">
        <v>3</v>
      </c>
    </row>
    <row r="31" spans="1:9" x14ac:dyDescent="0.2">
      <c r="A31" s="35">
        <v>19146</v>
      </c>
      <c r="B31" s="27">
        <v>3</v>
      </c>
      <c r="C31" s="27" t="s">
        <v>18</v>
      </c>
      <c r="D31" s="27" t="s">
        <v>16</v>
      </c>
      <c r="E31" s="27" t="s">
        <v>17</v>
      </c>
      <c r="F31" s="27" t="s">
        <v>0</v>
      </c>
      <c r="G31" s="27" t="s">
        <v>2</v>
      </c>
      <c r="H31" s="27" t="s">
        <v>1</v>
      </c>
      <c r="I31" s="33" t="s">
        <v>3</v>
      </c>
    </row>
    <row r="32" spans="1:9" x14ac:dyDescent="0.2">
      <c r="A32" s="35">
        <v>19176</v>
      </c>
      <c r="B32" s="27">
        <v>3.2</v>
      </c>
      <c r="C32" s="27" t="s">
        <v>18</v>
      </c>
      <c r="D32" s="27" t="s">
        <v>16</v>
      </c>
      <c r="E32" s="27" t="s">
        <v>17</v>
      </c>
      <c r="F32" s="27" t="s">
        <v>0</v>
      </c>
      <c r="G32" s="27" t="s">
        <v>2</v>
      </c>
      <c r="H32" s="27" t="s">
        <v>1</v>
      </c>
      <c r="I32" s="33" t="s">
        <v>3</v>
      </c>
    </row>
    <row r="33" spans="1:9" x14ac:dyDescent="0.2">
      <c r="A33" s="35">
        <v>19207</v>
      </c>
      <c r="B33" s="27">
        <v>3.4</v>
      </c>
      <c r="C33" s="27" t="s">
        <v>18</v>
      </c>
      <c r="D33" s="27" t="s">
        <v>16</v>
      </c>
      <c r="E33" s="27" t="s">
        <v>17</v>
      </c>
      <c r="F33" s="27" t="s">
        <v>0</v>
      </c>
      <c r="G33" s="27" t="s">
        <v>2</v>
      </c>
      <c r="H33" s="27" t="s">
        <v>1</v>
      </c>
      <c r="I33" s="33" t="s">
        <v>3</v>
      </c>
    </row>
    <row r="34" spans="1:9" x14ac:dyDescent="0.2">
      <c r="A34" s="35">
        <v>19238</v>
      </c>
      <c r="B34" s="27">
        <v>3.1</v>
      </c>
      <c r="C34" s="27" t="s">
        <v>18</v>
      </c>
      <c r="D34" s="27" t="s">
        <v>16</v>
      </c>
      <c r="E34" s="27" t="s">
        <v>17</v>
      </c>
      <c r="F34" s="27" t="s">
        <v>0</v>
      </c>
      <c r="G34" s="27" t="s">
        <v>2</v>
      </c>
      <c r="H34" s="27" t="s">
        <v>1</v>
      </c>
      <c r="I34" s="33" t="s">
        <v>3</v>
      </c>
    </row>
    <row r="35" spans="1:9" x14ac:dyDescent="0.2">
      <c r="A35" s="35">
        <v>19268</v>
      </c>
      <c r="B35" s="27">
        <v>3</v>
      </c>
      <c r="C35" s="27" t="s">
        <v>18</v>
      </c>
      <c r="D35" s="27" t="s">
        <v>16</v>
      </c>
      <c r="E35" s="27" t="s">
        <v>17</v>
      </c>
      <c r="F35" s="27" t="s">
        <v>0</v>
      </c>
      <c r="G35" s="27" t="s">
        <v>2</v>
      </c>
      <c r="H35" s="27" t="s">
        <v>1</v>
      </c>
      <c r="I35" s="33" t="s">
        <v>3</v>
      </c>
    </row>
    <row r="36" spans="1:9" x14ac:dyDescent="0.2">
      <c r="A36" s="35">
        <v>19299</v>
      </c>
      <c r="B36" s="27">
        <v>2.8</v>
      </c>
      <c r="C36" s="27" t="s">
        <v>18</v>
      </c>
      <c r="D36" s="27" t="s">
        <v>16</v>
      </c>
      <c r="E36" s="27" t="s">
        <v>17</v>
      </c>
      <c r="F36" s="27" t="s">
        <v>0</v>
      </c>
      <c r="G36" s="27" t="s">
        <v>2</v>
      </c>
      <c r="H36" s="27" t="s">
        <v>1</v>
      </c>
      <c r="I36" s="33" t="s">
        <v>3</v>
      </c>
    </row>
    <row r="37" spans="1:9" x14ac:dyDescent="0.2">
      <c r="A37" s="35">
        <v>19329</v>
      </c>
      <c r="B37" s="27">
        <v>2.7</v>
      </c>
      <c r="C37" s="27" t="s">
        <v>18</v>
      </c>
      <c r="D37" s="27" t="s">
        <v>16</v>
      </c>
      <c r="E37" s="27" t="s">
        <v>17</v>
      </c>
      <c r="F37" s="27" t="s">
        <v>0</v>
      </c>
      <c r="G37" s="27" t="s">
        <v>2</v>
      </c>
      <c r="H37" s="27" t="s">
        <v>1</v>
      </c>
      <c r="I37" s="33" t="s">
        <v>3</v>
      </c>
    </row>
    <row r="38" spans="1:9" x14ac:dyDescent="0.2">
      <c r="A38" s="35">
        <v>19360</v>
      </c>
      <c r="B38" s="27">
        <v>2.9</v>
      </c>
      <c r="C38" s="27" t="s">
        <v>18</v>
      </c>
      <c r="D38" s="27" t="s">
        <v>16</v>
      </c>
      <c r="E38" s="27" t="s">
        <v>17</v>
      </c>
      <c r="F38" s="27" t="s">
        <v>0</v>
      </c>
      <c r="G38" s="27" t="s">
        <v>2</v>
      </c>
      <c r="H38" s="27" t="s">
        <v>1</v>
      </c>
      <c r="I38" s="33" t="s">
        <v>3</v>
      </c>
    </row>
    <row r="39" spans="1:9" x14ac:dyDescent="0.2">
      <c r="A39" s="35">
        <v>19391</v>
      </c>
      <c r="B39" s="27">
        <v>2.6</v>
      </c>
      <c r="C39" s="27" t="s">
        <v>18</v>
      </c>
      <c r="D39" s="27" t="s">
        <v>16</v>
      </c>
      <c r="E39" s="27" t="s">
        <v>17</v>
      </c>
      <c r="F39" s="27" t="s">
        <v>0</v>
      </c>
      <c r="G39" s="27" t="s">
        <v>2</v>
      </c>
      <c r="H39" s="27" t="s">
        <v>1</v>
      </c>
      <c r="I39" s="33" t="s">
        <v>3</v>
      </c>
    </row>
    <row r="40" spans="1:9" x14ac:dyDescent="0.2">
      <c r="A40" s="35">
        <v>19419</v>
      </c>
      <c r="B40" s="27">
        <v>2.6</v>
      </c>
      <c r="C40" s="27" t="s">
        <v>18</v>
      </c>
      <c r="D40" s="27" t="s">
        <v>16</v>
      </c>
      <c r="E40" s="27" t="s">
        <v>17</v>
      </c>
      <c r="F40" s="27" t="s">
        <v>0</v>
      </c>
      <c r="G40" s="27" t="s">
        <v>2</v>
      </c>
      <c r="H40" s="27" t="s">
        <v>1</v>
      </c>
      <c r="I40" s="33" t="s">
        <v>3</v>
      </c>
    </row>
    <row r="41" spans="1:9" x14ac:dyDescent="0.2">
      <c r="A41" s="35">
        <v>19450</v>
      </c>
      <c r="B41" s="27">
        <v>2.7</v>
      </c>
      <c r="C41" s="27" t="s">
        <v>18</v>
      </c>
      <c r="D41" s="27" t="s">
        <v>16</v>
      </c>
      <c r="E41" s="27" t="s">
        <v>17</v>
      </c>
      <c r="F41" s="27" t="s">
        <v>0</v>
      </c>
      <c r="G41" s="27" t="s">
        <v>2</v>
      </c>
      <c r="H41" s="27" t="s">
        <v>1</v>
      </c>
      <c r="I41" s="33" t="s">
        <v>3</v>
      </c>
    </row>
    <row r="42" spans="1:9" x14ac:dyDescent="0.2">
      <c r="A42" s="35">
        <v>19480</v>
      </c>
      <c r="B42" s="27">
        <v>2.5</v>
      </c>
      <c r="C42" s="27" t="s">
        <v>18</v>
      </c>
      <c r="D42" s="27" t="s">
        <v>16</v>
      </c>
      <c r="E42" s="27" t="s">
        <v>17</v>
      </c>
      <c r="F42" s="27" t="s">
        <v>0</v>
      </c>
      <c r="G42" s="27" t="s">
        <v>2</v>
      </c>
      <c r="H42" s="27" t="s">
        <v>1</v>
      </c>
      <c r="I42" s="33" t="s">
        <v>3</v>
      </c>
    </row>
    <row r="43" spans="1:9" x14ac:dyDescent="0.2">
      <c r="A43" s="35">
        <v>19511</v>
      </c>
      <c r="B43" s="27">
        <v>2.5</v>
      </c>
      <c r="C43" s="27" t="s">
        <v>18</v>
      </c>
      <c r="D43" s="27" t="s">
        <v>16</v>
      </c>
      <c r="E43" s="27" t="s">
        <v>17</v>
      </c>
      <c r="F43" s="27" t="s">
        <v>0</v>
      </c>
      <c r="G43" s="27" t="s">
        <v>2</v>
      </c>
      <c r="H43" s="27" t="s">
        <v>1</v>
      </c>
      <c r="I43" s="33" t="s">
        <v>3</v>
      </c>
    </row>
    <row r="44" spans="1:9" x14ac:dyDescent="0.2">
      <c r="A44" s="35">
        <v>19541</v>
      </c>
      <c r="B44" s="27">
        <v>2.6</v>
      </c>
      <c r="C44" s="27" t="s">
        <v>18</v>
      </c>
      <c r="D44" s="27" t="s">
        <v>16</v>
      </c>
      <c r="E44" s="27" t="s">
        <v>17</v>
      </c>
      <c r="F44" s="27" t="s">
        <v>0</v>
      </c>
      <c r="G44" s="27" t="s">
        <v>2</v>
      </c>
      <c r="H44" s="27" t="s">
        <v>1</v>
      </c>
      <c r="I44" s="33" t="s">
        <v>3</v>
      </c>
    </row>
    <row r="45" spans="1:9" x14ac:dyDescent="0.2">
      <c r="A45" s="35">
        <v>19572</v>
      </c>
      <c r="B45" s="27">
        <v>2.7</v>
      </c>
      <c r="C45" s="27" t="s">
        <v>18</v>
      </c>
      <c r="D45" s="27" t="s">
        <v>16</v>
      </c>
      <c r="E45" s="27" t="s">
        <v>17</v>
      </c>
      <c r="F45" s="27" t="s">
        <v>0</v>
      </c>
      <c r="G45" s="27" t="s">
        <v>2</v>
      </c>
      <c r="H45" s="27" t="s">
        <v>1</v>
      </c>
      <c r="I45" s="33" t="s">
        <v>3</v>
      </c>
    </row>
    <row r="46" spans="1:9" x14ac:dyDescent="0.2">
      <c r="A46" s="35">
        <v>19603</v>
      </c>
      <c r="B46" s="27">
        <v>2.9</v>
      </c>
      <c r="C46" s="27" t="s">
        <v>18</v>
      </c>
      <c r="D46" s="27" t="s">
        <v>16</v>
      </c>
      <c r="E46" s="27" t="s">
        <v>17</v>
      </c>
      <c r="F46" s="27" t="s">
        <v>0</v>
      </c>
      <c r="G46" s="27" t="s">
        <v>2</v>
      </c>
      <c r="H46" s="27" t="s">
        <v>1</v>
      </c>
      <c r="I46" s="33" t="s">
        <v>3</v>
      </c>
    </row>
    <row r="47" spans="1:9" x14ac:dyDescent="0.2">
      <c r="A47" s="35">
        <v>19633</v>
      </c>
      <c r="B47" s="27">
        <v>3.1</v>
      </c>
      <c r="C47" s="27" t="s">
        <v>18</v>
      </c>
      <c r="D47" s="27" t="s">
        <v>16</v>
      </c>
      <c r="E47" s="27" t="s">
        <v>17</v>
      </c>
      <c r="F47" s="27" t="s">
        <v>0</v>
      </c>
      <c r="G47" s="27" t="s">
        <v>2</v>
      </c>
      <c r="H47" s="27" t="s">
        <v>1</v>
      </c>
      <c r="I47" s="33" t="s">
        <v>3</v>
      </c>
    </row>
    <row r="48" spans="1:9" x14ac:dyDescent="0.2">
      <c r="A48" s="35">
        <v>19664</v>
      </c>
      <c r="B48" s="27">
        <v>3.5</v>
      </c>
      <c r="C48" s="27" t="s">
        <v>18</v>
      </c>
      <c r="D48" s="27" t="s">
        <v>16</v>
      </c>
      <c r="E48" s="27" t="s">
        <v>17</v>
      </c>
      <c r="F48" s="27" t="s">
        <v>0</v>
      </c>
      <c r="G48" s="27" t="s">
        <v>2</v>
      </c>
      <c r="H48" s="27" t="s">
        <v>1</v>
      </c>
      <c r="I48" s="33" t="s">
        <v>3</v>
      </c>
    </row>
    <row r="49" spans="1:9" x14ac:dyDescent="0.2">
      <c r="A49" s="35">
        <v>19694</v>
      </c>
      <c r="B49" s="27">
        <v>4.5</v>
      </c>
      <c r="C49" s="27" t="s">
        <v>18</v>
      </c>
      <c r="D49" s="27" t="s">
        <v>16</v>
      </c>
      <c r="E49" s="27" t="s">
        <v>17</v>
      </c>
      <c r="F49" s="27" t="s">
        <v>0</v>
      </c>
      <c r="G49" s="27" t="s">
        <v>2</v>
      </c>
      <c r="H49" s="27" t="s">
        <v>1</v>
      </c>
      <c r="I49" s="33" t="s">
        <v>3</v>
      </c>
    </row>
    <row r="50" spans="1:9" x14ac:dyDescent="0.2">
      <c r="A50" s="35">
        <v>19725</v>
      </c>
      <c r="B50" s="27">
        <v>4.9000000000000004</v>
      </c>
      <c r="C50" s="27" t="s">
        <v>18</v>
      </c>
      <c r="D50" s="27" t="s">
        <v>16</v>
      </c>
      <c r="E50" s="27" t="s">
        <v>17</v>
      </c>
      <c r="F50" s="27" t="s">
        <v>0</v>
      </c>
      <c r="G50" s="27" t="s">
        <v>2</v>
      </c>
      <c r="H50" s="27" t="s">
        <v>1</v>
      </c>
      <c r="I50" s="33" t="s">
        <v>3</v>
      </c>
    </row>
    <row r="51" spans="1:9" x14ac:dyDescent="0.2">
      <c r="A51" s="35">
        <v>19756</v>
      </c>
      <c r="B51" s="27">
        <v>5.2</v>
      </c>
      <c r="C51" s="27" t="s">
        <v>18</v>
      </c>
      <c r="D51" s="27" t="s">
        <v>16</v>
      </c>
      <c r="E51" s="27" t="s">
        <v>17</v>
      </c>
      <c r="F51" s="27" t="s">
        <v>0</v>
      </c>
      <c r="G51" s="27" t="s">
        <v>2</v>
      </c>
      <c r="H51" s="27" t="s">
        <v>1</v>
      </c>
      <c r="I51" s="33" t="s">
        <v>3</v>
      </c>
    </row>
    <row r="52" spans="1:9" x14ac:dyDescent="0.2">
      <c r="A52" s="35">
        <v>19784</v>
      </c>
      <c r="B52" s="27">
        <v>5.7</v>
      </c>
      <c r="C52" s="27" t="s">
        <v>18</v>
      </c>
      <c r="D52" s="27" t="s">
        <v>16</v>
      </c>
      <c r="E52" s="27" t="s">
        <v>17</v>
      </c>
      <c r="F52" s="27" t="s">
        <v>0</v>
      </c>
      <c r="G52" s="27" t="s">
        <v>2</v>
      </c>
      <c r="H52" s="27" t="s">
        <v>1</v>
      </c>
      <c r="I52" s="33" t="s">
        <v>3</v>
      </c>
    </row>
    <row r="53" spans="1:9" x14ac:dyDescent="0.2">
      <c r="A53" s="35">
        <v>19815</v>
      </c>
      <c r="B53" s="27">
        <v>5.9</v>
      </c>
      <c r="C53" s="27" t="s">
        <v>18</v>
      </c>
      <c r="D53" s="27" t="s">
        <v>16</v>
      </c>
      <c r="E53" s="27" t="s">
        <v>17</v>
      </c>
      <c r="F53" s="27" t="s">
        <v>0</v>
      </c>
      <c r="G53" s="27" t="s">
        <v>2</v>
      </c>
      <c r="H53" s="27" t="s">
        <v>1</v>
      </c>
      <c r="I53" s="33" t="s">
        <v>3</v>
      </c>
    </row>
    <row r="54" spans="1:9" x14ac:dyDescent="0.2">
      <c r="A54" s="35">
        <v>19845</v>
      </c>
      <c r="B54" s="27">
        <v>5.9</v>
      </c>
      <c r="C54" s="27" t="s">
        <v>18</v>
      </c>
      <c r="D54" s="27" t="s">
        <v>16</v>
      </c>
      <c r="E54" s="27" t="s">
        <v>17</v>
      </c>
      <c r="F54" s="27" t="s">
        <v>0</v>
      </c>
      <c r="G54" s="27" t="s">
        <v>2</v>
      </c>
      <c r="H54" s="27" t="s">
        <v>1</v>
      </c>
      <c r="I54" s="33" t="s">
        <v>3</v>
      </c>
    </row>
    <row r="55" spans="1:9" x14ac:dyDescent="0.2">
      <c r="A55" s="35">
        <v>19876</v>
      </c>
      <c r="B55" s="27">
        <v>5.6</v>
      </c>
      <c r="C55" s="27" t="s">
        <v>18</v>
      </c>
      <c r="D55" s="27" t="s">
        <v>16</v>
      </c>
      <c r="E55" s="27" t="s">
        <v>17</v>
      </c>
      <c r="F55" s="27" t="s">
        <v>0</v>
      </c>
      <c r="G55" s="27" t="s">
        <v>2</v>
      </c>
      <c r="H55" s="27" t="s">
        <v>1</v>
      </c>
      <c r="I55" s="33" t="s">
        <v>3</v>
      </c>
    </row>
    <row r="56" spans="1:9" x14ac:dyDescent="0.2">
      <c r="A56" s="35">
        <v>19906</v>
      </c>
      <c r="B56" s="27">
        <v>5.8</v>
      </c>
      <c r="C56" s="27" t="s">
        <v>18</v>
      </c>
      <c r="D56" s="27" t="s">
        <v>16</v>
      </c>
      <c r="E56" s="27" t="s">
        <v>17</v>
      </c>
      <c r="F56" s="27" t="s">
        <v>0</v>
      </c>
      <c r="G56" s="27" t="s">
        <v>2</v>
      </c>
      <c r="H56" s="27" t="s">
        <v>1</v>
      </c>
      <c r="I56" s="33" t="s">
        <v>3</v>
      </c>
    </row>
    <row r="57" spans="1:9" x14ac:dyDescent="0.2">
      <c r="A57" s="35">
        <v>19937</v>
      </c>
      <c r="B57" s="27">
        <v>6</v>
      </c>
      <c r="C57" s="27" t="s">
        <v>18</v>
      </c>
      <c r="D57" s="27" t="s">
        <v>16</v>
      </c>
      <c r="E57" s="27" t="s">
        <v>17</v>
      </c>
      <c r="F57" s="27" t="s">
        <v>0</v>
      </c>
      <c r="G57" s="27" t="s">
        <v>2</v>
      </c>
      <c r="H57" s="27" t="s">
        <v>1</v>
      </c>
      <c r="I57" s="33" t="s">
        <v>3</v>
      </c>
    </row>
    <row r="58" spans="1:9" x14ac:dyDescent="0.2">
      <c r="A58" s="35">
        <v>19968</v>
      </c>
      <c r="B58" s="27">
        <v>6.1</v>
      </c>
      <c r="C58" s="27" t="s">
        <v>18</v>
      </c>
      <c r="D58" s="27" t="s">
        <v>16</v>
      </c>
      <c r="E58" s="27" t="s">
        <v>17</v>
      </c>
      <c r="F58" s="27" t="s">
        <v>0</v>
      </c>
      <c r="G58" s="27" t="s">
        <v>2</v>
      </c>
      <c r="H58" s="27" t="s">
        <v>1</v>
      </c>
      <c r="I58" s="33" t="s">
        <v>3</v>
      </c>
    </row>
    <row r="59" spans="1:9" x14ac:dyDescent="0.2">
      <c r="A59" s="35">
        <v>19998</v>
      </c>
      <c r="B59" s="27">
        <v>5.7</v>
      </c>
      <c r="C59" s="27" t="s">
        <v>18</v>
      </c>
      <c r="D59" s="27" t="s">
        <v>16</v>
      </c>
      <c r="E59" s="27" t="s">
        <v>17</v>
      </c>
      <c r="F59" s="27" t="s">
        <v>0</v>
      </c>
      <c r="G59" s="27" t="s">
        <v>2</v>
      </c>
      <c r="H59" s="27" t="s">
        <v>1</v>
      </c>
      <c r="I59" s="33" t="s">
        <v>3</v>
      </c>
    </row>
    <row r="60" spans="1:9" x14ac:dyDescent="0.2">
      <c r="A60" s="35">
        <v>20029</v>
      </c>
      <c r="B60" s="27">
        <v>5.3</v>
      </c>
      <c r="C60" s="27" t="s">
        <v>18</v>
      </c>
      <c r="D60" s="27" t="s">
        <v>16</v>
      </c>
      <c r="E60" s="27" t="s">
        <v>17</v>
      </c>
      <c r="F60" s="27" t="s">
        <v>0</v>
      </c>
      <c r="G60" s="27" t="s">
        <v>2</v>
      </c>
      <c r="H60" s="27" t="s">
        <v>1</v>
      </c>
      <c r="I60" s="33" t="s">
        <v>3</v>
      </c>
    </row>
    <row r="61" spans="1:9" x14ac:dyDescent="0.2">
      <c r="A61" s="35">
        <v>20059</v>
      </c>
      <c r="B61" s="27">
        <v>5</v>
      </c>
      <c r="C61" s="27" t="s">
        <v>18</v>
      </c>
      <c r="D61" s="27" t="s">
        <v>16</v>
      </c>
      <c r="E61" s="27" t="s">
        <v>17</v>
      </c>
      <c r="F61" s="27" t="s">
        <v>0</v>
      </c>
      <c r="G61" s="27" t="s">
        <v>2</v>
      </c>
      <c r="H61" s="27" t="s">
        <v>1</v>
      </c>
      <c r="I61" s="33" t="s">
        <v>3</v>
      </c>
    </row>
    <row r="62" spans="1:9" x14ac:dyDescent="0.2">
      <c r="A62" s="35">
        <v>20090</v>
      </c>
      <c r="B62" s="27">
        <v>4.9000000000000004</v>
      </c>
      <c r="C62" s="27" t="s">
        <v>18</v>
      </c>
      <c r="D62" s="27" t="s">
        <v>16</v>
      </c>
      <c r="E62" s="27" t="s">
        <v>17</v>
      </c>
      <c r="F62" s="27" t="s">
        <v>0</v>
      </c>
      <c r="G62" s="27" t="s">
        <v>2</v>
      </c>
      <c r="H62" s="27" t="s">
        <v>1</v>
      </c>
      <c r="I62" s="33" t="s">
        <v>3</v>
      </c>
    </row>
    <row r="63" spans="1:9" x14ac:dyDescent="0.2">
      <c r="A63" s="35">
        <v>20121</v>
      </c>
      <c r="B63" s="27">
        <v>4.7</v>
      </c>
      <c r="C63" s="27" t="s">
        <v>18</v>
      </c>
      <c r="D63" s="27" t="s">
        <v>16</v>
      </c>
      <c r="E63" s="27" t="s">
        <v>17</v>
      </c>
      <c r="F63" s="27" t="s">
        <v>0</v>
      </c>
      <c r="G63" s="27" t="s">
        <v>2</v>
      </c>
      <c r="H63" s="27" t="s">
        <v>1</v>
      </c>
      <c r="I63" s="33" t="s">
        <v>3</v>
      </c>
    </row>
    <row r="64" spans="1:9" x14ac:dyDescent="0.2">
      <c r="A64" s="35">
        <v>20149</v>
      </c>
      <c r="B64" s="27">
        <v>4.5999999999999996</v>
      </c>
      <c r="C64" s="27" t="s">
        <v>18</v>
      </c>
      <c r="D64" s="27" t="s">
        <v>16</v>
      </c>
      <c r="E64" s="27" t="s">
        <v>17</v>
      </c>
      <c r="F64" s="27" t="s">
        <v>0</v>
      </c>
      <c r="G64" s="27" t="s">
        <v>2</v>
      </c>
      <c r="H64" s="27" t="s">
        <v>1</v>
      </c>
      <c r="I64" s="33" t="s">
        <v>3</v>
      </c>
    </row>
    <row r="65" spans="1:9" x14ac:dyDescent="0.2">
      <c r="A65" s="35">
        <v>20180</v>
      </c>
      <c r="B65" s="27">
        <v>4.7</v>
      </c>
      <c r="C65" s="27" t="s">
        <v>18</v>
      </c>
      <c r="D65" s="27" t="s">
        <v>16</v>
      </c>
      <c r="E65" s="27" t="s">
        <v>17</v>
      </c>
      <c r="F65" s="27" t="s">
        <v>0</v>
      </c>
      <c r="G65" s="27" t="s">
        <v>2</v>
      </c>
      <c r="H65" s="27" t="s">
        <v>1</v>
      </c>
      <c r="I65" s="33" t="s">
        <v>3</v>
      </c>
    </row>
    <row r="66" spans="1:9" x14ac:dyDescent="0.2">
      <c r="A66" s="35">
        <v>20210</v>
      </c>
      <c r="B66" s="27">
        <v>4.3</v>
      </c>
      <c r="C66" s="27" t="s">
        <v>18</v>
      </c>
      <c r="D66" s="27" t="s">
        <v>16</v>
      </c>
      <c r="E66" s="27" t="s">
        <v>17</v>
      </c>
      <c r="F66" s="27" t="s">
        <v>0</v>
      </c>
      <c r="G66" s="27" t="s">
        <v>2</v>
      </c>
      <c r="H66" s="27" t="s">
        <v>1</v>
      </c>
      <c r="I66" s="33" t="s">
        <v>3</v>
      </c>
    </row>
    <row r="67" spans="1:9" x14ac:dyDescent="0.2">
      <c r="A67" s="35">
        <v>20241</v>
      </c>
      <c r="B67" s="27">
        <v>4.2</v>
      </c>
      <c r="C67" s="27" t="s">
        <v>18</v>
      </c>
      <c r="D67" s="27" t="s">
        <v>16</v>
      </c>
      <c r="E67" s="27" t="s">
        <v>17</v>
      </c>
      <c r="F67" s="27" t="s">
        <v>0</v>
      </c>
      <c r="G67" s="27" t="s">
        <v>2</v>
      </c>
      <c r="H67" s="27" t="s">
        <v>1</v>
      </c>
      <c r="I67" s="33" t="s">
        <v>3</v>
      </c>
    </row>
    <row r="68" spans="1:9" x14ac:dyDescent="0.2">
      <c r="A68" s="35">
        <v>20271</v>
      </c>
      <c r="B68" s="27">
        <v>4</v>
      </c>
      <c r="C68" s="27" t="s">
        <v>18</v>
      </c>
      <c r="D68" s="27" t="s">
        <v>16</v>
      </c>
      <c r="E68" s="27" t="s">
        <v>17</v>
      </c>
      <c r="F68" s="27" t="s">
        <v>0</v>
      </c>
      <c r="G68" s="27" t="s">
        <v>2</v>
      </c>
      <c r="H68" s="27" t="s">
        <v>1</v>
      </c>
      <c r="I68" s="33" t="s">
        <v>3</v>
      </c>
    </row>
    <row r="69" spans="1:9" x14ac:dyDescent="0.2">
      <c r="A69" s="35">
        <v>20302</v>
      </c>
      <c r="B69" s="27">
        <v>4.2</v>
      </c>
      <c r="C69" s="27" t="s">
        <v>18</v>
      </c>
      <c r="D69" s="27" t="s">
        <v>16</v>
      </c>
      <c r="E69" s="27" t="s">
        <v>17</v>
      </c>
      <c r="F69" s="27" t="s">
        <v>0</v>
      </c>
      <c r="G69" s="27" t="s">
        <v>2</v>
      </c>
      <c r="H69" s="27" t="s">
        <v>1</v>
      </c>
      <c r="I69" s="33" t="s">
        <v>3</v>
      </c>
    </row>
    <row r="70" spans="1:9" x14ac:dyDescent="0.2">
      <c r="A70" s="35">
        <v>20333</v>
      </c>
      <c r="B70" s="27">
        <v>4.0999999999999996</v>
      </c>
      <c r="C70" s="27" t="s">
        <v>18</v>
      </c>
      <c r="D70" s="27" t="s">
        <v>16</v>
      </c>
      <c r="E70" s="27" t="s">
        <v>17</v>
      </c>
      <c r="F70" s="27" t="s">
        <v>0</v>
      </c>
      <c r="G70" s="27" t="s">
        <v>2</v>
      </c>
      <c r="H70" s="27" t="s">
        <v>1</v>
      </c>
      <c r="I70" s="33" t="s">
        <v>3</v>
      </c>
    </row>
    <row r="71" spans="1:9" x14ac:dyDescent="0.2">
      <c r="A71" s="35">
        <v>20363</v>
      </c>
      <c r="B71" s="27">
        <v>4.3</v>
      </c>
      <c r="C71" s="27" t="s">
        <v>18</v>
      </c>
      <c r="D71" s="27" t="s">
        <v>16</v>
      </c>
      <c r="E71" s="27" t="s">
        <v>17</v>
      </c>
      <c r="F71" s="27" t="s">
        <v>0</v>
      </c>
      <c r="G71" s="27" t="s">
        <v>2</v>
      </c>
      <c r="H71" s="27" t="s">
        <v>1</v>
      </c>
      <c r="I71" s="33" t="s">
        <v>3</v>
      </c>
    </row>
    <row r="72" spans="1:9" x14ac:dyDescent="0.2">
      <c r="A72" s="35">
        <v>20394</v>
      </c>
      <c r="B72" s="27">
        <v>4.2</v>
      </c>
      <c r="C72" s="27" t="s">
        <v>18</v>
      </c>
      <c r="D72" s="27" t="s">
        <v>16</v>
      </c>
      <c r="E72" s="27" t="s">
        <v>17</v>
      </c>
      <c r="F72" s="27" t="s">
        <v>0</v>
      </c>
      <c r="G72" s="27" t="s">
        <v>2</v>
      </c>
      <c r="H72" s="27" t="s">
        <v>1</v>
      </c>
      <c r="I72" s="33" t="s">
        <v>3</v>
      </c>
    </row>
    <row r="73" spans="1:9" x14ac:dyDescent="0.2">
      <c r="A73" s="35">
        <v>20424</v>
      </c>
      <c r="B73" s="27">
        <v>4.2</v>
      </c>
      <c r="C73" s="27" t="s">
        <v>18</v>
      </c>
      <c r="D73" s="27" t="s">
        <v>16</v>
      </c>
      <c r="E73" s="27" t="s">
        <v>17</v>
      </c>
      <c r="F73" s="27" t="s">
        <v>0</v>
      </c>
      <c r="G73" s="27" t="s">
        <v>2</v>
      </c>
      <c r="H73" s="27" t="s">
        <v>1</v>
      </c>
      <c r="I73" s="33" t="s">
        <v>3</v>
      </c>
    </row>
    <row r="74" spans="1:9" x14ac:dyDescent="0.2">
      <c r="A74" s="35">
        <v>20455</v>
      </c>
      <c r="B74" s="27">
        <v>4</v>
      </c>
      <c r="C74" s="27" t="s">
        <v>18</v>
      </c>
      <c r="D74" s="27" t="s">
        <v>16</v>
      </c>
      <c r="E74" s="27" t="s">
        <v>17</v>
      </c>
      <c r="F74" s="27" t="s">
        <v>0</v>
      </c>
      <c r="G74" s="27" t="s">
        <v>2</v>
      </c>
      <c r="H74" s="27" t="s">
        <v>1</v>
      </c>
      <c r="I74" s="33" t="s">
        <v>3</v>
      </c>
    </row>
    <row r="75" spans="1:9" x14ac:dyDescent="0.2">
      <c r="A75" s="35">
        <v>20486</v>
      </c>
      <c r="B75" s="27">
        <v>3.9</v>
      </c>
      <c r="C75" s="27" t="s">
        <v>18</v>
      </c>
      <c r="D75" s="27" t="s">
        <v>16</v>
      </c>
      <c r="E75" s="27" t="s">
        <v>17</v>
      </c>
      <c r="F75" s="27" t="s">
        <v>0</v>
      </c>
      <c r="G75" s="27" t="s">
        <v>2</v>
      </c>
      <c r="H75" s="27" t="s">
        <v>1</v>
      </c>
      <c r="I75" s="33" t="s">
        <v>3</v>
      </c>
    </row>
    <row r="76" spans="1:9" x14ac:dyDescent="0.2">
      <c r="A76" s="35">
        <v>20515</v>
      </c>
      <c r="B76" s="27">
        <v>4.2</v>
      </c>
      <c r="C76" s="27" t="s">
        <v>18</v>
      </c>
      <c r="D76" s="27" t="s">
        <v>16</v>
      </c>
      <c r="E76" s="27" t="s">
        <v>17</v>
      </c>
      <c r="F76" s="27" t="s">
        <v>0</v>
      </c>
      <c r="G76" s="27" t="s">
        <v>2</v>
      </c>
      <c r="H76" s="27" t="s">
        <v>1</v>
      </c>
      <c r="I76" s="33" t="s">
        <v>3</v>
      </c>
    </row>
    <row r="77" spans="1:9" x14ac:dyDescent="0.2">
      <c r="A77" s="35">
        <v>20546</v>
      </c>
      <c r="B77" s="27">
        <v>4</v>
      </c>
      <c r="C77" s="27" t="s">
        <v>18</v>
      </c>
      <c r="D77" s="27" t="s">
        <v>16</v>
      </c>
      <c r="E77" s="27" t="s">
        <v>17</v>
      </c>
      <c r="F77" s="27" t="s">
        <v>0</v>
      </c>
      <c r="G77" s="27" t="s">
        <v>2</v>
      </c>
      <c r="H77" s="27" t="s">
        <v>1</v>
      </c>
      <c r="I77" s="33" t="s">
        <v>3</v>
      </c>
    </row>
    <row r="78" spans="1:9" x14ac:dyDescent="0.2">
      <c r="A78" s="35">
        <v>20576</v>
      </c>
      <c r="B78" s="27">
        <v>4.3</v>
      </c>
      <c r="C78" s="27" t="s">
        <v>18</v>
      </c>
      <c r="D78" s="27" t="s">
        <v>16</v>
      </c>
      <c r="E78" s="27" t="s">
        <v>17</v>
      </c>
      <c r="F78" s="27" t="s">
        <v>0</v>
      </c>
      <c r="G78" s="27" t="s">
        <v>2</v>
      </c>
      <c r="H78" s="27" t="s">
        <v>1</v>
      </c>
      <c r="I78" s="33" t="s">
        <v>3</v>
      </c>
    </row>
    <row r="79" spans="1:9" x14ac:dyDescent="0.2">
      <c r="A79" s="35">
        <v>20607</v>
      </c>
      <c r="B79" s="27">
        <v>4.3</v>
      </c>
      <c r="C79" s="27" t="s">
        <v>18</v>
      </c>
      <c r="D79" s="27" t="s">
        <v>16</v>
      </c>
      <c r="E79" s="27" t="s">
        <v>17</v>
      </c>
      <c r="F79" s="27" t="s">
        <v>0</v>
      </c>
      <c r="G79" s="27" t="s">
        <v>2</v>
      </c>
      <c r="H79" s="27" t="s">
        <v>1</v>
      </c>
      <c r="I79" s="33" t="s">
        <v>3</v>
      </c>
    </row>
    <row r="80" spans="1:9" x14ac:dyDescent="0.2">
      <c r="A80" s="35">
        <v>20637</v>
      </c>
      <c r="B80" s="27">
        <v>4.4000000000000004</v>
      </c>
      <c r="C80" s="27" t="s">
        <v>18</v>
      </c>
      <c r="D80" s="27" t="s">
        <v>16</v>
      </c>
      <c r="E80" s="27" t="s">
        <v>17</v>
      </c>
      <c r="F80" s="27" t="s">
        <v>0</v>
      </c>
      <c r="G80" s="27" t="s">
        <v>2</v>
      </c>
      <c r="H80" s="27" t="s">
        <v>1</v>
      </c>
      <c r="I80" s="33" t="s">
        <v>3</v>
      </c>
    </row>
    <row r="81" spans="1:9" x14ac:dyDescent="0.2">
      <c r="A81" s="35">
        <v>20668</v>
      </c>
      <c r="B81" s="27">
        <v>4.0999999999999996</v>
      </c>
      <c r="C81" s="27" t="s">
        <v>18</v>
      </c>
      <c r="D81" s="27" t="s">
        <v>16</v>
      </c>
      <c r="E81" s="27" t="s">
        <v>17</v>
      </c>
      <c r="F81" s="27" t="s">
        <v>0</v>
      </c>
      <c r="G81" s="27" t="s">
        <v>2</v>
      </c>
      <c r="H81" s="27" t="s">
        <v>1</v>
      </c>
      <c r="I81" s="33" t="s">
        <v>3</v>
      </c>
    </row>
    <row r="82" spans="1:9" x14ac:dyDescent="0.2">
      <c r="A82" s="35">
        <v>20699</v>
      </c>
      <c r="B82" s="27">
        <v>3.9</v>
      </c>
      <c r="C82" s="27" t="s">
        <v>18</v>
      </c>
      <c r="D82" s="27" t="s">
        <v>16</v>
      </c>
      <c r="E82" s="27" t="s">
        <v>17</v>
      </c>
      <c r="F82" s="27" t="s">
        <v>0</v>
      </c>
      <c r="G82" s="27" t="s">
        <v>2</v>
      </c>
      <c r="H82" s="27" t="s">
        <v>1</v>
      </c>
      <c r="I82" s="33" t="s">
        <v>3</v>
      </c>
    </row>
    <row r="83" spans="1:9" x14ac:dyDescent="0.2">
      <c r="A83" s="35">
        <v>20729</v>
      </c>
      <c r="B83" s="27">
        <v>3.9</v>
      </c>
      <c r="C83" s="27" t="s">
        <v>18</v>
      </c>
      <c r="D83" s="27" t="s">
        <v>16</v>
      </c>
      <c r="E83" s="27" t="s">
        <v>17</v>
      </c>
      <c r="F83" s="27" t="s">
        <v>0</v>
      </c>
      <c r="G83" s="27" t="s">
        <v>2</v>
      </c>
      <c r="H83" s="27" t="s">
        <v>1</v>
      </c>
      <c r="I83" s="33" t="s">
        <v>3</v>
      </c>
    </row>
    <row r="84" spans="1:9" x14ac:dyDescent="0.2">
      <c r="A84" s="35">
        <v>20760</v>
      </c>
      <c r="B84" s="27">
        <v>4.3</v>
      </c>
      <c r="C84" s="27" t="s">
        <v>18</v>
      </c>
      <c r="D84" s="27" t="s">
        <v>16</v>
      </c>
      <c r="E84" s="27" t="s">
        <v>17</v>
      </c>
      <c r="F84" s="27" t="s">
        <v>0</v>
      </c>
      <c r="G84" s="27" t="s">
        <v>2</v>
      </c>
      <c r="H84" s="27" t="s">
        <v>1</v>
      </c>
      <c r="I84" s="33" t="s">
        <v>3</v>
      </c>
    </row>
    <row r="85" spans="1:9" x14ac:dyDescent="0.2">
      <c r="A85" s="35">
        <v>20790</v>
      </c>
      <c r="B85" s="27">
        <v>4.2</v>
      </c>
      <c r="C85" s="27" t="s">
        <v>18</v>
      </c>
      <c r="D85" s="27" t="s">
        <v>16</v>
      </c>
      <c r="E85" s="27" t="s">
        <v>17</v>
      </c>
      <c r="F85" s="27" t="s">
        <v>0</v>
      </c>
      <c r="G85" s="27" t="s">
        <v>2</v>
      </c>
      <c r="H85" s="27" t="s">
        <v>1</v>
      </c>
      <c r="I85" s="33" t="s">
        <v>3</v>
      </c>
    </row>
    <row r="86" spans="1:9" x14ac:dyDescent="0.2">
      <c r="A86" s="35">
        <v>20821</v>
      </c>
      <c r="B86" s="27">
        <v>4.2</v>
      </c>
      <c r="C86" s="27" t="s">
        <v>18</v>
      </c>
      <c r="D86" s="27" t="s">
        <v>16</v>
      </c>
      <c r="E86" s="27" t="s">
        <v>17</v>
      </c>
      <c r="F86" s="27" t="s">
        <v>0</v>
      </c>
      <c r="G86" s="27" t="s">
        <v>2</v>
      </c>
      <c r="H86" s="27" t="s">
        <v>1</v>
      </c>
      <c r="I86" s="33" t="s">
        <v>3</v>
      </c>
    </row>
    <row r="87" spans="1:9" x14ac:dyDescent="0.2">
      <c r="A87" s="35">
        <v>20852</v>
      </c>
      <c r="B87" s="27">
        <v>3.9</v>
      </c>
      <c r="C87" s="27" t="s">
        <v>18</v>
      </c>
      <c r="D87" s="27" t="s">
        <v>16</v>
      </c>
      <c r="E87" s="27" t="s">
        <v>17</v>
      </c>
      <c r="F87" s="27" t="s">
        <v>0</v>
      </c>
      <c r="G87" s="27" t="s">
        <v>2</v>
      </c>
      <c r="H87" s="27" t="s">
        <v>1</v>
      </c>
      <c r="I87" s="33" t="s">
        <v>3</v>
      </c>
    </row>
    <row r="88" spans="1:9" x14ac:dyDescent="0.2">
      <c r="A88" s="35">
        <v>20880</v>
      </c>
      <c r="B88" s="27">
        <v>3.7</v>
      </c>
      <c r="C88" s="27" t="s">
        <v>18</v>
      </c>
      <c r="D88" s="27" t="s">
        <v>16</v>
      </c>
      <c r="E88" s="27" t="s">
        <v>17</v>
      </c>
      <c r="F88" s="27" t="s">
        <v>0</v>
      </c>
      <c r="G88" s="27" t="s">
        <v>2</v>
      </c>
      <c r="H88" s="27" t="s">
        <v>1</v>
      </c>
      <c r="I88" s="33" t="s">
        <v>3</v>
      </c>
    </row>
    <row r="89" spans="1:9" x14ac:dyDescent="0.2">
      <c r="A89" s="35">
        <v>20911</v>
      </c>
      <c r="B89" s="27">
        <v>3.9</v>
      </c>
      <c r="C89" s="27" t="s">
        <v>18</v>
      </c>
      <c r="D89" s="27" t="s">
        <v>16</v>
      </c>
      <c r="E89" s="27" t="s">
        <v>17</v>
      </c>
      <c r="F89" s="27" t="s">
        <v>0</v>
      </c>
      <c r="G89" s="27" t="s">
        <v>2</v>
      </c>
      <c r="H89" s="27" t="s">
        <v>1</v>
      </c>
      <c r="I89" s="33" t="s">
        <v>3</v>
      </c>
    </row>
    <row r="90" spans="1:9" x14ac:dyDescent="0.2">
      <c r="A90" s="35">
        <v>20941</v>
      </c>
      <c r="B90" s="27">
        <v>4.0999999999999996</v>
      </c>
      <c r="C90" s="27" t="s">
        <v>18</v>
      </c>
      <c r="D90" s="27" t="s">
        <v>16</v>
      </c>
      <c r="E90" s="27" t="s">
        <v>17</v>
      </c>
      <c r="F90" s="27" t="s">
        <v>0</v>
      </c>
      <c r="G90" s="27" t="s">
        <v>2</v>
      </c>
      <c r="H90" s="27" t="s">
        <v>1</v>
      </c>
      <c r="I90" s="33" t="s">
        <v>3</v>
      </c>
    </row>
    <row r="91" spans="1:9" x14ac:dyDescent="0.2">
      <c r="A91" s="35">
        <v>20972</v>
      </c>
      <c r="B91" s="27">
        <v>4.3</v>
      </c>
      <c r="C91" s="27" t="s">
        <v>18</v>
      </c>
      <c r="D91" s="27" t="s">
        <v>16</v>
      </c>
      <c r="E91" s="27" t="s">
        <v>17</v>
      </c>
      <c r="F91" s="27" t="s">
        <v>0</v>
      </c>
      <c r="G91" s="27" t="s">
        <v>2</v>
      </c>
      <c r="H91" s="27" t="s">
        <v>1</v>
      </c>
      <c r="I91" s="33" t="s">
        <v>3</v>
      </c>
    </row>
    <row r="92" spans="1:9" x14ac:dyDescent="0.2">
      <c r="A92" s="35">
        <v>21002</v>
      </c>
      <c r="B92" s="27">
        <v>4.2</v>
      </c>
      <c r="C92" s="27" t="s">
        <v>18</v>
      </c>
      <c r="D92" s="27" t="s">
        <v>16</v>
      </c>
      <c r="E92" s="27" t="s">
        <v>17</v>
      </c>
      <c r="F92" s="27" t="s">
        <v>0</v>
      </c>
      <c r="G92" s="27" t="s">
        <v>2</v>
      </c>
      <c r="H92" s="27" t="s">
        <v>1</v>
      </c>
      <c r="I92" s="33" t="s">
        <v>3</v>
      </c>
    </row>
    <row r="93" spans="1:9" x14ac:dyDescent="0.2">
      <c r="A93" s="35">
        <v>21033</v>
      </c>
      <c r="B93" s="27">
        <v>4.0999999999999996</v>
      </c>
      <c r="C93" s="27" t="s">
        <v>18</v>
      </c>
      <c r="D93" s="27" t="s">
        <v>16</v>
      </c>
      <c r="E93" s="27" t="s">
        <v>17</v>
      </c>
      <c r="F93" s="27" t="s">
        <v>0</v>
      </c>
      <c r="G93" s="27" t="s">
        <v>2</v>
      </c>
      <c r="H93" s="27" t="s">
        <v>1</v>
      </c>
      <c r="I93" s="33" t="s">
        <v>3</v>
      </c>
    </row>
    <row r="94" spans="1:9" x14ac:dyDescent="0.2">
      <c r="A94" s="35">
        <v>21064</v>
      </c>
      <c r="B94" s="27">
        <v>4.4000000000000004</v>
      </c>
      <c r="C94" s="27" t="s">
        <v>18</v>
      </c>
      <c r="D94" s="27" t="s">
        <v>16</v>
      </c>
      <c r="E94" s="27" t="s">
        <v>17</v>
      </c>
      <c r="F94" s="27" t="s">
        <v>0</v>
      </c>
      <c r="G94" s="27" t="s">
        <v>2</v>
      </c>
      <c r="H94" s="27" t="s">
        <v>1</v>
      </c>
      <c r="I94" s="33" t="s">
        <v>3</v>
      </c>
    </row>
    <row r="95" spans="1:9" x14ac:dyDescent="0.2">
      <c r="A95" s="35">
        <v>21094</v>
      </c>
      <c r="B95" s="27">
        <v>4.5</v>
      </c>
      <c r="C95" s="27" t="s">
        <v>18</v>
      </c>
      <c r="D95" s="27" t="s">
        <v>16</v>
      </c>
      <c r="E95" s="27" t="s">
        <v>17</v>
      </c>
      <c r="F95" s="27" t="s">
        <v>0</v>
      </c>
      <c r="G95" s="27" t="s">
        <v>2</v>
      </c>
      <c r="H95" s="27" t="s">
        <v>1</v>
      </c>
      <c r="I95" s="33" t="s">
        <v>3</v>
      </c>
    </row>
    <row r="96" spans="1:9" x14ac:dyDescent="0.2">
      <c r="A96" s="35">
        <v>21125</v>
      </c>
      <c r="B96" s="27">
        <v>5.0999999999999996</v>
      </c>
      <c r="C96" s="27" t="s">
        <v>18</v>
      </c>
      <c r="D96" s="27" t="s">
        <v>16</v>
      </c>
      <c r="E96" s="27" t="s">
        <v>17</v>
      </c>
      <c r="F96" s="27" t="s">
        <v>0</v>
      </c>
      <c r="G96" s="27" t="s">
        <v>2</v>
      </c>
      <c r="H96" s="27" t="s">
        <v>1</v>
      </c>
      <c r="I96" s="33" t="s">
        <v>3</v>
      </c>
    </row>
    <row r="97" spans="1:9" x14ac:dyDescent="0.2">
      <c r="A97" s="35">
        <v>21155</v>
      </c>
      <c r="B97" s="27">
        <v>5.2</v>
      </c>
      <c r="C97" s="27" t="s">
        <v>18</v>
      </c>
      <c r="D97" s="27" t="s">
        <v>16</v>
      </c>
      <c r="E97" s="27" t="s">
        <v>17</v>
      </c>
      <c r="F97" s="27" t="s">
        <v>0</v>
      </c>
      <c r="G97" s="27" t="s">
        <v>2</v>
      </c>
      <c r="H97" s="27" t="s">
        <v>1</v>
      </c>
      <c r="I97" s="33" t="s">
        <v>3</v>
      </c>
    </row>
    <row r="98" spans="1:9" x14ac:dyDescent="0.2">
      <c r="A98" s="35">
        <v>21186</v>
      </c>
      <c r="B98" s="27">
        <v>5.8</v>
      </c>
      <c r="C98" s="27" t="s">
        <v>18</v>
      </c>
      <c r="D98" s="27" t="s">
        <v>16</v>
      </c>
      <c r="E98" s="27" t="s">
        <v>17</v>
      </c>
      <c r="F98" s="27" t="s">
        <v>0</v>
      </c>
      <c r="G98" s="27" t="s">
        <v>2</v>
      </c>
      <c r="H98" s="27" t="s">
        <v>1</v>
      </c>
      <c r="I98" s="33" t="s">
        <v>3</v>
      </c>
    </row>
    <row r="99" spans="1:9" x14ac:dyDescent="0.2">
      <c r="A99" s="35">
        <v>21217</v>
      </c>
      <c r="B99" s="27">
        <v>6.4</v>
      </c>
      <c r="C99" s="27" t="s">
        <v>18</v>
      </c>
      <c r="D99" s="27" t="s">
        <v>16</v>
      </c>
      <c r="E99" s="27" t="s">
        <v>17</v>
      </c>
      <c r="F99" s="27" t="s">
        <v>0</v>
      </c>
      <c r="G99" s="27" t="s">
        <v>2</v>
      </c>
      <c r="H99" s="27" t="s">
        <v>1</v>
      </c>
      <c r="I99" s="33" t="s">
        <v>3</v>
      </c>
    </row>
    <row r="100" spans="1:9" x14ac:dyDescent="0.2">
      <c r="A100" s="35">
        <v>21245</v>
      </c>
      <c r="B100" s="27">
        <v>6.7</v>
      </c>
      <c r="C100" s="27" t="s">
        <v>18</v>
      </c>
      <c r="D100" s="27" t="s">
        <v>16</v>
      </c>
      <c r="E100" s="27" t="s">
        <v>17</v>
      </c>
      <c r="F100" s="27" t="s">
        <v>0</v>
      </c>
      <c r="G100" s="27" t="s">
        <v>2</v>
      </c>
      <c r="H100" s="27" t="s">
        <v>1</v>
      </c>
      <c r="I100" s="33" t="s">
        <v>3</v>
      </c>
    </row>
    <row r="101" spans="1:9" x14ac:dyDescent="0.2">
      <c r="A101" s="35">
        <v>21276</v>
      </c>
      <c r="B101" s="27">
        <v>7.4</v>
      </c>
      <c r="C101" s="27" t="s">
        <v>18</v>
      </c>
      <c r="D101" s="27" t="s">
        <v>16</v>
      </c>
      <c r="E101" s="27" t="s">
        <v>17</v>
      </c>
      <c r="F101" s="27" t="s">
        <v>0</v>
      </c>
      <c r="G101" s="27" t="s">
        <v>2</v>
      </c>
      <c r="H101" s="27" t="s">
        <v>1</v>
      </c>
      <c r="I101" s="33" t="s">
        <v>3</v>
      </c>
    </row>
    <row r="102" spans="1:9" x14ac:dyDescent="0.2">
      <c r="A102" s="35">
        <v>21306</v>
      </c>
      <c r="B102" s="27">
        <v>7.4</v>
      </c>
      <c r="C102" s="27" t="s">
        <v>18</v>
      </c>
      <c r="D102" s="27" t="s">
        <v>16</v>
      </c>
      <c r="E102" s="27" t="s">
        <v>17</v>
      </c>
      <c r="F102" s="27" t="s">
        <v>0</v>
      </c>
      <c r="G102" s="27" t="s">
        <v>2</v>
      </c>
      <c r="H102" s="27" t="s">
        <v>1</v>
      </c>
      <c r="I102" s="33" t="s">
        <v>3</v>
      </c>
    </row>
    <row r="103" spans="1:9" x14ac:dyDescent="0.2">
      <c r="A103" s="35">
        <v>21337</v>
      </c>
      <c r="B103" s="27">
        <v>7.3</v>
      </c>
      <c r="C103" s="27" t="s">
        <v>18</v>
      </c>
      <c r="D103" s="27" t="s">
        <v>16</v>
      </c>
      <c r="E103" s="27" t="s">
        <v>17</v>
      </c>
      <c r="F103" s="27" t="s">
        <v>0</v>
      </c>
      <c r="G103" s="27" t="s">
        <v>2</v>
      </c>
      <c r="H103" s="27" t="s">
        <v>1</v>
      </c>
      <c r="I103" s="33" t="s">
        <v>3</v>
      </c>
    </row>
    <row r="104" spans="1:9" x14ac:dyDescent="0.2">
      <c r="A104" s="35">
        <v>21367</v>
      </c>
      <c r="B104" s="27">
        <v>7.5</v>
      </c>
      <c r="C104" s="27" t="s">
        <v>18</v>
      </c>
      <c r="D104" s="27" t="s">
        <v>16</v>
      </c>
      <c r="E104" s="27" t="s">
        <v>17</v>
      </c>
      <c r="F104" s="27" t="s">
        <v>0</v>
      </c>
      <c r="G104" s="27" t="s">
        <v>2</v>
      </c>
      <c r="H104" s="27" t="s">
        <v>1</v>
      </c>
      <c r="I104" s="33" t="s">
        <v>3</v>
      </c>
    </row>
    <row r="105" spans="1:9" x14ac:dyDescent="0.2">
      <c r="A105" s="35">
        <v>21398</v>
      </c>
      <c r="B105" s="27">
        <v>7.4</v>
      </c>
      <c r="C105" s="27" t="s">
        <v>18</v>
      </c>
      <c r="D105" s="27" t="s">
        <v>16</v>
      </c>
      <c r="E105" s="27" t="s">
        <v>17</v>
      </c>
      <c r="F105" s="27" t="s">
        <v>0</v>
      </c>
      <c r="G105" s="27" t="s">
        <v>2</v>
      </c>
      <c r="H105" s="27" t="s">
        <v>1</v>
      </c>
      <c r="I105" s="33" t="s">
        <v>3</v>
      </c>
    </row>
    <row r="106" spans="1:9" x14ac:dyDescent="0.2">
      <c r="A106" s="35">
        <v>21429</v>
      </c>
      <c r="B106" s="27">
        <v>7.1</v>
      </c>
      <c r="C106" s="27" t="s">
        <v>18</v>
      </c>
      <c r="D106" s="27" t="s">
        <v>16</v>
      </c>
      <c r="E106" s="27" t="s">
        <v>17</v>
      </c>
      <c r="F106" s="27" t="s">
        <v>0</v>
      </c>
      <c r="G106" s="27" t="s">
        <v>2</v>
      </c>
      <c r="H106" s="27" t="s">
        <v>1</v>
      </c>
      <c r="I106" s="33" t="s">
        <v>3</v>
      </c>
    </row>
    <row r="107" spans="1:9" x14ac:dyDescent="0.2">
      <c r="A107" s="35">
        <v>21459</v>
      </c>
      <c r="B107" s="27">
        <v>6.7</v>
      </c>
      <c r="C107" s="27" t="s">
        <v>18</v>
      </c>
      <c r="D107" s="27" t="s">
        <v>16</v>
      </c>
      <c r="E107" s="27" t="s">
        <v>17</v>
      </c>
      <c r="F107" s="27" t="s">
        <v>0</v>
      </c>
      <c r="G107" s="27" t="s">
        <v>2</v>
      </c>
      <c r="H107" s="27" t="s">
        <v>1</v>
      </c>
      <c r="I107" s="33" t="s">
        <v>3</v>
      </c>
    </row>
    <row r="108" spans="1:9" x14ac:dyDescent="0.2">
      <c r="A108" s="35">
        <v>21490</v>
      </c>
      <c r="B108" s="27">
        <v>6.2</v>
      </c>
      <c r="C108" s="27" t="s">
        <v>18</v>
      </c>
      <c r="D108" s="27" t="s">
        <v>16</v>
      </c>
      <c r="E108" s="27" t="s">
        <v>17</v>
      </c>
      <c r="F108" s="27" t="s">
        <v>0</v>
      </c>
      <c r="G108" s="27" t="s">
        <v>2</v>
      </c>
      <c r="H108" s="27" t="s">
        <v>1</v>
      </c>
      <c r="I108" s="33" t="s">
        <v>3</v>
      </c>
    </row>
    <row r="109" spans="1:9" x14ac:dyDescent="0.2">
      <c r="A109" s="35">
        <v>21520</v>
      </c>
      <c r="B109" s="27">
        <v>6.2</v>
      </c>
      <c r="C109" s="27" t="s">
        <v>18</v>
      </c>
      <c r="D109" s="27" t="s">
        <v>16</v>
      </c>
      <c r="E109" s="27" t="s">
        <v>17</v>
      </c>
      <c r="F109" s="27" t="s">
        <v>0</v>
      </c>
      <c r="G109" s="27" t="s">
        <v>2</v>
      </c>
      <c r="H109" s="27" t="s">
        <v>1</v>
      </c>
      <c r="I109" s="33" t="s">
        <v>3</v>
      </c>
    </row>
    <row r="110" spans="1:9" x14ac:dyDescent="0.2">
      <c r="A110" s="35">
        <v>21551</v>
      </c>
      <c r="B110" s="27">
        <v>6</v>
      </c>
      <c r="C110" s="27" t="s">
        <v>18</v>
      </c>
      <c r="D110" s="27" t="s">
        <v>16</v>
      </c>
      <c r="E110" s="27" t="s">
        <v>17</v>
      </c>
      <c r="F110" s="27" t="s">
        <v>0</v>
      </c>
      <c r="G110" s="27" t="s">
        <v>2</v>
      </c>
      <c r="H110" s="27" t="s">
        <v>1</v>
      </c>
      <c r="I110" s="33" t="s">
        <v>3</v>
      </c>
    </row>
    <row r="111" spans="1:9" x14ac:dyDescent="0.2">
      <c r="A111" s="35">
        <v>21582</v>
      </c>
      <c r="B111" s="27">
        <v>5.9</v>
      </c>
      <c r="C111" s="27" t="s">
        <v>18</v>
      </c>
      <c r="D111" s="27" t="s">
        <v>16</v>
      </c>
      <c r="E111" s="27" t="s">
        <v>17</v>
      </c>
      <c r="F111" s="27" t="s">
        <v>0</v>
      </c>
      <c r="G111" s="27" t="s">
        <v>2</v>
      </c>
      <c r="H111" s="27" t="s">
        <v>1</v>
      </c>
      <c r="I111" s="33" t="s">
        <v>3</v>
      </c>
    </row>
    <row r="112" spans="1:9" x14ac:dyDescent="0.2">
      <c r="A112" s="35">
        <v>21610</v>
      </c>
      <c r="B112" s="27">
        <v>5.6</v>
      </c>
      <c r="C112" s="27" t="s">
        <v>18</v>
      </c>
      <c r="D112" s="27" t="s">
        <v>16</v>
      </c>
      <c r="E112" s="27" t="s">
        <v>17</v>
      </c>
      <c r="F112" s="27" t="s">
        <v>0</v>
      </c>
      <c r="G112" s="27" t="s">
        <v>2</v>
      </c>
      <c r="H112" s="27" t="s">
        <v>1</v>
      </c>
      <c r="I112" s="33" t="s">
        <v>3</v>
      </c>
    </row>
    <row r="113" spans="1:9" x14ac:dyDescent="0.2">
      <c r="A113" s="35">
        <v>21641</v>
      </c>
      <c r="B113" s="27">
        <v>5.2</v>
      </c>
      <c r="C113" s="27" t="s">
        <v>18</v>
      </c>
      <c r="D113" s="27" t="s">
        <v>16</v>
      </c>
      <c r="E113" s="27" t="s">
        <v>17</v>
      </c>
      <c r="F113" s="27" t="s">
        <v>0</v>
      </c>
      <c r="G113" s="27" t="s">
        <v>2</v>
      </c>
      <c r="H113" s="27" t="s">
        <v>1</v>
      </c>
      <c r="I113" s="33" t="s">
        <v>3</v>
      </c>
    </row>
    <row r="114" spans="1:9" x14ac:dyDescent="0.2">
      <c r="A114" s="35">
        <v>21671</v>
      </c>
      <c r="B114" s="27">
        <v>5.0999999999999996</v>
      </c>
      <c r="C114" s="27" t="s">
        <v>18</v>
      </c>
      <c r="D114" s="27" t="s">
        <v>16</v>
      </c>
      <c r="E114" s="27" t="s">
        <v>17</v>
      </c>
      <c r="F114" s="27" t="s">
        <v>0</v>
      </c>
      <c r="G114" s="27" t="s">
        <v>2</v>
      </c>
      <c r="H114" s="27" t="s">
        <v>1</v>
      </c>
      <c r="I114" s="33" t="s">
        <v>3</v>
      </c>
    </row>
    <row r="115" spans="1:9" x14ac:dyDescent="0.2">
      <c r="A115" s="35">
        <v>21702</v>
      </c>
      <c r="B115" s="27">
        <v>5</v>
      </c>
      <c r="C115" s="27" t="s">
        <v>18</v>
      </c>
      <c r="D115" s="27" t="s">
        <v>16</v>
      </c>
      <c r="E115" s="27" t="s">
        <v>17</v>
      </c>
      <c r="F115" s="27" t="s">
        <v>0</v>
      </c>
      <c r="G115" s="27" t="s">
        <v>2</v>
      </c>
      <c r="H115" s="27" t="s">
        <v>1</v>
      </c>
      <c r="I115" s="33" t="s">
        <v>3</v>
      </c>
    </row>
    <row r="116" spans="1:9" x14ac:dyDescent="0.2">
      <c r="A116" s="35">
        <v>21732</v>
      </c>
      <c r="B116" s="27">
        <v>5.0999999999999996</v>
      </c>
      <c r="C116" s="27" t="s">
        <v>18</v>
      </c>
      <c r="D116" s="27" t="s">
        <v>16</v>
      </c>
      <c r="E116" s="27" t="s">
        <v>17</v>
      </c>
      <c r="F116" s="27" t="s">
        <v>0</v>
      </c>
      <c r="G116" s="27" t="s">
        <v>2</v>
      </c>
      <c r="H116" s="27" t="s">
        <v>1</v>
      </c>
      <c r="I116" s="33" t="s">
        <v>3</v>
      </c>
    </row>
    <row r="117" spans="1:9" x14ac:dyDescent="0.2">
      <c r="A117" s="35">
        <v>21763</v>
      </c>
      <c r="B117" s="27">
        <v>5.2</v>
      </c>
      <c r="C117" s="27" t="s">
        <v>18</v>
      </c>
      <c r="D117" s="27" t="s">
        <v>16</v>
      </c>
      <c r="E117" s="27" t="s">
        <v>17</v>
      </c>
      <c r="F117" s="27" t="s">
        <v>0</v>
      </c>
      <c r="G117" s="27" t="s">
        <v>2</v>
      </c>
      <c r="H117" s="27" t="s">
        <v>1</v>
      </c>
      <c r="I117" s="33" t="s">
        <v>3</v>
      </c>
    </row>
    <row r="118" spans="1:9" x14ac:dyDescent="0.2">
      <c r="A118" s="35">
        <v>21794</v>
      </c>
      <c r="B118" s="27">
        <v>5.5</v>
      </c>
      <c r="C118" s="27" t="s">
        <v>18</v>
      </c>
      <c r="D118" s="27" t="s">
        <v>16</v>
      </c>
      <c r="E118" s="27" t="s">
        <v>17</v>
      </c>
      <c r="F118" s="27" t="s">
        <v>0</v>
      </c>
      <c r="G118" s="27" t="s">
        <v>2</v>
      </c>
      <c r="H118" s="27" t="s">
        <v>1</v>
      </c>
      <c r="I118" s="33" t="s">
        <v>3</v>
      </c>
    </row>
    <row r="119" spans="1:9" x14ac:dyDescent="0.2">
      <c r="A119" s="35">
        <v>21824</v>
      </c>
      <c r="B119" s="27">
        <v>5.7</v>
      </c>
      <c r="C119" s="27" t="s">
        <v>18</v>
      </c>
      <c r="D119" s="27" t="s">
        <v>16</v>
      </c>
      <c r="E119" s="27" t="s">
        <v>17</v>
      </c>
      <c r="F119" s="27" t="s">
        <v>0</v>
      </c>
      <c r="G119" s="27" t="s">
        <v>2</v>
      </c>
      <c r="H119" s="27" t="s">
        <v>1</v>
      </c>
      <c r="I119" s="33" t="s">
        <v>3</v>
      </c>
    </row>
    <row r="120" spans="1:9" x14ac:dyDescent="0.2">
      <c r="A120" s="35">
        <v>21855</v>
      </c>
      <c r="B120" s="27">
        <v>5.8</v>
      </c>
      <c r="C120" s="27" t="s">
        <v>18</v>
      </c>
      <c r="D120" s="27" t="s">
        <v>16</v>
      </c>
      <c r="E120" s="27" t="s">
        <v>17</v>
      </c>
      <c r="F120" s="27" t="s">
        <v>0</v>
      </c>
      <c r="G120" s="27" t="s">
        <v>2</v>
      </c>
      <c r="H120" s="27" t="s">
        <v>1</v>
      </c>
      <c r="I120" s="33" t="s">
        <v>3</v>
      </c>
    </row>
    <row r="121" spans="1:9" x14ac:dyDescent="0.2">
      <c r="A121" s="35">
        <v>21885</v>
      </c>
      <c r="B121" s="27">
        <v>5.3</v>
      </c>
      <c r="C121" s="27" t="s">
        <v>18</v>
      </c>
      <c r="D121" s="27" t="s">
        <v>16</v>
      </c>
      <c r="E121" s="27" t="s">
        <v>17</v>
      </c>
      <c r="F121" s="27" t="s">
        <v>0</v>
      </c>
      <c r="G121" s="27" t="s">
        <v>2</v>
      </c>
      <c r="H121" s="27" t="s">
        <v>1</v>
      </c>
      <c r="I121" s="33" t="s">
        <v>3</v>
      </c>
    </row>
    <row r="122" spans="1:9" x14ac:dyDescent="0.2">
      <c r="A122" s="35">
        <v>21916</v>
      </c>
      <c r="B122" s="27">
        <v>5.2</v>
      </c>
      <c r="C122" s="27" t="s">
        <v>18</v>
      </c>
      <c r="D122" s="27" t="s">
        <v>16</v>
      </c>
      <c r="E122" s="27" t="s">
        <v>17</v>
      </c>
      <c r="F122" s="27" t="s">
        <v>0</v>
      </c>
      <c r="G122" s="27" t="s">
        <v>2</v>
      </c>
      <c r="H122" s="27" t="s">
        <v>1</v>
      </c>
      <c r="I122" s="33" t="s">
        <v>3</v>
      </c>
    </row>
    <row r="123" spans="1:9" x14ac:dyDescent="0.2">
      <c r="A123" s="35">
        <v>21947</v>
      </c>
      <c r="B123" s="27">
        <v>4.8</v>
      </c>
      <c r="C123" s="27" t="s">
        <v>18</v>
      </c>
      <c r="D123" s="27" t="s">
        <v>16</v>
      </c>
      <c r="E123" s="27" t="s">
        <v>17</v>
      </c>
      <c r="F123" s="27" t="s">
        <v>0</v>
      </c>
      <c r="G123" s="27" t="s">
        <v>2</v>
      </c>
      <c r="H123" s="27" t="s">
        <v>1</v>
      </c>
      <c r="I123" s="33" t="s">
        <v>3</v>
      </c>
    </row>
    <row r="124" spans="1:9" x14ac:dyDescent="0.2">
      <c r="A124" s="35">
        <v>21976</v>
      </c>
      <c r="B124" s="27">
        <v>5.4</v>
      </c>
      <c r="C124" s="27" t="s">
        <v>18</v>
      </c>
      <c r="D124" s="27" t="s">
        <v>16</v>
      </c>
      <c r="E124" s="27" t="s">
        <v>17</v>
      </c>
      <c r="F124" s="27" t="s">
        <v>0</v>
      </c>
      <c r="G124" s="27" t="s">
        <v>2</v>
      </c>
      <c r="H124" s="27" t="s">
        <v>1</v>
      </c>
      <c r="I124" s="33" t="s">
        <v>3</v>
      </c>
    </row>
    <row r="125" spans="1:9" x14ac:dyDescent="0.2">
      <c r="A125" s="35">
        <v>22007</v>
      </c>
      <c r="B125" s="27">
        <v>5.2</v>
      </c>
      <c r="C125" s="27" t="s">
        <v>18</v>
      </c>
      <c r="D125" s="27" t="s">
        <v>16</v>
      </c>
      <c r="E125" s="27" t="s">
        <v>17</v>
      </c>
      <c r="F125" s="27" t="s">
        <v>0</v>
      </c>
      <c r="G125" s="27" t="s">
        <v>2</v>
      </c>
      <c r="H125" s="27" t="s">
        <v>1</v>
      </c>
      <c r="I125" s="33" t="s">
        <v>3</v>
      </c>
    </row>
    <row r="126" spans="1:9" x14ac:dyDescent="0.2">
      <c r="A126" s="35">
        <v>22037</v>
      </c>
      <c r="B126" s="27">
        <v>5.0999999999999996</v>
      </c>
      <c r="C126" s="27" t="s">
        <v>18</v>
      </c>
      <c r="D126" s="27" t="s">
        <v>16</v>
      </c>
      <c r="E126" s="27" t="s">
        <v>17</v>
      </c>
      <c r="F126" s="27" t="s">
        <v>0</v>
      </c>
      <c r="G126" s="27" t="s">
        <v>2</v>
      </c>
      <c r="H126" s="27" t="s">
        <v>1</v>
      </c>
      <c r="I126" s="33" t="s">
        <v>3</v>
      </c>
    </row>
    <row r="127" spans="1:9" x14ac:dyDescent="0.2">
      <c r="A127" s="35">
        <v>22068</v>
      </c>
      <c r="B127" s="27">
        <v>5.4</v>
      </c>
      <c r="C127" s="27" t="s">
        <v>18</v>
      </c>
      <c r="D127" s="27" t="s">
        <v>16</v>
      </c>
      <c r="E127" s="27" t="s">
        <v>17</v>
      </c>
      <c r="F127" s="27" t="s">
        <v>0</v>
      </c>
      <c r="G127" s="27" t="s">
        <v>2</v>
      </c>
      <c r="H127" s="27" t="s">
        <v>1</v>
      </c>
      <c r="I127" s="33" t="s">
        <v>3</v>
      </c>
    </row>
    <row r="128" spans="1:9" x14ac:dyDescent="0.2">
      <c r="A128" s="35">
        <v>22098</v>
      </c>
      <c r="B128" s="27">
        <v>5.5</v>
      </c>
      <c r="C128" s="27" t="s">
        <v>18</v>
      </c>
      <c r="D128" s="27" t="s">
        <v>16</v>
      </c>
      <c r="E128" s="27" t="s">
        <v>17</v>
      </c>
      <c r="F128" s="27" t="s">
        <v>0</v>
      </c>
      <c r="G128" s="27" t="s">
        <v>2</v>
      </c>
      <c r="H128" s="27" t="s">
        <v>1</v>
      </c>
      <c r="I128" s="33" t="s">
        <v>3</v>
      </c>
    </row>
    <row r="129" spans="1:9" x14ac:dyDescent="0.2">
      <c r="A129" s="35">
        <v>22129</v>
      </c>
      <c r="B129" s="27">
        <v>5.6</v>
      </c>
      <c r="C129" s="27" t="s">
        <v>18</v>
      </c>
      <c r="D129" s="27" t="s">
        <v>16</v>
      </c>
      <c r="E129" s="27" t="s">
        <v>17</v>
      </c>
      <c r="F129" s="27" t="s">
        <v>0</v>
      </c>
      <c r="G129" s="27" t="s">
        <v>2</v>
      </c>
      <c r="H129" s="27" t="s">
        <v>1</v>
      </c>
      <c r="I129" s="33" t="s">
        <v>3</v>
      </c>
    </row>
    <row r="130" spans="1:9" x14ac:dyDescent="0.2">
      <c r="A130" s="35">
        <v>22160</v>
      </c>
      <c r="B130" s="27">
        <v>5.5</v>
      </c>
      <c r="C130" s="27" t="s">
        <v>18</v>
      </c>
      <c r="D130" s="27" t="s">
        <v>16</v>
      </c>
      <c r="E130" s="27" t="s">
        <v>17</v>
      </c>
      <c r="F130" s="27" t="s">
        <v>0</v>
      </c>
      <c r="G130" s="27" t="s">
        <v>2</v>
      </c>
      <c r="H130" s="27" t="s">
        <v>1</v>
      </c>
      <c r="I130" s="33" t="s">
        <v>3</v>
      </c>
    </row>
    <row r="131" spans="1:9" x14ac:dyDescent="0.2">
      <c r="A131" s="35">
        <v>22190</v>
      </c>
      <c r="B131" s="27">
        <v>6.1</v>
      </c>
      <c r="C131" s="27" t="s">
        <v>18</v>
      </c>
      <c r="D131" s="27" t="s">
        <v>16</v>
      </c>
      <c r="E131" s="27" t="s">
        <v>17</v>
      </c>
      <c r="F131" s="27" t="s">
        <v>0</v>
      </c>
      <c r="G131" s="27" t="s">
        <v>2</v>
      </c>
      <c r="H131" s="27" t="s">
        <v>1</v>
      </c>
      <c r="I131" s="33" t="s">
        <v>3</v>
      </c>
    </row>
    <row r="132" spans="1:9" x14ac:dyDescent="0.2">
      <c r="A132" s="35">
        <v>22221</v>
      </c>
      <c r="B132" s="27">
        <v>6.1</v>
      </c>
      <c r="C132" s="27" t="s">
        <v>18</v>
      </c>
      <c r="D132" s="27" t="s">
        <v>16</v>
      </c>
      <c r="E132" s="27" t="s">
        <v>17</v>
      </c>
      <c r="F132" s="27" t="s">
        <v>0</v>
      </c>
      <c r="G132" s="27" t="s">
        <v>2</v>
      </c>
      <c r="H132" s="27" t="s">
        <v>1</v>
      </c>
      <c r="I132" s="33" t="s">
        <v>3</v>
      </c>
    </row>
    <row r="133" spans="1:9" x14ac:dyDescent="0.2">
      <c r="A133" s="35">
        <v>22251</v>
      </c>
      <c r="B133" s="27">
        <v>6.6</v>
      </c>
      <c r="C133" s="27" t="s">
        <v>18</v>
      </c>
      <c r="D133" s="27" t="s">
        <v>16</v>
      </c>
      <c r="E133" s="27" t="s">
        <v>17</v>
      </c>
      <c r="F133" s="27" t="s">
        <v>0</v>
      </c>
      <c r="G133" s="27" t="s">
        <v>2</v>
      </c>
      <c r="H133" s="27" t="s">
        <v>1</v>
      </c>
      <c r="I133" s="33" t="s">
        <v>3</v>
      </c>
    </row>
    <row r="134" spans="1:9" x14ac:dyDescent="0.2">
      <c r="A134" s="35">
        <v>22282</v>
      </c>
      <c r="B134" s="27">
        <v>6.6</v>
      </c>
      <c r="C134" s="27" t="s">
        <v>18</v>
      </c>
      <c r="D134" s="27" t="s">
        <v>16</v>
      </c>
      <c r="E134" s="27" t="s">
        <v>17</v>
      </c>
      <c r="F134" s="27" t="s">
        <v>0</v>
      </c>
      <c r="G134" s="27" t="s">
        <v>2</v>
      </c>
      <c r="H134" s="27" t="s">
        <v>1</v>
      </c>
      <c r="I134" s="33" t="s">
        <v>3</v>
      </c>
    </row>
    <row r="135" spans="1:9" x14ac:dyDescent="0.2">
      <c r="A135" s="35">
        <v>22313</v>
      </c>
      <c r="B135" s="27">
        <v>6.9</v>
      </c>
      <c r="C135" s="27" t="s">
        <v>18</v>
      </c>
      <c r="D135" s="27" t="s">
        <v>16</v>
      </c>
      <c r="E135" s="27" t="s">
        <v>17</v>
      </c>
      <c r="F135" s="27" t="s">
        <v>0</v>
      </c>
      <c r="G135" s="27" t="s">
        <v>2</v>
      </c>
      <c r="H135" s="27" t="s">
        <v>1</v>
      </c>
      <c r="I135" s="33" t="s">
        <v>3</v>
      </c>
    </row>
    <row r="136" spans="1:9" x14ac:dyDescent="0.2">
      <c r="A136" s="35">
        <v>22341</v>
      </c>
      <c r="B136" s="27">
        <v>6.9</v>
      </c>
      <c r="C136" s="27" t="s">
        <v>18</v>
      </c>
      <c r="D136" s="27" t="s">
        <v>16</v>
      </c>
      <c r="E136" s="27" t="s">
        <v>17</v>
      </c>
      <c r="F136" s="27" t="s">
        <v>0</v>
      </c>
      <c r="G136" s="27" t="s">
        <v>2</v>
      </c>
      <c r="H136" s="27" t="s">
        <v>1</v>
      </c>
      <c r="I136" s="33" t="s">
        <v>3</v>
      </c>
    </row>
    <row r="137" spans="1:9" x14ac:dyDescent="0.2">
      <c r="A137" s="35">
        <v>22372</v>
      </c>
      <c r="B137" s="27">
        <v>7</v>
      </c>
      <c r="C137" s="27" t="s">
        <v>18</v>
      </c>
      <c r="D137" s="27" t="s">
        <v>16</v>
      </c>
      <c r="E137" s="27" t="s">
        <v>17</v>
      </c>
      <c r="F137" s="27" t="s">
        <v>0</v>
      </c>
      <c r="G137" s="27" t="s">
        <v>2</v>
      </c>
      <c r="H137" s="27" t="s">
        <v>1</v>
      </c>
      <c r="I137" s="33" t="s">
        <v>3</v>
      </c>
    </row>
    <row r="138" spans="1:9" x14ac:dyDescent="0.2">
      <c r="A138" s="35">
        <v>22402</v>
      </c>
      <c r="B138" s="27">
        <v>7.1</v>
      </c>
      <c r="C138" s="27" t="s">
        <v>18</v>
      </c>
      <c r="D138" s="27" t="s">
        <v>16</v>
      </c>
      <c r="E138" s="27" t="s">
        <v>17</v>
      </c>
      <c r="F138" s="27" t="s">
        <v>0</v>
      </c>
      <c r="G138" s="27" t="s">
        <v>2</v>
      </c>
      <c r="H138" s="27" t="s">
        <v>1</v>
      </c>
      <c r="I138" s="33" t="s">
        <v>3</v>
      </c>
    </row>
    <row r="139" spans="1:9" x14ac:dyDescent="0.2">
      <c r="A139" s="35">
        <v>22433</v>
      </c>
      <c r="B139" s="27">
        <v>6.9</v>
      </c>
      <c r="C139" s="27" t="s">
        <v>18</v>
      </c>
      <c r="D139" s="27" t="s">
        <v>16</v>
      </c>
      <c r="E139" s="27" t="s">
        <v>17</v>
      </c>
      <c r="F139" s="27" t="s">
        <v>0</v>
      </c>
      <c r="G139" s="27" t="s">
        <v>2</v>
      </c>
      <c r="H139" s="27" t="s">
        <v>1</v>
      </c>
      <c r="I139" s="33" t="s">
        <v>3</v>
      </c>
    </row>
    <row r="140" spans="1:9" x14ac:dyDescent="0.2">
      <c r="A140" s="35">
        <v>22463</v>
      </c>
      <c r="B140" s="27">
        <v>7</v>
      </c>
      <c r="C140" s="27" t="s">
        <v>18</v>
      </c>
      <c r="D140" s="27" t="s">
        <v>16</v>
      </c>
      <c r="E140" s="27" t="s">
        <v>17</v>
      </c>
      <c r="F140" s="27" t="s">
        <v>0</v>
      </c>
      <c r="G140" s="27" t="s">
        <v>2</v>
      </c>
      <c r="H140" s="27" t="s">
        <v>1</v>
      </c>
      <c r="I140" s="33" t="s">
        <v>3</v>
      </c>
    </row>
    <row r="141" spans="1:9" x14ac:dyDescent="0.2">
      <c r="A141" s="35">
        <v>22494</v>
      </c>
      <c r="B141" s="27">
        <v>6.6</v>
      </c>
      <c r="C141" s="27" t="s">
        <v>18</v>
      </c>
      <c r="D141" s="27" t="s">
        <v>16</v>
      </c>
      <c r="E141" s="27" t="s">
        <v>17</v>
      </c>
      <c r="F141" s="27" t="s">
        <v>0</v>
      </c>
      <c r="G141" s="27" t="s">
        <v>2</v>
      </c>
      <c r="H141" s="27" t="s">
        <v>1</v>
      </c>
      <c r="I141" s="33" t="s">
        <v>3</v>
      </c>
    </row>
    <row r="142" spans="1:9" x14ac:dyDescent="0.2">
      <c r="A142" s="35">
        <v>22525</v>
      </c>
      <c r="B142" s="27">
        <v>6.7</v>
      </c>
      <c r="C142" s="27" t="s">
        <v>18</v>
      </c>
      <c r="D142" s="27" t="s">
        <v>16</v>
      </c>
      <c r="E142" s="27" t="s">
        <v>17</v>
      </c>
      <c r="F142" s="27" t="s">
        <v>0</v>
      </c>
      <c r="G142" s="27" t="s">
        <v>2</v>
      </c>
      <c r="H142" s="27" t="s">
        <v>1</v>
      </c>
      <c r="I142" s="33" t="s">
        <v>3</v>
      </c>
    </row>
    <row r="143" spans="1:9" x14ac:dyDescent="0.2">
      <c r="A143" s="35">
        <v>22555</v>
      </c>
      <c r="B143" s="27">
        <v>6.5</v>
      </c>
      <c r="C143" s="27" t="s">
        <v>18</v>
      </c>
      <c r="D143" s="27" t="s">
        <v>16</v>
      </c>
      <c r="E143" s="27" t="s">
        <v>17</v>
      </c>
      <c r="F143" s="27" t="s">
        <v>0</v>
      </c>
      <c r="G143" s="27" t="s">
        <v>2</v>
      </c>
      <c r="H143" s="27" t="s">
        <v>1</v>
      </c>
      <c r="I143" s="33" t="s">
        <v>3</v>
      </c>
    </row>
    <row r="144" spans="1:9" x14ac:dyDescent="0.2">
      <c r="A144" s="35">
        <v>22586</v>
      </c>
      <c r="B144" s="27">
        <v>6.1</v>
      </c>
      <c r="C144" s="27" t="s">
        <v>18</v>
      </c>
      <c r="D144" s="27" t="s">
        <v>16</v>
      </c>
      <c r="E144" s="27" t="s">
        <v>17</v>
      </c>
      <c r="F144" s="27" t="s">
        <v>0</v>
      </c>
      <c r="G144" s="27" t="s">
        <v>2</v>
      </c>
      <c r="H144" s="27" t="s">
        <v>1</v>
      </c>
      <c r="I144" s="33" t="s">
        <v>3</v>
      </c>
    </row>
    <row r="145" spans="1:9" x14ac:dyDescent="0.2">
      <c r="A145" s="35">
        <v>22616</v>
      </c>
      <c r="B145" s="27">
        <v>6</v>
      </c>
      <c r="C145" s="27" t="s">
        <v>18</v>
      </c>
      <c r="D145" s="27" t="s">
        <v>16</v>
      </c>
      <c r="E145" s="27" t="s">
        <v>17</v>
      </c>
      <c r="F145" s="27" t="s">
        <v>0</v>
      </c>
      <c r="G145" s="27" t="s">
        <v>2</v>
      </c>
      <c r="H145" s="27" t="s">
        <v>1</v>
      </c>
      <c r="I145" s="33" t="s">
        <v>3</v>
      </c>
    </row>
    <row r="146" spans="1:9" x14ac:dyDescent="0.2">
      <c r="A146" s="35">
        <v>22647</v>
      </c>
      <c r="B146" s="27">
        <v>5.8</v>
      </c>
      <c r="C146" s="27" t="s">
        <v>18</v>
      </c>
      <c r="D146" s="27" t="s">
        <v>16</v>
      </c>
      <c r="E146" s="27" t="s">
        <v>17</v>
      </c>
      <c r="F146" s="27" t="s">
        <v>0</v>
      </c>
      <c r="G146" s="27" t="s">
        <v>2</v>
      </c>
      <c r="H146" s="27" t="s">
        <v>1</v>
      </c>
      <c r="I146" s="33" t="s">
        <v>3</v>
      </c>
    </row>
    <row r="147" spans="1:9" x14ac:dyDescent="0.2">
      <c r="A147" s="35">
        <v>22678</v>
      </c>
      <c r="B147" s="27">
        <v>5.5</v>
      </c>
      <c r="C147" s="27" t="s">
        <v>18</v>
      </c>
      <c r="D147" s="27" t="s">
        <v>16</v>
      </c>
      <c r="E147" s="27" t="s">
        <v>17</v>
      </c>
      <c r="F147" s="27" t="s">
        <v>0</v>
      </c>
      <c r="G147" s="27" t="s">
        <v>2</v>
      </c>
      <c r="H147" s="27" t="s">
        <v>1</v>
      </c>
      <c r="I147" s="33" t="s">
        <v>3</v>
      </c>
    </row>
    <row r="148" spans="1:9" x14ac:dyDescent="0.2">
      <c r="A148" s="35">
        <v>22706</v>
      </c>
      <c r="B148" s="27">
        <v>5.6</v>
      </c>
      <c r="C148" s="27" t="s">
        <v>18</v>
      </c>
      <c r="D148" s="27" t="s">
        <v>16</v>
      </c>
      <c r="E148" s="27" t="s">
        <v>17</v>
      </c>
      <c r="F148" s="27" t="s">
        <v>0</v>
      </c>
      <c r="G148" s="27" t="s">
        <v>2</v>
      </c>
      <c r="H148" s="27" t="s">
        <v>1</v>
      </c>
      <c r="I148" s="33" t="s">
        <v>3</v>
      </c>
    </row>
    <row r="149" spans="1:9" x14ac:dyDescent="0.2">
      <c r="A149" s="35">
        <v>22737</v>
      </c>
      <c r="B149" s="27">
        <v>5.6</v>
      </c>
      <c r="C149" s="27" t="s">
        <v>18</v>
      </c>
      <c r="D149" s="27" t="s">
        <v>16</v>
      </c>
      <c r="E149" s="27" t="s">
        <v>17</v>
      </c>
      <c r="F149" s="27" t="s">
        <v>0</v>
      </c>
      <c r="G149" s="27" t="s">
        <v>2</v>
      </c>
      <c r="H149" s="27" t="s">
        <v>1</v>
      </c>
      <c r="I149" s="33" t="s">
        <v>3</v>
      </c>
    </row>
    <row r="150" spans="1:9" x14ac:dyDescent="0.2">
      <c r="A150" s="35">
        <v>22767</v>
      </c>
      <c r="B150" s="27">
        <v>5.5</v>
      </c>
      <c r="C150" s="27" t="s">
        <v>18</v>
      </c>
      <c r="D150" s="27" t="s">
        <v>16</v>
      </c>
      <c r="E150" s="27" t="s">
        <v>17</v>
      </c>
      <c r="F150" s="27" t="s">
        <v>0</v>
      </c>
      <c r="G150" s="27" t="s">
        <v>2</v>
      </c>
      <c r="H150" s="27" t="s">
        <v>1</v>
      </c>
      <c r="I150" s="33" t="s">
        <v>3</v>
      </c>
    </row>
    <row r="151" spans="1:9" x14ac:dyDescent="0.2">
      <c r="A151" s="35">
        <v>22798</v>
      </c>
      <c r="B151" s="27">
        <v>5.5</v>
      </c>
      <c r="C151" s="27" t="s">
        <v>18</v>
      </c>
      <c r="D151" s="27" t="s">
        <v>16</v>
      </c>
      <c r="E151" s="27" t="s">
        <v>17</v>
      </c>
      <c r="F151" s="27" t="s">
        <v>0</v>
      </c>
      <c r="G151" s="27" t="s">
        <v>2</v>
      </c>
      <c r="H151" s="27" t="s">
        <v>1</v>
      </c>
      <c r="I151" s="33" t="s">
        <v>3</v>
      </c>
    </row>
    <row r="152" spans="1:9" x14ac:dyDescent="0.2">
      <c r="A152" s="35">
        <v>22828</v>
      </c>
      <c r="B152" s="27">
        <v>5.4</v>
      </c>
      <c r="C152" s="27" t="s">
        <v>18</v>
      </c>
      <c r="D152" s="27" t="s">
        <v>16</v>
      </c>
      <c r="E152" s="27" t="s">
        <v>17</v>
      </c>
      <c r="F152" s="27" t="s">
        <v>0</v>
      </c>
      <c r="G152" s="27" t="s">
        <v>2</v>
      </c>
      <c r="H152" s="27" t="s">
        <v>1</v>
      </c>
      <c r="I152" s="33" t="s">
        <v>3</v>
      </c>
    </row>
    <row r="153" spans="1:9" x14ac:dyDescent="0.2">
      <c r="A153" s="35">
        <v>22859</v>
      </c>
      <c r="B153" s="27">
        <v>5.7</v>
      </c>
      <c r="C153" s="27" t="s">
        <v>18</v>
      </c>
      <c r="D153" s="27" t="s">
        <v>16</v>
      </c>
      <c r="E153" s="27" t="s">
        <v>17</v>
      </c>
      <c r="F153" s="27" t="s">
        <v>0</v>
      </c>
      <c r="G153" s="27" t="s">
        <v>2</v>
      </c>
      <c r="H153" s="27" t="s">
        <v>1</v>
      </c>
      <c r="I153" s="33" t="s">
        <v>3</v>
      </c>
    </row>
    <row r="154" spans="1:9" x14ac:dyDescent="0.2">
      <c r="A154" s="35">
        <v>22890</v>
      </c>
      <c r="B154" s="27">
        <v>5.6</v>
      </c>
      <c r="C154" s="27" t="s">
        <v>18</v>
      </c>
      <c r="D154" s="27" t="s">
        <v>16</v>
      </c>
      <c r="E154" s="27" t="s">
        <v>17</v>
      </c>
      <c r="F154" s="27" t="s">
        <v>0</v>
      </c>
      <c r="G154" s="27" t="s">
        <v>2</v>
      </c>
      <c r="H154" s="27" t="s">
        <v>1</v>
      </c>
      <c r="I154" s="33" t="s">
        <v>3</v>
      </c>
    </row>
    <row r="155" spans="1:9" x14ac:dyDescent="0.2">
      <c r="A155" s="35">
        <v>22920</v>
      </c>
      <c r="B155" s="27">
        <v>5.4</v>
      </c>
      <c r="C155" s="27" t="s">
        <v>18</v>
      </c>
      <c r="D155" s="27" t="s">
        <v>16</v>
      </c>
      <c r="E155" s="27" t="s">
        <v>17</v>
      </c>
      <c r="F155" s="27" t="s">
        <v>0</v>
      </c>
      <c r="G155" s="27" t="s">
        <v>2</v>
      </c>
      <c r="H155" s="27" t="s">
        <v>1</v>
      </c>
      <c r="I155" s="33" t="s">
        <v>3</v>
      </c>
    </row>
    <row r="156" spans="1:9" x14ac:dyDescent="0.2">
      <c r="A156" s="35">
        <v>22951</v>
      </c>
      <c r="B156" s="27">
        <v>5.7</v>
      </c>
      <c r="C156" s="27" t="s">
        <v>18</v>
      </c>
      <c r="D156" s="27" t="s">
        <v>16</v>
      </c>
      <c r="E156" s="27" t="s">
        <v>17</v>
      </c>
      <c r="F156" s="27" t="s">
        <v>0</v>
      </c>
      <c r="G156" s="27" t="s">
        <v>2</v>
      </c>
      <c r="H156" s="27" t="s">
        <v>1</v>
      </c>
      <c r="I156" s="33" t="s">
        <v>3</v>
      </c>
    </row>
    <row r="157" spans="1:9" x14ac:dyDescent="0.2">
      <c r="A157" s="35">
        <v>22981</v>
      </c>
      <c r="B157" s="27">
        <v>5.5</v>
      </c>
      <c r="C157" s="27" t="s">
        <v>18</v>
      </c>
      <c r="D157" s="27" t="s">
        <v>16</v>
      </c>
      <c r="E157" s="27" t="s">
        <v>17</v>
      </c>
      <c r="F157" s="27" t="s">
        <v>0</v>
      </c>
      <c r="G157" s="27" t="s">
        <v>2</v>
      </c>
      <c r="H157" s="27" t="s">
        <v>1</v>
      </c>
      <c r="I157" s="33" t="s">
        <v>3</v>
      </c>
    </row>
    <row r="158" spans="1:9" x14ac:dyDescent="0.2">
      <c r="A158" s="35">
        <v>23012</v>
      </c>
      <c r="B158" s="27">
        <v>5.7</v>
      </c>
      <c r="C158" s="27" t="s">
        <v>18</v>
      </c>
      <c r="D158" s="27" t="s">
        <v>16</v>
      </c>
      <c r="E158" s="27" t="s">
        <v>17</v>
      </c>
      <c r="F158" s="27" t="s">
        <v>0</v>
      </c>
      <c r="G158" s="27" t="s">
        <v>2</v>
      </c>
      <c r="H158" s="27" t="s">
        <v>1</v>
      </c>
      <c r="I158" s="33" t="s">
        <v>3</v>
      </c>
    </row>
    <row r="159" spans="1:9" x14ac:dyDescent="0.2">
      <c r="A159" s="35">
        <v>23043</v>
      </c>
      <c r="B159" s="27">
        <v>5.9</v>
      </c>
      <c r="C159" s="27" t="s">
        <v>18</v>
      </c>
      <c r="D159" s="27" t="s">
        <v>16</v>
      </c>
      <c r="E159" s="27" t="s">
        <v>17</v>
      </c>
      <c r="F159" s="27" t="s">
        <v>0</v>
      </c>
      <c r="G159" s="27" t="s">
        <v>2</v>
      </c>
      <c r="H159" s="27" t="s">
        <v>1</v>
      </c>
      <c r="I159" s="33" t="s">
        <v>3</v>
      </c>
    </row>
    <row r="160" spans="1:9" x14ac:dyDescent="0.2">
      <c r="A160" s="35">
        <v>23071</v>
      </c>
      <c r="B160" s="27">
        <v>5.7</v>
      </c>
      <c r="C160" s="27" t="s">
        <v>18</v>
      </c>
      <c r="D160" s="27" t="s">
        <v>16</v>
      </c>
      <c r="E160" s="27" t="s">
        <v>17</v>
      </c>
      <c r="F160" s="27" t="s">
        <v>0</v>
      </c>
      <c r="G160" s="27" t="s">
        <v>2</v>
      </c>
      <c r="H160" s="27" t="s">
        <v>1</v>
      </c>
      <c r="I160" s="33" t="s">
        <v>3</v>
      </c>
    </row>
    <row r="161" spans="1:9" x14ac:dyDescent="0.2">
      <c r="A161" s="35">
        <v>23102</v>
      </c>
      <c r="B161" s="27">
        <v>5.7</v>
      </c>
      <c r="C161" s="27" t="s">
        <v>18</v>
      </c>
      <c r="D161" s="27" t="s">
        <v>16</v>
      </c>
      <c r="E161" s="27" t="s">
        <v>17</v>
      </c>
      <c r="F161" s="27" t="s">
        <v>0</v>
      </c>
      <c r="G161" s="27" t="s">
        <v>2</v>
      </c>
      <c r="H161" s="27" t="s">
        <v>1</v>
      </c>
      <c r="I161" s="33" t="s">
        <v>3</v>
      </c>
    </row>
    <row r="162" spans="1:9" x14ac:dyDescent="0.2">
      <c r="A162" s="35">
        <v>23132</v>
      </c>
      <c r="B162" s="27">
        <v>5.9</v>
      </c>
      <c r="C162" s="27" t="s">
        <v>18</v>
      </c>
      <c r="D162" s="27" t="s">
        <v>16</v>
      </c>
      <c r="E162" s="27" t="s">
        <v>17</v>
      </c>
      <c r="F162" s="27" t="s">
        <v>0</v>
      </c>
      <c r="G162" s="27" t="s">
        <v>2</v>
      </c>
      <c r="H162" s="27" t="s">
        <v>1</v>
      </c>
      <c r="I162" s="33" t="s">
        <v>3</v>
      </c>
    </row>
    <row r="163" spans="1:9" x14ac:dyDescent="0.2">
      <c r="A163" s="35">
        <v>23163</v>
      </c>
      <c r="B163" s="27">
        <v>5.6</v>
      </c>
      <c r="C163" s="27" t="s">
        <v>18</v>
      </c>
      <c r="D163" s="27" t="s">
        <v>16</v>
      </c>
      <c r="E163" s="27" t="s">
        <v>17</v>
      </c>
      <c r="F163" s="27" t="s">
        <v>0</v>
      </c>
      <c r="G163" s="27" t="s">
        <v>2</v>
      </c>
      <c r="H163" s="27" t="s">
        <v>1</v>
      </c>
      <c r="I163" s="33" t="s">
        <v>3</v>
      </c>
    </row>
    <row r="164" spans="1:9" x14ac:dyDescent="0.2">
      <c r="A164" s="35">
        <v>23193</v>
      </c>
      <c r="B164" s="27">
        <v>5.6</v>
      </c>
      <c r="C164" s="27" t="s">
        <v>18</v>
      </c>
      <c r="D164" s="27" t="s">
        <v>16</v>
      </c>
      <c r="E164" s="27" t="s">
        <v>17</v>
      </c>
      <c r="F164" s="27" t="s">
        <v>0</v>
      </c>
      <c r="G164" s="27" t="s">
        <v>2</v>
      </c>
      <c r="H164" s="27" t="s">
        <v>1</v>
      </c>
      <c r="I164" s="33" t="s">
        <v>3</v>
      </c>
    </row>
    <row r="165" spans="1:9" x14ac:dyDescent="0.2">
      <c r="A165" s="35">
        <v>23224</v>
      </c>
      <c r="B165" s="27">
        <v>5.4</v>
      </c>
      <c r="C165" s="27" t="s">
        <v>18</v>
      </c>
      <c r="D165" s="27" t="s">
        <v>16</v>
      </c>
      <c r="E165" s="27" t="s">
        <v>17</v>
      </c>
      <c r="F165" s="27" t="s">
        <v>0</v>
      </c>
      <c r="G165" s="27" t="s">
        <v>2</v>
      </c>
      <c r="H165" s="27" t="s">
        <v>1</v>
      </c>
      <c r="I165" s="33" t="s">
        <v>3</v>
      </c>
    </row>
    <row r="166" spans="1:9" x14ac:dyDescent="0.2">
      <c r="A166" s="35">
        <v>23255</v>
      </c>
      <c r="B166" s="27">
        <v>5.5</v>
      </c>
      <c r="C166" s="27" t="s">
        <v>18</v>
      </c>
      <c r="D166" s="27" t="s">
        <v>16</v>
      </c>
      <c r="E166" s="27" t="s">
        <v>17</v>
      </c>
      <c r="F166" s="27" t="s">
        <v>0</v>
      </c>
      <c r="G166" s="27" t="s">
        <v>2</v>
      </c>
      <c r="H166" s="27" t="s">
        <v>1</v>
      </c>
      <c r="I166" s="33" t="s">
        <v>3</v>
      </c>
    </row>
    <row r="167" spans="1:9" x14ac:dyDescent="0.2">
      <c r="A167" s="35">
        <v>23285</v>
      </c>
      <c r="B167" s="27">
        <v>5.5</v>
      </c>
      <c r="C167" s="27" t="s">
        <v>18</v>
      </c>
      <c r="D167" s="27" t="s">
        <v>16</v>
      </c>
      <c r="E167" s="27" t="s">
        <v>17</v>
      </c>
      <c r="F167" s="27" t="s">
        <v>0</v>
      </c>
      <c r="G167" s="27" t="s">
        <v>2</v>
      </c>
      <c r="H167" s="27" t="s">
        <v>1</v>
      </c>
      <c r="I167" s="33" t="s">
        <v>3</v>
      </c>
    </row>
    <row r="168" spans="1:9" x14ac:dyDescent="0.2">
      <c r="A168" s="35">
        <v>23316</v>
      </c>
      <c r="B168" s="27">
        <v>5.7</v>
      </c>
      <c r="C168" s="27" t="s">
        <v>18</v>
      </c>
      <c r="D168" s="27" t="s">
        <v>16</v>
      </c>
      <c r="E168" s="27" t="s">
        <v>17</v>
      </c>
      <c r="F168" s="27" t="s">
        <v>0</v>
      </c>
      <c r="G168" s="27" t="s">
        <v>2</v>
      </c>
      <c r="H168" s="27" t="s">
        <v>1</v>
      </c>
      <c r="I168" s="33" t="s">
        <v>3</v>
      </c>
    </row>
    <row r="169" spans="1:9" x14ac:dyDescent="0.2">
      <c r="A169" s="35">
        <v>23346</v>
      </c>
      <c r="B169" s="27">
        <v>5.5</v>
      </c>
      <c r="C169" s="27" t="s">
        <v>18</v>
      </c>
      <c r="D169" s="27" t="s">
        <v>16</v>
      </c>
      <c r="E169" s="27" t="s">
        <v>17</v>
      </c>
      <c r="F169" s="27" t="s">
        <v>0</v>
      </c>
      <c r="G169" s="27" t="s">
        <v>2</v>
      </c>
      <c r="H169" s="27" t="s">
        <v>1</v>
      </c>
      <c r="I169" s="33" t="s">
        <v>3</v>
      </c>
    </row>
    <row r="170" spans="1:9" x14ac:dyDescent="0.2">
      <c r="A170" s="35">
        <v>23377</v>
      </c>
      <c r="B170" s="27">
        <v>5.6</v>
      </c>
      <c r="C170" s="27" t="s">
        <v>18</v>
      </c>
      <c r="D170" s="27" t="s">
        <v>16</v>
      </c>
      <c r="E170" s="27" t="s">
        <v>17</v>
      </c>
      <c r="F170" s="27" t="s">
        <v>0</v>
      </c>
      <c r="G170" s="27" t="s">
        <v>2</v>
      </c>
      <c r="H170" s="27" t="s">
        <v>1</v>
      </c>
      <c r="I170" s="33" t="s">
        <v>3</v>
      </c>
    </row>
    <row r="171" spans="1:9" x14ac:dyDescent="0.2">
      <c r="A171" s="35">
        <v>23408</v>
      </c>
      <c r="B171" s="27">
        <v>5.4</v>
      </c>
      <c r="C171" s="27" t="s">
        <v>18</v>
      </c>
      <c r="D171" s="27" t="s">
        <v>16</v>
      </c>
      <c r="E171" s="27" t="s">
        <v>17</v>
      </c>
      <c r="F171" s="27" t="s">
        <v>0</v>
      </c>
      <c r="G171" s="27" t="s">
        <v>2</v>
      </c>
      <c r="H171" s="27" t="s">
        <v>1</v>
      </c>
      <c r="I171" s="33" t="s">
        <v>3</v>
      </c>
    </row>
    <row r="172" spans="1:9" x14ac:dyDescent="0.2">
      <c r="A172" s="35">
        <v>23437</v>
      </c>
      <c r="B172" s="27">
        <v>5.4</v>
      </c>
      <c r="C172" s="27" t="s">
        <v>18</v>
      </c>
      <c r="D172" s="27" t="s">
        <v>16</v>
      </c>
      <c r="E172" s="27" t="s">
        <v>17</v>
      </c>
      <c r="F172" s="27" t="s">
        <v>0</v>
      </c>
      <c r="G172" s="27" t="s">
        <v>2</v>
      </c>
      <c r="H172" s="27" t="s">
        <v>1</v>
      </c>
      <c r="I172" s="33" t="s">
        <v>3</v>
      </c>
    </row>
    <row r="173" spans="1:9" x14ac:dyDescent="0.2">
      <c r="A173" s="35">
        <v>23468</v>
      </c>
      <c r="B173" s="27">
        <v>5.3</v>
      </c>
      <c r="C173" s="27" t="s">
        <v>18</v>
      </c>
      <c r="D173" s="27" t="s">
        <v>16</v>
      </c>
      <c r="E173" s="27" t="s">
        <v>17</v>
      </c>
      <c r="F173" s="27" t="s">
        <v>0</v>
      </c>
      <c r="G173" s="27" t="s">
        <v>2</v>
      </c>
      <c r="H173" s="27" t="s">
        <v>1</v>
      </c>
      <c r="I173" s="33" t="s">
        <v>3</v>
      </c>
    </row>
    <row r="174" spans="1:9" x14ac:dyDescent="0.2">
      <c r="A174" s="35">
        <v>23498</v>
      </c>
      <c r="B174" s="27">
        <v>5.0999999999999996</v>
      </c>
      <c r="C174" s="27" t="s">
        <v>18</v>
      </c>
      <c r="D174" s="27" t="s">
        <v>16</v>
      </c>
      <c r="E174" s="27" t="s">
        <v>17</v>
      </c>
      <c r="F174" s="27" t="s">
        <v>0</v>
      </c>
      <c r="G174" s="27" t="s">
        <v>2</v>
      </c>
      <c r="H174" s="27" t="s">
        <v>1</v>
      </c>
      <c r="I174" s="33" t="s">
        <v>3</v>
      </c>
    </row>
    <row r="175" spans="1:9" x14ac:dyDescent="0.2">
      <c r="A175" s="35">
        <v>23529</v>
      </c>
      <c r="B175" s="27">
        <v>5.2</v>
      </c>
      <c r="C175" s="27" t="s">
        <v>18</v>
      </c>
      <c r="D175" s="27" t="s">
        <v>16</v>
      </c>
      <c r="E175" s="27" t="s">
        <v>17</v>
      </c>
      <c r="F175" s="27" t="s">
        <v>0</v>
      </c>
      <c r="G175" s="27" t="s">
        <v>2</v>
      </c>
      <c r="H175" s="27" t="s">
        <v>1</v>
      </c>
      <c r="I175" s="33" t="s">
        <v>3</v>
      </c>
    </row>
    <row r="176" spans="1:9" x14ac:dyDescent="0.2">
      <c r="A176" s="35">
        <v>23559</v>
      </c>
      <c r="B176" s="27">
        <v>4.9000000000000004</v>
      </c>
      <c r="C176" s="27" t="s">
        <v>18</v>
      </c>
      <c r="D176" s="27" t="s">
        <v>16</v>
      </c>
      <c r="E176" s="27" t="s">
        <v>17</v>
      </c>
      <c r="F176" s="27" t="s">
        <v>0</v>
      </c>
      <c r="G176" s="27" t="s">
        <v>2</v>
      </c>
      <c r="H176" s="27" t="s">
        <v>1</v>
      </c>
      <c r="I176" s="33" t="s">
        <v>3</v>
      </c>
    </row>
    <row r="177" spans="1:9" x14ac:dyDescent="0.2">
      <c r="A177" s="35">
        <v>23590</v>
      </c>
      <c r="B177" s="27">
        <v>5</v>
      </c>
      <c r="C177" s="27" t="s">
        <v>18</v>
      </c>
      <c r="D177" s="27" t="s">
        <v>16</v>
      </c>
      <c r="E177" s="27" t="s">
        <v>17</v>
      </c>
      <c r="F177" s="27" t="s">
        <v>0</v>
      </c>
      <c r="G177" s="27" t="s">
        <v>2</v>
      </c>
      <c r="H177" s="27" t="s">
        <v>1</v>
      </c>
      <c r="I177" s="33" t="s">
        <v>3</v>
      </c>
    </row>
    <row r="178" spans="1:9" x14ac:dyDescent="0.2">
      <c r="A178" s="35">
        <v>23621</v>
      </c>
      <c r="B178" s="27">
        <v>5.0999999999999996</v>
      </c>
      <c r="C178" s="27" t="s">
        <v>18</v>
      </c>
      <c r="D178" s="27" t="s">
        <v>16</v>
      </c>
      <c r="E178" s="27" t="s">
        <v>17</v>
      </c>
      <c r="F178" s="27" t="s">
        <v>0</v>
      </c>
      <c r="G178" s="27" t="s">
        <v>2</v>
      </c>
      <c r="H178" s="27" t="s">
        <v>1</v>
      </c>
      <c r="I178" s="33" t="s">
        <v>3</v>
      </c>
    </row>
    <row r="179" spans="1:9" x14ac:dyDescent="0.2">
      <c r="A179" s="35">
        <v>23651</v>
      </c>
      <c r="B179" s="27">
        <v>5.0999999999999996</v>
      </c>
      <c r="C179" s="27" t="s">
        <v>18</v>
      </c>
      <c r="D179" s="27" t="s">
        <v>16</v>
      </c>
      <c r="E179" s="27" t="s">
        <v>17</v>
      </c>
      <c r="F179" s="27" t="s">
        <v>0</v>
      </c>
      <c r="G179" s="27" t="s">
        <v>2</v>
      </c>
      <c r="H179" s="27" t="s">
        <v>1</v>
      </c>
      <c r="I179" s="33" t="s">
        <v>3</v>
      </c>
    </row>
    <row r="180" spans="1:9" x14ac:dyDescent="0.2">
      <c r="A180" s="35">
        <v>23682</v>
      </c>
      <c r="B180" s="27">
        <v>4.8</v>
      </c>
      <c r="C180" s="27" t="s">
        <v>18</v>
      </c>
      <c r="D180" s="27" t="s">
        <v>16</v>
      </c>
      <c r="E180" s="27" t="s">
        <v>17</v>
      </c>
      <c r="F180" s="27" t="s">
        <v>0</v>
      </c>
      <c r="G180" s="27" t="s">
        <v>2</v>
      </c>
      <c r="H180" s="27" t="s">
        <v>1</v>
      </c>
      <c r="I180" s="33" t="s">
        <v>3</v>
      </c>
    </row>
    <row r="181" spans="1:9" x14ac:dyDescent="0.2">
      <c r="A181" s="35">
        <v>23712</v>
      </c>
      <c r="B181" s="27">
        <v>5</v>
      </c>
      <c r="C181" s="27" t="s">
        <v>18</v>
      </c>
      <c r="D181" s="27" t="s">
        <v>16</v>
      </c>
      <c r="E181" s="27" t="s">
        <v>17</v>
      </c>
      <c r="F181" s="27" t="s">
        <v>0</v>
      </c>
      <c r="G181" s="27" t="s">
        <v>2</v>
      </c>
      <c r="H181" s="27" t="s">
        <v>1</v>
      </c>
      <c r="I181" s="33" t="s">
        <v>3</v>
      </c>
    </row>
    <row r="182" spans="1:9" x14ac:dyDescent="0.2">
      <c r="A182" s="35">
        <v>23743</v>
      </c>
      <c r="B182" s="27">
        <v>4.9000000000000004</v>
      </c>
      <c r="C182" s="27" t="s">
        <v>18</v>
      </c>
      <c r="D182" s="27" t="s">
        <v>16</v>
      </c>
      <c r="E182" s="27" t="s">
        <v>17</v>
      </c>
      <c r="F182" s="27" t="s">
        <v>0</v>
      </c>
      <c r="G182" s="27" t="s">
        <v>2</v>
      </c>
      <c r="H182" s="27" t="s">
        <v>1</v>
      </c>
      <c r="I182" s="33" t="s">
        <v>3</v>
      </c>
    </row>
    <row r="183" spans="1:9" x14ac:dyDescent="0.2">
      <c r="A183" s="35">
        <v>23774</v>
      </c>
      <c r="B183" s="27">
        <v>5.0999999999999996</v>
      </c>
      <c r="C183" s="27" t="s">
        <v>18</v>
      </c>
      <c r="D183" s="27" t="s">
        <v>16</v>
      </c>
      <c r="E183" s="27" t="s">
        <v>17</v>
      </c>
      <c r="F183" s="27" t="s">
        <v>0</v>
      </c>
      <c r="G183" s="27" t="s">
        <v>2</v>
      </c>
      <c r="H183" s="27" t="s">
        <v>1</v>
      </c>
      <c r="I183" s="33" t="s">
        <v>3</v>
      </c>
    </row>
    <row r="184" spans="1:9" x14ac:dyDescent="0.2">
      <c r="A184" s="35">
        <v>23802</v>
      </c>
      <c r="B184" s="27">
        <v>4.7</v>
      </c>
      <c r="C184" s="27" t="s">
        <v>18</v>
      </c>
      <c r="D184" s="27" t="s">
        <v>16</v>
      </c>
      <c r="E184" s="27" t="s">
        <v>17</v>
      </c>
      <c r="F184" s="27" t="s">
        <v>0</v>
      </c>
      <c r="G184" s="27" t="s">
        <v>2</v>
      </c>
      <c r="H184" s="27" t="s">
        <v>1</v>
      </c>
      <c r="I184" s="33" t="s">
        <v>3</v>
      </c>
    </row>
    <row r="185" spans="1:9" x14ac:dyDescent="0.2">
      <c r="A185" s="35">
        <v>23833</v>
      </c>
      <c r="B185" s="27">
        <v>4.8</v>
      </c>
      <c r="C185" s="27" t="s">
        <v>18</v>
      </c>
      <c r="D185" s="27" t="s">
        <v>16</v>
      </c>
      <c r="E185" s="27" t="s">
        <v>17</v>
      </c>
      <c r="F185" s="27" t="s">
        <v>0</v>
      </c>
      <c r="G185" s="27" t="s">
        <v>2</v>
      </c>
      <c r="H185" s="27" t="s">
        <v>1</v>
      </c>
      <c r="I185" s="33" t="s">
        <v>3</v>
      </c>
    </row>
    <row r="186" spans="1:9" x14ac:dyDescent="0.2">
      <c r="A186" s="35">
        <v>23863</v>
      </c>
      <c r="B186" s="27">
        <v>4.5999999999999996</v>
      </c>
      <c r="C186" s="27" t="s">
        <v>18</v>
      </c>
      <c r="D186" s="27" t="s">
        <v>16</v>
      </c>
      <c r="E186" s="27" t="s">
        <v>17</v>
      </c>
      <c r="F186" s="27" t="s">
        <v>0</v>
      </c>
      <c r="G186" s="27" t="s">
        <v>2</v>
      </c>
      <c r="H186" s="27" t="s">
        <v>1</v>
      </c>
      <c r="I186" s="33" t="s">
        <v>3</v>
      </c>
    </row>
    <row r="187" spans="1:9" x14ac:dyDescent="0.2">
      <c r="A187" s="35">
        <v>23894</v>
      </c>
      <c r="B187" s="27">
        <v>4.5999999999999996</v>
      </c>
      <c r="C187" s="27" t="s">
        <v>18</v>
      </c>
      <c r="D187" s="27" t="s">
        <v>16</v>
      </c>
      <c r="E187" s="27" t="s">
        <v>17</v>
      </c>
      <c r="F187" s="27" t="s">
        <v>0</v>
      </c>
      <c r="G187" s="27" t="s">
        <v>2</v>
      </c>
      <c r="H187" s="27" t="s">
        <v>1</v>
      </c>
      <c r="I187" s="33" t="s">
        <v>3</v>
      </c>
    </row>
    <row r="188" spans="1:9" x14ac:dyDescent="0.2">
      <c r="A188" s="35">
        <v>23924</v>
      </c>
      <c r="B188" s="27">
        <v>4.4000000000000004</v>
      </c>
      <c r="C188" s="27" t="s">
        <v>18</v>
      </c>
      <c r="D188" s="27" t="s">
        <v>16</v>
      </c>
      <c r="E188" s="27" t="s">
        <v>17</v>
      </c>
      <c r="F188" s="27" t="s">
        <v>0</v>
      </c>
      <c r="G188" s="27" t="s">
        <v>2</v>
      </c>
      <c r="H188" s="27" t="s">
        <v>1</v>
      </c>
      <c r="I188" s="33" t="s">
        <v>3</v>
      </c>
    </row>
    <row r="189" spans="1:9" x14ac:dyDescent="0.2">
      <c r="A189" s="35">
        <v>23955</v>
      </c>
      <c r="B189" s="27">
        <v>4.4000000000000004</v>
      </c>
      <c r="C189" s="27" t="s">
        <v>18</v>
      </c>
      <c r="D189" s="27" t="s">
        <v>16</v>
      </c>
      <c r="E189" s="27" t="s">
        <v>17</v>
      </c>
      <c r="F189" s="27" t="s">
        <v>0</v>
      </c>
      <c r="G189" s="27" t="s">
        <v>2</v>
      </c>
      <c r="H189" s="27" t="s">
        <v>1</v>
      </c>
      <c r="I189" s="33" t="s">
        <v>3</v>
      </c>
    </row>
    <row r="190" spans="1:9" x14ac:dyDescent="0.2">
      <c r="A190" s="35">
        <v>23986</v>
      </c>
      <c r="B190" s="27">
        <v>4.3</v>
      </c>
      <c r="C190" s="27" t="s">
        <v>18</v>
      </c>
      <c r="D190" s="27" t="s">
        <v>16</v>
      </c>
      <c r="E190" s="27" t="s">
        <v>17</v>
      </c>
      <c r="F190" s="27" t="s">
        <v>0</v>
      </c>
      <c r="G190" s="27" t="s">
        <v>2</v>
      </c>
      <c r="H190" s="27" t="s">
        <v>1</v>
      </c>
      <c r="I190" s="33" t="s">
        <v>3</v>
      </c>
    </row>
    <row r="191" spans="1:9" x14ac:dyDescent="0.2">
      <c r="A191" s="35">
        <v>24016</v>
      </c>
      <c r="B191" s="27">
        <v>4.2</v>
      </c>
      <c r="C191" s="27" t="s">
        <v>18</v>
      </c>
      <c r="D191" s="27" t="s">
        <v>16</v>
      </c>
      <c r="E191" s="27" t="s">
        <v>17</v>
      </c>
      <c r="F191" s="27" t="s">
        <v>0</v>
      </c>
      <c r="G191" s="27" t="s">
        <v>2</v>
      </c>
      <c r="H191" s="27" t="s">
        <v>1</v>
      </c>
      <c r="I191" s="33" t="s">
        <v>3</v>
      </c>
    </row>
    <row r="192" spans="1:9" x14ac:dyDescent="0.2">
      <c r="A192" s="35">
        <v>24047</v>
      </c>
      <c r="B192" s="27">
        <v>4.0999999999999996</v>
      </c>
      <c r="C192" s="27" t="s">
        <v>18</v>
      </c>
      <c r="D192" s="27" t="s">
        <v>16</v>
      </c>
      <c r="E192" s="27" t="s">
        <v>17</v>
      </c>
      <c r="F192" s="27" t="s">
        <v>0</v>
      </c>
      <c r="G192" s="27" t="s">
        <v>2</v>
      </c>
      <c r="H192" s="27" t="s">
        <v>1</v>
      </c>
      <c r="I192" s="33" t="s">
        <v>3</v>
      </c>
    </row>
    <row r="193" spans="1:9" x14ac:dyDescent="0.2">
      <c r="A193" s="35">
        <v>24077</v>
      </c>
      <c r="B193" s="27">
        <v>4</v>
      </c>
      <c r="C193" s="27" t="s">
        <v>18</v>
      </c>
      <c r="D193" s="27" t="s">
        <v>16</v>
      </c>
      <c r="E193" s="27" t="s">
        <v>17</v>
      </c>
      <c r="F193" s="27" t="s">
        <v>0</v>
      </c>
      <c r="G193" s="27" t="s">
        <v>2</v>
      </c>
      <c r="H193" s="27" t="s">
        <v>1</v>
      </c>
      <c r="I193" s="33" t="s">
        <v>3</v>
      </c>
    </row>
    <row r="194" spans="1:9" x14ac:dyDescent="0.2">
      <c r="A194" s="35">
        <v>24108</v>
      </c>
      <c r="B194" s="27">
        <v>4</v>
      </c>
      <c r="C194" s="27" t="s">
        <v>18</v>
      </c>
      <c r="D194" s="27" t="s">
        <v>16</v>
      </c>
      <c r="E194" s="27" t="s">
        <v>17</v>
      </c>
      <c r="F194" s="27" t="s">
        <v>0</v>
      </c>
      <c r="G194" s="27" t="s">
        <v>2</v>
      </c>
      <c r="H194" s="27" t="s">
        <v>1</v>
      </c>
      <c r="I194" s="33" t="s">
        <v>3</v>
      </c>
    </row>
    <row r="195" spans="1:9" x14ac:dyDescent="0.2">
      <c r="A195" s="35">
        <v>24139</v>
      </c>
      <c r="B195" s="27">
        <v>3.8</v>
      </c>
      <c r="C195" s="27" t="s">
        <v>18</v>
      </c>
      <c r="D195" s="27" t="s">
        <v>16</v>
      </c>
      <c r="E195" s="27" t="s">
        <v>17</v>
      </c>
      <c r="F195" s="27" t="s">
        <v>0</v>
      </c>
      <c r="G195" s="27" t="s">
        <v>2</v>
      </c>
      <c r="H195" s="27" t="s">
        <v>1</v>
      </c>
      <c r="I195" s="33" t="s">
        <v>3</v>
      </c>
    </row>
    <row r="196" spans="1:9" x14ac:dyDescent="0.2">
      <c r="A196" s="35">
        <v>24167</v>
      </c>
      <c r="B196" s="27">
        <v>3.8</v>
      </c>
      <c r="C196" s="27" t="s">
        <v>18</v>
      </c>
      <c r="D196" s="27" t="s">
        <v>16</v>
      </c>
      <c r="E196" s="27" t="s">
        <v>17</v>
      </c>
      <c r="F196" s="27" t="s">
        <v>0</v>
      </c>
      <c r="G196" s="27" t="s">
        <v>2</v>
      </c>
      <c r="H196" s="27" t="s">
        <v>1</v>
      </c>
      <c r="I196" s="33" t="s">
        <v>3</v>
      </c>
    </row>
    <row r="197" spans="1:9" x14ac:dyDescent="0.2">
      <c r="A197" s="35">
        <v>24198</v>
      </c>
      <c r="B197" s="27">
        <v>3.8</v>
      </c>
      <c r="C197" s="27" t="s">
        <v>18</v>
      </c>
      <c r="D197" s="27" t="s">
        <v>16</v>
      </c>
      <c r="E197" s="27" t="s">
        <v>17</v>
      </c>
      <c r="F197" s="27" t="s">
        <v>0</v>
      </c>
      <c r="G197" s="27" t="s">
        <v>2</v>
      </c>
      <c r="H197" s="27" t="s">
        <v>1</v>
      </c>
      <c r="I197" s="33" t="s">
        <v>3</v>
      </c>
    </row>
    <row r="198" spans="1:9" x14ac:dyDescent="0.2">
      <c r="A198" s="35">
        <v>24228</v>
      </c>
      <c r="B198" s="27">
        <v>3.9</v>
      </c>
      <c r="C198" s="27" t="s">
        <v>18</v>
      </c>
      <c r="D198" s="27" t="s">
        <v>16</v>
      </c>
      <c r="E198" s="27" t="s">
        <v>17</v>
      </c>
      <c r="F198" s="27" t="s">
        <v>0</v>
      </c>
      <c r="G198" s="27" t="s">
        <v>2</v>
      </c>
      <c r="H198" s="27" t="s">
        <v>1</v>
      </c>
      <c r="I198" s="33" t="s">
        <v>3</v>
      </c>
    </row>
    <row r="199" spans="1:9" x14ac:dyDescent="0.2">
      <c r="A199" s="35">
        <v>24259</v>
      </c>
      <c r="B199" s="27">
        <v>3.8</v>
      </c>
      <c r="C199" s="27" t="s">
        <v>18</v>
      </c>
      <c r="D199" s="27" t="s">
        <v>16</v>
      </c>
      <c r="E199" s="27" t="s">
        <v>17</v>
      </c>
      <c r="F199" s="27" t="s">
        <v>0</v>
      </c>
      <c r="G199" s="27" t="s">
        <v>2</v>
      </c>
      <c r="H199" s="27" t="s">
        <v>1</v>
      </c>
      <c r="I199" s="33" t="s">
        <v>3</v>
      </c>
    </row>
    <row r="200" spans="1:9" x14ac:dyDescent="0.2">
      <c r="A200" s="35">
        <v>24289</v>
      </c>
      <c r="B200" s="27">
        <v>3.8</v>
      </c>
      <c r="C200" s="27" t="s">
        <v>18</v>
      </c>
      <c r="D200" s="27" t="s">
        <v>16</v>
      </c>
      <c r="E200" s="27" t="s">
        <v>17</v>
      </c>
      <c r="F200" s="27" t="s">
        <v>0</v>
      </c>
      <c r="G200" s="27" t="s">
        <v>2</v>
      </c>
      <c r="H200" s="27" t="s">
        <v>1</v>
      </c>
      <c r="I200" s="33" t="s">
        <v>3</v>
      </c>
    </row>
    <row r="201" spans="1:9" x14ac:dyDescent="0.2">
      <c r="A201" s="35">
        <v>24320</v>
      </c>
      <c r="B201" s="27">
        <v>3.8</v>
      </c>
      <c r="C201" s="27" t="s">
        <v>18</v>
      </c>
      <c r="D201" s="27" t="s">
        <v>16</v>
      </c>
      <c r="E201" s="27" t="s">
        <v>17</v>
      </c>
      <c r="F201" s="27" t="s">
        <v>0</v>
      </c>
      <c r="G201" s="27" t="s">
        <v>2</v>
      </c>
      <c r="H201" s="27" t="s">
        <v>1</v>
      </c>
      <c r="I201" s="33" t="s">
        <v>3</v>
      </c>
    </row>
    <row r="202" spans="1:9" x14ac:dyDescent="0.2">
      <c r="A202" s="35">
        <v>24351</v>
      </c>
      <c r="B202" s="27">
        <v>3.7</v>
      </c>
      <c r="C202" s="27" t="s">
        <v>18</v>
      </c>
      <c r="D202" s="27" t="s">
        <v>16</v>
      </c>
      <c r="E202" s="27" t="s">
        <v>17</v>
      </c>
      <c r="F202" s="27" t="s">
        <v>0</v>
      </c>
      <c r="G202" s="27" t="s">
        <v>2</v>
      </c>
      <c r="H202" s="27" t="s">
        <v>1</v>
      </c>
      <c r="I202" s="33" t="s">
        <v>3</v>
      </c>
    </row>
    <row r="203" spans="1:9" x14ac:dyDescent="0.2">
      <c r="A203" s="35">
        <v>24381</v>
      </c>
      <c r="B203" s="27">
        <v>3.7</v>
      </c>
      <c r="C203" s="27" t="s">
        <v>18</v>
      </c>
      <c r="D203" s="27" t="s">
        <v>16</v>
      </c>
      <c r="E203" s="27" t="s">
        <v>17</v>
      </c>
      <c r="F203" s="27" t="s">
        <v>0</v>
      </c>
      <c r="G203" s="27" t="s">
        <v>2</v>
      </c>
      <c r="H203" s="27" t="s">
        <v>1</v>
      </c>
      <c r="I203" s="33" t="s">
        <v>3</v>
      </c>
    </row>
    <row r="204" spans="1:9" x14ac:dyDescent="0.2">
      <c r="A204" s="35">
        <v>24412</v>
      </c>
      <c r="B204" s="27">
        <v>3.6</v>
      </c>
      <c r="C204" s="27" t="s">
        <v>18</v>
      </c>
      <c r="D204" s="27" t="s">
        <v>16</v>
      </c>
      <c r="E204" s="27" t="s">
        <v>17</v>
      </c>
      <c r="F204" s="27" t="s">
        <v>0</v>
      </c>
      <c r="G204" s="27" t="s">
        <v>2</v>
      </c>
      <c r="H204" s="27" t="s">
        <v>1</v>
      </c>
      <c r="I204" s="33" t="s">
        <v>3</v>
      </c>
    </row>
    <row r="205" spans="1:9" x14ac:dyDescent="0.2">
      <c r="A205" s="35">
        <v>24442</v>
      </c>
      <c r="B205" s="27">
        <v>3.8</v>
      </c>
      <c r="C205" s="27" t="s">
        <v>18</v>
      </c>
      <c r="D205" s="27" t="s">
        <v>16</v>
      </c>
      <c r="E205" s="27" t="s">
        <v>17</v>
      </c>
      <c r="F205" s="27" t="s">
        <v>0</v>
      </c>
      <c r="G205" s="27" t="s">
        <v>2</v>
      </c>
      <c r="H205" s="27" t="s">
        <v>1</v>
      </c>
      <c r="I205" s="33" t="s">
        <v>3</v>
      </c>
    </row>
    <row r="206" spans="1:9" x14ac:dyDescent="0.2">
      <c r="A206" s="35">
        <v>24473</v>
      </c>
      <c r="B206" s="27">
        <v>3.9</v>
      </c>
      <c r="C206" s="27" t="s">
        <v>18</v>
      </c>
      <c r="D206" s="27" t="s">
        <v>16</v>
      </c>
      <c r="E206" s="27" t="s">
        <v>17</v>
      </c>
      <c r="F206" s="27" t="s">
        <v>0</v>
      </c>
      <c r="G206" s="27" t="s">
        <v>2</v>
      </c>
      <c r="H206" s="27" t="s">
        <v>1</v>
      </c>
      <c r="I206" s="33" t="s">
        <v>3</v>
      </c>
    </row>
    <row r="207" spans="1:9" x14ac:dyDescent="0.2">
      <c r="A207" s="35">
        <v>24504</v>
      </c>
      <c r="B207" s="27">
        <v>3.8</v>
      </c>
      <c r="C207" s="27" t="s">
        <v>18</v>
      </c>
      <c r="D207" s="27" t="s">
        <v>16</v>
      </c>
      <c r="E207" s="27" t="s">
        <v>17</v>
      </c>
      <c r="F207" s="27" t="s">
        <v>0</v>
      </c>
      <c r="G207" s="27" t="s">
        <v>2</v>
      </c>
      <c r="H207" s="27" t="s">
        <v>1</v>
      </c>
      <c r="I207" s="33" t="s">
        <v>3</v>
      </c>
    </row>
    <row r="208" spans="1:9" x14ac:dyDescent="0.2">
      <c r="A208" s="35">
        <v>24532</v>
      </c>
      <c r="B208" s="27">
        <v>3.8</v>
      </c>
      <c r="C208" s="27" t="s">
        <v>18</v>
      </c>
      <c r="D208" s="27" t="s">
        <v>16</v>
      </c>
      <c r="E208" s="27" t="s">
        <v>17</v>
      </c>
      <c r="F208" s="27" t="s">
        <v>0</v>
      </c>
      <c r="G208" s="27" t="s">
        <v>2</v>
      </c>
      <c r="H208" s="27" t="s">
        <v>1</v>
      </c>
      <c r="I208" s="33" t="s">
        <v>3</v>
      </c>
    </row>
    <row r="209" spans="1:9" x14ac:dyDescent="0.2">
      <c r="A209" s="35">
        <v>24563</v>
      </c>
      <c r="B209" s="27">
        <v>3.8</v>
      </c>
      <c r="C209" s="27" t="s">
        <v>18</v>
      </c>
      <c r="D209" s="27" t="s">
        <v>16</v>
      </c>
      <c r="E209" s="27" t="s">
        <v>17</v>
      </c>
      <c r="F209" s="27" t="s">
        <v>0</v>
      </c>
      <c r="G209" s="27" t="s">
        <v>2</v>
      </c>
      <c r="H209" s="27" t="s">
        <v>1</v>
      </c>
      <c r="I209" s="33" t="s">
        <v>3</v>
      </c>
    </row>
    <row r="210" spans="1:9" x14ac:dyDescent="0.2">
      <c r="A210" s="35">
        <v>24593</v>
      </c>
      <c r="B210" s="27">
        <v>3.8</v>
      </c>
      <c r="C210" s="27" t="s">
        <v>18</v>
      </c>
      <c r="D210" s="27" t="s">
        <v>16</v>
      </c>
      <c r="E210" s="27" t="s">
        <v>17</v>
      </c>
      <c r="F210" s="27" t="s">
        <v>0</v>
      </c>
      <c r="G210" s="27" t="s">
        <v>2</v>
      </c>
      <c r="H210" s="27" t="s">
        <v>1</v>
      </c>
      <c r="I210" s="33" t="s">
        <v>3</v>
      </c>
    </row>
    <row r="211" spans="1:9" x14ac:dyDescent="0.2">
      <c r="A211" s="35">
        <v>24624</v>
      </c>
      <c r="B211" s="27">
        <v>3.9</v>
      </c>
      <c r="C211" s="27" t="s">
        <v>18</v>
      </c>
      <c r="D211" s="27" t="s">
        <v>16</v>
      </c>
      <c r="E211" s="27" t="s">
        <v>17</v>
      </c>
      <c r="F211" s="27" t="s">
        <v>0</v>
      </c>
      <c r="G211" s="27" t="s">
        <v>2</v>
      </c>
      <c r="H211" s="27" t="s">
        <v>1</v>
      </c>
      <c r="I211" s="33" t="s">
        <v>3</v>
      </c>
    </row>
    <row r="212" spans="1:9" x14ac:dyDescent="0.2">
      <c r="A212" s="35">
        <v>24654</v>
      </c>
      <c r="B212" s="27">
        <v>3.8</v>
      </c>
      <c r="C212" s="27" t="s">
        <v>18</v>
      </c>
      <c r="D212" s="27" t="s">
        <v>16</v>
      </c>
      <c r="E212" s="27" t="s">
        <v>17</v>
      </c>
      <c r="F212" s="27" t="s">
        <v>0</v>
      </c>
      <c r="G212" s="27" t="s">
        <v>2</v>
      </c>
      <c r="H212" s="27" t="s">
        <v>1</v>
      </c>
      <c r="I212" s="33" t="s">
        <v>3</v>
      </c>
    </row>
    <row r="213" spans="1:9" x14ac:dyDescent="0.2">
      <c r="A213" s="35">
        <v>24685</v>
      </c>
      <c r="B213" s="27">
        <v>3.8</v>
      </c>
      <c r="C213" s="27" t="s">
        <v>18</v>
      </c>
      <c r="D213" s="27" t="s">
        <v>16</v>
      </c>
      <c r="E213" s="27" t="s">
        <v>17</v>
      </c>
      <c r="F213" s="27" t="s">
        <v>0</v>
      </c>
      <c r="G213" s="27" t="s">
        <v>2</v>
      </c>
      <c r="H213" s="27" t="s">
        <v>1</v>
      </c>
      <c r="I213" s="33" t="s">
        <v>3</v>
      </c>
    </row>
    <row r="214" spans="1:9" x14ac:dyDescent="0.2">
      <c r="A214" s="35">
        <v>24716</v>
      </c>
      <c r="B214" s="27">
        <v>3.8</v>
      </c>
      <c r="C214" s="27" t="s">
        <v>18</v>
      </c>
      <c r="D214" s="27" t="s">
        <v>16</v>
      </c>
      <c r="E214" s="27" t="s">
        <v>17</v>
      </c>
      <c r="F214" s="27" t="s">
        <v>0</v>
      </c>
      <c r="G214" s="27" t="s">
        <v>2</v>
      </c>
      <c r="H214" s="27" t="s">
        <v>1</v>
      </c>
      <c r="I214" s="33" t="s">
        <v>3</v>
      </c>
    </row>
    <row r="215" spans="1:9" x14ac:dyDescent="0.2">
      <c r="A215" s="35">
        <v>24746</v>
      </c>
      <c r="B215" s="27">
        <v>4</v>
      </c>
      <c r="C215" s="27" t="s">
        <v>18</v>
      </c>
      <c r="D215" s="27" t="s">
        <v>16</v>
      </c>
      <c r="E215" s="27" t="s">
        <v>17</v>
      </c>
      <c r="F215" s="27" t="s">
        <v>0</v>
      </c>
      <c r="G215" s="27" t="s">
        <v>2</v>
      </c>
      <c r="H215" s="27" t="s">
        <v>1</v>
      </c>
      <c r="I215" s="33" t="s">
        <v>3</v>
      </c>
    </row>
    <row r="216" spans="1:9" x14ac:dyDescent="0.2">
      <c r="A216" s="35">
        <v>24777</v>
      </c>
      <c r="B216" s="27">
        <v>3.9</v>
      </c>
      <c r="C216" s="27" t="s">
        <v>18</v>
      </c>
      <c r="D216" s="27" t="s">
        <v>16</v>
      </c>
      <c r="E216" s="27" t="s">
        <v>17</v>
      </c>
      <c r="F216" s="27" t="s">
        <v>0</v>
      </c>
      <c r="G216" s="27" t="s">
        <v>2</v>
      </c>
      <c r="H216" s="27" t="s">
        <v>1</v>
      </c>
      <c r="I216" s="33" t="s">
        <v>3</v>
      </c>
    </row>
    <row r="217" spans="1:9" x14ac:dyDescent="0.2">
      <c r="A217" s="35">
        <v>24807</v>
      </c>
      <c r="B217" s="27">
        <v>3.8</v>
      </c>
      <c r="C217" s="27" t="s">
        <v>18</v>
      </c>
      <c r="D217" s="27" t="s">
        <v>16</v>
      </c>
      <c r="E217" s="27" t="s">
        <v>17</v>
      </c>
      <c r="F217" s="27" t="s">
        <v>0</v>
      </c>
      <c r="G217" s="27" t="s">
        <v>2</v>
      </c>
      <c r="H217" s="27" t="s">
        <v>1</v>
      </c>
      <c r="I217" s="33" t="s">
        <v>3</v>
      </c>
    </row>
    <row r="218" spans="1:9" x14ac:dyDescent="0.2">
      <c r="A218" s="35">
        <v>24838</v>
      </c>
      <c r="B218" s="27">
        <v>3.7</v>
      </c>
      <c r="C218" s="27" t="s">
        <v>18</v>
      </c>
      <c r="D218" s="27" t="s">
        <v>16</v>
      </c>
      <c r="E218" s="27" t="s">
        <v>17</v>
      </c>
      <c r="F218" s="27" t="s">
        <v>0</v>
      </c>
      <c r="G218" s="27" t="s">
        <v>2</v>
      </c>
      <c r="H218" s="27" t="s">
        <v>1</v>
      </c>
      <c r="I218" s="33" t="s">
        <v>3</v>
      </c>
    </row>
    <row r="219" spans="1:9" x14ac:dyDescent="0.2">
      <c r="A219" s="35">
        <v>24869</v>
      </c>
      <c r="B219" s="27">
        <v>3.8</v>
      </c>
      <c r="C219" s="27" t="s">
        <v>18</v>
      </c>
      <c r="D219" s="27" t="s">
        <v>16</v>
      </c>
      <c r="E219" s="27" t="s">
        <v>17</v>
      </c>
      <c r="F219" s="27" t="s">
        <v>0</v>
      </c>
      <c r="G219" s="27" t="s">
        <v>2</v>
      </c>
      <c r="H219" s="27" t="s">
        <v>1</v>
      </c>
      <c r="I219" s="33" t="s">
        <v>3</v>
      </c>
    </row>
    <row r="220" spans="1:9" x14ac:dyDescent="0.2">
      <c r="A220" s="35">
        <v>24898</v>
      </c>
      <c r="B220" s="27">
        <v>3.7</v>
      </c>
      <c r="C220" s="27" t="s">
        <v>18</v>
      </c>
      <c r="D220" s="27" t="s">
        <v>16</v>
      </c>
      <c r="E220" s="27" t="s">
        <v>17</v>
      </c>
      <c r="F220" s="27" t="s">
        <v>0</v>
      </c>
      <c r="G220" s="27" t="s">
        <v>2</v>
      </c>
      <c r="H220" s="27" t="s">
        <v>1</v>
      </c>
      <c r="I220" s="33" t="s">
        <v>3</v>
      </c>
    </row>
    <row r="221" spans="1:9" x14ac:dyDescent="0.2">
      <c r="A221" s="35">
        <v>24929</v>
      </c>
      <c r="B221" s="27">
        <v>3.5</v>
      </c>
      <c r="C221" s="27" t="s">
        <v>18</v>
      </c>
      <c r="D221" s="27" t="s">
        <v>16</v>
      </c>
      <c r="E221" s="27" t="s">
        <v>17</v>
      </c>
      <c r="F221" s="27" t="s">
        <v>0</v>
      </c>
      <c r="G221" s="27" t="s">
        <v>2</v>
      </c>
      <c r="H221" s="27" t="s">
        <v>1</v>
      </c>
      <c r="I221" s="33" t="s">
        <v>3</v>
      </c>
    </row>
    <row r="222" spans="1:9" x14ac:dyDescent="0.2">
      <c r="A222" s="35">
        <v>24959</v>
      </c>
      <c r="B222" s="27">
        <v>3.5</v>
      </c>
      <c r="C222" s="27" t="s">
        <v>18</v>
      </c>
      <c r="D222" s="27" t="s">
        <v>16</v>
      </c>
      <c r="E222" s="27" t="s">
        <v>17</v>
      </c>
      <c r="F222" s="27" t="s">
        <v>0</v>
      </c>
      <c r="G222" s="27" t="s">
        <v>2</v>
      </c>
      <c r="H222" s="27" t="s">
        <v>1</v>
      </c>
      <c r="I222" s="33" t="s">
        <v>3</v>
      </c>
    </row>
    <row r="223" spans="1:9" x14ac:dyDescent="0.2">
      <c r="A223" s="35">
        <v>24990</v>
      </c>
      <c r="B223" s="27">
        <v>3.7</v>
      </c>
      <c r="C223" s="27" t="s">
        <v>18</v>
      </c>
      <c r="D223" s="27" t="s">
        <v>16</v>
      </c>
      <c r="E223" s="27" t="s">
        <v>17</v>
      </c>
      <c r="F223" s="27" t="s">
        <v>0</v>
      </c>
      <c r="G223" s="27" t="s">
        <v>2</v>
      </c>
      <c r="H223" s="27" t="s">
        <v>1</v>
      </c>
      <c r="I223" s="33" t="s">
        <v>3</v>
      </c>
    </row>
    <row r="224" spans="1:9" x14ac:dyDescent="0.2">
      <c r="A224" s="35">
        <v>25020</v>
      </c>
      <c r="B224" s="27">
        <v>3.7</v>
      </c>
      <c r="C224" s="27" t="s">
        <v>18</v>
      </c>
      <c r="D224" s="27" t="s">
        <v>16</v>
      </c>
      <c r="E224" s="27" t="s">
        <v>17</v>
      </c>
      <c r="F224" s="27" t="s">
        <v>0</v>
      </c>
      <c r="G224" s="27" t="s">
        <v>2</v>
      </c>
      <c r="H224" s="27" t="s">
        <v>1</v>
      </c>
      <c r="I224" s="33" t="s">
        <v>3</v>
      </c>
    </row>
    <row r="225" spans="1:9" x14ac:dyDescent="0.2">
      <c r="A225" s="35">
        <v>25051</v>
      </c>
      <c r="B225" s="27">
        <v>3.5</v>
      </c>
      <c r="C225" s="27" t="s">
        <v>18</v>
      </c>
      <c r="D225" s="27" t="s">
        <v>16</v>
      </c>
      <c r="E225" s="27" t="s">
        <v>17</v>
      </c>
      <c r="F225" s="27" t="s">
        <v>0</v>
      </c>
      <c r="G225" s="27" t="s">
        <v>2</v>
      </c>
      <c r="H225" s="27" t="s">
        <v>1</v>
      </c>
      <c r="I225" s="33" t="s">
        <v>3</v>
      </c>
    </row>
    <row r="226" spans="1:9" x14ac:dyDescent="0.2">
      <c r="A226" s="35">
        <v>25082</v>
      </c>
      <c r="B226" s="27">
        <v>3.4</v>
      </c>
      <c r="C226" s="27" t="s">
        <v>18</v>
      </c>
      <c r="D226" s="27" t="s">
        <v>16</v>
      </c>
      <c r="E226" s="27" t="s">
        <v>17</v>
      </c>
      <c r="F226" s="27" t="s">
        <v>0</v>
      </c>
      <c r="G226" s="27" t="s">
        <v>2</v>
      </c>
      <c r="H226" s="27" t="s">
        <v>1</v>
      </c>
      <c r="I226" s="33" t="s">
        <v>3</v>
      </c>
    </row>
    <row r="227" spans="1:9" x14ac:dyDescent="0.2">
      <c r="A227" s="35">
        <v>25112</v>
      </c>
      <c r="B227" s="27">
        <v>3.4</v>
      </c>
      <c r="C227" s="27" t="s">
        <v>18</v>
      </c>
      <c r="D227" s="27" t="s">
        <v>16</v>
      </c>
      <c r="E227" s="27" t="s">
        <v>17</v>
      </c>
      <c r="F227" s="27" t="s">
        <v>0</v>
      </c>
      <c r="G227" s="27" t="s">
        <v>2</v>
      </c>
      <c r="H227" s="27" t="s">
        <v>1</v>
      </c>
      <c r="I227" s="33" t="s">
        <v>3</v>
      </c>
    </row>
    <row r="228" spans="1:9" x14ac:dyDescent="0.2">
      <c r="A228" s="35">
        <v>25143</v>
      </c>
      <c r="B228" s="27">
        <v>3.4</v>
      </c>
      <c r="C228" s="27" t="s">
        <v>18</v>
      </c>
      <c r="D228" s="27" t="s">
        <v>16</v>
      </c>
      <c r="E228" s="27" t="s">
        <v>17</v>
      </c>
      <c r="F228" s="27" t="s">
        <v>0</v>
      </c>
      <c r="G228" s="27" t="s">
        <v>2</v>
      </c>
      <c r="H228" s="27" t="s">
        <v>1</v>
      </c>
      <c r="I228" s="33" t="s">
        <v>3</v>
      </c>
    </row>
    <row r="229" spans="1:9" x14ac:dyDescent="0.2">
      <c r="A229" s="35">
        <v>25173</v>
      </c>
      <c r="B229" s="27">
        <v>3.4</v>
      </c>
      <c r="C229" s="27" t="s">
        <v>18</v>
      </c>
      <c r="D229" s="27" t="s">
        <v>16</v>
      </c>
      <c r="E229" s="27" t="s">
        <v>17</v>
      </c>
      <c r="F229" s="27" t="s">
        <v>0</v>
      </c>
      <c r="G229" s="27" t="s">
        <v>2</v>
      </c>
      <c r="H229" s="27" t="s">
        <v>1</v>
      </c>
      <c r="I229" s="33" t="s">
        <v>3</v>
      </c>
    </row>
    <row r="230" spans="1:9" x14ac:dyDescent="0.2">
      <c r="A230" s="35">
        <v>25204</v>
      </c>
      <c r="B230" s="27">
        <v>3.4</v>
      </c>
      <c r="C230" s="27" t="s">
        <v>18</v>
      </c>
      <c r="D230" s="27" t="s">
        <v>16</v>
      </c>
      <c r="E230" s="27" t="s">
        <v>17</v>
      </c>
      <c r="F230" s="27" t="s">
        <v>0</v>
      </c>
      <c r="G230" s="27" t="s">
        <v>2</v>
      </c>
      <c r="H230" s="27" t="s">
        <v>1</v>
      </c>
      <c r="I230" s="33" t="s">
        <v>3</v>
      </c>
    </row>
    <row r="231" spans="1:9" x14ac:dyDescent="0.2">
      <c r="A231" s="35">
        <v>25235</v>
      </c>
      <c r="B231" s="27">
        <v>3.4</v>
      </c>
      <c r="C231" s="27" t="s">
        <v>18</v>
      </c>
      <c r="D231" s="27" t="s">
        <v>16</v>
      </c>
      <c r="E231" s="27" t="s">
        <v>17</v>
      </c>
      <c r="F231" s="27" t="s">
        <v>0</v>
      </c>
      <c r="G231" s="27" t="s">
        <v>2</v>
      </c>
      <c r="H231" s="27" t="s">
        <v>1</v>
      </c>
      <c r="I231" s="33" t="s">
        <v>3</v>
      </c>
    </row>
    <row r="232" spans="1:9" x14ac:dyDescent="0.2">
      <c r="A232" s="35">
        <v>25263</v>
      </c>
      <c r="B232" s="27">
        <v>3.4</v>
      </c>
      <c r="C232" s="27" t="s">
        <v>18</v>
      </c>
      <c r="D232" s="27" t="s">
        <v>16</v>
      </c>
      <c r="E232" s="27" t="s">
        <v>17</v>
      </c>
      <c r="F232" s="27" t="s">
        <v>0</v>
      </c>
      <c r="G232" s="27" t="s">
        <v>2</v>
      </c>
      <c r="H232" s="27" t="s">
        <v>1</v>
      </c>
      <c r="I232" s="33" t="s">
        <v>3</v>
      </c>
    </row>
    <row r="233" spans="1:9" x14ac:dyDescent="0.2">
      <c r="A233" s="35">
        <v>25294</v>
      </c>
      <c r="B233" s="27">
        <v>3.4</v>
      </c>
      <c r="C233" s="27" t="s">
        <v>18</v>
      </c>
      <c r="D233" s="27" t="s">
        <v>16</v>
      </c>
      <c r="E233" s="27" t="s">
        <v>17</v>
      </c>
      <c r="F233" s="27" t="s">
        <v>0</v>
      </c>
      <c r="G233" s="27" t="s">
        <v>2</v>
      </c>
      <c r="H233" s="27" t="s">
        <v>1</v>
      </c>
      <c r="I233" s="33" t="s">
        <v>3</v>
      </c>
    </row>
    <row r="234" spans="1:9" x14ac:dyDescent="0.2">
      <c r="A234" s="35">
        <v>25324</v>
      </c>
      <c r="B234" s="27">
        <v>3.4</v>
      </c>
      <c r="C234" s="27" t="s">
        <v>18</v>
      </c>
      <c r="D234" s="27" t="s">
        <v>16</v>
      </c>
      <c r="E234" s="27" t="s">
        <v>17</v>
      </c>
      <c r="F234" s="27" t="s">
        <v>0</v>
      </c>
      <c r="G234" s="27" t="s">
        <v>2</v>
      </c>
      <c r="H234" s="27" t="s">
        <v>1</v>
      </c>
      <c r="I234" s="33" t="s">
        <v>3</v>
      </c>
    </row>
    <row r="235" spans="1:9" x14ac:dyDescent="0.2">
      <c r="A235" s="35">
        <v>25355</v>
      </c>
      <c r="B235" s="27">
        <v>3.5</v>
      </c>
      <c r="C235" s="27" t="s">
        <v>18</v>
      </c>
      <c r="D235" s="27" t="s">
        <v>16</v>
      </c>
      <c r="E235" s="27" t="s">
        <v>17</v>
      </c>
      <c r="F235" s="27" t="s">
        <v>0</v>
      </c>
      <c r="G235" s="27" t="s">
        <v>2</v>
      </c>
      <c r="H235" s="27" t="s">
        <v>1</v>
      </c>
      <c r="I235" s="33" t="s">
        <v>3</v>
      </c>
    </row>
    <row r="236" spans="1:9" x14ac:dyDescent="0.2">
      <c r="A236" s="35">
        <v>25385</v>
      </c>
      <c r="B236" s="27">
        <v>3.5</v>
      </c>
      <c r="C236" s="27" t="s">
        <v>18</v>
      </c>
      <c r="D236" s="27" t="s">
        <v>16</v>
      </c>
      <c r="E236" s="27" t="s">
        <v>17</v>
      </c>
      <c r="F236" s="27" t="s">
        <v>0</v>
      </c>
      <c r="G236" s="27" t="s">
        <v>2</v>
      </c>
      <c r="H236" s="27" t="s">
        <v>1</v>
      </c>
      <c r="I236" s="33" t="s">
        <v>3</v>
      </c>
    </row>
    <row r="237" spans="1:9" x14ac:dyDescent="0.2">
      <c r="A237" s="35">
        <v>25416</v>
      </c>
      <c r="B237" s="27">
        <v>3.5</v>
      </c>
      <c r="C237" s="27" t="s">
        <v>18</v>
      </c>
      <c r="D237" s="27" t="s">
        <v>16</v>
      </c>
      <c r="E237" s="27" t="s">
        <v>17</v>
      </c>
      <c r="F237" s="27" t="s">
        <v>0</v>
      </c>
      <c r="G237" s="27" t="s">
        <v>2</v>
      </c>
      <c r="H237" s="27" t="s">
        <v>1</v>
      </c>
      <c r="I237" s="33" t="s">
        <v>3</v>
      </c>
    </row>
    <row r="238" spans="1:9" x14ac:dyDescent="0.2">
      <c r="A238" s="35">
        <v>25447</v>
      </c>
      <c r="B238" s="27">
        <v>3.7</v>
      </c>
      <c r="C238" s="27" t="s">
        <v>18</v>
      </c>
      <c r="D238" s="27" t="s">
        <v>16</v>
      </c>
      <c r="E238" s="27" t="s">
        <v>17</v>
      </c>
      <c r="F238" s="27" t="s">
        <v>0</v>
      </c>
      <c r="G238" s="27" t="s">
        <v>2</v>
      </c>
      <c r="H238" s="27" t="s">
        <v>1</v>
      </c>
      <c r="I238" s="33" t="s">
        <v>3</v>
      </c>
    </row>
    <row r="239" spans="1:9" x14ac:dyDescent="0.2">
      <c r="A239" s="35">
        <v>25477</v>
      </c>
      <c r="B239" s="27">
        <v>3.7</v>
      </c>
      <c r="C239" s="27" t="s">
        <v>18</v>
      </c>
      <c r="D239" s="27" t="s">
        <v>16</v>
      </c>
      <c r="E239" s="27" t="s">
        <v>17</v>
      </c>
      <c r="F239" s="27" t="s">
        <v>0</v>
      </c>
      <c r="G239" s="27" t="s">
        <v>2</v>
      </c>
      <c r="H239" s="27" t="s">
        <v>1</v>
      </c>
      <c r="I239" s="33" t="s">
        <v>3</v>
      </c>
    </row>
    <row r="240" spans="1:9" x14ac:dyDescent="0.2">
      <c r="A240" s="35">
        <v>25508</v>
      </c>
      <c r="B240" s="27">
        <v>3.5</v>
      </c>
      <c r="C240" s="27" t="s">
        <v>18</v>
      </c>
      <c r="D240" s="27" t="s">
        <v>16</v>
      </c>
      <c r="E240" s="27" t="s">
        <v>17</v>
      </c>
      <c r="F240" s="27" t="s">
        <v>0</v>
      </c>
      <c r="G240" s="27" t="s">
        <v>2</v>
      </c>
      <c r="H240" s="27" t="s">
        <v>1</v>
      </c>
      <c r="I240" s="33" t="s">
        <v>3</v>
      </c>
    </row>
    <row r="241" spans="1:9" x14ac:dyDescent="0.2">
      <c r="A241" s="35">
        <v>25538</v>
      </c>
      <c r="B241" s="27">
        <v>3.5</v>
      </c>
      <c r="C241" s="27" t="s">
        <v>18</v>
      </c>
      <c r="D241" s="27" t="s">
        <v>16</v>
      </c>
      <c r="E241" s="27" t="s">
        <v>17</v>
      </c>
      <c r="F241" s="27" t="s">
        <v>0</v>
      </c>
      <c r="G241" s="27" t="s">
        <v>2</v>
      </c>
      <c r="H241" s="27" t="s">
        <v>1</v>
      </c>
      <c r="I241" s="33" t="s">
        <v>3</v>
      </c>
    </row>
    <row r="242" spans="1:9" x14ac:dyDescent="0.2">
      <c r="A242" s="35">
        <v>25569</v>
      </c>
      <c r="B242" s="27">
        <v>3.9</v>
      </c>
      <c r="C242" s="27" t="s">
        <v>18</v>
      </c>
      <c r="D242" s="27" t="s">
        <v>16</v>
      </c>
      <c r="E242" s="27" t="s">
        <v>17</v>
      </c>
      <c r="F242" s="27" t="s">
        <v>0</v>
      </c>
      <c r="G242" s="27" t="s">
        <v>2</v>
      </c>
      <c r="H242" s="27" t="s">
        <v>1</v>
      </c>
      <c r="I242" s="33" t="s">
        <v>3</v>
      </c>
    </row>
    <row r="243" spans="1:9" x14ac:dyDescent="0.2">
      <c r="A243" s="35">
        <v>25600</v>
      </c>
      <c r="B243" s="27">
        <v>4.2</v>
      </c>
      <c r="C243" s="27" t="s">
        <v>18</v>
      </c>
      <c r="D243" s="27" t="s">
        <v>16</v>
      </c>
      <c r="E243" s="27" t="s">
        <v>17</v>
      </c>
      <c r="F243" s="27" t="s">
        <v>0</v>
      </c>
      <c r="G243" s="27" t="s">
        <v>2</v>
      </c>
      <c r="H243" s="27" t="s">
        <v>1</v>
      </c>
      <c r="I243" s="33" t="s">
        <v>3</v>
      </c>
    </row>
    <row r="244" spans="1:9" x14ac:dyDescent="0.2">
      <c r="A244" s="35">
        <v>25628</v>
      </c>
      <c r="B244" s="27">
        <v>4.4000000000000004</v>
      </c>
      <c r="C244" s="27" t="s">
        <v>18</v>
      </c>
      <c r="D244" s="27" t="s">
        <v>16</v>
      </c>
      <c r="E244" s="27" t="s">
        <v>17</v>
      </c>
      <c r="F244" s="27" t="s">
        <v>0</v>
      </c>
      <c r="G244" s="27" t="s">
        <v>2</v>
      </c>
      <c r="H244" s="27" t="s">
        <v>1</v>
      </c>
      <c r="I244" s="33" t="s">
        <v>3</v>
      </c>
    </row>
    <row r="245" spans="1:9" x14ac:dyDescent="0.2">
      <c r="A245" s="35">
        <v>25659</v>
      </c>
      <c r="B245" s="27">
        <v>4.5999999999999996</v>
      </c>
      <c r="C245" s="27" t="s">
        <v>18</v>
      </c>
      <c r="D245" s="27" t="s">
        <v>16</v>
      </c>
      <c r="E245" s="27" t="s">
        <v>17</v>
      </c>
      <c r="F245" s="27" t="s">
        <v>0</v>
      </c>
      <c r="G245" s="27" t="s">
        <v>2</v>
      </c>
      <c r="H245" s="27" t="s">
        <v>1</v>
      </c>
      <c r="I245" s="33" t="s">
        <v>3</v>
      </c>
    </row>
    <row r="246" spans="1:9" x14ac:dyDescent="0.2">
      <c r="A246" s="35">
        <v>25689</v>
      </c>
      <c r="B246" s="27">
        <v>4.8</v>
      </c>
      <c r="C246" s="27" t="s">
        <v>18</v>
      </c>
      <c r="D246" s="27" t="s">
        <v>16</v>
      </c>
      <c r="E246" s="27" t="s">
        <v>17</v>
      </c>
      <c r="F246" s="27" t="s">
        <v>0</v>
      </c>
      <c r="G246" s="27" t="s">
        <v>2</v>
      </c>
      <c r="H246" s="27" t="s">
        <v>1</v>
      </c>
      <c r="I246" s="33" t="s">
        <v>3</v>
      </c>
    </row>
    <row r="247" spans="1:9" x14ac:dyDescent="0.2">
      <c r="A247" s="35">
        <v>25720</v>
      </c>
      <c r="B247" s="27">
        <v>4.9000000000000004</v>
      </c>
      <c r="C247" s="27" t="s">
        <v>18</v>
      </c>
      <c r="D247" s="27" t="s">
        <v>16</v>
      </c>
      <c r="E247" s="27" t="s">
        <v>17</v>
      </c>
      <c r="F247" s="27" t="s">
        <v>0</v>
      </c>
      <c r="G247" s="27" t="s">
        <v>2</v>
      </c>
      <c r="H247" s="27" t="s">
        <v>1</v>
      </c>
      <c r="I247" s="33" t="s">
        <v>3</v>
      </c>
    </row>
    <row r="248" spans="1:9" x14ac:dyDescent="0.2">
      <c r="A248" s="35">
        <v>25750</v>
      </c>
      <c r="B248" s="27">
        <v>5</v>
      </c>
      <c r="C248" s="27" t="s">
        <v>18</v>
      </c>
      <c r="D248" s="27" t="s">
        <v>16</v>
      </c>
      <c r="E248" s="27" t="s">
        <v>17</v>
      </c>
      <c r="F248" s="27" t="s">
        <v>0</v>
      </c>
      <c r="G248" s="27" t="s">
        <v>2</v>
      </c>
      <c r="H248" s="27" t="s">
        <v>1</v>
      </c>
      <c r="I248" s="33" t="s">
        <v>3</v>
      </c>
    </row>
    <row r="249" spans="1:9" x14ac:dyDescent="0.2">
      <c r="A249" s="35">
        <v>25781</v>
      </c>
      <c r="B249" s="27">
        <v>5.0999999999999996</v>
      </c>
      <c r="C249" s="27" t="s">
        <v>18</v>
      </c>
      <c r="D249" s="27" t="s">
        <v>16</v>
      </c>
      <c r="E249" s="27" t="s">
        <v>17</v>
      </c>
      <c r="F249" s="27" t="s">
        <v>0</v>
      </c>
      <c r="G249" s="27" t="s">
        <v>2</v>
      </c>
      <c r="H249" s="27" t="s">
        <v>1</v>
      </c>
      <c r="I249" s="33" t="s">
        <v>3</v>
      </c>
    </row>
    <row r="250" spans="1:9" x14ac:dyDescent="0.2">
      <c r="A250" s="35">
        <v>25812</v>
      </c>
      <c r="B250" s="27">
        <v>5.4</v>
      </c>
      <c r="C250" s="27" t="s">
        <v>18</v>
      </c>
      <c r="D250" s="27" t="s">
        <v>16</v>
      </c>
      <c r="E250" s="27" t="s">
        <v>17</v>
      </c>
      <c r="F250" s="27" t="s">
        <v>0</v>
      </c>
      <c r="G250" s="27" t="s">
        <v>2</v>
      </c>
      <c r="H250" s="27" t="s">
        <v>1</v>
      </c>
      <c r="I250" s="33" t="s">
        <v>3</v>
      </c>
    </row>
    <row r="251" spans="1:9" x14ac:dyDescent="0.2">
      <c r="A251" s="35">
        <v>25842</v>
      </c>
      <c r="B251" s="27">
        <v>5.5</v>
      </c>
      <c r="C251" s="27" t="s">
        <v>18</v>
      </c>
      <c r="D251" s="27" t="s">
        <v>16</v>
      </c>
      <c r="E251" s="27" t="s">
        <v>17</v>
      </c>
      <c r="F251" s="27" t="s">
        <v>0</v>
      </c>
      <c r="G251" s="27" t="s">
        <v>2</v>
      </c>
      <c r="H251" s="27" t="s">
        <v>1</v>
      </c>
      <c r="I251" s="33" t="s">
        <v>3</v>
      </c>
    </row>
    <row r="252" spans="1:9" x14ac:dyDescent="0.2">
      <c r="A252" s="35">
        <v>25873</v>
      </c>
      <c r="B252" s="27">
        <v>5.9</v>
      </c>
      <c r="C252" s="27" t="s">
        <v>18</v>
      </c>
      <c r="D252" s="27" t="s">
        <v>16</v>
      </c>
      <c r="E252" s="27" t="s">
        <v>17</v>
      </c>
      <c r="F252" s="27" t="s">
        <v>0</v>
      </c>
      <c r="G252" s="27" t="s">
        <v>2</v>
      </c>
      <c r="H252" s="27" t="s">
        <v>1</v>
      </c>
      <c r="I252" s="33" t="s">
        <v>3</v>
      </c>
    </row>
    <row r="253" spans="1:9" x14ac:dyDescent="0.2">
      <c r="A253" s="35">
        <v>25903</v>
      </c>
      <c r="B253" s="27">
        <v>6.1</v>
      </c>
      <c r="C253" s="27" t="s">
        <v>18</v>
      </c>
      <c r="D253" s="27" t="s">
        <v>16</v>
      </c>
      <c r="E253" s="27" t="s">
        <v>17</v>
      </c>
      <c r="F253" s="27" t="s">
        <v>0</v>
      </c>
      <c r="G253" s="27" t="s">
        <v>2</v>
      </c>
      <c r="H253" s="27" t="s">
        <v>1</v>
      </c>
      <c r="I253" s="33" t="s">
        <v>3</v>
      </c>
    </row>
    <row r="254" spans="1:9" x14ac:dyDescent="0.2">
      <c r="A254" s="35">
        <v>25934</v>
      </c>
      <c r="B254" s="27">
        <v>5.9</v>
      </c>
      <c r="C254" s="27" t="s">
        <v>18</v>
      </c>
      <c r="D254" s="27" t="s">
        <v>16</v>
      </c>
      <c r="E254" s="27" t="s">
        <v>17</v>
      </c>
      <c r="F254" s="27" t="s">
        <v>0</v>
      </c>
      <c r="G254" s="27" t="s">
        <v>2</v>
      </c>
      <c r="H254" s="27" t="s">
        <v>1</v>
      </c>
      <c r="I254" s="33" t="s">
        <v>3</v>
      </c>
    </row>
    <row r="255" spans="1:9" x14ac:dyDescent="0.2">
      <c r="A255" s="35">
        <v>25965</v>
      </c>
      <c r="B255" s="27">
        <v>5.9</v>
      </c>
      <c r="C255" s="27" t="s">
        <v>18</v>
      </c>
      <c r="D255" s="27" t="s">
        <v>16</v>
      </c>
      <c r="E255" s="27" t="s">
        <v>17</v>
      </c>
      <c r="F255" s="27" t="s">
        <v>0</v>
      </c>
      <c r="G255" s="27" t="s">
        <v>2</v>
      </c>
      <c r="H255" s="27" t="s">
        <v>1</v>
      </c>
      <c r="I255" s="33" t="s">
        <v>3</v>
      </c>
    </row>
    <row r="256" spans="1:9" x14ac:dyDescent="0.2">
      <c r="A256" s="35">
        <v>25993</v>
      </c>
      <c r="B256" s="27">
        <v>6</v>
      </c>
      <c r="C256" s="27" t="s">
        <v>18</v>
      </c>
      <c r="D256" s="27" t="s">
        <v>16</v>
      </c>
      <c r="E256" s="27" t="s">
        <v>17</v>
      </c>
      <c r="F256" s="27" t="s">
        <v>0</v>
      </c>
      <c r="G256" s="27" t="s">
        <v>2</v>
      </c>
      <c r="H256" s="27" t="s">
        <v>1</v>
      </c>
      <c r="I256" s="33" t="s">
        <v>3</v>
      </c>
    </row>
    <row r="257" spans="1:9" x14ac:dyDescent="0.2">
      <c r="A257" s="35">
        <v>26024</v>
      </c>
      <c r="B257" s="27">
        <v>5.9</v>
      </c>
      <c r="C257" s="27" t="s">
        <v>18</v>
      </c>
      <c r="D257" s="27" t="s">
        <v>16</v>
      </c>
      <c r="E257" s="27" t="s">
        <v>17</v>
      </c>
      <c r="F257" s="27" t="s">
        <v>0</v>
      </c>
      <c r="G257" s="27" t="s">
        <v>2</v>
      </c>
      <c r="H257" s="27" t="s">
        <v>1</v>
      </c>
      <c r="I257" s="33" t="s">
        <v>3</v>
      </c>
    </row>
    <row r="258" spans="1:9" x14ac:dyDescent="0.2">
      <c r="A258" s="35">
        <v>26054</v>
      </c>
      <c r="B258" s="27">
        <v>5.9</v>
      </c>
      <c r="C258" s="27" t="s">
        <v>18</v>
      </c>
      <c r="D258" s="27" t="s">
        <v>16</v>
      </c>
      <c r="E258" s="27" t="s">
        <v>17</v>
      </c>
      <c r="F258" s="27" t="s">
        <v>0</v>
      </c>
      <c r="G258" s="27" t="s">
        <v>2</v>
      </c>
      <c r="H258" s="27" t="s">
        <v>1</v>
      </c>
      <c r="I258" s="33" t="s">
        <v>3</v>
      </c>
    </row>
    <row r="259" spans="1:9" x14ac:dyDescent="0.2">
      <c r="A259" s="35">
        <v>26085</v>
      </c>
      <c r="B259" s="27">
        <v>5.9</v>
      </c>
      <c r="C259" s="27" t="s">
        <v>18</v>
      </c>
      <c r="D259" s="27" t="s">
        <v>16</v>
      </c>
      <c r="E259" s="27" t="s">
        <v>17</v>
      </c>
      <c r="F259" s="27" t="s">
        <v>0</v>
      </c>
      <c r="G259" s="27" t="s">
        <v>2</v>
      </c>
      <c r="H259" s="27" t="s">
        <v>1</v>
      </c>
      <c r="I259" s="33" t="s">
        <v>3</v>
      </c>
    </row>
    <row r="260" spans="1:9" x14ac:dyDescent="0.2">
      <c r="A260" s="35">
        <v>26115</v>
      </c>
      <c r="B260" s="27">
        <v>6</v>
      </c>
      <c r="C260" s="27" t="s">
        <v>18</v>
      </c>
      <c r="D260" s="27" t="s">
        <v>16</v>
      </c>
      <c r="E260" s="27" t="s">
        <v>17</v>
      </c>
      <c r="F260" s="27" t="s">
        <v>0</v>
      </c>
      <c r="G260" s="27" t="s">
        <v>2</v>
      </c>
      <c r="H260" s="27" t="s">
        <v>1</v>
      </c>
      <c r="I260" s="33" t="s">
        <v>3</v>
      </c>
    </row>
    <row r="261" spans="1:9" x14ac:dyDescent="0.2">
      <c r="A261" s="35">
        <v>26146</v>
      </c>
      <c r="B261" s="27">
        <v>6.1</v>
      </c>
      <c r="C261" s="27" t="s">
        <v>18</v>
      </c>
      <c r="D261" s="27" t="s">
        <v>16</v>
      </c>
      <c r="E261" s="27" t="s">
        <v>17</v>
      </c>
      <c r="F261" s="27" t="s">
        <v>0</v>
      </c>
      <c r="G261" s="27" t="s">
        <v>2</v>
      </c>
      <c r="H261" s="27" t="s">
        <v>1</v>
      </c>
      <c r="I261" s="33" t="s">
        <v>3</v>
      </c>
    </row>
    <row r="262" spans="1:9" x14ac:dyDescent="0.2">
      <c r="A262" s="35">
        <v>26177</v>
      </c>
      <c r="B262" s="27">
        <v>6</v>
      </c>
      <c r="C262" s="27" t="s">
        <v>18</v>
      </c>
      <c r="D262" s="27" t="s">
        <v>16</v>
      </c>
      <c r="E262" s="27" t="s">
        <v>17</v>
      </c>
      <c r="F262" s="27" t="s">
        <v>0</v>
      </c>
      <c r="G262" s="27" t="s">
        <v>2</v>
      </c>
      <c r="H262" s="27" t="s">
        <v>1</v>
      </c>
      <c r="I262" s="33" t="s">
        <v>3</v>
      </c>
    </row>
    <row r="263" spans="1:9" x14ac:dyDescent="0.2">
      <c r="A263" s="35">
        <v>26207</v>
      </c>
      <c r="B263" s="27">
        <v>5.8</v>
      </c>
      <c r="C263" s="27" t="s">
        <v>18</v>
      </c>
      <c r="D263" s="27" t="s">
        <v>16</v>
      </c>
      <c r="E263" s="27" t="s">
        <v>17</v>
      </c>
      <c r="F263" s="27" t="s">
        <v>0</v>
      </c>
      <c r="G263" s="27" t="s">
        <v>2</v>
      </c>
      <c r="H263" s="27" t="s">
        <v>1</v>
      </c>
      <c r="I263" s="33" t="s">
        <v>3</v>
      </c>
    </row>
    <row r="264" spans="1:9" x14ac:dyDescent="0.2">
      <c r="A264" s="35">
        <v>26238</v>
      </c>
      <c r="B264" s="27">
        <v>6</v>
      </c>
      <c r="C264" s="27" t="s">
        <v>18</v>
      </c>
      <c r="D264" s="27" t="s">
        <v>16</v>
      </c>
      <c r="E264" s="27" t="s">
        <v>17</v>
      </c>
      <c r="F264" s="27" t="s">
        <v>0</v>
      </c>
      <c r="G264" s="27" t="s">
        <v>2</v>
      </c>
      <c r="H264" s="27" t="s">
        <v>1</v>
      </c>
      <c r="I264" s="33" t="s">
        <v>3</v>
      </c>
    </row>
    <row r="265" spans="1:9" x14ac:dyDescent="0.2">
      <c r="A265" s="35">
        <v>26268</v>
      </c>
      <c r="B265" s="27">
        <v>6</v>
      </c>
      <c r="C265" s="27" t="s">
        <v>18</v>
      </c>
      <c r="D265" s="27" t="s">
        <v>16</v>
      </c>
      <c r="E265" s="27" t="s">
        <v>17</v>
      </c>
      <c r="F265" s="27" t="s">
        <v>0</v>
      </c>
      <c r="G265" s="27" t="s">
        <v>2</v>
      </c>
      <c r="H265" s="27" t="s">
        <v>1</v>
      </c>
      <c r="I265" s="33" t="s">
        <v>3</v>
      </c>
    </row>
    <row r="266" spans="1:9" x14ac:dyDescent="0.2">
      <c r="A266" s="35">
        <v>26299</v>
      </c>
      <c r="B266" s="27">
        <v>5.8</v>
      </c>
      <c r="C266" s="27" t="s">
        <v>18</v>
      </c>
      <c r="D266" s="27" t="s">
        <v>16</v>
      </c>
      <c r="E266" s="27" t="s">
        <v>17</v>
      </c>
      <c r="F266" s="27" t="s">
        <v>0</v>
      </c>
      <c r="G266" s="27" t="s">
        <v>2</v>
      </c>
      <c r="H266" s="27" t="s">
        <v>1</v>
      </c>
      <c r="I266" s="33" t="s">
        <v>3</v>
      </c>
    </row>
    <row r="267" spans="1:9" x14ac:dyDescent="0.2">
      <c r="A267" s="35">
        <v>26330</v>
      </c>
      <c r="B267" s="27">
        <v>5.7</v>
      </c>
      <c r="C267" s="27" t="s">
        <v>18</v>
      </c>
      <c r="D267" s="27" t="s">
        <v>16</v>
      </c>
      <c r="E267" s="27" t="s">
        <v>17</v>
      </c>
      <c r="F267" s="27" t="s">
        <v>0</v>
      </c>
      <c r="G267" s="27" t="s">
        <v>2</v>
      </c>
      <c r="H267" s="27" t="s">
        <v>1</v>
      </c>
      <c r="I267" s="33" t="s">
        <v>3</v>
      </c>
    </row>
    <row r="268" spans="1:9" x14ac:dyDescent="0.2">
      <c r="A268" s="35">
        <v>26359</v>
      </c>
      <c r="B268" s="27">
        <v>5.8</v>
      </c>
      <c r="C268" s="27" t="s">
        <v>18</v>
      </c>
      <c r="D268" s="27" t="s">
        <v>16</v>
      </c>
      <c r="E268" s="27" t="s">
        <v>17</v>
      </c>
      <c r="F268" s="27" t="s">
        <v>0</v>
      </c>
      <c r="G268" s="27" t="s">
        <v>2</v>
      </c>
      <c r="H268" s="27" t="s">
        <v>1</v>
      </c>
      <c r="I268" s="33" t="s">
        <v>3</v>
      </c>
    </row>
    <row r="269" spans="1:9" x14ac:dyDescent="0.2">
      <c r="A269" s="35">
        <v>26390</v>
      </c>
      <c r="B269" s="27">
        <v>5.7</v>
      </c>
      <c r="C269" s="27" t="s">
        <v>18</v>
      </c>
      <c r="D269" s="27" t="s">
        <v>16</v>
      </c>
      <c r="E269" s="27" t="s">
        <v>17</v>
      </c>
      <c r="F269" s="27" t="s">
        <v>0</v>
      </c>
      <c r="G269" s="27" t="s">
        <v>2</v>
      </c>
      <c r="H269" s="27" t="s">
        <v>1</v>
      </c>
      <c r="I269" s="33" t="s">
        <v>3</v>
      </c>
    </row>
    <row r="270" spans="1:9" x14ac:dyDescent="0.2">
      <c r="A270" s="35">
        <v>26420</v>
      </c>
      <c r="B270" s="27">
        <v>5.7</v>
      </c>
      <c r="C270" s="27" t="s">
        <v>18</v>
      </c>
      <c r="D270" s="27" t="s">
        <v>16</v>
      </c>
      <c r="E270" s="27" t="s">
        <v>17</v>
      </c>
      <c r="F270" s="27" t="s">
        <v>0</v>
      </c>
      <c r="G270" s="27" t="s">
        <v>2</v>
      </c>
      <c r="H270" s="27" t="s">
        <v>1</v>
      </c>
      <c r="I270" s="33" t="s">
        <v>3</v>
      </c>
    </row>
    <row r="271" spans="1:9" x14ac:dyDescent="0.2">
      <c r="A271" s="35">
        <v>26451</v>
      </c>
      <c r="B271" s="27">
        <v>5.7</v>
      </c>
      <c r="C271" s="27" t="s">
        <v>18</v>
      </c>
      <c r="D271" s="27" t="s">
        <v>16</v>
      </c>
      <c r="E271" s="27" t="s">
        <v>17</v>
      </c>
      <c r="F271" s="27" t="s">
        <v>0</v>
      </c>
      <c r="G271" s="27" t="s">
        <v>2</v>
      </c>
      <c r="H271" s="27" t="s">
        <v>1</v>
      </c>
      <c r="I271" s="33" t="s">
        <v>3</v>
      </c>
    </row>
    <row r="272" spans="1:9" x14ac:dyDescent="0.2">
      <c r="A272" s="35">
        <v>26481</v>
      </c>
      <c r="B272" s="27">
        <v>5.6</v>
      </c>
      <c r="C272" s="27" t="s">
        <v>18</v>
      </c>
      <c r="D272" s="27" t="s">
        <v>16</v>
      </c>
      <c r="E272" s="27" t="s">
        <v>17</v>
      </c>
      <c r="F272" s="27" t="s">
        <v>0</v>
      </c>
      <c r="G272" s="27" t="s">
        <v>2</v>
      </c>
      <c r="H272" s="27" t="s">
        <v>1</v>
      </c>
      <c r="I272" s="33" t="s">
        <v>3</v>
      </c>
    </row>
    <row r="273" spans="1:9" x14ac:dyDescent="0.2">
      <c r="A273" s="35">
        <v>26512</v>
      </c>
      <c r="B273" s="27">
        <v>5.6</v>
      </c>
      <c r="C273" s="27" t="s">
        <v>18</v>
      </c>
      <c r="D273" s="27" t="s">
        <v>16</v>
      </c>
      <c r="E273" s="27" t="s">
        <v>17</v>
      </c>
      <c r="F273" s="27" t="s">
        <v>0</v>
      </c>
      <c r="G273" s="27" t="s">
        <v>2</v>
      </c>
      <c r="H273" s="27" t="s">
        <v>1</v>
      </c>
      <c r="I273" s="33" t="s">
        <v>3</v>
      </c>
    </row>
    <row r="274" spans="1:9" x14ac:dyDescent="0.2">
      <c r="A274" s="35">
        <v>26543</v>
      </c>
      <c r="B274" s="27">
        <v>5.5</v>
      </c>
      <c r="C274" s="27" t="s">
        <v>18</v>
      </c>
      <c r="D274" s="27" t="s">
        <v>16</v>
      </c>
      <c r="E274" s="27" t="s">
        <v>17</v>
      </c>
      <c r="F274" s="27" t="s">
        <v>0</v>
      </c>
      <c r="G274" s="27" t="s">
        <v>2</v>
      </c>
      <c r="H274" s="27" t="s">
        <v>1</v>
      </c>
      <c r="I274" s="33" t="s">
        <v>3</v>
      </c>
    </row>
    <row r="275" spans="1:9" x14ac:dyDescent="0.2">
      <c r="A275" s="35">
        <v>26573</v>
      </c>
      <c r="B275" s="27">
        <v>5.6</v>
      </c>
      <c r="C275" s="27" t="s">
        <v>18</v>
      </c>
      <c r="D275" s="27" t="s">
        <v>16</v>
      </c>
      <c r="E275" s="27" t="s">
        <v>17</v>
      </c>
      <c r="F275" s="27" t="s">
        <v>0</v>
      </c>
      <c r="G275" s="27" t="s">
        <v>2</v>
      </c>
      <c r="H275" s="27" t="s">
        <v>1</v>
      </c>
      <c r="I275" s="33" t="s">
        <v>3</v>
      </c>
    </row>
    <row r="276" spans="1:9" x14ac:dyDescent="0.2">
      <c r="A276" s="35">
        <v>26604</v>
      </c>
      <c r="B276" s="27">
        <v>5.3</v>
      </c>
      <c r="C276" s="27" t="s">
        <v>18</v>
      </c>
      <c r="D276" s="27" t="s">
        <v>16</v>
      </c>
      <c r="E276" s="27" t="s">
        <v>17</v>
      </c>
      <c r="F276" s="27" t="s">
        <v>0</v>
      </c>
      <c r="G276" s="27" t="s">
        <v>2</v>
      </c>
      <c r="H276" s="27" t="s">
        <v>1</v>
      </c>
      <c r="I276" s="33" t="s">
        <v>3</v>
      </c>
    </row>
    <row r="277" spans="1:9" x14ac:dyDescent="0.2">
      <c r="A277" s="35">
        <v>26634</v>
      </c>
      <c r="B277" s="27">
        <v>5.2</v>
      </c>
      <c r="C277" s="27" t="s">
        <v>18</v>
      </c>
      <c r="D277" s="27" t="s">
        <v>16</v>
      </c>
      <c r="E277" s="27" t="s">
        <v>17</v>
      </c>
      <c r="F277" s="27" t="s">
        <v>0</v>
      </c>
      <c r="G277" s="27" t="s">
        <v>2</v>
      </c>
      <c r="H277" s="27" t="s">
        <v>1</v>
      </c>
      <c r="I277" s="33" t="s">
        <v>3</v>
      </c>
    </row>
    <row r="278" spans="1:9" x14ac:dyDescent="0.2">
      <c r="A278" s="35">
        <v>26665</v>
      </c>
      <c r="B278" s="27">
        <v>4.9000000000000004</v>
      </c>
      <c r="C278" s="27" t="s">
        <v>18</v>
      </c>
      <c r="D278" s="27" t="s">
        <v>16</v>
      </c>
      <c r="E278" s="27" t="s">
        <v>17</v>
      </c>
      <c r="F278" s="27" t="s">
        <v>0</v>
      </c>
      <c r="G278" s="27" t="s">
        <v>2</v>
      </c>
      <c r="H278" s="27" t="s">
        <v>1</v>
      </c>
      <c r="I278" s="33" t="s">
        <v>3</v>
      </c>
    </row>
    <row r="279" spans="1:9" x14ac:dyDescent="0.2">
      <c r="A279" s="35">
        <v>26696</v>
      </c>
      <c r="B279" s="27">
        <v>5</v>
      </c>
      <c r="C279" s="27" t="s">
        <v>18</v>
      </c>
      <c r="D279" s="27" t="s">
        <v>16</v>
      </c>
      <c r="E279" s="27" t="s">
        <v>17</v>
      </c>
      <c r="F279" s="27" t="s">
        <v>0</v>
      </c>
      <c r="G279" s="27" t="s">
        <v>2</v>
      </c>
      <c r="H279" s="27" t="s">
        <v>1</v>
      </c>
      <c r="I279" s="33" t="s">
        <v>3</v>
      </c>
    </row>
    <row r="280" spans="1:9" x14ac:dyDescent="0.2">
      <c r="A280" s="35">
        <v>26724</v>
      </c>
      <c r="B280" s="27">
        <v>4.9000000000000004</v>
      </c>
      <c r="C280" s="27" t="s">
        <v>18</v>
      </c>
      <c r="D280" s="27" t="s">
        <v>16</v>
      </c>
      <c r="E280" s="27" t="s">
        <v>17</v>
      </c>
      <c r="F280" s="27" t="s">
        <v>0</v>
      </c>
      <c r="G280" s="27" t="s">
        <v>2</v>
      </c>
      <c r="H280" s="27" t="s">
        <v>1</v>
      </c>
      <c r="I280" s="33" t="s">
        <v>3</v>
      </c>
    </row>
    <row r="281" spans="1:9" x14ac:dyDescent="0.2">
      <c r="A281" s="35">
        <v>26755</v>
      </c>
      <c r="B281" s="27">
        <v>5</v>
      </c>
      <c r="C281" s="27" t="s">
        <v>18</v>
      </c>
      <c r="D281" s="27" t="s">
        <v>16</v>
      </c>
      <c r="E281" s="27" t="s">
        <v>17</v>
      </c>
      <c r="F281" s="27" t="s">
        <v>0</v>
      </c>
      <c r="G281" s="27" t="s">
        <v>2</v>
      </c>
      <c r="H281" s="27" t="s">
        <v>1</v>
      </c>
      <c r="I281" s="33" t="s">
        <v>3</v>
      </c>
    </row>
    <row r="282" spans="1:9" x14ac:dyDescent="0.2">
      <c r="A282" s="35">
        <v>26785</v>
      </c>
      <c r="B282" s="27">
        <v>4.9000000000000004</v>
      </c>
      <c r="C282" s="27" t="s">
        <v>18</v>
      </c>
      <c r="D282" s="27" t="s">
        <v>16</v>
      </c>
      <c r="E282" s="27" t="s">
        <v>17</v>
      </c>
      <c r="F282" s="27" t="s">
        <v>0</v>
      </c>
      <c r="G282" s="27" t="s">
        <v>2</v>
      </c>
      <c r="H282" s="27" t="s">
        <v>1</v>
      </c>
      <c r="I282" s="33" t="s">
        <v>3</v>
      </c>
    </row>
    <row r="283" spans="1:9" x14ac:dyDescent="0.2">
      <c r="A283" s="35">
        <v>26816</v>
      </c>
      <c r="B283" s="27">
        <v>4.9000000000000004</v>
      </c>
      <c r="C283" s="27" t="s">
        <v>18</v>
      </c>
      <c r="D283" s="27" t="s">
        <v>16</v>
      </c>
      <c r="E283" s="27" t="s">
        <v>17</v>
      </c>
      <c r="F283" s="27" t="s">
        <v>0</v>
      </c>
      <c r="G283" s="27" t="s">
        <v>2</v>
      </c>
      <c r="H283" s="27" t="s">
        <v>1</v>
      </c>
      <c r="I283" s="33" t="s">
        <v>3</v>
      </c>
    </row>
    <row r="284" spans="1:9" x14ac:dyDescent="0.2">
      <c r="A284" s="35">
        <v>26846</v>
      </c>
      <c r="B284" s="27">
        <v>4.8</v>
      </c>
      <c r="C284" s="27" t="s">
        <v>18</v>
      </c>
      <c r="D284" s="27" t="s">
        <v>16</v>
      </c>
      <c r="E284" s="27" t="s">
        <v>17</v>
      </c>
      <c r="F284" s="27" t="s">
        <v>0</v>
      </c>
      <c r="G284" s="27" t="s">
        <v>2</v>
      </c>
      <c r="H284" s="27" t="s">
        <v>1</v>
      </c>
      <c r="I284" s="33" t="s">
        <v>3</v>
      </c>
    </row>
    <row r="285" spans="1:9" x14ac:dyDescent="0.2">
      <c r="A285" s="35">
        <v>26877</v>
      </c>
      <c r="B285" s="27">
        <v>4.8</v>
      </c>
      <c r="C285" s="27" t="s">
        <v>18</v>
      </c>
      <c r="D285" s="27" t="s">
        <v>16</v>
      </c>
      <c r="E285" s="27" t="s">
        <v>17</v>
      </c>
      <c r="F285" s="27" t="s">
        <v>0</v>
      </c>
      <c r="G285" s="27" t="s">
        <v>2</v>
      </c>
      <c r="H285" s="27" t="s">
        <v>1</v>
      </c>
      <c r="I285" s="33" t="s">
        <v>3</v>
      </c>
    </row>
    <row r="286" spans="1:9" x14ac:dyDescent="0.2">
      <c r="A286" s="35">
        <v>26908</v>
      </c>
      <c r="B286" s="27">
        <v>4.8</v>
      </c>
      <c r="C286" s="27" t="s">
        <v>18</v>
      </c>
      <c r="D286" s="27" t="s">
        <v>16</v>
      </c>
      <c r="E286" s="27" t="s">
        <v>17</v>
      </c>
      <c r="F286" s="27" t="s">
        <v>0</v>
      </c>
      <c r="G286" s="27" t="s">
        <v>2</v>
      </c>
      <c r="H286" s="27" t="s">
        <v>1</v>
      </c>
      <c r="I286" s="33" t="s">
        <v>3</v>
      </c>
    </row>
    <row r="287" spans="1:9" x14ac:dyDescent="0.2">
      <c r="A287" s="35">
        <v>26938</v>
      </c>
      <c r="B287" s="27">
        <v>4.5999999999999996</v>
      </c>
      <c r="C287" s="27" t="s">
        <v>18</v>
      </c>
      <c r="D287" s="27" t="s">
        <v>16</v>
      </c>
      <c r="E287" s="27" t="s">
        <v>17</v>
      </c>
      <c r="F287" s="27" t="s">
        <v>0</v>
      </c>
      <c r="G287" s="27" t="s">
        <v>2</v>
      </c>
      <c r="H287" s="27" t="s">
        <v>1</v>
      </c>
      <c r="I287" s="33" t="s">
        <v>3</v>
      </c>
    </row>
    <row r="288" spans="1:9" x14ac:dyDescent="0.2">
      <c r="A288" s="35">
        <v>26969</v>
      </c>
      <c r="B288" s="27">
        <v>4.8</v>
      </c>
      <c r="C288" s="27" t="s">
        <v>18</v>
      </c>
      <c r="D288" s="27" t="s">
        <v>16</v>
      </c>
      <c r="E288" s="27" t="s">
        <v>17</v>
      </c>
      <c r="F288" s="27" t="s">
        <v>0</v>
      </c>
      <c r="G288" s="27" t="s">
        <v>2</v>
      </c>
      <c r="H288" s="27" t="s">
        <v>1</v>
      </c>
      <c r="I288" s="33" t="s">
        <v>3</v>
      </c>
    </row>
    <row r="289" spans="1:9" x14ac:dyDescent="0.2">
      <c r="A289" s="35">
        <v>26999</v>
      </c>
      <c r="B289" s="27">
        <v>4.9000000000000004</v>
      </c>
      <c r="C289" s="27" t="s">
        <v>18</v>
      </c>
      <c r="D289" s="27" t="s">
        <v>16</v>
      </c>
      <c r="E289" s="27" t="s">
        <v>17</v>
      </c>
      <c r="F289" s="27" t="s">
        <v>0</v>
      </c>
      <c r="G289" s="27" t="s">
        <v>2</v>
      </c>
      <c r="H289" s="27" t="s">
        <v>1</v>
      </c>
      <c r="I289" s="33" t="s">
        <v>3</v>
      </c>
    </row>
    <row r="290" spans="1:9" x14ac:dyDescent="0.2">
      <c r="A290" s="35">
        <v>27030</v>
      </c>
      <c r="B290" s="27">
        <v>5.0999999999999996</v>
      </c>
      <c r="C290" s="27" t="s">
        <v>18</v>
      </c>
      <c r="D290" s="27" t="s">
        <v>16</v>
      </c>
      <c r="E290" s="27" t="s">
        <v>17</v>
      </c>
      <c r="F290" s="27" t="s">
        <v>0</v>
      </c>
      <c r="G290" s="27" t="s">
        <v>2</v>
      </c>
      <c r="H290" s="27" t="s">
        <v>1</v>
      </c>
      <c r="I290" s="33" t="s">
        <v>3</v>
      </c>
    </row>
    <row r="291" spans="1:9" x14ac:dyDescent="0.2">
      <c r="A291" s="35">
        <v>27061</v>
      </c>
      <c r="B291" s="27">
        <v>5.2</v>
      </c>
      <c r="C291" s="27" t="s">
        <v>18</v>
      </c>
      <c r="D291" s="27" t="s">
        <v>16</v>
      </c>
      <c r="E291" s="27" t="s">
        <v>17</v>
      </c>
      <c r="F291" s="27" t="s">
        <v>0</v>
      </c>
      <c r="G291" s="27" t="s">
        <v>2</v>
      </c>
      <c r="H291" s="27" t="s">
        <v>1</v>
      </c>
      <c r="I291" s="33" t="s">
        <v>3</v>
      </c>
    </row>
    <row r="292" spans="1:9" x14ac:dyDescent="0.2">
      <c r="A292" s="35">
        <v>27089</v>
      </c>
      <c r="B292" s="27">
        <v>5.0999999999999996</v>
      </c>
      <c r="C292" s="27" t="s">
        <v>18</v>
      </c>
      <c r="D292" s="27" t="s">
        <v>16</v>
      </c>
      <c r="E292" s="27" t="s">
        <v>17</v>
      </c>
      <c r="F292" s="27" t="s">
        <v>0</v>
      </c>
      <c r="G292" s="27" t="s">
        <v>2</v>
      </c>
      <c r="H292" s="27" t="s">
        <v>1</v>
      </c>
      <c r="I292" s="33" t="s">
        <v>3</v>
      </c>
    </row>
    <row r="293" spans="1:9" x14ac:dyDescent="0.2">
      <c r="A293" s="35">
        <v>27120</v>
      </c>
      <c r="B293" s="27">
        <v>5.0999999999999996</v>
      </c>
      <c r="C293" s="27" t="s">
        <v>18</v>
      </c>
      <c r="D293" s="27" t="s">
        <v>16</v>
      </c>
      <c r="E293" s="27" t="s">
        <v>17</v>
      </c>
      <c r="F293" s="27" t="s">
        <v>0</v>
      </c>
      <c r="G293" s="27" t="s">
        <v>2</v>
      </c>
      <c r="H293" s="27" t="s">
        <v>1</v>
      </c>
      <c r="I293" s="33" t="s">
        <v>3</v>
      </c>
    </row>
    <row r="294" spans="1:9" x14ac:dyDescent="0.2">
      <c r="A294" s="35">
        <v>27150</v>
      </c>
      <c r="B294" s="27">
        <v>5.0999999999999996</v>
      </c>
      <c r="C294" s="27" t="s">
        <v>18</v>
      </c>
      <c r="D294" s="27" t="s">
        <v>16</v>
      </c>
      <c r="E294" s="27" t="s">
        <v>17</v>
      </c>
      <c r="F294" s="27" t="s">
        <v>0</v>
      </c>
      <c r="G294" s="27" t="s">
        <v>2</v>
      </c>
      <c r="H294" s="27" t="s">
        <v>1</v>
      </c>
      <c r="I294" s="33" t="s">
        <v>3</v>
      </c>
    </row>
    <row r="295" spans="1:9" x14ac:dyDescent="0.2">
      <c r="A295" s="35">
        <v>27181</v>
      </c>
      <c r="B295" s="27">
        <v>5.4</v>
      </c>
      <c r="C295" s="27" t="s">
        <v>18</v>
      </c>
      <c r="D295" s="27" t="s">
        <v>16</v>
      </c>
      <c r="E295" s="27" t="s">
        <v>17</v>
      </c>
      <c r="F295" s="27" t="s">
        <v>0</v>
      </c>
      <c r="G295" s="27" t="s">
        <v>2</v>
      </c>
      <c r="H295" s="27" t="s">
        <v>1</v>
      </c>
      <c r="I295" s="33" t="s">
        <v>3</v>
      </c>
    </row>
    <row r="296" spans="1:9" x14ac:dyDescent="0.2">
      <c r="A296" s="35">
        <v>27211</v>
      </c>
      <c r="B296" s="27">
        <v>5.5</v>
      </c>
      <c r="C296" s="27" t="s">
        <v>18</v>
      </c>
      <c r="D296" s="27" t="s">
        <v>16</v>
      </c>
      <c r="E296" s="27" t="s">
        <v>17</v>
      </c>
      <c r="F296" s="27" t="s">
        <v>0</v>
      </c>
      <c r="G296" s="27" t="s">
        <v>2</v>
      </c>
      <c r="H296" s="27" t="s">
        <v>1</v>
      </c>
      <c r="I296" s="33" t="s">
        <v>3</v>
      </c>
    </row>
    <row r="297" spans="1:9" x14ac:dyDescent="0.2">
      <c r="A297" s="35">
        <v>27242</v>
      </c>
      <c r="B297" s="27">
        <v>5.5</v>
      </c>
      <c r="C297" s="27" t="s">
        <v>18</v>
      </c>
      <c r="D297" s="27" t="s">
        <v>16</v>
      </c>
      <c r="E297" s="27" t="s">
        <v>17</v>
      </c>
      <c r="F297" s="27" t="s">
        <v>0</v>
      </c>
      <c r="G297" s="27" t="s">
        <v>2</v>
      </c>
      <c r="H297" s="27" t="s">
        <v>1</v>
      </c>
      <c r="I297" s="33" t="s">
        <v>3</v>
      </c>
    </row>
    <row r="298" spans="1:9" x14ac:dyDescent="0.2">
      <c r="A298" s="35">
        <v>27273</v>
      </c>
      <c r="B298" s="27">
        <v>5.9</v>
      </c>
      <c r="C298" s="27" t="s">
        <v>18</v>
      </c>
      <c r="D298" s="27" t="s">
        <v>16</v>
      </c>
      <c r="E298" s="27" t="s">
        <v>17</v>
      </c>
      <c r="F298" s="27" t="s">
        <v>0</v>
      </c>
      <c r="G298" s="27" t="s">
        <v>2</v>
      </c>
      <c r="H298" s="27" t="s">
        <v>1</v>
      </c>
      <c r="I298" s="33" t="s">
        <v>3</v>
      </c>
    </row>
    <row r="299" spans="1:9" x14ac:dyDescent="0.2">
      <c r="A299" s="35">
        <v>27303</v>
      </c>
      <c r="B299" s="27">
        <v>6</v>
      </c>
      <c r="C299" s="27" t="s">
        <v>18</v>
      </c>
      <c r="D299" s="27" t="s">
        <v>16</v>
      </c>
      <c r="E299" s="27" t="s">
        <v>17</v>
      </c>
      <c r="F299" s="27" t="s">
        <v>0</v>
      </c>
      <c r="G299" s="27" t="s">
        <v>2</v>
      </c>
      <c r="H299" s="27" t="s">
        <v>1</v>
      </c>
      <c r="I299" s="33" t="s">
        <v>3</v>
      </c>
    </row>
    <row r="300" spans="1:9" x14ac:dyDescent="0.2">
      <c r="A300" s="35">
        <v>27334</v>
      </c>
      <c r="B300" s="27">
        <v>6.6</v>
      </c>
      <c r="C300" s="27" t="s">
        <v>18</v>
      </c>
      <c r="D300" s="27" t="s">
        <v>16</v>
      </c>
      <c r="E300" s="27" t="s">
        <v>17</v>
      </c>
      <c r="F300" s="27" t="s">
        <v>0</v>
      </c>
      <c r="G300" s="27" t="s">
        <v>2</v>
      </c>
      <c r="H300" s="27" t="s">
        <v>1</v>
      </c>
      <c r="I300" s="33" t="s">
        <v>3</v>
      </c>
    </row>
    <row r="301" spans="1:9" x14ac:dyDescent="0.2">
      <c r="A301" s="35">
        <v>27364</v>
      </c>
      <c r="B301" s="27">
        <v>7.2</v>
      </c>
      <c r="C301" s="27" t="s">
        <v>18</v>
      </c>
      <c r="D301" s="27" t="s">
        <v>16</v>
      </c>
      <c r="E301" s="27" t="s">
        <v>17</v>
      </c>
      <c r="F301" s="27" t="s">
        <v>0</v>
      </c>
      <c r="G301" s="27" t="s">
        <v>2</v>
      </c>
      <c r="H301" s="27" t="s">
        <v>1</v>
      </c>
      <c r="I301" s="33" t="s">
        <v>3</v>
      </c>
    </row>
    <row r="302" spans="1:9" x14ac:dyDescent="0.2">
      <c r="A302" s="35">
        <v>27395</v>
      </c>
      <c r="B302" s="27">
        <v>8.1</v>
      </c>
      <c r="C302" s="27" t="s">
        <v>18</v>
      </c>
      <c r="D302" s="27" t="s">
        <v>16</v>
      </c>
      <c r="E302" s="27" t="s">
        <v>17</v>
      </c>
      <c r="F302" s="27" t="s">
        <v>0</v>
      </c>
      <c r="G302" s="27" t="s">
        <v>2</v>
      </c>
      <c r="H302" s="27" t="s">
        <v>1</v>
      </c>
      <c r="I302" s="33" t="s">
        <v>3</v>
      </c>
    </row>
    <row r="303" spans="1:9" x14ac:dyDescent="0.2">
      <c r="A303" s="35">
        <v>27426</v>
      </c>
      <c r="B303" s="27">
        <v>8.1</v>
      </c>
      <c r="C303" s="27" t="s">
        <v>18</v>
      </c>
      <c r="D303" s="27" t="s">
        <v>16</v>
      </c>
      <c r="E303" s="27" t="s">
        <v>17</v>
      </c>
      <c r="F303" s="27" t="s">
        <v>0</v>
      </c>
      <c r="G303" s="27" t="s">
        <v>2</v>
      </c>
      <c r="H303" s="27" t="s">
        <v>1</v>
      </c>
      <c r="I303" s="33" t="s">
        <v>3</v>
      </c>
    </row>
    <row r="304" spans="1:9" x14ac:dyDescent="0.2">
      <c r="A304" s="35">
        <v>27454</v>
      </c>
      <c r="B304" s="27">
        <v>8.6</v>
      </c>
      <c r="C304" s="27" t="s">
        <v>18</v>
      </c>
      <c r="D304" s="27" t="s">
        <v>16</v>
      </c>
      <c r="E304" s="27" t="s">
        <v>17</v>
      </c>
      <c r="F304" s="27" t="s">
        <v>0</v>
      </c>
      <c r="G304" s="27" t="s">
        <v>2</v>
      </c>
      <c r="H304" s="27" t="s">
        <v>1</v>
      </c>
      <c r="I304" s="33" t="s">
        <v>3</v>
      </c>
    </row>
    <row r="305" spans="1:9" x14ac:dyDescent="0.2">
      <c r="A305" s="35">
        <v>27485</v>
      </c>
      <c r="B305" s="27">
        <v>8.8000000000000007</v>
      </c>
      <c r="C305" s="27" t="s">
        <v>18</v>
      </c>
      <c r="D305" s="27" t="s">
        <v>16</v>
      </c>
      <c r="E305" s="27" t="s">
        <v>17</v>
      </c>
      <c r="F305" s="27" t="s">
        <v>0</v>
      </c>
      <c r="G305" s="27" t="s">
        <v>2</v>
      </c>
      <c r="H305" s="27" t="s">
        <v>1</v>
      </c>
      <c r="I305" s="33" t="s">
        <v>3</v>
      </c>
    </row>
    <row r="306" spans="1:9" x14ac:dyDescent="0.2">
      <c r="A306" s="35">
        <v>27515</v>
      </c>
      <c r="B306" s="27">
        <v>9</v>
      </c>
      <c r="C306" s="27" t="s">
        <v>18</v>
      </c>
      <c r="D306" s="27" t="s">
        <v>16</v>
      </c>
      <c r="E306" s="27" t="s">
        <v>17</v>
      </c>
      <c r="F306" s="27" t="s">
        <v>0</v>
      </c>
      <c r="G306" s="27" t="s">
        <v>2</v>
      </c>
      <c r="H306" s="27" t="s">
        <v>1</v>
      </c>
      <c r="I306" s="33" t="s">
        <v>3</v>
      </c>
    </row>
    <row r="307" spans="1:9" x14ac:dyDescent="0.2">
      <c r="A307" s="35">
        <v>27546</v>
      </c>
      <c r="B307" s="27">
        <v>8.8000000000000007</v>
      </c>
      <c r="C307" s="27" t="s">
        <v>18</v>
      </c>
      <c r="D307" s="27" t="s">
        <v>16</v>
      </c>
      <c r="E307" s="27" t="s">
        <v>17</v>
      </c>
      <c r="F307" s="27" t="s">
        <v>0</v>
      </c>
      <c r="G307" s="27" t="s">
        <v>2</v>
      </c>
      <c r="H307" s="27" t="s">
        <v>1</v>
      </c>
      <c r="I307" s="33" t="s">
        <v>3</v>
      </c>
    </row>
    <row r="308" spans="1:9" x14ac:dyDescent="0.2">
      <c r="A308" s="35">
        <v>27576</v>
      </c>
      <c r="B308" s="27">
        <v>8.6</v>
      </c>
      <c r="C308" s="27" t="s">
        <v>18</v>
      </c>
      <c r="D308" s="27" t="s">
        <v>16</v>
      </c>
      <c r="E308" s="27" t="s">
        <v>17</v>
      </c>
      <c r="F308" s="27" t="s">
        <v>0</v>
      </c>
      <c r="G308" s="27" t="s">
        <v>2</v>
      </c>
      <c r="H308" s="27" t="s">
        <v>1</v>
      </c>
      <c r="I308" s="33" t="s">
        <v>3</v>
      </c>
    </row>
    <row r="309" spans="1:9" x14ac:dyDescent="0.2">
      <c r="A309" s="35">
        <v>27607</v>
      </c>
      <c r="B309" s="27">
        <v>8.4</v>
      </c>
      <c r="C309" s="27" t="s">
        <v>18</v>
      </c>
      <c r="D309" s="27" t="s">
        <v>16</v>
      </c>
      <c r="E309" s="27" t="s">
        <v>17</v>
      </c>
      <c r="F309" s="27" t="s">
        <v>0</v>
      </c>
      <c r="G309" s="27" t="s">
        <v>2</v>
      </c>
      <c r="H309" s="27" t="s">
        <v>1</v>
      </c>
      <c r="I309" s="33" t="s">
        <v>3</v>
      </c>
    </row>
    <row r="310" spans="1:9" x14ac:dyDescent="0.2">
      <c r="A310" s="35">
        <v>27638</v>
      </c>
      <c r="B310" s="27">
        <v>8.4</v>
      </c>
      <c r="C310" s="27" t="s">
        <v>18</v>
      </c>
      <c r="D310" s="27" t="s">
        <v>16</v>
      </c>
      <c r="E310" s="27" t="s">
        <v>17</v>
      </c>
      <c r="F310" s="27" t="s">
        <v>0</v>
      </c>
      <c r="G310" s="27" t="s">
        <v>2</v>
      </c>
      <c r="H310" s="27" t="s">
        <v>1</v>
      </c>
      <c r="I310" s="33" t="s">
        <v>3</v>
      </c>
    </row>
    <row r="311" spans="1:9" x14ac:dyDescent="0.2">
      <c r="A311" s="35">
        <v>27668</v>
      </c>
      <c r="B311" s="27">
        <v>8.4</v>
      </c>
      <c r="C311" s="27" t="s">
        <v>18</v>
      </c>
      <c r="D311" s="27" t="s">
        <v>16</v>
      </c>
      <c r="E311" s="27" t="s">
        <v>17</v>
      </c>
      <c r="F311" s="27" t="s">
        <v>0</v>
      </c>
      <c r="G311" s="27" t="s">
        <v>2</v>
      </c>
      <c r="H311" s="27" t="s">
        <v>1</v>
      </c>
      <c r="I311" s="33" t="s">
        <v>3</v>
      </c>
    </row>
    <row r="312" spans="1:9" x14ac:dyDescent="0.2">
      <c r="A312" s="35">
        <v>27699</v>
      </c>
      <c r="B312" s="27">
        <v>8.3000000000000007</v>
      </c>
      <c r="C312" s="27" t="s">
        <v>18</v>
      </c>
      <c r="D312" s="27" t="s">
        <v>16</v>
      </c>
      <c r="E312" s="27" t="s">
        <v>17</v>
      </c>
      <c r="F312" s="27" t="s">
        <v>0</v>
      </c>
      <c r="G312" s="27" t="s">
        <v>2</v>
      </c>
      <c r="H312" s="27" t="s">
        <v>1</v>
      </c>
      <c r="I312" s="33" t="s">
        <v>3</v>
      </c>
    </row>
    <row r="313" spans="1:9" x14ac:dyDescent="0.2">
      <c r="A313" s="35">
        <v>27729</v>
      </c>
      <c r="B313" s="27">
        <v>8.1999999999999993</v>
      </c>
      <c r="C313" s="27" t="s">
        <v>18</v>
      </c>
      <c r="D313" s="27" t="s">
        <v>16</v>
      </c>
      <c r="E313" s="27" t="s">
        <v>17</v>
      </c>
      <c r="F313" s="27" t="s">
        <v>0</v>
      </c>
      <c r="G313" s="27" t="s">
        <v>2</v>
      </c>
      <c r="H313" s="27" t="s">
        <v>1</v>
      </c>
      <c r="I313" s="33" t="s">
        <v>3</v>
      </c>
    </row>
    <row r="314" spans="1:9" x14ac:dyDescent="0.2">
      <c r="A314" s="35">
        <v>27760</v>
      </c>
      <c r="B314" s="27">
        <v>7.9</v>
      </c>
      <c r="C314" s="27" t="s">
        <v>18</v>
      </c>
      <c r="D314" s="27" t="s">
        <v>16</v>
      </c>
      <c r="E314" s="27" t="s">
        <v>17</v>
      </c>
      <c r="F314" s="27" t="s">
        <v>0</v>
      </c>
      <c r="G314" s="27" t="s">
        <v>2</v>
      </c>
      <c r="H314" s="27" t="s">
        <v>1</v>
      </c>
      <c r="I314" s="33" t="s">
        <v>3</v>
      </c>
    </row>
    <row r="315" spans="1:9" x14ac:dyDescent="0.2">
      <c r="A315" s="35">
        <v>27791</v>
      </c>
      <c r="B315" s="27">
        <v>7.7</v>
      </c>
      <c r="C315" s="27" t="s">
        <v>18</v>
      </c>
      <c r="D315" s="27" t="s">
        <v>16</v>
      </c>
      <c r="E315" s="27" t="s">
        <v>17</v>
      </c>
      <c r="F315" s="27" t="s">
        <v>0</v>
      </c>
      <c r="G315" s="27" t="s">
        <v>2</v>
      </c>
      <c r="H315" s="27" t="s">
        <v>1</v>
      </c>
      <c r="I315" s="33" t="s">
        <v>3</v>
      </c>
    </row>
    <row r="316" spans="1:9" x14ac:dyDescent="0.2">
      <c r="A316" s="35">
        <v>27820</v>
      </c>
      <c r="B316" s="27">
        <v>7.6</v>
      </c>
      <c r="C316" s="27" t="s">
        <v>18</v>
      </c>
      <c r="D316" s="27" t="s">
        <v>16</v>
      </c>
      <c r="E316" s="27" t="s">
        <v>17</v>
      </c>
      <c r="F316" s="27" t="s">
        <v>0</v>
      </c>
      <c r="G316" s="27" t="s">
        <v>2</v>
      </c>
      <c r="H316" s="27" t="s">
        <v>1</v>
      </c>
      <c r="I316" s="33" t="s">
        <v>3</v>
      </c>
    </row>
    <row r="317" spans="1:9" x14ac:dyDescent="0.2">
      <c r="A317" s="35">
        <v>27851</v>
      </c>
      <c r="B317" s="27">
        <v>7.7</v>
      </c>
      <c r="C317" s="27" t="s">
        <v>18</v>
      </c>
      <c r="D317" s="27" t="s">
        <v>16</v>
      </c>
      <c r="E317" s="27" t="s">
        <v>17</v>
      </c>
      <c r="F317" s="27" t="s">
        <v>0</v>
      </c>
      <c r="G317" s="27" t="s">
        <v>2</v>
      </c>
      <c r="H317" s="27" t="s">
        <v>1</v>
      </c>
      <c r="I317" s="33" t="s">
        <v>3</v>
      </c>
    </row>
    <row r="318" spans="1:9" x14ac:dyDescent="0.2">
      <c r="A318" s="35">
        <v>27881</v>
      </c>
      <c r="B318" s="27">
        <v>7.4</v>
      </c>
      <c r="C318" s="27" t="s">
        <v>18</v>
      </c>
      <c r="D318" s="27" t="s">
        <v>16</v>
      </c>
      <c r="E318" s="27" t="s">
        <v>17</v>
      </c>
      <c r="F318" s="27" t="s">
        <v>0</v>
      </c>
      <c r="G318" s="27" t="s">
        <v>2</v>
      </c>
      <c r="H318" s="27" t="s">
        <v>1</v>
      </c>
      <c r="I318" s="33" t="s">
        <v>3</v>
      </c>
    </row>
    <row r="319" spans="1:9" x14ac:dyDescent="0.2">
      <c r="A319" s="35">
        <v>27912</v>
      </c>
      <c r="B319" s="27">
        <v>7.6</v>
      </c>
      <c r="C319" s="27" t="s">
        <v>18</v>
      </c>
      <c r="D319" s="27" t="s">
        <v>16</v>
      </c>
      <c r="E319" s="27" t="s">
        <v>17</v>
      </c>
      <c r="F319" s="27" t="s">
        <v>0</v>
      </c>
      <c r="G319" s="27" t="s">
        <v>2</v>
      </c>
      <c r="H319" s="27" t="s">
        <v>1</v>
      </c>
      <c r="I319" s="33" t="s">
        <v>3</v>
      </c>
    </row>
    <row r="320" spans="1:9" x14ac:dyDescent="0.2">
      <c r="A320" s="35">
        <v>27942</v>
      </c>
      <c r="B320" s="27">
        <v>7.8</v>
      </c>
      <c r="C320" s="27" t="s">
        <v>18</v>
      </c>
      <c r="D320" s="27" t="s">
        <v>16</v>
      </c>
      <c r="E320" s="27" t="s">
        <v>17</v>
      </c>
      <c r="F320" s="27" t="s">
        <v>0</v>
      </c>
      <c r="G320" s="27" t="s">
        <v>2</v>
      </c>
      <c r="H320" s="27" t="s">
        <v>1</v>
      </c>
      <c r="I320" s="33" t="s">
        <v>3</v>
      </c>
    </row>
    <row r="321" spans="1:9" x14ac:dyDescent="0.2">
      <c r="A321" s="35">
        <v>27973</v>
      </c>
      <c r="B321" s="27">
        <v>7.8</v>
      </c>
      <c r="C321" s="27" t="s">
        <v>18</v>
      </c>
      <c r="D321" s="27" t="s">
        <v>16</v>
      </c>
      <c r="E321" s="27" t="s">
        <v>17</v>
      </c>
      <c r="F321" s="27" t="s">
        <v>0</v>
      </c>
      <c r="G321" s="27" t="s">
        <v>2</v>
      </c>
      <c r="H321" s="27" t="s">
        <v>1</v>
      </c>
      <c r="I321" s="33" t="s">
        <v>3</v>
      </c>
    </row>
    <row r="322" spans="1:9" x14ac:dyDescent="0.2">
      <c r="A322" s="35">
        <v>28004</v>
      </c>
      <c r="B322" s="27">
        <v>7.6</v>
      </c>
      <c r="C322" s="27" t="s">
        <v>18</v>
      </c>
      <c r="D322" s="27" t="s">
        <v>16</v>
      </c>
      <c r="E322" s="27" t="s">
        <v>17</v>
      </c>
      <c r="F322" s="27" t="s">
        <v>0</v>
      </c>
      <c r="G322" s="27" t="s">
        <v>2</v>
      </c>
      <c r="H322" s="27" t="s">
        <v>1</v>
      </c>
      <c r="I322" s="33" t="s">
        <v>3</v>
      </c>
    </row>
    <row r="323" spans="1:9" x14ac:dyDescent="0.2">
      <c r="A323" s="35">
        <v>28034</v>
      </c>
      <c r="B323" s="27">
        <v>7.7</v>
      </c>
      <c r="C323" s="27" t="s">
        <v>18</v>
      </c>
      <c r="D323" s="27" t="s">
        <v>16</v>
      </c>
      <c r="E323" s="27" t="s">
        <v>17</v>
      </c>
      <c r="F323" s="27" t="s">
        <v>0</v>
      </c>
      <c r="G323" s="27" t="s">
        <v>2</v>
      </c>
      <c r="H323" s="27" t="s">
        <v>1</v>
      </c>
      <c r="I323" s="33" t="s">
        <v>3</v>
      </c>
    </row>
    <row r="324" spans="1:9" x14ac:dyDescent="0.2">
      <c r="A324" s="35">
        <v>28065</v>
      </c>
      <c r="B324" s="27">
        <v>7.8</v>
      </c>
      <c r="C324" s="27" t="s">
        <v>18</v>
      </c>
      <c r="D324" s="27" t="s">
        <v>16</v>
      </c>
      <c r="E324" s="27" t="s">
        <v>17</v>
      </c>
      <c r="F324" s="27" t="s">
        <v>0</v>
      </c>
      <c r="G324" s="27" t="s">
        <v>2</v>
      </c>
      <c r="H324" s="27" t="s">
        <v>1</v>
      </c>
      <c r="I324" s="33" t="s">
        <v>3</v>
      </c>
    </row>
    <row r="325" spans="1:9" x14ac:dyDescent="0.2">
      <c r="A325" s="35">
        <v>28095</v>
      </c>
      <c r="B325" s="27">
        <v>7.8</v>
      </c>
      <c r="C325" s="27" t="s">
        <v>18</v>
      </c>
      <c r="D325" s="27" t="s">
        <v>16</v>
      </c>
      <c r="E325" s="27" t="s">
        <v>17</v>
      </c>
      <c r="F325" s="27" t="s">
        <v>0</v>
      </c>
      <c r="G325" s="27" t="s">
        <v>2</v>
      </c>
      <c r="H325" s="27" t="s">
        <v>1</v>
      </c>
      <c r="I325" s="33" t="s">
        <v>3</v>
      </c>
    </row>
    <row r="326" spans="1:9" x14ac:dyDescent="0.2">
      <c r="A326" s="35">
        <v>28126</v>
      </c>
      <c r="B326" s="27">
        <v>7.5</v>
      </c>
      <c r="C326" s="27" t="s">
        <v>18</v>
      </c>
      <c r="D326" s="27" t="s">
        <v>16</v>
      </c>
      <c r="E326" s="27" t="s">
        <v>17</v>
      </c>
      <c r="F326" s="27" t="s">
        <v>0</v>
      </c>
      <c r="G326" s="27" t="s">
        <v>2</v>
      </c>
      <c r="H326" s="27" t="s">
        <v>1</v>
      </c>
      <c r="I326" s="33" t="s">
        <v>3</v>
      </c>
    </row>
    <row r="327" spans="1:9" x14ac:dyDescent="0.2">
      <c r="A327" s="35">
        <v>28157</v>
      </c>
      <c r="B327" s="27">
        <v>7.6</v>
      </c>
      <c r="C327" s="27" t="s">
        <v>18</v>
      </c>
      <c r="D327" s="27" t="s">
        <v>16</v>
      </c>
      <c r="E327" s="27" t="s">
        <v>17</v>
      </c>
      <c r="F327" s="27" t="s">
        <v>0</v>
      </c>
      <c r="G327" s="27" t="s">
        <v>2</v>
      </c>
      <c r="H327" s="27" t="s">
        <v>1</v>
      </c>
      <c r="I327" s="33" t="s">
        <v>3</v>
      </c>
    </row>
    <row r="328" spans="1:9" x14ac:dyDescent="0.2">
      <c r="A328" s="35">
        <v>28185</v>
      </c>
      <c r="B328" s="27">
        <v>7.4</v>
      </c>
      <c r="C328" s="27" t="s">
        <v>18</v>
      </c>
      <c r="D328" s="27" t="s">
        <v>16</v>
      </c>
      <c r="E328" s="27" t="s">
        <v>17</v>
      </c>
      <c r="F328" s="27" t="s">
        <v>0</v>
      </c>
      <c r="G328" s="27" t="s">
        <v>2</v>
      </c>
      <c r="H328" s="27" t="s">
        <v>1</v>
      </c>
      <c r="I328" s="33" t="s">
        <v>3</v>
      </c>
    </row>
    <row r="329" spans="1:9" x14ac:dyDescent="0.2">
      <c r="A329" s="35">
        <v>28216</v>
      </c>
      <c r="B329" s="27">
        <v>7.2</v>
      </c>
      <c r="C329" s="27" t="s">
        <v>18</v>
      </c>
      <c r="D329" s="27" t="s">
        <v>16</v>
      </c>
      <c r="E329" s="27" t="s">
        <v>17</v>
      </c>
      <c r="F329" s="27" t="s">
        <v>0</v>
      </c>
      <c r="G329" s="27" t="s">
        <v>2</v>
      </c>
      <c r="H329" s="27" t="s">
        <v>1</v>
      </c>
      <c r="I329" s="33" t="s">
        <v>3</v>
      </c>
    </row>
    <row r="330" spans="1:9" x14ac:dyDescent="0.2">
      <c r="A330" s="35">
        <v>28246</v>
      </c>
      <c r="B330" s="27">
        <v>7</v>
      </c>
      <c r="C330" s="27" t="s">
        <v>18</v>
      </c>
      <c r="D330" s="27" t="s">
        <v>16</v>
      </c>
      <c r="E330" s="27" t="s">
        <v>17</v>
      </c>
      <c r="F330" s="27" t="s">
        <v>0</v>
      </c>
      <c r="G330" s="27" t="s">
        <v>2</v>
      </c>
      <c r="H330" s="27" t="s">
        <v>1</v>
      </c>
      <c r="I330" s="33" t="s">
        <v>3</v>
      </c>
    </row>
    <row r="331" spans="1:9" x14ac:dyDescent="0.2">
      <c r="A331" s="35">
        <v>28277</v>
      </c>
      <c r="B331" s="27">
        <v>7.2</v>
      </c>
      <c r="C331" s="27" t="s">
        <v>18</v>
      </c>
      <c r="D331" s="27" t="s">
        <v>16</v>
      </c>
      <c r="E331" s="27" t="s">
        <v>17</v>
      </c>
      <c r="F331" s="27" t="s">
        <v>0</v>
      </c>
      <c r="G331" s="27" t="s">
        <v>2</v>
      </c>
      <c r="H331" s="27" t="s">
        <v>1</v>
      </c>
      <c r="I331" s="33" t="s">
        <v>3</v>
      </c>
    </row>
    <row r="332" spans="1:9" x14ac:dyDescent="0.2">
      <c r="A332" s="35">
        <v>28307</v>
      </c>
      <c r="B332" s="27">
        <v>6.9</v>
      </c>
      <c r="C332" s="27" t="s">
        <v>18</v>
      </c>
      <c r="D332" s="27" t="s">
        <v>16</v>
      </c>
      <c r="E332" s="27" t="s">
        <v>17</v>
      </c>
      <c r="F332" s="27" t="s">
        <v>0</v>
      </c>
      <c r="G332" s="27" t="s">
        <v>2</v>
      </c>
      <c r="H332" s="27" t="s">
        <v>1</v>
      </c>
      <c r="I332" s="33" t="s">
        <v>3</v>
      </c>
    </row>
    <row r="333" spans="1:9" x14ac:dyDescent="0.2">
      <c r="A333" s="35">
        <v>28338</v>
      </c>
      <c r="B333" s="27">
        <v>7</v>
      </c>
      <c r="C333" s="27" t="s">
        <v>18</v>
      </c>
      <c r="D333" s="27" t="s">
        <v>16</v>
      </c>
      <c r="E333" s="27" t="s">
        <v>17</v>
      </c>
      <c r="F333" s="27" t="s">
        <v>0</v>
      </c>
      <c r="G333" s="27" t="s">
        <v>2</v>
      </c>
      <c r="H333" s="27" t="s">
        <v>1</v>
      </c>
      <c r="I333" s="33" t="s">
        <v>3</v>
      </c>
    </row>
    <row r="334" spans="1:9" x14ac:dyDescent="0.2">
      <c r="A334" s="35">
        <v>28369</v>
      </c>
      <c r="B334" s="27">
        <v>6.8</v>
      </c>
      <c r="C334" s="27" t="s">
        <v>18</v>
      </c>
      <c r="D334" s="27" t="s">
        <v>16</v>
      </c>
      <c r="E334" s="27" t="s">
        <v>17</v>
      </c>
      <c r="F334" s="27" t="s">
        <v>0</v>
      </c>
      <c r="G334" s="27" t="s">
        <v>2</v>
      </c>
      <c r="H334" s="27" t="s">
        <v>1</v>
      </c>
      <c r="I334" s="33" t="s">
        <v>3</v>
      </c>
    </row>
    <row r="335" spans="1:9" x14ac:dyDescent="0.2">
      <c r="A335" s="35">
        <v>28399</v>
      </c>
      <c r="B335" s="27">
        <v>6.8</v>
      </c>
      <c r="C335" s="27" t="s">
        <v>18</v>
      </c>
      <c r="D335" s="27" t="s">
        <v>16</v>
      </c>
      <c r="E335" s="27" t="s">
        <v>17</v>
      </c>
      <c r="F335" s="27" t="s">
        <v>0</v>
      </c>
      <c r="G335" s="27" t="s">
        <v>2</v>
      </c>
      <c r="H335" s="27" t="s">
        <v>1</v>
      </c>
      <c r="I335" s="33" t="s">
        <v>3</v>
      </c>
    </row>
    <row r="336" spans="1:9" x14ac:dyDescent="0.2">
      <c r="A336" s="35">
        <v>28430</v>
      </c>
      <c r="B336" s="27">
        <v>6.8</v>
      </c>
      <c r="C336" s="27" t="s">
        <v>18</v>
      </c>
      <c r="D336" s="27" t="s">
        <v>16</v>
      </c>
      <c r="E336" s="27" t="s">
        <v>17</v>
      </c>
      <c r="F336" s="27" t="s">
        <v>0</v>
      </c>
      <c r="G336" s="27" t="s">
        <v>2</v>
      </c>
      <c r="H336" s="27" t="s">
        <v>1</v>
      </c>
      <c r="I336" s="33" t="s">
        <v>3</v>
      </c>
    </row>
    <row r="337" spans="1:9" x14ac:dyDescent="0.2">
      <c r="A337" s="35">
        <v>28460</v>
      </c>
      <c r="B337" s="27">
        <v>6.4</v>
      </c>
      <c r="C337" s="27" t="s">
        <v>18</v>
      </c>
      <c r="D337" s="27" t="s">
        <v>16</v>
      </c>
      <c r="E337" s="27" t="s">
        <v>17</v>
      </c>
      <c r="F337" s="27" t="s">
        <v>0</v>
      </c>
      <c r="G337" s="27" t="s">
        <v>2</v>
      </c>
      <c r="H337" s="27" t="s">
        <v>1</v>
      </c>
      <c r="I337" s="33" t="s">
        <v>3</v>
      </c>
    </row>
    <row r="338" spans="1:9" x14ac:dyDescent="0.2">
      <c r="A338" s="35">
        <v>28491</v>
      </c>
      <c r="B338" s="27">
        <v>6.4</v>
      </c>
      <c r="C338" s="27" t="s">
        <v>18</v>
      </c>
      <c r="D338" s="27" t="s">
        <v>16</v>
      </c>
      <c r="E338" s="27" t="s">
        <v>17</v>
      </c>
      <c r="F338" s="27" t="s">
        <v>0</v>
      </c>
      <c r="G338" s="27" t="s">
        <v>2</v>
      </c>
      <c r="H338" s="27" t="s">
        <v>1</v>
      </c>
      <c r="I338" s="33" t="s">
        <v>3</v>
      </c>
    </row>
    <row r="339" spans="1:9" x14ac:dyDescent="0.2">
      <c r="A339" s="35">
        <v>28522</v>
      </c>
      <c r="B339" s="27">
        <v>6.3</v>
      </c>
      <c r="C339" s="27" t="s">
        <v>18</v>
      </c>
      <c r="D339" s="27" t="s">
        <v>16</v>
      </c>
      <c r="E339" s="27" t="s">
        <v>17</v>
      </c>
      <c r="F339" s="27" t="s">
        <v>0</v>
      </c>
      <c r="G339" s="27" t="s">
        <v>2</v>
      </c>
      <c r="H339" s="27" t="s">
        <v>1</v>
      </c>
      <c r="I339" s="33" t="s">
        <v>3</v>
      </c>
    </row>
    <row r="340" spans="1:9" x14ac:dyDescent="0.2">
      <c r="A340" s="35">
        <v>28550</v>
      </c>
      <c r="B340" s="27">
        <v>6.3</v>
      </c>
      <c r="C340" s="27" t="s">
        <v>18</v>
      </c>
      <c r="D340" s="27" t="s">
        <v>16</v>
      </c>
      <c r="E340" s="27" t="s">
        <v>17</v>
      </c>
      <c r="F340" s="27" t="s">
        <v>0</v>
      </c>
      <c r="G340" s="27" t="s">
        <v>2</v>
      </c>
      <c r="H340" s="27" t="s">
        <v>1</v>
      </c>
      <c r="I340" s="33" t="s">
        <v>3</v>
      </c>
    </row>
    <row r="341" spans="1:9" x14ac:dyDescent="0.2">
      <c r="A341" s="35">
        <v>28581</v>
      </c>
      <c r="B341" s="27">
        <v>6.1</v>
      </c>
      <c r="C341" s="27" t="s">
        <v>18</v>
      </c>
      <c r="D341" s="27" t="s">
        <v>16</v>
      </c>
      <c r="E341" s="27" t="s">
        <v>17</v>
      </c>
      <c r="F341" s="27" t="s">
        <v>0</v>
      </c>
      <c r="G341" s="27" t="s">
        <v>2</v>
      </c>
      <c r="H341" s="27" t="s">
        <v>1</v>
      </c>
      <c r="I341" s="33" t="s">
        <v>3</v>
      </c>
    </row>
    <row r="342" spans="1:9" x14ac:dyDescent="0.2">
      <c r="A342" s="35">
        <v>28611</v>
      </c>
      <c r="B342" s="27">
        <v>6</v>
      </c>
      <c r="C342" s="27" t="s">
        <v>18</v>
      </c>
      <c r="D342" s="27" t="s">
        <v>16</v>
      </c>
      <c r="E342" s="27" t="s">
        <v>17</v>
      </c>
      <c r="F342" s="27" t="s">
        <v>0</v>
      </c>
      <c r="G342" s="27" t="s">
        <v>2</v>
      </c>
      <c r="H342" s="27" t="s">
        <v>1</v>
      </c>
      <c r="I342" s="33" t="s">
        <v>3</v>
      </c>
    </row>
    <row r="343" spans="1:9" x14ac:dyDescent="0.2">
      <c r="A343" s="35">
        <v>28642</v>
      </c>
      <c r="B343" s="27">
        <v>5.9</v>
      </c>
      <c r="C343" s="27" t="s">
        <v>18</v>
      </c>
      <c r="D343" s="27" t="s">
        <v>16</v>
      </c>
      <c r="E343" s="27" t="s">
        <v>17</v>
      </c>
      <c r="F343" s="27" t="s">
        <v>0</v>
      </c>
      <c r="G343" s="27" t="s">
        <v>2</v>
      </c>
      <c r="H343" s="27" t="s">
        <v>1</v>
      </c>
      <c r="I343" s="33" t="s">
        <v>3</v>
      </c>
    </row>
    <row r="344" spans="1:9" x14ac:dyDescent="0.2">
      <c r="A344" s="35">
        <v>28672</v>
      </c>
      <c r="B344" s="27">
        <v>6.2</v>
      </c>
      <c r="C344" s="27" t="s">
        <v>18</v>
      </c>
      <c r="D344" s="27" t="s">
        <v>16</v>
      </c>
      <c r="E344" s="27" t="s">
        <v>17</v>
      </c>
      <c r="F344" s="27" t="s">
        <v>0</v>
      </c>
      <c r="G344" s="27" t="s">
        <v>2</v>
      </c>
      <c r="H344" s="27" t="s">
        <v>1</v>
      </c>
      <c r="I344" s="33" t="s">
        <v>3</v>
      </c>
    </row>
    <row r="345" spans="1:9" x14ac:dyDescent="0.2">
      <c r="A345" s="35">
        <v>28703</v>
      </c>
      <c r="B345" s="27">
        <v>5.9</v>
      </c>
      <c r="C345" s="27" t="s">
        <v>18</v>
      </c>
      <c r="D345" s="27" t="s">
        <v>16</v>
      </c>
      <c r="E345" s="27" t="s">
        <v>17</v>
      </c>
      <c r="F345" s="27" t="s">
        <v>0</v>
      </c>
      <c r="G345" s="27" t="s">
        <v>2</v>
      </c>
      <c r="H345" s="27" t="s">
        <v>1</v>
      </c>
      <c r="I345" s="33" t="s">
        <v>3</v>
      </c>
    </row>
    <row r="346" spans="1:9" x14ac:dyDescent="0.2">
      <c r="A346" s="35">
        <v>28734</v>
      </c>
      <c r="B346" s="27">
        <v>6</v>
      </c>
      <c r="C346" s="27" t="s">
        <v>18</v>
      </c>
      <c r="D346" s="27" t="s">
        <v>16</v>
      </c>
      <c r="E346" s="27" t="s">
        <v>17</v>
      </c>
      <c r="F346" s="27" t="s">
        <v>0</v>
      </c>
      <c r="G346" s="27" t="s">
        <v>2</v>
      </c>
      <c r="H346" s="27" t="s">
        <v>1</v>
      </c>
      <c r="I346" s="33" t="s">
        <v>3</v>
      </c>
    </row>
    <row r="347" spans="1:9" x14ac:dyDescent="0.2">
      <c r="A347" s="35">
        <v>28764</v>
      </c>
      <c r="B347" s="27">
        <v>5.8</v>
      </c>
      <c r="C347" s="27" t="s">
        <v>18</v>
      </c>
      <c r="D347" s="27" t="s">
        <v>16</v>
      </c>
      <c r="E347" s="27" t="s">
        <v>17</v>
      </c>
      <c r="F347" s="27" t="s">
        <v>0</v>
      </c>
      <c r="G347" s="27" t="s">
        <v>2</v>
      </c>
      <c r="H347" s="27" t="s">
        <v>1</v>
      </c>
      <c r="I347" s="33" t="s">
        <v>3</v>
      </c>
    </row>
    <row r="348" spans="1:9" x14ac:dyDescent="0.2">
      <c r="A348" s="35">
        <v>28795</v>
      </c>
      <c r="B348" s="27">
        <v>5.9</v>
      </c>
      <c r="C348" s="27" t="s">
        <v>18</v>
      </c>
      <c r="D348" s="27" t="s">
        <v>16</v>
      </c>
      <c r="E348" s="27" t="s">
        <v>17</v>
      </c>
      <c r="F348" s="27" t="s">
        <v>0</v>
      </c>
      <c r="G348" s="27" t="s">
        <v>2</v>
      </c>
      <c r="H348" s="27" t="s">
        <v>1</v>
      </c>
      <c r="I348" s="33" t="s">
        <v>3</v>
      </c>
    </row>
    <row r="349" spans="1:9" x14ac:dyDescent="0.2">
      <c r="A349" s="35">
        <v>28825</v>
      </c>
      <c r="B349" s="27">
        <v>6</v>
      </c>
      <c r="C349" s="27" t="s">
        <v>18</v>
      </c>
      <c r="D349" s="27" t="s">
        <v>16</v>
      </c>
      <c r="E349" s="27" t="s">
        <v>17</v>
      </c>
      <c r="F349" s="27" t="s">
        <v>0</v>
      </c>
      <c r="G349" s="27" t="s">
        <v>2</v>
      </c>
      <c r="H349" s="27" t="s">
        <v>1</v>
      </c>
      <c r="I349" s="33" t="s">
        <v>3</v>
      </c>
    </row>
    <row r="350" spans="1:9" x14ac:dyDescent="0.2">
      <c r="A350" s="35">
        <v>28856</v>
      </c>
      <c r="B350" s="27">
        <v>5.9</v>
      </c>
      <c r="C350" s="27" t="s">
        <v>18</v>
      </c>
      <c r="D350" s="27" t="s">
        <v>16</v>
      </c>
      <c r="E350" s="27" t="s">
        <v>17</v>
      </c>
      <c r="F350" s="27" t="s">
        <v>0</v>
      </c>
      <c r="G350" s="27" t="s">
        <v>2</v>
      </c>
      <c r="H350" s="27" t="s">
        <v>1</v>
      </c>
      <c r="I350" s="33" t="s">
        <v>3</v>
      </c>
    </row>
    <row r="351" spans="1:9" x14ac:dyDescent="0.2">
      <c r="A351" s="35">
        <v>28887</v>
      </c>
      <c r="B351" s="27">
        <v>5.9</v>
      </c>
      <c r="C351" s="27" t="s">
        <v>18</v>
      </c>
      <c r="D351" s="27" t="s">
        <v>16</v>
      </c>
      <c r="E351" s="27" t="s">
        <v>17</v>
      </c>
      <c r="F351" s="27" t="s">
        <v>0</v>
      </c>
      <c r="G351" s="27" t="s">
        <v>2</v>
      </c>
      <c r="H351" s="27" t="s">
        <v>1</v>
      </c>
      <c r="I351" s="33" t="s">
        <v>3</v>
      </c>
    </row>
    <row r="352" spans="1:9" x14ac:dyDescent="0.2">
      <c r="A352" s="35">
        <v>28915</v>
      </c>
      <c r="B352" s="27">
        <v>5.8</v>
      </c>
      <c r="C352" s="27" t="s">
        <v>18</v>
      </c>
      <c r="D352" s="27" t="s">
        <v>16</v>
      </c>
      <c r="E352" s="27" t="s">
        <v>17</v>
      </c>
      <c r="F352" s="27" t="s">
        <v>0</v>
      </c>
      <c r="G352" s="27" t="s">
        <v>2</v>
      </c>
      <c r="H352" s="27" t="s">
        <v>1</v>
      </c>
      <c r="I352" s="33" t="s">
        <v>3</v>
      </c>
    </row>
    <row r="353" spans="1:9" x14ac:dyDescent="0.2">
      <c r="A353" s="35">
        <v>28946</v>
      </c>
      <c r="B353" s="27">
        <v>5.8</v>
      </c>
      <c r="C353" s="27" t="s">
        <v>18</v>
      </c>
      <c r="D353" s="27" t="s">
        <v>16</v>
      </c>
      <c r="E353" s="27" t="s">
        <v>17</v>
      </c>
      <c r="F353" s="27" t="s">
        <v>0</v>
      </c>
      <c r="G353" s="27" t="s">
        <v>2</v>
      </c>
      <c r="H353" s="27" t="s">
        <v>1</v>
      </c>
      <c r="I353" s="33" t="s">
        <v>3</v>
      </c>
    </row>
    <row r="354" spans="1:9" x14ac:dyDescent="0.2">
      <c r="A354" s="35">
        <v>28976</v>
      </c>
      <c r="B354" s="27">
        <v>5.6</v>
      </c>
      <c r="C354" s="27" t="s">
        <v>18</v>
      </c>
      <c r="D354" s="27" t="s">
        <v>16</v>
      </c>
      <c r="E354" s="27" t="s">
        <v>17</v>
      </c>
      <c r="F354" s="27" t="s">
        <v>0</v>
      </c>
      <c r="G354" s="27" t="s">
        <v>2</v>
      </c>
      <c r="H354" s="27" t="s">
        <v>1</v>
      </c>
      <c r="I354" s="33" t="s">
        <v>3</v>
      </c>
    </row>
    <row r="355" spans="1:9" x14ac:dyDescent="0.2">
      <c r="A355" s="35">
        <v>29007</v>
      </c>
      <c r="B355" s="27">
        <v>5.7</v>
      </c>
      <c r="C355" s="27" t="s">
        <v>18</v>
      </c>
      <c r="D355" s="27" t="s">
        <v>16</v>
      </c>
      <c r="E355" s="27" t="s">
        <v>17</v>
      </c>
      <c r="F355" s="27" t="s">
        <v>0</v>
      </c>
      <c r="G355" s="27" t="s">
        <v>2</v>
      </c>
      <c r="H355" s="27" t="s">
        <v>1</v>
      </c>
      <c r="I355" s="33" t="s">
        <v>3</v>
      </c>
    </row>
    <row r="356" spans="1:9" x14ac:dyDescent="0.2">
      <c r="A356" s="35">
        <v>29037</v>
      </c>
      <c r="B356" s="27">
        <v>5.7</v>
      </c>
      <c r="C356" s="27" t="s">
        <v>18</v>
      </c>
      <c r="D356" s="27" t="s">
        <v>16</v>
      </c>
      <c r="E356" s="27" t="s">
        <v>17</v>
      </c>
      <c r="F356" s="27" t="s">
        <v>0</v>
      </c>
      <c r="G356" s="27" t="s">
        <v>2</v>
      </c>
      <c r="H356" s="27" t="s">
        <v>1</v>
      </c>
      <c r="I356" s="33" t="s">
        <v>3</v>
      </c>
    </row>
    <row r="357" spans="1:9" x14ac:dyDescent="0.2">
      <c r="A357" s="35">
        <v>29068</v>
      </c>
      <c r="B357" s="27">
        <v>6</v>
      </c>
      <c r="C357" s="27" t="s">
        <v>18</v>
      </c>
      <c r="D357" s="27" t="s">
        <v>16</v>
      </c>
      <c r="E357" s="27" t="s">
        <v>17</v>
      </c>
      <c r="F357" s="27" t="s">
        <v>0</v>
      </c>
      <c r="G357" s="27" t="s">
        <v>2</v>
      </c>
      <c r="H357" s="27" t="s">
        <v>1</v>
      </c>
      <c r="I357" s="33" t="s">
        <v>3</v>
      </c>
    </row>
    <row r="358" spans="1:9" x14ac:dyDescent="0.2">
      <c r="A358" s="35">
        <v>29099</v>
      </c>
      <c r="B358" s="27">
        <v>5.9</v>
      </c>
      <c r="C358" s="27" t="s">
        <v>18</v>
      </c>
      <c r="D358" s="27" t="s">
        <v>16</v>
      </c>
      <c r="E358" s="27" t="s">
        <v>17</v>
      </c>
      <c r="F358" s="27" t="s">
        <v>0</v>
      </c>
      <c r="G358" s="27" t="s">
        <v>2</v>
      </c>
      <c r="H358" s="27" t="s">
        <v>1</v>
      </c>
      <c r="I358" s="33" t="s">
        <v>3</v>
      </c>
    </row>
    <row r="359" spans="1:9" x14ac:dyDescent="0.2">
      <c r="A359" s="35">
        <v>29129</v>
      </c>
      <c r="B359" s="27">
        <v>6</v>
      </c>
      <c r="C359" s="27" t="s">
        <v>18</v>
      </c>
      <c r="D359" s="27" t="s">
        <v>16</v>
      </c>
      <c r="E359" s="27" t="s">
        <v>17</v>
      </c>
      <c r="F359" s="27" t="s">
        <v>0</v>
      </c>
      <c r="G359" s="27" t="s">
        <v>2</v>
      </c>
      <c r="H359" s="27" t="s">
        <v>1</v>
      </c>
      <c r="I359" s="33" t="s">
        <v>3</v>
      </c>
    </row>
    <row r="360" spans="1:9" x14ac:dyDescent="0.2">
      <c r="A360" s="35">
        <v>29160</v>
      </c>
      <c r="B360" s="27">
        <v>5.9</v>
      </c>
      <c r="C360" s="27" t="s">
        <v>18</v>
      </c>
      <c r="D360" s="27" t="s">
        <v>16</v>
      </c>
      <c r="E360" s="27" t="s">
        <v>17</v>
      </c>
      <c r="F360" s="27" t="s">
        <v>0</v>
      </c>
      <c r="G360" s="27" t="s">
        <v>2</v>
      </c>
      <c r="H360" s="27" t="s">
        <v>1</v>
      </c>
      <c r="I360" s="33" t="s">
        <v>3</v>
      </c>
    </row>
    <row r="361" spans="1:9" x14ac:dyDescent="0.2">
      <c r="A361" s="35">
        <v>29190</v>
      </c>
      <c r="B361" s="27">
        <v>6</v>
      </c>
      <c r="C361" s="27" t="s">
        <v>18</v>
      </c>
      <c r="D361" s="27" t="s">
        <v>16</v>
      </c>
      <c r="E361" s="27" t="s">
        <v>17</v>
      </c>
      <c r="F361" s="27" t="s">
        <v>0</v>
      </c>
      <c r="G361" s="27" t="s">
        <v>2</v>
      </c>
      <c r="H361" s="27" t="s">
        <v>1</v>
      </c>
      <c r="I361" s="33" t="s">
        <v>3</v>
      </c>
    </row>
    <row r="362" spans="1:9" x14ac:dyDescent="0.2">
      <c r="A362" s="35">
        <v>29221</v>
      </c>
      <c r="B362" s="27">
        <v>6.3</v>
      </c>
      <c r="C362" s="27" t="s">
        <v>18</v>
      </c>
      <c r="D362" s="27" t="s">
        <v>16</v>
      </c>
      <c r="E362" s="27" t="s">
        <v>17</v>
      </c>
      <c r="F362" s="27" t="s">
        <v>0</v>
      </c>
      <c r="G362" s="27" t="s">
        <v>2</v>
      </c>
      <c r="H362" s="27" t="s">
        <v>1</v>
      </c>
      <c r="I362" s="33" t="s">
        <v>3</v>
      </c>
    </row>
    <row r="363" spans="1:9" x14ac:dyDescent="0.2">
      <c r="A363" s="35">
        <v>29252</v>
      </c>
      <c r="B363" s="27">
        <v>6.3</v>
      </c>
      <c r="C363" s="27" t="s">
        <v>18</v>
      </c>
      <c r="D363" s="27" t="s">
        <v>16</v>
      </c>
      <c r="E363" s="27" t="s">
        <v>17</v>
      </c>
      <c r="F363" s="27" t="s">
        <v>0</v>
      </c>
      <c r="G363" s="27" t="s">
        <v>2</v>
      </c>
      <c r="H363" s="27" t="s">
        <v>1</v>
      </c>
      <c r="I363" s="33" t="s">
        <v>3</v>
      </c>
    </row>
    <row r="364" spans="1:9" x14ac:dyDescent="0.2">
      <c r="A364" s="35">
        <v>29281</v>
      </c>
      <c r="B364" s="27">
        <v>6.3</v>
      </c>
      <c r="C364" s="27" t="s">
        <v>18</v>
      </c>
      <c r="D364" s="27" t="s">
        <v>16</v>
      </c>
      <c r="E364" s="27" t="s">
        <v>17</v>
      </c>
      <c r="F364" s="27" t="s">
        <v>0</v>
      </c>
      <c r="G364" s="27" t="s">
        <v>2</v>
      </c>
      <c r="H364" s="27" t="s">
        <v>1</v>
      </c>
      <c r="I364" s="33" t="s">
        <v>3</v>
      </c>
    </row>
    <row r="365" spans="1:9" x14ac:dyDescent="0.2">
      <c r="A365" s="35">
        <v>29312</v>
      </c>
      <c r="B365" s="27">
        <v>6.9</v>
      </c>
      <c r="C365" s="27" t="s">
        <v>18</v>
      </c>
      <c r="D365" s="27" t="s">
        <v>16</v>
      </c>
      <c r="E365" s="27" t="s">
        <v>17</v>
      </c>
      <c r="F365" s="27" t="s">
        <v>0</v>
      </c>
      <c r="G365" s="27" t="s">
        <v>2</v>
      </c>
      <c r="H365" s="27" t="s">
        <v>1</v>
      </c>
      <c r="I365" s="33" t="s">
        <v>3</v>
      </c>
    </row>
    <row r="366" spans="1:9" x14ac:dyDescent="0.2">
      <c r="A366" s="35">
        <v>29342</v>
      </c>
      <c r="B366" s="27">
        <v>7.5</v>
      </c>
      <c r="C366" s="27" t="s">
        <v>18</v>
      </c>
      <c r="D366" s="27" t="s">
        <v>16</v>
      </c>
      <c r="E366" s="27" t="s">
        <v>17</v>
      </c>
      <c r="F366" s="27" t="s">
        <v>0</v>
      </c>
      <c r="G366" s="27" t="s">
        <v>2</v>
      </c>
      <c r="H366" s="27" t="s">
        <v>1</v>
      </c>
      <c r="I366" s="33" t="s">
        <v>3</v>
      </c>
    </row>
    <row r="367" spans="1:9" x14ac:dyDescent="0.2">
      <c r="A367" s="35">
        <v>29373</v>
      </c>
      <c r="B367" s="27">
        <v>7.6</v>
      </c>
      <c r="C367" s="27" t="s">
        <v>18</v>
      </c>
      <c r="D367" s="27" t="s">
        <v>16</v>
      </c>
      <c r="E367" s="27" t="s">
        <v>17</v>
      </c>
      <c r="F367" s="27" t="s">
        <v>0</v>
      </c>
      <c r="G367" s="27" t="s">
        <v>2</v>
      </c>
      <c r="H367" s="27" t="s">
        <v>1</v>
      </c>
      <c r="I367" s="33" t="s">
        <v>3</v>
      </c>
    </row>
    <row r="368" spans="1:9" x14ac:dyDescent="0.2">
      <c r="A368" s="35">
        <v>29403</v>
      </c>
      <c r="B368" s="27">
        <v>7.8</v>
      </c>
      <c r="C368" s="27" t="s">
        <v>18</v>
      </c>
      <c r="D368" s="27" t="s">
        <v>16</v>
      </c>
      <c r="E368" s="27" t="s">
        <v>17</v>
      </c>
      <c r="F368" s="27" t="s">
        <v>0</v>
      </c>
      <c r="G368" s="27" t="s">
        <v>2</v>
      </c>
      <c r="H368" s="27" t="s">
        <v>1</v>
      </c>
      <c r="I368" s="33" t="s">
        <v>3</v>
      </c>
    </row>
    <row r="369" spans="1:9" x14ac:dyDescent="0.2">
      <c r="A369" s="35">
        <v>29434</v>
      </c>
      <c r="B369" s="27">
        <v>7.7</v>
      </c>
      <c r="C369" s="27" t="s">
        <v>18</v>
      </c>
      <c r="D369" s="27" t="s">
        <v>16</v>
      </c>
      <c r="E369" s="27" t="s">
        <v>17</v>
      </c>
      <c r="F369" s="27" t="s">
        <v>0</v>
      </c>
      <c r="G369" s="27" t="s">
        <v>2</v>
      </c>
      <c r="H369" s="27" t="s">
        <v>1</v>
      </c>
      <c r="I369" s="33" t="s">
        <v>3</v>
      </c>
    </row>
    <row r="370" spans="1:9" x14ac:dyDescent="0.2">
      <c r="A370" s="35">
        <v>29465</v>
      </c>
      <c r="B370" s="27">
        <v>7.5</v>
      </c>
      <c r="C370" s="27" t="s">
        <v>18</v>
      </c>
      <c r="D370" s="27" t="s">
        <v>16</v>
      </c>
      <c r="E370" s="27" t="s">
        <v>17</v>
      </c>
      <c r="F370" s="27" t="s">
        <v>0</v>
      </c>
      <c r="G370" s="27" t="s">
        <v>2</v>
      </c>
      <c r="H370" s="27" t="s">
        <v>1</v>
      </c>
      <c r="I370" s="33" t="s">
        <v>3</v>
      </c>
    </row>
    <row r="371" spans="1:9" x14ac:dyDescent="0.2">
      <c r="A371" s="35">
        <v>29495</v>
      </c>
      <c r="B371" s="27">
        <v>7.5</v>
      </c>
      <c r="C371" s="27" t="s">
        <v>18</v>
      </c>
      <c r="D371" s="27" t="s">
        <v>16</v>
      </c>
      <c r="E371" s="27" t="s">
        <v>17</v>
      </c>
      <c r="F371" s="27" t="s">
        <v>0</v>
      </c>
      <c r="G371" s="27" t="s">
        <v>2</v>
      </c>
      <c r="H371" s="27" t="s">
        <v>1</v>
      </c>
      <c r="I371" s="33" t="s">
        <v>3</v>
      </c>
    </row>
    <row r="372" spans="1:9" x14ac:dyDescent="0.2">
      <c r="A372" s="35">
        <v>29526</v>
      </c>
      <c r="B372" s="27">
        <v>7.5</v>
      </c>
      <c r="C372" s="27" t="s">
        <v>18</v>
      </c>
      <c r="D372" s="27" t="s">
        <v>16</v>
      </c>
      <c r="E372" s="27" t="s">
        <v>17</v>
      </c>
      <c r="F372" s="27" t="s">
        <v>0</v>
      </c>
      <c r="G372" s="27" t="s">
        <v>2</v>
      </c>
      <c r="H372" s="27" t="s">
        <v>1</v>
      </c>
      <c r="I372" s="33" t="s">
        <v>3</v>
      </c>
    </row>
    <row r="373" spans="1:9" x14ac:dyDescent="0.2">
      <c r="A373" s="35">
        <v>29556</v>
      </c>
      <c r="B373" s="27">
        <v>7.2</v>
      </c>
      <c r="C373" s="27" t="s">
        <v>18</v>
      </c>
      <c r="D373" s="27" t="s">
        <v>16</v>
      </c>
      <c r="E373" s="27" t="s">
        <v>17</v>
      </c>
      <c r="F373" s="27" t="s">
        <v>0</v>
      </c>
      <c r="G373" s="27" t="s">
        <v>2</v>
      </c>
      <c r="H373" s="27" t="s">
        <v>1</v>
      </c>
      <c r="I373" s="33" t="s">
        <v>3</v>
      </c>
    </row>
    <row r="374" spans="1:9" x14ac:dyDescent="0.2">
      <c r="A374" s="35">
        <v>29587</v>
      </c>
      <c r="B374" s="27">
        <v>7.5</v>
      </c>
      <c r="C374" s="27" t="s">
        <v>18</v>
      </c>
      <c r="D374" s="27" t="s">
        <v>16</v>
      </c>
      <c r="E374" s="27" t="s">
        <v>17</v>
      </c>
      <c r="F374" s="27" t="s">
        <v>0</v>
      </c>
      <c r="G374" s="27" t="s">
        <v>2</v>
      </c>
      <c r="H374" s="27" t="s">
        <v>1</v>
      </c>
      <c r="I374" s="33" t="s">
        <v>3</v>
      </c>
    </row>
    <row r="375" spans="1:9" x14ac:dyDescent="0.2">
      <c r="A375" s="35">
        <v>29618</v>
      </c>
      <c r="B375" s="27">
        <v>7.4</v>
      </c>
      <c r="C375" s="27" t="s">
        <v>18</v>
      </c>
      <c r="D375" s="27" t="s">
        <v>16</v>
      </c>
      <c r="E375" s="27" t="s">
        <v>17</v>
      </c>
      <c r="F375" s="27" t="s">
        <v>0</v>
      </c>
      <c r="G375" s="27" t="s">
        <v>2</v>
      </c>
      <c r="H375" s="27" t="s">
        <v>1</v>
      </c>
      <c r="I375" s="33" t="s">
        <v>3</v>
      </c>
    </row>
    <row r="376" spans="1:9" x14ac:dyDescent="0.2">
      <c r="A376" s="35">
        <v>29646</v>
      </c>
      <c r="B376" s="27">
        <v>7.4</v>
      </c>
      <c r="C376" s="27" t="s">
        <v>18</v>
      </c>
      <c r="D376" s="27" t="s">
        <v>16</v>
      </c>
      <c r="E376" s="27" t="s">
        <v>17</v>
      </c>
      <c r="F376" s="27" t="s">
        <v>0</v>
      </c>
      <c r="G376" s="27" t="s">
        <v>2</v>
      </c>
      <c r="H376" s="27" t="s">
        <v>1</v>
      </c>
      <c r="I376" s="33" t="s">
        <v>3</v>
      </c>
    </row>
    <row r="377" spans="1:9" x14ac:dyDescent="0.2">
      <c r="A377" s="35">
        <v>29677</v>
      </c>
      <c r="B377" s="27">
        <v>7.2</v>
      </c>
      <c r="C377" s="27" t="s">
        <v>18</v>
      </c>
      <c r="D377" s="27" t="s">
        <v>16</v>
      </c>
      <c r="E377" s="27" t="s">
        <v>17</v>
      </c>
      <c r="F377" s="27" t="s">
        <v>0</v>
      </c>
      <c r="G377" s="27" t="s">
        <v>2</v>
      </c>
      <c r="H377" s="27" t="s">
        <v>1</v>
      </c>
      <c r="I377" s="33" t="s">
        <v>3</v>
      </c>
    </row>
    <row r="378" spans="1:9" x14ac:dyDescent="0.2">
      <c r="A378" s="35">
        <v>29707</v>
      </c>
      <c r="B378" s="27">
        <v>7.5</v>
      </c>
      <c r="C378" s="27" t="s">
        <v>18</v>
      </c>
      <c r="D378" s="27" t="s">
        <v>16</v>
      </c>
      <c r="E378" s="27" t="s">
        <v>17</v>
      </c>
      <c r="F378" s="27" t="s">
        <v>0</v>
      </c>
      <c r="G378" s="27" t="s">
        <v>2</v>
      </c>
      <c r="H378" s="27" t="s">
        <v>1</v>
      </c>
      <c r="I378" s="33" t="s">
        <v>3</v>
      </c>
    </row>
    <row r="379" spans="1:9" x14ac:dyDescent="0.2">
      <c r="A379" s="35">
        <v>29738</v>
      </c>
      <c r="B379" s="27">
        <v>7.5</v>
      </c>
      <c r="C379" s="27" t="s">
        <v>18</v>
      </c>
      <c r="D379" s="27" t="s">
        <v>16</v>
      </c>
      <c r="E379" s="27" t="s">
        <v>17</v>
      </c>
      <c r="F379" s="27" t="s">
        <v>0</v>
      </c>
      <c r="G379" s="27" t="s">
        <v>2</v>
      </c>
      <c r="H379" s="27" t="s">
        <v>1</v>
      </c>
      <c r="I379" s="33" t="s">
        <v>3</v>
      </c>
    </row>
    <row r="380" spans="1:9" x14ac:dyDescent="0.2">
      <c r="A380" s="35">
        <v>29768</v>
      </c>
      <c r="B380" s="27">
        <v>7.2</v>
      </c>
      <c r="C380" s="27" t="s">
        <v>18</v>
      </c>
      <c r="D380" s="27" t="s">
        <v>16</v>
      </c>
      <c r="E380" s="27" t="s">
        <v>17</v>
      </c>
      <c r="F380" s="27" t="s">
        <v>0</v>
      </c>
      <c r="G380" s="27" t="s">
        <v>2</v>
      </c>
      <c r="H380" s="27" t="s">
        <v>1</v>
      </c>
      <c r="I380" s="33" t="s">
        <v>3</v>
      </c>
    </row>
    <row r="381" spans="1:9" x14ac:dyDescent="0.2">
      <c r="A381" s="35">
        <v>29799</v>
      </c>
      <c r="B381" s="27">
        <v>7.4</v>
      </c>
      <c r="C381" s="27" t="s">
        <v>18</v>
      </c>
      <c r="D381" s="27" t="s">
        <v>16</v>
      </c>
      <c r="E381" s="27" t="s">
        <v>17</v>
      </c>
      <c r="F381" s="27" t="s">
        <v>0</v>
      </c>
      <c r="G381" s="27" t="s">
        <v>2</v>
      </c>
      <c r="H381" s="27" t="s">
        <v>1</v>
      </c>
      <c r="I381" s="33" t="s">
        <v>3</v>
      </c>
    </row>
    <row r="382" spans="1:9" x14ac:dyDescent="0.2">
      <c r="A382" s="35">
        <v>29830</v>
      </c>
      <c r="B382" s="27">
        <v>7.6</v>
      </c>
      <c r="C382" s="27" t="s">
        <v>18</v>
      </c>
      <c r="D382" s="27" t="s">
        <v>16</v>
      </c>
      <c r="E382" s="27" t="s">
        <v>17</v>
      </c>
      <c r="F382" s="27" t="s">
        <v>0</v>
      </c>
      <c r="G382" s="27" t="s">
        <v>2</v>
      </c>
      <c r="H382" s="27" t="s">
        <v>1</v>
      </c>
      <c r="I382" s="33" t="s">
        <v>3</v>
      </c>
    </row>
    <row r="383" spans="1:9" x14ac:dyDescent="0.2">
      <c r="A383" s="35">
        <v>29860</v>
      </c>
      <c r="B383" s="27">
        <v>7.9</v>
      </c>
      <c r="C383" s="27" t="s">
        <v>18</v>
      </c>
      <c r="D383" s="27" t="s">
        <v>16</v>
      </c>
      <c r="E383" s="27" t="s">
        <v>17</v>
      </c>
      <c r="F383" s="27" t="s">
        <v>0</v>
      </c>
      <c r="G383" s="27" t="s">
        <v>2</v>
      </c>
      <c r="H383" s="27" t="s">
        <v>1</v>
      </c>
      <c r="I383" s="33" t="s">
        <v>3</v>
      </c>
    </row>
    <row r="384" spans="1:9" x14ac:dyDescent="0.2">
      <c r="A384" s="35">
        <v>29891</v>
      </c>
      <c r="B384" s="27">
        <v>8.3000000000000007</v>
      </c>
      <c r="C384" s="27" t="s">
        <v>18</v>
      </c>
      <c r="D384" s="27" t="s">
        <v>16</v>
      </c>
      <c r="E384" s="27" t="s">
        <v>17</v>
      </c>
      <c r="F384" s="27" t="s">
        <v>0</v>
      </c>
      <c r="G384" s="27" t="s">
        <v>2</v>
      </c>
      <c r="H384" s="27" t="s">
        <v>1</v>
      </c>
      <c r="I384" s="33" t="s">
        <v>3</v>
      </c>
    </row>
    <row r="385" spans="1:9" x14ac:dyDescent="0.2">
      <c r="A385" s="35">
        <v>29921</v>
      </c>
      <c r="B385" s="27">
        <v>8.5</v>
      </c>
      <c r="C385" s="27" t="s">
        <v>18</v>
      </c>
      <c r="D385" s="27" t="s">
        <v>16</v>
      </c>
      <c r="E385" s="27" t="s">
        <v>17</v>
      </c>
      <c r="F385" s="27" t="s">
        <v>0</v>
      </c>
      <c r="G385" s="27" t="s">
        <v>2</v>
      </c>
      <c r="H385" s="27" t="s">
        <v>1</v>
      </c>
      <c r="I385" s="33" t="s">
        <v>3</v>
      </c>
    </row>
    <row r="386" spans="1:9" x14ac:dyDescent="0.2">
      <c r="A386" s="35">
        <v>29952</v>
      </c>
      <c r="B386" s="27">
        <v>8.6</v>
      </c>
      <c r="C386" s="27" t="s">
        <v>18</v>
      </c>
      <c r="D386" s="27" t="s">
        <v>16</v>
      </c>
      <c r="E386" s="27" t="s">
        <v>17</v>
      </c>
      <c r="F386" s="27" t="s">
        <v>0</v>
      </c>
      <c r="G386" s="27" t="s">
        <v>2</v>
      </c>
      <c r="H386" s="27" t="s">
        <v>1</v>
      </c>
      <c r="I386" s="33" t="s">
        <v>3</v>
      </c>
    </row>
    <row r="387" spans="1:9" x14ac:dyDescent="0.2">
      <c r="A387" s="35">
        <v>29983</v>
      </c>
      <c r="B387" s="27">
        <v>8.9</v>
      </c>
      <c r="C387" s="27" t="s">
        <v>18</v>
      </c>
      <c r="D387" s="27" t="s">
        <v>16</v>
      </c>
      <c r="E387" s="27" t="s">
        <v>17</v>
      </c>
      <c r="F387" s="27" t="s">
        <v>0</v>
      </c>
      <c r="G387" s="27" t="s">
        <v>2</v>
      </c>
      <c r="H387" s="27" t="s">
        <v>1</v>
      </c>
      <c r="I387" s="33" t="s">
        <v>3</v>
      </c>
    </row>
    <row r="388" spans="1:9" x14ac:dyDescent="0.2">
      <c r="A388" s="35">
        <v>30011</v>
      </c>
      <c r="B388" s="27">
        <v>9</v>
      </c>
      <c r="C388" s="27" t="s">
        <v>18</v>
      </c>
      <c r="D388" s="27" t="s">
        <v>16</v>
      </c>
      <c r="E388" s="27" t="s">
        <v>17</v>
      </c>
      <c r="F388" s="27" t="s">
        <v>0</v>
      </c>
      <c r="G388" s="27" t="s">
        <v>2</v>
      </c>
      <c r="H388" s="27" t="s">
        <v>1</v>
      </c>
      <c r="I388" s="33" t="s">
        <v>3</v>
      </c>
    </row>
    <row r="389" spans="1:9" x14ac:dyDescent="0.2">
      <c r="A389" s="35">
        <v>30042</v>
      </c>
      <c r="B389" s="27">
        <v>9.3000000000000007</v>
      </c>
      <c r="C389" s="27" t="s">
        <v>18</v>
      </c>
      <c r="D389" s="27" t="s">
        <v>16</v>
      </c>
      <c r="E389" s="27" t="s">
        <v>17</v>
      </c>
      <c r="F389" s="27" t="s">
        <v>0</v>
      </c>
      <c r="G389" s="27" t="s">
        <v>2</v>
      </c>
      <c r="H389" s="27" t="s">
        <v>1</v>
      </c>
      <c r="I389" s="33" t="s">
        <v>3</v>
      </c>
    </row>
    <row r="390" spans="1:9" x14ac:dyDescent="0.2">
      <c r="A390" s="35">
        <v>30072</v>
      </c>
      <c r="B390" s="27">
        <v>9.4</v>
      </c>
      <c r="C390" s="27" t="s">
        <v>18</v>
      </c>
      <c r="D390" s="27" t="s">
        <v>16</v>
      </c>
      <c r="E390" s="27" t="s">
        <v>17</v>
      </c>
      <c r="F390" s="27" t="s">
        <v>0</v>
      </c>
      <c r="G390" s="27" t="s">
        <v>2</v>
      </c>
      <c r="H390" s="27" t="s">
        <v>1</v>
      </c>
      <c r="I390" s="33" t="s">
        <v>3</v>
      </c>
    </row>
    <row r="391" spans="1:9" x14ac:dyDescent="0.2">
      <c r="A391" s="35">
        <v>30103</v>
      </c>
      <c r="B391" s="27">
        <v>9.6</v>
      </c>
      <c r="C391" s="27" t="s">
        <v>18</v>
      </c>
      <c r="D391" s="27" t="s">
        <v>16</v>
      </c>
      <c r="E391" s="27" t="s">
        <v>17</v>
      </c>
      <c r="F391" s="27" t="s">
        <v>0</v>
      </c>
      <c r="G391" s="27" t="s">
        <v>2</v>
      </c>
      <c r="H391" s="27" t="s">
        <v>1</v>
      </c>
      <c r="I391" s="33" t="s">
        <v>3</v>
      </c>
    </row>
    <row r="392" spans="1:9" x14ac:dyDescent="0.2">
      <c r="A392" s="35">
        <v>30133</v>
      </c>
      <c r="B392" s="27">
        <v>9.8000000000000007</v>
      </c>
      <c r="C392" s="27" t="s">
        <v>18</v>
      </c>
      <c r="D392" s="27" t="s">
        <v>16</v>
      </c>
      <c r="E392" s="27" t="s">
        <v>17</v>
      </c>
      <c r="F392" s="27" t="s">
        <v>0</v>
      </c>
      <c r="G392" s="27" t="s">
        <v>2</v>
      </c>
      <c r="H392" s="27" t="s">
        <v>1</v>
      </c>
      <c r="I392" s="33" t="s">
        <v>3</v>
      </c>
    </row>
    <row r="393" spans="1:9" x14ac:dyDescent="0.2">
      <c r="A393" s="35">
        <v>30164</v>
      </c>
      <c r="B393" s="27">
        <v>9.8000000000000007</v>
      </c>
      <c r="C393" s="27" t="s">
        <v>18</v>
      </c>
      <c r="D393" s="27" t="s">
        <v>16</v>
      </c>
      <c r="E393" s="27" t="s">
        <v>17</v>
      </c>
      <c r="F393" s="27" t="s">
        <v>0</v>
      </c>
      <c r="G393" s="27" t="s">
        <v>2</v>
      </c>
      <c r="H393" s="27" t="s">
        <v>1</v>
      </c>
      <c r="I393" s="33" t="s">
        <v>3</v>
      </c>
    </row>
    <row r="394" spans="1:9" x14ac:dyDescent="0.2">
      <c r="A394" s="35">
        <v>30195</v>
      </c>
      <c r="B394" s="27">
        <v>10.1</v>
      </c>
      <c r="C394" s="27" t="s">
        <v>18</v>
      </c>
      <c r="D394" s="27" t="s">
        <v>16</v>
      </c>
      <c r="E394" s="27" t="s">
        <v>17</v>
      </c>
      <c r="F394" s="27" t="s">
        <v>0</v>
      </c>
      <c r="G394" s="27" t="s">
        <v>2</v>
      </c>
      <c r="H394" s="27" t="s">
        <v>1</v>
      </c>
      <c r="I394" s="33" t="s">
        <v>3</v>
      </c>
    </row>
    <row r="395" spans="1:9" x14ac:dyDescent="0.2">
      <c r="A395" s="35">
        <v>30225</v>
      </c>
      <c r="B395" s="27">
        <v>10.4</v>
      </c>
      <c r="C395" s="27" t="s">
        <v>18</v>
      </c>
      <c r="D395" s="27" t="s">
        <v>16</v>
      </c>
      <c r="E395" s="27" t="s">
        <v>17</v>
      </c>
      <c r="F395" s="27" t="s">
        <v>0</v>
      </c>
      <c r="G395" s="27" t="s">
        <v>2</v>
      </c>
      <c r="H395" s="27" t="s">
        <v>1</v>
      </c>
      <c r="I395" s="33" t="s">
        <v>3</v>
      </c>
    </row>
    <row r="396" spans="1:9" x14ac:dyDescent="0.2">
      <c r="A396" s="35">
        <v>30256</v>
      </c>
      <c r="B396" s="27">
        <v>10.8</v>
      </c>
      <c r="C396" s="27" t="s">
        <v>18</v>
      </c>
      <c r="D396" s="27" t="s">
        <v>16</v>
      </c>
      <c r="E396" s="27" t="s">
        <v>17</v>
      </c>
      <c r="F396" s="27" t="s">
        <v>0</v>
      </c>
      <c r="G396" s="27" t="s">
        <v>2</v>
      </c>
      <c r="H396" s="27" t="s">
        <v>1</v>
      </c>
      <c r="I396" s="33" t="s">
        <v>3</v>
      </c>
    </row>
    <row r="397" spans="1:9" x14ac:dyDescent="0.2">
      <c r="A397" s="35">
        <v>30286</v>
      </c>
      <c r="B397" s="27">
        <v>10.8</v>
      </c>
      <c r="C397" s="27" t="s">
        <v>18</v>
      </c>
      <c r="D397" s="27" t="s">
        <v>16</v>
      </c>
      <c r="E397" s="27" t="s">
        <v>17</v>
      </c>
      <c r="F397" s="27" t="s">
        <v>0</v>
      </c>
      <c r="G397" s="27" t="s">
        <v>2</v>
      </c>
      <c r="H397" s="27" t="s">
        <v>1</v>
      </c>
      <c r="I397" s="33" t="s">
        <v>3</v>
      </c>
    </row>
    <row r="398" spans="1:9" x14ac:dyDescent="0.2">
      <c r="A398" s="35">
        <v>30317</v>
      </c>
      <c r="B398" s="27">
        <v>10.4</v>
      </c>
      <c r="C398" s="27" t="s">
        <v>18</v>
      </c>
      <c r="D398" s="27" t="s">
        <v>16</v>
      </c>
      <c r="E398" s="27" t="s">
        <v>17</v>
      </c>
      <c r="F398" s="27" t="s">
        <v>0</v>
      </c>
      <c r="G398" s="27" t="s">
        <v>2</v>
      </c>
      <c r="H398" s="27" t="s">
        <v>1</v>
      </c>
      <c r="I398" s="33" t="s">
        <v>3</v>
      </c>
    </row>
    <row r="399" spans="1:9" x14ac:dyDescent="0.2">
      <c r="A399" s="35">
        <v>30348</v>
      </c>
      <c r="B399" s="27">
        <v>10.4</v>
      </c>
      <c r="C399" s="27" t="s">
        <v>18</v>
      </c>
      <c r="D399" s="27" t="s">
        <v>16</v>
      </c>
      <c r="E399" s="27" t="s">
        <v>17</v>
      </c>
      <c r="F399" s="27" t="s">
        <v>0</v>
      </c>
      <c r="G399" s="27" t="s">
        <v>2</v>
      </c>
      <c r="H399" s="27" t="s">
        <v>1</v>
      </c>
      <c r="I399" s="33" t="s">
        <v>3</v>
      </c>
    </row>
    <row r="400" spans="1:9" x14ac:dyDescent="0.2">
      <c r="A400" s="35">
        <v>30376</v>
      </c>
      <c r="B400" s="27">
        <v>10.3</v>
      </c>
      <c r="C400" s="27" t="s">
        <v>18</v>
      </c>
      <c r="D400" s="27" t="s">
        <v>16</v>
      </c>
      <c r="E400" s="27" t="s">
        <v>17</v>
      </c>
      <c r="F400" s="27" t="s">
        <v>0</v>
      </c>
      <c r="G400" s="27" t="s">
        <v>2</v>
      </c>
      <c r="H400" s="27" t="s">
        <v>1</v>
      </c>
      <c r="I400" s="33" t="s">
        <v>3</v>
      </c>
    </row>
    <row r="401" spans="1:9" x14ac:dyDescent="0.2">
      <c r="A401" s="35">
        <v>30407</v>
      </c>
      <c r="B401" s="27">
        <v>10.199999999999999</v>
      </c>
      <c r="C401" s="27" t="s">
        <v>18</v>
      </c>
      <c r="D401" s="27" t="s">
        <v>16</v>
      </c>
      <c r="E401" s="27" t="s">
        <v>17</v>
      </c>
      <c r="F401" s="27" t="s">
        <v>0</v>
      </c>
      <c r="G401" s="27" t="s">
        <v>2</v>
      </c>
      <c r="H401" s="27" t="s">
        <v>1</v>
      </c>
      <c r="I401" s="33" t="s">
        <v>3</v>
      </c>
    </row>
    <row r="402" spans="1:9" x14ac:dyDescent="0.2">
      <c r="A402" s="35">
        <v>30437</v>
      </c>
      <c r="B402" s="27">
        <v>10.1</v>
      </c>
      <c r="C402" s="27" t="s">
        <v>18</v>
      </c>
      <c r="D402" s="27" t="s">
        <v>16</v>
      </c>
      <c r="E402" s="27" t="s">
        <v>17</v>
      </c>
      <c r="F402" s="27" t="s">
        <v>0</v>
      </c>
      <c r="G402" s="27" t="s">
        <v>2</v>
      </c>
      <c r="H402" s="27" t="s">
        <v>1</v>
      </c>
      <c r="I402" s="33" t="s">
        <v>3</v>
      </c>
    </row>
    <row r="403" spans="1:9" x14ac:dyDescent="0.2">
      <c r="A403" s="35">
        <v>30468</v>
      </c>
      <c r="B403" s="27">
        <v>10.1</v>
      </c>
      <c r="C403" s="27" t="s">
        <v>18</v>
      </c>
      <c r="D403" s="27" t="s">
        <v>16</v>
      </c>
      <c r="E403" s="27" t="s">
        <v>17</v>
      </c>
      <c r="F403" s="27" t="s">
        <v>0</v>
      </c>
      <c r="G403" s="27" t="s">
        <v>2</v>
      </c>
      <c r="H403" s="27" t="s">
        <v>1</v>
      </c>
      <c r="I403" s="33" t="s">
        <v>3</v>
      </c>
    </row>
    <row r="404" spans="1:9" x14ac:dyDescent="0.2">
      <c r="A404" s="35">
        <v>30498</v>
      </c>
      <c r="B404" s="27">
        <v>9.4</v>
      </c>
      <c r="C404" s="27" t="s">
        <v>18</v>
      </c>
      <c r="D404" s="27" t="s">
        <v>16</v>
      </c>
      <c r="E404" s="27" t="s">
        <v>17</v>
      </c>
      <c r="F404" s="27" t="s">
        <v>0</v>
      </c>
      <c r="G404" s="27" t="s">
        <v>2</v>
      </c>
      <c r="H404" s="27" t="s">
        <v>1</v>
      </c>
      <c r="I404" s="33" t="s">
        <v>3</v>
      </c>
    </row>
    <row r="405" spans="1:9" x14ac:dyDescent="0.2">
      <c r="A405" s="35">
        <v>30529</v>
      </c>
      <c r="B405" s="27">
        <v>9.5</v>
      </c>
      <c r="C405" s="27" t="s">
        <v>18</v>
      </c>
      <c r="D405" s="27" t="s">
        <v>16</v>
      </c>
      <c r="E405" s="27" t="s">
        <v>17</v>
      </c>
      <c r="F405" s="27" t="s">
        <v>0</v>
      </c>
      <c r="G405" s="27" t="s">
        <v>2</v>
      </c>
      <c r="H405" s="27" t="s">
        <v>1</v>
      </c>
      <c r="I405" s="33" t="s">
        <v>3</v>
      </c>
    </row>
    <row r="406" spans="1:9" x14ac:dyDescent="0.2">
      <c r="A406" s="35">
        <v>30560</v>
      </c>
      <c r="B406" s="27">
        <v>9.1999999999999993</v>
      </c>
      <c r="C406" s="27" t="s">
        <v>18</v>
      </c>
      <c r="D406" s="27" t="s">
        <v>16</v>
      </c>
      <c r="E406" s="27" t="s">
        <v>17</v>
      </c>
      <c r="F406" s="27" t="s">
        <v>0</v>
      </c>
      <c r="G406" s="27" t="s">
        <v>2</v>
      </c>
      <c r="H406" s="27" t="s">
        <v>1</v>
      </c>
      <c r="I406" s="33" t="s">
        <v>3</v>
      </c>
    </row>
    <row r="407" spans="1:9" x14ac:dyDescent="0.2">
      <c r="A407" s="35">
        <v>30590</v>
      </c>
      <c r="B407" s="27">
        <v>8.8000000000000007</v>
      </c>
      <c r="C407" s="27" t="s">
        <v>18</v>
      </c>
      <c r="D407" s="27" t="s">
        <v>16</v>
      </c>
      <c r="E407" s="27" t="s">
        <v>17</v>
      </c>
      <c r="F407" s="27" t="s">
        <v>0</v>
      </c>
      <c r="G407" s="27" t="s">
        <v>2</v>
      </c>
      <c r="H407" s="27" t="s">
        <v>1</v>
      </c>
      <c r="I407" s="33" t="s">
        <v>3</v>
      </c>
    </row>
    <row r="408" spans="1:9" x14ac:dyDescent="0.2">
      <c r="A408" s="35">
        <v>30621</v>
      </c>
      <c r="B408" s="27">
        <v>8.5</v>
      </c>
      <c r="C408" s="27" t="s">
        <v>18</v>
      </c>
      <c r="D408" s="27" t="s">
        <v>16</v>
      </c>
      <c r="E408" s="27" t="s">
        <v>17</v>
      </c>
      <c r="F408" s="27" t="s">
        <v>0</v>
      </c>
      <c r="G408" s="27" t="s">
        <v>2</v>
      </c>
      <c r="H408" s="27" t="s">
        <v>1</v>
      </c>
      <c r="I408" s="33" t="s">
        <v>3</v>
      </c>
    </row>
    <row r="409" spans="1:9" x14ac:dyDescent="0.2">
      <c r="A409" s="35">
        <v>30651</v>
      </c>
      <c r="B409" s="27">
        <v>8.3000000000000007</v>
      </c>
      <c r="C409" s="27" t="s">
        <v>18</v>
      </c>
      <c r="D409" s="27" t="s">
        <v>16</v>
      </c>
      <c r="E409" s="27" t="s">
        <v>17</v>
      </c>
      <c r="F409" s="27" t="s">
        <v>0</v>
      </c>
      <c r="G409" s="27" t="s">
        <v>2</v>
      </c>
      <c r="H409" s="27" t="s">
        <v>1</v>
      </c>
      <c r="I409" s="33" t="s">
        <v>3</v>
      </c>
    </row>
    <row r="410" spans="1:9" x14ac:dyDescent="0.2">
      <c r="A410" s="35">
        <v>30682</v>
      </c>
      <c r="B410" s="27">
        <v>8</v>
      </c>
      <c r="C410" s="27" t="s">
        <v>18</v>
      </c>
      <c r="D410" s="27" t="s">
        <v>16</v>
      </c>
      <c r="E410" s="27" t="s">
        <v>17</v>
      </c>
      <c r="F410" s="27" t="s">
        <v>0</v>
      </c>
      <c r="G410" s="27" t="s">
        <v>2</v>
      </c>
      <c r="H410" s="27" t="s">
        <v>1</v>
      </c>
      <c r="I410" s="33" t="s">
        <v>3</v>
      </c>
    </row>
    <row r="411" spans="1:9" x14ac:dyDescent="0.2">
      <c r="A411" s="35">
        <v>30713</v>
      </c>
      <c r="B411" s="27">
        <v>7.8</v>
      </c>
      <c r="C411" s="27" t="s">
        <v>18</v>
      </c>
      <c r="D411" s="27" t="s">
        <v>16</v>
      </c>
      <c r="E411" s="27" t="s">
        <v>17</v>
      </c>
      <c r="F411" s="27" t="s">
        <v>0</v>
      </c>
      <c r="G411" s="27" t="s">
        <v>2</v>
      </c>
      <c r="H411" s="27" t="s">
        <v>1</v>
      </c>
      <c r="I411" s="33" t="s">
        <v>3</v>
      </c>
    </row>
    <row r="412" spans="1:9" x14ac:dyDescent="0.2">
      <c r="A412" s="35">
        <v>30742</v>
      </c>
      <c r="B412" s="27">
        <v>7.8</v>
      </c>
      <c r="C412" s="27" t="s">
        <v>18</v>
      </c>
      <c r="D412" s="27" t="s">
        <v>16</v>
      </c>
      <c r="E412" s="27" t="s">
        <v>17</v>
      </c>
      <c r="F412" s="27" t="s">
        <v>0</v>
      </c>
      <c r="G412" s="27" t="s">
        <v>2</v>
      </c>
      <c r="H412" s="27" t="s">
        <v>1</v>
      </c>
      <c r="I412" s="33" t="s">
        <v>3</v>
      </c>
    </row>
    <row r="413" spans="1:9" x14ac:dyDescent="0.2">
      <c r="A413" s="35">
        <v>30773</v>
      </c>
      <c r="B413" s="27">
        <v>7.7</v>
      </c>
      <c r="C413" s="27" t="s">
        <v>18</v>
      </c>
      <c r="D413" s="27" t="s">
        <v>16</v>
      </c>
      <c r="E413" s="27" t="s">
        <v>17</v>
      </c>
      <c r="F413" s="27" t="s">
        <v>0</v>
      </c>
      <c r="G413" s="27" t="s">
        <v>2</v>
      </c>
      <c r="H413" s="27" t="s">
        <v>1</v>
      </c>
      <c r="I413" s="33" t="s">
        <v>3</v>
      </c>
    </row>
    <row r="414" spans="1:9" x14ac:dyDescent="0.2">
      <c r="A414" s="35">
        <v>30803</v>
      </c>
      <c r="B414" s="27">
        <v>7.4</v>
      </c>
      <c r="C414" s="27" t="s">
        <v>18</v>
      </c>
      <c r="D414" s="27" t="s">
        <v>16</v>
      </c>
      <c r="E414" s="27" t="s">
        <v>17</v>
      </c>
      <c r="F414" s="27" t="s">
        <v>0</v>
      </c>
      <c r="G414" s="27" t="s">
        <v>2</v>
      </c>
      <c r="H414" s="27" t="s">
        <v>1</v>
      </c>
      <c r="I414" s="33" t="s">
        <v>3</v>
      </c>
    </row>
    <row r="415" spans="1:9" x14ac:dyDescent="0.2">
      <c r="A415" s="35">
        <v>30834</v>
      </c>
      <c r="B415" s="27">
        <v>7.2</v>
      </c>
      <c r="C415" s="27" t="s">
        <v>18</v>
      </c>
      <c r="D415" s="27" t="s">
        <v>16</v>
      </c>
      <c r="E415" s="27" t="s">
        <v>17</v>
      </c>
      <c r="F415" s="27" t="s">
        <v>0</v>
      </c>
      <c r="G415" s="27" t="s">
        <v>2</v>
      </c>
      <c r="H415" s="27" t="s">
        <v>1</v>
      </c>
      <c r="I415" s="33" t="s">
        <v>3</v>
      </c>
    </row>
    <row r="416" spans="1:9" x14ac:dyDescent="0.2">
      <c r="A416" s="35">
        <v>30864</v>
      </c>
      <c r="B416" s="27">
        <v>7.5</v>
      </c>
      <c r="C416" s="27" t="s">
        <v>18</v>
      </c>
      <c r="D416" s="27" t="s">
        <v>16</v>
      </c>
      <c r="E416" s="27" t="s">
        <v>17</v>
      </c>
      <c r="F416" s="27" t="s">
        <v>0</v>
      </c>
      <c r="G416" s="27" t="s">
        <v>2</v>
      </c>
      <c r="H416" s="27" t="s">
        <v>1</v>
      </c>
      <c r="I416" s="33" t="s">
        <v>3</v>
      </c>
    </row>
    <row r="417" spans="1:9" x14ac:dyDescent="0.2">
      <c r="A417" s="35">
        <v>30895</v>
      </c>
      <c r="B417" s="27">
        <v>7.5</v>
      </c>
      <c r="C417" s="27" t="s">
        <v>18</v>
      </c>
      <c r="D417" s="27" t="s">
        <v>16</v>
      </c>
      <c r="E417" s="27" t="s">
        <v>17</v>
      </c>
      <c r="F417" s="27" t="s">
        <v>0</v>
      </c>
      <c r="G417" s="27" t="s">
        <v>2</v>
      </c>
      <c r="H417" s="27" t="s">
        <v>1</v>
      </c>
      <c r="I417" s="33" t="s">
        <v>3</v>
      </c>
    </row>
    <row r="418" spans="1:9" x14ac:dyDescent="0.2">
      <c r="A418" s="35">
        <v>30926</v>
      </c>
      <c r="B418" s="27">
        <v>7.3</v>
      </c>
      <c r="C418" s="27" t="s">
        <v>18</v>
      </c>
      <c r="D418" s="27" t="s">
        <v>16</v>
      </c>
      <c r="E418" s="27" t="s">
        <v>17</v>
      </c>
      <c r="F418" s="27" t="s">
        <v>0</v>
      </c>
      <c r="G418" s="27" t="s">
        <v>2</v>
      </c>
      <c r="H418" s="27" t="s">
        <v>1</v>
      </c>
      <c r="I418" s="33" t="s">
        <v>3</v>
      </c>
    </row>
    <row r="419" spans="1:9" x14ac:dyDescent="0.2">
      <c r="A419" s="35">
        <v>30956</v>
      </c>
      <c r="B419" s="27">
        <v>7.4</v>
      </c>
      <c r="C419" s="27" t="s">
        <v>18</v>
      </c>
      <c r="D419" s="27" t="s">
        <v>16</v>
      </c>
      <c r="E419" s="27" t="s">
        <v>17</v>
      </c>
      <c r="F419" s="27" t="s">
        <v>0</v>
      </c>
      <c r="G419" s="27" t="s">
        <v>2</v>
      </c>
      <c r="H419" s="27" t="s">
        <v>1</v>
      </c>
      <c r="I419" s="33" t="s">
        <v>3</v>
      </c>
    </row>
    <row r="420" spans="1:9" x14ac:dyDescent="0.2">
      <c r="A420" s="35">
        <v>30987</v>
      </c>
      <c r="B420" s="27">
        <v>7.2</v>
      </c>
      <c r="C420" s="27" t="s">
        <v>18</v>
      </c>
      <c r="D420" s="27" t="s">
        <v>16</v>
      </c>
      <c r="E420" s="27" t="s">
        <v>17</v>
      </c>
      <c r="F420" s="27" t="s">
        <v>0</v>
      </c>
      <c r="G420" s="27" t="s">
        <v>2</v>
      </c>
      <c r="H420" s="27" t="s">
        <v>1</v>
      </c>
      <c r="I420" s="33" t="s">
        <v>3</v>
      </c>
    </row>
    <row r="421" spans="1:9" x14ac:dyDescent="0.2">
      <c r="A421" s="35">
        <v>31017</v>
      </c>
      <c r="B421" s="27">
        <v>7.3</v>
      </c>
      <c r="C421" s="27" t="s">
        <v>18</v>
      </c>
      <c r="D421" s="27" t="s">
        <v>16</v>
      </c>
      <c r="E421" s="27" t="s">
        <v>17</v>
      </c>
      <c r="F421" s="27" t="s">
        <v>0</v>
      </c>
      <c r="G421" s="27" t="s">
        <v>2</v>
      </c>
      <c r="H421" s="27" t="s">
        <v>1</v>
      </c>
      <c r="I421" s="33" t="s">
        <v>3</v>
      </c>
    </row>
    <row r="422" spans="1:9" x14ac:dyDescent="0.2">
      <c r="A422" s="35">
        <v>31048</v>
      </c>
      <c r="B422" s="27">
        <v>7.3</v>
      </c>
      <c r="C422" s="27" t="s">
        <v>18</v>
      </c>
      <c r="D422" s="27" t="s">
        <v>16</v>
      </c>
      <c r="E422" s="27" t="s">
        <v>17</v>
      </c>
      <c r="F422" s="27" t="s">
        <v>0</v>
      </c>
      <c r="G422" s="27" t="s">
        <v>2</v>
      </c>
      <c r="H422" s="27" t="s">
        <v>1</v>
      </c>
      <c r="I422" s="33" t="s">
        <v>3</v>
      </c>
    </row>
    <row r="423" spans="1:9" x14ac:dyDescent="0.2">
      <c r="A423" s="35">
        <v>31079</v>
      </c>
      <c r="B423" s="27">
        <v>7.2</v>
      </c>
      <c r="C423" s="27" t="s">
        <v>18</v>
      </c>
      <c r="D423" s="27" t="s">
        <v>16</v>
      </c>
      <c r="E423" s="27" t="s">
        <v>17</v>
      </c>
      <c r="F423" s="27" t="s">
        <v>0</v>
      </c>
      <c r="G423" s="27" t="s">
        <v>2</v>
      </c>
      <c r="H423" s="27" t="s">
        <v>1</v>
      </c>
      <c r="I423" s="33" t="s">
        <v>3</v>
      </c>
    </row>
    <row r="424" spans="1:9" x14ac:dyDescent="0.2">
      <c r="A424" s="35">
        <v>31107</v>
      </c>
      <c r="B424" s="27">
        <v>7.2</v>
      </c>
      <c r="C424" s="27" t="s">
        <v>18</v>
      </c>
      <c r="D424" s="27" t="s">
        <v>16</v>
      </c>
      <c r="E424" s="27" t="s">
        <v>17</v>
      </c>
      <c r="F424" s="27" t="s">
        <v>0</v>
      </c>
      <c r="G424" s="27" t="s">
        <v>2</v>
      </c>
      <c r="H424" s="27" t="s">
        <v>1</v>
      </c>
      <c r="I424" s="33" t="s">
        <v>3</v>
      </c>
    </row>
    <row r="425" spans="1:9" x14ac:dyDescent="0.2">
      <c r="A425" s="35">
        <v>31138</v>
      </c>
      <c r="B425" s="27">
        <v>7.3</v>
      </c>
      <c r="C425" s="27" t="s">
        <v>18</v>
      </c>
      <c r="D425" s="27" t="s">
        <v>16</v>
      </c>
      <c r="E425" s="27" t="s">
        <v>17</v>
      </c>
      <c r="F425" s="27" t="s">
        <v>0</v>
      </c>
      <c r="G425" s="27" t="s">
        <v>2</v>
      </c>
      <c r="H425" s="27" t="s">
        <v>1</v>
      </c>
      <c r="I425" s="33" t="s">
        <v>3</v>
      </c>
    </row>
    <row r="426" spans="1:9" x14ac:dyDescent="0.2">
      <c r="A426" s="35">
        <v>31168</v>
      </c>
      <c r="B426" s="27">
        <v>7.2</v>
      </c>
      <c r="C426" s="27" t="s">
        <v>18</v>
      </c>
      <c r="D426" s="27" t="s">
        <v>16</v>
      </c>
      <c r="E426" s="27" t="s">
        <v>17</v>
      </c>
      <c r="F426" s="27" t="s">
        <v>0</v>
      </c>
      <c r="G426" s="27" t="s">
        <v>2</v>
      </c>
      <c r="H426" s="27" t="s">
        <v>1</v>
      </c>
      <c r="I426" s="33" t="s">
        <v>3</v>
      </c>
    </row>
    <row r="427" spans="1:9" x14ac:dyDescent="0.2">
      <c r="A427" s="35">
        <v>31199</v>
      </c>
      <c r="B427" s="27">
        <v>7.4</v>
      </c>
      <c r="C427" s="27" t="s">
        <v>18</v>
      </c>
      <c r="D427" s="27" t="s">
        <v>16</v>
      </c>
      <c r="E427" s="27" t="s">
        <v>17</v>
      </c>
      <c r="F427" s="27" t="s">
        <v>0</v>
      </c>
      <c r="G427" s="27" t="s">
        <v>2</v>
      </c>
      <c r="H427" s="27" t="s">
        <v>1</v>
      </c>
      <c r="I427" s="33" t="s">
        <v>3</v>
      </c>
    </row>
    <row r="428" spans="1:9" x14ac:dyDescent="0.2">
      <c r="A428" s="35">
        <v>31229</v>
      </c>
      <c r="B428" s="27">
        <v>7.4</v>
      </c>
      <c r="C428" s="27" t="s">
        <v>18</v>
      </c>
      <c r="D428" s="27" t="s">
        <v>16</v>
      </c>
      <c r="E428" s="27" t="s">
        <v>17</v>
      </c>
      <c r="F428" s="27" t="s">
        <v>0</v>
      </c>
      <c r="G428" s="27" t="s">
        <v>2</v>
      </c>
      <c r="H428" s="27" t="s">
        <v>1</v>
      </c>
      <c r="I428" s="33" t="s">
        <v>3</v>
      </c>
    </row>
    <row r="429" spans="1:9" x14ac:dyDescent="0.2">
      <c r="A429" s="35">
        <v>31260</v>
      </c>
      <c r="B429" s="27">
        <v>7.1</v>
      </c>
      <c r="C429" s="27" t="s">
        <v>18</v>
      </c>
      <c r="D429" s="27" t="s">
        <v>16</v>
      </c>
      <c r="E429" s="27" t="s">
        <v>17</v>
      </c>
      <c r="F429" s="27" t="s">
        <v>0</v>
      </c>
      <c r="G429" s="27" t="s">
        <v>2</v>
      </c>
      <c r="H429" s="27" t="s">
        <v>1</v>
      </c>
      <c r="I429" s="33" t="s">
        <v>3</v>
      </c>
    </row>
    <row r="430" spans="1:9" x14ac:dyDescent="0.2">
      <c r="A430" s="35">
        <v>31291</v>
      </c>
      <c r="B430" s="27">
        <v>7.1</v>
      </c>
      <c r="C430" s="27" t="s">
        <v>18</v>
      </c>
      <c r="D430" s="27" t="s">
        <v>16</v>
      </c>
      <c r="E430" s="27" t="s">
        <v>17</v>
      </c>
      <c r="F430" s="27" t="s">
        <v>0</v>
      </c>
      <c r="G430" s="27" t="s">
        <v>2</v>
      </c>
      <c r="H430" s="27" t="s">
        <v>1</v>
      </c>
      <c r="I430" s="33" t="s">
        <v>3</v>
      </c>
    </row>
    <row r="431" spans="1:9" x14ac:dyDescent="0.2">
      <c r="A431" s="35">
        <v>31321</v>
      </c>
      <c r="B431" s="27">
        <v>7.1</v>
      </c>
      <c r="C431" s="27" t="s">
        <v>18</v>
      </c>
      <c r="D431" s="27" t="s">
        <v>16</v>
      </c>
      <c r="E431" s="27" t="s">
        <v>17</v>
      </c>
      <c r="F431" s="27" t="s">
        <v>0</v>
      </c>
      <c r="G431" s="27" t="s">
        <v>2</v>
      </c>
      <c r="H431" s="27" t="s">
        <v>1</v>
      </c>
      <c r="I431" s="33" t="s">
        <v>3</v>
      </c>
    </row>
    <row r="432" spans="1:9" x14ac:dyDescent="0.2">
      <c r="A432" s="35">
        <v>31352</v>
      </c>
      <c r="B432" s="27">
        <v>7</v>
      </c>
      <c r="C432" s="27" t="s">
        <v>18</v>
      </c>
      <c r="D432" s="27" t="s">
        <v>16</v>
      </c>
      <c r="E432" s="27" t="s">
        <v>17</v>
      </c>
      <c r="F432" s="27" t="s">
        <v>0</v>
      </c>
      <c r="G432" s="27" t="s">
        <v>2</v>
      </c>
      <c r="H432" s="27" t="s">
        <v>1</v>
      </c>
      <c r="I432" s="33" t="s">
        <v>3</v>
      </c>
    </row>
    <row r="433" spans="1:9" x14ac:dyDescent="0.2">
      <c r="A433" s="35">
        <v>31382</v>
      </c>
      <c r="B433" s="27">
        <v>7</v>
      </c>
      <c r="C433" s="27" t="s">
        <v>18</v>
      </c>
      <c r="D433" s="27" t="s">
        <v>16</v>
      </c>
      <c r="E433" s="27" t="s">
        <v>17</v>
      </c>
      <c r="F433" s="27" t="s">
        <v>0</v>
      </c>
      <c r="G433" s="27" t="s">
        <v>2</v>
      </c>
      <c r="H433" s="27" t="s">
        <v>1</v>
      </c>
      <c r="I433" s="33" t="s">
        <v>3</v>
      </c>
    </row>
    <row r="434" spans="1:9" x14ac:dyDescent="0.2">
      <c r="A434" s="35">
        <v>31413</v>
      </c>
      <c r="B434" s="27">
        <v>6.7</v>
      </c>
      <c r="C434" s="27" t="s">
        <v>18</v>
      </c>
      <c r="D434" s="27" t="s">
        <v>16</v>
      </c>
      <c r="E434" s="27" t="s">
        <v>17</v>
      </c>
      <c r="F434" s="27" t="s">
        <v>0</v>
      </c>
      <c r="G434" s="27" t="s">
        <v>2</v>
      </c>
      <c r="H434" s="27" t="s">
        <v>1</v>
      </c>
      <c r="I434" s="33" t="s">
        <v>3</v>
      </c>
    </row>
    <row r="435" spans="1:9" x14ac:dyDescent="0.2">
      <c r="A435" s="35">
        <v>31444</v>
      </c>
      <c r="B435" s="27">
        <v>7.2</v>
      </c>
      <c r="C435" s="27" t="s">
        <v>18</v>
      </c>
      <c r="D435" s="27" t="s">
        <v>16</v>
      </c>
      <c r="E435" s="27" t="s">
        <v>17</v>
      </c>
      <c r="F435" s="27" t="s">
        <v>0</v>
      </c>
      <c r="G435" s="27" t="s">
        <v>2</v>
      </c>
      <c r="H435" s="27" t="s">
        <v>1</v>
      </c>
      <c r="I435" s="33" t="s">
        <v>3</v>
      </c>
    </row>
    <row r="436" spans="1:9" x14ac:dyDescent="0.2">
      <c r="A436" s="35">
        <v>31472</v>
      </c>
      <c r="B436" s="27">
        <v>7.2</v>
      </c>
      <c r="C436" s="27" t="s">
        <v>18</v>
      </c>
      <c r="D436" s="27" t="s">
        <v>16</v>
      </c>
      <c r="E436" s="27" t="s">
        <v>17</v>
      </c>
      <c r="F436" s="27" t="s">
        <v>0</v>
      </c>
      <c r="G436" s="27" t="s">
        <v>2</v>
      </c>
      <c r="H436" s="27" t="s">
        <v>1</v>
      </c>
      <c r="I436" s="33" t="s">
        <v>3</v>
      </c>
    </row>
    <row r="437" spans="1:9" x14ac:dyDescent="0.2">
      <c r="A437" s="35">
        <v>31503</v>
      </c>
      <c r="B437" s="27">
        <v>7.1</v>
      </c>
      <c r="C437" s="27" t="s">
        <v>18</v>
      </c>
      <c r="D437" s="27" t="s">
        <v>16</v>
      </c>
      <c r="E437" s="27" t="s">
        <v>17</v>
      </c>
      <c r="F437" s="27" t="s">
        <v>0</v>
      </c>
      <c r="G437" s="27" t="s">
        <v>2</v>
      </c>
      <c r="H437" s="27" t="s">
        <v>1</v>
      </c>
      <c r="I437" s="33" t="s">
        <v>3</v>
      </c>
    </row>
    <row r="438" spans="1:9" x14ac:dyDescent="0.2">
      <c r="A438" s="35">
        <v>31533</v>
      </c>
      <c r="B438" s="27">
        <v>7.2</v>
      </c>
      <c r="C438" s="27" t="s">
        <v>18</v>
      </c>
      <c r="D438" s="27" t="s">
        <v>16</v>
      </c>
      <c r="E438" s="27" t="s">
        <v>17</v>
      </c>
      <c r="F438" s="27" t="s">
        <v>0</v>
      </c>
      <c r="G438" s="27" t="s">
        <v>2</v>
      </c>
      <c r="H438" s="27" t="s">
        <v>1</v>
      </c>
      <c r="I438" s="33" t="s">
        <v>3</v>
      </c>
    </row>
    <row r="439" spans="1:9" x14ac:dyDescent="0.2">
      <c r="A439" s="35">
        <v>31564</v>
      </c>
      <c r="B439" s="27">
        <v>7.2</v>
      </c>
      <c r="C439" s="27" t="s">
        <v>18</v>
      </c>
      <c r="D439" s="27" t="s">
        <v>16</v>
      </c>
      <c r="E439" s="27" t="s">
        <v>17</v>
      </c>
      <c r="F439" s="27" t="s">
        <v>0</v>
      </c>
      <c r="G439" s="27" t="s">
        <v>2</v>
      </c>
      <c r="H439" s="27" t="s">
        <v>1</v>
      </c>
      <c r="I439" s="33" t="s">
        <v>3</v>
      </c>
    </row>
    <row r="440" spans="1:9" x14ac:dyDescent="0.2">
      <c r="A440" s="35">
        <v>31594</v>
      </c>
      <c r="B440" s="27">
        <v>7</v>
      </c>
      <c r="C440" s="27" t="s">
        <v>18</v>
      </c>
      <c r="D440" s="27" t="s">
        <v>16</v>
      </c>
      <c r="E440" s="27" t="s">
        <v>17</v>
      </c>
      <c r="F440" s="27" t="s">
        <v>0</v>
      </c>
      <c r="G440" s="27" t="s">
        <v>2</v>
      </c>
      <c r="H440" s="27" t="s">
        <v>1</v>
      </c>
      <c r="I440" s="33" t="s">
        <v>3</v>
      </c>
    </row>
    <row r="441" spans="1:9" x14ac:dyDescent="0.2">
      <c r="A441" s="35">
        <v>31625</v>
      </c>
      <c r="B441" s="27">
        <v>6.9</v>
      </c>
      <c r="C441" s="27" t="s">
        <v>18</v>
      </c>
      <c r="D441" s="27" t="s">
        <v>16</v>
      </c>
      <c r="E441" s="27" t="s">
        <v>17</v>
      </c>
      <c r="F441" s="27" t="s">
        <v>0</v>
      </c>
      <c r="G441" s="27" t="s">
        <v>2</v>
      </c>
      <c r="H441" s="27" t="s">
        <v>1</v>
      </c>
      <c r="I441" s="33" t="s">
        <v>3</v>
      </c>
    </row>
    <row r="442" spans="1:9" x14ac:dyDescent="0.2">
      <c r="A442" s="35">
        <v>31656</v>
      </c>
      <c r="B442" s="27">
        <v>7</v>
      </c>
      <c r="C442" s="27" t="s">
        <v>18</v>
      </c>
      <c r="D442" s="27" t="s">
        <v>16</v>
      </c>
      <c r="E442" s="27" t="s">
        <v>17</v>
      </c>
      <c r="F442" s="27" t="s">
        <v>0</v>
      </c>
      <c r="G442" s="27" t="s">
        <v>2</v>
      </c>
      <c r="H442" s="27" t="s">
        <v>1</v>
      </c>
      <c r="I442" s="33" t="s">
        <v>3</v>
      </c>
    </row>
    <row r="443" spans="1:9" x14ac:dyDescent="0.2">
      <c r="A443" s="35">
        <v>31686</v>
      </c>
      <c r="B443" s="27">
        <v>7</v>
      </c>
      <c r="C443" s="27" t="s">
        <v>18</v>
      </c>
      <c r="D443" s="27" t="s">
        <v>16</v>
      </c>
      <c r="E443" s="27" t="s">
        <v>17</v>
      </c>
      <c r="F443" s="27" t="s">
        <v>0</v>
      </c>
      <c r="G443" s="27" t="s">
        <v>2</v>
      </c>
      <c r="H443" s="27" t="s">
        <v>1</v>
      </c>
      <c r="I443" s="33" t="s">
        <v>3</v>
      </c>
    </row>
    <row r="444" spans="1:9" x14ac:dyDescent="0.2">
      <c r="A444" s="35">
        <v>31717</v>
      </c>
      <c r="B444" s="27">
        <v>6.9</v>
      </c>
      <c r="C444" s="27" t="s">
        <v>18</v>
      </c>
      <c r="D444" s="27" t="s">
        <v>16</v>
      </c>
      <c r="E444" s="27" t="s">
        <v>17</v>
      </c>
      <c r="F444" s="27" t="s">
        <v>0</v>
      </c>
      <c r="G444" s="27" t="s">
        <v>2</v>
      </c>
      <c r="H444" s="27" t="s">
        <v>1</v>
      </c>
      <c r="I444" s="33" t="s">
        <v>3</v>
      </c>
    </row>
    <row r="445" spans="1:9" x14ac:dyDescent="0.2">
      <c r="A445" s="35">
        <v>31747</v>
      </c>
      <c r="B445" s="27">
        <v>6.6</v>
      </c>
      <c r="C445" s="27" t="s">
        <v>18</v>
      </c>
      <c r="D445" s="27" t="s">
        <v>16</v>
      </c>
      <c r="E445" s="27" t="s">
        <v>17</v>
      </c>
      <c r="F445" s="27" t="s">
        <v>0</v>
      </c>
      <c r="G445" s="27" t="s">
        <v>2</v>
      </c>
      <c r="H445" s="27" t="s">
        <v>1</v>
      </c>
      <c r="I445" s="33" t="s">
        <v>3</v>
      </c>
    </row>
    <row r="446" spans="1:9" x14ac:dyDescent="0.2">
      <c r="A446" s="35">
        <v>31778</v>
      </c>
      <c r="B446" s="27">
        <v>6.6</v>
      </c>
      <c r="C446" s="27" t="s">
        <v>18</v>
      </c>
      <c r="D446" s="27" t="s">
        <v>16</v>
      </c>
      <c r="E446" s="27" t="s">
        <v>17</v>
      </c>
      <c r="F446" s="27" t="s">
        <v>0</v>
      </c>
      <c r="G446" s="27" t="s">
        <v>2</v>
      </c>
      <c r="H446" s="27" t="s">
        <v>1</v>
      </c>
      <c r="I446" s="33" t="s">
        <v>3</v>
      </c>
    </row>
    <row r="447" spans="1:9" x14ac:dyDescent="0.2">
      <c r="A447" s="35">
        <v>31809</v>
      </c>
      <c r="B447" s="27">
        <v>6.6</v>
      </c>
      <c r="C447" s="27" t="s">
        <v>18</v>
      </c>
      <c r="D447" s="27" t="s">
        <v>16</v>
      </c>
      <c r="E447" s="27" t="s">
        <v>17</v>
      </c>
      <c r="F447" s="27" t="s">
        <v>0</v>
      </c>
      <c r="G447" s="27" t="s">
        <v>2</v>
      </c>
      <c r="H447" s="27" t="s">
        <v>1</v>
      </c>
      <c r="I447" s="33" t="s">
        <v>3</v>
      </c>
    </row>
    <row r="448" spans="1:9" x14ac:dyDescent="0.2">
      <c r="A448" s="35">
        <v>31837</v>
      </c>
      <c r="B448" s="27">
        <v>6.6</v>
      </c>
      <c r="C448" s="27" t="s">
        <v>18</v>
      </c>
      <c r="D448" s="27" t="s">
        <v>16</v>
      </c>
      <c r="E448" s="27" t="s">
        <v>17</v>
      </c>
      <c r="F448" s="27" t="s">
        <v>0</v>
      </c>
      <c r="G448" s="27" t="s">
        <v>2</v>
      </c>
      <c r="H448" s="27" t="s">
        <v>1</v>
      </c>
      <c r="I448" s="33" t="s">
        <v>3</v>
      </c>
    </row>
    <row r="449" spans="1:9" x14ac:dyDescent="0.2">
      <c r="A449" s="35">
        <v>31868</v>
      </c>
      <c r="B449" s="27">
        <v>6.3</v>
      </c>
      <c r="C449" s="27" t="s">
        <v>18</v>
      </c>
      <c r="D449" s="27" t="s">
        <v>16</v>
      </c>
      <c r="E449" s="27" t="s">
        <v>17</v>
      </c>
      <c r="F449" s="27" t="s">
        <v>0</v>
      </c>
      <c r="G449" s="27" t="s">
        <v>2</v>
      </c>
      <c r="H449" s="27" t="s">
        <v>1</v>
      </c>
      <c r="I449" s="33" t="s">
        <v>3</v>
      </c>
    </row>
    <row r="450" spans="1:9" x14ac:dyDescent="0.2">
      <c r="A450" s="35">
        <v>31898</v>
      </c>
      <c r="B450" s="27">
        <v>6.3</v>
      </c>
      <c r="C450" s="27" t="s">
        <v>18</v>
      </c>
      <c r="D450" s="27" t="s">
        <v>16</v>
      </c>
      <c r="E450" s="27" t="s">
        <v>17</v>
      </c>
      <c r="F450" s="27" t="s">
        <v>0</v>
      </c>
      <c r="G450" s="27" t="s">
        <v>2</v>
      </c>
      <c r="H450" s="27" t="s">
        <v>1</v>
      </c>
      <c r="I450" s="33" t="s">
        <v>3</v>
      </c>
    </row>
    <row r="451" spans="1:9" x14ac:dyDescent="0.2">
      <c r="A451" s="35">
        <v>31929</v>
      </c>
      <c r="B451" s="27">
        <v>6.2</v>
      </c>
      <c r="C451" s="27" t="s">
        <v>18</v>
      </c>
      <c r="D451" s="27" t="s">
        <v>16</v>
      </c>
      <c r="E451" s="27" t="s">
        <v>17</v>
      </c>
      <c r="F451" s="27" t="s">
        <v>0</v>
      </c>
      <c r="G451" s="27" t="s">
        <v>2</v>
      </c>
      <c r="H451" s="27" t="s">
        <v>1</v>
      </c>
      <c r="I451" s="33" t="s">
        <v>3</v>
      </c>
    </row>
    <row r="452" spans="1:9" x14ac:dyDescent="0.2">
      <c r="A452" s="35">
        <v>31959</v>
      </c>
      <c r="B452" s="27">
        <v>6.1</v>
      </c>
      <c r="C452" s="27" t="s">
        <v>18</v>
      </c>
      <c r="D452" s="27" t="s">
        <v>16</v>
      </c>
      <c r="E452" s="27" t="s">
        <v>17</v>
      </c>
      <c r="F452" s="27" t="s">
        <v>0</v>
      </c>
      <c r="G452" s="27" t="s">
        <v>2</v>
      </c>
      <c r="H452" s="27" t="s">
        <v>1</v>
      </c>
      <c r="I452" s="33" t="s">
        <v>3</v>
      </c>
    </row>
    <row r="453" spans="1:9" x14ac:dyDescent="0.2">
      <c r="A453" s="35">
        <v>31990</v>
      </c>
      <c r="B453" s="27">
        <v>6</v>
      </c>
      <c r="C453" s="27" t="s">
        <v>18</v>
      </c>
      <c r="D453" s="27" t="s">
        <v>16</v>
      </c>
      <c r="E453" s="27" t="s">
        <v>17</v>
      </c>
      <c r="F453" s="27" t="s">
        <v>0</v>
      </c>
      <c r="G453" s="27" t="s">
        <v>2</v>
      </c>
      <c r="H453" s="27" t="s">
        <v>1</v>
      </c>
      <c r="I453" s="33" t="s">
        <v>3</v>
      </c>
    </row>
    <row r="454" spans="1:9" x14ac:dyDescent="0.2">
      <c r="A454" s="35">
        <v>32021</v>
      </c>
      <c r="B454" s="27">
        <v>5.9</v>
      </c>
      <c r="C454" s="27" t="s">
        <v>18</v>
      </c>
      <c r="D454" s="27" t="s">
        <v>16</v>
      </c>
      <c r="E454" s="27" t="s">
        <v>17</v>
      </c>
      <c r="F454" s="27" t="s">
        <v>0</v>
      </c>
      <c r="G454" s="27" t="s">
        <v>2</v>
      </c>
      <c r="H454" s="27" t="s">
        <v>1</v>
      </c>
      <c r="I454" s="33" t="s">
        <v>3</v>
      </c>
    </row>
    <row r="455" spans="1:9" x14ac:dyDescent="0.2">
      <c r="A455" s="35">
        <v>32051</v>
      </c>
      <c r="B455" s="27">
        <v>6</v>
      </c>
      <c r="C455" s="27" t="s">
        <v>18</v>
      </c>
      <c r="D455" s="27" t="s">
        <v>16</v>
      </c>
      <c r="E455" s="27" t="s">
        <v>17</v>
      </c>
      <c r="F455" s="27" t="s">
        <v>0</v>
      </c>
      <c r="G455" s="27" t="s">
        <v>2</v>
      </c>
      <c r="H455" s="27" t="s">
        <v>1</v>
      </c>
      <c r="I455" s="33" t="s">
        <v>3</v>
      </c>
    </row>
    <row r="456" spans="1:9" x14ac:dyDescent="0.2">
      <c r="A456" s="35">
        <v>32082</v>
      </c>
      <c r="B456" s="27">
        <v>5.8</v>
      </c>
      <c r="C456" s="27" t="s">
        <v>18</v>
      </c>
      <c r="D456" s="27" t="s">
        <v>16</v>
      </c>
      <c r="E456" s="27" t="s">
        <v>17</v>
      </c>
      <c r="F456" s="27" t="s">
        <v>0</v>
      </c>
      <c r="G456" s="27" t="s">
        <v>2</v>
      </c>
      <c r="H456" s="27" t="s">
        <v>1</v>
      </c>
      <c r="I456" s="33" t="s">
        <v>3</v>
      </c>
    </row>
    <row r="457" spans="1:9" x14ac:dyDescent="0.2">
      <c r="A457" s="35">
        <v>32112</v>
      </c>
      <c r="B457" s="27">
        <v>5.7</v>
      </c>
      <c r="C457" s="27" t="s">
        <v>18</v>
      </c>
      <c r="D457" s="27" t="s">
        <v>16</v>
      </c>
      <c r="E457" s="27" t="s">
        <v>17</v>
      </c>
      <c r="F457" s="27" t="s">
        <v>0</v>
      </c>
      <c r="G457" s="27" t="s">
        <v>2</v>
      </c>
      <c r="H457" s="27" t="s">
        <v>1</v>
      </c>
      <c r="I457" s="33" t="s">
        <v>3</v>
      </c>
    </row>
    <row r="458" spans="1:9" x14ac:dyDescent="0.2">
      <c r="A458" s="35">
        <v>32143</v>
      </c>
      <c r="B458" s="27">
        <v>5.7</v>
      </c>
      <c r="C458" s="27" t="s">
        <v>18</v>
      </c>
      <c r="D458" s="27" t="s">
        <v>16</v>
      </c>
      <c r="E458" s="27" t="s">
        <v>17</v>
      </c>
      <c r="F458" s="27" t="s">
        <v>0</v>
      </c>
      <c r="G458" s="27" t="s">
        <v>2</v>
      </c>
      <c r="H458" s="27" t="s">
        <v>1</v>
      </c>
      <c r="I458" s="33" t="s">
        <v>3</v>
      </c>
    </row>
    <row r="459" spans="1:9" x14ac:dyDescent="0.2">
      <c r="A459" s="35">
        <v>32174</v>
      </c>
      <c r="B459" s="27">
        <v>5.7</v>
      </c>
      <c r="C459" s="27" t="s">
        <v>18</v>
      </c>
      <c r="D459" s="27" t="s">
        <v>16</v>
      </c>
      <c r="E459" s="27" t="s">
        <v>17</v>
      </c>
      <c r="F459" s="27" t="s">
        <v>0</v>
      </c>
      <c r="G459" s="27" t="s">
        <v>2</v>
      </c>
      <c r="H459" s="27" t="s">
        <v>1</v>
      </c>
      <c r="I459" s="33" t="s">
        <v>3</v>
      </c>
    </row>
    <row r="460" spans="1:9" x14ac:dyDescent="0.2">
      <c r="A460" s="35">
        <v>32203</v>
      </c>
      <c r="B460" s="27">
        <v>5.7</v>
      </c>
      <c r="C460" s="27" t="s">
        <v>18</v>
      </c>
      <c r="D460" s="27" t="s">
        <v>16</v>
      </c>
      <c r="E460" s="27" t="s">
        <v>17</v>
      </c>
      <c r="F460" s="27" t="s">
        <v>0</v>
      </c>
      <c r="G460" s="27" t="s">
        <v>2</v>
      </c>
      <c r="H460" s="27" t="s">
        <v>1</v>
      </c>
      <c r="I460" s="33" t="s">
        <v>3</v>
      </c>
    </row>
    <row r="461" spans="1:9" x14ac:dyDescent="0.2">
      <c r="A461" s="35">
        <v>32234</v>
      </c>
      <c r="B461" s="27">
        <v>5.4</v>
      </c>
      <c r="C461" s="27" t="s">
        <v>18</v>
      </c>
      <c r="D461" s="27" t="s">
        <v>16</v>
      </c>
      <c r="E461" s="27" t="s">
        <v>17</v>
      </c>
      <c r="F461" s="27" t="s">
        <v>0</v>
      </c>
      <c r="G461" s="27" t="s">
        <v>2</v>
      </c>
      <c r="H461" s="27" t="s">
        <v>1</v>
      </c>
      <c r="I461" s="33" t="s">
        <v>3</v>
      </c>
    </row>
    <row r="462" spans="1:9" x14ac:dyDescent="0.2">
      <c r="A462" s="35">
        <v>32264</v>
      </c>
      <c r="B462" s="27">
        <v>5.6</v>
      </c>
      <c r="C462" s="27" t="s">
        <v>18</v>
      </c>
      <c r="D462" s="27" t="s">
        <v>16</v>
      </c>
      <c r="E462" s="27" t="s">
        <v>17</v>
      </c>
      <c r="F462" s="27" t="s">
        <v>0</v>
      </c>
      <c r="G462" s="27" t="s">
        <v>2</v>
      </c>
      <c r="H462" s="27" t="s">
        <v>1</v>
      </c>
      <c r="I462" s="33" t="s">
        <v>3</v>
      </c>
    </row>
    <row r="463" spans="1:9" x14ac:dyDescent="0.2">
      <c r="A463" s="35">
        <v>32295</v>
      </c>
      <c r="B463" s="27">
        <v>5.4</v>
      </c>
      <c r="C463" s="27" t="s">
        <v>18</v>
      </c>
      <c r="D463" s="27" t="s">
        <v>16</v>
      </c>
      <c r="E463" s="27" t="s">
        <v>17</v>
      </c>
      <c r="F463" s="27" t="s">
        <v>0</v>
      </c>
      <c r="G463" s="27" t="s">
        <v>2</v>
      </c>
      <c r="H463" s="27" t="s">
        <v>1</v>
      </c>
      <c r="I463" s="33" t="s">
        <v>3</v>
      </c>
    </row>
    <row r="464" spans="1:9" x14ac:dyDescent="0.2">
      <c r="A464" s="35">
        <v>32325</v>
      </c>
      <c r="B464" s="27">
        <v>5.4</v>
      </c>
      <c r="C464" s="27" t="s">
        <v>18</v>
      </c>
      <c r="D464" s="27" t="s">
        <v>16</v>
      </c>
      <c r="E464" s="27" t="s">
        <v>17</v>
      </c>
      <c r="F464" s="27" t="s">
        <v>0</v>
      </c>
      <c r="G464" s="27" t="s">
        <v>2</v>
      </c>
      <c r="H464" s="27" t="s">
        <v>1</v>
      </c>
      <c r="I464" s="33" t="s">
        <v>3</v>
      </c>
    </row>
    <row r="465" spans="1:9" x14ac:dyDescent="0.2">
      <c r="A465" s="35">
        <v>32356</v>
      </c>
      <c r="B465" s="27">
        <v>5.6</v>
      </c>
      <c r="C465" s="27" t="s">
        <v>18</v>
      </c>
      <c r="D465" s="27" t="s">
        <v>16</v>
      </c>
      <c r="E465" s="27" t="s">
        <v>17</v>
      </c>
      <c r="F465" s="27" t="s">
        <v>0</v>
      </c>
      <c r="G465" s="27" t="s">
        <v>2</v>
      </c>
      <c r="H465" s="27" t="s">
        <v>1</v>
      </c>
      <c r="I465" s="33" t="s">
        <v>3</v>
      </c>
    </row>
    <row r="466" spans="1:9" x14ac:dyDescent="0.2">
      <c r="A466" s="35">
        <v>32387</v>
      </c>
      <c r="B466" s="27">
        <v>5.4</v>
      </c>
      <c r="C466" s="27" t="s">
        <v>18</v>
      </c>
      <c r="D466" s="27" t="s">
        <v>16</v>
      </c>
      <c r="E466" s="27" t="s">
        <v>17</v>
      </c>
      <c r="F466" s="27" t="s">
        <v>0</v>
      </c>
      <c r="G466" s="27" t="s">
        <v>2</v>
      </c>
      <c r="H466" s="27" t="s">
        <v>1</v>
      </c>
      <c r="I466" s="33" t="s">
        <v>3</v>
      </c>
    </row>
    <row r="467" spans="1:9" x14ac:dyDescent="0.2">
      <c r="A467" s="35">
        <v>32417</v>
      </c>
      <c r="B467" s="27">
        <v>5.4</v>
      </c>
      <c r="C467" s="27" t="s">
        <v>18</v>
      </c>
      <c r="D467" s="27" t="s">
        <v>16</v>
      </c>
      <c r="E467" s="27" t="s">
        <v>17</v>
      </c>
      <c r="F467" s="27" t="s">
        <v>0</v>
      </c>
      <c r="G467" s="27" t="s">
        <v>2</v>
      </c>
      <c r="H467" s="27" t="s">
        <v>1</v>
      </c>
      <c r="I467" s="33" t="s">
        <v>3</v>
      </c>
    </row>
    <row r="468" spans="1:9" x14ac:dyDescent="0.2">
      <c r="A468" s="35">
        <v>32448</v>
      </c>
      <c r="B468" s="27">
        <v>5.3</v>
      </c>
      <c r="C468" s="27" t="s">
        <v>18</v>
      </c>
      <c r="D468" s="27" t="s">
        <v>16</v>
      </c>
      <c r="E468" s="27" t="s">
        <v>17</v>
      </c>
      <c r="F468" s="27" t="s">
        <v>0</v>
      </c>
      <c r="G468" s="27" t="s">
        <v>2</v>
      </c>
      <c r="H468" s="27" t="s">
        <v>1</v>
      </c>
      <c r="I468" s="33" t="s">
        <v>3</v>
      </c>
    </row>
    <row r="469" spans="1:9" x14ac:dyDescent="0.2">
      <c r="A469" s="35">
        <v>32478</v>
      </c>
      <c r="B469" s="27">
        <v>5.3</v>
      </c>
      <c r="C469" s="27" t="s">
        <v>18</v>
      </c>
      <c r="D469" s="27" t="s">
        <v>16</v>
      </c>
      <c r="E469" s="27" t="s">
        <v>17</v>
      </c>
      <c r="F469" s="27" t="s">
        <v>0</v>
      </c>
      <c r="G469" s="27" t="s">
        <v>2</v>
      </c>
      <c r="H469" s="27" t="s">
        <v>1</v>
      </c>
      <c r="I469" s="33" t="s">
        <v>3</v>
      </c>
    </row>
    <row r="470" spans="1:9" x14ac:dyDescent="0.2">
      <c r="A470" s="35">
        <v>32509</v>
      </c>
      <c r="B470" s="27">
        <v>5.4</v>
      </c>
      <c r="C470" s="27" t="s">
        <v>18</v>
      </c>
      <c r="D470" s="27" t="s">
        <v>16</v>
      </c>
      <c r="E470" s="27" t="s">
        <v>17</v>
      </c>
      <c r="F470" s="27" t="s">
        <v>0</v>
      </c>
      <c r="G470" s="27" t="s">
        <v>2</v>
      </c>
      <c r="H470" s="27" t="s">
        <v>1</v>
      </c>
      <c r="I470" s="33" t="s">
        <v>3</v>
      </c>
    </row>
    <row r="471" spans="1:9" x14ac:dyDescent="0.2">
      <c r="A471" s="35">
        <v>32540</v>
      </c>
      <c r="B471" s="27">
        <v>5.2</v>
      </c>
      <c r="C471" s="27" t="s">
        <v>18</v>
      </c>
      <c r="D471" s="27" t="s">
        <v>16</v>
      </c>
      <c r="E471" s="27" t="s">
        <v>17</v>
      </c>
      <c r="F471" s="27" t="s">
        <v>0</v>
      </c>
      <c r="G471" s="27" t="s">
        <v>2</v>
      </c>
      <c r="H471" s="27" t="s">
        <v>1</v>
      </c>
      <c r="I471" s="33" t="s">
        <v>3</v>
      </c>
    </row>
    <row r="472" spans="1:9" x14ac:dyDescent="0.2">
      <c r="A472" s="35">
        <v>32568</v>
      </c>
      <c r="B472" s="27">
        <v>5</v>
      </c>
      <c r="C472" s="27" t="s">
        <v>18</v>
      </c>
      <c r="D472" s="27" t="s">
        <v>16</v>
      </c>
      <c r="E472" s="27" t="s">
        <v>17</v>
      </c>
      <c r="F472" s="27" t="s">
        <v>0</v>
      </c>
      <c r="G472" s="27" t="s">
        <v>2</v>
      </c>
      <c r="H472" s="27" t="s">
        <v>1</v>
      </c>
      <c r="I472" s="33" t="s">
        <v>3</v>
      </c>
    </row>
    <row r="473" spans="1:9" x14ac:dyDescent="0.2">
      <c r="A473" s="35">
        <v>32599</v>
      </c>
      <c r="B473" s="27">
        <v>5.2</v>
      </c>
      <c r="C473" s="27" t="s">
        <v>18</v>
      </c>
      <c r="D473" s="27" t="s">
        <v>16</v>
      </c>
      <c r="E473" s="27" t="s">
        <v>17</v>
      </c>
      <c r="F473" s="27" t="s">
        <v>0</v>
      </c>
      <c r="G473" s="27" t="s">
        <v>2</v>
      </c>
      <c r="H473" s="27" t="s">
        <v>1</v>
      </c>
      <c r="I473" s="33" t="s">
        <v>3</v>
      </c>
    </row>
    <row r="474" spans="1:9" x14ac:dyDescent="0.2">
      <c r="A474" s="35">
        <v>32629</v>
      </c>
      <c r="B474" s="27">
        <v>5.2</v>
      </c>
      <c r="C474" s="27" t="s">
        <v>18</v>
      </c>
      <c r="D474" s="27" t="s">
        <v>16</v>
      </c>
      <c r="E474" s="27" t="s">
        <v>17</v>
      </c>
      <c r="F474" s="27" t="s">
        <v>0</v>
      </c>
      <c r="G474" s="27" t="s">
        <v>2</v>
      </c>
      <c r="H474" s="27" t="s">
        <v>1</v>
      </c>
      <c r="I474" s="33" t="s">
        <v>3</v>
      </c>
    </row>
    <row r="475" spans="1:9" x14ac:dyDescent="0.2">
      <c r="A475" s="35">
        <v>32660</v>
      </c>
      <c r="B475" s="27">
        <v>5.3</v>
      </c>
      <c r="C475" s="27" t="s">
        <v>18</v>
      </c>
      <c r="D475" s="27" t="s">
        <v>16</v>
      </c>
      <c r="E475" s="27" t="s">
        <v>17</v>
      </c>
      <c r="F475" s="27" t="s">
        <v>0</v>
      </c>
      <c r="G475" s="27" t="s">
        <v>2</v>
      </c>
      <c r="H475" s="27" t="s">
        <v>1</v>
      </c>
      <c r="I475" s="33" t="s">
        <v>3</v>
      </c>
    </row>
    <row r="476" spans="1:9" x14ac:dyDescent="0.2">
      <c r="A476" s="35">
        <v>32690</v>
      </c>
      <c r="B476" s="27">
        <v>5.2</v>
      </c>
      <c r="C476" s="27" t="s">
        <v>18</v>
      </c>
      <c r="D476" s="27" t="s">
        <v>16</v>
      </c>
      <c r="E476" s="27" t="s">
        <v>17</v>
      </c>
      <c r="F476" s="27" t="s">
        <v>0</v>
      </c>
      <c r="G476" s="27" t="s">
        <v>2</v>
      </c>
      <c r="H476" s="27" t="s">
        <v>1</v>
      </c>
      <c r="I476" s="33" t="s">
        <v>3</v>
      </c>
    </row>
    <row r="477" spans="1:9" x14ac:dyDescent="0.2">
      <c r="A477" s="35">
        <v>32721</v>
      </c>
      <c r="B477" s="27">
        <v>5.2</v>
      </c>
      <c r="C477" s="27" t="s">
        <v>18</v>
      </c>
      <c r="D477" s="27" t="s">
        <v>16</v>
      </c>
      <c r="E477" s="27" t="s">
        <v>17</v>
      </c>
      <c r="F477" s="27" t="s">
        <v>0</v>
      </c>
      <c r="G477" s="27" t="s">
        <v>2</v>
      </c>
      <c r="H477" s="27" t="s">
        <v>1</v>
      </c>
      <c r="I477" s="33" t="s">
        <v>3</v>
      </c>
    </row>
    <row r="478" spans="1:9" x14ac:dyDescent="0.2">
      <c r="A478" s="35">
        <v>32752</v>
      </c>
      <c r="B478" s="27">
        <v>5.3</v>
      </c>
      <c r="C478" s="27" t="s">
        <v>18</v>
      </c>
      <c r="D478" s="27" t="s">
        <v>16</v>
      </c>
      <c r="E478" s="27" t="s">
        <v>17</v>
      </c>
      <c r="F478" s="27" t="s">
        <v>0</v>
      </c>
      <c r="G478" s="27" t="s">
        <v>2</v>
      </c>
      <c r="H478" s="27" t="s">
        <v>1</v>
      </c>
      <c r="I478" s="33" t="s">
        <v>3</v>
      </c>
    </row>
    <row r="479" spans="1:9" x14ac:dyDescent="0.2">
      <c r="A479" s="35">
        <v>32782</v>
      </c>
      <c r="B479" s="27">
        <v>5.3</v>
      </c>
      <c r="C479" s="27" t="s">
        <v>18</v>
      </c>
      <c r="D479" s="27" t="s">
        <v>16</v>
      </c>
      <c r="E479" s="27" t="s">
        <v>17</v>
      </c>
      <c r="F479" s="27" t="s">
        <v>0</v>
      </c>
      <c r="G479" s="27" t="s">
        <v>2</v>
      </c>
      <c r="H479" s="27" t="s">
        <v>1</v>
      </c>
      <c r="I479" s="33" t="s">
        <v>3</v>
      </c>
    </row>
    <row r="480" spans="1:9" x14ac:dyDescent="0.2">
      <c r="A480" s="35">
        <v>32813</v>
      </c>
      <c r="B480" s="27">
        <v>5.4</v>
      </c>
      <c r="C480" s="27" t="s">
        <v>18</v>
      </c>
      <c r="D480" s="27" t="s">
        <v>16</v>
      </c>
      <c r="E480" s="27" t="s">
        <v>17</v>
      </c>
      <c r="F480" s="27" t="s">
        <v>0</v>
      </c>
      <c r="G480" s="27" t="s">
        <v>2</v>
      </c>
      <c r="H480" s="27" t="s">
        <v>1</v>
      </c>
      <c r="I480" s="33" t="s">
        <v>3</v>
      </c>
    </row>
    <row r="481" spans="1:9" x14ac:dyDescent="0.2">
      <c r="A481" s="35">
        <v>32843</v>
      </c>
      <c r="B481" s="27">
        <v>5.4</v>
      </c>
      <c r="C481" s="27" t="s">
        <v>18</v>
      </c>
      <c r="D481" s="27" t="s">
        <v>16</v>
      </c>
      <c r="E481" s="27" t="s">
        <v>17</v>
      </c>
      <c r="F481" s="27" t="s">
        <v>0</v>
      </c>
      <c r="G481" s="27" t="s">
        <v>2</v>
      </c>
      <c r="H481" s="27" t="s">
        <v>1</v>
      </c>
      <c r="I481" s="33" t="s">
        <v>3</v>
      </c>
    </row>
    <row r="482" spans="1:9" x14ac:dyDescent="0.2">
      <c r="A482" s="35">
        <v>32874</v>
      </c>
      <c r="B482" s="27">
        <v>5.4</v>
      </c>
      <c r="C482" s="27" t="s">
        <v>18</v>
      </c>
      <c r="D482" s="27" t="s">
        <v>16</v>
      </c>
      <c r="E482" s="27" t="s">
        <v>17</v>
      </c>
      <c r="F482" s="27" t="s">
        <v>0</v>
      </c>
      <c r="G482" s="27" t="s">
        <v>2</v>
      </c>
      <c r="H482" s="27" t="s">
        <v>1</v>
      </c>
      <c r="I482" s="33" t="s">
        <v>3</v>
      </c>
    </row>
    <row r="483" spans="1:9" x14ac:dyDescent="0.2">
      <c r="A483" s="35">
        <v>32905</v>
      </c>
      <c r="B483" s="27">
        <v>5.3</v>
      </c>
      <c r="C483" s="27" t="s">
        <v>18</v>
      </c>
      <c r="D483" s="27" t="s">
        <v>16</v>
      </c>
      <c r="E483" s="27" t="s">
        <v>17</v>
      </c>
      <c r="F483" s="27" t="s">
        <v>0</v>
      </c>
      <c r="G483" s="27" t="s">
        <v>2</v>
      </c>
      <c r="H483" s="27" t="s">
        <v>1</v>
      </c>
      <c r="I483" s="33" t="s">
        <v>3</v>
      </c>
    </row>
    <row r="484" spans="1:9" x14ac:dyDescent="0.2">
      <c r="A484" s="35">
        <v>32933</v>
      </c>
      <c r="B484" s="27">
        <v>5.2</v>
      </c>
      <c r="C484" s="27" t="s">
        <v>18</v>
      </c>
      <c r="D484" s="27" t="s">
        <v>16</v>
      </c>
      <c r="E484" s="27" t="s">
        <v>17</v>
      </c>
      <c r="F484" s="27" t="s">
        <v>0</v>
      </c>
      <c r="G484" s="27" t="s">
        <v>2</v>
      </c>
      <c r="H484" s="27" t="s">
        <v>1</v>
      </c>
      <c r="I484" s="33" t="s">
        <v>3</v>
      </c>
    </row>
    <row r="485" spans="1:9" x14ac:dyDescent="0.2">
      <c r="A485" s="35">
        <v>32964</v>
      </c>
      <c r="B485" s="27">
        <v>5.4</v>
      </c>
      <c r="C485" s="27" t="s">
        <v>18</v>
      </c>
      <c r="D485" s="27" t="s">
        <v>16</v>
      </c>
      <c r="E485" s="27" t="s">
        <v>17</v>
      </c>
      <c r="F485" s="27" t="s">
        <v>0</v>
      </c>
      <c r="G485" s="27" t="s">
        <v>2</v>
      </c>
      <c r="H485" s="27" t="s">
        <v>1</v>
      </c>
      <c r="I485" s="33" t="s">
        <v>3</v>
      </c>
    </row>
    <row r="486" spans="1:9" x14ac:dyDescent="0.2">
      <c r="A486" s="35">
        <v>32994</v>
      </c>
      <c r="B486" s="27">
        <v>5.4</v>
      </c>
      <c r="C486" s="27" t="s">
        <v>18</v>
      </c>
      <c r="D486" s="27" t="s">
        <v>16</v>
      </c>
      <c r="E486" s="27" t="s">
        <v>17</v>
      </c>
      <c r="F486" s="27" t="s">
        <v>0</v>
      </c>
      <c r="G486" s="27" t="s">
        <v>2</v>
      </c>
      <c r="H486" s="27" t="s">
        <v>1</v>
      </c>
      <c r="I486" s="33" t="s">
        <v>3</v>
      </c>
    </row>
    <row r="487" spans="1:9" x14ac:dyDescent="0.2">
      <c r="A487" s="35">
        <v>33025</v>
      </c>
      <c r="B487" s="27">
        <v>5.2</v>
      </c>
      <c r="C487" s="27" t="s">
        <v>18</v>
      </c>
      <c r="D487" s="27" t="s">
        <v>16</v>
      </c>
      <c r="E487" s="27" t="s">
        <v>17</v>
      </c>
      <c r="F487" s="27" t="s">
        <v>0</v>
      </c>
      <c r="G487" s="27" t="s">
        <v>2</v>
      </c>
      <c r="H487" s="27" t="s">
        <v>1</v>
      </c>
      <c r="I487" s="33" t="s">
        <v>3</v>
      </c>
    </row>
    <row r="488" spans="1:9" x14ac:dyDescent="0.2">
      <c r="A488" s="35">
        <v>33055</v>
      </c>
      <c r="B488" s="27">
        <v>5.5</v>
      </c>
      <c r="C488" s="27" t="s">
        <v>18</v>
      </c>
      <c r="D488" s="27" t="s">
        <v>16</v>
      </c>
      <c r="E488" s="27" t="s">
        <v>17</v>
      </c>
      <c r="F488" s="27" t="s">
        <v>0</v>
      </c>
      <c r="G488" s="27" t="s">
        <v>2</v>
      </c>
      <c r="H488" s="27" t="s">
        <v>1</v>
      </c>
      <c r="I488" s="33" t="s">
        <v>3</v>
      </c>
    </row>
    <row r="489" spans="1:9" x14ac:dyDescent="0.2">
      <c r="A489" s="35">
        <v>33086</v>
      </c>
      <c r="B489" s="27">
        <v>5.7</v>
      </c>
      <c r="C489" s="27" t="s">
        <v>18</v>
      </c>
      <c r="D489" s="27" t="s">
        <v>16</v>
      </c>
      <c r="E489" s="27" t="s">
        <v>17</v>
      </c>
      <c r="F489" s="27" t="s">
        <v>0</v>
      </c>
      <c r="G489" s="27" t="s">
        <v>2</v>
      </c>
      <c r="H489" s="27" t="s">
        <v>1</v>
      </c>
      <c r="I489" s="33" t="s">
        <v>3</v>
      </c>
    </row>
    <row r="490" spans="1:9" x14ac:dyDescent="0.2">
      <c r="A490" s="35">
        <v>33117</v>
      </c>
      <c r="B490" s="27">
        <v>5.9</v>
      </c>
      <c r="C490" s="27" t="s">
        <v>18</v>
      </c>
      <c r="D490" s="27" t="s">
        <v>16</v>
      </c>
      <c r="E490" s="27" t="s">
        <v>17</v>
      </c>
      <c r="F490" s="27" t="s">
        <v>0</v>
      </c>
      <c r="G490" s="27" t="s">
        <v>2</v>
      </c>
      <c r="H490" s="27" t="s">
        <v>1</v>
      </c>
      <c r="I490" s="33" t="s">
        <v>3</v>
      </c>
    </row>
    <row r="491" spans="1:9" x14ac:dyDescent="0.2">
      <c r="A491" s="35">
        <v>33147</v>
      </c>
      <c r="B491" s="27">
        <v>5.9</v>
      </c>
      <c r="C491" s="27" t="s">
        <v>18</v>
      </c>
      <c r="D491" s="27" t="s">
        <v>16</v>
      </c>
      <c r="E491" s="27" t="s">
        <v>17</v>
      </c>
      <c r="F491" s="27" t="s">
        <v>0</v>
      </c>
      <c r="G491" s="27" t="s">
        <v>2</v>
      </c>
      <c r="H491" s="27" t="s">
        <v>1</v>
      </c>
      <c r="I491" s="33" t="s">
        <v>3</v>
      </c>
    </row>
    <row r="492" spans="1:9" x14ac:dyDescent="0.2">
      <c r="A492" s="35">
        <v>33178</v>
      </c>
      <c r="B492" s="27">
        <v>6.2</v>
      </c>
      <c r="C492" s="27" t="s">
        <v>18</v>
      </c>
      <c r="D492" s="27" t="s">
        <v>16</v>
      </c>
      <c r="E492" s="27" t="s">
        <v>17</v>
      </c>
      <c r="F492" s="27" t="s">
        <v>0</v>
      </c>
      <c r="G492" s="27" t="s">
        <v>2</v>
      </c>
      <c r="H492" s="27" t="s">
        <v>1</v>
      </c>
      <c r="I492" s="33" t="s">
        <v>3</v>
      </c>
    </row>
    <row r="493" spans="1:9" x14ac:dyDescent="0.2">
      <c r="A493" s="35">
        <v>33208</v>
      </c>
      <c r="B493" s="27">
        <v>6.3</v>
      </c>
      <c r="C493" s="27" t="s">
        <v>18</v>
      </c>
      <c r="D493" s="27" t="s">
        <v>16</v>
      </c>
      <c r="E493" s="27" t="s">
        <v>17</v>
      </c>
      <c r="F493" s="27" t="s">
        <v>0</v>
      </c>
      <c r="G493" s="27" t="s">
        <v>2</v>
      </c>
      <c r="H493" s="27" t="s">
        <v>1</v>
      </c>
      <c r="I493" s="33" t="s">
        <v>3</v>
      </c>
    </row>
    <row r="494" spans="1:9" x14ac:dyDescent="0.2">
      <c r="A494" s="35">
        <v>33239</v>
      </c>
      <c r="B494" s="27">
        <v>6.4</v>
      </c>
      <c r="C494" s="27" t="s">
        <v>18</v>
      </c>
      <c r="D494" s="27" t="s">
        <v>16</v>
      </c>
      <c r="E494" s="27" t="s">
        <v>17</v>
      </c>
      <c r="F494" s="27" t="s">
        <v>0</v>
      </c>
      <c r="G494" s="27" t="s">
        <v>2</v>
      </c>
      <c r="H494" s="27" t="s">
        <v>1</v>
      </c>
      <c r="I494" s="33" t="s">
        <v>3</v>
      </c>
    </row>
    <row r="495" spans="1:9" x14ac:dyDescent="0.2">
      <c r="A495" s="35">
        <v>33270</v>
      </c>
      <c r="B495" s="27">
        <v>6.6</v>
      </c>
      <c r="C495" s="27" t="s">
        <v>18</v>
      </c>
      <c r="D495" s="27" t="s">
        <v>16</v>
      </c>
      <c r="E495" s="27" t="s">
        <v>17</v>
      </c>
      <c r="F495" s="27" t="s">
        <v>0</v>
      </c>
      <c r="G495" s="27" t="s">
        <v>2</v>
      </c>
      <c r="H495" s="27" t="s">
        <v>1</v>
      </c>
      <c r="I495" s="33" t="s">
        <v>3</v>
      </c>
    </row>
    <row r="496" spans="1:9" x14ac:dyDescent="0.2">
      <c r="A496" s="35">
        <v>33298</v>
      </c>
      <c r="B496" s="27">
        <v>6.8</v>
      </c>
      <c r="C496" s="27" t="s">
        <v>18</v>
      </c>
      <c r="D496" s="27" t="s">
        <v>16</v>
      </c>
      <c r="E496" s="27" t="s">
        <v>17</v>
      </c>
      <c r="F496" s="27" t="s">
        <v>0</v>
      </c>
      <c r="G496" s="27" t="s">
        <v>2</v>
      </c>
      <c r="H496" s="27" t="s">
        <v>1</v>
      </c>
      <c r="I496" s="33" t="s">
        <v>3</v>
      </c>
    </row>
    <row r="497" spans="1:9" x14ac:dyDescent="0.2">
      <c r="A497" s="35">
        <v>33329</v>
      </c>
      <c r="B497" s="27">
        <v>6.7</v>
      </c>
      <c r="C497" s="27" t="s">
        <v>18</v>
      </c>
      <c r="D497" s="27" t="s">
        <v>16</v>
      </c>
      <c r="E497" s="27" t="s">
        <v>17</v>
      </c>
      <c r="F497" s="27" t="s">
        <v>0</v>
      </c>
      <c r="G497" s="27" t="s">
        <v>2</v>
      </c>
      <c r="H497" s="27" t="s">
        <v>1</v>
      </c>
      <c r="I497" s="33" t="s">
        <v>3</v>
      </c>
    </row>
    <row r="498" spans="1:9" x14ac:dyDescent="0.2">
      <c r="A498" s="35">
        <v>33359</v>
      </c>
      <c r="B498" s="27">
        <v>6.9</v>
      </c>
      <c r="C498" s="27" t="s">
        <v>18</v>
      </c>
      <c r="D498" s="27" t="s">
        <v>16</v>
      </c>
      <c r="E498" s="27" t="s">
        <v>17</v>
      </c>
      <c r="F498" s="27" t="s">
        <v>0</v>
      </c>
      <c r="G498" s="27" t="s">
        <v>2</v>
      </c>
      <c r="H498" s="27" t="s">
        <v>1</v>
      </c>
      <c r="I498" s="33" t="s">
        <v>3</v>
      </c>
    </row>
    <row r="499" spans="1:9" x14ac:dyDescent="0.2">
      <c r="A499" s="35">
        <v>33390</v>
      </c>
      <c r="B499" s="27">
        <v>6.9</v>
      </c>
      <c r="C499" s="27" t="s">
        <v>18</v>
      </c>
      <c r="D499" s="27" t="s">
        <v>16</v>
      </c>
      <c r="E499" s="27" t="s">
        <v>17</v>
      </c>
      <c r="F499" s="27" t="s">
        <v>0</v>
      </c>
      <c r="G499" s="27" t="s">
        <v>2</v>
      </c>
      <c r="H499" s="27" t="s">
        <v>1</v>
      </c>
      <c r="I499" s="33" t="s">
        <v>3</v>
      </c>
    </row>
    <row r="500" spans="1:9" x14ac:dyDescent="0.2">
      <c r="A500" s="35">
        <v>33420</v>
      </c>
      <c r="B500" s="27">
        <v>6.8</v>
      </c>
      <c r="C500" s="27" t="s">
        <v>18</v>
      </c>
      <c r="D500" s="27" t="s">
        <v>16</v>
      </c>
      <c r="E500" s="27" t="s">
        <v>17</v>
      </c>
      <c r="F500" s="27" t="s">
        <v>0</v>
      </c>
      <c r="G500" s="27" t="s">
        <v>2</v>
      </c>
      <c r="H500" s="27" t="s">
        <v>1</v>
      </c>
      <c r="I500" s="33" t="s">
        <v>3</v>
      </c>
    </row>
    <row r="501" spans="1:9" x14ac:dyDescent="0.2">
      <c r="A501" s="35">
        <v>33451</v>
      </c>
      <c r="B501" s="27">
        <v>6.9</v>
      </c>
      <c r="C501" s="27" t="s">
        <v>18</v>
      </c>
      <c r="D501" s="27" t="s">
        <v>16</v>
      </c>
      <c r="E501" s="27" t="s">
        <v>17</v>
      </c>
      <c r="F501" s="27" t="s">
        <v>0</v>
      </c>
      <c r="G501" s="27" t="s">
        <v>2</v>
      </c>
      <c r="H501" s="27" t="s">
        <v>1</v>
      </c>
      <c r="I501" s="33" t="s">
        <v>3</v>
      </c>
    </row>
    <row r="502" spans="1:9" x14ac:dyDescent="0.2">
      <c r="A502" s="35">
        <v>33482</v>
      </c>
      <c r="B502" s="27">
        <v>6.9</v>
      </c>
      <c r="C502" s="27" t="s">
        <v>18</v>
      </c>
      <c r="D502" s="27" t="s">
        <v>16</v>
      </c>
      <c r="E502" s="27" t="s">
        <v>17</v>
      </c>
      <c r="F502" s="27" t="s">
        <v>0</v>
      </c>
      <c r="G502" s="27" t="s">
        <v>2</v>
      </c>
      <c r="H502" s="27" t="s">
        <v>1</v>
      </c>
      <c r="I502" s="33" t="s">
        <v>3</v>
      </c>
    </row>
    <row r="503" spans="1:9" x14ac:dyDescent="0.2">
      <c r="A503" s="35">
        <v>33512</v>
      </c>
      <c r="B503" s="27">
        <v>7</v>
      </c>
      <c r="C503" s="27" t="s">
        <v>18</v>
      </c>
      <c r="D503" s="27" t="s">
        <v>16</v>
      </c>
      <c r="E503" s="27" t="s">
        <v>17</v>
      </c>
      <c r="F503" s="27" t="s">
        <v>0</v>
      </c>
      <c r="G503" s="27" t="s">
        <v>2</v>
      </c>
      <c r="H503" s="27" t="s">
        <v>1</v>
      </c>
      <c r="I503" s="33" t="s">
        <v>3</v>
      </c>
    </row>
    <row r="504" spans="1:9" x14ac:dyDescent="0.2">
      <c r="A504" s="35">
        <v>33543</v>
      </c>
      <c r="B504" s="27">
        <v>7</v>
      </c>
      <c r="C504" s="27" t="s">
        <v>18</v>
      </c>
      <c r="D504" s="27" t="s">
        <v>16</v>
      </c>
      <c r="E504" s="27" t="s">
        <v>17</v>
      </c>
      <c r="F504" s="27" t="s">
        <v>0</v>
      </c>
      <c r="G504" s="27" t="s">
        <v>2</v>
      </c>
      <c r="H504" s="27" t="s">
        <v>1</v>
      </c>
      <c r="I504" s="33" t="s">
        <v>3</v>
      </c>
    </row>
    <row r="505" spans="1:9" x14ac:dyDescent="0.2">
      <c r="A505" s="35">
        <v>33573</v>
      </c>
      <c r="B505" s="27">
        <v>7.3</v>
      </c>
      <c r="C505" s="27" t="s">
        <v>18</v>
      </c>
      <c r="D505" s="27" t="s">
        <v>16</v>
      </c>
      <c r="E505" s="27" t="s">
        <v>17</v>
      </c>
      <c r="F505" s="27" t="s">
        <v>0</v>
      </c>
      <c r="G505" s="27" t="s">
        <v>2</v>
      </c>
      <c r="H505" s="27" t="s">
        <v>1</v>
      </c>
      <c r="I505" s="33" t="s">
        <v>3</v>
      </c>
    </row>
    <row r="506" spans="1:9" x14ac:dyDescent="0.2">
      <c r="A506" s="35">
        <v>33604</v>
      </c>
      <c r="B506" s="27">
        <v>7.3</v>
      </c>
      <c r="C506" s="27" t="s">
        <v>18</v>
      </c>
      <c r="D506" s="27" t="s">
        <v>16</v>
      </c>
      <c r="E506" s="27" t="s">
        <v>17</v>
      </c>
      <c r="F506" s="27" t="s">
        <v>0</v>
      </c>
      <c r="G506" s="27" t="s">
        <v>2</v>
      </c>
      <c r="H506" s="27" t="s">
        <v>1</v>
      </c>
      <c r="I506" s="33" t="s">
        <v>3</v>
      </c>
    </row>
    <row r="507" spans="1:9" x14ac:dyDescent="0.2">
      <c r="A507" s="35">
        <v>33635</v>
      </c>
      <c r="B507" s="27">
        <v>7.4</v>
      </c>
      <c r="C507" s="27" t="s">
        <v>18</v>
      </c>
      <c r="D507" s="27" t="s">
        <v>16</v>
      </c>
      <c r="E507" s="27" t="s">
        <v>17</v>
      </c>
      <c r="F507" s="27" t="s">
        <v>0</v>
      </c>
      <c r="G507" s="27" t="s">
        <v>2</v>
      </c>
      <c r="H507" s="27" t="s">
        <v>1</v>
      </c>
      <c r="I507" s="33" t="s">
        <v>3</v>
      </c>
    </row>
    <row r="508" spans="1:9" x14ac:dyDescent="0.2">
      <c r="A508" s="35">
        <v>33664</v>
      </c>
      <c r="B508" s="27">
        <v>7.4</v>
      </c>
      <c r="C508" s="27" t="s">
        <v>18</v>
      </c>
      <c r="D508" s="27" t="s">
        <v>16</v>
      </c>
      <c r="E508" s="27" t="s">
        <v>17</v>
      </c>
      <c r="F508" s="27" t="s">
        <v>0</v>
      </c>
      <c r="G508" s="27" t="s">
        <v>2</v>
      </c>
      <c r="H508" s="27" t="s">
        <v>1</v>
      </c>
      <c r="I508" s="33" t="s">
        <v>3</v>
      </c>
    </row>
    <row r="509" spans="1:9" x14ac:dyDescent="0.2">
      <c r="A509" s="35">
        <v>33695</v>
      </c>
      <c r="B509" s="27">
        <v>7.4</v>
      </c>
      <c r="C509" s="27" t="s">
        <v>18</v>
      </c>
      <c r="D509" s="27" t="s">
        <v>16</v>
      </c>
      <c r="E509" s="27" t="s">
        <v>17</v>
      </c>
      <c r="F509" s="27" t="s">
        <v>0</v>
      </c>
      <c r="G509" s="27" t="s">
        <v>2</v>
      </c>
      <c r="H509" s="27" t="s">
        <v>1</v>
      </c>
      <c r="I509" s="33" t="s">
        <v>3</v>
      </c>
    </row>
    <row r="510" spans="1:9" x14ac:dyDescent="0.2">
      <c r="A510" s="35">
        <v>33725</v>
      </c>
      <c r="B510" s="27">
        <v>7.6</v>
      </c>
      <c r="C510" s="27" t="s">
        <v>18</v>
      </c>
      <c r="D510" s="27" t="s">
        <v>16</v>
      </c>
      <c r="E510" s="27" t="s">
        <v>17</v>
      </c>
      <c r="F510" s="27" t="s">
        <v>0</v>
      </c>
      <c r="G510" s="27" t="s">
        <v>2</v>
      </c>
      <c r="H510" s="27" t="s">
        <v>1</v>
      </c>
      <c r="I510" s="33" t="s">
        <v>3</v>
      </c>
    </row>
    <row r="511" spans="1:9" x14ac:dyDescent="0.2">
      <c r="A511" s="35">
        <v>33756</v>
      </c>
      <c r="B511" s="27">
        <v>7.8</v>
      </c>
      <c r="C511" s="27" t="s">
        <v>18</v>
      </c>
      <c r="D511" s="27" t="s">
        <v>16</v>
      </c>
      <c r="E511" s="27" t="s">
        <v>17</v>
      </c>
      <c r="F511" s="27" t="s">
        <v>0</v>
      </c>
      <c r="G511" s="27" t="s">
        <v>2</v>
      </c>
      <c r="H511" s="27" t="s">
        <v>1</v>
      </c>
      <c r="I511" s="33" t="s">
        <v>3</v>
      </c>
    </row>
    <row r="512" spans="1:9" x14ac:dyDescent="0.2">
      <c r="A512" s="35">
        <v>33786</v>
      </c>
      <c r="B512" s="27">
        <v>7.7</v>
      </c>
      <c r="C512" s="27" t="s">
        <v>18</v>
      </c>
      <c r="D512" s="27" t="s">
        <v>16</v>
      </c>
      <c r="E512" s="27" t="s">
        <v>17</v>
      </c>
      <c r="F512" s="27" t="s">
        <v>0</v>
      </c>
      <c r="G512" s="27" t="s">
        <v>2</v>
      </c>
      <c r="H512" s="27" t="s">
        <v>1</v>
      </c>
      <c r="I512" s="33" t="s">
        <v>3</v>
      </c>
    </row>
    <row r="513" spans="1:9" x14ac:dyDescent="0.2">
      <c r="A513" s="35">
        <v>33817</v>
      </c>
      <c r="B513" s="27">
        <v>7.6</v>
      </c>
      <c r="C513" s="27" t="s">
        <v>18</v>
      </c>
      <c r="D513" s="27" t="s">
        <v>16</v>
      </c>
      <c r="E513" s="27" t="s">
        <v>17</v>
      </c>
      <c r="F513" s="27" t="s">
        <v>0</v>
      </c>
      <c r="G513" s="27" t="s">
        <v>2</v>
      </c>
      <c r="H513" s="27" t="s">
        <v>1</v>
      </c>
      <c r="I513" s="33" t="s">
        <v>3</v>
      </c>
    </row>
    <row r="514" spans="1:9" x14ac:dyDescent="0.2">
      <c r="A514" s="35">
        <v>33848</v>
      </c>
      <c r="B514" s="27">
        <v>7.6</v>
      </c>
      <c r="C514" s="27" t="s">
        <v>18</v>
      </c>
      <c r="D514" s="27" t="s">
        <v>16</v>
      </c>
      <c r="E514" s="27" t="s">
        <v>17</v>
      </c>
      <c r="F514" s="27" t="s">
        <v>0</v>
      </c>
      <c r="G514" s="27" t="s">
        <v>2</v>
      </c>
      <c r="H514" s="27" t="s">
        <v>1</v>
      </c>
      <c r="I514" s="33" t="s">
        <v>3</v>
      </c>
    </row>
    <row r="515" spans="1:9" x14ac:dyDescent="0.2">
      <c r="A515" s="35">
        <v>33878</v>
      </c>
      <c r="B515" s="27">
        <v>7.3</v>
      </c>
      <c r="C515" s="27" t="s">
        <v>18</v>
      </c>
      <c r="D515" s="27" t="s">
        <v>16</v>
      </c>
      <c r="E515" s="27" t="s">
        <v>17</v>
      </c>
      <c r="F515" s="27" t="s">
        <v>0</v>
      </c>
      <c r="G515" s="27" t="s">
        <v>2</v>
      </c>
      <c r="H515" s="27" t="s">
        <v>1</v>
      </c>
      <c r="I515" s="33" t="s">
        <v>3</v>
      </c>
    </row>
    <row r="516" spans="1:9" x14ac:dyDescent="0.2">
      <c r="A516" s="35">
        <v>33909</v>
      </c>
      <c r="B516" s="27">
        <v>7.4</v>
      </c>
      <c r="C516" s="27" t="s">
        <v>18</v>
      </c>
      <c r="D516" s="27" t="s">
        <v>16</v>
      </c>
      <c r="E516" s="27" t="s">
        <v>17</v>
      </c>
      <c r="F516" s="27" t="s">
        <v>0</v>
      </c>
      <c r="G516" s="27" t="s">
        <v>2</v>
      </c>
      <c r="H516" s="27" t="s">
        <v>1</v>
      </c>
      <c r="I516" s="33" t="s">
        <v>3</v>
      </c>
    </row>
    <row r="517" spans="1:9" x14ac:dyDescent="0.2">
      <c r="A517" s="35">
        <v>33939</v>
      </c>
      <c r="B517" s="27">
        <v>7.4</v>
      </c>
      <c r="C517" s="27" t="s">
        <v>18</v>
      </c>
      <c r="D517" s="27" t="s">
        <v>16</v>
      </c>
      <c r="E517" s="27" t="s">
        <v>17</v>
      </c>
      <c r="F517" s="27" t="s">
        <v>0</v>
      </c>
      <c r="G517" s="27" t="s">
        <v>2</v>
      </c>
      <c r="H517" s="27" t="s">
        <v>1</v>
      </c>
      <c r="I517" s="33" t="s">
        <v>3</v>
      </c>
    </row>
    <row r="518" spans="1:9" x14ac:dyDescent="0.2">
      <c r="A518" s="35">
        <v>33970</v>
      </c>
      <c r="B518" s="27">
        <v>7.3</v>
      </c>
      <c r="C518" s="27" t="s">
        <v>18</v>
      </c>
      <c r="D518" s="27" t="s">
        <v>16</v>
      </c>
      <c r="E518" s="27" t="s">
        <v>17</v>
      </c>
      <c r="F518" s="27" t="s">
        <v>0</v>
      </c>
      <c r="G518" s="27" t="s">
        <v>2</v>
      </c>
      <c r="H518" s="27" t="s">
        <v>1</v>
      </c>
      <c r="I518" s="33" t="s">
        <v>3</v>
      </c>
    </row>
    <row r="519" spans="1:9" x14ac:dyDescent="0.2">
      <c r="A519" s="35">
        <v>34001</v>
      </c>
      <c r="B519" s="27">
        <v>7.1</v>
      </c>
      <c r="C519" s="27" t="s">
        <v>18</v>
      </c>
      <c r="D519" s="27" t="s">
        <v>16</v>
      </c>
      <c r="E519" s="27" t="s">
        <v>17</v>
      </c>
      <c r="F519" s="27" t="s">
        <v>0</v>
      </c>
      <c r="G519" s="27" t="s">
        <v>2</v>
      </c>
      <c r="H519" s="27" t="s">
        <v>1</v>
      </c>
      <c r="I519" s="33" t="s">
        <v>3</v>
      </c>
    </row>
    <row r="520" spans="1:9" x14ac:dyDescent="0.2">
      <c r="A520" s="35">
        <v>34029</v>
      </c>
      <c r="B520" s="27">
        <v>7</v>
      </c>
      <c r="C520" s="27" t="s">
        <v>18</v>
      </c>
      <c r="D520" s="27" t="s">
        <v>16</v>
      </c>
      <c r="E520" s="27" t="s">
        <v>17</v>
      </c>
      <c r="F520" s="27" t="s">
        <v>0</v>
      </c>
      <c r="G520" s="27" t="s">
        <v>2</v>
      </c>
      <c r="H520" s="27" t="s">
        <v>1</v>
      </c>
      <c r="I520" s="33" t="s">
        <v>3</v>
      </c>
    </row>
    <row r="521" spans="1:9" x14ac:dyDescent="0.2">
      <c r="A521" s="35">
        <v>34060</v>
      </c>
      <c r="B521" s="27">
        <v>7.1</v>
      </c>
      <c r="C521" s="27" t="s">
        <v>18</v>
      </c>
      <c r="D521" s="27" t="s">
        <v>16</v>
      </c>
      <c r="E521" s="27" t="s">
        <v>17</v>
      </c>
      <c r="F521" s="27" t="s">
        <v>0</v>
      </c>
      <c r="G521" s="27" t="s">
        <v>2</v>
      </c>
      <c r="H521" s="27" t="s">
        <v>1</v>
      </c>
      <c r="I521" s="33" t="s">
        <v>3</v>
      </c>
    </row>
    <row r="522" spans="1:9" x14ac:dyDescent="0.2">
      <c r="A522" s="35">
        <v>34090</v>
      </c>
      <c r="B522" s="27">
        <v>7.1</v>
      </c>
      <c r="C522" s="27" t="s">
        <v>18</v>
      </c>
      <c r="D522" s="27" t="s">
        <v>16</v>
      </c>
      <c r="E522" s="27" t="s">
        <v>17</v>
      </c>
      <c r="F522" s="27" t="s">
        <v>0</v>
      </c>
      <c r="G522" s="27" t="s">
        <v>2</v>
      </c>
      <c r="H522" s="27" t="s">
        <v>1</v>
      </c>
      <c r="I522" s="33" t="s">
        <v>3</v>
      </c>
    </row>
    <row r="523" spans="1:9" x14ac:dyDescent="0.2">
      <c r="A523" s="35">
        <v>34121</v>
      </c>
      <c r="B523" s="27">
        <v>7</v>
      </c>
      <c r="C523" s="27" t="s">
        <v>18</v>
      </c>
      <c r="D523" s="27" t="s">
        <v>16</v>
      </c>
      <c r="E523" s="27" t="s">
        <v>17</v>
      </c>
      <c r="F523" s="27" t="s">
        <v>0</v>
      </c>
      <c r="G523" s="27" t="s">
        <v>2</v>
      </c>
      <c r="H523" s="27" t="s">
        <v>1</v>
      </c>
      <c r="I523" s="33" t="s">
        <v>3</v>
      </c>
    </row>
    <row r="524" spans="1:9" x14ac:dyDescent="0.2">
      <c r="A524" s="35">
        <v>34151</v>
      </c>
      <c r="B524" s="27">
        <v>6.9</v>
      </c>
      <c r="C524" s="27" t="s">
        <v>18</v>
      </c>
      <c r="D524" s="27" t="s">
        <v>16</v>
      </c>
      <c r="E524" s="27" t="s">
        <v>17</v>
      </c>
      <c r="F524" s="27" t="s">
        <v>0</v>
      </c>
      <c r="G524" s="27" t="s">
        <v>2</v>
      </c>
      <c r="H524" s="27" t="s">
        <v>1</v>
      </c>
      <c r="I524" s="33" t="s">
        <v>3</v>
      </c>
    </row>
    <row r="525" spans="1:9" x14ac:dyDescent="0.2">
      <c r="A525" s="35">
        <v>34182</v>
      </c>
      <c r="B525" s="27">
        <v>6.8</v>
      </c>
      <c r="C525" s="27" t="s">
        <v>18</v>
      </c>
      <c r="D525" s="27" t="s">
        <v>16</v>
      </c>
      <c r="E525" s="27" t="s">
        <v>17</v>
      </c>
      <c r="F525" s="27" t="s">
        <v>0</v>
      </c>
      <c r="G525" s="27" t="s">
        <v>2</v>
      </c>
      <c r="H525" s="27" t="s">
        <v>1</v>
      </c>
      <c r="I525" s="33" t="s">
        <v>3</v>
      </c>
    </row>
    <row r="526" spans="1:9" x14ac:dyDescent="0.2">
      <c r="A526" s="35">
        <v>34213</v>
      </c>
      <c r="B526" s="27">
        <v>6.7</v>
      </c>
      <c r="C526" s="27" t="s">
        <v>18</v>
      </c>
      <c r="D526" s="27" t="s">
        <v>16</v>
      </c>
      <c r="E526" s="27" t="s">
        <v>17</v>
      </c>
      <c r="F526" s="27" t="s">
        <v>0</v>
      </c>
      <c r="G526" s="27" t="s">
        <v>2</v>
      </c>
      <c r="H526" s="27" t="s">
        <v>1</v>
      </c>
      <c r="I526" s="33" t="s">
        <v>3</v>
      </c>
    </row>
    <row r="527" spans="1:9" x14ac:dyDescent="0.2">
      <c r="A527" s="35">
        <v>34243</v>
      </c>
      <c r="B527" s="27">
        <v>6.8</v>
      </c>
      <c r="C527" s="27" t="s">
        <v>18</v>
      </c>
      <c r="D527" s="27" t="s">
        <v>16</v>
      </c>
      <c r="E527" s="27" t="s">
        <v>17</v>
      </c>
      <c r="F527" s="27" t="s">
        <v>0</v>
      </c>
      <c r="G527" s="27" t="s">
        <v>2</v>
      </c>
      <c r="H527" s="27" t="s">
        <v>1</v>
      </c>
      <c r="I527" s="33" t="s">
        <v>3</v>
      </c>
    </row>
    <row r="528" spans="1:9" x14ac:dyDescent="0.2">
      <c r="A528" s="35">
        <v>34274</v>
      </c>
      <c r="B528" s="27">
        <v>6.6</v>
      </c>
      <c r="C528" s="27" t="s">
        <v>18</v>
      </c>
      <c r="D528" s="27" t="s">
        <v>16</v>
      </c>
      <c r="E528" s="27" t="s">
        <v>17</v>
      </c>
      <c r="F528" s="27" t="s">
        <v>0</v>
      </c>
      <c r="G528" s="27" t="s">
        <v>2</v>
      </c>
      <c r="H528" s="27" t="s">
        <v>1</v>
      </c>
      <c r="I528" s="33" t="s">
        <v>3</v>
      </c>
    </row>
    <row r="529" spans="1:9" x14ac:dyDescent="0.2">
      <c r="A529" s="35">
        <v>34304</v>
      </c>
      <c r="B529" s="27">
        <v>6.5</v>
      </c>
      <c r="C529" s="27" t="s">
        <v>18</v>
      </c>
      <c r="D529" s="27" t="s">
        <v>16</v>
      </c>
      <c r="E529" s="27" t="s">
        <v>17</v>
      </c>
      <c r="F529" s="27" t="s">
        <v>0</v>
      </c>
      <c r="G529" s="27" t="s">
        <v>2</v>
      </c>
      <c r="H529" s="27" t="s">
        <v>1</v>
      </c>
      <c r="I529" s="33" t="s">
        <v>3</v>
      </c>
    </row>
    <row r="530" spans="1:9" x14ac:dyDescent="0.2">
      <c r="A530" s="35">
        <v>34335</v>
      </c>
      <c r="B530" s="27">
        <v>6.6</v>
      </c>
      <c r="C530" s="27" t="s">
        <v>18</v>
      </c>
      <c r="D530" s="27" t="s">
        <v>16</v>
      </c>
      <c r="E530" s="27" t="s">
        <v>17</v>
      </c>
      <c r="F530" s="27" t="s">
        <v>0</v>
      </c>
      <c r="G530" s="27" t="s">
        <v>2</v>
      </c>
      <c r="H530" s="27" t="s">
        <v>1</v>
      </c>
      <c r="I530" s="33" t="s">
        <v>3</v>
      </c>
    </row>
    <row r="531" spans="1:9" x14ac:dyDescent="0.2">
      <c r="A531" s="35">
        <v>34366</v>
      </c>
      <c r="B531" s="27">
        <v>6.6</v>
      </c>
      <c r="C531" s="27" t="s">
        <v>18</v>
      </c>
      <c r="D531" s="27" t="s">
        <v>16</v>
      </c>
      <c r="E531" s="27" t="s">
        <v>17</v>
      </c>
      <c r="F531" s="27" t="s">
        <v>0</v>
      </c>
      <c r="G531" s="27" t="s">
        <v>2</v>
      </c>
      <c r="H531" s="27" t="s">
        <v>1</v>
      </c>
      <c r="I531" s="33" t="s">
        <v>3</v>
      </c>
    </row>
    <row r="532" spans="1:9" x14ac:dyDescent="0.2">
      <c r="A532" s="35">
        <v>34394</v>
      </c>
      <c r="B532" s="27">
        <v>6.5</v>
      </c>
      <c r="C532" s="27" t="s">
        <v>18</v>
      </c>
      <c r="D532" s="27" t="s">
        <v>16</v>
      </c>
      <c r="E532" s="27" t="s">
        <v>17</v>
      </c>
      <c r="F532" s="27" t="s">
        <v>0</v>
      </c>
      <c r="G532" s="27" t="s">
        <v>2</v>
      </c>
      <c r="H532" s="27" t="s">
        <v>1</v>
      </c>
      <c r="I532" s="33" t="s">
        <v>3</v>
      </c>
    </row>
    <row r="533" spans="1:9" x14ac:dyDescent="0.2">
      <c r="A533" s="35">
        <v>34425</v>
      </c>
      <c r="B533" s="27">
        <v>6.4</v>
      </c>
      <c r="C533" s="27" t="s">
        <v>18</v>
      </c>
      <c r="D533" s="27" t="s">
        <v>16</v>
      </c>
      <c r="E533" s="27" t="s">
        <v>17</v>
      </c>
      <c r="F533" s="27" t="s">
        <v>0</v>
      </c>
      <c r="G533" s="27" t="s">
        <v>2</v>
      </c>
      <c r="H533" s="27" t="s">
        <v>1</v>
      </c>
      <c r="I533" s="33" t="s">
        <v>3</v>
      </c>
    </row>
    <row r="534" spans="1:9" x14ac:dyDescent="0.2">
      <c r="A534" s="35">
        <v>34455</v>
      </c>
      <c r="B534" s="27">
        <v>6.1</v>
      </c>
      <c r="C534" s="27" t="s">
        <v>18</v>
      </c>
      <c r="D534" s="27" t="s">
        <v>16</v>
      </c>
      <c r="E534" s="27" t="s">
        <v>17</v>
      </c>
      <c r="F534" s="27" t="s">
        <v>0</v>
      </c>
      <c r="G534" s="27" t="s">
        <v>2</v>
      </c>
      <c r="H534" s="27" t="s">
        <v>1</v>
      </c>
      <c r="I534" s="33" t="s">
        <v>3</v>
      </c>
    </row>
    <row r="535" spans="1:9" x14ac:dyDescent="0.2">
      <c r="A535" s="35">
        <v>34486</v>
      </c>
      <c r="B535" s="27">
        <v>6.1</v>
      </c>
      <c r="C535" s="27" t="s">
        <v>18</v>
      </c>
      <c r="D535" s="27" t="s">
        <v>16</v>
      </c>
      <c r="E535" s="27" t="s">
        <v>17</v>
      </c>
      <c r="F535" s="27" t="s">
        <v>0</v>
      </c>
      <c r="G535" s="27" t="s">
        <v>2</v>
      </c>
      <c r="H535" s="27" t="s">
        <v>1</v>
      </c>
      <c r="I535" s="33" t="s">
        <v>3</v>
      </c>
    </row>
    <row r="536" spans="1:9" x14ac:dyDescent="0.2">
      <c r="A536" s="35">
        <v>34516</v>
      </c>
      <c r="B536" s="27">
        <v>6.1</v>
      </c>
      <c r="C536" s="27" t="s">
        <v>18</v>
      </c>
      <c r="D536" s="27" t="s">
        <v>16</v>
      </c>
      <c r="E536" s="27" t="s">
        <v>17</v>
      </c>
      <c r="F536" s="27" t="s">
        <v>0</v>
      </c>
      <c r="G536" s="27" t="s">
        <v>2</v>
      </c>
      <c r="H536" s="27" t="s">
        <v>1</v>
      </c>
      <c r="I536" s="33" t="s">
        <v>3</v>
      </c>
    </row>
    <row r="537" spans="1:9" x14ac:dyDescent="0.2">
      <c r="A537" s="35">
        <v>34547</v>
      </c>
      <c r="B537" s="27">
        <v>6</v>
      </c>
      <c r="C537" s="27" t="s">
        <v>18</v>
      </c>
      <c r="D537" s="27" t="s">
        <v>16</v>
      </c>
      <c r="E537" s="27" t="s">
        <v>17</v>
      </c>
      <c r="F537" s="27" t="s">
        <v>0</v>
      </c>
      <c r="G537" s="27" t="s">
        <v>2</v>
      </c>
      <c r="H537" s="27" t="s">
        <v>1</v>
      </c>
      <c r="I537" s="33" t="s">
        <v>3</v>
      </c>
    </row>
    <row r="538" spans="1:9" x14ac:dyDescent="0.2">
      <c r="A538" s="35">
        <v>34578</v>
      </c>
      <c r="B538" s="27">
        <v>5.9</v>
      </c>
      <c r="C538" s="27" t="s">
        <v>18</v>
      </c>
      <c r="D538" s="27" t="s">
        <v>16</v>
      </c>
      <c r="E538" s="27" t="s">
        <v>17</v>
      </c>
      <c r="F538" s="27" t="s">
        <v>0</v>
      </c>
      <c r="G538" s="27" t="s">
        <v>2</v>
      </c>
      <c r="H538" s="27" t="s">
        <v>1</v>
      </c>
      <c r="I538" s="33" t="s">
        <v>3</v>
      </c>
    </row>
    <row r="539" spans="1:9" x14ac:dyDescent="0.2">
      <c r="A539" s="35">
        <v>34608</v>
      </c>
      <c r="B539" s="27">
        <v>5.8</v>
      </c>
      <c r="C539" s="27" t="s">
        <v>18</v>
      </c>
      <c r="D539" s="27" t="s">
        <v>16</v>
      </c>
      <c r="E539" s="27" t="s">
        <v>17</v>
      </c>
      <c r="F539" s="27" t="s">
        <v>0</v>
      </c>
      <c r="G539" s="27" t="s">
        <v>2</v>
      </c>
      <c r="H539" s="27" t="s">
        <v>1</v>
      </c>
      <c r="I539" s="33" t="s">
        <v>3</v>
      </c>
    </row>
    <row r="540" spans="1:9" x14ac:dyDescent="0.2">
      <c r="A540" s="35">
        <v>34639</v>
      </c>
      <c r="B540" s="27">
        <v>5.6</v>
      </c>
      <c r="C540" s="27" t="s">
        <v>18</v>
      </c>
      <c r="D540" s="27" t="s">
        <v>16</v>
      </c>
      <c r="E540" s="27" t="s">
        <v>17</v>
      </c>
      <c r="F540" s="27" t="s">
        <v>0</v>
      </c>
      <c r="G540" s="27" t="s">
        <v>2</v>
      </c>
      <c r="H540" s="27" t="s">
        <v>1</v>
      </c>
      <c r="I540" s="33" t="s">
        <v>3</v>
      </c>
    </row>
    <row r="541" spans="1:9" x14ac:dyDescent="0.2">
      <c r="A541" s="35">
        <v>34669</v>
      </c>
      <c r="B541" s="27">
        <v>5.5</v>
      </c>
      <c r="C541" s="27" t="s">
        <v>18</v>
      </c>
      <c r="D541" s="27" t="s">
        <v>16</v>
      </c>
      <c r="E541" s="27" t="s">
        <v>17</v>
      </c>
      <c r="F541" s="27" t="s">
        <v>0</v>
      </c>
      <c r="G541" s="27" t="s">
        <v>2</v>
      </c>
      <c r="H541" s="27" t="s">
        <v>1</v>
      </c>
      <c r="I541" s="33" t="s">
        <v>3</v>
      </c>
    </row>
    <row r="542" spans="1:9" x14ac:dyDescent="0.2">
      <c r="A542" s="35">
        <v>34700</v>
      </c>
      <c r="B542" s="27">
        <v>5.6</v>
      </c>
      <c r="C542" s="27" t="s">
        <v>18</v>
      </c>
      <c r="D542" s="27" t="s">
        <v>16</v>
      </c>
      <c r="E542" s="27" t="s">
        <v>17</v>
      </c>
      <c r="F542" s="27" t="s">
        <v>0</v>
      </c>
      <c r="G542" s="27" t="s">
        <v>2</v>
      </c>
      <c r="H542" s="27" t="s">
        <v>1</v>
      </c>
      <c r="I542" s="33" t="s">
        <v>3</v>
      </c>
    </row>
    <row r="543" spans="1:9" x14ac:dyDescent="0.2">
      <c r="A543" s="35">
        <v>34731</v>
      </c>
      <c r="B543" s="27">
        <v>5.4</v>
      </c>
      <c r="C543" s="27" t="s">
        <v>18</v>
      </c>
      <c r="D543" s="27" t="s">
        <v>16</v>
      </c>
      <c r="E543" s="27" t="s">
        <v>17</v>
      </c>
      <c r="F543" s="27" t="s">
        <v>0</v>
      </c>
      <c r="G543" s="27" t="s">
        <v>2</v>
      </c>
      <c r="H543" s="27" t="s">
        <v>1</v>
      </c>
      <c r="I543" s="33" t="s">
        <v>3</v>
      </c>
    </row>
    <row r="544" spans="1:9" x14ac:dyDescent="0.2">
      <c r="A544" s="35">
        <v>34759</v>
      </c>
      <c r="B544" s="27">
        <v>5.4</v>
      </c>
      <c r="C544" s="27" t="s">
        <v>18</v>
      </c>
      <c r="D544" s="27" t="s">
        <v>16</v>
      </c>
      <c r="E544" s="27" t="s">
        <v>17</v>
      </c>
      <c r="F544" s="27" t="s">
        <v>0</v>
      </c>
      <c r="G544" s="27" t="s">
        <v>2</v>
      </c>
      <c r="H544" s="27" t="s">
        <v>1</v>
      </c>
      <c r="I544" s="33" t="s">
        <v>3</v>
      </c>
    </row>
    <row r="545" spans="1:9" x14ac:dyDescent="0.2">
      <c r="A545" s="35">
        <v>34790</v>
      </c>
      <c r="B545" s="27">
        <v>5.8</v>
      </c>
      <c r="C545" s="27" t="s">
        <v>18</v>
      </c>
      <c r="D545" s="27" t="s">
        <v>16</v>
      </c>
      <c r="E545" s="27" t="s">
        <v>17</v>
      </c>
      <c r="F545" s="27" t="s">
        <v>0</v>
      </c>
      <c r="G545" s="27" t="s">
        <v>2</v>
      </c>
      <c r="H545" s="27" t="s">
        <v>1</v>
      </c>
      <c r="I545" s="33" t="s">
        <v>3</v>
      </c>
    </row>
    <row r="546" spans="1:9" x14ac:dyDescent="0.2">
      <c r="A546" s="35">
        <v>34820</v>
      </c>
      <c r="B546" s="27">
        <v>5.6</v>
      </c>
      <c r="C546" s="27" t="s">
        <v>18</v>
      </c>
      <c r="D546" s="27" t="s">
        <v>16</v>
      </c>
      <c r="E546" s="27" t="s">
        <v>17</v>
      </c>
      <c r="F546" s="27" t="s">
        <v>0</v>
      </c>
      <c r="G546" s="27" t="s">
        <v>2</v>
      </c>
      <c r="H546" s="27" t="s">
        <v>1</v>
      </c>
      <c r="I546" s="33" t="s">
        <v>3</v>
      </c>
    </row>
    <row r="547" spans="1:9" x14ac:dyDescent="0.2">
      <c r="A547" s="35">
        <v>34851</v>
      </c>
      <c r="B547" s="27">
        <v>5.6</v>
      </c>
      <c r="C547" s="27" t="s">
        <v>18</v>
      </c>
      <c r="D547" s="27" t="s">
        <v>16</v>
      </c>
      <c r="E547" s="27" t="s">
        <v>17</v>
      </c>
      <c r="F547" s="27" t="s">
        <v>0</v>
      </c>
      <c r="G547" s="27" t="s">
        <v>2</v>
      </c>
      <c r="H547" s="27" t="s">
        <v>1</v>
      </c>
      <c r="I547" s="33" t="s">
        <v>3</v>
      </c>
    </row>
    <row r="548" spans="1:9" x14ac:dyDescent="0.2">
      <c r="A548" s="35">
        <v>34881</v>
      </c>
      <c r="B548" s="27">
        <v>5.7</v>
      </c>
      <c r="C548" s="27" t="s">
        <v>18</v>
      </c>
      <c r="D548" s="27" t="s">
        <v>16</v>
      </c>
      <c r="E548" s="27" t="s">
        <v>17</v>
      </c>
      <c r="F548" s="27" t="s">
        <v>0</v>
      </c>
      <c r="G548" s="27" t="s">
        <v>2</v>
      </c>
      <c r="H548" s="27" t="s">
        <v>1</v>
      </c>
      <c r="I548" s="33" t="s">
        <v>3</v>
      </c>
    </row>
    <row r="549" spans="1:9" x14ac:dyDescent="0.2">
      <c r="A549" s="35">
        <v>34912</v>
      </c>
      <c r="B549" s="27">
        <v>5.7</v>
      </c>
      <c r="C549" s="27" t="s">
        <v>18</v>
      </c>
      <c r="D549" s="27" t="s">
        <v>16</v>
      </c>
      <c r="E549" s="27" t="s">
        <v>17</v>
      </c>
      <c r="F549" s="27" t="s">
        <v>0</v>
      </c>
      <c r="G549" s="27" t="s">
        <v>2</v>
      </c>
      <c r="H549" s="27" t="s">
        <v>1</v>
      </c>
      <c r="I549" s="33" t="s">
        <v>3</v>
      </c>
    </row>
    <row r="550" spans="1:9" x14ac:dyDescent="0.2">
      <c r="A550" s="35">
        <v>34943</v>
      </c>
      <c r="B550" s="27">
        <v>5.6</v>
      </c>
      <c r="C550" s="27" t="s">
        <v>18</v>
      </c>
      <c r="D550" s="27" t="s">
        <v>16</v>
      </c>
      <c r="E550" s="27" t="s">
        <v>17</v>
      </c>
      <c r="F550" s="27" t="s">
        <v>0</v>
      </c>
      <c r="G550" s="27" t="s">
        <v>2</v>
      </c>
      <c r="H550" s="27" t="s">
        <v>1</v>
      </c>
      <c r="I550" s="33" t="s">
        <v>3</v>
      </c>
    </row>
    <row r="551" spans="1:9" x14ac:dyDescent="0.2">
      <c r="A551" s="35">
        <v>34973</v>
      </c>
      <c r="B551" s="27">
        <v>5.5</v>
      </c>
      <c r="C551" s="27" t="s">
        <v>18</v>
      </c>
      <c r="D551" s="27" t="s">
        <v>16</v>
      </c>
      <c r="E551" s="27" t="s">
        <v>17</v>
      </c>
      <c r="F551" s="27" t="s">
        <v>0</v>
      </c>
      <c r="G551" s="27" t="s">
        <v>2</v>
      </c>
      <c r="H551" s="27" t="s">
        <v>1</v>
      </c>
      <c r="I551" s="33" t="s">
        <v>3</v>
      </c>
    </row>
    <row r="552" spans="1:9" x14ac:dyDescent="0.2">
      <c r="A552" s="35">
        <v>35004</v>
      </c>
      <c r="B552" s="27">
        <v>5.6</v>
      </c>
      <c r="C552" s="27" t="s">
        <v>18</v>
      </c>
      <c r="D552" s="27" t="s">
        <v>16</v>
      </c>
      <c r="E552" s="27" t="s">
        <v>17</v>
      </c>
      <c r="F552" s="27" t="s">
        <v>0</v>
      </c>
      <c r="G552" s="27" t="s">
        <v>2</v>
      </c>
      <c r="H552" s="27" t="s">
        <v>1</v>
      </c>
      <c r="I552" s="33" t="s">
        <v>3</v>
      </c>
    </row>
    <row r="553" spans="1:9" x14ac:dyDescent="0.2">
      <c r="A553" s="35">
        <v>35034</v>
      </c>
      <c r="B553" s="27">
        <v>5.6</v>
      </c>
      <c r="C553" s="27" t="s">
        <v>18</v>
      </c>
      <c r="D553" s="27" t="s">
        <v>16</v>
      </c>
      <c r="E553" s="27" t="s">
        <v>17</v>
      </c>
      <c r="F553" s="27" t="s">
        <v>0</v>
      </c>
      <c r="G553" s="27" t="s">
        <v>2</v>
      </c>
      <c r="H553" s="27" t="s">
        <v>1</v>
      </c>
      <c r="I553" s="33" t="s">
        <v>3</v>
      </c>
    </row>
    <row r="554" spans="1:9" x14ac:dyDescent="0.2">
      <c r="A554" s="35">
        <v>35065</v>
      </c>
      <c r="B554" s="27">
        <v>5.6</v>
      </c>
      <c r="C554" s="27" t="s">
        <v>18</v>
      </c>
      <c r="D554" s="27" t="s">
        <v>16</v>
      </c>
      <c r="E554" s="27" t="s">
        <v>17</v>
      </c>
      <c r="F554" s="27" t="s">
        <v>0</v>
      </c>
      <c r="G554" s="27" t="s">
        <v>2</v>
      </c>
      <c r="H554" s="27" t="s">
        <v>1</v>
      </c>
      <c r="I554" s="33" t="s">
        <v>3</v>
      </c>
    </row>
    <row r="555" spans="1:9" x14ac:dyDescent="0.2">
      <c r="A555" s="35">
        <v>35096</v>
      </c>
      <c r="B555" s="27">
        <v>5.5</v>
      </c>
      <c r="C555" s="27" t="s">
        <v>18</v>
      </c>
      <c r="D555" s="27" t="s">
        <v>16</v>
      </c>
      <c r="E555" s="27" t="s">
        <v>17</v>
      </c>
      <c r="F555" s="27" t="s">
        <v>0</v>
      </c>
      <c r="G555" s="27" t="s">
        <v>2</v>
      </c>
      <c r="H555" s="27" t="s">
        <v>1</v>
      </c>
      <c r="I555" s="33" t="s">
        <v>3</v>
      </c>
    </row>
    <row r="556" spans="1:9" x14ac:dyDescent="0.2">
      <c r="A556" s="35">
        <v>35125</v>
      </c>
      <c r="B556" s="27">
        <v>5.5</v>
      </c>
      <c r="C556" s="27" t="s">
        <v>18</v>
      </c>
      <c r="D556" s="27" t="s">
        <v>16</v>
      </c>
      <c r="E556" s="27" t="s">
        <v>17</v>
      </c>
      <c r="F556" s="27" t="s">
        <v>0</v>
      </c>
      <c r="G556" s="27" t="s">
        <v>2</v>
      </c>
      <c r="H556" s="27" t="s">
        <v>1</v>
      </c>
      <c r="I556" s="33" t="s">
        <v>3</v>
      </c>
    </row>
    <row r="557" spans="1:9" x14ac:dyDescent="0.2">
      <c r="A557" s="35">
        <v>35156</v>
      </c>
      <c r="B557" s="27">
        <v>5.6</v>
      </c>
      <c r="C557" s="27" t="s">
        <v>18</v>
      </c>
      <c r="D557" s="27" t="s">
        <v>16</v>
      </c>
      <c r="E557" s="27" t="s">
        <v>17</v>
      </c>
      <c r="F557" s="27" t="s">
        <v>0</v>
      </c>
      <c r="G557" s="27" t="s">
        <v>2</v>
      </c>
      <c r="H557" s="27" t="s">
        <v>1</v>
      </c>
      <c r="I557" s="33" t="s">
        <v>3</v>
      </c>
    </row>
    <row r="558" spans="1:9" x14ac:dyDescent="0.2">
      <c r="A558" s="35">
        <v>35186</v>
      </c>
      <c r="B558" s="27">
        <v>5.6</v>
      </c>
      <c r="C558" s="27" t="s">
        <v>18</v>
      </c>
      <c r="D558" s="27" t="s">
        <v>16</v>
      </c>
      <c r="E558" s="27" t="s">
        <v>17</v>
      </c>
      <c r="F558" s="27" t="s">
        <v>0</v>
      </c>
      <c r="G558" s="27" t="s">
        <v>2</v>
      </c>
      <c r="H558" s="27" t="s">
        <v>1</v>
      </c>
      <c r="I558" s="33" t="s">
        <v>3</v>
      </c>
    </row>
    <row r="559" spans="1:9" x14ac:dyDescent="0.2">
      <c r="A559" s="35">
        <v>35217</v>
      </c>
      <c r="B559" s="27">
        <v>5.3</v>
      </c>
      <c r="C559" s="27" t="s">
        <v>18</v>
      </c>
      <c r="D559" s="27" t="s">
        <v>16</v>
      </c>
      <c r="E559" s="27" t="s">
        <v>17</v>
      </c>
      <c r="F559" s="27" t="s">
        <v>0</v>
      </c>
      <c r="G559" s="27" t="s">
        <v>2</v>
      </c>
      <c r="H559" s="27" t="s">
        <v>1</v>
      </c>
      <c r="I559" s="33" t="s">
        <v>3</v>
      </c>
    </row>
    <row r="560" spans="1:9" x14ac:dyDescent="0.2">
      <c r="A560" s="35">
        <v>35247</v>
      </c>
      <c r="B560" s="27">
        <v>5.5</v>
      </c>
      <c r="C560" s="27" t="s">
        <v>18</v>
      </c>
      <c r="D560" s="27" t="s">
        <v>16</v>
      </c>
      <c r="E560" s="27" t="s">
        <v>17</v>
      </c>
      <c r="F560" s="27" t="s">
        <v>0</v>
      </c>
      <c r="G560" s="27" t="s">
        <v>2</v>
      </c>
      <c r="H560" s="27" t="s">
        <v>1</v>
      </c>
      <c r="I560" s="33" t="s">
        <v>3</v>
      </c>
    </row>
    <row r="561" spans="1:9" x14ac:dyDescent="0.2">
      <c r="A561" s="35">
        <v>35278</v>
      </c>
      <c r="B561" s="27">
        <v>5.0999999999999996</v>
      </c>
      <c r="C561" s="27" t="s">
        <v>18</v>
      </c>
      <c r="D561" s="27" t="s">
        <v>16</v>
      </c>
      <c r="E561" s="27" t="s">
        <v>17</v>
      </c>
      <c r="F561" s="27" t="s">
        <v>0</v>
      </c>
      <c r="G561" s="27" t="s">
        <v>2</v>
      </c>
      <c r="H561" s="27" t="s">
        <v>1</v>
      </c>
      <c r="I561" s="33" t="s">
        <v>3</v>
      </c>
    </row>
    <row r="562" spans="1:9" x14ac:dyDescent="0.2">
      <c r="A562" s="35">
        <v>35309</v>
      </c>
      <c r="B562" s="27">
        <v>5.2</v>
      </c>
      <c r="C562" s="27" t="s">
        <v>18</v>
      </c>
      <c r="D562" s="27" t="s">
        <v>16</v>
      </c>
      <c r="E562" s="27" t="s">
        <v>17</v>
      </c>
      <c r="F562" s="27" t="s">
        <v>0</v>
      </c>
      <c r="G562" s="27" t="s">
        <v>2</v>
      </c>
      <c r="H562" s="27" t="s">
        <v>1</v>
      </c>
      <c r="I562" s="33" t="s">
        <v>3</v>
      </c>
    </row>
    <row r="563" spans="1:9" x14ac:dyDescent="0.2">
      <c r="A563" s="35">
        <v>35339</v>
      </c>
      <c r="B563" s="27">
        <v>5.2</v>
      </c>
      <c r="C563" s="27" t="s">
        <v>18</v>
      </c>
      <c r="D563" s="27" t="s">
        <v>16</v>
      </c>
      <c r="E563" s="27" t="s">
        <v>17</v>
      </c>
      <c r="F563" s="27" t="s">
        <v>0</v>
      </c>
      <c r="G563" s="27" t="s">
        <v>2</v>
      </c>
      <c r="H563" s="27" t="s">
        <v>1</v>
      </c>
      <c r="I563" s="33" t="s">
        <v>3</v>
      </c>
    </row>
    <row r="564" spans="1:9" x14ac:dyDescent="0.2">
      <c r="A564" s="35">
        <v>35370</v>
      </c>
      <c r="B564" s="27">
        <v>5.4</v>
      </c>
      <c r="C564" s="27" t="s">
        <v>18</v>
      </c>
      <c r="D564" s="27" t="s">
        <v>16</v>
      </c>
      <c r="E564" s="27" t="s">
        <v>17</v>
      </c>
      <c r="F564" s="27" t="s">
        <v>0</v>
      </c>
      <c r="G564" s="27" t="s">
        <v>2</v>
      </c>
      <c r="H564" s="27" t="s">
        <v>1</v>
      </c>
      <c r="I564" s="33" t="s">
        <v>3</v>
      </c>
    </row>
    <row r="565" spans="1:9" x14ac:dyDescent="0.2">
      <c r="A565" s="35">
        <v>35400</v>
      </c>
      <c r="B565" s="27">
        <v>5.4</v>
      </c>
      <c r="C565" s="27" t="s">
        <v>18</v>
      </c>
      <c r="D565" s="27" t="s">
        <v>16</v>
      </c>
      <c r="E565" s="27" t="s">
        <v>17</v>
      </c>
      <c r="F565" s="27" t="s">
        <v>0</v>
      </c>
      <c r="G565" s="27" t="s">
        <v>2</v>
      </c>
      <c r="H565" s="27" t="s">
        <v>1</v>
      </c>
      <c r="I565" s="33" t="s">
        <v>3</v>
      </c>
    </row>
    <row r="566" spans="1:9" x14ac:dyDescent="0.2">
      <c r="A566" s="35">
        <v>35431</v>
      </c>
      <c r="B566" s="27">
        <v>5.3</v>
      </c>
      <c r="C566" s="27" t="s">
        <v>18</v>
      </c>
      <c r="D566" s="27" t="s">
        <v>16</v>
      </c>
      <c r="E566" s="27" t="s">
        <v>17</v>
      </c>
      <c r="F566" s="27" t="s">
        <v>0</v>
      </c>
      <c r="G566" s="27" t="s">
        <v>2</v>
      </c>
      <c r="H566" s="27" t="s">
        <v>1</v>
      </c>
      <c r="I566" s="33" t="s">
        <v>3</v>
      </c>
    </row>
    <row r="567" spans="1:9" x14ac:dyDescent="0.2">
      <c r="A567" s="35">
        <v>35462</v>
      </c>
      <c r="B567" s="27">
        <v>5.2</v>
      </c>
      <c r="C567" s="27" t="s">
        <v>18</v>
      </c>
      <c r="D567" s="27" t="s">
        <v>16</v>
      </c>
      <c r="E567" s="27" t="s">
        <v>17</v>
      </c>
      <c r="F567" s="27" t="s">
        <v>0</v>
      </c>
      <c r="G567" s="27" t="s">
        <v>2</v>
      </c>
      <c r="H567" s="27" t="s">
        <v>1</v>
      </c>
      <c r="I567" s="33" t="s">
        <v>3</v>
      </c>
    </row>
    <row r="568" spans="1:9" x14ac:dyDescent="0.2">
      <c r="A568" s="35">
        <v>35490</v>
      </c>
      <c r="B568" s="27">
        <v>5.2</v>
      </c>
      <c r="C568" s="27" t="s">
        <v>18</v>
      </c>
      <c r="D568" s="27" t="s">
        <v>16</v>
      </c>
      <c r="E568" s="27" t="s">
        <v>17</v>
      </c>
      <c r="F568" s="27" t="s">
        <v>0</v>
      </c>
      <c r="G568" s="27" t="s">
        <v>2</v>
      </c>
      <c r="H568" s="27" t="s">
        <v>1</v>
      </c>
      <c r="I568" s="33" t="s">
        <v>3</v>
      </c>
    </row>
    <row r="569" spans="1:9" x14ac:dyDescent="0.2">
      <c r="A569" s="35">
        <v>35521</v>
      </c>
      <c r="B569" s="27">
        <v>5.0999999999999996</v>
      </c>
      <c r="C569" s="27" t="s">
        <v>18</v>
      </c>
      <c r="D569" s="27" t="s">
        <v>16</v>
      </c>
      <c r="E569" s="27" t="s">
        <v>17</v>
      </c>
      <c r="F569" s="27" t="s">
        <v>0</v>
      </c>
      <c r="G569" s="27" t="s">
        <v>2</v>
      </c>
      <c r="H569" s="27" t="s">
        <v>1</v>
      </c>
      <c r="I569" s="33" t="s">
        <v>3</v>
      </c>
    </row>
    <row r="570" spans="1:9" x14ac:dyDescent="0.2">
      <c r="A570" s="35">
        <v>35551</v>
      </c>
      <c r="B570" s="27">
        <v>4.9000000000000004</v>
      </c>
      <c r="C570" s="27" t="s">
        <v>18</v>
      </c>
      <c r="D570" s="27" t="s">
        <v>16</v>
      </c>
      <c r="E570" s="27" t="s">
        <v>17</v>
      </c>
      <c r="F570" s="27" t="s">
        <v>0</v>
      </c>
      <c r="G570" s="27" t="s">
        <v>2</v>
      </c>
      <c r="H570" s="27" t="s">
        <v>1</v>
      </c>
      <c r="I570" s="33" t="s">
        <v>3</v>
      </c>
    </row>
    <row r="571" spans="1:9" x14ac:dyDescent="0.2">
      <c r="A571" s="35">
        <v>35582</v>
      </c>
      <c r="B571" s="27">
        <v>5</v>
      </c>
      <c r="C571" s="27" t="s">
        <v>18</v>
      </c>
      <c r="D571" s="27" t="s">
        <v>16</v>
      </c>
      <c r="E571" s="27" t="s">
        <v>17</v>
      </c>
      <c r="F571" s="27" t="s">
        <v>0</v>
      </c>
      <c r="G571" s="27" t="s">
        <v>2</v>
      </c>
      <c r="H571" s="27" t="s">
        <v>1</v>
      </c>
      <c r="I571" s="33" t="s">
        <v>3</v>
      </c>
    </row>
    <row r="572" spans="1:9" x14ac:dyDescent="0.2">
      <c r="A572" s="35">
        <v>35612</v>
      </c>
      <c r="B572" s="27">
        <v>4.9000000000000004</v>
      </c>
      <c r="C572" s="27" t="s">
        <v>18</v>
      </c>
      <c r="D572" s="27" t="s">
        <v>16</v>
      </c>
      <c r="E572" s="27" t="s">
        <v>17</v>
      </c>
      <c r="F572" s="27" t="s">
        <v>0</v>
      </c>
      <c r="G572" s="27" t="s">
        <v>2</v>
      </c>
      <c r="H572" s="27" t="s">
        <v>1</v>
      </c>
      <c r="I572" s="33" t="s">
        <v>3</v>
      </c>
    </row>
    <row r="573" spans="1:9" x14ac:dyDescent="0.2">
      <c r="A573" s="35">
        <v>35643</v>
      </c>
      <c r="B573" s="27">
        <v>4.8</v>
      </c>
      <c r="C573" s="27" t="s">
        <v>18</v>
      </c>
      <c r="D573" s="27" t="s">
        <v>16</v>
      </c>
      <c r="E573" s="27" t="s">
        <v>17</v>
      </c>
      <c r="F573" s="27" t="s">
        <v>0</v>
      </c>
      <c r="G573" s="27" t="s">
        <v>2</v>
      </c>
      <c r="H573" s="27" t="s">
        <v>1</v>
      </c>
      <c r="I573" s="33" t="s">
        <v>3</v>
      </c>
    </row>
    <row r="574" spans="1:9" x14ac:dyDescent="0.2">
      <c r="A574" s="35">
        <v>35674</v>
      </c>
      <c r="B574" s="27">
        <v>4.9000000000000004</v>
      </c>
      <c r="C574" s="27" t="s">
        <v>18</v>
      </c>
      <c r="D574" s="27" t="s">
        <v>16</v>
      </c>
      <c r="E574" s="27" t="s">
        <v>17</v>
      </c>
      <c r="F574" s="27" t="s">
        <v>0</v>
      </c>
      <c r="G574" s="27" t="s">
        <v>2</v>
      </c>
      <c r="H574" s="27" t="s">
        <v>1</v>
      </c>
      <c r="I574" s="33" t="s">
        <v>3</v>
      </c>
    </row>
    <row r="575" spans="1:9" x14ac:dyDescent="0.2">
      <c r="A575" s="35">
        <v>35704</v>
      </c>
      <c r="B575" s="27">
        <v>4.7</v>
      </c>
      <c r="C575" s="27" t="s">
        <v>18</v>
      </c>
      <c r="D575" s="27" t="s">
        <v>16</v>
      </c>
      <c r="E575" s="27" t="s">
        <v>17</v>
      </c>
      <c r="F575" s="27" t="s">
        <v>0</v>
      </c>
      <c r="G575" s="27" t="s">
        <v>2</v>
      </c>
      <c r="H575" s="27" t="s">
        <v>1</v>
      </c>
      <c r="I575" s="33" t="s">
        <v>3</v>
      </c>
    </row>
    <row r="576" spans="1:9" x14ac:dyDescent="0.2">
      <c r="A576" s="35">
        <v>35735</v>
      </c>
      <c r="B576" s="27">
        <v>4.5999999999999996</v>
      </c>
      <c r="C576" s="27" t="s">
        <v>18</v>
      </c>
      <c r="D576" s="27" t="s">
        <v>16</v>
      </c>
      <c r="E576" s="27" t="s">
        <v>17</v>
      </c>
      <c r="F576" s="27" t="s">
        <v>0</v>
      </c>
      <c r="G576" s="27" t="s">
        <v>2</v>
      </c>
      <c r="H576" s="27" t="s">
        <v>1</v>
      </c>
      <c r="I576" s="33" t="s">
        <v>3</v>
      </c>
    </row>
    <row r="577" spans="1:9" x14ac:dyDescent="0.2">
      <c r="A577" s="35">
        <v>35765</v>
      </c>
      <c r="B577" s="27">
        <v>4.7</v>
      </c>
      <c r="C577" s="27" t="s">
        <v>18</v>
      </c>
      <c r="D577" s="27" t="s">
        <v>16</v>
      </c>
      <c r="E577" s="27" t="s">
        <v>17</v>
      </c>
      <c r="F577" s="27" t="s">
        <v>0</v>
      </c>
      <c r="G577" s="27" t="s">
        <v>2</v>
      </c>
      <c r="H577" s="27" t="s">
        <v>1</v>
      </c>
      <c r="I577" s="33" t="s">
        <v>3</v>
      </c>
    </row>
    <row r="578" spans="1:9" x14ac:dyDescent="0.2">
      <c r="A578" s="35">
        <v>35796</v>
      </c>
      <c r="B578" s="27">
        <v>4.5999999999999996</v>
      </c>
      <c r="C578" s="27" t="s">
        <v>18</v>
      </c>
      <c r="D578" s="27" t="s">
        <v>16</v>
      </c>
      <c r="E578" s="27" t="s">
        <v>17</v>
      </c>
      <c r="F578" s="27" t="s">
        <v>0</v>
      </c>
      <c r="G578" s="27" t="s">
        <v>2</v>
      </c>
      <c r="H578" s="27" t="s">
        <v>1</v>
      </c>
      <c r="I578" s="33" t="s">
        <v>3</v>
      </c>
    </row>
    <row r="579" spans="1:9" x14ac:dyDescent="0.2">
      <c r="A579" s="35">
        <v>35827</v>
      </c>
      <c r="B579" s="27">
        <v>4.5999999999999996</v>
      </c>
      <c r="C579" s="27" t="s">
        <v>18</v>
      </c>
      <c r="D579" s="27" t="s">
        <v>16</v>
      </c>
      <c r="E579" s="27" t="s">
        <v>17</v>
      </c>
      <c r="F579" s="27" t="s">
        <v>0</v>
      </c>
      <c r="G579" s="27" t="s">
        <v>2</v>
      </c>
      <c r="H579" s="27" t="s">
        <v>1</v>
      </c>
      <c r="I579" s="33" t="s">
        <v>3</v>
      </c>
    </row>
    <row r="580" spans="1:9" x14ac:dyDescent="0.2">
      <c r="A580" s="35">
        <v>35855</v>
      </c>
      <c r="B580" s="27">
        <v>4.7</v>
      </c>
      <c r="C580" s="27" t="s">
        <v>18</v>
      </c>
      <c r="D580" s="27" t="s">
        <v>16</v>
      </c>
      <c r="E580" s="27" t="s">
        <v>17</v>
      </c>
      <c r="F580" s="27" t="s">
        <v>0</v>
      </c>
      <c r="G580" s="27" t="s">
        <v>2</v>
      </c>
      <c r="H580" s="27" t="s">
        <v>1</v>
      </c>
      <c r="I580" s="33" t="s">
        <v>3</v>
      </c>
    </row>
    <row r="581" spans="1:9" x14ac:dyDescent="0.2">
      <c r="A581" s="35">
        <v>35886</v>
      </c>
      <c r="B581" s="27">
        <v>4.3</v>
      </c>
      <c r="C581" s="27" t="s">
        <v>18</v>
      </c>
      <c r="D581" s="27" t="s">
        <v>16</v>
      </c>
      <c r="E581" s="27" t="s">
        <v>17</v>
      </c>
      <c r="F581" s="27" t="s">
        <v>0</v>
      </c>
      <c r="G581" s="27" t="s">
        <v>2</v>
      </c>
      <c r="H581" s="27" t="s">
        <v>1</v>
      </c>
      <c r="I581" s="33" t="s">
        <v>3</v>
      </c>
    </row>
    <row r="582" spans="1:9" x14ac:dyDescent="0.2">
      <c r="A582" s="35">
        <v>35916</v>
      </c>
      <c r="B582" s="27">
        <v>4.4000000000000004</v>
      </c>
      <c r="C582" s="27" t="s">
        <v>18</v>
      </c>
      <c r="D582" s="27" t="s">
        <v>16</v>
      </c>
      <c r="E582" s="27" t="s">
        <v>17</v>
      </c>
      <c r="F582" s="27" t="s">
        <v>0</v>
      </c>
      <c r="G582" s="27" t="s">
        <v>2</v>
      </c>
      <c r="H582" s="27" t="s">
        <v>1</v>
      </c>
      <c r="I582" s="33" t="s">
        <v>3</v>
      </c>
    </row>
    <row r="583" spans="1:9" x14ac:dyDescent="0.2">
      <c r="A583" s="35">
        <v>35947</v>
      </c>
      <c r="B583" s="27">
        <v>4.5</v>
      </c>
      <c r="C583" s="27" t="s">
        <v>18</v>
      </c>
      <c r="D583" s="27" t="s">
        <v>16</v>
      </c>
      <c r="E583" s="27" t="s">
        <v>17</v>
      </c>
      <c r="F583" s="27" t="s">
        <v>0</v>
      </c>
      <c r="G583" s="27" t="s">
        <v>2</v>
      </c>
      <c r="H583" s="27" t="s">
        <v>1</v>
      </c>
      <c r="I583" s="33" t="s">
        <v>3</v>
      </c>
    </row>
    <row r="584" spans="1:9" x14ac:dyDescent="0.2">
      <c r="A584" s="35">
        <v>35977</v>
      </c>
      <c r="B584" s="27">
        <v>4.5</v>
      </c>
      <c r="C584" s="27" t="s">
        <v>18</v>
      </c>
      <c r="D584" s="27" t="s">
        <v>16</v>
      </c>
      <c r="E584" s="27" t="s">
        <v>17</v>
      </c>
      <c r="F584" s="27" t="s">
        <v>0</v>
      </c>
      <c r="G584" s="27" t="s">
        <v>2</v>
      </c>
      <c r="H584" s="27" t="s">
        <v>1</v>
      </c>
      <c r="I584" s="33" t="s">
        <v>3</v>
      </c>
    </row>
    <row r="585" spans="1:9" x14ac:dyDescent="0.2">
      <c r="A585" s="35">
        <v>36008</v>
      </c>
      <c r="B585" s="27">
        <v>4.5</v>
      </c>
      <c r="C585" s="27" t="s">
        <v>18</v>
      </c>
      <c r="D585" s="27" t="s">
        <v>16</v>
      </c>
      <c r="E585" s="27" t="s">
        <v>17</v>
      </c>
      <c r="F585" s="27" t="s">
        <v>0</v>
      </c>
      <c r="G585" s="27" t="s">
        <v>2</v>
      </c>
      <c r="H585" s="27" t="s">
        <v>1</v>
      </c>
      <c r="I585" s="33" t="s">
        <v>3</v>
      </c>
    </row>
    <row r="586" spans="1:9" x14ac:dyDescent="0.2">
      <c r="A586" s="35">
        <v>36039</v>
      </c>
      <c r="B586" s="27">
        <v>4.5999999999999996</v>
      </c>
      <c r="C586" s="27" t="s">
        <v>18</v>
      </c>
      <c r="D586" s="27" t="s">
        <v>16</v>
      </c>
      <c r="E586" s="27" t="s">
        <v>17</v>
      </c>
      <c r="F586" s="27" t="s">
        <v>0</v>
      </c>
      <c r="G586" s="27" t="s">
        <v>2</v>
      </c>
      <c r="H586" s="27" t="s">
        <v>1</v>
      </c>
      <c r="I586" s="33" t="s">
        <v>3</v>
      </c>
    </row>
    <row r="587" spans="1:9" x14ac:dyDescent="0.2">
      <c r="A587" s="35">
        <v>36069</v>
      </c>
      <c r="B587" s="27">
        <v>4.5</v>
      </c>
      <c r="C587" s="27" t="s">
        <v>18</v>
      </c>
      <c r="D587" s="27" t="s">
        <v>16</v>
      </c>
      <c r="E587" s="27" t="s">
        <v>17</v>
      </c>
      <c r="F587" s="27" t="s">
        <v>0</v>
      </c>
      <c r="G587" s="27" t="s">
        <v>2</v>
      </c>
      <c r="H587" s="27" t="s">
        <v>1</v>
      </c>
      <c r="I587" s="33" t="s">
        <v>3</v>
      </c>
    </row>
    <row r="588" spans="1:9" x14ac:dyDescent="0.2">
      <c r="A588" s="35">
        <v>36100</v>
      </c>
      <c r="B588" s="27">
        <v>4.4000000000000004</v>
      </c>
      <c r="C588" s="27" t="s">
        <v>18</v>
      </c>
      <c r="D588" s="27" t="s">
        <v>16</v>
      </c>
      <c r="E588" s="27" t="s">
        <v>17</v>
      </c>
      <c r="F588" s="27" t="s">
        <v>0</v>
      </c>
      <c r="G588" s="27" t="s">
        <v>2</v>
      </c>
      <c r="H588" s="27" t="s">
        <v>1</v>
      </c>
      <c r="I588" s="33" t="s">
        <v>3</v>
      </c>
    </row>
    <row r="589" spans="1:9" x14ac:dyDescent="0.2">
      <c r="A589" s="35">
        <v>36130</v>
      </c>
      <c r="B589" s="27">
        <v>4.4000000000000004</v>
      </c>
      <c r="C589" s="27" t="s">
        <v>18</v>
      </c>
      <c r="D589" s="27" t="s">
        <v>16</v>
      </c>
      <c r="E589" s="27" t="s">
        <v>17</v>
      </c>
      <c r="F589" s="27" t="s">
        <v>0</v>
      </c>
      <c r="G589" s="27" t="s">
        <v>2</v>
      </c>
      <c r="H589" s="27" t="s">
        <v>1</v>
      </c>
      <c r="I589" s="33" t="s">
        <v>3</v>
      </c>
    </row>
    <row r="590" spans="1:9" x14ac:dyDescent="0.2">
      <c r="A590" s="35">
        <v>36161</v>
      </c>
      <c r="B590" s="27">
        <v>4.3</v>
      </c>
      <c r="C590" s="27" t="s">
        <v>18</v>
      </c>
      <c r="D590" s="27" t="s">
        <v>16</v>
      </c>
      <c r="E590" s="27" t="s">
        <v>17</v>
      </c>
      <c r="F590" s="27" t="s">
        <v>0</v>
      </c>
      <c r="G590" s="27" t="s">
        <v>2</v>
      </c>
      <c r="H590" s="27" t="s">
        <v>1</v>
      </c>
      <c r="I590" s="33" t="s">
        <v>3</v>
      </c>
    </row>
    <row r="591" spans="1:9" x14ac:dyDescent="0.2">
      <c r="A591" s="35">
        <v>36192</v>
      </c>
      <c r="B591" s="27">
        <v>4.4000000000000004</v>
      </c>
      <c r="C591" s="27" t="s">
        <v>18</v>
      </c>
      <c r="D591" s="27" t="s">
        <v>16</v>
      </c>
      <c r="E591" s="27" t="s">
        <v>17</v>
      </c>
      <c r="F591" s="27" t="s">
        <v>0</v>
      </c>
      <c r="G591" s="27" t="s">
        <v>2</v>
      </c>
      <c r="H591" s="27" t="s">
        <v>1</v>
      </c>
      <c r="I591" s="33" t="s">
        <v>3</v>
      </c>
    </row>
    <row r="592" spans="1:9" x14ac:dyDescent="0.2">
      <c r="A592" s="35">
        <v>36220</v>
      </c>
      <c r="B592" s="27">
        <v>4.2</v>
      </c>
      <c r="C592" s="27" t="s">
        <v>18</v>
      </c>
      <c r="D592" s="27" t="s">
        <v>16</v>
      </c>
      <c r="E592" s="27" t="s">
        <v>17</v>
      </c>
      <c r="F592" s="27" t="s">
        <v>0</v>
      </c>
      <c r="G592" s="27" t="s">
        <v>2</v>
      </c>
      <c r="H592" s="27" t="s">
        <v>1</v>
      </c>
      <c r="I592" s="33" t="s">
        <v>3</v>
      </c>
    </row>
    <row r="593" spans="1:9" x14ac:dyDescent="0.2">
      <c r="A593" s="35">
        <v>36251</v>
      </c>
      <c r="B593" s="27">
        <v>4.3</v>
      </c>
      <c r="C593" s="27" t="s">
        <v>18</v>
      </c>
      <c r="D593" s="27" t="s">
        <v>16</v>
      </c>
      <c r="E593" s="27" t="s">
        <v>17</v>
      </c>
      <c r="F593" s="27" t="s">
        <v>0</v>
      </c>
      <c r="G593" s="27" t="s">
        <v>2</v>
      </c>
      <c r="H593" s="27" t="s">
        <v>1</v>
      </c>
      <c r="I593" s="33" t="s">
        <v>3</v>
      </c>
    </row>
    <row r="594" spans="1:9" x14ac:dyDescent="0.2">
      <c r="A594" s="35">
        <v>36281</v>
      </c>
      <c r="B594" s="27">
        <v>4.2</v>
      </c>
      <c r="C594" s="27" t="s">
        <v>18</v>
      </c>
      <c r="D594" s="27" t="s">
        <v>16</v>
      </c>
      <c r="E594" s="27" t="s">
        <v>17</v>
      </c>
      <c r="F594" s="27" t="s">
        <v>0</v>
      </c>
      <c r="G594" s="27" t="s">
        <v>2</v>
      </c>
      <c r="H594" s="27" t="s">
        <v>1</v>
      </c>
      <c r="I594" s="33" t="s">
        <v>3</v>
      </c>
    </row>
    <row r="595" spans="1:9" x14ac:dyDescent="0.2">
      <c r="A595" s="35">
        <v>36312</v>
      </c>
      <c r="B595" s="27">
        <v>4.3</v>
      </c>
      <c r="C595" s="27" t="s">
        <v>18</v>
      </c>
      <c r="D595" s="27" t="s">
        <v>16</v>
      </c>
      <c r="E595" s="27" t="s">
        <v>17</v>
      </c>
      <c r="F595" s="27" t="s">
        <v>0</v>
      </c>
      <c r="G595" s="27" t="s">
        <v>2</v>
      </c>
      <c r="H595" s="27" t="s">
        <v>1</v>
      </c>
      <c r="I595" s="33" t="s">
        <v>3</v>
      </c>
    </row>
    <row r="596" spans="1:9" x14ac:dyDescent="0.2">
      <c r="A596" s="35">
        <v>36342</v>
      </c>
      <c r="B596" s="27">
        <v>4.3</v>
      </c>
      <c r="C596" s="27" t="s">
        <v>18</v>
      </c>
      <c r="D596" s="27" t="s">
        <v>16</v>
      </c>
      <c r="E596" s="27" t="s">
        <v>17</v>
      </c>
      <c r="F596" s="27" t="s">
        <v>0</v>
      </c>
      <c r="G596" s="27" t="s">
        <v>2</v>
      </c>
      <c r="H596" s="27" t="s">
        <v>1</v>
      </c>
      <c r="I596" s="33" t="s">
        <v>3</v>
      </c>
    </row>
    <row r="597" spans="1:9" x14ac:dyDescent="0.2">
      <c r="A597" s="35">
        <v>36373</v>
      </c>
      <c r="B597" s="27">
        <v>4.2</v>
      </c>
      <c r="C597" s="27" t="s">
        <v>18</v>
      </c>
      <c r="D597" s="27" t="s">
        <v>16</v>
      </c>
      <c r="E597" s="27" t="s">
        <v>17</v>
      </c>
      <c r="F597" s="27" t="s">
        <v>0</v>
      </c>
      <c r="G597" s="27" t="s">
        <v>2</v>
      </c>
      <c r="H597" s="27" t="s">
        <v>1</v>
      </c>
      <c r="I597" s="33" t="s">
        <v>3</v>
      </c>
    </row>
    <row r="598" spans="1:9" x14ac:dyDescent="0.2">
      <c r="A598" s="35">
        <v>36404</v>
      </c>
      <c r="B598" s="27">
        <v>4.2</v>
      </c>
      <c r="C598" s="27" t="s">
        <v>18</v>
      </c>
      <c r="D598" s="27" t="s">
        <v>16</v>
      </c>
      <c r="E598" s="27" t="s">
        <v>17</v>
      </c>
      <c r="F598" s="27" t="s">
        <v>0</v>
      </c>
      <c r="G598" s="27" t="s">
        <v>2</v>
      </c>
      <c r="H598" s="27" t="s">
        <v>1</v>
      </c>
      <c r="I598" s="33" t="s">
        <v>3</v>
      </c>
    </row>
    <row r="599" spans="1:9" x14ac:dyDescent="0.2">
      <c r="A599" s="35">
        <v>36434</v>
      </c>
      <c r="B599" s="27">
        <v>4.0999999999999996</v>
      </c>
      <c r="C599" s="27" t="s">
        <v>18</v>
      </c>
      <c r="D599" s="27" t="s">
        <v>16</v>
      </c>
      <c r="E599" s="27" t="s">
        <v>17</v>
      </c>
      <c r="F599" s="27" t="s">
        <v>0</v>
      </c>
      <c r="G599" s="27" t="s">
        <v>2</v>
      </c>
      <c r="H599" s="27" t="s">
        <v>1</v>
      </c>
      <c r="I599" s="33" t="s">
        <v>3</v>
      </c>
    </row>
    <row r="600" spans="1:9" x14ac:dyDescent="0.2">
      <c r="A600" s="35">
        <v>36465</v>
      </c>
      <c r="B600" s="27">
        <v>4.0999999999999996</v>
      </c>
      <c r="C600" s="27" t="s">
        <v>18</v>
      </c>
      <c r="D600" s="27" t="s">
        <v>16</v>
      </c>
      <c r="E600" s="27" t="s">
        <v>17</v>
      </c>
      <c r="F600" s="27" t="s">
        <v>0</v>
      </c>
      <c r="G600" s="27" t="s">
        <v>2</v>
      </c>
      <c r="H600" s="27" t="s">
        <v>1</v>
      </c>
      <c r="I600" s="33" t="s">
        <v>3</v>
      </c>
    </row>
    <row r="601" spans="1:9" x14ac:dyDescent="0.2">
      <c r="A601" s="35">
        <v>36495</v>
      </c>
      <c r="B601" s="27">
        <v>4</v>
      </c>
      <c r="C601" s="27" t="s">
        <v>18</v>
      </c>
      <c r="D601" s="27" t="s">
        <v>16</v>
      </c>
      <c r="E601" s="27" t="s">
        <v>17</v>
      </c>
      <c r="F601" s="27" t="s">
        <v>0</v>
      </c>
      <c r="G601" s="27" t="s">
        <v>2</v>
      </c>
      <c r="H601" s="27" t="s">
        <v>1</v>
      </c>
      <c r="I601" s="33" t="s">
        <v>3</v>
      </c>
    </row>
    <row r="602" spans="1:9" x14ac:dyDescent="0.2">
      <c r="A602" s="35">
        <v>36526</v>
      </c>
      <c r="B602" s="27">
        <v>4</v>
      </c>
      <c r="C602" s="27" t="s">
        <v>18</v>
      </c>
      <c r="D602" s="27" t="s">
        <v>16</v>
      </c>
      <c r="E602" s="27" t="s">
        <v>17</v>
      </c>
      <c r="F602" s="27" t="s">
        <v>0</v>
      </c>
      <c r="G602" s="27" t="s">
        <v>2</v>
      </c>
      <c r="H602" s="27" t="s">
        <v>1</v>
      </c>
      <c r="I602" s="33" t="s">
        <v>3</v>
      </c>
    </row>
    <row r="603" spans="1:9" x14ac:dyDescent="0.2">
      <c r="A603" s="35">
        <v>36557</v>
      </c>
      <c r="B603" s="27">
        <v>4.0999999999999996</v>
      </c>
      <c r="C603" s="27" t="s">
        <v>18</v>
      </c>
      <c r="D603" s="27" t="s">
        <v>16</v>
      </c>
      <c r="E603" s="27" t="s">
        <v>17</v>
      </c>
      <c r="F603" s="27" t="s">
        <v>0</v>
      </c>
      <c r="G603" s="27" t="s">
        <v>2</v>
      </c>
      <c r="H603" s="27" t="s">
        <v>1</v>
      </c>
      <c r="I603" s="33" t="s">
        <v>3</v>
      </c>
    </row>
    <row r="604" spans="1:9" x14ac:dyDescent="0.2">
      <c r="A604" s="35">
        <v>36586</v>
      </c>
      <c r="B604" s="27">
        <v>4</v>
      </c>
      <c r="C604" s="27" t="s">
        <v>18</v>
      </c>
      <c r="D604" s="27" t="s">
        <v>16</v>
      </c>
      <c r="E604" s="27" t="s">
        <v>17</v>
      </c>
      <c r="F604" s="27" t="s">
        <v>0</v>
      </c>
      <c r="G604" s="27" t="s">
        <v>2</v>
      </c>
      <c r="H604" s="27" t="s">
        <v>1</v>
      </c>
      <c r="I604" s="33" t="s">
        <v>3</v>
      </c>
    </row>
    <row r="605" spans="1:9" x14ac:dyDescent="0.2">
      <c r="A605" s="35">
        <v>36617</v>
      </c>
      <c r="B605" s="27">
        <v>3.8</v>
      </c>
      <c r="C605" s="27" t="s">
        <v>18</v>
      </c>
      <c r="D605" s="27" t="s">
        <v>16</v>
      </c>
      <c r="E605" s="27" t="s">
        <v>17</v>
      </c>
      <c r="F605" s="27" t="s">
        <v>0</v>
      </c>
      <c r="G605" s="27" t="s">
        <v>2</v>
      </c>
      <c r="H605" s="27" t="s">
        <v>1</v>
      </c>
      <c r="I605" s="33" t="s">
        <v>3</v>
      </c>
    </row>
    <row r="606" spans="1:9" x14ac:dyDescent="0.2">
      <c r="A606" s="35">
        <v>36647</v>
      </c>
      <c r="B606" s="27">
        <v>4</v>
      </c>
      <c r="C606" s="27" t="s">
        <v>18</v>
      </c>
      <c r="D606" s="27" t="s">
        <v>16</v>
      </c>
      <c r="E606" s="27" t="s">
        <v>17</v>
      </c>
      <c r="F606" s="27" t="s">
        <v>0</v>
      </c>
      <c r="G606" s="27" t="s">
        <v>2</v>
      </c>
      <c r="H606" s="27" t="s">
        <v>1</v>
      </c>
      <c r="I606" s="33" t="s">
        <v>3</v>
      </c>
    </row>
    <row r="607" spans="1:9" x14ac:dyDescent="0.2">
      <c r="A607" s="35">
        <v>36678</v>
      </c>
      <c r="B607" s="27">
        <v>4</v>
      </c>
      <c r="C607" s="27" t="s">
        <v>18</v>
      </c>
      <c r="D607" s="27" t="s">
        <v>16</v>
      </c>
      <c r="E607" s="27" t="s">
        <v>17</v>
      </c>
      <c r="F607" s="27" t="s">
        <v>0</v>
      </c>
      <c r="G607" s="27" t="s">
        <v>2</v>
      </c>
      <c r="H607" s="27" t="s">
        <v>1</v>
      </c>
      <c r="I607" s="33" t="s">
        <v>3</v>
      </c>
    </row>
    <row r="608" spans="1:9" x14ac:dyDescent="0.2">
      <c r="A608" s="35">
        <v>36708</v>
      </c>
      <c r="B608" s="27">
        <v>4</v>
      </c>
      <c r="C608" s="27" t="s">
        <v>18</v>
      </c>
      <c r="D608" s="27" t="s">
        <v>16</v>
      </c>
      <c r="E608" s="27" t="s">
        <v>17</v>
      </c>
      <c r="F608" s="27" t="s">
        <v>0</v>
      </c>
      <c r="G608" s="27" t="s">
        <v>2</v>
      </c>
      <c r="H608" s="27" t="s">
        <v>1</v>
      </c>
      <c r="I608" s="33" t="s">
        <v>3</v>
      </c>
    </row>
    <row r="609" spans="1:9" x14ac:dyDescent="0.2">
      <c r="A609" s="35">
        <v>36739</v>
      </c>
      <c r="B609" s="27">
        <v>4.0999999999999996</v>
      </c>
      <c r="C609" s="27" t="s">
        <v>18</v>
      </c>
      <c r="D609" s="27" t="s">
        <v>16</v>
      </c>
      <c r="E609" s="27" t="s">
        <v>17</v>
      </c>
      <c r="F609" s="27" t="s">
        <v>0</v>
      </c>
      <c r="G609" s="27" t="s">
        <v>2</v>
      </c>
      <c r="H609" s="27" t="s">
        <v>1</v>
      </c>
      <c r="I609" s="33" t="s">
        <v>3</v>
      </c>
    </row>
    <row r="610" spans="1:9" x14ac:dyDescent="0.2">
      <c r="A610" s="35">
        <v>36770</v>
      </c>
      <c r="B610" s="27">
        <v>3.9</v>
      </c>
      <c r="C610" s="27" t="s">
        <v>18</v>
      </c>
      <c r="D610" s="27" t="s">
        <v>16</v>
      </c>
      <c r="E610" s="27" t="s">
        <v>17</v>
      </c>
      <c r="F610" s="27" t="s">
        <v>0</v>
      </c>
      <c r="G610" s="27" t="s">
        <v>2</v>
      </c>
      <c r="H610" s="27" t="s">
        <v>1</v>
      </c>
      <c r="I610" s="33" t="s">
        <v>3</v>
      </c>
    </row>
    <row r="611" spans="1:9" x14ac:dyDescent="0.2">
      <c r="A611" s="35">
        <v>36800</v>
      </c>
      <c r="B611" s="27">
        <v>3.9</v>
      </c>
      <c r="C611" s="27" t="s">
        <v>18</v>
      </c>
      <c r="D611" s="27" t="s">
        <v>16</v>
      </c>
      <c r="E611" s="27" t="s">
        <v>17</v>
      </c>
      <c r="F611" s="27" t="s">
        <v>0</v>
      </c>
      <c r="G611" s="27" t="s">
        <v>2</v>
      </c>
      <c r="H611" s="27" t="s">
        <v>1</v>
      </c>
      <c r="I611" s="33" t="s">
        <v>3</v>
      </c>
    </row>
    <row r="612" spans="1:9" x14ac:dyDescent="0.2">
      <c r="A612" s="35">
        <v>36831</v>
      </c>
      <c r="B612" s="27">
        <v>3.9</v>
      </c>
      <c r="C612" s="27" t="s">
        <v>18</v>
      </c>
      <c r="D612" s="27" t="s">
        <v>16</v>
      </c>
      <c r="E612" s="27" t="s">
        <v>17</v>
      </c>
      <c r="F612" s="27" t="s">
        <v>0</v>
      </c>
      <c r="G612" s="27" t="s">
        <v>2</v>
      </c>
      <c r="H612" s="27" t="s">
        <v>1</v>
      </c>
      <c r="I612" s="33" t="s">
        <v>3</v>
      </c>
    </row>
    <row r="613" spans="1:9" x14ac:dyDescent="0.2">
      <c r="A613" s="35">
        <v>36861</v>
      </c>
      <c r="B613" s="27">
        <v>3.9</v>
      </c>
      <c r="C613" s="27" t="s">
        <v>18</v>
      </c>
      <c r="D613" s="27" t="s">
        <v>16</v>
      </c>
      <c r="E613" s="27" t="s">
        <v>17</v>
      </c>
      <c r="F613" s="27" t="s">
        <v>0</v>
      </c>
      <c r="G613" s="27" t="s">
        <v>2</v>
      </c>
      <c r="H613" s="27" t="s">
        <v>1</v>
      </c>
      <c r="I613" s="33" t="s">
        <v>3</v>
      </c>
    </row>
    <row r="614" spans="1:9" x14ac:dyDescent="0.2">
      <c r="A614" s="35">
        <v>36892</v>
      </c>
      <c r="B614" s="27">
        <v>4.2</v>
      </c>
      <c r="C614" s="27" t="s">
        <v>18</v>
      </c>
      <c r="D614" s="27" t="s">
        <v>16</v>
      </c>
      <c r="E614" s="27" t="s">
        <v>17</v>
      </c>
      <c r="F614" s="27" t="s">
        <v>0</v>
      </c>
      <c r="G614" s="27" t="s">
        <v>2</v>
      </c>
      <c r="H614" s="27" t="s">
        <v>1</v>
      </c>
      <c r="I614" s="33" t="s">
        <v>3</v>
      </c>
    </row>
    <row r="615" spans="1:9" x14ac:dyDescent="0.2">
      <c r="A615" s="35">
        <v>36923</v>
      </c>
      <c r="B615" s="27">
        <v>4.2</v>
      </c>
      <c r="C615" s="27" t="s">
        <v>18</v>
      </c>
      <c r="D615" s="27" t="s">
        <v>16</v>
      </c>
      <c r="E615" s="27" t="s">
        <v>17</v>
      </c>
      <c r="F615" s="27" t="s">
        <v>0</v>
      </c>
      <c r="G615" s="27" t="s">
        <v>2</v>
      </c>
      <c r="H615" s="27" t="s">
        <v>1</v>
      </c>
      <c r="I615" s="33" t="s">
        <v>3</v>
      </c>
    </row>
    <row r="616" spans="1:9" x14ac:dyDescent="0.2">
      <c r="A616" s="35">
        <v>36951</v>
      </c>
      <c r="B616" s="27">
        <v>4.3</v>
      </c>
      <c r="C616" s="27" t="s">
        <v>18</v>
      </c>
      <c r="D616" s="27" t="s">
        <v>16</v>
      </c>
      <c r="E616" s="27" t="s">
        <v>17</v>
      </c>
      <c r="F616" s="27" t="s">
        <v>0</v>
      </c>
      <c r="G616" s="27" t="s">
        <v>2</v>
      </c>
      <c r="H616" s="27" t="s">
        <v>1</v>
      </c>
      <c r="I616" s="33" t="s">
        <v>3</v>
      </c>
    </row>
    <row r="617" spans="1:9" x14ac:dyDescent="0.2">
      <c r="A617" s="35">
        <v>36982</v>
      </c>
      <c r="B617" s="27">
        <v>4.4000000000000004</v>
      </c>
      <c r="C617" s="27" t="s">
        <v>18</v>
      </c>
      <c r="D617" s="27" t="s">
        <v>16</v>
      </c>
      <c r="E617" s="27" t="s">
        <v>17</v>
      </c>
      <c r="F617" s="27" t="s">
        <v>0</v>
      </c>
      <c r="G617" s="27" t="s">
        <v>2</v>
      </c>
      <c r="H617" s="27" t="s">
        <v>1</v>
      </c>
      <c r="I617" s="33" t="s">
        <v>3</v>
      </c>
    </row>
    <row r="618" spans="1:9" x14ac:dyDescent="0.2">
      <c r="A618" s="35">
        <v>37012</v>
      </c>
      <c r="B618" s="27">
        <v>4.3</v>
      </c>
      <c r="C618" s="27" t="s">
        <v>18</v>
      </c>
      <c r="D618" s="27" t="s">
        <v>16</v>
      </c>
      <c r="E618" s="27" t="s">
        <v>17</v>
      </c>
      <c r="F618" s="27" t="s">
        <v>0</v>
      </c>
      <c r="G618" s="27" t="s">
        <v>2</v>
      </c>
      <c r="H618" s="27" t="s">
        <v>1</v>
      </c>
      <c r="I618" s="33" t="s">
        <v>3</v>
      </c>
    </row>
    <row r="619" spans="1:9" x14ac:dyDescent="0.2">
      <c r="A619" s="35">
        <v>37043</v>
      </c>
      <c r="B619" s="27">
        <v>4.5</v>
      </c>
      <c r="C619" s="27" t="s">
        <v>18</v>
      </c>
      <c r="D619" s="27" t="s">
        <v>16</v>
      </c>
      <c r="E619" s="27" t="s">
        <v>17</v>
      </c>
      <c r="F619" s="27" t="s">
        <v>0</v>
      </c>
      <c r="G619" s="27" t="s">
        <v>2</v>
      </c>
      <c r="H619" s="27" t="s">
        <v>1</v>
      </c>
      <c r="I619" s="33" t="s">
        <v>3</v>
      </c>
    </row>
    <row r="620" spans="1:9" x14ac:dyDescent="0.2">
      <c r="A620" s="35">
        <v>37073</v>
      </c>
      <c r="B620" s="27">
        <v>4.5999999999999996</v>
      </c>
      <c r="C620" s="27" t="s">
        <v>18</v>
      </c>
      <c r="D620" s="27" t="s">
        <v>16</v>
      </c>
      <c r="E620" s="27" t="s">
        <v>17</v>
      </c>
      <c r="F620" s="27" t="s">
        <v>0</v>
      </c>
      <c r="G620" s="27" t="s">
        <v>2</v>
      </c>
      <c r="H620" s="27" t="s">
        <v>1</v>
      </c>
      <c r="I620" s="33" t="s">
        <v>3</v>
      </c>
    </row>
    <row r="621" spans="1:9" x14ac:dyDescent="0.2">
      <c r="A621" s="35">
        <v>37104</v>
      </c>
      <c r="B621" s="27">
        <v>4.9000000000000004</v>
      </c>
      <c r="C621" s="27" t="s">
        <v>18</v>
      </c>
      <c r="D621" s="27" t="s">
        <v>16</v>
      </c>
      <c r="E621" s="27" t="s">
        <v>17</v>
      </c>
      <c r="F621" s="27" t="s">
        <v>0</v>
      </c>
      <c r="G621" s="27" t="s">
        <v>2</v>
      </c>
      <c r="H621" s="27" t="s">
        <v>1</v>
      </c>
      <c r="I621" s="33" t="s">
        <v>3</v>
      </c>
    </row>
    <row r="622" spans="1:9" x14ac:dyDescent="0.2">
      <c r="A622" s="35">
        <v>37135</v>
      </c>
      <c r="B622" s="27">
        <v>5</v>
      </c>
      <c r="C622" s="27" t="s">
        <v>18</v>
      </c>
      <c r="D622" s="27" t="s">
        <v>16</v>
      </c>
      <c r="E622" s="27" t="s">
        <v>17</v>
      </c>
      <c r="F622" s="27" t="s">
        <v>0</v>
      </c>
      <c r="G622" s="27" t="s">
        <v>2</v>
      </c>
      <c r="H622" s="27" t="s">
        <v>1</v>
      </c>
      <c r="I622" s="33" t="s">
        <v>3</v>
      </c>
    </row>
    <row r="623" spans="1:9" x14ac:dyDescent="0.2">
      <c r="A623" s="35">
        <v>37165</v>
      </c>
      <c r="B623" s="27">
        <v>5.3</v>
      </c>
      <c r="C623" s="27" t="s">
        <v>18</v>
      </c>
      <c r="D623" s="27" t="s">
        <v>16</v>
      </c>
      <c r="E623" s="27" t="s">
        <v>17</v>
      </c>
      <c r="F623" s="27" t="s">
        <v>0</v>
      </c>
      <c r="G623" s="27" t="s">
        <v>2</v>
      </c>
      <c r="H623" s="27" t="s">
        <v>1</v>
      </c>
      <c r="I623" s="33" t="s">
        <v>3</v>
      </c>
    </row>
    <row r="624" spans="1:9" x14ac:dyDescent="0.2">
      <c r="A624" s="35">
        <v>37196</v>
      </c>
      <c r="B624" s="27">
        <v>5.5</v>
      </c>
      <c r="C624" s="27" t="s">
        <v>18</v>
      </c>
      <c r="D624" s="27" t="s">
        <v>16</v>
      </c>
      <c r="E624" s="27" t="s">
        <v>17</v>
      </c>
      <c r="F624" s="27" t="s">
        <v>0</v>
      </c>
      <c r="G624" s="27" t="s">
        <v>2</v>
      </c>
      <c r="H624" s="27" t="s">
        <v>1</v>
      </c>
      <c r="I624" s="33" t="s">
        <v>3</v>
      </c>
    </row>
    <row r="625" spans="1:9" x14ac:dyDescent="0.2">
      <c r="A625" s="35">
        <v>37226</v>
      </c>
      <c r="B625" s="27">
        <v>5.7</v>
      </c>
      <c r="C625" s="27" t="s">
        <v>18</v>
      </c>
      <c r="D625" s="27" t="s">
        <v>16</v>
      </c>
      <c r="E625" s="27" t="s">
        <v>17</v>
      </c>
      <c r="F625" s="27" t="s">
        <v>0</v>
      </c>
      <c r="G625" s="27" t="s">
        <v>2</v>
      </c>
      <c r="H625" s="27" t="s">
        <v>1</v>
      </c>
      <c r="I625" s="33" t="s">
        <v>3</v>
      </c>
    </row>
    <row r="626" spans="1:9" x14ac:dyDescent="0.2">
      <c r="A626" s="35">
        <v>37257</v>
      </c>
      <c r="B626" s="27">
        <v>5.7</v>
      </c>
      <c r="C626" s="27" t="s">
        <v>18</v>
      </c>
      <c r="D626" s="27" t="s">
        <v>16</v>
      </c>
      <c r="E626" s="27" t="s">
        <v>17</v>
      </c>
      <c r="F626" s="27" t="s">
        <v>0</v>
      </c>
      <c r="G626" s="27" t="s">
        <v>2</v>
      </c>
      <c r="H626" s="27" t="s">
        <v>1</v>
      </c>
      <c r="I626" s="33" t="s">
        <v>3</v>
      </c>
    </row>
    <row r="627" spans="1:9" x14ac:dyDescent="0.2">
      <c r="A627" s="35">
        <v>37288</v>
      </c>
      <c r="B627" s="27">
        <v>5.7</v>
      </c>
      <c r="C627" s="27" t="s">
        <v>18</v>
      </c>
      <c r="D627" s="27" t="s">
        <v>16</v>
      </c>
      <c r="E627" s="27" t="s">
        <v>17</v>
      </c>
      <c r="F627" s="27" t="s">
        <v>0</v>
      </c>
      <c r="G627" s="27" t="s">
        <v>2</v>
      </c>
      <c r="H627" s="27" t="s">
        <v>1</v>
      </c>
      <c r="I627" s="33" t="s">
        <v>3</v>
      </c>
    </row>
    <row r="628" spans="1:9" x14ac:dyDescent="0.2">
      <c r="A628" s="35">
        <v>37316</v>
      </c>
      <c r="B628" s="27">
        <v>5.7</v>
      </c>
      <c r="C628" s="27" t="s">
        <v>18</v>
      </c>
      <c r="D628" s="27" t="s">
        <v>16</v>
      </c>
      <c r="E628" s="27" t="s">
        <v>17</v>
      </c>
      <c r="F628" s="27" t="s">
        <v>0</v>
      </c>
      <c r="G628" s="27" t="s">
        <v>2</v>
      </c>
      <c r="H628" s="27" t="s">
        <v>1</v>
      </c>
      <c r="I628" s="33" t="s">
        <v>3</v>
      </c>
    </row>
    <row r="629" spans="1:9" x14ac:dyDescent="0.2">
      <c r="A629" s="35">
        <v>37347</v>
      </c>
      <c r="B629" s="27">
        <v>5.9</v>
      </c>
      <c r="C629" s="27" t="s">
        <v>18</v>
      </c>
      <c r="D629" s="27" t="s">
        <v>16</v>
      </c>
      <c r="E629" s="27" t="s">
        <v>17</v>
      </c>
      <c r="F629" s="27" t="s">
        <v>0</v>
      </c>
      <c r="G629" s="27" t="s">
        <v>2</v>
      </c>
      <c r="H629" s="27" t="s">
        <v>1</v>
      </c>
      <c r="I629" s="33" t="s">
        <v>3</v>
      </c>
    </row>
    <row r="630" spans="1:9" x14ac:dyDescent="0.2">
      <c r="A630" s="35">
        <v>37377</v>
      </c>
      <c r="B630" s="27">
        <v>5.8</v>
      </c>
      <c r="C630" s="27" t="s">
        <v>18</v>
      </c>
      <c r="D630" s="27" t="s">
        <v>16</v>
      </c>
      <c r="E630" s="27" t="s">
        <v>17</v>
      </c>
      <c r="F630" s="27" t="s">
        <v>0</v>
      </c>
      <c r="G630" s="27" t="s">
        <v>2</v>
      </c>
      <c r="H630" s="27" t="s">
        <v>1</v>
      </c>
      <c r="I630" s="33" t="s">
        <v>3</v>
      </c>
    </row>
    <row r="631" spans="1:9" x14ac:dyDescent="0.2">
      <c r="A631" s="35">
        <v>37408</v>
      </c>
      <c r="B631" s="27">
        <v>5.8</v>
      </c>
      <c r="C631" s="27" t="s">
        <v>18</v>
      </c>
      <c r="D631" s="27" t="s">
        <v>16</v>
      </c>
      <c r="E631" s="27" t="s">
        <v>17</v>
      </c>
      <c r="F631" s="27" t="s">
        <v>0</v>
      </c>
      <c r="G631" s="27" t="s">
        <v>2</v>
      </c>
      <c r="H631" s="27" t="s">
        <v>1</v>
      </c>
      <c r="I631" s="33" t="s">
        <v>3</v>
      </c>
    </row>
    <row r="632" spans="1:9" x14ac:dyDescent="0.2">
      <c r="A632" s="35">
        <v>37438</v>
      </c>
      <c r="B632" s="27">
        <v>5.8</v>
      </c>
      <c r="C632" s="27" t="s">
        <v>18</v>
      </c>
      <c r="D632" s="27" t="s">
        <v>16</v>
      </c>
      <c r="E632" s="27" t="s">
        <v>17</v>
      </c>
      <c r="F632" s="27" t="s">
        <v>0</v>
      </c>
      <c r="G632" s="27" t="s">
        <v>2</v>
      </c>
      <c r="H632" s="27" t="s">
        <v>1</v>
      </c>
      <c r="I632" s="33" t="s">
        <v>3</v>
      </c>
    </row>
    <row r="633" spans="1:9" x14ac:dyDescent="0.2">
      <c r="A633" s="35">
        <v>37469</v>
      </c>
      <c r="B633" s="27">
        <v>5.7</v>
      </c>
      <c r="C633" s="27" t="s">
        <v>18</v>
      </c>
      <c r="D633" s="27" t="s">
        <v>16</v>
      </c>
      <c r="E633" s="27" t="s">
        <v>17</v>
      </c>
      <c r="F633" s="27" t="s">
        <v>0</v>
      </c>
      <c r="G633" s="27" t="s">
        <v>2</v>
      </c>
      <c r="H633" s="27" t="s">
        <v>1</v>
      </c>
      <c r="I633" s="33" t="s">
        <v>3</v>
      </c>
    </row>
    <row r="634" spans="1:9" x14ac:dyDescent="0.2">
      <c r="A634" s="35">
        <v>37500</v>
      </c>
      <c r="B634" s="27">
        <v>5.7</v>
      </c>
      <c r="C634" s="27" t="s">
        <v>18</v>
      </c>
      <c r="D634" s="27" t="s">
        <v>16</v>
      </c>
      <c r="E634" s="27" t="s">
        <v>17</v>
      </c>
      <c r="F634" s="27" t="s">
        <v>0</v>
      </c>
      <c r="G634" s="27" t="s">
        <v>2</v>
      </c>
      <c r="H634" s="27" t="s">
        <v>1</v>
      </c>
      <c r="I634" s="33" t="s">
        <v>3</v>
      </c>
    </row>
    <row r="635" spans="1:9" x14ac:dyDescent="0.2">
      <c r="A635" s="35">
        <v>37530</v>
      </c>
      <c r="B635" s="27">
        <v>5.7</v>
      </c>
      <c r="C635" s="27" t="s">
        <v>18</v>
      </c>
      <c r="D635" s="27" t="s">
        <v>16</v>
      </c>
      <c r="E635" s="27" t="s">
        <v>17</v>
      </c>
      <c r="F635" s="27" t="s">
        <v>0</v>
      </c>
      <c r="G635" s="27" t="s">
        <v>2</v>
      </c>
      <c r="H635" s="27" t="s">
        <v>1</v>
      </c>
      <c r="I635" s="33" t="s">
        <v>3</v>
      </c>
    </row>
    <row r="636" spans="1:9" x14ac:dyDescent="0.2">
      <c r="A636" s="35">
        <v>37561</v>
      </c>
      <c r="B636" s="27">
        <v>5.9</v>
      </c>
      <c r="C636" s="27" t="s">
        <v>18</v>
      </c>
      <c r="D636" s="27" t="s">
        <v>16</v>
      </c>
      <c r="E636" s="27" t="s">
        <v>17</v>
      </c>
      <c r="F636" s="27" t="s">
        <v>0</v>
      </c>
      <c r="G636" s="27" t="s">
        <v>2</v>
      </c>
      <c r="H636" s="27" t="s">
        <v>1</v>
      </c>
      <c r="I636" s="33" t="s">
        <v>3</v>
      </c>
    </row>
    <row r="637" spans="1:9" x14ac:dyDescent="0.2">
      <c r="A637" s="35">
        <v>37591</v>
      </c>
      <c r="B637" s="27">
        <v>6</v>
      </c>
      <c r="C637" s="27" t="s">
        <v>18</v>
      </c>
      <c r="D637" s="27" t="s">
        <v>16</v>
      </c>
      <c r="E637" s="27" t="s">
        <v>17</v>
      </c>
      <c r="F637" s="27" t="s">
        <v>0</v>
      </c>
      <c r="G637" s="27" t="s">
        <v>2</v>
      </c>
      <c r="H637" s="27" t="s">
        <v>1</v>
      </c>
      <c r="I637" s="33" t="s">
        <v>3</v>
      </c>
    </row>
    <row r="638" spans="1:9" x14ac:dyDescent="0.2">
      <c r="A638" s="35">
        <v>37622</v>
      </c>
      <c r="B638" s="27">
        <v>5.8</v>
      </c>
      <c r="C638" s="27" t="s">
        <v>18</v>
      </c>
      <c r="D638" s="27" t="s">
        <v>16</v>
      </c>
      <c r="E638" s="27" t="s">
        <v>17</v>
      </c>
      <c r="F638" s="27" t="s">
        <v>0</v>
      </c>
      <c r="G638" s="27" t="s">
        <v>2</v>
      </c>
      <c r="H638" s="27" t="s">
        <v>1</v>
      </c>
      <c r="I638" s="33" t="s">
        <v>3</v>
      </c>
    </row>
    <row r="639" spans="1:9" x14ac:dyDescent="0.2">
      <c r="A639" s="35">
        <v>37653</v>
      </c>
      <c r="B639" s="27">
        <v>5.9</v>
      </c>
      <c r="C639" s="27" t="s">
        <v>18</v>
      </c>
      <c r="D639" s="27" t="s">
        <v>16</v>
      </c>
      <c r="E639" s="27" t="s">
        <v>17</v>
      </c>
      <c r="F639" s="27" t="s">
        <v>0</v>
      </c>
      <c r="G639" s="27" t="s">
        <v>2</v>
      </c>
      <c r="H639" s="27" t="s">
        <v>1</v>
      </c>
      <c r="I639" s="33" t="s">
        <v>3</v>
      </c>
    </row>
    <row r="640" spans="1:9" x14ac:dyDescent="0.2">
      <c r="A640" s="35">
        <v>37681</v>
      </c>
      <c r="B640" s="27">
        <v>5.9</v>
      </c>
      <c r="C640" s="27" t="s">
        <v>18</v>
      </c>
      <c r="D640" s="27" t="s">
        <v>16</v>
      </c>
      <c r="E640" s="27" t="s">
        <v>17</v>
      </c>
      <c r="F640" s="27" t="s">
        <v>0</v>
      </c>
      <c r="G640" s="27" t="s">
        <v>2</v>
      </c>
      <c r="H640" s="27" t="s">
        <v>1</v>
      </c>
      <c r="I640" s="33" t="s">
        <v>3</v>
      </c>
    </row>
    <row r="641" spans="1:9" x14ac:dyDescent="0.2">
      <c r="A641" s="35">
        <v>37712</v>
      </c>
      <c r="B641" s="27">
        <v>6</v>
      </c>
      <c r="C641" s="27" t="s">
        <v>18</v>
      </c>
      <c r="D641" s="27" t="s">
        <v>16</v>
      </c>
      <c r="E641" s="27" t="s">
        <v>17</v>
      </c>
      <c r="F641" s="27" t="s">
        <v>0</v>
      </c>
      <c r="G641" s="27" t="s">
        <v>2</v>
      </c>
      <c r="H641" s="27" t="s">
        <v>1</v>
      </c>
      <c r="I641" s="33" t="s">
        <v>3</v>
      </c>
    </row>
    <row r="642" spans="1:9" x14ac:dyDescent="0.2">
      <c r="A642" s="35">
        <v>37742</v>
      </c>
      <c r="B642" s="27">
        <v>6.1</v>
      </c>
      <c r="C642" s="27" t="s">
        <v>18</v>
      </c>
      <c r="D642" s="27" t="s">
        <v>16</v>
      </c>
      <c r="E642" s="27" t="s">
        <v>17</v>
      </c>
      <c r="F642" s="27" t="s">
        <v>0</v>
      </c>
      <c r="G642" s="27" t="s">
        <v>2</v>
      </c>
      <c r="H642" s="27" t="s">
        <v>1</v>
      </c>
      <c r="I642" s="33" t="s">
        <v>3</v>
      </c>
    </row>
    <row r="643" spans="1:9" x14ac:dyDescent="0.2">
      <c r="A643" s="35">
        <v>37773</v>
      </c>
      <c r="B643" s="27">
        <v>6.3</v>
      </c>
      <c r="C643" s="27" t="s">
        <v>18</v>
      </c>
      <c r="D643" s="27" t="s">
        <v>16</v>
      </c>
      <c r="E643" s="27" t="s">
        <v>17</v>
      </c>
      <c r="F643" s="27" t="s">
        <v>0</v>
      </c>
      <c r="G643" s="27" t="s">
        <v>2</v>
      </c>
      <c r="H643" s="27" t="s">
        <v>1</v>
      </c>
      <c r="I643" s="33" t="s">
        <v>3</v>
      </c>
    </row>
    <row r="644" spans="1:9" x14ac:dyDescent="0.2">
      <c r="A644" s="35">
        <v>37803</v>
      </c>
      <c r="B644" s="27">
        <v>6.2</v>
      </c>
      <c r="C644" s="27" t="s">
        <v>18</v>
      </c>
      <c r="D644" s="27" t="s">
        <v>16</v>
      </c>
      <c r="E644" s="27" t="s">
        <v>17</v>
      </c>
      <c r="F644" s="27" t="s">
        <v>0</v>
      </c>
      <c r="G644" s="27" t="s">
        <v>2</v>
      </c>
      <c r="H644" s="27" t="s">
        <v>1</v>
      </c>
      <c r="I644" s="33" t="s">
        <v>3</v>
      </c>
    </row>
    <row r="645" spans="1:9" x14ac:dyDescent="0.2">
      <c r="A645" s="35">
        <v>37834</v>
      </c>
      <c r="B645" s="27">
        <v>6.1</v>
      </c>
      <c r="C645" s="27" t="s">
        <v>18</v>
      </c>
      <c r="D645" s="27" t="s">
        <v>16</v>
      </c>
      <c r="E645" s="27" t="s">
        <v>17</v>
      </c>
      <c r="F645" s="27" t="s">
        <v>0</v>
      </c>
      <c r="G645" s="27" t="s">
        <v>2</v>
      </c>
      <c r="H645" s="27" t="s">
        <v>1</v>
      </c>
      <c r="I645" s="33" t="s">
        <v>3</v>
      </c>
    </row>
    <row r="646" spans="1:9" x14ac:dyDescent="0.2">
      <c r="A646" s="35">
        <v>37865</v>
      </c>
      <c r="B646" s="27">
        <v>6.1</v>
      </c>
      <c r="C646" s="27" t="s">
        <v>18</v>
      </c>
      <c r="D646" s="27" t="s">
        <v>16</v>
      </c>
      <c r="E646" s="27" t="s">
        <v>17</v>
      </c>
      <c r="F646" s="27" t="s">
        <v>0</v>
      </c>
      <c r="G646" s="27" t="s">
        <v>2</v>
      </c>
      <c r="H646" s="27" t="s">
        <v>1</v>
      </c>
      <c r="I646" s="33" t="s">
        <v>3</v>
      </c>
    </row>
    <row r="647" spans="1:9" x14ac:dyDescent="0.2">
      <c r="A647" s="35">
        <v>37895</v>
      </c>
      <c r="B647" s="27">
        <v>6</v>
      </c>
      <c r="C647" s="27" t="s">
        <v>18</v>
      </c>
      <c r="D647" s="27" t="s">
        <v>16</v>
      </c>
      <c r="E647" s="27" t="s">
        <v>17</v>
      </c>
      <c r="F647" s="27" t="s">
        <v>0</v>
      </c>
      <c r="G647" s="27" t="s">
        <v>2</v>
      </c>
      <c r="H647" s="27" t="s">
        <v>1</v>
      </c>
      <c r="I647" s="33" t="s">
        <v>3</v>
      </c>
    </row>
    <row r="648" spans="1:9" x14ac:dyDescent="0.2">
      <c r="A648" s="35">
        <v>37926</v>
      </c>
      <c r="B648" s="27">
        <v>5.8</v>
      </c>
      <c r="C648" s="27" t="s">
        <v>18</v>
      </c>
      <c r="D648" s="27" t="s">
        <v>16</v>
      </c>
      <c r="E648" s="27" t="s">
        <v>17</v>
      </c>
      <c r="F648" s="27" t="s">
        <v>0</v>
      </c>
      <c r="G648" s="27" t="s">
        <v>2</v>
      </c>
      <c r="H648" s="27" t="s">
        <v>1</v>
      </c>
      <c r="I648" s="33" t="s">
        <v>3</v>
      </c>
    </row>
    <row r="649" spans="1:9" x14ac:dyDescent="0.2">
      <c r="A649" s="35">
        <v>37956</v>
      </c>
      <c r="B649" s="27">
        <v>5.7</v>
      </c>
      <c r="C649" s="27" t="s">
        <v>18</v>
      </c>
      <c r="D649" s="27" t="s">
        <v>16</v>
      </c>
      <c r="E649" s="27" t="s">
        <v>17</v>
      </c>
      <c r="F649" s="27" t="s">
        <v>0</v>
      </c>
      <c r="G649" s="27" t="s">
        <v>2</v>
      </c>
      <c r="H649" s="27" t="s">
        <v>1</v>
      </c>
      <c r="I649" s="33" t="s">
        <v>3</v>
      </c>
    </row>
    <row r="650" spans="1:9" x14ac:dyDescent="0.2">
      <c r="A650" s="35">
        <v>37987</v>
      </c>
      <c r="B650" s="27">
        <v>5.7</v>
      </c>
      <c r="C650" s="27" t="s">
        <v>18</v>
      </c>
      <c r="D650" s="27" t="s">
        <v>16</v>
      </c>
      <c r="E650" s="27" t="s">
        <v>17</v>
      </c>
      <c r="F650" s="27" t="s">
        <v>0</v>
      </c>
      <c r="G650" s="27" t="s">
        <v>2</v>
      </c>
      <c r="H650" s="27" t="s">
        <v>1</v>
      </c>
      <c r="I650" s="33" t="s">
        <v>3</v>
      </c>
    </row>
    <row r="651" spans="1:9" x14ac:dyDescent="0.2">
      <c r="A651" s="35">
        <v>38018</v>
      </c>
      <c r="B651" s="27">
        <v>5.6</v>
      </c>
      <c r="C651" s="27" t="s">
        <v>18</v>
      </c>
      <c r="D651" s="27" t="s">
        <v>16</v>
      </c>
      <c r="E651" s="27" t="s">
        <v>17</v>
      </c>
      <c r="F651" s="27" t="s">
        <v>0</v>
      </c>
      <c r="G651" s="27" t="s">
        <v>2</v>
      </c>
      <c r="H651" s="27" t="s">
        <v>1</v>
      </c>
      <c r="I651" s="33" t="s">
        <v>3</v>
      </c>
    </row>
    <row r="652" spans="1:9" x14ac:dyDescent="0.2">
      <c r="A652" s="35">
        <v>38047</v>
      </c>
      <c r="B652" s="27">
        <v>5.8</v>
      </c>
      <c r="C652" s="27" t="s">
        <v>18</v>
      </c>
      <c r="D652" s="27" t="s">
        <v>16</v>
      </c>
      <c r="E652" s="27" t="s">
        <v>17</v>
      </c>
      <c r="F652" s="27" t="s">
        <v>0</v>
      </c>
      <c r="G652" s="27" t="s">
        <v>2</v>
      </c>
      <c r="H652" s="27" t="s">
        <v>1</v>
      </c>
      <c r="I652" s="33" t="s">
        <v>3</v>
      </c>
    </row>
    <row r="653" spans="1:9" x14ac:dyDescent="0.2">
      <c r="A653" s="35">
        <v>38078</v>
      </c>
      <c r="B653" s="27">
        <v>5.6</v>
      </c>
      <c r="C653" s="27" t="s">
        <v>18</v>
      </c>
      <c r="D653" s="27" t="s">
        <v>16</v>
      </c>
      <c r="E653" s="27" t="s">
        <v>17</v>
      </c>
      <c r="F653" s="27" t="s">
        <v>0</v>
      </c>
      <c r="G653" s="27" t="s">
        <v>2</v>
      </c>
      <c r="H653" s="27" t="s">
        <v>1</v>
      </c>
      <c r="I653" s="33" t="s">
        <v>3</v>
      </c>
    </row>
    <row r="654" spans="1:9" x14ac:dyDescent="0.2">
      <c r="A654" s="35">
        <v>38108</v>
      </c>
      <c r="B654" s="27">
        <v>5.6</v>
      </c>
      <c r="C654" s="27" t="s">
        <v>18</v>
      </c>
      <c r="D654" s="27" t="s">
        <v>16</v>
      </c>
      <c r="E654" s="27" t="s">
        <v>17</v>
      </c>
      <c r="F654" s="27" t="s">
        <v>0</v>
      </c>
      <c r="G654" s="27" t="s">
        <v>2</v>
      </c>
      <c r="H654" s="27" t="s">
        <v>1</v>
      </c>
      <c r="I654" s="33" t="s">
        <v>3</v>
      </c>
    </row>
    <row r="655" spans="1:9" x14ac:dyDescent="0.2">
      <c r="A655" s="35">
        <v>38139</v>
      </c>
      <c r="B655" s="27">
        <v>5.6</v>
      </c>
      <c r="C655" s="27" t="s">
        <v>18</v>
      </c>
      <c r="D655" s="27" t="s">
        <v>16</v>
      </c>
      <c r="E655" s="27" t="s">
        <v>17</v>
      </c>
      <c r="F655" s="27" t="s">
        <v>0</v>
      </c>
      <c r="G655" s="27" t="s">
        <v>2</v>
      </c>
      <c r="H655" s="27" t="s">
        <v>1</v>
      </c>
      <c r="I655" s="33" t="s">
        <v>3</v>
      </c>
    </row>
    <row r="656" spans="1:9" x14ac:dyDescent="0.2">
      <c r="A656" s="35">
        <v>38169</v>
      </c>
      <c r="B656" s="27">
        <v>5.5</v>
      </c>
      <c r="C656" s="27" t="s">
        <v>18</v>
      </c>
      <c r="D656" s="27" t="s">
        <v>16</v>
      </c>
      <c r="E656" s="27" t="s">
        <v>17</v>
      </c>
      <c r="F656" s="27" t="s">
        <v>0</v>
      </c>
      <c r="G656" s="27" t="s">
        <v>2</v>
      </c>
      <c r="H656" s="27" t="s">
        <v>1</v>
      </c>
      <c r="I656" s="33" t="s">
        <v>3</v>
      </c>
    </row>
    <row r="657" spans="1:9" x14ac:dyDescent="0.2">
      <c r="A657" s="35">
        <v>38200</v>
      </c>
      <c r="B657" s="27">
        <v>5.4</v>
      </c>
      <c r="C657" s="27" t="s">
        <v>18</v>
      </c>
      <c r="D657" s="27" t="s">
        <v>16</v>
      </c>
      <c r="E657" s="27" t="s">
        <v>17</v>
      </c>
      <c r="F657" s="27" t="s">
        <v>0</v>
      </c>
      <c r="G657" s="27" t="s">
        <v>2</v>
      </c>
      <c r="H657" s="27" t="s">
        <v>1</v>
      </c>
      <c r="I657" s="33" t="s">
        <v>3</v>
      </c>
    </row>
    <row r="658" spans="1:9" x14ac:dyDescent="0.2">
      <c r="A658" s="35">
        <v>38231</v>
      </c>
      <c r="B658" s="27">
        <v>5.4</v>
      </c>
      <c r="C658" s="27" t="s">
        <v>18</v>
      </c>
      <c r="D658" s="27" t="s">
        <v>16</v>
      </c>
      <c r="E658" s="27" t="s">
        <v>17</v>
      </c>
      <c r="F658" s="27" t="s">
        <v>0</v>
      </c>
      <c r="G658" s="27" t="s">
        <v>2</v>
      </c>
      <c r="H658" s="27" t="s">
        <v>1</v>
      </c>
      <c r="I658" s="33" t="s">
        <v>3</v>
      </c>
    </row>
    <row r="659" spans="1:9" x14ac:dyDescent="0.2">
      <c r="A659" s="35">
        <v>38261</v>
      </c>
      <c r="B659" s="27">
        <v>5.5</v>
      </c>
      <c r="C659" s="27" t="s">
        <v>18</v>
      </c>
      <c r="D659" s="27" t="s">
        <v>16</v>
      </c>
      <c r="E659" s="27" t="s">
        <v>17</v>
      </c>
      <c r="F659" s="27" t="s">
        <v>0</v>
      </c>
      <c r="G659" s="27" t="s">
        <v>2</v>
      </c>
      <c r="H659" s="27" t="s">
        <v>1</v>
      </c>
      <c r="I659" s="33" t="s">
        <v>3</v>
      </c>
    </row>
    <row r="660" spans="1:9" x14ac:dyDescent="0.2">
      <c r="A660" s="35">
        <v>38292</v>
      </c>
      <c r="B660" s="27">
        <v>5.4</v>
      </c>
      <c r="C660" s="27" t="s">
        <v>18</v>
      </c>
      <c r="D660" s="27" t="s">
        <v>16</v>
      </c>
      <c r="E660" s="27" t="s">
        <v>17</v>
      </c>
      <c r="F660" s="27" t="s">
        <v>0</v>
      </c>
      <c r="G660" s="27" t="s">
        <v>2</v>
      </c>
      <c r="H660" s="27" t="s">
        <v>1</v>
      </c>
      <c r="I660" s="33" t="s">
        <v>3</v>
      </c>
    </row>
    <row r="661" spans="1:9" x14ac:dyDescent="0.2">
      <c r="A661" s="35">
        <v>38322</v>
      </c>
      <c r="B661" s="27">
        <v>5.4</v>
      </c>
      <c r="C661" s="27" t="s">
        <v>18</v>
      </c>
      <c r="D661" s="27" t="s">
        <v>16</v>
      </c>
      <c r="E661" s="27" t="s">
        <v>17</v>
      </c>
      <c r="F661" s="27" t="s">
        <v>0</v>
      </c>
      <c r="G661" s="27" t="s">
        <v>2</v>
      </c>
      <c r="H661" s="27" t="s">
        <v>1</v>
      </c>
      <c r="I661" s="33" t="s">
        <v>3</v>
      </c>
    </row>
    <row r="662" spans="1:9" x14ac:dyDescent="0.2">
      <c r="A662" s="35">
        <v>38353</v>
      </c>
      <c r="B662" s="27">
        <v>5.3</v>
      </c>
      <c r="C662" s="27" t="s">
        <v>18</v>
      </c>
      <c r="D662" s="27" t="s">
        <v>16</v>
      </c>
      <c r="E662" s="27" t="s">
        <v>17</v>
      </c>
      <c r="F662" s="27" t="s">
        <v>0</v>
      </c>
      <c r="G662" s="27" t="s">
        <v>2</v>
      </c>
      <c r="H662" s="27" t="s">
        <v>1</v>
      </c>
      <c r="I662" s="33" t="s">
        <v>3</v>
      </c>
    </row>
    <row r="663" spans="1:9" x14ac:dyDescent="0.2">
      <c r="A663" s="35">
        <v>38384</v>
      </c>
      <c r="B663" s="27">
        <v>5.4</v>
      </c>
      <c r="C663" s="27" t="s">
        <v>18</v>
      </c>
      <c r="D663" s="27" t="s">
        <v>16</v>
      </c>
      <c r="E663" s="27" t="s">
        <v>17</v>
      </c>
      <c r="F663" s="27" t="s">
        <v>0</v>
      </c>
      <c r="G663" s="27" t="s">
        <v>2</v>
      </c>
      <c r="H663" s="27" t="s">
        <v>1</v>
      </c>
      <c r="I663" s="33" t="s">
        <v>3</v>
      </c>
    </row>
    <row r="664" spans="1:9" x14ac:dyDescent="0.2">
      <c r="A664" s="35">
        <v>38412</v>
      </c>
      <c r="B664" s="27">
        <v>5.2</v>
      </c>
      <c r="C664" s="27" t="s">
        <v>18</v>
      </c>
      <c r="D664" s="27" t="s">
        <v>16</v>
      </c>
      <c r="E664" s="27" t="s">
        <v>17</v>
      </c>
      <c r="F664" s="27" t="s">
        <v>0</v>
      </c>
      <c r="G664" s="27" t="s">
        <v>2</v>
      </c>
      <c r="H664" s="27" t="s">
        <v>1</v>
      </c>
      <c r="I664" s="33" t="s">
        <v>3</v>
      </c>
    </row>
    <row r="665" spans="1:9" x14ac:dyDescent="0.2">
      <c r="A665" s="35">
        <v>38443</v>
      </c>
      <c r="B665" s="27">
        <v>5.2</v>
      </c>
      <c r="C665" s="27" t="s">
        <v>18</v>
      </c>
      <c r="D665" s="27" t="s">
        <v>16</v>
      </c>
      <c r="E665" s="27" t="s">
        <v>17</v>
      </c>
      <c r="F665" s="27" t="s">
        <v>0</v>
      </c>
      <c r="G665" s="27" t="s">
        <v>2</v>
      </c>
      <c r="H665" s="27" t="s">
        <v>1</v>
      </c>
      <c r="I665" s="33" t="s">
        <v>3</v>
      </c>
    </row>
    <row r="666" spans="1:9" x14ac:dyDescent="0.2">
      <c r="A666" s="35">
        <v>38473</v>
      </c>
      <c r="B666" s="27">
        <v>5.0999999999999996</v>
      </c>
      <c r="C666" s="27" t="s">
        <v>18</v>
      </c>
      <c r="D666" s="27" t="s">
        <v>16</v>
      </c>
      <c r="E666" s="27" t="s">
        <v>17</v>
      </c>
      <c r="F666" s="27" t="s">
        <v>0</v>
      </c>
      <c r="G666" s="27" t="s">
        <v>2</v>
      </c>
      <c r="H666" s="27" t="s">
        <v>1</v>
      </c>
      <c r="I666" s="33" t="s">
        <v>3</v>
      </c>
    </row>
    <row r="667" spans="1:9" x14ac:dyDescent="0.2">
      <c r="A667" s="35">
        <v>38504</v>
      </c>
      <c r="B667" s="27">
        <v>5</v>
      </c>
      <c r="C667" s="27" t="s">
        <v>18</v>
      </c>
      <c r="D667" s="27" t="s">
        <v>16</v>
      </c>
      <c r="E667" s="27" t="s">
        <v>17</v>
      </c>
      <c r="F667" s="27" t="s">
        <v>0</v>
      </c>
      <c r="G667" s="27" t="s">
        <v>2</v>
      </c>
      <c r="H667" s="27" t="s">
        <v>1</v>
      </c>
      <c r="I667" s="33" t="s">
        <v>3</v>
      </c>
    </row>
    <row r="668" spans="1:9" x14ac:dyDescent="0.2">
      <c r="A668" s="35">
        <v>38534</v>
      </c>
      <c r="B668" s="27">
        <v>5</v>
      </c>
      <c r="C668" s="27" t="s">
        <v>18</v>
      </c>
      <c r="D668" s="27" t="s">
        <v>16</v>
      </c>
      <c r="E668" s="27" t="s">
        <v>17</v>
      </c>
      <c r="F668" s="27" t="s">
        <v>0</v>
      </c>
      <c r="G668" s="27" t="s">
        <v>2</v>
      </c>
      <c r="H668" s="27" t="s">
        <v>1</v>
      </c>
      <c r="I668" s="33" t="s">
        <v>3</v>
      </c>
    </row>
    <row r="669" spans="1:9" x14ac:dyDescent="0.2">
      <c r="A669" s="35">
        <v>38565</v>
      </c>
      <c r="B669" s="27">
        <v>4.9000000000000004</v>
      </c>
      <c r="C669" s="27" t="s">
        <v>18</v>
      </c>
      <c r="D669" s="27" t="s">
        <v>16</v>
      </c>
      <c r="E669" s="27" t="s">
        <v>17</v>
      </c>
      <c r="F669" s="27" t="s">
        <v>0</v>
      </c>
      <c r="G669" s="27" t="s">
        <v>2</v>
      </c>
      <c r="H669" s="27" t="s">
        <v>1</v>
      </c>
      <c r="I669" s="33" t="s">
        <v>3</v>
      </c>
    </row>
    <row r="670" spans="1:9" x14ac:dyDescent="0.2">
      <c r="A670" s="35">
        <v>38596</v>
      </c>
      <c r="B670" s="27">
        <v>5</v>
      </c>
      <c r="C670" s="27" t="s">
        <v>18</v>
      </c>
      <c r="D670" s="27" t="s">
        <v>16</v>
      </c>
      <c r="E670" s="27" t="s">
        <v>17</v>
      </c>
      <c r="F670" s="27" t="s">
        <v>0</v>
      </c>
      <c r="G670" s="27" t="s">
        <v>2</v>
      </c>
      <c r="H670" s="27" t="s">
        <v>1</v>
      </c>
      <c r="I670" s="33" t="s">
        <v>3</v>
      </c>
    </row>
    <row r="671" spans="1:9" x14ac:dyDescent="0.2">
      <c r="A671" s="35">
        <v>38626</v>
      </c>
      <c r="B671" s="27">
        <v>5</v>
      </c>
      <c r="C671" s="27" t="s">
        <v>18</v>
      </c>
      <c r="D671" s="27" t="s">
        <v>16</v>
      </c>
      <c r="E671" s="27" t="s">
        <v>17</v>
      </c>
      <c r="F671" s="27" t="s">
        <v>0</v>
      </c>
      <c r="G671" s="27" t="s">
        <v>2</v>
      </c>
      <c r="H671" s="27" t="s">
        <v>1</v>
      </c>
      <c r="I671" s="33" t="s">
        <v>3</v>
      </c>
    </row>
    <row r="672" spans="1:9" x14ac:dyDescent="0.2">
      <c r="A672" s="35">
        <v>38657</v>
      </c>
      <c r="B672" s="27">
        <v>5</v>
      </c>
      <c r="C672" s="27" t="s">
        <v>18</v>
      </c>
      <c r="D672" s="27" t="s">
        <v>16</v>
      </c>
      <c r="E672" s="27" t="s">
        <v>17</v>
      </c>
      <c r="F672" s="27" t="s">
        <v>0</v>
      </c>
      <c r="G672" s="27" t="s">
        <v>2</v>
      </c>
      <c r="H672" s="27" t="s">
        <v>1</v>
      </c>
      <c r="I672" s="33" t="s">
        <v>3</v>
      </c>
    </row>
    <row r="673" spans="1:9" x14ac:dyDescent="0.2">
      <c r="A673" s="35">
        <v>38687</v>
      </c>
      <c r="B673" s="27">
        <v>4.9000000000000004</v>
      </c>
      <c r="C673" s="27" t="s">
        <v>18</v>
      </c>
      <c r="D673" s="27" t="s">
        <v>16</v>
      </c>
      <c r="E673" s="27" t="s">
        <v>17</v>
      </c>
      <c r="F673" s="27" t="s">
        <v>0</v>
      </c>
      <c r="G673" s="27" t="s">
        <v>2</v>
      </c>
      <c r="H673" s="27" t="s">
        <v>1</v>
      </c>
      <c r="I673" s="33" t="s">
        <v>3</v>
      </c>
    </row>
    <row r="674" spans="1:9" x14ac:dyDescent="0.2">
      <c r="A674" s="35">
        <v>38718</v>
      </c>
      <c r="B674" s="27">
        <v>4.7</v>
      </c>
      <c r="C674" s="27" t="s">
        <v>18</v>
      </c>
      <c r="D674" s="27" t="s">
        <v>16</v>
      </c>
      <c r="E674" s="27" t="s">
        <v>17</v>
      </c>
      <c r="F674" s="27" t="s">
        <v>0</v>
      </c>
      <c r="G674" s="27" t="s">
        <v>2</v>
      </c>
      <c r="H674" s="27" t="s">
        <v>1</v>
      </c>
      <c r="I674" s="33" t="s">
        <v>3</v>
      </c>
    </row>
    <row r="675" spans="1:9" x14ac:dyDescent="0.2">
      <c r="A675" s="35">
        <v>38749</v>
      </c>
      <c r="B675" s="27">
        <v>4.8</v>
      </c>
      <c r="C675" s="27" t="s">
        <v>18</v>
      </c>
      <c r="D675" s="27" t="s">
        <v>16</v>
      </c>
      <c r="E675" s="27" t="s">
        <v>17</v>
      </c>
      <c r="F675" s="27" t="s">
        <v>0</v>
      </c>
      <c r="G675" s="27" t="s">
        <v>2</v>
      </c>
      <c r="H675" s="27" t="s">
        <v>1</v>
      </c>
      <c r="I675" s="33" t="s">
        <v>3</v>
      </c>
    </row>
    <row r="676" spans="1:9" x14ac:dyDescent="0.2">
      <c r="A676" s="35">
        <v>38777</v>
      </c>
      <c r="B676" s="27">
        <v>4.7</v>
      </c>
      <c r="C676" s="27" t="s">
        <v>18</v>
      </c>
      <c r="D676" s="27" t="s">
        <v>16</v>
      </c>
      <c r="E676" s="27" t="s">
        <v>17</v>
      </c>
      <c r="F676" s="27" t="s">
        <v>0</v>
      </c>
      <c r="G676" s="27" t="s">
        <v>2</v>
      </c>
      <c r="H676" s="27" t="s">
        <v>1</v>
      </c>
      <c r="I676" s="33" t="s">
        <v>3</v>
      </c>
    </row>
    <row r="677" spans="1:9" x14ac:dyDescent="0.2">
      <c r="A677" s="35">
        <v>38808</v>
      </c>
      <c r="B677" s="27">
        <v>4.7</v>
      </c>
      <c r="C677" s="27" t="s">
        <v>18</v>
      </c>
      <c r="D677" s="27" t="s">
        <v>16</v>
      </c>
      <c r="E677" s="27" t="s">
        <v>17</v>
      </c>
      <c r="F677" s="27" t="s">
        <v>0</v>
      </c>
      <c r="G677" s="27" t="s">
        <v>2</v>
      </c>
      <c r="H677" s="27" t="s">
        <v>1</v>
      </c>
      <c r="I677" s="33" t="s">
        <v>3</v>
      </c>
    </row>
    <row r="678" spans="1:9" x14ac:dyDescent="0.2">
      <c r="A678" s="35">
        <v>38838</v>
      </c>
      <c r="B678" s="27">
        <v>4.5999999999999996</v>
      </c>
      <c r="C678" s="27" t="s">
        <v>18</v>
      </c>
      <c r="D678" s="27" t="s">
        <v>16</v>
      </c>
      <c r="E678" s="27" t="s">
        <v>17</v>
      </c>
      <c r="F678" s="27" t="s">
        <v>0</v>
      </c>
      <c r="G678" s="27" t="s">
        <v>2</v>
      </c>
      <c r="H678" s="27" t="s">
        <v>1</v>
      </c>
      <c r="I678" s="33" t="s">
        <v>3</v>
      </c>
    </row>
    <row r="679" spans="1:9" x14ac:dyDescent="0.2">
      <c r="A679" s="35">
        <v>38869</v>
      </c>
      <c r="B679" s="27">
        <v>4.5999999999999996</v>
      </c>
      <c r="C679" s="27" t="s">
        <v>18</v>
      </c>
      <c r="D679" s="27" t="s">
        <v>16</v>
      </c>
      <c r="E679" s="27" t="s">
        <v>17</v>
      </c>
      <c r="F679" s="27" t="s">
        <v>0</v>
      </c>
      <c r="G679" s="27" t="s">
        <v>2</v>
      </c>
      <c r="H679" s="27" t="s">
        <v>1</v>
      </c>
      <c r="I679" s="33" t="s">
        <v>3</v>
      </c>
    </row>
    <row r="680" spans="1:9" x14ac:dyDescent="0.2">
      <c r="A680" s="35">
        <v>38899</v>
      </c>
      <c r="B680" s="27">
        <v>4.7</v>
      </c>
      <c r="C680" s="27" t="s">
        <v>18</v>
      </c>
      <c r="D680" s="27" t="s">
        <v>16</v>
      </c>
      <c r="E680" s="27" t="s">
        <v>17</v>
      </c>
      <c r="F680" s="27" t="s">
        <v>0</v>
      </c>
      <c r="G680" s="27" t="s">
        <v>2</v>
      </c>
      <c r="H680" s="27" t="s">
        <v>1</v>
      </c>
      <c r="I680" s="33" t="s">
        <v>3</v>
      </c>
    </row>
    <row r="681" spans="1:9" x14ac:dyDescent="0.2">
      <c r="A681" s="35">
        <v>38930</v>
      </c>
      <c r="B681" s="27">
        <v>4.7</v>
      </c>
      <c r="C681" s="27" t="s">
        <v>18</v>
      </c>
      <c r="D681" s="27" t="s">
        <v>16</v>
      </c>
      <c r="E681" s="27" t="s">
        <v>17</v>
      </c>
      <c r="F681" s="27" t="s">
        <v>0</v>
      </c>
      <c r="G681" s="27" t="s">
        <v>2</v>
      </c>
      <c r="H681" s="27" t="s">
        <v>1</v>
      </c>
      <c r="I681" s="33" t="s">
        <v>3</v>
      </c>
    </row>
    <row r="682" spans="1:9" x14ac:dyDescent="0.2">
      <c r="A682" s="35">
        <v>38961</v>
      </c>
      <c r="B682" s="27">
        <v>4.5</v>
      </c>
      <c r="C682" s="27" t="s">
        <v>18</v>
      </c>
      <c r="D682" s="27" t="s">
        <v>16</v>
      </c>
      <c r="E682" s="27" t="s">
        <v>17</v>
      </c>
      <c r="F682" s="27" t="s">
        <v>0</v>
      </c>
      <c r="G682" s="27" t="s">
        <v>2</v>
      </c>
      <c r="H682" s="27" t="s">
        <v>1</v>
      </c>
      <c r="I682" s="33" t="s">
        <v>3</v>
      </c>
    </row>
    <row r="683" spans="1:9" x14ac:dyDescent="0.2">
      <c r="A683" s="35">
        <v>38991</v>
      </c>
      <c r="B683" s="27">
        <v>4.4000000000000004</v>
      </c>
      <c r="C683" s="27" t="s">
        <v>18</v>
      </c>
      <c r="D683" s="27" t="s">
        <v>16</v>
      </c>
      <c r="E683" s="27" t="s">
        <v>17</v>
      </c>
      <c r="F683" s="27" t="s">
        <v>0</v>
      </c>
      <c r="G683" s="27" t="s">
        <v>2</v>
      </c>
      <c r="H683" s="27" t="s">
        <v>1</v>
      </c>
      <c r="I683" s="33" t="s">
        <v>3</v>
      </c>
    </row>
    <row r="684" spans="1:9" x14ac:dyDescent="0.2">
      <c r="A684" s="35">
        <v>39022</v>
      </c>
      <c r="B684" s="27">
        <v>4.5</v>
      </c>
      <c r="C684" s="27" t="s">
        <v>18</v>
      </c>
      <c r="D684" s="27" t="s">
        <v>16</v>
      </c>
      <c r="E684" s="27" t="s">
        <v>17</v>
      </c>
      <c r="F684" s="27" t="s">
        <v>0</v>
      </c>
      <c r="G684" s="27" t="s">
        <v>2</v>
      </c>
      <c r="H684" s="27" t="s">
        <v>1</v>
      </c>
      <c r="I684" s="33" t="s">
        <v>3</v>
      </c>
    </row>
    <row r="685" spans="1:9" x14ac:dyDescent="0.2">
      <c r="A685" s="35">
        <v>39052</v>
      </c>
      <c r="B685" s="27">
        <v>4.4000000000000004</v>
      </c>
      <c r="C685" s="27" t="s">
        <v>18</v>
      </c>
      <c r="D685" s="27" t="s">
        <v>16</v>
      </c>
      <c r="E685" s="27" t="s">
        <v>17</v>
      </c>
      <c r="F685" s="27" t="s">
        <v>0</v>
      </c>
      <c r="G685" s="27" t="s">
        <v>2</v>
      </c>
      <c r="H685" s="27" t="s">
        <v>1</v>
      </c>
      <c r="I685" s="33" t="s">
        <v>3</v>
      </c>
    </row>
    <row r="686" spans="1:9" x14ac:dyDescent="0.2">
      <c r="A686" s="35">
        <v>39083</v>
      </c>
      <c r="B686" s="27">
        <v>4.5999999999999996</v>
      </c>
      <c r="C686" s="27" t="s">
        <v>18</v>
      </c>
      <c r="D686" s="27" t="s">
        <v>16</v>
      </c>
      <c r="E686" s="27" t="s">
        <v>17</v>
      </c>
      <c r="F686" s="27" t="s">
        <v>0</v>
      </c>
      <c r="G686" s="27" t="s">
        <v>2</v>
      </c>
      <c r="H686" s="27" t="s">
        <v>1</v>
      </c>
      <c r="I686" s="33" t="s">
        <v>3</v>
      </c>
    </row>
    <row r="687" spans="1:9" x14ac:dyDescent="0.2">
      <c r="A687" s="35">
        <v>39114</v>
      </c>
      <c r="B687" s="27">
        <v>4.5</v>
      </c>
      <c r="C687" s="27" t="s">
        <v>18</v>
      </c>
      <c r="D687" s="27" t="s">
        <v>16</v>
      </c>
      <c r="E687" s="27" t="s">
        <v>17</v>
      </c>
      <c r="F687" s="27" t="s">
        <v>0</v>
      </c>
      <c r="G687" s="27" t="s">
        <v>2</v>
      </c>
      <c r="H687" s="27" t="s">
        <v>1</v>
      </c>
      <c r="I687" s="33" t="s">
        <v>3</v>
      </c>
    </row>
    <row r="688" spans="1:9" x14ac:dyDescent="0.2">
      <c r="A688" s="35">
        <v>39142</v>
      </c>
      <c r="B688" s="27">
        <v>4.4000000000000004</v>
      </c>
      <c r="C688" s="27" t="s">
        <v>18</v>
      </c>
      <c r="D688" s="27" t="s">
        <v>16</v>
      </c>
      <c r="E688" s="27" t="s">
        <v>17</v>
      </c>
      <c r="F688" s="27" t="s">
        <v>0</v>
      </c>
      <c r="G688" s="27" t="s">
        <v>2</v>
      </c>
      <c r="H688" s="27" t="s">
        <v>1</v>
      </c>
      <c r="I688" s="33" t="s">
        <v>3</v>
      </c>
    </row>
    <row r="689" spans="1:9" x14ac:dyDescent="0.2">
      <c r="A689" s="35">
        <v>39173</v>
      </c>
      <c r="B689" s="27">
        <v>4.5</v>
      </c>
      <c r="C689" s="27" t="s">
        <v>18</v>
      </c>
      <c r="D689" s="27" t="s">
        <v>16</v>
      </c>
      <c r="E689" s="27" t="s">
        <v>17</v>
      </c>
      <c r="F689" s="27" t="s">
        <v>0</v>
      </c>
      <c r="G689" s="27" t="s">
        <v>2</v>
      </c>
      <c r="H689" s="27" t="s">
        <v>1</v>
      </c>
      <c r="I689" s="33" t="s">
        <v>3</v>
      </c>
    </row>
    <row r="690" spans="1:9" x14ac:dyDescent="0.2">
      <c r="A690" s="35">
        <v>39203</v>
      </c>
      <c r="B690" s="27">
        <v>4.4000000000000004</v>
      </c>
      <c r="C690" s="27" t="s">
        <v>18</v>
      </c>
      <c r="D690" s="27" t="s">
        <v>16</v>
      </c>
      <c r="E690" s="27" t="s">
        <v>17</v>
      </c>
      <c r="F690" s="27" t="s">
        <v>0</v>
      </c>
      <c r="G690" s="27" t="s">
        <v>2</v>
      </c>
      <c r="H690" s="27" t="s">
        <v>1</v>
      </c>
      <c r="I690" s="33" t="s">
        <v>3</v>
      </c>
    </row>
    <row r="691" spans="1:9" x14ac:dyDescent="0.2">
      <c r="A691" s="35">
        <v>39234</v>
      </c>
      <c r="B691" s="27">
        <v>4.5999999999999996</v>
      </c>
      <c r="C691" s="27" t="s">
        <v>18</v>
      </c>
      <c r="D691" s="27" t="s">
        <v>16</v>
      </c>
      <c r="E691" s="27" t="s">
        <v>17</v>
      </c>
      <c r="F691" s="27" t="s">
        <v>0</v>
      </c>
      <c r="G691" s="27" t="s">
        <v>2</v>
      </c>
      <c r="H691" s="27" t="s">
        <v>1</v>
      </c>
      <c r="I691" s="33" t="s">
        <v>3</v>
      </c>
    </row>
    <row r="692" spans="1:9" x14ac:dyDescent="0.2">
      <c r="A692" s="35">
        <v>39264</v>
      </c>
      <c r="B692" s="27">
        <v>4.7</v>
      </c>
      <c r="C692" s="27" t="s">
        <v>18</v>
      </c>
      <c r="D692" s="27" t="s">
        <v>16</v>
      </c>
      <c r="E692" s="27" t="s">
        <v>17</v>
      </c>
      <c r="F692" s="27" t="s">
        <v>0</v>
      </c>
      <c r="G692" s="27" t="s">
        <v>2</v>
      </c>
      <c r="H692" s="27" t="s">
        <v>1</v>
      </c>
      <c r="I692" s="33" t="s">
        <v>3</v>
      </c>
    </row>
    <row r="693" spans="1:9" x14ac:dyDescent="0.2">
      <c r="A693" s="35">
        <v>39295</v>
      </c>
      <c r="B693" s="27">
        <v>4.5999999999999996</v>
      </c>
      <c r="C693" s="27" t="s">
        <v>18</v>
      </c>
      <c r="D693" s="27" t="s">
        <v>16</v>
      </c>
      <c r="E693" s="27" t="s">
        <v>17</v>
      </c>
      <c r="F693" s="27" t="s">
        <v>0</v>
      </c>
      <c r="G693" s="27" t="s">
        <v>2</v>
      </c>
      <c r="H693" s="27" t="s">
        <v>1</v>
      </c>
      <c r="I693" s="33" t="s">
        <v>3</v>
      </c>
    </row>
    <row r="694" spans="1:9" x14ac:dyDescent="0.2">
      <c r="A694" s="35">
        <v>39326</v>
      </c>
      <c r="B694" s="27">
        <v>4.7</v>
      </c>
      <c r="C694" s="27" t="s">
        <v>18</v>
      </c>
      <c r="D694" s="27" t="s">
        <v>16</v>
      </c>
      <c r="E694" s="27" t="s">
        <v>17</v>
      </c>
      <c r="F694" s="27" t="s">
        <v>0</v>
      </c>
      <c r="G694" s="27" t="s">
        <v>2</v>
      </c>
      <c r="H694" s="27" t="s">
        <v>1</v>
      </c>
      <c r="I694" s="33" t="s">
        <v>3</v>
      </c>
    </row>
    <row r="695" spans="1:9" x14ac:dyDescent="0.2">
      <c r="A695" s="35">
        <v>39356</v>
      </c>
      <c r="B695" s="27">
        <v>4.7</v>
      </c>
      <c r="C695" s="27" t="s">
        <v>18</v>
      </c>
      <c r="D695" s="27" t="s">
        <v>16</v>
      </c>
      <c r="E695" s="27" t="s">
        <v>17</v>
      </c>
      <c r="F695" s="27" t="s">
        <v>0</v>
      </c>
      <c r="G695" s="27" t="s">
        <v>2</v>
      </c>
      <c r="H695" s="27" t="s">
        <v>1</v>
      </c>
      <c r="I695" s="33" t="s">
        <v>3</v>
      </c>
    </row>
    <row r="696" spans="1:9" x14ac:dyDescent="0.2">
      <c r="A696" s="35">
        <v>39387</v>
      </c>
      <c r="B696" s="27">
        <v>4.7</v>
      </c>
      <c r="C696" s="27" t="s">
        <v>18</v>
      </c>
      <c r="D696" s="27" t="s">
        <v>16</v>
      </c>
      <c r="E696" s="27" t="s">
        <v>17</v>
      </c>
      <c r="F696" s="27" t="s">
        <v>0</v>
      </c>
      <c r="G696" s="27" t="s">
        <v>2</v>
      </c>
      <c r="H696" s="27" t="s">
        <v>1</v>
      </c>
      <c r="I696" s="33" t="s">
        <v>3</v>
      </c>
    </row>
    <row r="697" spans="1:9" x14ac:dyDescent="0.2">
      <c r="A697" s="35">
        <v>39417</v>
      </c>
      <c r="B697" s="27">
        <v>5</v>
      </c>
      <c r="C697" s="27" t="s">
        <v>18</v>
      </c>
      <c r="D697" s="27" t="s">
        <v>16</v>
      </c>
      <c r="E697" s="27" t="s">
        <v>17</v>
      </c>
      <c r="F697" s="27" t="s">
        <v>0</v>
      </c>
      <c r="G697" s="27" t="s">
        <v>2</v>
      </c>
      <c r="H697" s="27" t="s">
        <v>1</v>
      </c>
      <c r="I697" s="33" t="s">
        <v>3</v>
      </c>
    </row>
    <row r="698" spans="1:9" x14ac:dyDescent="0.2">
      <c r="A698" s="35">
        <v>39448</v>
      </c>
      <c r="B698" s="27">
        <v>5</v>
      </c>
      <c r="C698" s="27" t="s">
        <v>18</v>
      </c>
      <c r="D698" s="27" t="s">
        <v>16</v>
      </c>
      <c r="E698" s="27" t="s">
        <v>17</v>
      </c>
      <c r="F698" s="27" t="s">
        <v>0</v>
      </c>
      <c r="G698" s="27" t="s">
        <v>2</v>
      </c>
      <c r="H698" s="27" t="s">
        <v>1</v>
      </c>
      <c r="I698" s="33" t="s">
        <v>3</v>
      </c>
    </row>
    <row r="699" spans="1:9" x14ac:dyDescent="0.2">
      <c r="A699" s="35">
        <v>39479</v>
      </c>
      <c r="B699" s="27">
        <v>4.9000000000000004</v>
      </c>
      <c r="C699" s="27" t="s">
        <v>18</v>
      </c>
      <c r="D699" s="27" t="s">
        <v>16</v>
      </c>
      <c r="E699" s="27" t="s">
        <v>17</v>
      </c>
      <c r="F699" s="27" t="s">
        <v>0</v>
      </c>
      <c r="G699" s="27" t="s">
        <v>2</v>
      </c>
      <c r="H699" s="27" t="s">
        <v>1</v>
      </c>
      <c r="I699" s="33" t="s">
        <v>3</v>
      </c>
    </row>
    <row r="700" spans="1:9" x14ac:dyDescent="0.2">
      <c r="A700" s="35">
        <v>39508</v>
      </c>
      <c r="B700" s="27">
        <v>5.0999999999999996</v>
      </c>
      <c r="C700" s="27" t="s">
        <v>18</v>
      </c>
      <c r="D700" s="27" t="s">
        <v>16</v>
      </c>
      <c r="E700" s="27" t="s">
        <v>17</v>
      </c>
      <c r="F700" s="27" t="s">
        <v>0</v>
      </c>
      <c r="G700" s="27" t="s">
        <v>2</v>
      </c>
      <c r="H700" s="27" t="s">
        <v>1</v>
      </c>
      <c r="I700" s="33" t="s">
        <v>3</v>
      </c>
    </row>
    <row r="701" spans="1:9" x14ac:dyDescent="0.2">
      <c r="A701" s="35">
        <v>39539</v>
      </c>
      <c r="B701" s="27">
        <v>5</v>
      </c>
      <c r="C701" s="27" t="s">
        <v>18</v>
      </c>
      <c r="D701" s="27" t="s">
        <v>16</v>
      </c>
      <c r="E701" s="27" t="s">
        <v>17</v>
      </c>
      <c r="F701" s="27" t="s">
        <v>0</v>
      </c>
      <c r="G701" s="27" t="s">
        <v>2</v>
      </c>
      <c r="H701" s="27" t="s">
        <v>1</v>
      </c>
      <c r="I701" s="33" t="s">
        <v>3</v>
      </c>
    </row>
    <row r="702" spans="1:9" x14ac:dyDescent="0.2">
      <c r="A702" s="35">
        <v>39569</v>
      </c>
      <c r="B702" s="27">
        <v>5.4</v>
      </c>
      <c r="C702" s="27" t="s">
        <v>18</v>
      </c>
      <c r="D702" s="27" t="s">
        <v>16</v>
      </c>
      <c r="E702" s="27" t="s">
        <v>17</v>
      </c>
      <c r="F702" s="27" t="s">
        <v>0</v>
      </c>
      <c r="G702" s="27" t="s">
        <v>2</v>
      </c>
      <c r="H702" s="27" t="s">
        <v>1</v>
      </c>
      <c r="I702" s="33" t="s">
        <v>3</v>
      </c>
    </row>
    <row r="703" spans="1:9" x14ac:dyDescent="0.2">
      <c r="A703" s="35">
        <v>39600</v>
      </c>
      <c r="B703" s="27">
        <v>5.6</v>
      </c>
      <c r="C703" s="27" t="s">
        <v>18</v>
      </c>
      <c r="D703" s="27" t="s">
        <v>16</v>
      </c>
      <c r="E703" s="27" t="s">
        <v>17</v>
      </c>
      <c r="F703" s="27" t="s">
        <v>0</v>
      </c>
      <c r="G703" s="27" t="s">
        <v>2</v>
      </c>
      <c r="H703" s="27" t="s">
        <v>1</v>
      </c>
      <c r="I703" s="33" t="s">
        <v>3</v>
      </c>
    </row>
    <row r="704" spans="1:9" x14ac:dyDescent="0.2">
      <c r="A704" s="35">
        <v>39630</v>
      </c>
      <c r="B704" s="27">
        <v>5.8</v>
      </c>
      <c r="C704" s="27" t="s">
        <v>18</v>
      </c>
      <c r="D704" s="27" t="s">
        <v>16</v>
      </c>
      <c r="E704" s="27" t="s">
        <v>17</v>
      </c>
      <c r="F704" s="27" t="s">
        <v>0</v>
      </c>
      <c r="G704" s="27" t="s">
        <v>2</v>
      </c>
      <c r="H704" s="27" t="s">
        <v>1</v>
      </c>
      <c r="I704" s="33" t="s">
        <v>3</v>
      </c>
    </row>
    <row r="705" spans="1:9" x14ac:dyDescent="0.2">
      <c r="A705" s="35">
        <v>39661</v>
      </c>
      <c r="B705" s="27">
        <v>6.1</v>
      </c>
      <c r="C705" s="27" t="s">
        <v>18</v>
      </c>
      <c r="D705" s="27" t="s">
        <v>16</v>
      </c>
      <c r="E705" s="27" t="s">
        <v>17</v>
      </c>
      <c r="F705" s="27" t="s">
        <v>0</v>
      </c>
      <c r="G705" s="27" t="s">
        <v>2</v>
      </c>
      <c r="H705" s="27" t="s">
        <v>1</v>
      </c>
      <c r="I705" s="33" t="s">
        <v>3</v>
      </c>
    </row>
    <row r="706" spans="1:9" x14ac:dyDescent="0.2">
      <c r="A706" s="35">
        <v>39692</v>
      </c>
      <c r="B706" s="27">
        <v>6.1</v>
      </c>
      <c r="C706" s="27" t="s">
        <v>18</v>
      </c>
      <c r="D706" s="27" t="s">
        <v>16</v>
      </c>
      <c r="E706" s="27" t="s">
        <v>17</v>
      </c>
      <c r="F706" s="27" t="s">
        <v>0</v>
      </c>
      <c r="G706" s="27" t="s">
        <v>2</v>
      </c>
      <c r="H706" s="27" t="s">
        <v>1</v>
      </c>
      <c r="I706" s="33" t="s">
        <v>3</v>
      </c>
    </row>
    <row r="707" spans="1:9" x14ac:dyDescent="0.2">
      <c r="A707" s="35">
        <v>39722</v>
      </c>
      <c r="B707" s="27">
        <v>6.5</v>
      </c>
      <c r="C707" s="27" t="s">
        <v>18</v>
      </c>
      <c r="D707" s="27" t="s">
        <v>16</v>
      </c>
      <c r="E707" s="27" t="s">
        <v>17</v>
      </c>
      <c r="F707" s="27" t="s">
        <v>0</v>
      </c>
      <c r="G707" s="27" t="s">
        <v>2</v>
      </c>
      <c r="H707" s="27" t="s">
        <v>1</v>
      </c>
      <c r="I707" s="33" t="s">
        <v>3</v>
      </c>
    </row>
    <row r="708" spans="1:9" x14ac:dyDescent="0.2">
      <c r="A708" s="35">
        <v>39753</v>
      </c>
      <c r="B708" s="27">
        <v>6.8</v>
      </c>
      <c r="C708" s="27" t="s">
        <v>18</v>
      </c>
      <c r="D708" s="27" t="s">
        <v>16</v>
      </c>
      <c r="E708" s="27" t="s">
        <v>17</v>
      </c>
      <c r="F708" s="27" t="s">
        <v>0</v>
      </c>
      <c r="G708" s="27" t="s">
        <v>2</v>
      </c>
      <c r="H708" s="27" t="s">
        <v>1</v>
      </c>
      <c r="I708" s="33" t="s">
        <v>3</v>
      </c>
    </row>
    <row r="709" spans="1:9" x14ac:dyDescent="0.2">
      <c r="A709" s="35">
        <v>39783</v>
      </c>
      <c r="B709" s="27">
        <v>7.3</v>
      </c>
      <c r="C709" s="27" t="s">
        <v>18</v>
      </c>
      <c r="D709" s="27" t="s">
        <v>16</v>
      </c>
      <c r="E709" s="27" t="s">
        <v>17</v>
      </c>
      <c r="F709" s="27" t="s">
        <v>0</v>
      </c>
      <c r="G709" s="27" t="s">
        <v>2</v>
      </c>
      <c r="H709" s="27" t="s">
        <v>1</v>
      </c>
      <c r="I709" s="33" t="s">
        <v>3</v>
      </c>
    </row>
    <row r="710" spans="1:9" x14ac:dyDescent="0.2">
      <c r="A710" s="35">
        <v>39814</v>
      </c>
      <c r="B710" s="27">
        <v>7.8</v>
      </c>
      <c r="C710" s="27" t="s">
        <v>18</v>
      </c>
      <c r="D710" s="27" t="s">
        <v>16</v>
      </c>
      <c r="E710" s="27" t="s">
        <v>17</v>
      </c>
      <c r="F710" s="27" t="s">
        <v>0</v>
      </c>
      <c r="G710" s="27" t="s">
        <v>2</v>
      </c>
      <c r="H710" s="27" t="s">
        <v>1</v>
      </c>
      <c r="I710" s="33" t="s">
        <v>3</v>
      </c>
    </row>
    <row r="711" spans="1:9" x14ac:dyDescent="0.2">
      <c r="A711" s="35">
        <v>39845</v>
      </c>
      <c r="B711" s="27">
        <v>8.3000000000000007</v>
      </c>
      <c r="C711" s="27" t="s">
        <v>18</v>
      </c>
      <c r="D711" s="27" t="s">
        <v>16</v>
      </c>
      <c r="E711" s="27" t="s">
        <v>17</v>
      </c>
      <c r="F711" s="27" t="s">
        <v>0</v>
      </c>
      <c r="G711" s="27" t="s">
        <v>2</v>
      </c>
      <c r="H711" s="27" t="s">
        <v>1</v>
      </c>
      <c r="I711" s="33" t="s">
        <v>3</v>
      </c>
    </row>
    <row r="712" spans="1:9" x14ac:dyDescent="0.2">
      <c r="A712" s="35">
        <v>39873</v>
      </c>
      <c r="B712" s="27">
        <v>8.6999999999999993</v>
      </c>
      <c r="C712" s="27" t="s">
        <v>18</v>
      </c>
      <c r="D712" s="27" t="s">
        <v>16</v>
      </c>
      <c r="E712" s="27" t="s">
        <v>17</v>
      </c>
      <c r="F712" s="27" t="s">
        <v>0</v>
      </c>
      <c r="G712" s="27" t="s">
        <v>2</v>
      </c>
      <c r="H712" s="27" t="s">
        <v>1</v>
      </c>
      <c r="I712" s="33" t="s">
        <v>3</v>
      </c>
    </row>
    <row r="713" spans="1:9" x14ac:dyDescent="0.2">
      <c r="A713" s="35">
        <v>39904</v>
      </c>
      <c r="B713" s="27">
        <v>9</v>
      </c>
      <c r="C713" s="27" t="s">
        <v>18</v>
      </c>
      <c r="D713" s="27" t="s">
        <v>16</v>
      </c>
      <c r="E713" s="27" t="s">
        <v>17</v>
      </c>
      <c r="F713" s="27" t="s">
        <v>0</v>
      </c>
      <c r="G713" s="27" t="s">
        <v>2</v>
      </c>
      <c r="H713" s="27" t="s">
        <v>1</v>
      </c>
      <c r="I713" s="33" t="s">
        <v>3</v>
      </c>
    </row>
    <row r="714" spans="1:9" x14ac:dyDescent="0.2">
      <c r="A714" s="35">
        <v>39934</v>
      </c>
      <c r="B714" s="27">
        <v>9.4</v>
      </c>
      <c r="C714" s="27" t="s">
        <v>18</v>
      </c>
      <c r="D714" s="27" t="s">
        <v>16</v>
      </c>
      <c r="E714" s="27" t="s">
        <v>17</v>
      </c>
      <c r="F714" s="27" t="s">
        <v>0</v>
      </c>
      <c r="G714" s="27" t="s">
        <v>2</v>
      </c>
      <c r="H714" s="27" t="s">
        <v>1</v>
      </c>
      <c r="I714" s="33" t="s">
        <v>3</v>
      </c>
    </row>
    <row r="715" spans="1:9" x14ac:dyDescent="0.2">
      <c r="A715" s="35">
        <v>39965</v>
      </c>
      <c r="B715" s="27">
        <v>9.5</v>
      </c>
      <c r="C715" s="27" t="s">
        <v>18</v>
      </c>
      <c r="D715" s="27" t="s">
        <v>16</v>
      </c>
      <c r="E715" s="27" t="s">
        <v>17</v>
      </c>
      <c r="F715" s="27" t="s">
        <v>0</v>
      </c>
      <c r="G715" s="27" t="s">
        <v>2</v>
      </c>
      <c r="H715" s="27" t="s">
        <v>1</v>
      </c>
      <c r="I715" s="33" t="s">
        <v>3</v>
      </c>
    </row>
    <row r="716" spans="1:9" x14ac:dyDescent="0.2">
      <c r="A716" s="35">
        <v>39995</v>
      </c>
      <c r="B716" s="27">
        <v>9.5</v>
      </c>
      <c r="C716" s="27" t="s">
        <v>18</v>
      </c>
      <c r="D716" s="27" t="s">
        <v>16</v>
      </c>
      <c r="E716" s="27" t="s">
        <v>17</v>
      </c>
      <c r="F716" s="27" t="s">
        <v>0</v>
      </c>
      <c r="G716" s="27" t="s">
        <v>2</v>
      </c>
      <c r="H716" s="27" t="s">
        <v>1</v>
      </c>
      <c r="I716" s="33" t="s">
        <v>3</v>
      </c>
    </row>
    <row r="717" spans="1:9" x14ac:dyDescent="0.2">
      <c r="A717" s="35">
        <v>40026</v>
      </c>
      <c r="B717" s="27">
        <v>9.6</v>
      </c>
      <c r="C717" s="27" t="s">
        <v>18</v>
      </c>
      <c r="D717" s="27" t="s">
        <v>16</v>
      </c>
      <c r="E717" s="27" t="s">
        <v>17</v>
      </c>
      <c r="F717" s="27" t="s">
        <v>0</v>
      </c>
      <c r="G717" s="27" t="s">
        <v>2</v>
      </c>
      <c r="H717" s="27" t="s">
        <v>1</v>
      </c>
      <c r="I717" s="33" t="s">
        <v>3</v>
      </c>
    </row>
    <row r="718" spans="1:9" x14ac:dyDescent="0.2">
      <c r="A718" s="35">
        <v>40057</v>
      </c>
      <c r="B718" s="27">
        <v>9.8000000000000007</v>
      </c>
      <c r="C718" s="27" t="s">
        <v>18</v>
      </c>
      <c r="D718" s="27" t="s">
        <v>16</v>
      </c>
      <c r="E718" s="27" t="s">
        <v>17</v>
      </c>
      <c r="F718" s="27" t="s">
        <v>0</v>
      </c>
      <c r="G718" s="27" t="s">
        <v>2</v>
      </c>
      <c r="H718" s="27" t="s">
        <v>1</v>
      </c>
      <c r="I718" s="33" t="s">
        <v>3</v>
      </c>
    </row>
    <row r="719" spans="1:9" x14ac:dyDescent="0.2">
      <c r="A719" s="35">
        <v>40087</v>
      </c>
      <c r="B719" s="27">
        <v>10</v>
      </c>
      <c r="C719" s="27" t="s">
        <v>18</v>
      </c>
      <c r="D719" s="27" t="s">
        <v>16</v>
      </c>
      <c r="E719" s="27" t="s">
        <v>17</v>
      </c>
      <c r="F719" s="27" t="s">
        <v>0</v>
      </c>
      <c r="G719" s="27" t="s">
        <v>2</v>
      </c>
      <c r="H719" s="27" t="s">
        <v>1</v>
      </c>
      <c r="I719" s="33" t="s">
        <v>3</v>
      </c>
    </row>
    <row r="720" spans="1:9" x14ac:dyDescent="0.2">
      <c r="A720" s="35">
        <v>40118</v>
      </c>
      <c r="B720" s="27">
        <v>9.9</v>
      </c>
      <c r="C720" s="27" t="s">
        <v>18</v>
      </c>
      <c r="D720" s="27" t="s">
        <v>16</v>
      </c>
      <c r="E720" s="27" t="s">
        <v>17</v>
      </c>
      <c r="F720" s="27" t="s">
        <v>0</v>
      </c>
      <c r="G720" s="27" t="s">
        <v>2</v>
      </c>
      <c r="H720" s="27" t="s">
        <v>1</v>
      </c>
      <c r="I720" s="33" t="s">
        <v>3</v>
      </c>
    </row>
    <row r="721" spans="1:9" x14ac:dyDescent="0.2">
      <c r="A721" s="35">
        <v>40148</v>
      </c>
      <c r="B721" s="27">
        <v>9.9</v>
      </c>
      <c r="C721" s="27" t="s">
        <v>18</v>
      </c>
      <c r="D721" s="27" t="s">
        <v>16</v>
      </c>
      <c r="E721" s="27" t="s">
        <v>17</v>
      </c>
      <c r="F721" s="27" t="s">
        <v>0</v>
      </c>
      <c r="G721" s="27" t="s">
        <v>2</v>
      </c>
      <c r="H721" s="27" t="s">
        <v>1</v>
      </c>
      <c r="I721" s="33" t="s">
        <v>3</v>
      </c>
    </row>
    <row r="722" spans="1:9" x14ac:dyDescent="0.2">
      <c r="A722" s="35">
        <v>40179</v>
      </c>
      <c r="B722" s="27">
        <v>9.8000000000000007</v>
      </c>
      <c r="C722" s="27" t="s">
        <v>18</v>
      </c>
      <c r="D722" s="27" t="s">
        <v>16</v>
      </c>
      <c r="E722" s="27" t="s">
        <v>17</v>
      </c>
      <c r="F722" s="27" t="s">
        <v>0</v>
      </c>
      <c r="G722" s="27" t="s">
        <v>2</v>
      </c>
      <c r="H722" s="27" t="s">
        <v>1</v>
      </c>
      <c r="I722" s="33" t="s">
        <v>3</v>
      </c>
    </row>
    <row r="723" spans="1:9" x14ac:dyDescent="0.2">
      <c r="A723" s="35">
        <v>40210</v>
      </c>
      <c r="B723" s="27">
        <v>9.8000000000000007</v>
      </c>
      <c r="C723" s="27" t="s">
        <v>18</v>
      </c>
      <c r="D723" s="27" t="s">
        <v>16</v>
      </c>
      <c r="E723" s="27" t="s">
        <v>17</v>
      </c>
      <c r="F723" s="27" t="s">
        <v>0</v>
      </c>
      <c r="G723" s="27" t="s">
        <v>2</v>
      </c>
      <c r="H723" s="27" t="s">
        <v>1</v>
      </c>
      <c r="I723" s="33" t="s">
        <v>3</v>
      </c>
    </row>
    <row r="724" spans="1:9" x14ac:dyDescent="0.2">
      <c r="A724" s="35">
        <v>40238</v>
      </c>
      <c r="B724" s="27">
        <v>9.9</v>
      </c>
      <c r="C724" s="27" t="s">
        <v>18</v>
      </c>
      <c r="D724" s="27" t="s">
        <v>16</v>
      </c>
      <c r="E724" s="27" t="s">
        <v>17</v>
      </c>
      <c r="F724" s="27" t="s">
        <v>0</v>
      </c>
      <c r="G724" s="27" t="s">
        <v>2</v>
      </c>
      <c r="H724" s="27" t="s">
        <v>1</v>
      </c>
      <c r="I724" s="33" t="s">
        <v>3</v>
      </c>
    </row>
    <row r="725" spans="1:9" x14ac:dyDescent="0.2">
      <c r="A725" s="35">
        <v>40269</v>
      </c>
      <c r="B725" s="27">
        <v>9.9</v>
      </c>
      <c r="C725" s="27" t="s">
        <v>18</v>
      </c>
      <c r="D725" s="27" t="s">
        <v>16</v>
      </c>
      <c r="E725" s="27" t="s">
        <v>17</v>
      </c>
      <c r="F725" s="27" t="s">
        <v>0</v>
      </c>
      <c r="G725" s="27" t="s">
        <v>2</v>
      </c>
      <c r="H725" s="27" t="s">
        <v>1</v>
      </c>
      <c r="I725" s="33" t="s">
        <v>3</v>
      </c>
    </row>
    <row r="726" spans="1:9" x14ac:dyDescent="0.2">
      <c r="A726" s="35">
        <v>40299</v>
      </c>
      <c r="B726" s="27">
        <v>9.6</v>
      </c>
      <c r="C726" s="27" t="s">
        <v>18</v>
      </c>
      <c r="D726" s="27" t="s">
        <v>16</v>
      </c>
      <c r="E726" s="27" t="s">
        <v>17</v>
      </c>
      <c r="F726" s="27" t="s">
        <v>0</v>
      </c>
      <c r="G726" s="27" t="s">
        <v>2</v>
      </c>
      <c r="H726" s="27" t="s">
        <v>1</v>
      </c>
      <c r="I726" s="33" t="s">
        <v>3</v>
      </c>
    </row>
    <row r="727" spans="1:9" x14ac:dyDescent="0.2">
      <c r="A727" s="35">
        <v>40330</v>
      </c>
      <c r="B727" s="27">
        <v>9.4</v>
      </c>
      <c r="C727" s="27" t="s">
        <v>18</v>
      </c>
      <c r="D727" s="27" t="s">
        <v>16</v>
      </c>
      <c r="E727" s="27" t="s">
        <v>17</v>
      </c>
      <c r="F727" s="27" t="s">
        <v>0</v>
      </c>
      <c r="G727" s="27" t="s">
        <v>2</v>
      </c>
      <c r="H727" s="27" t="s">
        <v>1</v>
      </c>
      <c r="I727" s="33" t="s">
        <v>3</v>
      </c>
    </row>
    <row r="728" spans="1:9" x14ac:dyDescent="0.2">
      <c r="A728" s="35">
        <v>40360</v>
      </c>
      <c r="B728" s="27">
        <v>9.4</v>
      </c>
      <c r="C728" s="27" t="s">
        <v>18</v>
      </c>
      <c r="D728" s="27" t="s">
        <v>16</v>
      </c>
      <c r="E728" s="27" t="s">
        <v>17</v>
      </c>
      <c r="F728" s="27" t="s">
        <v>0</v>
      </c>
      <c r="G728" s="27" t="s">
        <v>2</v>
      </c>
      <c r="H728" s="27" t="s">
        <v>1</v>
      </c>
      <c r="I728" s="33" t="s">
        <v>3</v>
      </c>
    </row>
    <row r="729" spans="1:9" x14ac:dyDescent="0.2">
      <c r="A729" s="35">
        <v>40391</v>
      </c>
      <c r="B729" s="27">
        <v>9.5</v>
      </c>
      <c r="C729" s="27" t="s">
        <v>18</v>
      </c>
      <c r="D729" s="27" t="s">
        <v>16</v>
      </c>
      <c r="E729" s="27" t="s">
        <v>17</v>
      </c>
      <c r="F729" s="27" t="s">
        <v>0</v>
      </c>
      <c r="G729" s="27" t="s">
        <v>2</v>
      </c>
      <c r="H729" s="27" t="s">
        <v>1</v>
      </c>
      <c r="I729" s="33" t="s">
        <v>3</v>
      </c>
    </row>
    <row r="730" spans="1:9" x14ac:dyDescent="0.2">
      <c r="A730" s="35">
        <v>40422</v>
      </c>
      <c r="B730" s="27">
        <v>9.5</v>
      </c>
      <c r="C730" s="27" t="s">
        <v>18</v>
      </c>
      <c r="D730" s="27" t="s">
        <v>16</v>
      </c>
      <c r="E730" s="27" t="s">
        <v>17</v>
      </c>
      <c r="F730" s="27" t="s">
        <v>0</v>
      </c>
      <c r="G730" s="27" t="s">
        <v>2</v>
      </c>
      <c r="H730" s="27" t="s">
        <v>1</v>
      </c>
      <c r="I730" s="33" t="s">
        <v>3</v>
      </c>
    </row>
    <row r="731" spans="1:9" x14ac:dyDescent="0.2">
      <c r="A731" s="35">
        <v>40452</v>
      </c>
      <c r="B731" s="27">
        <v>9.4</v>
      </c>
      <c r="C731" s="27" t="s">
        <v>18</v>
      </c>
      <c r="D731" s="27" t="s">
        <v>16</v>
      </c>
      <c r="E731" s="27" t="s">
        <v>17</v>
      </c>
      <c r="F731" s="27" t="s">
        <v>0</v>
      </c>
      <c r="G731" s="27" t="s">
        <v>2</v>
      </c>
      <c r="H731" s="27" t="s">
        <v>1</v>
      </c>
      <c r="I731" s="33" t="s">
        <v>3</v>
      </c>
    </row>
    <row r="732" spans="1:9" x14ac:dyDescent="0.2">
      <c r="A732" s="35">
        <v>40483</v>
      </c>
      <c r="B732" s="27">
        <v>9.8000000000000007</v>
      </c>
      <c r="C732" s="27" t="s">
        <v>18</v>
      </c>
      <c r="D732" s="27" t="s">
        <v>16</v>
      </c>
      <c r="E732" s="27" t="s">
        <v>17</v>
      </c>
      <c r="F732" s="27" t="s">
        <v>0</v>
      </c>
      <c r="G732" s="27" t="s">
        <v>2</v>
      </c>
      <c r="H732" s="27" t="s">
        <v>1</v>
      </c>
      <c r="I732" s="33" t="s">
        <v>3</v>
      </c>
    </row>
    <row r="733" spans="1:9" x14ac:dyDescent="0.2">
      <c r="A733" s="35">
        <v>40513</v>
      </c>
      <c r="B733" s="27">
        <v>9.3000000000000007</v>
      </c>
      <c r="C733" s="27" t="s">
        <v>18</v>
      </c>
      <c r="D733" s="27" t="s">
        <v>16</v>
      </c>
      <c r="E733" s="27" t="s">
        <v>17</v>
      </c>
      <c r="F733" s="27" t="s">
        <v>0</v>
      </c>
      <c r="G733" s="27" t="s">
        <v>2</v>
      </c>
      <c r="H733" s="27" t="s">
        <v>1</v>
      </c>
      <c r="I733" s="33" t="s">
        <v>3</v>
      </c>
    </row>
    <row r="734" spans="1:9" x14ac:dyDescent="0.2">
      <c r="A734" s="35">
        <v>40544</v>
      </c>
      <c r="B734" s="27">
        <v>9.1</v>
      </c>
      <c r="C734" s="27" t="s">
        <v>18</v>
      </c>
      <c r="D734" s="27" t="s">
        <v>16</v>
      </c>
      <c r="E734" s="27" t="s">
        <v>17</v>
      </c>
      <c r="F734" s="27" t="s">
        <v>0</v>
      </c>
      <c r="G734" s="27" t="s">
        <v>2</v>
      </c>
      <c r="H734" s="27" t="s">
        <v>1</v>
      </c>
      <c r="I734" s="33" t="s">
        <v>3</v>
      </c>
    </row>
    <row r="735" spans="1:9" x14ac:dyDescent="0.2">
      <c r="A735" s="35">
        <v>40575</v>
      </c>
      <c r="B735" s="27">
        <v>9</v>
      </c>
      <c r="C735" s="27" t="s">
        <v>18</v>
      </c>
      <c r="D735" s="27" t="s">
        <v>16</v>
      </c>
      <c r="E735" s="27" t="s">
        <v>17</v>
      </c>
      <c r="F735" s="27" t="s">
        <v>0</v>
      </c>
      <c r="G735" s="27" t="s">
        <v>2</v>
      </c>
      <c r="H735" s="27" t="s">
        <v>1</v>
      </c>
      <c r="I735" s="33" t="s">
        <v>3</v>
      </c>
    </row>
    <row r="736" spans="1:9" x14ac:dyDescent="0.2">
      <c r="A736" s="35">
        <v>40603</v>
      </c>
      <c r="B736" s="27">
        <v>9</v>
      </c>
      <c r="C736" s="27" t="s">
        <v>18</v>
      </c>
      <c r="D736" s="27" t="s">
        <v>16</v>
      </c>
      <c r="E736" s="27" t="s">
        <v>17</v>
      </c>
      <c r="F736" s="27" t="s">
        <v>0</v>
      </c>
      <c r="G736" s="27" t="s">
        <v>2</v>
      </c>
      <c r="H736" s="27" t="s">
        <v>1</v>
      </c>
      <c r="I736" s="33" t="s">
        <v>3</v>
      </c>
    </row>
    <row r="737" spans="1:9" x14ac:dyDescent="0.2">
      <c r="A737" s="35">
        <v>40634</v>
      </c>
      <c r="B737" s="27">
        <v>9.1</v>
      </c>
      <c r="C737" s="27" t="s">
        <v>18</v>
      </c>
      <c r="D737" s="27" t="s">
        <v>16</v>
      </c>
      <c r="E737" s="27" t="s">
        <v>17</v>
      </c>
      <c r="F737" s="27" t="s">
        <v>0</v>
      </c>
      <c r="G737" s="27" t="s">
        <v>2</v>
      </c>
      <c r="H737" s="27" t="s">
        <v>1</v>
      </c>
      <c r="I737" s="33" t="s">
        <v>3</v>
      </c>
    </row>
    <row r="738" spans="1:9" x14ac:dyDescent="0.2">
      <c r="A738" s="35">
        <v>40664</v>
      </c>
      <c r="B738" s="27">
        <v>9</v>
      </c>
      <c r="C738" s="27" t="s">
        <v>18</v>
      </c>
      <c r="D738" s="27" t="s">
        <v>16</v>
      </c>
      <c r="E738" s="27" t="s">
        <v>17</v>
      </c>
      <c r="F738" s="27" t="s">
        <v>0</v>
      </c>
      <c r="G738" s="27" t="s">
        <v>2</v>
      </c>
      <c r="H738" s="27" t="s">
        <v>1</v>
      </c>
      <c r="I738" s="33" t="s">
        <v>3</v>
      </c>
    </row>
    <row r="739" spans="1:9" x14ac:dyDescent="0.2">
      <c r="A739" s="35">
        <v>40695</v>
      </c>
      <c r="B739" s="27">
        <v>9.1</v>
      </c>
      <c r="C739" s="27" t="s">
        <v>18</v>
      </c>
      <c r="D739" s="27" t="s">
        <v>16</v>
      </c>
      <c r="E739" s="27" t="s">
        <v>17</v>
      </c>
      <c r="F739" s="27" t="s">
        <v>0</v>
      </c>
      <c r="G739" s="27" t="s">
        <v>2</v>
      </c>
      <c r="H739" s="27" t="s">
        <v>1</v>
      </c>
      <c r="I739" s="33" t="s">
        <v>3</v>
      </c>
    </row>
    <row r="740" spans="1:9" x14ac:dyDescent="0.2">
      <c r="A740" s="35">
        <v>40725</v>
      </c>
      <c r="B740" s="27">
        <v>9</v>
      </c>
      <c r="C740" s="27" t="s">
        <v>18</v>
      </c>
      <c r="D740" s="27" t="s">
        <v>16</v>
      </c>
      <c r="E740" s="27" t="s">
        <v>17</v>
      </c>
      <c r="F740" s="27" t="s">
        <v>0</v>
      </c>
      <c r="G740" s="27" t="s">
        <v>2</v>
      </c>
      <c r="H740" s="27" t="s">
        <v>1</v>
      </c>
      <c r="I740" s="33" t="s">
        <v>3</v>
      </c>
    </row>
    <row r="741" spans="1:9" x14ac:dyDescent="0.2">
      <c r="A741" s="35">
        <v>40756</v>
      </c>
      <c r="B741" s="27">
        <v>9</v>
      </c>
      <c r="C741" s="27" t="s">
        <v>18</v>
      </c>
      <c r="D741" s="27" t="s">
        <v>16</v>
      </c>
      <c r="E741" s="27" t="s">
        <v>17</v>
      </c>
      <c r="F741" s="27" t="s">
        <v>0</v>
      </c>
      <c r="G741" s="27" t="s">
        <v>2</v>
      </c>
      <c r="H741" s="27" t="s">
        <v>1</v>
      </c>
      <c r="I741" s="33" t="s">
        <v>3</v>
      </c>
    </row>
    <row r="742" spans="1:9" x14ac:dyDescent="0.2">
      <c r="A742" s="35">
        <v>40787</v>
      </c>
      <c r="B742" s="27">
        <v>9</v>
      </c>
      <c r="C742" s="27" t="s">
        <v>18</v>
      </c>
      <c r="D742" s="27" t="s">
        <v>16</v>
      </c>
      <c r="E742" s="27" t="s">
        <v>17</v>
      </c>
      <c r="F742" s="27" t="s">
        <v>0</v>
      </c>
      <c r="G742" s="27" t="s">
        <v>2</v>
      </c>
      <c r="H742" s="27" t="s">
        <v>1</v>
      </c>
      <c r="I742" s="33" t="s">
        <v>3</v>
      </c>
    </row>
    <row r="743" spans="1:9" x14ac:dyDescent="0.2">
      <c r="A743" s="35">
        <v>40817</v>
      </c>
      <c r="B743" s="27">
        <v>8.8000000000000007</v>
      </c>
      <c r="C743" s="27" t="s">
        <v>18</v>
      </c>
      <c r="D743" s="27" t="s">
        <v>16</v>
      </c>
      <c r="E743" s="27" t="s">
        <v>17</v>
      </c>
      <c r="F743" s="27" t="s">
        <v>0</v>
      </c>
      <c r="G743" s="27" t="s">
        <v>2</v>
      </c>
      <c r="H743" s="27" t="s">
        <v>1</v>
      </c>
      <c r="I743" s="33" t="s">
        <v>3</v>
      </c>
    </row>
    <row r="744" spans="1:9" x14ac:dyDescent="0.2">
      <c r="A744" s="35">
        <v>40848</v>
      </c>
      <c r="B744" s="27">
        <v>8.6</v>
      </c>
      <c r="C744" s="27" t="s">
        <v>18</v>
      </c>
      <c r="D744" s="27" t="s">
        <v>16</v>
      </c>
      <c r="E744" s="27" t="s">
        <v>17</v>
      </c>
      <c r="F744" s="27" t="s">
        <v>0</v>
      </c>
      <c r="G744" s="27" t="s">
        <v>2</v>
      </c>
      <c r="H744" s="27" t="s">
        <v>1</v>
      </c>
      <c r="I744" s="33" t="s">
        <v>3</v>
      </c>
    </row>
    <row r="745" spans="1:9" x14ac:dyDescent="0.2">
      <c r="A745" s="35">
        <v>40878</v>
      </c>
      <c r="B745" s="27">
        <v>8.5</v>
      </c>
      <c r="C745" s="27" t="s">
        <v>18</v>
      </c>
      <c r="D745" s="27" t="s">
        <v>16</v>
      </c>
      <c r="E745" s="27" t="s">
        <v>17</v>
      </c>
      <c r="F745" s="27" t="s">
        <v>0</v>
      </c>
      <c r="G745" s="27" t="s">
        <v>2</v>
      </c>
      <c r="H745" s="27" t="s">
        <v>1</v>
      </c>
      <c r="I745" s="33" t="s">
        <v>3</v>
      </c>
    </row>
    <row r="746" spans="1:9" x14ac:dyDescent="0.2">
      <c r="A746" s="35">
        <v>40909</v>
      </c>
      <c r="B746" s="27">
        <v>8.3000000000000007</v>
      </c>
      <c r="C746" s="27" t="s">
        <v>18</v>
      </c>
      <c r="D746" s="27" t="s">
        <v>16</v>
      </c>
      <c r="E746" s="27" t="s">
        <v>17</v>
      </c>
      <c r="F746" s="27" t="s">
        <v>0</v>
      </c>
      <c r="G746" s="27" t="s">
        <v>2</v>
      </c>
      <c r="H746" s="27" t="s">
        <v>1</v>
      </c>
      <c r="I746" s="33" t="s">
        <v>3</v>
      </c>
    </row>
    <row r="747" spans="1:9" x14ac:dyDescent="0.2">
      <c r="A747" s="35">
        <v>40940</v>
      </c>
      <c r="B747" s="27">
        <v>8.3000000000000007</v>
      </c>
      <c r="C747" s="27" t="s">
        <v>18</v>
      </c>
      <c r="D747" s="27" t="s">
        <v>16</v>
      </c>
      <c r="E747" s="27" t="s">
        <v>17</v>
      </c>
      <c r="F747" s="27" t="s">
        <v>0</v>
      </c>
      <c r="G747" s="27" t="s">
        <v>2</v>
      </c>
      <c r="H747" s="27" t="s">
        <v>1</v>
      </c>
      <c r="I747" s="33" t="s">
        <v>3</v>
      </c>
    </row>
    <row r="748" spans="1:9" x14ac:dyDescent="0.2">
      <c r="A748" s="35">
        <v>40969</v>
      </c>
      <c r="B748" s="27">
        <v>8.1999999999999993</v>
      </c>
      <c r="C748" s="27" t="s">
        <v>18</v>
      </c>
      <c r="D748" s="27" t="s">
        <v>16</v>
      </c>
      <c r="E748" s="27" t="s">
        <v>17</v>
      </c>
      <c r="F748" s="27" t="s">
        <v>0</v>
      </c>
      <c r="G748" s="27" t="s">
        <v>2</v>
      </c>
      <c r="H748" s="27" t="s">
        <v>1</v>
      </c>
      <c r="I748" s="33" t="s">
        <v>3</v>
      </c>
    </row>
    <row r="749" spans="1:9" x14ac:dyDescent="0.2">
      <c r="A749" s="35">
        <v>41000</v>
      </c>
      <c r="B749" s="27">
        <v>8.1999999999999993</v>
      </c>
      <c r="C749" s="27" t="s">
        <v>18</v>
      </c>
      <c r="D749" s="27" t="s">
        <v>16</v>
      </c>
      <c r="E749" s="27" t="s">
        <v>17</v>
      </c>
      <c r="F749" s="27" t="s">
        <v>0</v>
      </c>
      <c r="G749" s="27" t="s">
        <v>2</v>
      </c>
      <c r="H749" s="27" t="s">
        <v>1</v>
      </c>
      <c r="I749" s="33" t="s">
        <v>3</v>
      </c>
    </row>
    <row r="750" spans="1:9" x14ac:dyDescent="0.2">
      <c r="A750" s="35">
        <v>41030</v>
      </c>
      <c r="B750" s="27">
        <v>8.1999999999999993</v>
      </c>
      <c r="C750" s="27" t="s">
        <v>18</v>
      </c>
      <c r="D750" s="27" t="s">
        <v>16</v>
      </c>
      <c r="E750" s="27" t="s">
        <v>17</v>
      </c>
      <c r="F750" s="27" t="s">
        <v>0</v>
      </c>
      <c r="G750" s="27" t="s">
        <v>2</v>
      </c>
      <c r="H750" s="27" t="s">
        <v>1</v>
      </c>
      <c r="I750" s="33" t="s">
        <v>3</v>
      </c>
    </row>
    <row r="751" spans="1:9" x14ac:dyDescent="0.2">
      <c r="A751" s="35">
        <v>41061</v>
      </c>
      <c r="B751" s="27">
        <v>8.1999999999999993</v>
      </c>
      <c r="C751" s="27" t="s">
        <v>18</v>
      </c>
      <c r="D751" s="27" t="s">
        <v>16</v>
      </c>
      <c r="E751" s="27" t="s">
        <v>17</v>
      </c>
      <c r="F751" s="27" t="s">
        <v>0</v>
      </c>
      <c r="G751" s="27" t="s">
        <v>2</v>
      </c>
      <c r="H751" s="27" t="s">
        <v>1</v>
      </c>
      <c r="I751" s="33" t="s">
        <v>3</v>
      </c>
    </row>
    <row r="752" spans="1:9" x14ac:dyDescent="0.2">
      <c r="A752" s="35">
        <v>41091</v>
      </c>
      <c r="B752" s="27">
        <v>8.1999999999999993</v>
      </c>
      <c r="C752" s="27" t="s">
        <v>18</v>
      </c>
      <c r="D752" s="27" t="s">
        <v>16</v>
      </c>
      <c r="E752" s="27" t="s">
        <v>17</v>
      </c>
      <c r="F752" s="27" t="s">
        <v>0</v>
      </c>
      <c r="G752" s="27" t="s">
        <v>2</v>
      </c>
      <c r="H752" s="27" t="s">
        <v>1</v>
      </c>
      <c r="I752" s="33" t="s">
        <v>3</v>
      </c>
    </row>
    <row r="753" spans="1:9" x14ac:dyDescent="0.2">
      <c r="A753" s="35">
        <v>41122</v>
      </c>
      <c r="B753" s="27">
        <v>8.1</v>
      </c>
      <c r="C753" s="27" t="s">
        <v>18</v>
      </c>
      <c r="D753" s="27" t="s">
        <v>16</v>
      </c>
      <c r="E753" s="27" t="s">
        <v>17</v>
      </c>
      <c r="F753" s="27" t="s">
        <v>0</v>
      </c>
      <c r="G753" s="27" t="s">
        <v>2</v>
      </c>
      <c r="H753" s="27" t="s">
        <v>1</v>
      </c>
      <c r="I753" s="33" t="s">
        <v>3</v>
      </c>
    </row>
    <row r="754" spans="1:9" x14ac:dyDescent="0.2">
      <c r="A754" s="35">
        <v>41153</v>
      </c>
      <c r="B754" s="27">
        <v>7.8</v>
      </c>
      <c r="C754" s="27" t="s">
        <v>18</v>
      </c>
      <c r="D754" s="27" t="s">
        <v>16</v>
      </c>
      <c r="E754" s="27" t="s">
        <v>17</v>
      </c>
      <c r="F754" s="27" t="s">
        <v>0</v>
      </c>
      <c r="G754" s="27" t="s">
        <v>2</v>
      </c>
      <c r="H754" s="27" t="s">
        <v>1</v>
      </c>
      <c r="I754" s="33" t="s">
        <v>3</v>
      </c>
    </row>
    <row r="755" spans="1:9" x14ac:dyDescent="0.2">
      <c r="A755" s="35">
        <v>41183</v>
      </c>
      <c r="B755" s="27">
        <v>7.8</v>
      </c>
      <c r="C755" s="27" t="s">
        <v>18</v>
      </c>
      <c r="D755" s="27" t="s">
        <v>16</v>
      </c>
      <c r="E755" s="27" t="s">
        <v>17</v>
      </c>
      <c r="F755" s="27" t="s">
        <v>0</v>
      </c>
      <c r="G755" s="27" t="s">
        <v>2</v>
      </c>
      <c r="H755" s="27" t="s">
        <v>1</v>
      </c>
      <c r="I755" s="33" t="s">
        <v>3</v>
      </c>
    </row>
    <row r="756" spans="1:9" x14ac:dyDescent="0.2">
      <c r="A756" s="35">
        <v>41214</v>
      </c>
      <c r="B756" s="27">
        <v>7.7</v>
      </c>
      <c r="C756" s="27" t="s">
        <v>18</v>
      </c>
      <c r="D756" s="27" t="s">
        <v>16</v>
      </c>
      <c r="E756" s="27" t="s">
        <v>17</v>
      </c>
      <c r="F756" s="27" t="s">
        <v>0</v>
      </c>
      <c r="G756" s="27" t="s">
        <v>2</v>
      </c>
      <c r="H756" s="27" t="s">
        <v>1</v>
      </c>
      <c r="I756" s="33" t="s">
        <v>3</v>
      </c>
    </row>
    <row r="757" spans="1:9" x14ac:dyDescent="0.2">
      <c r="A757" s="35">
        <v>41244</v>
      </c>
      <c r="B757" s="27">
        <v>7.9</v>
      </c>
      <c r="C757" s="27" t="s">
        <v>18</v>
      </c>
      <c r="D757" s="27" t="s">
        <v>16</v>
      </c>
      <c r="E757" s="27" t="s">
        <v>17</v>
      </c>
      <c r="F757" s="27" t="s">
        <v>0</v>
      </c>
      <c r="G757" s="27" t="s">
        <v>2</v>
      </c>
      <c r="H757" s="27" t="s">
        <v>1</v>
      </c>
      <c r="I757" s="33" t="s">
        <v>3</v>
      </c>
    </row>
    <row r="758" spans="1:9" x14ac:dyDescent="0.2">
      <c r="A758" s="35">
        <v>41275</v>
      </c>
      <c r="B758" s="27">
        <v>8</v>
      </c>
      <c r="C758" s="27" t="s">
        <v>18</v>
      </c>
      <c r="D758" s="27" t="s">
        <v>16</v>
      </c>
      <c r="E758" s="27" t="s">
        <v>17</v>
      </c>
      <c r="F758" s="27" t="s">
        <v>0</v>
      </c>
      <c r="G758" s="27" t="s">
        <v>2</v>
      </c>
      <c r="H758" s="27" t="s">
        <v>1</v>
      </c>
      <c r="I758" s="33" t="s">
        <v>3</v>
      </c>
    </row>
    <row r="759" spans="1:9" x14ac:dyDescent="0.2">
      <c r="A759" s="35">
        <v>41306</v>
      </c>
      <c r="B759" s="27">
        <v>7.7</v>
      </c>
      <c r="C759" s="27" t="s">
        <v>18</v>
      </c>
      <c r="D759" s="27" t="s">
        <v>16</v>
      </c>
      <c r="E759" s="27" t="s">
        <v>17</v>
      </c>
      <c r="F759" s="27" t="s">
        <v>0</v>
      </c>
      <c r="G759" s="27" t="s">
        <v>2</v>
      </c>
      <c r="H759" s="27" t="s">
        <v>1</v>
      </c>
      <c r="I759" s="33" t="s">
        <v>3</v>
      </c>
    </row>
    <row r="760" spans="1:9" x14ac:dyDescent="0.2">
      <c r="A760" s="35">
        <v>41334</v>
      </c>
      <c r="B760" s="27">
        <v>7.5</v>
      </c>
      <c r="C760" s="27" t="s">
        <v>18</v>
      </c>
      <c r="D760" s="27" t="s">
        <v>16</v>
      </c>
      <c r="E760" s="27" t="s">
        <v>17</v>
      </c>
      <c r="F760" s="27" t="s">
        <v>0</v>
      </c>
      <c r="G760" s="27" t="s">
        <v>2</v>
      </c>
      <c r="H760" s="27" t="s">
        <v>1</v>
      </c>
      <c r="I760" s="33" t="s">
        <v>3</v>
      </c>
    </row>
    <row r="761" spans="1:9" x14ac:dyDescent="0.2">
      <c r="A761" s="35">
        <v>41365</v>
      </c>
      <c r="B761" s="27">
        <v>7.6</v>
      </c>
      <c r="C761" s="27" t="s">
        <v>18</v>
      </c>
      <c r="D761" s="27" t="s">
        <v>16</v>
      </c>
      <c r="E761" s="27" t="s">
        <v>17</v>
      </c>
      <c r="F761" s="27" t="s">
        <v>0</v>
      </c>
      <c r="G761" s="27" t="s">
        <v>2</v>
      </c>
      <c r="H761" s="27" t="s">
        <v>1</v>
      </c>
      <c r="I761" s="33" t="s">
        <v>3</v>
      </c>
    </row>
    <row r="762" spans="1:9" x14ac:dyDescent="0.2">
      <c r="A762" s="35">
        <v>41395</v>
      </c>
      <c r="B762" s="27">
        <v>7.5</v>
      </c>
      <c r="C762" s="27" t="s">
        <v>18</v>
      </c>
      <c r="D762" s="27" t="s">
        <v>16</v>
      </c>
      <c r="E762" s="27" t="s">
        <v>17</v>
      </c>
      <c r="F762" s="27" t="s">
        <v>0</v>
      </c>
      <c r="G762" s="27" t="s">
        <v>2</v>
      </c>
      <c r="H762" s="27" t="s">
        <v>1</v>
      </c>
      <c r="I762" s="33" t="s">
        <v>3</v>
      </c>
    </row>
    <row r="763" spans="1:9" x14ac:dyDescent="0.2">
      <c r="A763" s="35">
        <v>41426</v>
      </c>
      <c r="B763" s="27">
        <v>7.5</v>
      </c>
      <c r="C763" s="27" t="s">
        <v>18</v>
      </c>
      <c r="D763" s="27" t="s">
        <v>16</v>
      </c>
      <c r="E763" s="27" t="s">
        <v>17</v>
      </c>
      <c r="F763" s="27" t="s">
        <v>0</v>
      </c>
      <c r="G763" s="27" t="s">
        <v>2</v>
      </c>
      <c r="H763" s="27" t="s">
        <v>1</v>
      </c>
      <c r="I763" s="33" t="s">
        <v>3</v>
      </c>
    </row>
    <row r="764" spans="1:9" x14ac:dyDescent="0.2">
      <c r="A764" s="35">
        <v>41456</v>
      </c>
      <c r="B764" s="27">
        <v>7.3</v>
      </c>
      <c r="C764" s="27" t="s">
        <v>18</v>
      </c>
      <c r="D764" s="27" t="s">
        <v>16</v>
      </c>
      <c r="E764" s="27" t="s">
        <v>17</v>
      </c>
      <c r="F764" s="27" t="s">
        <v>0</v>
      </c>
      <c r="G764" s="27" t="s">
        <v>2</v>
      </c>
      <c r="H764" s="27" t="s">
        <v>1</v>
      </c>
      <c r="I764" s="33" t="s">
        <v>3</v>
      </c>
    </row>
    <row r="765" spans="1:9" x14ac:dyDescent="0.2">
      <c r="A765" s="35">
        <v>41487</v>
      </c>
      <c r="B765" s="27">
        <v>7.2</v>
      </c>
      <c r="C765" s="27" t="s">
        <v>18</v>
      </c>
      <c r="D765" s="27" t="s">
        <v>16</v>
      </c>
      <c r="E765" s="27" t="s">
        <v>17</v>
      </c>
      <c r="F765" s="27" t="s">
        <v>0</v>
      </c>
      <c r="G765" s="27" t="s">
        <v>2</v>
      </c>
      <c r="H765" s="27" t="s">
        <v>1</v>
      </c>
      <c r="I765" s="33" t="s">
        <v>3</v>
      </c>
    </row>
    <row r="766" spans="1:9" x14ac:dyDescent="0.2">
      <c r="A766" s="35">
        <v>41518</v>
      </c>
      <c r="B766" s="27">
        <v>7.2</v>
      </c>
      <c r="C766" s="27" t="s">
        <v>18</v>
      </c>
      <c r="D766" s="27" t="s">
        <v>16</v>
      </c>
      <c r="E766" s="27" t="s">
        <v>17</v>
      </c>
      <c r="F766" s="27" t="s">
        <v>0</v>
      </c>
      <c r="G766" s="27" t="s">
        <v>2</v>
      </c>
      <c r="H766" s="27" t="s">
        <v>1</v>
      </c>
      <c r="I766" s="33" t="s">
        <v>3</v>
      </c>
    </row>
    <row r="767" spans="1:9" x14ac:dyDescent="0.2">
      <c r="A767" s="35">
        <v>41548</v>
      </c>
      <c r="B767" s="27">
        <v>7.2</v>
      </c>
      <c r="C767" s="27" t="s">
        <v>18</v>
      </c>
      <c r="D767" s="27" t="s">
        <v>16</v>
      </c>
      <c r="E767" s="27" t="s">
        <v>17</v>
      </c>
      <c r="F767" s="27" t="s">
        <v>0</v>
      </c>
      <c r="G767" s="27" t="s">
        <v>2</v>
      </c>
      <c r="H767" s="27" t="s">
        <v>1</v>
      </c>
      <c r="I767" s="33" t="s">
        <v>3</v>
      </c>
    </row>
    <row r="768" spans="1:9" x14ac:dyDescent="0.2">
      <c r="A768" s="35">
        <v>41579</v>
      </c>
      <c r="B768" s="27">
        <v>6.9</v>
      </c>
      <c r="C768" s="27" t="s">
        <v>18</v>
      </c>
      <c r="D768" s="27" t="s">
        <v>16</v>
      </c>
      <c r="E768" s="27" t="s">
        <v>17</v>
      </c>
      <c r="F768" s="27" t="s">
        <v>0</v>
      </c>
      <c r="G768" s="27" t="s">
        <v>2</v>
      </c>
      <c r="H768" s="27" t="s">
        <v>1</v>
      </c>
      <c r="I768" s="33" t="s">
        <v>3</v>
      </c>
    </row>
    <row r="769" spans="1:9" x14ac:dyDescent="0.2">
      <c r="A769" s="35">
        <v>41609</v>
      </c>
      <c r="B769" s="27">
        <v>6.7</v>
      </c>
      <c r="C769" s="27" t="s">
        <v>18</v>
      </c>
      <c r="D769" s="27" t="s">
        <v>16</v>
      </c>
      <c r="E769" s="27" t="s">
        <v>17</v>
      </c>
      <c r="F769" s="27" t="s">
        <v>0</v>
      </c>
      <c r="G769" s="27" t="s">
        <v>2</v>
      </c>
      <c r="H769" s="27" t="s">
        <v>1</v>
      </c>
      <c r="I769" s="33" t="s">
        <v>3</v>
      </c>
    </row>
    <row r="770" spans="1:9" x14ac:dyDescent="0.2">
      <c r="A770" s="35">
        <v>41640</v>
      </c>
      <c r="B770" s="27">
        <v>6.6</v>
      </c>
      <c r="C770" s="27" t="s">
        <v>18</v>
      </c>
      <c r="D770" s="27" t="s">
        <v>16</v>
      </c>
      <c r="E770" s="27" t="s">
        <v>17</v>
      </c>
      <c r="F770" s="27" t="s">
        <v>0</v>
      </c>
      <c r="G770" s="27" t="s">
        <v>2</v>
      </c>
      <c r="H770" s="27" t="s">
        <v>1</v>
      </c>
      <c r="I770" s="33" t="s">
        <v>3</v>
      </c>
    </row>
    <row r="771" spans="1:9" x14ac:dyDescent="0.2">
      <c r="A771" s="35">
        <v>41671</v>
      </c>
      <c r="B771" s="27">
        <v>6.7</v>
      </c>
      <c r="C771" s="27" t="s">
        <v>18</v>
      </c>
      <c r="D771" s="27" t="s">
        <v>16</v>
      </c>
      <c r="E771" s="27" t="s">
        <v>17</v>
      </c>
      <c r="F771" s="27" t="s">
        <v>0</v>
      </c>
      <c r="G771" s="27" t="s">
        <v>2</v>
      </c>
      <c r="H771" s="27" t="s">
        <v>1</v>
      </c>
      <c r="I771" s="33" t="s">
        <v>3</v>
      </c>
    </row>
    <row r="772" spans="1:9" x14ac:dyDescent="0.2">
      <c r="A772" s="35">
        <v>41699</v>
      </c>
      <c r="B772" s="27">
        <v>6.7</v>
      </c>
      <c r="C772" s="27" t="s">
        <v>18</v>
      </c>
      <c r="D772" s="27" t="s">
        <v>16</v>
      </c>
      <c r="E772" s="27" t="s">
        <v>17</v>
      </c>
      <c r="F772" s="27" t="s">
        <v>0</v>
      </c>
      <c r="G772" s="27" t="s">
        <v>2</v>
      </c>
      <c r="H772" s="27" t="s">
        <v>1</v>
      </c>
      <c r="I772" s="33" t="s">
        <v>3</v>
      </c>
    </row>
    <row r="773" spans="1:9" x14ac:dyDescent="0.2">
      <c r="A773" s="35">
        <v>41730</v>
      </c>
      <c r="B773" s="27">
        <v>6.2</v>
      </c>
      <c r="C773" s="27" t="s">
        <v>18</v>
      </c>
      <c r="D773" s="27" t="s">
        <v>16</v>
      </c>
      <c r="E773" s="27" t="s">
        <v>17</v>
      </c>
      <c r="F773" s="27" t="s">
        <v>0</v>
      </c>
      <c r="G773" s="27" t="s">
        <v>2</v>
      </c>
      <c r="H773" s="27" t="s">
        <v>1</v>
      </c>
      <c r="I773" s="33" t="s">
        <v>3</v>
      </c>
    </row>
    <row r="774" spans="1:9" x14ac:dyDescent="0.2">
      <c r="A774" s="35">
        <v>41760</v>
      </c>
      <c r="B774" s="27">
        <v>6.3</v>
      </c>
      <c r="C774" s="27" t="s">
        <v>18</v>
      </c>
      <c r="D774" s="27" t="s">
        <v>16</v>
      </c>
      <c r="E774" s="27" t="s">
        <v>17</v>
      </c>
      <c r="F774" s="27" t="s">
        <v>0</v>
      </c>
      <c r="G774" s="27" t="s">
        <v>2</v>
      </c>
      <c r="H774" s="27" t="s">
        <v>1</v>
      </c>
      <c r="I774" s="33" t="s">
        <v>3</v>
      </c>
    </row>
    <row r="775" spans="1:9" x14ac:dyDescent="0.2">
      <c r="A775" s="35">
        <v>41791</v>
      </c>
      <c r="B775" s="27">
        <v>6.1</v>
      </c>
      <c r="C775" s="27" t="s">
        <v>18</v>
      </c>
      <c r="D775" s="27" t="s">
        <v>16</v>
      </c>
      <c r="E775" s="27" t="s">
        <v>17</v>
      </c>
      <c r="F775" s="27" t="s">
        <v>0</v>
      </c>
      <c r="G775" s="27" t="s">
        <v>2</v>
      </c>
      <c r="H775" s="27" t="s">
        <v>1</v>
      </c>
      <c r="I775" s="33" t="s">
        <v>3</v>
      </c>
    </row>
    <row r="776" spans="1:9" x14ac:dyDescent="0.2">
      <c r="A776" s="35">
        <v>41821</v>
      </c>
      <c r="B776" s="27">
        <v>6.2</v>
      </c>
      <c r="C776" s="27" t="s">
        <v>18</v>
      </c>
      <c r="D776" s="27" t="s">
        <v>16</v>
      </c>
      <c r="E776" s="27" t="s">
        <v>17</v>
      </c>
      <c r="F776" s="27" t="s">
        <v>0</v>
      </c>
      <c r="G776" s="27" t="s">
        <v>2</v>
      </c>
      <c r="H776" s="27" t="s">
        <v>1</v>
      </c>
      <c r="I776" s="33" t="s">
        <v>3</v>
      </c>
    </row>
    <row r="777" spans="1:9" x14ac:dyDescent="0.2">
      <c r="A777" s="35">
        <v>41852</v>
      </c>
      <c r="B777" s="27">
        <v>6.1</v>
      </c>
      <c r="C777" s="27" t="s">
        <v>18</v>
      </c>
      <c r="D777" s="27" t="s">
        <v>16</v>
      </c>
      <c r="E777" s="27" t="s">
        <v>17</v>
      </c>
      <c r="F777" s="27" t="s">
        <v>0</v>
      </c>
      <c r="G777" s="27" t="s">
        <v>2</v>
      </c>
      <c r="H777" s="27" t="s">
        <v>1</v>
      </c>
      <c r="I777" s="33" t="s">
        <v>3</v>
      </c>
    </row>
    <row r="778" spans="1:9" x14ac:dyDescent="0.2">
      <c r="A778" s="35">
        <v>41883</v>
      </c>
      <c r="B778" s="27">
        <v>5.9</v>
      </c>
      <c r="C778" s="27" t="s">
        <v>18</v>
      </c>
      <c r="D778" s="27" t="s">
        <v>16</v>
      </c>
      <c r="E778" s="27" t="s">
        <v>17</v>
      </c>
      <c r="F778" s="27" t="s">
        <v>0</v>
      </c>
      <c r="G778" s="27" t="s">
        <v>2</v>
      </c>
      <c r="H778" s="27" t="s">
        <v>1</v>
      </c>
      <c r="I778" s="33" t="s">
        <v>3</v>
      </c>
    </row>
    <row r="779" spans="1:9" x14ac:dyDescent="0.2">
      <c r="A779" s="35">
        <v>41913</v>
      </c>
      <c r="B779" s="27">
        <v>5.7</v>
      </c>
      <c r="C779" s="27" t="s">
        <v>18</v>
      </c>
      <c r="D779" s="27" t="s">
        <v>16</v>
      </c>
      <c r="E779" s="27" t="s">
        <v>17</v>
      </c>
      <c r="F779" s="27" t="s">
        <v>0</v>
      </c>
      <c r="G779" s="27" t="s">
        <v>2</v>
      </c>
      <c r="H779" s="27" t="s">
        <v>1</v>
      </c>
      <c r="I779" s="33" t="s">
        <v>3</v>
      </c>
    </row>
    <row r="780" spans="1:9" x14ac:dyDescent="0.2">
      <c r="A780" s="35">
        <v>41944</v>
      </c>
      <c r="B780" s="27">
        <v>5.8</v>
      </c>
      <c r="C780" s="27" t="s">
        <v>18</v>
      </c>
      <c r="D780" s="27" t="s">
        <v>16</v>
      </c>
      <c r="E780" s="27" t="s">
        <v>17</v>
      </c>
      <c r="F780" s="27" t="s">
        <v>0</v>
      </c>
      <c r="G780" s="27" t="s">
        <v>2</v>
      </c>
      <c r="H780" s="27" t="s">
        <v>1</v>
      </c>
      <c r="I780" s="33" t="s">
        <v>3</v>
      </c>
    </row>
    <row r="781" spans="1:9" x14ac:dyDescent="0.2">
      <c r="A781" s="35">
        <v>41974</v>
      </c>
      <c r="B781" s="27">
        <v>5.6</v>
      </c>
      <c r="C781" s="27" t="s">
        <v>18</v>
      </c>
      <c r="D781" s="27" t="s">
        <v>16</v>
      </c>
      <c r="E781" s="27" t="s">
        <v>17</v>
      </c>
      <c r="F781" s="27" t="s">
        <v>0</v>
      </c>
      <c r="G781" s="27" t="s">
        <v>2</v>
      </c>
      <c r="H781" s="27" t="s">
        <v>1</v>
      </c>
      <c r="I781" s="33" t="s">
        <v>3</v>
      </c>
    </row>
    <row r="782" spans="1:9" x14ac:dyDescent="0.2">
      <c r="A782" s="35">
        <v>42005</v>
      </c>
      <c r="B782" s="27">
        <v>5.7</v>
      </c>
      <c r="C782" s="27" t="s">
        <v>18</v>
      </c>
      <c r="D782" s="27" t="s">
        <v>16</v>
      </c>
      <c r="E782" s="27" t="s">
        <v>17</v>
      </c>
      <c r="F782" s="27" t="s">
        <v>0</v>
      </c>
      <c r="G782" s="27" t="s">
        <v>2</v>
      </c>
      <c r="H782" s="27" t="s">
        <v>1</v>
      </c>
      <c r="I782" s="33" t="s">
        <v>3</v>
      </c>
    </row>
    <row r="783" spans="1:9" x14ac:dyDescent="0.2">
      <c r="A783" s="35">
        <v>42036</v>
      </c>
      <c r="B783" s="27">
        <v>5.5</v>
      </c>
      <c r="C783" s="27" t="s">
        <v>18</v>
      </c>
      <c r="D783" s="27" t="s">
        <v>16</v>
      </c>
      <c r="E783" s="27" t="s">
        <v>17</v>
      </c>
      <c r="F783" s="27" t="s">
        <v>0</v>
      </c>
      <c r="G783" s="27" t="s">
        <v>2</v>
      </c>
      <c r="H783" s="27" t="s">
        <v>1</v>
      </c>
      <c r="I783" s="33" t="s">
        <v>3</v>
      </c>
    </row>
    <row r="784" spans="1:9" x14ac:dyDescent="0.2">
      <c r="A784" s="35">
        <v>42064</v>
      </c>
      <c r="B784" s="27">
        <v>5.4</v>
      </c>
      <c r="C784" s="27" t="s">
        <v>18</v>
      </c>
      <c r="D784" s="27" t="s">
        <v>16</v>
      </c>
      <c r="E784" s="27" t="s">
        <v>17</v>
      </c>
      <c r="F784" s="27" t="s">
        <v>0</v>
      </c>
      <c r="G784" s="27" t="s">
        <v>2</v>
      </c>
      <c r="H784" s="27" t="s">
        <v>1</v>
      </c>
      <c r="I784" s="33" t="s">
        <v>3</v>
      </c>
    </row>
    <row r="785" spans="1:9" x14ac:dyDescent="0.2">
      <c r="A785" s="35">
        <v>42095</v>
      </c>
      <c r="B785" s="27">
        <v>5.4</v>
      </c>
      <c r="C785" s="27" t="s">
        <v>18</v>
      </c>
      <c r="D785" s="27" t="s">
        <v>16</v>
      </c>
      <c r="E785" s="27" t="s">
        <v>17</v>
      </c>
      <c r="F785" s="27" t="s">
        <v>0</v>
      </c>
      <c r="G785" s="27" t="s">
        <v>2</v>
      </c>
      <c r="H785" s="27" t="s">
        <v>1</v>
      </c>
      <c r="I785" s="33" t="s">
        <v>3</v>
      </c>
    </row>
    <row r="786" spans="1:9" x14ac:dyDescent="0.2">
      <c r="A786" s="35">
        <v>42125</v>
      </c>
      <c r="B786" s="27">
        <v>5.6</v>
      </c>
      <c r="C786" s="27" t="s">
        <v>18</v>
      </c>
      <c r="D786" s="27" t="s">
        <v>16</v>
      </c>
      <c r="E786" s="27" t="s">
        <v>17</v>
      </c>
      <c r="F786" s="27" t="s">
        <v>0</v>
      </c>
      <c r="G786" s="27" t="s">
        <v>2</v>
      </c>
      <c r="H786" s="27" t="s">
        <v>1</v>
      </c>
      <c r="I786" s="33" t="s">
        <v>3</v>
      </c>
    </row>
    <row r="787" spans="1:9" x14ac:dyDescent="0.2">
      <c r="A787" s="35">
        <v>42156</v>
      </c>
      <c r="B787" s="27">
        <v>5.3</v>
      </c>
      <c r="C787" s="27" t="s">
        <v>18</v>
      </c>
      <c r="D787" s="27" t="s">
        <v>16</v>
      </c>
      <c r="E787" s="27" t="s">
        <v>17</v>
      </c>
      <c r="F787" s="27" t="s">
        <v>0</v>
      </c>
      <c r="G787" s="27" t="s">
        <v>2</v>
      </c>
      <c r="H787" s="27" t="s">
        <v>1</v>
      </c>
      <c r="I787" s="33" t="s">
        <v>3</v>
      </c>
    </row>
    <row r="788" spans="1:9" x14ac:dyDescent="0.2">
      <c r="A788" s="35">
        <v>42186</v>
      </c>
      <c r="B788" s="27">
        <v>5.2</v>
      </c>
      <c r="C788" s="27" t="s">
        <v>18</v>
      </c>
      <c r="D788" s="27" t="s">
        <v>16</v>
      </c>
      <c r="E788" s="27" t="s">
        <v>17</v>
      </c>
      <c r="F788" s="27" t="s">
        <v>0</v>
      </c>
      <c r="G788" s="27" t="s">
        <v>2</v>
      </c>
      <c r="H788" s="27" t="s">
        <v>1</v>
      </c>
      <c r="I788" s="33" t="s">
        <v>3</v>
      </c>
    </row>
    <row r="789" spans="1:9" x14ac:dyDescent="0.2">
      <c r="A789" s="35">
        <v>42217</v>
      </c>
      <c r="B789" s="27">
        <v>5.0999999999999996</v>
      </c>
      <c r="C789" s="27" t="s">
        <v>18</v>
      </c>
      <c r="D789" s="27" t="s">
        <v>16</v>
      </c>
      <c r="E789" s="27" t="s">
        <v>17</v>
      </c>
      <c r="F789" s="27" t="s">
        <v>0</v>
      </c>
      <c r="G789" s="27" t="s">
        <v>2</v>
      </c>
      <c r="H789" s="27" t="s">
        <v>1</v>
      </c>
      <c r="I789" s="33" t="s">
        <v>3</v>
      </c>
    </row>
    <row r="790" spans="1:9" x14ac:dyDescent="0.2">
      <c r="A790" s="35">
        <v>42248</v>
      </c>
      <c r="B790" s="27">
        <v>5</v>
      </c>
      <c r="C790" s="27" t="s">
        <v>18</v>
      </c>
      <c r="D790" s="27" t="s">
        <v>16</v>
      </c>
      <c r="E790" s="27" t="s">
        <v>17</v>
      </c>
      <c r="F790" s="27" t="s">
        <v>0</v>
      </c>
      <c r="G790" s="27" t="s">
        <v>2</v>
      </c>
      <c r="H790" s="27" t="s">
        <v>1</v>
      </c>
      <c r="I790" s="33" t="s">
        <v>3</v>
      </c>
    </row>
    <row r="791" spans="1:9" x14ac:dyDescent="0.2">
      <c r="A791" s="35">
        <v>42278</v>
      </c>
      <c r="B791" s="27">
        <v>5</v>
      </c>
      <c r="C791" s="27" t="s">
        <v>18</v>
      </c>
      <c r="D791" s="27" t="s">
        <v>16</v>
      </c>
      <c r="E791" s="27" t="s">
        <v>17</v>
      </c>
      <c r="F791" s="27" t="s">
        <v>0</v>
      </c>
      <c r="G791" s="27" t="s">
        <v>2</v>
      </c>
      <c r="H791" s="27" t="s">
        <v>1</v>
      </c>
      <c r="I791" s="33" t="s">
        <v>3</v>
      </c>
    </row>
    <row r="792" spans="1:9" x14ac:dyDescent="0.2">
      <c r="A792" s="35">
        <v>42309</v>
      </c>
      <c r="B792" s="27">
        <v>5.0999999999999996</v>
      </c>
      <c r="C792" s="27" t="s">
        <v>18</v>
      </c>
      <c r="D792" s="27" t="s">
        <v>16</v>
      </c>
      <c r="E792" s="27" t="s">
        <v>17</v>
      </c>
      <c r="F792" s="27" t="s">
        <v>0</v>
      </c>
      <c r="G792" s="27" t="s">
        <v>2</v>
      </c>
      <c r="H792" s="27" t="s">
        <v>1</v>
      </c>
      <c r="I792" s="33" t="s">
        <v>3</v>
      </c>
    </row>
    <row r="793" spans="1:9" x14ac:dyDescent="0.2">
      <c r="A793" s="35">
        <v>42339</v>
      </c>
      <c r="B793" s="27">
        <v>5</v>
      </c>
      <c r="C793" s="27" t="s">
        <v>18</v>
      </c>
      <c r="D793" s="27" t="s">
        <v>16</v>
      </c>
      <c r="E793" s="27" t="s">
        <v>17</v>
      </c>
      <c r="F793" s="27" t="s">
        <v>0</v>
      </c>
      <c r="G793" s="27" t="s">
        <v>2</v>
      </c>
      <c r="H793" s="27" t="s">
        <v>1</v>
      </c>
      <c r="I793" s="33" t="s">
        <v>3</v>
      </c>
    </row>
    <row r="794" spans="1:9" x14ac:dyDescent="0.2">
      <c r="A794" s="35">
        <v>42370</v>
      </c>
      <c r="B794" s="27">
        <v>4.8</v>
      </c>
      <c r="C794" s="27" t="s">
        <v>18</v>
      </c>
      <c r="D794" s="27" t="s">
        <v>16</v>
      </c>
      <c r="E794" s="27" t="s">
        <v>17</v>
      </c>
      <c r="F794" s="27" t="s">
        <v>0</v>
      </c>
      <c r="G794" s="27" t="s">
        <v>2</v>
      </c>
      <c r="H794" s="27" t="s">
        <v>1</v>
      </c>
      <c r="I794" s="33" t="s">
        <v>3</v>
      </c>
    </row>
    <row r="795" spans="1:9" x14ac:dyDescent="0.2">
      <c r="A795" s="35">
        <v>42401</v>
      </c>
      <c r="B795" s="27">
        <v>4.9000000000000004</v>
      </c>
      <c r="C795" s="27" t="s">
        <v>18</v>
      </c>
      <c r="D795" s="27" t="s">
        <v>16</v>
      </c>
      <c r="E795" s="27" t="s">
        <v>17</v>
      </c>
      <c r="F795" s="27" t="s">
        <v>0</v>
      </c>
      <c r="G795" s="27" t="s">
        <v>2</v>
      </c>
      <c r="H795" s="27" t="s">
        <v>1</v>
      </c>
      <c r="I795" s="33" t="s">
        <v>3</v>
      </c>
    </row>
    <row r="796" spans="1:9" x14ac:dyDescent="0.2">
      <c r="A796" s="35">
        <v>42430</v>
      </c>
      <c r="B796" s="27">
        <v>5</v>
      </c>
      <c r="C796" s="27" t="s">
        <v>18</v>
      </c>
      <c r="D796" s="27" t="s">
        <v>16</v>
      </c>
      <c r="E796" s="27" t="s">
        <v>17</v>
      </c>
      <c r="F796" s="27" t="s">
        <v>0</v>
      </c>
      <c r="G796" s="27" t="s">
        <v>2</v>
      </c>
      <c r="H796" s="27" t="s">
        <v>1</v>
      </c>
      <c r="I796" s="33" t="s">
        <v>3</v>
      </c>
    </row>
    <row r="797" spans="1:9" x14ac:dyDescent="0.2">
      <c r="A797" s="35">
        <v>42461</v>
      </c>
      <c r="B797" s="27">
        <v>5.0999999999999996</v>
      </c>
      <c r="C797" s="27" t="s">
        <v>18</v>
      </c>
      <c r="D797" s="27" t="s">
        <v>16</v>
      </c>
      <c r="E797" s="27" t="s">
        <v>17</v>
      </c>
      <c r="F797" s="27" t="s">
        <v>0</v>
      </c>
      <c r="G797" s="27" t="s">
        <v>2</v>
      </c>
      <c r="H797" s="27" t="s">
        <v>1</v>
      </c>
      <c r="I797" s="33" t="s">
        <v>3</v>
      </c>
    </row>
    <row r="798" spans="1:9" x14ac:dyDescent="0.2">
      <c r="A798" s="35">
        <v>42491</v>
      </c>
      <c r="B798" s="27">
        <v>4.8</v>
      </c>
      <c r="C798" s="27" t="s">
        <v>18</v>
      </c>
      <c r="D798" s="27" t="s">
        <v>16</v>
      </c>
      <c r="E798" s="27" t="s">
        <v>17</v>
      </c>
      <c r="F798" s="27" t="s">
        <v>0</v>
      </c>
      <c r="G798" s="27" t="s">
        <v>2</v>
      </c>
      <c r="H798" s="27" t="s">
        <v>1</v>
      </c>
      <c r="I798" s="33" t="s">
        <v>3</v>
      </c>
    </row>
    <row r="799" spans="1:9" x14ac:dyDescent="0.2">
      <c r="A799" s="35">
        <v>42522</v>
      </c>
      <c r="B799" s="27">
        <v>4.9000000000000004</v>
      </c>
      <c r="C799" s="27" t="s">
        <v>18</v>
      </c>
      <c r="D799" s="27" t="s">
        <v>16</v>
      </c>
      <c r="E799" s="27" t="s">
        <v>17</v>
      </c>
      <c r="F799" s="27" t="s">
        <v>0</v>
      </c>
      <c r="G799" s="27" t="s">
        <v>2</v>
      </c>
      <c r="H799" s="27" t="s">
        <v>1</v>
      </c>
      <c r="I799" s="33" t="s">
        <v>3</v>
      </c>
    </row>
    <row r="800" spans="1:9" x14ac:dyDescent="0.2">
      <c r="A800" s="35">
        <v>42552</v>
      </c>
      <c r="B800" s="27">
        <v>4.8</v>
      </c>
      <c r="C800" s="27" t="s">
        <v>18</v>
      </c>
      <c r="D800" s="27" t="s">
        <v>16</v>
      </c>
      <c r="E800" s="27" t="s">
        <v>17</v>
      </c>
      <c r="F800" s="27" t="s">
        <v>0</v>
      </c>
      <c r="G800" s="27" t="s">
        <v>2</v>
      </c>
      <c r="H800" s="27" t="s">
        <v>1</v>
      </c>
      <c r="I800" s="33" t="s">
        <v>3</v>
      </c>
    </row>
    <row r="801" spans="1:9" x14ac:dyDescent="0.2">
      <c r="A801" s="35">
        <v>42583</v>
      </c>
      <c r="B801" s="27">
        <v>4.9000000000000004</v>
      </c>
      <c r="C801" s="27" t="s">
        <v>18</v>
      </c>
      <c r="D801" s="27" t="s">
        <v>16</v>
      </c>
      <c r="E801" s="27" t="s">
        <v>17</v>
      </c>
      <c r="F801" s="27" t="s">
        <v>0</v>
      </c>
      <c r="G801" s="27" t="s">
        <v>2</v>
      </c>
      <c r="H801" s="27" t="s">
        <v>1</v>
      </c>
      <c r="I801" s="33" t="s">
        <v>3</v>
      </c>
    </row>
    <row r="802" spans="1:9" x14ac:dyDescent="0.2">
      <c r="A802" s="35">
        <v>42614</v>
      </c>
      <c r="B802" s="27">
        <v>5</v>
      </c>
      <c r="C802" s="27" t="s">
        <v>18</v>
      </c>
      <c r="D802" s="27" t="s">
        <v>16</v>
      </c>
      <c r="E802" s="27" t="s">
        <v>17</v>
      </c>
      <c r="F802" s="27" t="s">
        <v>0</v>
      </c>
      <c r="G802" s="27" t="s">
        <v>2</v>
      </c>
      <c r="H802" s="27" t="s">
        <v>1</v>
      </c>
      <c r="I802" s="33" t="s">
        <v>3</v>
      </c>
    </row>
    <row r="803" spans="1:9" x14ac:dyDescent="0.2">
      <c r="A803" s="35">
        <v>42644</v>
      </c>
      <c r="B803" s="27">
        <v>4.9000000000000004</v>
      </c>
      <c r="C803" s="27" t="s">
        <v>18</v>
      </c>
      <c r="D803" s="27" t="s">
        <v>16</v>
      </c>
      <c r="E803" s="27" t="s">
        <v>17</v>
      </c>
      <c r="F803" s="27" t="s">
        <v>0</v>
      </c>
      <c r="G803" s="27" t="s">
        <v>2</v>
      </c>
      <c r="H803" s="27" t="s">
        <v>1</v>
      </c>
      <c r="I803" s="33" t="s">
        <v>3</v>
      </c>
    </row>
    <row r="804" spans="1:9" x14ac:dyDescent="0.2">
      <c r="A804" s="35">
        <v>42675</v>
      </c>
      <c r="B804" s="27">
        <v>4.7</v>
      </c>
      <c r="C804" s="27" t="s">
        <v>18</v>
      </c>
      <c r="D804" s="27" t="s">
        <v>16</v>
      </c>
      <c r="E804" s="27" t="s">
        <v>17</v>
      </c>
      <c r="F804" s="27" t="s">
        <v>0</v>
      </c>
      <c r="G804" s="27" t="s">
        <v>2</v>
      </c>
      <c r="H804" s="27" t="s">
        <v>1</v>
      </c>
      <c r="I804" s="33" t="s">
        <v>3</v>
      </c>
    </row>
    <row r="805" spans="1:9" x14ac:dyDescent="0.2">
      <c r="A805" s="35">
        <v>42705</v>
      </c>
      <c r="B805" s="27">
        <v>4.7</v>
      </c>
      <c r="C805" s="27" t="s">
        <v>18</v>
      </c>
      <c r="D805" s="27" t="s">
        <v>16</v>
      </c>
      <c r="E805" s="27" t="s">
        <v>17</v>
      </c>
      <c r="F805" s="27" t="s">
        <v>0</v>
      </c>
      <c r="G805" s="27" t="s">
        <v>2</v>
      </c>
      <c r="H805" s="27" t="s">
        <v>1</v>
      </c>
      <c r="I805" s="33" t="s">
        <v>3</v>
      </c>
    </row>
    <row r="806" spans="1:9" x14ac:dyDescent="0.2">
      <c r="A806" s="35">
        <v>42736</v>
      </c>
      <c r="B806" s="27">
        <v>4.7</v>
      </c>
      <c r="C806" s="27" t="s">
        <v>18</v>
      </c>
      <c r="D806" s="27" t="s">
        <v>16</v>
      </c>
      <c r="E806" s="27" t="s">
        <v>17</v>
      </c>
      <c r="F806" s="27" t="s">
        <v>0</v>
      </c>
      <c r="G806" s="27" t="s">
        <v>2</v>
      </c>
      <c r="H806" s="27" t="s">
        <v>1</v>
      </c>
      <c r="I806" s="33" t="s">
        <v>3</v>
      </c>
    </row>
    <row r="807" spans="1:9" x14ac:dyDescent="0.2">
      <c r="A807" s="35">
        <v>42767</v>
      </c>
      <c r="B807" s="27">
        <v>4.5999999999999996</v>
      </c>
      <c r="C807" s="27" t="s">
        <v>18</v>
      </c>
      <c r="D807" s="27" t="s">
        <v>16</v>
      </c>
      <c r="E807" s="27" t="s">
        <v>17</v>
      </c>
      <c r="F807" s="27" t="s">
        <v>0</v>
      </c>
      <c r="G807" s="27" t="s">
        <v>2</v>
      </c>
      <c r="H807" s="27" t="s">
        <v>1</v>
      </c>
      <c r="I807" s="33" t="s">
        <v>3</v>
      </c>
    </row>
    <row r="808" spans="1:9" x14ac:dyDescent="0.2">
      <c r="A808" s="35">
        <v>42795</v>
      </c>
      <c r="B808" s="27">
        <v>4.4000000000000004</v>
      </c>
      <c r="C808" s="27" t="s">
        <v>18</v>
      </c>
      <c r="D808" s="27" t="s">
        <v>16</v>
      </c>
      <c r="E808" s="27" t="s">
        <v>17</v>
      </c>
      <c r="F808" s="27" t="s">
        <v>0</v>
      </c>
      <c r="G808" s="27" t="s">
        <v>2</v>
      </c>
      <c r="H808" s="27" t="s">
        <v>1</v>
      </c>
      <c r="I808" s="33" t="s">
        <v>3</v>
      </c>
    </row>
    <row r="809" spans="1:9" x14ac:dyDescent="0.2">
      <c r="A809" s="35">
        <v>42826</v>
      </c>
      <c r="B809" s="27">
        <v>4.4000000000000004</v>
      </c>
      <c r="C809" s="27" t="s">
        <v>18</v>
      </c>
      <c r="D809" s="27" t="s">
        <v>16</v>
      </c>
      <c r="E809" s="27" t="s">
        <v>17</v>
      </c>
      <c r="F809" s="27" t="s">
        <v>0</v>
      </c>
      <c r="G809" s="27" t="s">
        <v>2</v>
      </c>
      <c r="H809" s="27" t="s">
        <v>1</v>
      </c>
      <c r="I809" s="33" t="s">
        <v>3</v>
      </c>
    </row>
    <row r="810" spans="1:9" x14ac:dyDescent="0.2">
      <c r="A810" s="35">
        <v>42856</v>
      </c>
      <c r="B810" s="27">
        <v>4.4000000000000004</v>
      </c>
      <c r="C810" s="27" t="s">
        <v>18</v>
      </c>
      <c r="D810" s="27" t="s">
        <v>16</v>
      </c>
      <c r="E810" s="27" t="s">
        <v>17</v>
      </c>
      <c r="F810" s="27" t="s">
        <v>0</v>
      </c>
      <c r="G810" s="27" t="s">
        <v>2</v>
      </c>
      <c r="H810" s="27" t="s">
        <v>1</v>
      </c>
      <c r="I810" s="33" t="s">
        <v>3</v>
      </c>
    </row>
    <row r="811" spans="1:9" x14ac:dyDescent="0.2">
      <c r="A811" s="35">
        <v>42887</v>
      </c>
      <c r="B811" s="27">
        <v>4.3</v>
      </c>
      <c r="C811" s="27" t="s">
        <v>18</v>
      </c>
      <c r="D811" s="27" t="s">
        <v>16</v>
      </c>
      <c r="E811" s="27" t="s">
        <v>17</v>
      </c>
      <c r="F811" s="27" t="s">
        <v>0</v>
      </c>
      <c r="G811" s="27" t="s">
        <v>2</v>
      </c>
      <c r="H811" s="27" t="s">
        <v>1</v>
      </c>
      <c r="I811" s="33" t="s">
        <v>3</v>
      </c>
    </row>
    <row r="812" spans="1:9" x14ac:dyDescent="0.2">
      <c r="A812" s="35">
        <v>42917</v>
      </c>
      <c r="B812" s="27">
        <v>4.3</v>
      </c>
      <c r="C812" s="27" t="s">
        <v>18</v>
      </c>
      <c r="D812" s="27" t="s">
        <v>16</v>
      </c>
      <c r="E812" s="27" t="s">
        <v>17</v>
      </c>
      <c r="F812" s="27" t="s">
        <v>0</v>
      </c>
      <c r="G812" s="27" t="s">
        <v>2</v>
      </c>
      <c r="H812" s="27" t="s">
        <v>1</v>
      </c>
      <c r="I812" s="33" t="s">
        <v>3</v>
      </c>
    </row>
    <row r="813" spans="1:9" x14ac:dyDescent="0.2">
      <c r="A813" s="35">
        <v>42948</v>
      </c>
      <c r="B813" s="27">
        <v>4.4000000000000004</v>
      </c>
      <c r="C813" s="27" t="s">
        <v>18</v>
      </c>
      <c r="D813" s="27" t="s">
        <v>16</v>
      </c>
      <c r="E813" s="27" t="s">
        <v>17</v>
      </c>
      <c r="F813" s="27" t="s">
        <v>0</v>
      </c>
      <c r="G813" s="27" t="s">
        <v>2</v>
      </c>
      <c r="H813" s="27" t="s">
        <v>1</v>
      </c>
      <c r="I813" s="33" t="s">
        <v>3</v>
      </c>
    </row>
    <row r="814" spans="1:9" x14ac:dyDescent="0.2">
      <c r="A814" s="35">
        <v>42979</v>
      </c>
      <c r="B814" s="27">
        <v>4.3</v>
      </c>
      <c r="C814" s="27" t="s">
        <v>18</v>
      </c>
      <c r="D814" s="27" t="s">
        <v>16</v>
      </c>
      <c r="E814" s="27" t="s">
        <v>17</v>
      </c>
      <c r="F814" s="27" t="s">
        <v>0</v>
      </c>
      <c r="G814" s="27" t="s">
        <v>2</v>
      </c>
      <c r="H814" s="27" t="s">
        <v>1</v>
      </c>
      <c r="I814" s="33" t="s">
        <v>3</v>
      </c>
    </row>
    <row r="815" spans="1:9" x14ac:dyDescent="0.2">
      <c r="A815" s="35">
        <v>43009</v>
      </c>
      <c r="B815" s="27">
        <v>4.2</v>
      </c>
      <c r="C815" s="27" t="s">
        <v>18</v>
      </c>
      <c r="D815" s="27" t="s">
        <v>16</v>
      </c>
      <c r="E815" s="27" t="s">
        <v>17</v>
      </c>
      <c r="F815" s="27" t="s">
        <v>0</v>
      </c>
      <c r="G815" s="27" t="s">
        <v>2</v>
      </c>
      <c r="H815" s="27" t="s">
        <v>1</v>
      </c>
      <c r="I815" s="33" t="s">
        <v>3</v>
      </c>
    </row>
    <row r="816" spans="1:9" x14ac:dyDescent="0.2">
      <c r="A816" s="35">
        <v>43040</v>
      </c>
      <c r="B816" s="27">
        <v>4.2</v>
      </c>
      <c r="C816" s="27" t="s">
        <v>18</v>
      </c>
      <c r="D816" s="27" t="s">
        <v>16</v>
      </c>
      <c r="E816" s="27" t="s">
        <v>17</v>
      </c>
      <c r="F816" s="27" t="s">
        <v>0</v>
      </c>
      <c r="G816" s="27" t="s">
        <v>2</v>
      </c>
      <c r="H816" s="27" t="s">
        <v>1</v>
      </c>
      <c r="I816" s="33" t="s">
        <v>3</v>
      </c>
    </row>
    <row r="817" spans="1:9" x14ac:dyDescent="0.2">
      <c r="A817" s="35">
        <v>43070</v>
      </c>
      <c r="B817" s="27">
        <v>4.0999999999999996</v>
      </c>
      <c r="C817" s="27" t="s">
        <v>18</v>
      </c>
      <c r="D817" s="27" t="s">
        <v>16</v>
      </c>
      <c r="E817" s="27" t="s">
        <v>17</v>
      </c>
      <c r="F817" s="27" t="s">
        <v>0</v>
      </c>
      <c r="G817" s="27" t="s">
        <v>2</v>
      </c>
      <c r="H817" s="27" t="s">
        <v>1</v>
      </c>
      <c r="I817" s="33" t="s">
        <v>3</v>
      </c>
    </row>
    <row r="818" spans="1:9" x14ac:dyDescent="0.2">
      <c r="A818" s="35">
        <v>43101</v>
      </c>
      <c r="B818" s="27">
        <v>4</v>
      </c>
      <c r="C818" s="27" t="s">
        <v>18</v>
      </c>
      <c r="D818" s="27" t="s">
        <v>16</v>
      </c>
      <c r="E818" s="27" t="s">
        <v>17</v>
      </c>
      <c r="F818" s="27" t="s">
        <v>0</v>
      </c>
      <c r="G818" s="27" t="s">
        <v>2</v>
      </c>
      <c r="H818" s="27" t="s">
        <v>1</v>
      </c>
      <c r="I818" s="33" t="s">
        <v>3</v>
      </c>
    </row>
    <row r="819" spans="1:9" x14ac:dyDescent="0.2">
      <c r="A819" s="35">
        <v>43132</v>
      </c>
      <c r="B819" s="27">
        <v>4.0999999999999996</v>
      </c>
      <c r="C819" s="27" t="s">
        <v>18</v>
      </c>
      <c r="D819" s="27" t="s">
        <v>16</v>
      </c>
      <c r="E819" s="27" t="s">
        <v>17</v>
      </c>
      <c r="F819" s="27" t="s">
        <v>0</v>
      </c>
      <c r="G819" s="27" t="s">
        <v>2</v>
      </c>
      <c r="H819" s="27" t="s">
        <v>1</v>
      </c>
      <c r="I819" s="33" t="s">
        <v>3</v>
      </c>
    </row>
    <row r="820" spans="1:9" x14ac:dyDescent="0.2">
      <c r="A820" s="35">
        <v>43160</v>
      </c>
      <c r="B820" s="27">
        <v>4</v>
      </c>
      <c r="C820" s="27" t="s">
        <v>18</v>
      </c>
      <c r="D820" s="27" t="s">
        <v>16</v>
      </c>
      <c r="E820" s="27" t="s">
        <v>17</v>
      </c>
      <c r="F820" s="27" t="s">
        <v>0</v>
      </c>
      <c r="G820" s="27" t="s">
        <v>2</v>
      </c>
      <c r="H820" s="27" t="s">
        <v>1</v>
      </c>
      <c r="I820" s="33" t="s">
        <v>3</v>
      </c>
    </row>
    <row r="821" spans="1:9" x14ac:dyDescent="0.2">
      <c r="A821" s="35">
        <v>43191</v>
      </c>
      <c r="B821" s="27">
        <v>4</v>
      </c>
      <c r="C821" s="27" t="s">
        <v>18</v>
      </c>
      <c r="D821" s="27" t="s">
        <v>16</v>
      </c>
      <c r="E821" s="27" t="s">
        <v>17</v>
      </c>
      <c r="F821" s="27" t="s">
        <v>0</v>
      </c>
      <c r="G821" s="27" t="s">
        <v>2</v>
      </c>
      <c r="H821" s="27" t="s">
        <v>1</v>
      </c>
      <c r="I821" s="33" t="s">
        <v>3</v>
      </c>
    </row>
    <row r="822" spans="1:9" x14ac:dyDescent="0.2">
      <c r="A822" s="35">
        <v>43221</v>
      </c>
      <c r="B822" s="27">
        <v>3.8</v>
      </c>
      <c r="C822" s="27" t="s">
        <v>18</v>
      </c>
      <c r="D822" s="27" t="s">
        <v>16</v>
      </c>
      <c r="E822" s="27" t="s">
        <v>17</v>
      </c>
      <c r="F822" s="27" t="s">
        <v>0</v>
      </c>
      <c r="G822" s="27" t="s">
        <v>2</v>
      </c>
      <c r="H822" s="27" t="s">
        <v>1</v>
      </c>
      <c r="I822" s="33" t="s">
        <v>3</v>
      </c>
    </row>
    <row r="823" spans="1:9" x14ac:dyDescent="0.2">
      <c r="A823" s="35">
        <v>43252</v>
      </c>
      <c r="B823" s="27">
        <v>4</v>
      </c>
      <c r="C823" s="27" t="s">
        <v>18</v>
      </c>
      <c r="D823" s="27" t="s">
        <v>16</v>
      </c>
      <c r="E823" s="27" t="s">
        <v>17</v>
      </c>
      <c r="F823" s="27" t="s">
        <v>0</v>
      </c>
      <c r="G823" s="27" t="s">
        <v>2</v>
      </c>
      <c r="H823" s="27" t="s">
        <v>1</v>
      </c>
      <c r="I823" s="33" t="s">
        <v>3</v>
      </c>
    </row>
    <row r="824" spans="1:9" x14ac:dyDescent="0.2">
      <c r="A824" s="35">
        <v>43282</v>
      </c>
      <c r="B824" s="27">
        <v>3.8</v>
      </c>
      <c r="C824" s="27" t="s">
        <v>18</v>
      </c>
      <c r="D824" s="27" t="s">
        <v>16</v>
      </c>
      <c r="E824" s="27" t="s">
        <v>17</v>
      </c>
      <c r="F824" s="27" t="s">
        <v>0</v>
      </c>
      <c r="G824" s="27" t="s">
        <v>2</v>
      </c>
      <c r="H824" s="27" t="s">
        <v>1</v>
      </c>
      <c r="I824" s="33" t="s">
        <v>3</v>
      </c>
    </row>
    <row r="825" spans="1:9" x14ac:dyDescent="0.2">
      <c r="A825" s="35">
        <v>43313</v>
      </c>
      <c r="B825" s="27">
        <v>3.8</v>
      </c>
      <c r="C825" s="27" t="s">
        <v>18</v>
      </c>
      <c r="D825" s="27" t="s">
        <v>16</v>
      </c>
      <c r="E825" s="27" t="s">
        <v>17</v>
      </c>
      <c r="F825" s="27" t="s">
        <v>0</v>
      </c>
      <c r="G825" s="27" t="s">
        <v>2</v>
      </c>
      <c r="H825" s="27" t="s">
        <v>1</v>
      </c>
      <c r="I825" s="33" t="s">
        <v>3</v>
      </c>
    </row>
    <row r="826" spans="1:9" x14ac:dyDescent="0.2">
      <c r="A826" s="35">
        <v>43344</v>
      </c>
      <c r="B826" s="27">
        <v>3.7</v>
      </c>
      <c r="C826" s="27" t="s">
        <v>18</v>
      </c>
      <c r="D826" s="27" t="s">
        <v>16</v>
      </c>
      <c r="E826" s="27" t="s">
        <v>17</v>
      </c>
      <c r="F826" s="27" t="s">
        <v>0</v>
      </c>
      <c r="G826" s="27" t="s">
        <v>2</v>
      </c>
      <c r="H826" s="27" t="s">
        <v>1</v>
      </c>
      <c r="I826" s="33" t="s">
        <v>3</v>
      </c>
    </row>
    <row r="827" spans="1:9" x14ac:dyDescent="0.2">
      <c r="A827" s="35">
        <v>43374</v>
      </c>
      <c r="B827" s="27">
        <v>3.8</v>
      </c>
      <c r="C827" s="27" t="s">
        <v>18</v>
      </c>
      <c r="D827" s="27" t="s">
        <v>16</v>
      </c>
      <c r="E827" s="27" t="s">
        <v>17</v>
      </c>
      <c r="F827" s="27" t="s">
        <v>0</v>
      </c>
      <c r="G827" s="27" t="s">
        <v>2</v>
      </c>
      <c r="H827" s="27" t="s">
        <v>1</v>
      </c>
      <c r="I827" s="33" t="s">
        <v>3</v>
      </c>
    </row>
    <row r="828" spans="1:9" x14ac:dyDescent="0.2">
      <c r="A828" s="35">
        <v>43405</v>
      </c>
      <c r="B828" s="27">
        <v>3.8</v>
      </c>
      <c r="C828" s="27" t="s">
        <v>18</v>
      </c>
      <c r="D828" s="27" t="s">
        <v>16</v>
      </c>
      <c r="E828" s="27" t="s">
        <v>17</v>
      </c>
      <c r="F828" s="27" t="s">
        <v>0</v>
      </c>
      <c r="G828" s="27" t="s">
        <v>2</v>
      </c>
      <c r="H828" s="27" t="s">
        <v>1</v>
      </c>
      <c r="I828" s="33" t="s">
        <v>3</v>
      </c>
    </row>
    <row r="829" spans="1:9" x14ac:dyDescent="0.2">
      <c r="A829" s="35">
        <v>43435</v>
      </c>
      <c r="B829" s="27">
        <v>3.9</v>
      </c>
      <c r="C829" s="27" t="s">
        <v>18</v>
      </c>
      <c r="D829" s="27" t="s">
        <v>16</v>
      </c>
      <c r="E829" s="27" t="s">
        <v>17</v>
      </c>
      <c r="F829" s="27" t="s">
        <v>0</v>
      </c>
      <c r="G829" s="27" t="s">
        <v>2</v>
      </c>
      <c r="H829" s="27" t="s">
        <v>1</v>
      </c>
      <c r="I829" s="33" t="s">
        <v>3</v>
      </c>
    </row>
    <row r="830" spans="1:9" x14ac:dyDescent="0.2">
      <c r="A830" s="35">
        <v>43466</v>
      </c>
      <c r="B830" s="27">
        <v>4</v>
      </c>
      <c r="C830" s="27" t="s">
        <v>18</v>
      </c>
      <c r="D830" s="27" t="s">
        <v>16</v>
      </c>
      <c r="E830" s="27" t="s">
        <v>17</v>
      </c>
      <c r="F830" s="27" t="s">
        <v>0</v>
      </c>
      <c r="G830" s="27" t="s">
        <v>2</v>
      </c>
      <c r="H830" s="27" t="s">
        <v>1</v>
      </c>
      <c r="I830" s="33" t="s">
        <v>3</v>
      </c>
    </row>
    <row r="831" spans="1:9" x14ac:dyDescent="0.2">
      <c r="A831" s="35">
        <v>43497</v>
      </c>
      <c r="B831" s="27">
        <v>3.8</v>
      </c>
      <c r="C831" s="27" t="s">
        <v>18</v>
      </c>
      <c r="D831" s="27" t="s">
        <v>16</v>
      </c>
      <c r="E831" s="27" t="s">
        <v>17</v>
      </c>
      <c r="F831" s="27" t="s">
        <v>0</v>
      </c>
      <c r="G831" s="27" t="s">
        <v>2</v>
      </c>
      <c r="H831" s="27" t="s">
        <v>1</v>
      </c>
      <c r="I831" s="33" t="s">
        <v>3</v>
      </c>
    </row>
    <row r="832" spans="1:9" x14ac:dyDescent="0.2">
      <c r="A832" s="35">
        <v>43525</v>
      </c>
      <c r="B832" s="27">
        <v>3.8</v>
      </c>
      <c r="C832" s="27" t="s">
        <v>18</v>
      </c>
      <c r="D832" s="27" t="s">
        <v>16</v>
      </c>
      <c r="E832" s="27" t="s">
        <v>17</v>
      </c>
      <c r="F832" s="27" t="s">
        <v>0</v>
      </c>
      <c r="G832" s="27" t="s">
        <v>2</v>
      </c>
      <c r="H832" s="27" t="s">
        <v>1</v>
      </c>
      <c r="I832" s="33" t="s">
        <v>3</v>
      </c>
    </row>
    <row r="833" spans="1:9" x14ac:dyDescent="0.2">
      <c r="A833" s="35">
        <v>43556</v>
      </c>
      <c r="B833" s="27">
        <v>3.7</v>
      </c>
      <c r="C833" s="27" t="s">
        <v>18</v>
      </c>
      <c r="D833" s="27" t="s">
        <v>16</v>
      </c>
      <c r="E833" s="27" t="s">
        <v>17</v>
      </c>
      <c r="F833" s="27" t="s">
        <v>0</v>
      </c>
      <c r="G833" s="27" t="s">
        <v>2</v>
      </c>
      <c r="H833" s="27" t="s">
        <v>1</v>
      </c>
      <c r="I833" s="33" t="s">
        <v>3</v>
      </c>
    </row>
    <row r="834" spans="1:9" x14ac:dyDescent="0.2">
      <c r="A834" s="35">
        <v>43586</v>
      </c>
      <c r="B834" s="27">
        <v>3.6</v>
      </c>
      <c r="C834" s="27" t="s">
        <v>18</v>
      </c>
      <c r="D834" s="27" t="s">
        <v>16</v>
      </c>
      <c r="E834" s="27" t="s">
        <v>17</v>
      </c>
      <c r="F834" s="27" t="s">
        <v>0</v>
      </c>
      <c r="G834" s="27" t="s">
        <v>2</v>
      </c>
      <c r="H834" s="27" t="s">
        <v>1</v>
      </c>
      <c r="I834" s="33" t="s">
        <v>3</v>
      </c>
    </row>
    <row r="835" spans="1:9" x14ac:dyDescent="0.2">
      <c r="A835" s="35">
        <v>43617</v>
      </c>
      <c r="B835" s="27">
        <v>3.6</v>
      </c>
      <c r="C835" s="27" t="s">
        <v>18</v>
      </c>
      <c r="D835" s="27" t="s">
        <v>16</v>
      </c>
      <c r="E835" s="27" t="s">
        <v>17</v>
      </c>
      <c r="F835" s="27" t="s">
        <v>0</v>
      </c>
      <c r="G835" s="27" t="s">
        <v>2</v>
      </c>
      <c r="H835" s="27" t="s">
        <v>1</v>
      </c>
      <c r="I835" s="33" t="s">
        <v>3</v>
      </c>
    </row>
    <row r="836" spans="1:9" x14ac:dyDescent="0.2">
      <c r="A836" s="35">
        <v>43647</v>
      </c>
      <c r="B836" s="27">
        <v>3.7</v>
      </c>
      <c r="C836" s="27" t="s">
        <v>18</v>
      </c>
      <c r="D836" s="27" t="s">
        <v>16</v>
      </c>
      <c r="E836" s="27" t="s">
        <v>17</v>
      </c>
      <c r="F836" s="27" t="s">
        <v>0</v>
      </c>
      <c r="G836" s="27" t="s">
        <v>2</v>
      </c>
      <c r="H836" s="27" t="s">
        <v>1</v>
      </c>
      <c r="I836" s="33" t="s">
        <v>3</v>
      </c>
    </row>
    <row r="837" spans="1:9" x14ac:dyDescent="0.2">
      <c r="A837" s="35">
        <v>43678</v>
      </c>
      <c r="B837" s="27">
        <v>3.6</v>
      </c>
      <c r="C837" s="27" t="s">
        <v>18</v>
      </c>
      <c r="D837" s="27" t="s">
        <v>16</v>
      </c>
      <c r="E837" s="27" t="s">
        <v>17</v>
      </c>
      <c r="F837" s="27" t="s">
        <v>0</v>
      </c>
      <c r="G837" s="27" t="s">
        <v>2</v>
      </c>
      <c r="H837" s="27" t="s">
        <v>1</v>
      </c>
      <c r="I837" s="33" t="s">
        <v>3</v>
      </c>
    </row>
    <row r="838" spans="1:9" x14ac:dyDescent="0.2">
      <c r="A838" s="35">
        <v>43709</v>
      </c>
      <c r="B838" s="27">
        <v>3.5</v>
      </c>
      <c r="C838" s="27" t="s">
        <v>18</v>
      </c>
      <c r="D838" s="27" t="s">
        <v>16</v>
      </c>
      <c r="E838" s="27" t="s">
        <v>17</v>
      </c>
      <c r="F838" s="27" t="s">
        <v>0</v>
      </c>
      <c r="G838" s="27" t="s">
        <v>2</v>
      </c>
      <c r="H838" s="27" t="s">
        <v>1</v>
      </c>
      <c r="I838" s="33" t="s">
        <v>3</v>
      </c>
    </row>
    <row r="839" spans="1:9" x14ac:dyDescent="0.2">
      <c r="A839" s="35">
        <v>43739</v>
      </c>
      <c r="B839" s="27">
        <v>3.6</v>
      </c>
      <c r="C839" s="27" t="s">
        <v>18</v>
      </c>
      <c r="D839" s="27" t="s">
        <v>16</v>
      </c>
      <c r="E839" s="27" t="s">
        <v>17</v>
      </c>
      <c r="F839" s="27" t="s">
        <v>0</v>
      </c>
      <c r="G839" s="27" t="s">
        <v>2</v>
      </c>
      <c r="H839" s="27" t="s">
        <v>1</v>
      </c>
      <c r="I839" s="33" t="s">
        <v>3</v>
      </c>
    </row>
    <row r="840" spans="1:9" x14ac:dyDescent="0.2">
      <c r="A840" s="35">
        <v>43770</v>
      </c>
      <c r="B840" s="27">
        <v>3.6</v>
      </c>
      <c r="C840" s="27" t="s">
        <v>18</v>
      </c>
      <c r="D840" s="27" t="s">
        <v>16</v>
      </c>
      <c r="E840" s="27" t="s">
        <v>17</v>
      </c>
      <c r="F840" s="27" t="s">
        <v>0</v>
      </c>
      <c r="G840" s="27" t="s">
        <v>2</v>
      </c>
      <c r="H840" s="27" t="s">
        <v>1</v>
      </c>
      <c r="I840" s="33" t="s">
        <v>3</v>
      </c>
    </row>
    <row r="841" spans="1:9" x14ac:dyDescent="0.2">
      <c r="A841" s="35">
        <v>43800</v>
      </c>
      <c r="B841" s="27">
        <v>3.6</v>
      </c>
      <c r="C841" s="27" t="s">
        <v>18</v>
      </c>
      <c r="D841" s="27" t="s">
        <v>16</v>
      </c>
      <c r="E841" s="27" t="s">
        <v>17</v>
      </c>
      <c r="F841" s="27" t="s">
        <v>0</v>
      </c>
      <c r="G841" s="27" t="s">
        <v>2</v>
      </c>
      <c r="H841" s="27" t="s">
        <v>1</v>
      </c>
      <c r="I841" s="33" t="s">
        <v>3</v>
      </c>
    </row>
    <row r="842" spans="1:9" x14ac:dyDescent="0.2">
      <c r="A842" s="35">
        <v>43831</v>
      </c>
      <c r="B842" s="27">
        <v>3.6</v>
      </c>
      <c r="C842" s="27" t="s">
        <v>18</v>
      </c>
      <c r="D842" s="27" t="s">
        <v>16</v>
      </c>
      <c r="E842" s="27" t="s">
        <v>17</v>
      </c>
      <c r="F842" s="27" t="s">
        <v>0</v>
      </c>
      <c r="G842" s="27" t="s">
        <v>2</v>
      </c>
      <c r="H842" s="27" t="s">
        <v>1</v>
      </c>
      <c r="I842" s="33" t="s">
        <v>3</v>
      </c>
    </row>
    <row r="843" spans="1:9" x14ac:dyDescent="0.2">
      <c r="A843" s="35">
        <v>43862</v>
      </c>
      <c r="B843" s="27">
        <v>3.5</v>
      </c>
      <c r="C843" s="27" t="s">
        <v>18</v>
      </c>
      <c r="D843" s="27" t="s">
        <v>16</v>
      </c>
      <c r="E843" s="27" t="s">
        <v>17</v>
      </c>
      <c r="F843" s="27" t="s">
        <v>0</v>
      </c>
      <c r="G843" s="27" t="s">
        <v>2</v>
      </c>
      <c r="H843" s="27" t="s">
        <v>1</v>
      </c>
      <c r="I843" s="33" t="s">
        <v>3</v>
      </c>
    </row>
    <row r="844" spans="1:9" x14ac:dyDescent="0.2">
      <c r="A844" s="35">
        <v>43891</v>
      </c>
      <c r="B844" s="27">
        <v>4.4000000000000004</v>
      </c>
      <c r="C844" s="27" t="s">
        <v>18</v>
      </c>
      <c r="D844" s="27" t="s">
        <v>16</v>
      </c>
      <c r="E844" s="27" t="s">
        <v>17</v>
      </c>
      <c r="F844" s="27" t="s">
        <v>0</v>
      </c>
      <c r="G844" s="27" t="s">
        <v>2</v>
      </c>
      <c r="H844" s="27" t="s">
        <v>1</v>
      </c>
      <c r="I844" s="33" t="s">
        <v>3</v>
      </c>
    </row>
    <row r="845" spans="1:9" x14ac:dyDescent="0.2">
      <c r="A845" s="35">
        <v>43922</v>
      </c>
      <c r="B845" s="27">
        <v>14.8</v>
      </c>
      <c r="C845" s="27" t="s">
        <v>18</v>
      </c>
      <c r="D845" s="27" t="s">
        <v>16</v>
      </c>
      <c r="E845" s="27" t="s">
        <v>17</v>
      </c>
      <c r="F845" s="27" t="s">
        <v>0</v>
      </c>
      <c r="G845" s="27" t="s">
        <v>2</v>
      </c>
      <c r="H845" s="27" t="s">
        <v>1</v>
      </c>
      <c r="I845" s="33" t="s">
        <v>3</v>
      </c>
    </row>
    <row r="846" spans="1:9" x14ac:dyDescent="0.2">
      <c r="A846" s="35">
        <v>43952</v>
      </c>
      <c r="B846" s="27">
        <v>13.2</v>
      </c>
      <c r="C846" s="27" t="s">
        <v>18</v>
      </c>
      <c r="D846" s="27" t="s">
        <v>16</v>
      </c>
      <c r="E846" s="27" t="s">
        <v>17</v>
      </c>
      <c r="F846" s="27" t="s">
        <v>0</v>
      </c>
      <c r="G846" s="27" t="s">
        <v>2</v>
      </c>
      <c r="H846" s="27" t="s">
        <v>1</v>
      </c>
      <c r="I846" s="33" t="s">
        <v>3</v>
      </c>
    </row>
    <row r="847" spans="1:9" x14ac:dyDescent="0.2">
      <c r="A847" s="35">
        <v>43983</v>
      </c>
      <c r="B847" s="27">
        <v>11</v>
      </c>
      <c r="C847" s="27" t="s">
        <v>18</v>
      </c>
      <c r="D847" s="27" t="s">
        <v>16</v>
      </c>
      <c r="E847" s="27" t="s">
        <v>17</v>
      </c>
      <c r="F847" s="27" t="s">
        <v>0</v>
      </c>
      <c r="G847" s="27" t="s">
        <v>2</v>
      </c>
      <c r="H847" s="27" t="s">
        <v>1</v>
      </c>
      <c r="I847" s="33" t="s">
        <v>3</v>
      </c>
    </row>
    <row r="848" spans="1:9" x14ac:dyDescent="0.2">
      <c r="A848" s="35">
        <v>44013</v>
      </c>
      <c r="B848" s="27">
        <v>10.199999999999999</v>
      </c>
      <c r="C848" s="27" t="s">
        <v>18</v>
      </c>
      <c r="D848" s="27" t="s">
        <v>16</v>
      </c>
      <c r="E848" s="27" t="s">
        <v>17</v>
      </c>
      <c r="F848" s="27" t="s">
        <v>0</v>
      </c>
      <c r="G848" s="27" t="s">
        <v>2</v>
      </c>
      <c r="H848" s="27" t="s">
        <v>1</v>
      </c>
      <c r="I848" s="33" t="s">
        <v>3</v>
      </c>
    </row>
    <row r="849" spans="1:9" x14ac:dyDescent="0.2">
      <c r="A849" s="35">
        <v>44044</v>
      </c>
      <c r="B849" s="27">
        <v>8.4</v>
      </c>
      <c r="C849" s="27" t="s">
        <v>18</v>
      </c>
      <c r="D849" s="27" t="s">
        <v>16</v>
      </c>
      <c r="E849" s="27" t="s">
        <v>17</v>
      </c>
      <c r="F849" s="27" t="s">
        <v>0</v>
      </c>
      <c r="G849" s="27" t="s">
        <v>2</v>
      </c>
      <c r="H849" s="27" t="s">
        <v>1</v>
      </c>
      <c r="I849" s="33" t="s">
        <v>3</v>
      </c>
    </row>
    <row r="850" spans="1:9" x14ac:dyDescent="0.2">
      <c r="A850" s="35">
        <v>44075</v>
      </c>
      <c r="B850" s="27">
        <v>7.8</v>
      </c>
      <c r="C850" s="27" t="s">
        <v>18</v>
      </c>
      <c r="D850" s="27" t="s">
        <v>16</v>
      </c>
      <c r="E850" s="27" t="s">
        <v>17</v>
      </c>
      <c r="F850" s="27" t="s">
        <v>0</v>
      </c>
      <c r="G850" s="27" t="s">
        <v>2</v>
      </c>
      <c r="H850" s="27" t="s">
        <v>1</v>
      </c>
      <c r="I850" s="33" t="s">
        <v>3</v>
      </c>
    </row>
    <row r="851" spans="1:9" x14ac:dyDescent="0.2">
      <c r="A851" s="35">
        <v>44105</v>
      </c>
      <c r="B851" s="27">
        <v>6.9</v>
      </c>
      <c r="C851" s="27" t="s">
        <v>18</v>
      </c>
      <c r="D851" s="27" t="s">
        <v>16</v>
      </c>
      <c r="E851" s="27" t="s">
        <v>17</v>
      </c>
      <c r="F851" s="27" t="s">
        <v>0</v>
      </c>
      <c r="G851" s="27" t="s">
        <v>2</v>
      </c>
      <c r="H851" s="27" t="s">
        <v>1</v>
      </c>
      <c r="I851" s="33" t="s">
        <v>3</v>
      </c>
    </row>
    <row r="852" spans="1:9" x14ac:dyDescent="0.2">
      <c r="A852" s="35">
        <v>44136</v>
      </c>
      <c r="B852" s="27">
        <v>6.7</v>
      </c>
      <c r="C852" s="27" t="s">
        <v>18</v>
      </c>
      <c r="D852" s="27" t="s">
        <v>16</v>
      </c>
      <c r="E852" s="27" t="s">
        <v>17</v>
      </c>
      <c r="F852" s="27" t="s">
        <v>0</v>
      </c>
      <c r="G852" s="27" t="s">
        <v>2</v>
      </c>
      <c r="H852" s="27" t="s">
        <v>1</v>
      </c>
      <c r="I852" s="33" t="s">
        <v>3</v>
      </c>
    </row>
    <row r="853" spans="1:9" x14ac:dyDescent="0.2">
      <c r="A853" s="35">
        <v>44166</v>
      </c>
      <c r="B853" s="27">
        <v>6.7</v>
      </c>
      <c r="C853" s="27" t="s">
        <v>18</v>
      </c>
      <c r="D853" s="27" t="s">
        <v>16</v>
      </c>
      <c r="E853" s="27" t="s">
        <v>17</v>
      </c>
      <c r="F853" s="27" t="s">
        <v>0</v>
      </c>
      <c r="G853" s="27" t="s">
        <v>2</v>
      </c>
      <c r="H853" s="27" t="s">
        <v>1</v>
      </c>
      <c r="I853" s="33" t="s">
        <v>3</v>
      </c>
    </row>
    <row r="854" spans="1:9" x14ac:dyDescent="0.2">
      <c r="A854" s="35">
        <v>44197</v>
      </c>
      <c r="B854" s="27">
        <v>6.4</v>
      </c>
      <c r="C854" s="27" t="s">
        <v>18</v>
      </c>
      <c r="D854" s="27" t="s">
        <v>16</v>
      </c>
      <c r="E854" s="27" t="s">
        <v>17</v>
      </c>
      <c r="F854" s="27" t="s">
        <v>0</v>
      </c>
      <c r="G854" s="27" t="s">
        <v>2</v>
      </c>
      <c r="H854" s="27" t="s">
        <v>1</v>
      </c>
      <c r="I854" s="33" t="s">
        <v>3</v>
      </c>
    </row>
    <row r="855" spans="1:9" x14ac:dyDescent="0.2">
      <c r="A855" s="35">
        <v>44228</v>
      </c>
      <c r="B855" s="27">
        <v>6.2</v>
      </c>
      <c r="C855" s="27" t="s">
        <v>18</v>
      </c>
      <c r="D855" s="27" t="s">
        <v>16</v>
      </c>
      <c r="E855" s="27" t="s">
        <v>17</v>
      </c>
      <c r="F855" s="27" t="s">
        <v>0</v>
      </c>
      <c r="G855" s="27" t="s">
        <v>2</v>
      </c>
      <c r="H855" s="27" t="s">
        <v>1</v>
      </c>
      <c r="I855" s="33" t="s">
        <v>3</v>
      </c>
    </row>
    <row r="856" spans="1:9" x14ac:dyDescent="0.2">
      <c r="A856" s="35">
        <v>44256</v>
      </c>
      <c r="B856" s="27">
        <v>6.1</v>
      </c>
      <c r="C856" s="27" t="s">
        <v>18</v>
      </c>
      <c r="D856" s="27" t="s">
        <v>16</v>
      </c>
      <c r="E856" s="27" t="s">
        <v>17</v>
      </c>
      <c r="F856" s="27" t="s">
        <v>0</v>
      </c>
      <c r="G856" s="27" t="s">
        <v>2</v>
      </c>
      <c r="H856" s="27" t="s">
        <v>1</v>
      </c>
      <c r="I856" s="33" t="s">
        <v>3</v>
      </c>
    </row>
    <row r="857" spans="1:9" x14ac:dyDescent="0.2">
      <c r="A857" s="35">
        <v>44287</v>
      </c>
      <c r="B857" s="27">
        <v>6.1</v>
      </c>
      <c r="C857" s="27" t="s">
        <v>18</v>
      </c>
      <c r="D857" s="27" t="s">
        <v>16</v>
      </c>
      <c r="E857" s="27" t="s">
        <v>17</v>
      </c>
      <c r="F857" s="27" t="s">
        <v>0</v>
      </c>
      <c r="G857" s="27" t="s">
        <v>2</v>
      </c>
      <c r="H857" s="27" t="s">
        <v>1</v>
      </c>
      <c r="I857" s="33" t="s">
        <v>3</v>
      </c>
    </row>
    <row r="858" spans="1:9" x14ac:dyDescent="0.2">
      <c r="A858" s="35">
        <v>44317</v>
      </c>
      <c r="B858" s="27">
        <v>5.8</v>
      </c>
      <c r="C858" s="27" t="s">
        <v>18</v>
      </c>
      <c r="D858" s="27" t="s">
        <v>16</v>
      </c>
      <c r="E858" s="27" t="s">
        <v>17</v>
      </c>
      <c r="F858" s="27" t="s">
        <v>0</v>
      </c>
      <c r="G858" s="27" t="s">
        <v>2</v>
      </c>
      <c r="H858" s="27" t="s">
        <v>1</v>
      </c>
      <c r="I858" s="33" t="s">
        <v>3</v>
      </c>
    </row>
    <row r="859" spans="1:9" x14ac:dyDescent="0.2">
      <c r="A859" s="35">
        <v>44348</v>
      </c>
      <c r="B859" s="27">
        <v>5.9</v>
      </c>
      <c r="C859" s="27" t="s">
        <v>18</v>
      </c>
      <c r="D859" s="27" t="s">
        <v>16</v>
      </c>
      <c r="E859" s="27" t="s">
        <v>17</v>
      </c>
      <c r="F859" s="27" t="s">
        <v>0</v>
      </c>
      <c r="G859" s="27" t="s">
        <v>2</v>
      </c>
      <c r="H859" s="27" t="s">
        <v>1</v>
      </c>
      <c r="I859" s="33" t="s">
        <v>3</v>
      </c>
    </row>
    <row r="860" spans="1:9" x14ac:dyDescent="0.2">
      <c r="A860" s="35">
        <v>44378</v>
      </c>
      <c r="B860" s="27">
        <v>5.4</v>
      </c>
      <c r="C860" s="27" t="s">
        <v>18</v>
      </c>
      <c r="D860" s="27" t="s">
        <v>16</v>
      </c>
      <c r="E860" s="27" t="s">
        <v>17</v>
      </c>
      <c r="F860" s="27" t="s">
        <v>0</v>
      </c>
      <c r="G860" s="27" t="s">
        <v>2</v>
      </c>
      <c r="H860" s="27" t="s">
        <v>1</v>
      </c>
      <c r="I860" s="33" t="s">
        <v>3</v>
      </c>
    </row>
    <row r="861" spans="1:9" x14ac:dyDescent="0.2">
      <c r="A861" s="35">
        <v>44409</v>
      </c>
      <c r="B861" s="27">
        <v>5.0999999999999996</v>
      </c>
      <c r="C861" s="27" t="s">
        <v>18</v>
      </c>
      <c r="D861" s="27" t="s">
        <v>16</v>
      </c>
      <c r="E861" s="27" t="s">
        <v>17</v>
      </c>
      <c r="F861" s="27" t="s">
        <v>0</v>
      </c>
      <c r="G861" s="27" t="s">
        <v>2</v>
      </c>
      <c r="H861" s="27" t="s">
        <v>1</v>
      </c>
      <c r="I861" s="33" t="s">
        <v>3</v>
      </c>
    </row>
    <row r="862" spans="1:9" x14ac:dyDescent="0.2">
      <c r="A862" s="35">
        <v>44440</v>
      </c>
      <c r="B862" s="27">
        <v>4.7</v>
      </c>
      <c r="C862" s="27" t="s">
        <v>18</v>
      </c>
      <c r="D862" s="27" t="s">
        <v>16</v>
      </c>
      <c r="E862" s="27" t="s">
        <v>17</v>
      </c>
      <c r="F862" s="27" t="s">
        <v>0</v>
      </c>
      <c r="G862" s="27" t="s">
        <v>2</v>
      </c>
      <c r="H862" s="27" t="s">
        <v>1</v>
      </c>
      <c r="I862" s="33" t="s">
        <v>3</v>
      </c>
    </row>
    <row r="863" spans="1:9" x14ac:dyDescent="0.2">
      <c r="A863" s="35">
        <v>44470</v>
      </c>
      <c r="B863" s="27">
        <v>4.5</v>
      </c>
      <c r="C863" s="27" t="s">
        <v>18</v>
      </c>
      <c r="D863" s="27" t="s">
        <v>16</v>
      </c>
      <c r="E863" s="27" t="s">
        <v>17</v>
      </c>
      <c r="F863" s="27" t="s">
        <v>0</v>
      </c>
      <c r="G863" s="27" t="s">
        <v>2</v>
      </c>
      <c r="H863" s="27" t="s">
        <v>1</v>
      </c>
      <c r="I863" s="33" t="s">
        <v>3</v>
      </c>
    </row>
    <row r="864" spans="1:9" x14ac:dyDescent="0.2">
      <c r="A864" s="35">
        <v>44501</v>
      </c>
      <c r="B864" s="27">
        <v>4.0999999999999996</v>
      </c>
      <c r="C864" s="27" t="s">
        <v>18</v>
      </c>
      <c r="D864" s="27" t="s">
        <v>16</v>
      </c>
      <c r="E864" s="27" t="s">
        <v>17</v>
      </c>
      <c r="F864" s="27" t="s">
        <v>0</v>
      </c>
      <c r="G864" s="27" t="s">
        <v>2</v>
      </c>
      <c r="H864" s="27" t="s">
        <v>1</v>
      </c>
      <c r="I864" s="33" t="s">
        <v>3</v>
      </c>
    </row>
    <row r="865" spans="1:9" x14ac:dyDescent="0.2">
      <c r="A865" s="35">
        <v>44531</v>
      </c>
      <c r="B865" s="27">
        <v>3.9</v>
      </c>
      <c r="C865" s="27" t="s">
        <v>18</v>
      </c>
      <c r="D865" s="27" t="s">
        <v>16</v>
      </c>
      <c r="E865" s="27" t="s">
        <v>17</v>
      </c>
      <c r="F865" s="27" t="s">
        <v>0</v>
      </c>
      <c r="G865" s="27" t="s">
        <v>2</v>
      </c>
      <c r="H865" s="27" t="s">
        <v>1</v>
      </c>
      <c r="I865" s="33" t="s">
        <v>3</v>
      </c>
    </row>
    <row r="866" spans="1:9" x14ac:dyDescent="0.2">
      <c r="A866" s="35">
        <v>44562</v>
      </c>
      <c r="B866" s="27">
        <v>4</v>
      </c>
      <c r="C866" s="27" t="s">
        <v>18</v>
      </c>
      <c r="D866" s="27" t="s">
        <v>16</v>
      </c>
      <c r="E866" s="27" t="s">
        <v>17</v>
      </c>
      <c r="F866" s="27" t="s">
        <v>0</v>
      </c>
      <c r="G866" s="27" t="s">
        <v>2</v>
      </c>
      <c r="H866" s="27" t="s">
        <v>1</v>
      </c>
      <c r="I866" s="33" t="s">
        <v>3</v>
      </c>
    </row>
    <row r="867" spans="1:9" x14ac:dyDescent="0.2">
      <c r="A867" s="35">
        <v>44593</v>
      </c>
      <c r="B867" s="27">
        <v>3.9</v>
      </c>
      <c r="C867" s="27" t="s">
        <v>18</v>
      </c>
      <c r="D867" s="27" t="s">
        <v>16</v>
      </c>
      <c r="E867" s="27" t="s">
        <v>17</v>
      </c>
      <c r="F867" s="27" t="s">
        <v>0</v>
      </c>
      <c r="G867" s="27" t="s">
        <v>2</v>
      </c>
      <c r="H867" s="27" t="s">
        <v>1</v>
      </c>
      <c r="I867" s="33" t="s">
        <v>3</v>
      </c>
    </row>
    <row r="868" spans="1:9" x14ac:dyDescent="0.2">
      <c r="A868" s="35">
        <v>44621</v>
      </c>
      <c r="B868" s="27">
        <v>3.7</v>
      </c>
      <c r="C868" s="27" t="s">
        <v>18</v>
      </c>
      <c r="D868" s="27" t="s">
        <v>16</v>
      </c>
      <c r="E868" s="27" t="s">
        <v>17</v>
      </c>
      <c r="F868" s="27" t="s">
        <v>0</v>
      </c>
      <c r="G868" s="27" t="s">
        <v>2</v>
      </c>
      <c r="H868" s="27" t="s">
        <v>1</v>
      </c>
      <c r="I868" s="33" t="s">
        <v>3</v>
      </c>
    </row>
    <row r="869" spans="1:9" x14ac:dyDescent="0.2">
      <c r="A869" s="35">
        <v>44652</v>
      </c>
      <c r="B869" s="27">
        <v>3.7</v>
      </c>
      <c r="C869" s="27" t="s">
        <v>18</v>
      </c>
      <c r="D869" s="27" t="s">
        <v>16</v>
      </c>
      <c r="E869" s="27" t="s">
        <v>17</v>
      </c>
      <c r="F869" s="27" t="s">
        <v>0</v>
      </c>
      <c r="G869" s="27" t="s">
        <v>2</v>
      </c>
      <c r="H869" s="27" t="s">
        <v>1</v>
      </c>
      <c r="I869" s="33" t="s">
        <v>3</v>
      </c>
    </row>
    <row r="870" spans="1:9" x14ac:dyDescent="0.2">
      <c r="A870" s="35">
        <v>44682</v>
      </c>
      <c r="B870" s="27">
        <v>3.6</v>
      </c>
      <c r="C870" s="27" t="s">
        <v>18</v>
      </c>
      <c r="D870" s="27" t="s">
        <v>16</v>
      </c>
      <c r="E870" s="27" t="s">
        <v>17</v>
      </c>
      <c r="F870" s="27" t="s">
        <v>0</v>
      </c>
      <c r="G870" s="27" t="s">
        <v>2</v>
      </c>
      <c r="H870" s="27" t="s">
        <v>1</v>
      </c>
      <c r="I870" s="33" t="s">
        <v>3</v>
      </c>
    </row>
    <row r="871" spans="1:9" x14ac:dyDescent="0.2">
      <c r="A871" s="35">
        <v>44713</v>
      </c>
      <c r="B871" s="27">
        <v>3.6</v>
      </c>
      <c r="C871" s="27" t="s">
        <v>18</v>
      </c>
      <c r="D871" s="27" t="s">
        <v>16</v>
      </c>
      <c r="E871" s="27" t="s">
        <v>17</v>
      </c>
      <c r="F871" s="27" t="s">
        <v>0</v>
      </c>
      <c r="G871" s="27" t="s">
        <v>2</v>
      </c>
      <c r="H871" s="27" t="s">
        <v>1</v>
      </c>
      <c r="I871" s="33" t="s">
        <v>3</v>
      </c>
    </row>
    <row r="872" spans="1:9" x14ac:dyDescent="0.2">
      <c r="A872" s="35">
        <v>44743</v>
      </c>
      <c r="B872" s="27">
        <v>3.5</v>
      </c>
      <c r="C872" s="27" t="s">
        <v>18</v>
      </c>
      <c r="D872" s="27" t="s">
        <v>16</v>
      </c>
      <c r="E872" s="27" t="s">
        <v>17</v>
      </c>
      <c r="F872" s="27" t="s">
        <v>0</v>
      </c>
      <c r="G872" s="27" t="s">
        <v>2</v>
      </c>
      <c r="H872" s="27" t="s">
        <v>1</v>
      </c>
      <c r="I872" s="33" t="s">
        <v>3</v>
      </c>
    </row>
    <row r="873" spans="1:9" x14ac:dyDescent="0.2">
      <c r="A873" s="35">
        <v>44774</v>
      </c>
      <c r="B873" s="27">
        <v>3.6</v>
      </c>
      <c r="C873" s="27" t="s">
        <v>18</v>
      </c>
      <c r="D873" s="27" t="s">
        <v>16</v>
      </c>
      <c r="E873" s="27" t="s">
        <v>17</v>
      </c>
      <c r="F873" s="27" t="s">
        <v>0</v>
      </c>
      <c r="G873" s="27" t="s">
        <v>2</v>
      </c>
      <c r="H873" s="27" t="s">
        <v>1</v>
      </c>
      <c r="I873" s="33" t="s">
        <v>3</v>
      </c>
    </row>
    <row r="874" spans="1:9" x14ac:dyDescent="0.2">
      <c r="A874" s="35">
        <v>44805</v>
      </c>
      <c r="B874" s="27">
        <v>3.5</v>
      </c>
      <c r="C874" s="27" t="s">
        <v>18</v>
      </c>
      <c r="D874" s="27" t="s">
        <v>16</v>
      </c>
      <c r="E874" s="27" t="s">
        <v>17</v>
      </c>
      <c r="F874" s="27" t="s">
        <v>0</v>
      </c>
      <c r="G874" s="27" t="s">
        <v>2</v>
      </c>
      <c r="H874" s="27" t="s">
        <v>1</v>
      </c>
      <c r="I874" s="33" t="s">
        <v>3</v>
      </c>
    </row>
    <row r="875" spans="1:9" x14ac:dyDescent="0.2">
      <c r="A875" s="35">
        <v>44835</v>
      </c>
      <c r="B875" s="27">
        <v>3.6</v>
      </c>
      <c r="C875" s="27" t="s">
        <v>18</v>
      </c>
      <c r="D875" s="27" t="s">
        <v>16</v>
      </c>
      <c r="E875" s="27" t="s">
        <v>17</v>
      </c>
      <c r="F875" s="27" t="s">
        <v>0</v>
      </c>
      <c r="G875" s="27" t="s">
        <v>2</v>
      </c>
      <c r="H875" s="27" t="s">
        <v>1</v>
      </c>
      <c r="I875" s="33" t="s">
        <v>3</v>
      </c>
    </row>
    <row r="876" spans="1:9" x14ac:dyDescent="0.2">
      <c r="A876" s="35">
        <v>44866</v>
      </c>
      <c r="B876" s="27">
        <v>3.6</v>
      </c>
      <c r="C876" s="27" t="s">
        <v>18</v>
      </c>
      <c r="D876" s="27" t="s">
        <v>16</v>
      </c>
      <c r="E876" s="27" t="s">
        <v>17</v>
      </c>
      <c r="F876" s="27" t="s">
        <v>0</v>
      </c>
      <c r="G876" s="27" t="s">
        <v>2</v>
      </c>
      <c r="H876" s="27" t="s">
        <v>1</v>
      </c>
      <c r="I876" s="33" t="s">
        <v>3</v>
      </c>
    </row>
    <row r="877" spans="1:9" x14ac:dyDescent="0.2">
      <c r="A877" s="35">
        <v>44896</v>
      </c>
      <c r="B877" s="27">
        <v>3.5</v>
      </c>
      <c r="C877" s="27" t="s">
        <v>18</v>
      </c>
      <c r="D877" s="27" t="s">
        <v>16</v>
      </c>
      <c r="E877" s="27" t="s">
        <v>17</v>
      </c>
      <c r="F877" s="27" t="s">
        <v>0</v>
      </c>
      <c r="G877" s="27" t="s">
        <v>2</v>
      </c>
      <c r="H877" s="27" t="s">
        <v>1</v>
      </c>
      <c r="I877" s="33" t="s">
        <v>3</v>
      </c>
    </row>
    <row r="878" spans="1:9" x14ac:dyDescent="0.2">
      <c r="A878" s="35">
        <v>44927</v>
      </c>
      <c r="B878" s="27">
        <v>3.5</v>
      </c>
      <c r="C878" s="27" t="s">
        <v>18</v>
      </c>
      <c r="D878" s="27" t="s">
        <v>16</v>
      </c>
      <c r="E878" s="27" t="s">
        <v>17</v>
      </c>
      <c r="F878" s="27" t="s">
        <v>0</v>
      </c>
      <c r="G878" s="27" t="s">
        <v>2</v>
      </c>
      <c r="H878" s="27" t="s">
        <v>1</v>
      </c>
      <c r="I878" s="33" t="s">
        <v>3</v>
      </c>
    </row>
    <row r="879" spans="1:9" x14ac:dyDescent="0.2">
      <c r="A879" s="35">
        <v>44958</v>
      </c>
      <c r="B879" s="27">
        <v>3.6</v>
      </c>
      <c r="C879" s="27" t="s">
        <v>18</v>
      </c>
      <c r="D879" s="27" t="s">
        <v>16</v>
      </c>
      <c r="E879" s="27" t="s">
        <v>17</v>
      </c>
      <c r="F879" s="27" t="s">
        <v>0</v>
      </c>
      <c r="G879" s="27" t="s">
        <v>2</v>
      </c>
      <c r="H879" s="27" t="s">
        <v>1</v>
      </c>
      <c r="I879" s="33" t="s">
        <v>3</v>
      </c>
    </row>
    <row r="880" spans="1:9" x14ac:dyDescent="0.2">
      <c r="A880" s="35">
        <v>44986</v>
      </c>
      <c r="B880" s="27">
        <v>3.5</v>
      </c>
      <c r="C880" s="27" t="s">
        <v>18</v>
      </c>
      <c r="D880" s="27" t="s">
        <v>16</v>
      </c>
      <c r="E880" s="27" t="s">
        <v>17</v>
      </c>
      <c r="F880" s="27" t="s">
        <v>0</v>
      </c>
      <c r="G880" s="27" t="s">
        <v>2</v>
      </c>
      <c r="H880" s="27" t="s">
        <v>1</v>
      </c>
      <c r="I880" s="33" t="s">
        <v>3</v>
      </c>
    </row>
    <row r="881" spans="1:9" x14ac:dyDescent="0.2">
      <c r="A881" s="35">
        <v>45017</v>
      </c>
      <c r="B881" s="27">
        <v>3.4</v>
      </c>
      <c r="C881" s="27" t="s">
        <v>18</v>
      </c>
      <c r="D881" s="27" t="s">
        <v>16</v>
      </c>
      <c r="E881" s="27" t="s">
        <v>17</v>
      </c>
      <c r="F881" s="27" t="s">
        <v>0</v>
      </c>
      <c r="G881" s="27" t="s">
        <v>2</v>
      </c>
      <c r="H881" s="27" t="s">
        <v>1</v>
      </c>
      <c r="I881" s="33" t="s">
        <v>3</v>
      </c>
    </row>
    <row r="882" spans="1:9" x14ac:dyDescent="0.2">
      <c r="A882" s="35">
        <v>45047</v>
      </c>
      <c r="B882" s="27">
        <v>3.6</v>
      </c>
      <c r="C882" s="27" t="s">
        <v>18</v>
      </c>
      <c r="D882" s="27" t="s">
        <v>16</v>
      </c>
      <c r="E882" s="27" t="s">
        <v>17</v>
      </c>
      <c r="F882" s="27" t="s">
        <v>0</v>
      </c>
      <c r="G882" s="27" t="s">
        <v>2</v>
      </c>
      <c r="H882" s="27" t="s">
        <v>1</v>
      </c>
      <c r="I882" s="33" t="s">
        <v>3</v>
      </c>
    </row>
    <row r="883" spans="1:9" x14ac:dyDescent="0.2">
      <c r="A883" s="35">
        <v>45078</v>
      </c>
      <c r="B883" s="27">
        <v>3.6</v>
      </c>
      <c r="C883" s="27" t="s">
        <v>18</v>
      </c>
      <c r="D883" s="27" t="s">
        <v>16</v>
      </c>
      <c r="E883" s="27" t="s">
        <v>17</v>
      </c>
      <c r="F883" s="27" t="s">
        <v>0</v>
      </c>
      <c r="G883" s="27" t="s">
        <v>2</v>
      </c>
      <c r="H883" s="27" t="s">
        <v>1</v>
      </c>
      <c r="I883" s="33" t="s">
        <v>3</v>
      </c>
    </row>
    <row r="884" spans="1:9" x14ac:dyDescent="0.2">
      <c r="A884" s="35">
        <v>45108</v>
      </c>
      <c r="B884" s="27">
        <v>3.5</v>
      </c>
      <c r="C884" s="27" t="s">
        <v>18</v>
      </c>
      <c r="D884" s="27" t="s">
        <v>16</v>
      </c>
      <c r="E884" s="27" t="s">
        <v>17</v>
      </c>
      <c r="F884" s="27" t="s">
        <v>0</v>
      </c>
      <c r="G884" s="27" t="s">
        <v>2</v>
      </c>
      <c r="H884" s="27" t="s">
        <v>1</v>
      </c>
      <c r="I884" s="33" t="s">
        <v>3</v>
      </c>
    </row>
    <row r="885" spans="1:9" x14ac:dyDescent="0.2">
      <c r="A885" s="35">
        <v>45139</v>
      </c>
      <c r="B885" s="27">
        <v>3.7</v>
      </c>
      <c r="C885" s="27" t="s">
        <v>18</v>
      </c>
      <c r="D885" s="27" t="s">
        <v>16</v>
      </c>
      <c r="E885" s="27" t="s">
        <v>17</v>
      </c>
      <c r="F885" s="27" t="s">
        <v>0</v>
      </c>
      <c r="G885" s="27" t="s">
        <v>2</v>
      </c>
      <c r="H885" s="27" t="s">
        <v>1</v>
      </c>
      <c r="I885" s="33" t="s">
        <v>3</v>
      </c>
    </row>
    <row r="886" spans="1:9" x14ac:dyDescent="0.2">
      <c r="A886" s="35">
        <v>45170</v>
      </c>
      <c r="B886" s="27">
        <v>3.7</v>
      </c>
      <c r="C886" s="27" t="s">
        <v>18</v>
      </c>
      <c r="D886" s="27" t="s">
        <v>16</v>
      </c>
      <c r="E886" s="27" t="s">
        <v>17</v>
      </c>
      <c r="F886" s="27" t="s">
        <v>0</v>
      </c>
      <c r="G886" s="27" t="s">
        <v>2</v>
      </c>
      <c r="H886" s="27" t="s">
        <v>1</v>
      </c>
      <c r="I886" s="33" t="s">
        <v>3</v>
      </c>
    </row>
    <row r="887" spans="1:9" x14ac:dyDescent="0.2">
      <c r="A887" s="35">
        <v>45200</v>
      </c>
      <c r="B887" s="27">
        <v>3.9</v>
      </c>
      <c r="C887" s="27" t="s">
        <v>18</v>
      </c>
      <c r="D887" s="27" t="s">
        <v>16</v>
      </c>
      <c r="E887" s="27" t="s">
        <v>17</v>
      </c>
      <c r="F887" s="27" t="s">
        <v>0</v>
      </c>
      <c r="G887" s="27" t="s">
        <v>2</v>
      </c>
      <c r="H887" s="27" t="s">
        <v>1</v>
      </c>
      <c r="I887" s="33" t="s">
        <v>3</v>
      </c>
    </row>
    <row r="888" spans="1:9" x14ac:dyDescent="0.2">
      <c r="A888" s="35">
        <v>45231</v>
      </c>
      <c r="B888" s="27">
        <v>3.7</v>
      </c>
      <c r="C888" s="27" t="s">
        <v>18</v>
      </c>
      <c r="D888" s="27" t="s">
        <v>16</v>
      </c>
      <c r="E888" s="27" t="s">
        <v>17</v>
      </c>
      <c r="F888" s="27" t="s">
        <v>0</v>
      </c>
      <c r="G888" s="27" t="s">
        <v>2</v>
      </c>
      <c r="H888" s="27" t="s">
        <v>1</v>
      </c>
      <c r="I888" s="33" t="s">
        <v>3</v>
      </c>
    </row>
    <row r="889" spans="1:9" x14ac:dyDescent="0.2">
      <c r="A889" s="35">
        <v>45261</v>
      </c>
      <c r="B889" s="27">
        <v>3.8</v>
      </c>
      <c r="C889" s="27" t="s">
        <v>18</v>
      </c>
      <c r="D889" s="27" t="s">
        <v>16</v>
      </c>
      <c r="E889" s="27" t="s">
        <v>17</v>
      </c>
      <c r="F889" s="27" t="s">
        <v>0</v>
      </c>
      <c r="G889" s="27" t="s">
        <v>2</v>
      </c>
      <c r="H889" s="27" t="s">
        <v>1</v>
      </c>
      <c r="I889" s="33" t="s">
        <v>3</v>
      </c>
    </row>
    <row r="890" spans="1:9" x14ac:dyDescent="0.2">
      <c r="A890" s="35">
        <v>45292</v>
      </c>
      <c r="B890" s="27">
        <v>3.7</v>
      </c>
      <c r="C890" s="27" t="s">
        <v>18</v>
      </c>
      <c r="D890" s="27" t="s">
        <v>16</v>
      </c>
      <c r="E890" s="27" t="s">
        <v>17</v>
      </c>
      <c r="F890" s="27" t="s">
        <v>0</v>
      </c>
      <c r="G890" s="27" t="s">
        <v>2</v>
      </c>
      <c r="H890" s="27" t="s">
        <v>1</v>
      </c>
      <c r="I890" s="33" t="s">
        <v>3</v>
      </c>
    </row>
    <row r="891" spans="1:9" x14ac:dyDescent="0.2">
      <c r="A891" s="35">
        <v>45323</v>
      </c>
      <c r="B891" s="27">
        <v>3.9</v>
      </c>
      <c r="C891" s="27" t="s">
        <v>18</v>
      </c>
      <c r="D891" s="27" t="s">
        <v>16</v>
      </c>
      <c r="E891" s="27" t="s">
        <v>17</v>
      </c>
      <c r="F891" s="27" t="s">
        <v>0</v>
      </c>
      <c r="G891" s="27" t="s">
        <v>2</v>
      </c>
      <c r="H891" s="27" t="s">
        <v>1</v>
      </c>
      <c r="I891" s="33" t="s">
        <v>3</v>
      </c>
    </row>
    <row r="892" spans="1:9" x14ac:dyDescent="0.2">
      <c r="A892" s="35">
        <v>45352</v>
      </c>
      <c r="B892" s="27">
        <v>3.9</v>
      </c>
      <c r="C892" s="27" t="s">
        <v>18</v>
      </c>
      <c r="D892" s="27" t="s">
        <v>16</v>
      </c>
      <c r="E892" s="27" t="s">
        <v>17</v>
      </c>
      <c r="F892" s="27" t="s">
        <v>0</v>
      </c>
      <c r="G892" s="27" t="s">
        <v>2</v>
      </c>
      <c r="H892" s="27" t="s">
        <v>1</v>
      </c>
      <c r="I892" s="33" t="s">
        <v>3</v>
      </c>
    </row>
    <row r="893" spans="1:9" x14ac:dyDescent="0.2">
      <c r="A893" s="35">
        <v>45383</v>
      </c>
      <c r="B893" s="27">
        <v>3.9</v>
      </c>
      <c r="C893" s="27" t="s">
        <v>18</v>
      </c>
      <c r="D893" s="27" t="s">
        <v>16</v>
      </c>
      <c r="E893" s="27" t="s">
        <v>17</v>
      </c>
      <c r="F893" s="27" t="s">
        <v>0</v>
      </c>
      <c r="G893" s="27" t="s">
        <v>2</v>
      </c>
      <c r="H893" s="27" t="s">
        <v>1</v>
      </c>
      <c r="I893" s="33" t="s">
        <v>3</v>
      </c>
    </row>
    <row r="894" spans="1:9" x14ac:dyDescent="0.2">
      <c r="A894" s="35">
        <v>45413</v>
      </c>
      <c r="B894" s="27">
        <v>3.9</v>
      </c>
      <c r="C894" s="27" t="s">
        <v>18</v>
      </c>
      <c r="D894" s="27" t="s">
        <v>16</v>
      </c>
      <c r="E894" s="27" t="s">
        <v>17</v>
      </c>
      <c r="F894" s="27" t="s">
        <v>0</v>
      </c>
      <c r="G894" s="27" t="s">
        <v>2</v>
      </c>
      <c r="H894" s="27" t="s">
        <v>1</v>
      </c>
      <c r="I894" s="33" t="s">
        <v>3</v>
      </c>
    </row>
    <row r="895" spans="1:9" x14ac:dyDescent="0.2">
      <c r="A895" s="35">
        <v>45444</v>
      </c>
      <c r="B895" s="27">
        <v>4.0999999999999996</v>
      </c>
      <c r="C895" s="27" t="s">
        <v>18</v>
      </c>
      <c r="D895" s="27" t="s">
        <v>16</v>
      </c>
      <c r="E895" s="27" t="s">
        <v>17</v>
      </c>
      <c r="F895" s="27" t="s">
        <v>0</v>
      </c>
      <c r="G895" s="27" t="s">
        <v>2</v>
      </c>
      <c r="H895" s="27" t="s">
        <v>1</v>
      </c>
      <c r="I895" s="33" t="s">
        <v>3</v>
      </c>
    </row>
    <row r="896" spans="1:9" x14ac:dyDescent="0.2">
      <c r="A896" s="35">
        <v>45474</v>
      </c>
      <c r="B896" s="27">
        <v>4.2</v>
      </c>
      <c r="C896" s="27" t="s">
        <v>18</v>
      </c>
      <c r="D896" s="27" t="s">
        <v>16</v>
      </c>
      <c r="E896" s="27" t="s">
        <v>17</v>
      </c>
      <c r="F896" s="27" t="s">
        <v>0</v>
      </c>
      <c r="G896" s="27" t="s">
        <v>2</v>
      </c>
      <c r="H896" s="27" t="s">
        <v>1</v>
      </c>
      <c r="I896" s="33" t="s">
        <v>3</v>
      </c>
    </row>
    <row r="897" spans="1:9" x14ac:dyDescent="0.2">
      <c r="A897" s="35">
        <v>45505</v>
      </c>
      <c r="B897" s="27">
        <v>4.2</v>
      </c>
      <c r="C897" s="27" t="s">
        <v>18</v>
      </c>
      <c r="D897" s="27" t="s">
        <v>16</v>
      </c>
      <c r="E897" s="27" t="s">
        <v>17</v>
      </c>
      <c r="F897" s="27" t="s">
        <v>0</v>
      </c>
      <c r="G897" s="27" t="s">
        <v>2</v>
      </c>
      <c r="H897" s="27" t="s">
        <v>1</v>
      </c>
      <c r="I897" s="33" t="s">
        <v>3</v>
      </c>
    </row>
    <row r="898" spans="1:9" x14ac:dyDescent="0.2">
      <c r="A898" s="35">
        <v>45536</v>
      </c>
      <c r="B898" s="27">
        <v>4.0999999999999996</v>
      </c>
      <c r="C898" s="27" t="s">
        <v>18</v>
      </c>
      <c r="D898" s="27" t="s">
        <v>16</v>
      </c>
      <c r="E898" s="27" t="s">
        <v>17</v>
      </c>
      <c r="F898" s="27" t="s">
        <v>0</v>
      </c>
      <c r="G898" s="27" t="s">
        <v>2</v>
      </c>
      <c r="H898" s="27" t="s">
        <v>1</v>
      </c>
      <c r="I898" s="33" t="s">
        <v>3</v>
      </c>
    </row>
    <row r="899" spans="1:9" x14ac:dyDescent="0.2">
      <c r="A899" s="35">
        <v>45566</v>
      </c>
      <c r="B899" s="27">
        <v>4.0999999999999996</v>
      </c>
      <c r="C899" s="27" t="s">
        <v>18</v>
      </c>
      <c r="D899" s="27" t="s">
        <v>16</v>
      </c>
      <c r="E899" s="27" t="s">
        <v>17</v>
      </c>
      <c r="F899" s="27" t="s">
        <v>0</v>
      </c>
      <c r="G899" s="27" t="s">
        <v>2</v>
      </c>
      <c r="H899" s="27" t="s">
        <v>1</v>
      </c>
      <c r="I899" s="33" t="s">
        <v>3</v>
      </c>
    </row>
    <row r="900" spans="1:9" x14ac:dyDescent="0.2">
      <c r="A900" s="35">
        <v>45597</v>
      </c>
      <c r="B900" s="27">
        <v>4.2</v>
      </c>
      <c r="C900" s="27" t="s">
        <v>18</v>
      </c>
      <c r="D900" s="27" t="s">
        <v>16</v>
      </c>
      <c r="E900" s="27" t="s">
        <v>17</v>
      </c>
      <c r="F900" s="27" t="s">
        <v>0</v>
      </c>
      <c r="G900" s="27" t="s">
        <v>2</v>
      </c>
      <c r="H900" s="27" t="s">
        <v>1</v>
      </c>
      <c r="I900" s="33" t="s">
        <v>3</v>
      </c>
    </row>
    <row r="901" spans="1:9" x14ac:dyDescent="0.2">
      <c r="A901" s="35">
        <v>45627</v>
      </c>
      <c r="B901" s="27">
        <v>4.0999999999999996</v>
      </c>
      <c r="C901" s="27" t="s">
        <v>18</v>
      </c>
      <c r="D901" s="27" t="s">
        <v>16</v>
      </c>
      <c r="E901" s="27" t="s">
        <v>17</v>
      </c>
      <c r="F901" s="27" t="s">
        <v>0</v>
      </c>
      <c r="G901" s="27" t="s">
        <v>2</v>
      </c>
      <c r="H901" s="27" t="s">
        <v>1</v>
      </c>
      <c r="I901" s="33" t="s">
        <v>3</v>
      </c>
    </row>
    <row r="902" spans="1:9" x14ac:dyDescent="0.2">
      <c r="A902" s="35">
        <v>45658</v>
      </c>
      <c r="B902" s="27">
        <v>4</v>
      </c>
      <c r="C902" s="27" t="s">
        <v>18</v>
      </c>
      <c r="D902" s="27" t="s">
        <v>16</v>
      </c>
      <c r="E902" s="27" t="s">
        <v>17</v>
      </c>
      <c r="F902" s="27" t="s">
        <v>0</v>
      </c>
      <c r="G902" s="27" t="s">
        <v>2</v>
      </c>
      <c r="H902" s="27" t="s">
        <v>1</v>
      </c>
      <c r="I902" s="33" t="s">
        <v>3</v>
      </c>
    </row>
    <row r="903" spans="1:9" x14ac:dyDescent="0.2">
      <c r="A903" s="35">
        <v>45689</v>
      </c>
      <c r="B903" s="27">
        <v>4.2</v>
      </c>
      <c r="C903" s="27" t="s">
        <v>18</v>
      </c>
      <c r="D903" s="27" t="s">
        <v>16</v>
      </c>
      <c r="E903" s="27" t="s">
        <v>17</v>
      </c>
      <c r="F903" s="27" t="s">
        <v>0</v>
      </c>
      <c r="G903" s="27" t="s">
        <v>2</v>
      </c>
      <c r="H903" s="27" t="s">
        <v>1</v>
      </c>
      <c r="I903" s="33" t="s">
        <v>3</v>
      </c>
    </row>
    <row r="904" spans="1:9" x14ac:dyDescent="0.2">
      <c r="A904" s="35">
        <v>45717</v>
      </c>
      <c r="B904" s="27">
        <v>4.2</v>
      </c>
      <c r="C904" s="27" t="s">
        <v>18</v>
      </c>
      <c r="D904" s="27" t="s">
        <v>16</v>
      </c>
      <c r="E904" s="27" t="s">
        <v>17</v>
      </c>
      <c r="F904" s="27" t="s">
        <v>0</v>
      </c>
      <c r="G904" s="27" t="s">
        <v>2</v>
      </c>
      <c r="H904" s="27" t="s">
        <v>1</v>
      </c>
      <c r="I904" s="33" t="s">
        <v>3</v>
      </c>
    </row>
    <row r="905" spans="1:9" x14ac:dyDescent="0.2">
      <c r="A905" s="35">
        <v>45748</v>
      </c>
      <c r="B905" s="27">
        <v>4.2</v>
      </c>
      <c r="C905" s="27" t="s">
        <v>18</v>
      </c>
      <c r="D905" s="27" t="s">
        <v>16</v>
      </c>
      <c r="E905" s="27" t="s">
        <v>17</v>
      </c>
      <c r="F905" s="27" t="s">
        <v>0</v>
      </c>
      <c r="G905" s="27" t="s">
        <v>2</v>
      </c>
      <c r="H905" s="27" t="s">
        <v>1</v>
      </c>
      <c r="I905" s="33" t="s">
        <v>3</v>
      </c>
    </row>
    <row r="906" spans="1:9" x14ac:dyDescent="0.2">
      <c r="A906" s="35">
        <v>45778</v>
      </c>
      <c r="B906" s="27">
        <v>4.3</v>
      </c>
      <c r="C906" s="27" t="s">
        <v>18</v>
      </c>
      <c r="D906" s="27" t="s">
        <v>16</v>
      </c>
      <c r="E906" s="27" t="s">
        <v>17</v>
      </c>
      <c r="F906" s="27" t="s">
        <v>0</v>
      </c>
      <c r="G906" s="27" t="s">
        <v>2</v>
      </c>
      <c r="H906" s="27" t="s">
        <v>1</v>
      </c>
      <c r="I906" s="33" t="s">
        <v>3</v>
      </c>
    </row>
    <row r="907" spans="1:9" x14ac:dyDescent="0.2">
      <c r="A907" s="35">
        <v>45809</v>
      </c>
      <c r="B907" s="27">
        <v>4.0999999999999996</v>
      </c>
      <c r="C907" s="27" t="s">
        <v>18</v>
      </c>
      <c r="D907" s="27" t="s">
        <v>16</v>
      </c>
      <c r="E907" s="27" t="s">
        <v>17</v>
      </c>
      <c r="F907" s="27" t="s">
        <v>0</v>
      </c>
      <c r="G907" s="27" t="s">
        <v>2</v>
      </c>
      <c r="H907" s="27" t="s">
        <v>1</v>
      </c>
      <c r="I907" s="33" t="s">
        <v>3</v>
      </c>
    </row>
    <row r="908" spans="1:9" x14ac:dyDescent="0.2">
      <c r="A908" s="35">
        <v>45839</v>
      </c>
      <c r="B908" s="27">
        <v>4.3</v>
      </c>
      <c r="C908" s="27" t="s">
        <v>18</v>
      </c>
      <c r="D908" s="27" t="s">
        <v>16</v>
      </c>
      <c r="E908" s="27" t="s">
        <v>17</v>
      </c>
      <c r="F908" s="27" t="s">
        <v>0</v>
      </c>
      <c r="G908" s="27" t="s">
        <v>2</v>
      </c>
      <c r="H908" s="27" t="s">
        <v>1</v>
      </c>
      <c r="I908" s="33" t="s">
        <v>3</v>
      </c>
    </row>
    <row r="909" spans="1:9" x14ac:dyDescent="0.2">
      <c r="A909" s="35">
        <v>45870</v>
      </c>
      <c r="B909" s="27">
        <v>4.3</v>
      </c>
      <c r="C909" s="27" t="s">
        <v>18</v>
      </c>
      <c r="D909" s="27" t="s">
        <v>16</v>
      </c>
      <c r="E909" s="27" t="s">
        <v>17</v>
      </c>
      <c r="F909" s="27" t="s">
        <v>0</v>
      </c>
      <c r="G909" s="27" t="s">
        <v>2</v>
      </c>
      <c r="H909" s="27" t="s">
        <v>1</v>
      </c>
      <c r="I909" s="33" t="s">
        <v>3</v>
      </c>
    </row>
    <row r="910" spans="1:9" x14ac:dyDescent="0.2">
      <c r="A910" s="35">
        <v>45901</v>
      </c>
      <c r="B910" s="27">
        <v>4.4000000000000004</v>
      </c>
      <c r="C910" s="27" t="s">
        <v>18</v>
      </c>
      <c r="D910" s="27" t="s">
        <v>16</v>
      </c>
      <c r="E910" s="27" t="s">
        <v>17</v>
      </c>
      <c r="F910" s="27" t="s">
        <v>0</v>
      </c>
      <c r="G910" s="27" t="s">
        <v>2</v>
      </c>
      <c r="H910" s="27" t="s">
        <v>1</v>
      </c>
      <c r="I910" s="33" t="s">
        <v>3</v>
      </c>
    </row>
    <row r="911" spans="1:9" x14ac:dyDescent="0.2">
      <c r="A911" s="35">
        <v>45931</v>
      </c>
      <c r="B911" s="27" t="e">
        <v>#N/A</v>
      </c>
      <c r="C911" s="27" t="s">
        <v>18</v>
      </c>
      <c r="D911" s="27" t="s">
        <v>16</v>
      </c>
      <c r="E911" s="27" t="s">
        <v>17</v>
      </c>
      <c r="F911" s="27" t="s">
        <v>0</v>
      </c>
      <c r="G911" s="27" t="s">
        <v>2</v>
      </c>
      <c r="H911" s="27" t="s">
        <v>1</v>
      </c>
      <c r="I911" s="33" t="s">
        <v>3</v>
      </c>
    </row>
    <row r="912" spans="1:9" x14ac:dyDescent="0.2">
      <c r="A912" s="35">
        <v>45962</v>
      </c>
      <c r="B912" s="27">
        <v>4.5</v>
      </c>
      <c r="C912" s="27" t="s">
        <v>18</v>
      </c>
      <c r="D912" s="27" t="s">
        <v>16</v>
      </c>
      <c r="E912" s="27" t="s">
        <v>17</v>
      </c>
      <c r="F912" s="27" t="s">
        <v>0</v>
      </c>
      <c r="G912" s="27" t="s">
        <v>2</v>
      </c>
      <c r="H912" s="27" t="s">
        <v>1</v>
      </c>
      <c r="I912" s="33" t="s">
        <v>3</v>
      </c>
    </row>
    <row r="913" spans="1:9" x14ac:dyDescent="0.2">
      <c r="A913" s="35">
        <v>45992</v>
      </c>
      <c r="B913" s="27">
        <v>4.4000000000000004</v>
      </c>
      <c r="C913" s="27" t="s">
        <v>18</v>
      </c>
      <c r="D913" s="27" t="s">
        <v>16</v>
      </c>
      <c r="E913" s="27" t="s">
        <v>17</v>
      </c>
      <c r="F913" s="27" t="s">
        <v>0</v>
      </c>
      <c r="G913" s="27" t="s">
        <v>2</v>
      </c>
      <c r="H913" s="27" t="s">
        <v>1</v>
      </c>
      <c r="I913" s="33" t="s">
        <v>3</v>
      </c>
    </row>
    <row r="914" spans="1:9" x14ac:dyDescent="0.2">
      <c r="A914" s="35">
        <v>46023</v>
      </c>
      <c r="B914" s="27">
        <v>4.3</v>
      </c>
      <c r="C914" s="27" t="s">
        <v>18</v>
      </c>
      <c r="D914" s="27" t="s">
        <v>16</v>
      </c>
      <c r="E914" s="27" t="s">
        <v>17</v>
      </c>
      <c r="F914" s="27" t="s">
        <v>0</v>
      </c>
      <c r="G914" s="27" t="s">
        <v>2</v>
      </c>
      <c r="H914" s="27" t="s">
        <v>1</v>
      </c>
      <c r="I914" s="33" t="s">
        <v>3</v>
      </c>
    </row>
    <row r="915" spans="1:9" x14ac:dyDescent="0.2">
      <c r="A915" s="36">
        <v>46054</v>
      </c>
      <c r="B915" s="29">
        <v>4.4000000000000004</v>
      </c>
      <c r="C915" s="29" t="s">
        <v>18</v>
      </c>
      <c r="D915" s="29" t="s">
        <v>16</v>
      </c>
      <c r="E915" s="29" t="s">
        <v>17</v>
      </c>
      <c r="F915" s="29" t="s">
        <v>0</v>
      </c>
      <c r="G915" s="29" t="s">
        <v>2</v>
      </c>
      <c r="H915" s="29" t="s">
        <v>1</v>
      </c>
      <c r="I915" s="34" t="s">
        <v>3</v>
      </c>
    </row>
  </sheetData>
  <hyperlinks>
    <hyperlink ref="K2" location="'Index'!A1" display="Back to Index" xr:uid="{A4BE8C7E-808E-9543-B965-BEAE80C76DF0}"/>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0E0AD-D002-4248-BFE7-9D98E475363F}">
  <sheetPr codeName="Sheet8">
    <tabColor theme="5" tint="0.39997558519241921"/>
  </sheetPr>
  <dimension ref="A1:G325"/>
  <sheetViews>
    <sheetView workbookViewId="0">
      <selection activeCell="E2" sqref="E2"/>
    </sheetView>
  </sheetViews>
  <sheetFormatPr baseColWidth="10" defaultColWidth="8.83203125" defaultRowHeight="16" x14ac:dyDescent="0.2"/>
  <cols>
    <col min="1" max="1" width="14.6640625" bestFit="1" customWidth="1"/>
    <col min="2" max="2" width="21.5" customWidth="1"/>
    <col min="3" max="3" width="12" bestFit="1" customWidth="1"/>
  </cols>
  <sheetData>
    <row r="1" spans="1:7" x14ac:dyDescent="0.2">
      <c r="A1" t="s">
        <v>16</v>
      </c>
    </row>
    <row r="2" spans="1:7" x14ac:dyDescent="0.2">
      <c r="A2" t="s">
        <v>0</v>
      </c>
      <c r="B2" t="s">
        <v>17</v>
      </c>
      <c r="G2" s="8" t="s">
        <v>152</v>
      </c>
    </row>
    <row r="3" spans="1:7" x14ac:dyDescent="0.2">
      <c r="A3" t="s">
        <v>36</v>
      </c>
      <c r="B3" t="s">
        <v>14</v>
      </c>
    </row>
    <row r="4" spans="1:7" x14ac:dyDescent="0.2">
      <c r="A4" s="2">
        <v>18264</v>
      </c>
      <c r="B4" t="s">
        <v>73</v>
      </c>
    </row>
    <row r="5" spans="1:7" x14ac:dyDescent="0.2">
      <c r="A5" t="s">
        <v>18</v>
      </c>
    </row>
    <row r="6" spans="1:7" x14ac:dyDescent="0.2">
      <c r="A6" t="s">
        <v>3</v>
      </c>
    </row>
    <row r="7" spans="1:7" x14ac:dyDescent="0.2">
      <c r="A7" t="s">
        <v>4</v>
      </c>
      <c r="B7" t="s">
        <v>5</v>
      </c>
    </row>
    <row r="8" spans="1:7" x14ac:dyDescent="0.2">
      <c r="A8" s="1">
        <v>18264</v>
      </c>
      <c r="B8">
        <v>6.4</v>
      </c>
    </row>
    <row r="9" spans="1:7" x14ac:dyDescent="0.2">
      <c r="A9" s="1">
        <v>18354</v>
      </c>
      <c r="B9">
        <v>5.6</v>
      </c>
    </row>
    <row r="10" spans="1:7" x14ac:dyDescent="0.2">
      <c r="A10" s="1">
        <v>18445</v>
      </c>
      <c r="B10">
        <v>4.5999999999999996</v>
      </c>
    </row>
    <row r="11" spans="1:7" x14ac:dyDescent="0.2">
      <c r="A11" s="1">
        <v>18537</v>
      </c>
      <c r="B11">
        <v>4.2</v>
      </c>
    </row>
    <row r="12" spans="1:7" x14ac:dyDescent="0.2">
      <c r="A12" s="1">
        <v>18629</v>
      </c>
      <c r="B12">
        <v>3.5</v>
      </c>
    </row>
    <row r="13" spans="1:7" x14ac:dyDescent="0.2">
      <c r="A13" s="1">
        <v>18719</v>
      </c>
      <c r="B13">
        <v>3.1</v>
      </c>
    </row>
    <row r="14" spans="1:7" x14ac:dyDescent="0.2">
      <c r="A14" s="1">
        <v>18810</v>
      </c>
      <c r="B14">
        <v>3.2</v>
      </c>
    </row>
    <row r="15" spans="1:7" x14ac:dyDescent="0.2">
      <c r="A15" s="1">
        <v>18902</v>
      </c>
      <c r="B15">
        <v>3.4</v>
      </c>
    </row>
    <row r="16" spans="1:7" x14ac:dyDescent="0.2">
      <c r="A16" s="1">
        <v>18994</v>
      </c>
      <c r="B16">
        <v>3.1</v>
      </c>
    </row>
    <row r="17" spans="1:2" x14ac:dyDescent="0.2">
      <c r="A17" s="1">
        <v>19085</v>
      </c>
      <c r="B17">
        <v>3</v>
      </c>
    </row>
    <row r="18" spans="1:2" x14ac:dyDescent="0.2">
      <c r="A18" s="1">
        <v>19176</v>
      </c>
      <c r="B18">
        <v>3.2</v>
      </c>
    </row>
    <row r="19" spans="1:2" x14ac:dyDescent="0.2">
      <c r="A19" s="1">
        <v>19268</v>
      </c>
      <c r="B19">
        <v>2.8</v>
      </c>
    </row>
    <row r="20" spans="1:2" x14ac:dyDescent="0.2">
      <c r="A20" s="1">
        <v>19360</v>
      </c>
      <c r="B20">
        <v>2.7</v>
      </c>
    </row>
    <row r="21" spans="1:2" x14ac:dyDescent="0.2">
      <c r="A21" s="1">
        <v>19450</v>
      </c>
      <c r="B21">
        <v>2.6</v>
      </c>
    </row>
    <row r="22" spans="1:2" x14ac:dyDescent="0.2">
      <c r="A22" s="1">
        <v>19541</v>
      </c>
      <c r="B22">
        <v>2.7</v>
      </c>
    </row>
    <row r="23" spans="1:2" x14ac:dyDescent="0.2">
      <c r="A23" s="1">
        <v>19633</v>
      </c>
      <c r="B23">
        <v>3.7</v>
      </c>
    </row>
    <row r="24" spans="1:2" x14ac:dyDescent="0.2">
      <c r="A24" s="1">
        <v>19725</v>
      </c>
      <c r="B24">
        <v>5.3</v>
      </c>
    </row>
    <row r="25" spans="1:2" x14ac:dyDescent="0.2">
      <c r="A25" s="1">
        <v>19815</v>
      </c>
      <c r="B25">
        <v>5.8</v>
      </c>
    </row>
    <row r="26" spans="1:2" x14ac:dyDescent="0.2">
      <c r="A26" s="1">
        <v>19906</v>
      </c>
      <c r="B26">
        <v>6</v>
      </c>
    </row>
    <row r="27" spans="1:2" x14ac:dyDescent="0.2">
      <c r="A27" s="1">
        <v>19998</v>
      </c>
      <c r="B27">
        <v>5.3</v>
      </c>
    </row>
    <row r="28" spans="1:2" x14ac:dyDescent="0.2">
      <c r="A28" s="1">
        <v>20090</v>
      </c>
      <c r="B28">
        <v>4.7</v>
      </c>
    </row>
    <row r="29" spans="1:2" x14ac:dyDescent="0.2">
      <c r="A29" s="1">
        <v>20180</v>
      </c>
      <c r="B29">
        <v>4.4000000000000004</v>
      </c>
    </row>
    <row r="30" spans="1:2" x14ac:dyDescent="0.2">
      <c r="A30" s="1">
        <v>20271</v>
      </c>
      <c r="B30">
        <v>4.0999999999999996</v>
      </c>
    </row>
    <row r="31" spans="1:2" x14ac:dyDescent="0.2">
      <c r="A31" s="1">
        <v>20363</v>
      </c>
      <c r="B31">
        <v>4.2</v>
      </c>
    </row>
    <row r="32" spans="1:2" x14ac:dyDescent="0.2">
      <c r="A32" s="1">
        <v>20455</v>
      </c>
      <c r="B32">
        <v>4</v>
      </c>
    </row>
    <row r="33" spans="1:2" x14ac:dyDescent="0.2">
      <c r="A33" s="1">
        <v>20546</v>
      </c>
      <c r="B33">
        <v>4.2</v>
      </c>
    </row>
    <row r="34" spans="1:2" x14ac:dyDescent="0.2">
      <c r="A34" s="1">
        <v>20637</v>
      </c>
      <c r="B34">
        <v>4.0999999999999996</v>
      </c>
    </row>
    <row r="35" spans="1:2" x14ac:dyDescent="0.2">
      <c r="A35" s="1">
        <v>20729</v>
      </c>
      <c r="B35">
        <v>4.0999999999999996</v>
      </c>
    </row>
    <row r="36" spans="1:2" x14ac:dyDescent="0.2">
      <c r="A36" s="1">
        <v>20821</v>
      </c>
      <c r="B36">
        <v>3.9</v>
      </c>
    </row>
    <row r="37" spans="1:2" x14ac:dyDescent="0.2">
      <c r="A37" s="1">
        <v>20911</v>
      </c>
      <c r="B37">
        <v>4.0999999999999996</v>
      </c>
    </row>
    <row r="38" spans="1:2" x14ac:dyDescent="0.2">
      <c r="A38" s="1">
        <v>21002</v>
      </c>
      <c r="B38">
        <v>4.2</v>
      </c>
    </row>
    <row r="39" spans="1:2" x14ac:dyDescent="0.2">
      <c r="A39" s="1">
        <v>21094</v>
      </c>
      <c r="B39">
        <v>4.9000000000000004</v>
      </c>
    </row>
    <row r="40" spans="1:2" x14ac:dyDescent="0.2">
      <c r="A40" s="1">
        <v>21186</v>
      </c>
      <c r="B40">
        <v>6.3</v>
      </c>
    </row>
    <row r="41" spans="1:2" x14ac:dyDescent="0.2">
      <c r="A41" s="1">
        <v>21276</v>
      </c>
      <c r="B41">
        <v>7.4</v>
      </c>
    </row>
    <row r="42" spans="1:2" x14ac:dyDescent="0.2">
      <c r="A42" s="1">
        <v>21367</v>
      </c>
      <c r="B42">
        <v>7.3</v>
      </c>
    </row>
    <row r="43" spans="1:2" x14ac:dyDescent="0.2">
      <c r="A43" s="1">
        <v>21459</v>
      </c>
      <c r="B43">
        <v>6.4</v>
      </c>
    </row>
    <row r="44" spans="1:2" x14ac:dyDescent="0.2">
      <c r="A44" s="1">
        <v>21551</v>
      </c>
      <c r="B44">
        <v>5.8</v>
      </c>
    </row>
    <row r="45" spans="1:2" x14ac:dyDescent="0.2">
      <c r="A45" s="1">
        <v>21641</v>
      </c>
      <c r="B45">
        <v>5.0999999999999996</v>
      </c>
    </row>
    <row r="46" spans="1:2" x14ac:dyDescent="0.2">
      <c r="A46" s="1">
        <v>21732</v>
      </c>
      <c r="B46">
        <v>5.3</v>
      </c>
    </row>
    <row r="47" spans="1:2" x14ac:dyDescent="0.2">
      <c r="A47" s="1">
        <v>21824</v>
      </c>
      <c r="B47">
        <v>5.6</v>
      </c>
    </row>
    <row r="48" spans="1:2" x14ac:dyDescent="0.2">
      <c r="A48" s="1">
        <v>21916</v>
      </c>
      <c r="B48">
        <v>5.0999999999999996</v>
      </c>
    </row>
    <row r="49" spans="1:2" x14ac:dyDescent="0.2">
      <c r="A49" s="1">
        <v>22007</v>
      </c>
      <c r="B49">
        <v>5.2</v>
      </c>
    </row>
    <row r="50" spans="1:2" x14ac:dyDescent="0.2">
      <c r="A50" s="1">
        <v>22098</v>
      </c>
      <c r="B50">
        <v>5.5</v>
      </c>
    </row>
    <row r="51" spans="1:2" x14ac:dyDescent="0.2">
      <c r="A51" s="1">
        <v>22190</v>
      </c>
      <c r="B51">
        <v>6.3</v>
      </c>
    </row>
    <row r="52" spans="1:2" x14ac:dyDescent="0.2">
      <c r="A52" s="1">
        <v>22282</v>
      </c>
      <c r="B52">
        <v>6.8</v>
      </c>
    </row>
    <row r="53" spans="1:2" x14ac:dyDescent="0.2">
      <c r="A53" s="1">
        <v>22372</v>
      </c>
      <c r="B53">
        <v>7</v>
      </c>
    </row>
    <row r="54" spans="1:2" x14ac:dyDescent="0.2">
      <c r="A54" s="1">
        <v>22463</v>
      </c>
      <c r="B54">
        <v>6.8</v>
      </c>
    </row>
    <row r="55" spans="1:2" x14ac:dyDescent="0.2">
      <c r="A55" s="1">
        <v>22555</v>
      </c>
      <c r="B55">
        <v>6.2</v>
      </c>
    </row>
    <row r="56" spans="1:2" x14ac:dyDescent="0.2">
      <c r="A56" s="1">
        <v>22647</v>
      </c>
      <c r="B56">
        <v>5.6</v>
      </c>
    </row>
    <row r="57" spans="1:2" x14ac:dyDescent="0.2">
      <c r="A57" s="1">
        <v>22737</v>
      </c>
      <c r="B57">
        <v>5.5</v>
      </c>
    </row>
    <row r="58" spans="1:2" x14ac:dyDescent="0.2">
      <c r="A58" s="1">
        <v>22828</v>
      </c>
      <c r="B58">
        <v>5.6</v>
      </c>
    </row>
    <row r="59" spans="1:2" x14ac:dyDescent="0.2">
      <c r="A59" s="1">
        <v>22920</v>
      </c>
      <c r="B59">
        <v>5.5</v>
      </c>
    </row>
    <row r="60" spans="1:2" x14ac:dyDescent="0.2">
      <c r="A60" s="1">
        <v>23012</v>
      </c>
      <c r="B60">
        <v>5.8</v>
      </c>
    </row>
    <row r="61" spans="1:2" x14ac:dyDescent="0.2">
      <c r="A61" s="1">
        <v>23102</v>
      </c>
      <c r="B61">
        <v>5.7</v>
      </c>
    </row>
    <row r="62" spans="1:2" x14ac:dyDescent="0.2">
      <c r="A62" s="1">
        <v>23193</v>
      </c>
      <c r="B62">
        <v>5.5</v>
      </c>
    </row>
    <row r="63" spans="1:2" x14ac:dyDescent="0.2">
      <c r="A63" s="1">
        <v>23285</v>
      </c>
      <c r="B63">
        <v>5.6</v>
      </c>
    </row>
    <row r="64" spans="1:2" x14ac:dyDescent="0.2">
      <c r="A64" s="1">
        <v>23377</v>
      </c>
      <c r="B64">
        <v>5.5</v>
      </c>
    </row>
    <row r="65" spans="1:2" x14ac:dyDescent="0.2">
      <c r="A65" s="1">
        <v>23468</v>
      </c>
      <c r="B65">
        <v>5.2</v>
      </c>
    </row>
    <row r="66" spans="1:2" x14ac:dyDescent="0.2">
      <c r="A66" s="1">
        <v>23559</v>
      </c>
      <c r="B66">
        <v>5</v>
      </c>
    </row>
    <row r="67" spans="1:2" x14ac:dyDescent="0.2">
      <c r="A67" s="1">
        <v>23651</v>
      </c>
      <c r="B67">
        <v>5</v>
      </c>
    </row>
    <row r="68" spans="1:2" x14ac:dyDescent="0.2">
      <c r="A68" s="1">
        <v>23743</v>
      </c>
      <c r="B68">
        <v>4.9000000000000004</v>
      </c>
    </row>
    <row r="69" spans="1:2" x14ac:dyDescent="0.2">
      <c r="A69" s="1">
        <v>23833</v>
      </c>
      <c r="B69">
        <v>4.7</v>
      </c>
    </row>
    <row r="70" spans="1:2" x14ac:dyDescent="0.2">
      <c r="A70" s="1">
        <v>23924</v>
      </c>
      <c r="B70">
        <v>4.4000000000000004</v>
      </c>
    </row>
    <row r="71" spans="1:2" x14ac:dyDescent="0.2">
      <c r="A71" s="1">
        <v>24016</v>
      </c>
      <c r="B71">
        <v>4.0999999999999996</v>
      </c>
    </row>
    <row r="72" spans="1:2" x14ac:dyDescent="0.2">
      <c r="A72" s="1">
        <v>24108</v>
      </c>
      <c r="B72">
        <v>3.9</v>
      </c>
    </row>
    <row r="73" spans="1:2" x14ac:dyDescent="0.2">
      <c r="A73" s="1">
        <v>24198</v>
      </c>
      <c r="B73">
        <v>3.8</v>
      </c>
    </row>
    <row r="74" spans="1:2" x14ac:dyDescent="0.2">
      <c r="A74" s="1">
        <v>24289</v>
      </c>
      <c r="B74">
        <v>3.8</v>
      </c>
    </row>
    <row r="75" spans="1:2" x14ac:dyDescent="0.2">
      <c r="A75" s="1">
        <v>24381</v>
      </c>
      <c r="B75">
        <v>3.7</v>
      </c>
    </row>
    <row r="76" spans="1:2" x14ac:dyDescent="0.2">
      <c r="A76" s="1">
        <v>24473</v>
      </c>
      <c r="B76">
        <v>3.8</v>
      </c>
    </row>
    <row r="77" spans="1:2" x14ac:dyDescent="0.2">
      <c r="A77" s="1">
        <v>24563</v>
      </c>
      <c r="B77">
        <v>3.8</v>
      </c>
    </row>
    <row r="78" spans="1:2" x14ac:dyDescent="0.2">
      <c r="A78" s="1">
        <v>24654</v>
      </c>
      <c r="B78">
        <v>3.8</v>
      </c>
    </row>
    <row r="79" spans="1:2" x14ac:dyDescent="0.2">
      <c r="A79" s="1">
        <v>24746</v>
      </c>
      <c r="B79">
        <v>3.9</v>
      </c>
    </row>
    <row r="80" spans="1:2" x14ac:dyDescent="0.2">
      <c r="A80" s="1">
        <v>24838</v>
      </c>
      <c r="B80">
        <v>3.7</v>
      </c>
    </row>
    <row r="81" spans="1:2" x14ac:dyDescent="0.2">
      <c r="A81" s="1">
        <v>24929</v>
      </c>
      <c r="B81">
        <v>3.6</v>
      </c>
    </row>
    <row r="82" spans="1:2" x14ac:dyDescent="0.2">
      <c r="A82" s="1">
        <v>25020</v>
      </c>
      <c r="B82">
        <v>3.5</v>
      </c>
    </row>
    <row r="83" spans="1:2" x14ac:dyDescent="0.2">
      <c r="A83" s="1">
        <v>25112</v>
      </c>
      <c r="B83">
        <v>3.4</v>
      </c>
    </row>
    <row r="84" spans="1:2" x14ac:dyDescent="0.2">
      <c r="A84" s="1">
        <v>25204</v>
      </c>
      <c r="B84">
        <v>3.4</v>
      </c>
    </row>
    <row r="85" spans="1:2" x14ac:dyDescent="0.2">
      <c r="A85" s="1">
        <v>25294</v>
      </c>
      <c r="B85">
        <v>3.4</v>
      </c>
    </row>
    <row r="86" spans="1:2" x14ac:dyDescent="0.2">
      <c r="A86" s="1">
        <v>25385</v>
      </c>
      <c r="B86">
        <v>3.6</v>
      </c>
    </row>
    <row r="87" spans="1:2" x14ac:dyDescent="0.2">
      <c r="A87" s="1">
        <v>25477</v>
      </c>
      <c r="B87">
        <v>3.6</v>
      </c>
    </row>
    <row r="88" spans="1:2" x14ac:dyDescent="0.2">
      <c r="A88" s="1">
        <v>25569</v>
      </c>
      <c r="B88">
        <v>4.2</v>
      </c>
    </row>
    <row r="89" spans="1:2" x14ac:dyDescent="0.2">
      <c r="A89" s="1">
        <v>25659</v>
      </c>
      <c r="B89">
        <v>4.8</v>
      </c>
    </row>
    <row r="90" spans="1:2" x14ac:dyDescent="0.2">
      <c r="A90" s="1">
        <v>25750</v>
      </c>
      <c r="B90">
        <v>5.2</v>
      </c>
    </row>
    <row r="91" spans="1:2" x14ac:dyDescent="0.2">
      <c r="A91" s="1">
        <v>25842</v>
      </c>
      <c r="B91">
        <v>5.8</v>
      </c>
    </row>
    <row r="92" spans="1:2" x14ac:dyDescent="0.2">
      <c r="A92" s="1">
        <v>25934</v>
      </c>
      <c r="B92">
        <v>5.9</v>
      </c>
    </row>
    <row r="93" spans="1:2" x14ac:dyDescent="0.2">
      <c r="A93" s="1">
        <v>26024</v>
      </c>
      <c r="B93">
        <v>5.9</v>
      </c>
    </row>
    <row r="94" spans="1:2" x14ac:dyDescent="0.2">
      <c r="A94" s="1">
        <v>26115</v>
      </c>
      <c r="B94">
        <v>6</v>
      </c>
    </row>
    <row r="95" spans="1:2" x14ac:dyDescent="0.2">
      <c r="A95" s="1">
        <v>26207</v>
      </c>
      <c r="B95">
        <v>5.9</v>
      </c>
    </row>
    <row r="96" spans="1:2" x14ac:dyDescent="0.2">
      <c r="A96" s="1">
        <v>26299</v>
      </c>
      <c r="B96">
        <v>5.8</v>
      </c>
    </row>
    <row r="97" spans="1:2" x14ac:dyDescent="0.2">
      <c r="A97" s="1">
        <v>26390</v>
      </c>
      <c r="B97">
        <v>5.7</v>
      </c>
    </row>
    <row r="98" spans="1:2" x14ac:dyDescent="0.2">
      <c r="A98" s="1">
        <v>26481</v>
      </c>
      <c r="B98">
        <v>5.6</v>
      </c>
    </row>
    <row r="99" spans="1:2" x14ac:dyDescent="0.2">
      <c r="A99" s="1">
        <v>26573</v>
      </c>
      <c r="B99">
        <v>5.4</v>
      </c>
    </row>
    <row r="100" spans="1:2" x14ac:dyDescent="0.2">
      <c r="A100" s="1">
        <v>26665</v>
      </c>
      <c r="B100">
        <v>4.9000000000000004</v>
      </c>
    </row>
    <row r="101" spans="1:2" x14ac:dyDescent="0.2">
      <c r="A101" s="1">
        <v>26755</v>
      </c>
      <c r="B101">
        <v>4.9000000000000004</v>
      </c>
    </row>
    <row r="102" spans="1:2" x14ac:dyDescent="0.2">
      <c r="A102" s="1">
        <v>26846</v>
      </c>
      <c r="B102">
        <v>4.8</v>
      </c>
    </row>
    <row r="103" spans="1:2" x14ac:dyDescent="0.2">
      <c r="A103" s="1">
        <v>26938</v>
      </c>
      <c r="B103">
        <v>4.8</v>
      </c>
    </row>
    <row r="104" spans="1:2" x14ac:dyDescent="0.2">
      <c r="A104" s="1">
        <v>27030</v>
      </c>
      <c r="B104">
        <v>5.0999999999999996</v>
      </c>
    </row>
    <row r="105" spans="1:2" x14ac:dyDescent="0.2">
      <c r="A105" s="1">
        <v>27120</v>
      </c>
      <c r="B105">
        <v>5.2</v>
      </c>
    </row>
    <row r="106" spans="1:2" x14ac:dyDescent="0.2">
      <c r="A106" s="1">
        <v>27211</v>
      </c>
      <c r="B106">
        <v>5.6</v>
      </c>
    </row>
    <row r="107" spans="1:2" x14ac:dyDescent="0.2">
      <c r="A107" s="1">
        <v>27303</v>
      </c>
      <c r="B107">
        <v>6.6</v>
      </c>
    </row>
    <row r="108" spans="1:2" x14ac:dyDescent="0.2">
      <c r="A108" s="1">
        <v>27395</v>
      </c>
      <c r="B108">
        <v>8.3000000000000007</v>
      </c>
    </row>
    <row r="109" spans="1:2" x14ac:dyDescent="0.2">
      <c r="A109" s="1">
        <v>27485</v>
      </c>
      <c r="B109">
        <v>8.9</v>
      </c>
    </row>
    <row r="110" spans="1:2" x14ac:dyDescent="0.2">
      <c r="A110" s="1">
        <v>27576</v>
      </c>
      <c r="B110">
        <v>8.5</v>
      </c>
    </row>
    <row r="111" spans="1:2" x14ac:dyDescent="0.2">
      <c r="A111" s="1">
        <v>27668</v>
      </c>
      <c r="B111">
        <v>8.3000000000000007</v>
      </c>
    </row>
    <row r="112" spans="1:2" x14ac:dyDescent="0.2">
      <c r="A112" s="1">
        <v>27760</v>
      </c>
      <c r="B112">
        <v>7.7</v>
      </c>
    </row>
    <row r="113" spans="1:2" x14ac:dyDescent="0.2">
      <c r="A113" s="1">
        <v>27851</v>
      </c>
      <c r="B113">
        <v>7.6</v>
      </c>
    </row>
    <row r="114" spans="1:2" x14ac:dyDescent="0.2">
      <c r="A114" s="1">
        <v>27942</v>
      </c>
      <c r="B114">
        <v>7.7</v>
      </c>
    </row>
    <row r="115" spans="1:2" x14ac:dyDescent="0.2">
      <c r="A115" s="1">
        <v>28034</v>
      </c>
      <c r="B115">
        <v>7.8</v>
      </c>
    </row>
    <row r="116" spans="1:2" x14ac:dyDescent="0.2">
      <c r="A116" s="1">
        <v>28126</v>
      </c>
      <c r="B116">
        <v>7.5</v>
      </c>
    </row>
    <row r="117" spans="1:2" x14ac:dyDescent="0.2">
      <c r="A117" s="1">
        <v>28216</v>
      </c>
      <c r="B117">
        <v>7.1</v>
      </c>
    </row>
    <row r="118" spans="1:2" x14ac:dyDescent="0.2">
      <c r="A118" s="1">
        <v>28307</v>
      </c>
      <c r="B118">
        <v>6.9</v>
      </c>
    </row>
    <row r="119" spans="1:2" x14ac:dyDescent="0.2">
      <c r="A119" s="1">
        <v>28399</v>
      </c>
      <c r="B119">
        <v>6.7</v>
      </c>
    </row>
    <row r="120" spans="1:2" x14ac:dyDescent="0.2">
      <c r="A120" s="1">
        <v>28491</v>
      </c>
      <c r="B120">
        <v>6.3</v>
      </c>
    </row>
    <row r="121" spans="1:2" x14ac:dyDescent="0.2">
      <c r="A121" s="1">
        <v>28581</v>
      </c>
      <c r="B121">
        <v>6</v>
      </c>
    </row>
    <row r="122" spans="1:2" x14ac:dyDescent="0.2">
      <c r="A122" s="1">
        <v>28672</v>
      </c>
      <c r="B122">
        <v>6</v>
      </c>
    </row>
    <row r="123" spans="1:2" x14ac:dyDescent="0.2">
      <c r="A123" s="1">
        <v>28764</v>
      </c>
      <c r="B123">
        <v>5.9</v>
      </c>
    </row>
    <row r="124" spans="1:2" x14ac:dyDescent="0.2">
      <c r="A124" s="1">
        <v>28856</v>
      </c>
      <c r="B124">
        <v>5.9</v>
      </c>
    </row>
    <row r="125" spans="1:2" x14ac:dyDescent="0.2">
      <c r="A125" s="1">
        <v>28946</v>
      </c>
      <c r="B125">
        <v>5.7</v>
      </c>
    </row>
    <row r="126" spans="1:2" x14ac:dyDescent="0.2">
      <c r="A126" s="1">
        <v>29037</v>
      </c>
      <c r="B126">
        <v>5.9</v>
      </c>
    </row>
    <row r="127" spans="1:2" x14ac:dyDescent="0.2">
      <c r="A127" s="1">
        <v>29129</v>
      </c>
      <c r="B127">
        <v>6</v>
      </c>
    </row>
    <row r="128" spans="1:2" x14ac:dyDescent="0.2">
      <c r="A128" s="1">
        <v>29221</v>
      </c>
      <c r="B128">
        <v>6.3</v>
      </c>
    </row>
    <row r="129" spans="1:2" x14ac:dyDescent="0.2">
      <c r="A129" s="1">
        <v>29312</v>
      </c>
      <c r="B129">
        <v>7.3</v>
      </c>
    </row>
    <row r="130" spans="1:2" x14ac:dyDescent="0.2">
      <c r="A130" s="1">
        <v>29403</v>
      </c>
      <c r="B130">
        <v>7.7</v>
      </c>
    </row>
    <row r="131" spans="1:2" x14ac:dyDescent="0.2">
      <c r="A131" s="1">
        <v>29495</v>
      </c>
      <c r="B131">
        <v>7.4</v>
      </c>
    </row>
    <row r="132" spans="1:2" x14ac:dyDescent="0.2">
      <c r="A132" s="1">
        <v>29587</v>
      </c>
      <c r="B132">
        <v>7.4</v>
      </c>
    </row>
    <row r="133" spans="1:2" x14ac:dyDescent="0.2">
      <c r="A133" s="1">
        <v>29677</v>
      </c>
      <c r="B133">
        <v>7.4</v>
      </c>
    </row>
    <row r="134" spans="1:2" x14ac:dyDescent="0.2">
      <c r="A134" s="1">
        <v>29768</v>
      </c>
      <c r="B134">
        <v>7.4</v>
      </c>
    </row>
    <row r="135" spans="1:2" x14ac:dyDescent="0.2">
      <c r="A135" s="1">
        <v>29860</v>
      </c>
      <c r="B135">
        <v>8.1999999999999993</v>
      </c>
    </row>
    <row r="136" spans="1:2" x14ac:dyDescent="0.2">
      <c r="A136" s="1">
        <v>29952</v>
      </c>
      <c r="B136">
        <v>8.8000000000000007</v>
      </c>
    </row>
    <row r="137" spans="1:2" x14ac:dyDescent="0.2">
      <c r="A137" s="1">
        <v>30042</v>
      </c>
      <c r="B137">
        <v>9.4</v>
      </c>
    </row>
    <row r="138" spans="1:2" x14ac:dyDescent="0.2">
      <c r="A138" s="1">
        <v>30133</v>
      </c>
      <c r="B138">
        <v>9.9</v>
      </c>
    </row>
    <row r="139" spans="1:2" x14ac:dyDescent="0.2">
      <c r="A139" s="1">
        <v>30225</v>
      </c>
      <c r="B139">
        <v>10.7</v>
      </c>
    </row>
    <row r="140" spans="1:2" x14ac:dyDescent="0.2">
      <c r="A140" s="1">
        <v>30317</v>
      </c>
      <c r="B140">
        <v>10.4</v>
      </c>
    </row>
    <row r="141" spans="1:2" x14ac:dyDescent="0.2">
      <c r="A141" s="1">
        <v>30407</v>
      </c>
      <c r="B141">
        <v>10.1</v>
      </c>
    </row>
    <row r="142" spans="1:2" x14ac:dyDescent="0.2">
      <c r="A142" s="1">
        <v>30498</v>
      </c>
      <c r="B142">
        <v>9.4</v>
      </c>
    </row>
    <row r="143" spans="1:2" x14ac:dyDescent="0.2">
      <c r="A143" s="1">
        <v>30590</v>
      </c>
      <c r="B143">
        <v>8.5</v>
      </c>
    </row>
    <row r="144" spans="1:2" x14ac:dyDescent="0.2">
      <c r="A144" s="1">
        <v>30682</v>
      </c>
      <c r="B144">
        <v>7.9</v>
      </c>
    </row>
    <row r="145" spans="1:2" x14ac:dyDescent="0.2">
      <c r="A145" s="1">
        <v>30773</v>
      </c>
      <c r="B145">
        <v>7.4</v>
      </c>
    </row>
    <row r="146" spans="1:2" x14ac:dyDescent="0.2">
      <c r="A146" s="1">
        <v>30864</v>
      </c>
      <c r="B146">
        <v>7.4</v>
      </c>
    </row>
    <row r="147" spans="1:2" x14ac:dyDescent="0.2">
      <c r="A147" s="1">
        <v>30956</v>
      </c>
      <c r="B147">
        <v>7.3</v>
      </c>
    </row>
    <row r="148" spans="1:2" x14ac:dyDescent="0.2">
      <c r="A148" s="1">
        <v>31048</v>
      </c>
      <c r="B148">
        <v>7.2</v>
      </c>
    </row>
    <row r="149" spans="1:2" x14ac:dyDescent="0.2">
      <c r="A149" s="1">
        <v>31138</v>
      </c>
      <c r="B149">
        <v>7.3</v>
      </c>
    </row>
    <row r="150" spans="1:2" x14ac:dyDescent="0.2">
      <c r="A150" s="1">
        <v>31229</v>
      </c>
      <c r="B150">
        <v>7.2</v>
      </c>
    </row>
    <row r="151" spans="1:2" x14ac:dyDescent="0.2">
      <c r="A151" s="1">
        <v>31321</v>
      </c>
      <c r="B151">
        <v>7</v>
      </c>
    </row>
    <row r="152" spans="1:2" x14ac:dyDescent="0.2">
      <c r="A152" s="1">
        <v>31413</v>
      </c>
      <c r="B152">
        <v>7</v>
      </c>
    </row>
    <row r="153" spans="1:2" x14ac:dyDescent="0.2">
      <c r="A153" s="1">
        <v>31503</v>
      </c>
      <c r="B153">
        <v>7.2</v>
      </c>
    </row>
    <row r="154" spans="1:2" x14ac:dyDescent="0.2">
      <c r="A154" s="1">
        <v>31594</v>
      </c>
      <c r="B154">
        <v>7</v>
      </c>
    </row>
    <row r="155" spans="1:2" x14ac:dyDescent="0.2">
      <c r="A155" s="1">
        <v>31686</v>
      </c>
      <c r="B155">
        <v>6.8</v>
      </c>
    </row>
    <row r="156" spans="1:2" x14ac:dyDescent="0.2">
      <c r="A156" s="1">
        <v>31778</v>
      </c>
      <c r="B156">
        <v>6.6</v>
      </c>
    </row>
    <row r="157" spans="1:2" x14ac:dyDescent="0.2">
      <c r="A157" s="1">
        <v>31868</v>
      </c>
      <c r="B157">
        <v>6.3</v>
      </c>
    </row>
    <row r="158" spans="1:2" x14ac:dyDescent="0.2">
      <c r="A158" s="1">
        <v>31959</v>
      </c>
      <c r="B158">
        <v>6</v>
      </c>
    </row>
    <row r="159" spans="1:2" x14ac:dyDescent="0.2">
      <c r="A159" s="1">
        <v>32051</v>
      </c>
      <c r="B159">
        <v>5.8</v>
      </c>
    </row>
    <row r="160" spans="1:2" x14ac:dyDescent="0.2">
      <c r="A160" s="1">
        <v>32143</v>
      </c>
      <c r="B160">
        <v>5.7</v>
      </c>
    </row>
    <row r="161" spans="1:2" x14ac:dyDescent="0.2">
      <c r="A161" s="1">
        <v>32234</v>
      </c>
      <c r="B161">
        <v>5.5</v>
      </c>
    </row>
    <row r="162" spans="1:2" x14ac:dyDescent="0.2">
      <c r="A162" s="1">
        <v>32325</v>
      </c>
      <c r="B162">
        <v>5.5</v>
      </c>
    </row>
    <row r="163" spans="1:2" x14ac:dyDescent="0.2">
      <c r="A163" s="1">
        <v>32417</v>
      </c>
      <c r="B163">
        <v>5.3</v>
      </c>
    </row>
    <row r="164" spans="1:2" x14ac:dyDescent="0.2">
      <c r="A164" s="1">
        <v>32509</v>
      </c>
      <c r="B164">
        <v>5.2</v>
      </c>
    </row>
    <row r="165" spans="1:2" x14ac:dyDescent="0.2">
      <c r="A165" s="1">
        <v>32599</v>
      </c>
      <c r="B165">
        <v>5.2</v>
      </c>
    </row>
    <row r="166" spans="1:2" x14ac:dyDescent="0.2">
      <c r="A166" s="1">
        <v>32690</v>
      </c>
      <c r="B166">
        <v>5.2</v>
      </c>
    </row>
    <row r="167" spans="1:2" x14ac:dyDescent="0.2">
      <c r="A167" s="1">
        <v>32782</v>
      </c>
      <c r="B167">
        <v>5.4</v>
      </c>
    </row>
    <row r="168" spans="1:2" x14ac:dyDescent="0.2">
      <c r="A168" s="1">
        <v>32874</v>
      </c>
      <c r="B168">
        <v>5.3</v>
      </c>
    </row>
    <row r="169" spans="1:2" x14ac:dyDescent="0.2">
      <c r="A169" s="1">
        <v>32964</v>
      </c>
      <c r="B169">
        <v>5.3</v>
      </c>
    </row>
    <row r="170" spans="1:2" x14ac:dyDescent="0.2">
      <c r="A170" s="1">
        <v>33055</v>
      </c>
      <c r="B170">
        <v>5.7</v>
      </c>
    </row>
    <row r="171" spans="1:2" x14ac:dyDescent="0.2">
      <c r="A171" s="1">
        <v>33147</v>
      </c>
      <c r="B171">
        <v>6.1</v>
      </c>
    </row>
    <row r="172" spans="1:2" x14ac:dyDescent="0.2">
      <c r="A172" s="1">
        <v>33239</v>
      </c>
      <c r="B172">
        <v>6.6</v>
      </c>
    </row>
    <row r="173" spans="1:2" x14ac:dyDescent="0.2">
      <c r="A173" s="1">
        <v>33329</v>
      </c>
      <c r="B173">
        <v>6.8</v>
      </c>
    </row>
    <row r="174" spans="1:2" x14ac:dyDescent="0.2">
      <c r="A174" s="1">
        <v>33420</v>
      </c>
      <c r="B174">
        <v>6.9</v>
      </c>
    </row>
    <row r="175" spans="1:2" x14ac:dyDescent="0.2">
      <c r="A175" s="1">
        <v>33512</v>
      </c>
      <c r="B175">
        <v>7.1</v>
      </c>
    </row>
    <row r="176" spans="1:2" x14ac:dyDescent="0.2">
      <c r="A176" s="1">
        <v>33604</v>
      </c>
      <c r="B176">
        <v>7.4</v>
      </c>
    </row>
    <row r="177" spans="1:2" x14ac:dyDescent="0.2">
      <c r="A177" s="1">
        <v>33695</v>
      </c>
      <c r="B177">
        <v>7.6</v>
      </c>
    </row>
    <row r="178" spans="1:2" x14ac:dyDescent="0.2">
      <c r="A178" s="1">
        <v>33786</v>
      </c>
      <c r="B178">
        <v>7.6</v>
      </c>
    </row>
    <row r="179" spans="1:2" x14ac:dyDescent="0.2">
      <c r="A179" s="1">
        <v>33878</v>
      </c>
      <c r="B179">
        <v>7.4</v>
      </c>
    </row>
    <row r="180" spans="1:2" x14ac:dyDescent="0.2">
      <c r="A180" s="1">
        <v>33970</v>
      </c>
      <c r="B180">
        <v>7.1</v>
      </c>
    </row>
    <row r="181" spans="1:2" x14ac:dyDescent="0.2">
      <c r="A181" s="1">
        <v>34060</v>
      </c>
      <c r="B181">
        <v>7.1</v>
      </c>
    </row>
    <row r="182" spans="1:2" x14ac:dyDescent="0.2">
      <c r="A182" s="1">
        <v>34151</v>
      </c>
      <c r="B182">
        <v>6.8</v>
      </c>
    </row>
    <row r="183" spans="1:2" x14ac:dyDescent="0.2">
      <c r="A183" s="1">
        <v>34243</v>
      </c>
      <c r="B183">
        <v>6.6</v>
      </c>
    </row>
    <row r="184" spans="1:2" x14ac:dyDescent="0.2">
      <c r="A184" s="1">
        <v>34335</v>
      </c>
      <c r="B184">
        <v>6.6</v>
      </c>
    </row>
    <row r="185" spans="1:2" x14ac:dyDescent="0.2">
      <c r="A185" s="1">
        <v>34425</v>
      </c>
      <c r="B185">
        <v>6.2</v>
      </c>
    </row>
    <row r="186" spans="1:2" x14ac:dyDescent="0.2">
      <c r="A186" s="1">
        <v>34516</v>
      </c>
      <c r="B186">
        <v>6</v>
      </c>
    </row>
    <row r="187" spans="1:2" x14ac:dyDescent="0.2">
      <c r="A187" s="1">
        <v>34608</v>
      </c>
      <c r="B187">
        <v>5.6</v>
      </c>
    </row>
    <row r="188" spans="1:2" x14ac:dyDescent="0.2">
      <c r="A188" s="1">
        <v>34700</v>
      </c>
      <c r="B188">
        <v>5.5</v>
      </c>
    </row>
    <row r="189" spans="1:2" x14ac:dyDescent="0.2">
      <c r="A189" s="1">
        <v>34790</v>
      </c>
      <c r="B189">
        <v>5.7</v>
      </c>
    </row>
    <row r="190" spans="1:2" x14ac:dyDescent="0.2">
      <c r="A190" s="1">
        <v>34881</v>
      </c>
      <c r="B190">
        <v>5.7</v>
      </c>
    </row>
    <row r="191" spans="1:2" x14ac:dyDescent="0.2">
      <c r="A191" s="1">
        <v>34973</v>
      </c>
      <c r="B191">
        <v>5.6</v>
      </c>
    </row>
    <row r="192" spans="1:2" x14ac:dyDescent="0.2">
      <c r="A192" s="1">
        <v>35065</v>
      </c>
      <c r="B192">
        <v>5.5</v>
      </c>
    </row>
    <row r="193" spans="1:2" x14ac:dyDescent="0.2">
      <c r="A193" s="1">
        <v>35156</v>
      </c>
      <c r="B193">
        <v>5.5</v>
      </c>
    </row>
    <row r="194" spans="1:2" x14ac:dyDescent="0.2">
      <c r="A194" s="1">
        <v>35247</v>
      </c>
      <c r="B194">
        <v>5.3</v>
      </c>
    </row>
    <row r="195" spans="1:2" x14ac:dyDescent="0.2">
      <c r="A195" s="1">
        <v>35339</v>
      </c>
      <c r="B195">
        <v>5.3</v>
      </c>
    </row>
    <row r="196" spans="1:2" x14ac:dyDescent="0.2">
      <c r="A196" s="1">
        <v>35431</v>
      </c>
      <c r="B196">
        <v>5.2</v>
      </c>
    </row>
    <row r="197" spans="1:2" x14ac:dyDescent="0.2">
      <c r="A197" s="1">
        <v>35521</v>
      </c>
      <c r="B197">
        <v>5</v>
      </c>
    </row>
    <row r="198" spans="1:2" x14ac:dyDescent="0.2">
      <c r="A198" s="1">
        <v>35612</v>
      </c>
      <c r="B198">
        <v>4.9000000000000004</v>
      </c>
    </row>
    <row r="199" spans="1:2" x14ac:dyDescent="0.2">
      <c r="A199" s="1">
        <v>35704</v>
      </c>
      <c r="B199">
        <v>4.7</v>
      </c>
    </row>
    <row r="200" spans="1:2" x14ac:dyDescent="0.2">
      <c r="A200" s="1">
        <v>35796</v>
      </c>
      <c r="B200">
        <v>4.5999999999999996</v>
      </c>
    </row>
    <row r="201" spans="1:2" x14ac:dyDescent="0.2">
      <c r="A201" s="1">
        <v>35886</v>
      </c>
      <c r="B201">
        <v>4.4000000000000004</v>
      </c>
    </row>
    <row r="202" spans="1:2" x14ac:dyDescent="0.2">
      <c r="A202" s="1">
        <v>35977</v>
      </c>
      <c r="B202">
        <v>4.5</v>
      </c>
    </row>
    <row r="203" spans="1:2" x14ac:dyDescent="0.2">
      <c r="A203" s="1">
        <v>36069</v>
      </c>
      <c r="B203">
        <v>4.4000000000000004</v>
      </c>
    </row>
    <row r="204" spans="1:2" x14ac:dyDescent="0.2">
      <c r="A204" s="1">
        <v>36161</v>
      </c>
      <c r="B204">
        <v>4.3</v>
      </c>
    </row>
    <row r="205" spans="1:2" x14ac:dyDescent="0.2">
      <c r="A205" s="1">
        <v>36251</v>
      </c>
      <c r="B205">
        <v>4.3</v>
      </c>
    </row>
    <row r="206" spans="1:2" x14ac:dyDescent="0.2">
      <c r="A206" s="1">
        <v>36342</v>
      </c>
      <c r="B206">
        <v>4.2</v>
      </c>
    </row>
    <row r="207" spans="1:2" x14ac:dyDescent="0.2">
      <c r="A207" s="1">
        <v>36434</v>
      </c>
      <c r="B207">
        <v>4.0999999999999996</v>
      </c>
    </row>
    <row r="208" spans="1:2" x14ac:dyDescent="0.2">
      <c r="A208" s="1">
        <v>36526</v>
      </c>
      <c r="B208">
        <v>4</v>
      </c>
    </row>
    <row r="209" spans="1:2" x14ac:dyDescent="0.2">
      <c r="A209" s="1">
        <v>36617</v>
      </c>
      <c r="B209">
        <v>3.9</v>
      </c>
    </row>
    <row r="210" spans="1:2" x14ac:dyDescent="0.2">
      <c r="A210" s="1">
        <v>36708</v>
      </c>
      <c r="B210">
        <v>4</v>
      </c>
    </row>
    <row r="211" spans="1:2" x14ac:dyDescent="0.2">
      <c r="A211" s="1">
        <v>36800</v>
      </c>
      <c r="B211">
        <v>3.9</v>
      </c>
    </row>
    <row r="212" spans="1:2" x14ac:dyDescent="0.2">
      <c r="A212" s="1">
        <v>36892</v>
      </c>
      <c r="B212">
        <v>4.2</v>
      </c>
    </row>
    <row r="213" spans="1:2" x14ac:dyDescent="0.2">
      <c r="A213" s="1">
        <v>36982</v>
      </c>
      <c r="B213">
        <v>4.4000000000000004</v>
      </c>
    </row>
    <row r="214" spans="1:2" x14ac:dyDescent="0.2">
      <c r="A214" s="1">
        <v>37073</v>
      </c>
      <c r="B214">
        <v>4.8</v>
      </c>
    </row>
    <row r="215" spans="1:2" x14ac:dyDescent="0.2">
      <c r="A215" s="1">
        <v>37165</v>
      </c>
      <c r="B215">
        <v>5.5</v>
      </c>
    </row>
    <row r="216" spans="1:2" x14ac:dyDescent="0.2">
      <c r="A216" s="1">
        <v>37257</v>
      </c>
      <c r="B216">
        <v>5.7</v>
      </c>
    </row>
    <row r="217" spans="1:2" x14ac:dyDescent="0.2">
      <c r="A217" s="1">
        <v>37347</v>
      </c>
      <c r="B217">
        <v>5.8</v>
      </c>
    </row>
    <row r="218" spans="1:2" x14ac:dyDescent="0.2">
      <c r="A218" s="1">
        <v>37438</v>
      </c>
      <c r="B218">
        <v>5.7</v>
      </c>
    </row>
    <row r="219" spans="1:2" x14ac:dyDescent="0.2">
      <c r="A219" s="1">
        <v>37530</v>
      </c>
      <c r="B219">
        <v>5.9</v>
      </c>
    </row>
    <row r="220" spans="1:2" x14ac:dyDescent="0.2">
      <c r="A220" s="1">
        <v>37622</v>
      </c>
      <c r="B220">
        <v>5.9</v>
      </c>
    </row>
    <row r="221" spans="1:2" x14ac:dyDescent="0.2">
      <c r="A221" s="1">
        <v>37712</v>
      </c>
      <c r="B221">
        <v>6.1</v>
      </c>
    </row>
    <row r="222" spans="1:2" x14ac:dyDescent="0.2">
      <c r="A222" s="1">
        <v>37803</v>
      </c>
      <c r="B222">
        <v>6.1</v>
      </c>
    </row>
    <row r="223" spans="1:2" x14ac:dyDescent="0.2">
      <c r="A223" s="1">
        <v>37895</v>
      </c>
      <c r="B223">
        <v>5.8</v>
      </c>
    </row>
    <row r="224" spans="1:2" x14ac:dyDescent="0.2">
      <c r="A224" s="1">
        <v>37987</v>
      </c>
      <c r="B224">
        <v>5.7</v>
      </c>
    </row>
    <row r="225" spans="1:2" x14ac:dyDescent="0.2">
      <c r="A225" s="1">
        <v>38078</v>
      </c>
      <c r="B225">
        <v>5.6</v>
      </c>
    </row>
    <row r="226" spans="1:2" x14ac:dyDescent="0.2">
      <c r="A226" s="1">
        <v>38169</v>
      </c>
      <c r="B226">
        <v>5.4</v>
      </c>
    </row>
    <row r="227" spans="1:2" x14ac:dyDescent="0.2">
      <c r="A227" s="1">
        <v>38261</v>
      </c>
      <c r="B227">
        <v>5.4</v>
      </c>
    </row>
    <row r="228" spans="1:2" x14ac:dyDescent="0.2">
      <c r="A228" s="1">
        <v>38353</v>
      </c>
      <c r="B228">
        <v>5.3</v>
      </c>
    </row>
    <row r="229" spans="1:2" x14ac:dyDescent="0.2">
      <c r="A229" s="1">
        <v>38443</v>
      </c>
      <c r="B229">
        <v>5.0999999999999996</v>
      </c>
    </row>
    <row r="230" spans="1:2" x14ac:dyDescent="0.2">
      <c r="A230" s="1">
        <v>38534</v>
      </c>
      <c r="B230">
        <v>5</v>
      </c>
    </row>
    <row r="231" spans="1:2" x14ac:dyDescent="0.2">
      <c r="A231" s="1">
        <v>38626</v>
      </c>
      <c r="B231">
        <v>5</v>
      </c>
    </row>
    <row r="232" spans="1:2" x14ac:dyDescent="0.2">
      <c r="A232" s="1">
        <v>38718</v>
      </c>
      <c r="B232">
        <v>4.7</v>
      </c>
    </row>
    <row r="233" spans="1:2" x14ac:dyDescent="0.2">
      <c r="A233" s="1">
        <v>38808</v>
      </c>
      <c r="B233">
        <v>4.5999999999999996</v>
      </c>
    </row>
    <row r="234" spans="1:2" x14ac:dyDescent="0.2">
      <c r="A234" s="1">
        <v>38899</v>
      </c>
      <c r="B234">
        <v>4.5999999999999996</v>
      </c>
    </row>
    <row r="235" spans="1:2" x14ac:dyDescent="0.2">
      <c r="A235" s="1">
        <v>38991</v>
      </c>
      <c r="B235">
        <v>4.4000000000000004</v>
      </c>
    </row>
    <row r="236" spans="1:2" x14ac:dyDescent="0.2">
      <c r="A236" s="1">
        <v>39083</v>
      </c>
      <c r="B236">
        <v>4.5</v>
      </c>
    </row>
    <row r="237" spans="1:2" x14ac:dyDescent="0.2">
      <c r="A237" s="1">
        <v>39173</v>
      </c>
      <c r="B237">
        <v>4.5</v>
      </c>
    </row>
    <row r="238" spans="1:2" x14ac:dyDescent="0.2">
      <c r="A238" s="1">
        <v>39264</v>
      </c>
      <c r="B238">
        <v>4.7</v>
      </c>
    </row>
    <row r="239" spans="1:2" x14ac:dyDescent="0.2">
      <c r="A239" s="1">
        <v>39356</v>
      </c>
      <c r="B239">
        <v>4.8</v>
      </c>
    </row>
    <row r="240" spans="1:2" x14ac:dyDescent="0.2">
      <c r="A240" s="1">
        <v>39448</v>
      </c>
      <c r="B240">
        <v>5</v>
      </c>
    </row>
    <row r="241" spans="1:2" x14ac:dyDescent="0.2">
      <c r="A241" s="1">
        <v>39539</v>
      </c>
      <c r="B241">
        <v>5.3</v>
      </c>
    </row>
    <row r="242" spans="1:2" x14ac:dyDescent="0.2">
      <c r="A242" s="1">
        <v>39630</v>
      </c>
      <c r="B242">
        <v>6</v>
      </c>
    </row>
    <row r="243" spans="1:2" x14ac:dyDescent="0.2">
      <c r="A243" s="1">
        <v>39722</v>
      </c>
      <c r="B243">
        <v>6.9</v>
      </c>
    </row>
    <row r="244" spans="1:2" x14ac:dyDescent="0.2">
      <c r="A244" s="1">
        <v>39814</v>
      </c>
      <c r="B244">
        <v>8.3000000000000007</v>
      </c>
    </row>
    <row r="245" spans="1:2" x14ac:dyDescent="0.2">
      <c r="A245" s="1">
        <v>39904</v>
      </c>
      <c r="B245">
        <v>9.3000000000000007</v>
      </c>
    </row>
    <row r="246" spans="1:2" x14ac:dyDescent="0.2">
      <c r="A246" s="1">
        <v>39995</v>
      </c>
      <c r="B246">
        <v>9.6</v>
      </c>
    </row>
    <row r="247" spans="1:2" x14ac:dyDescent="0.2">
      <c r="A247" s="1">
        <v>40087</v>
      </c>
      <c r="B247">
        <v>9.9</v>
      </c>
    </row>
    <row r="248" spans="1:2" x14ac:dyDescent="0.2">
      <c r="A248" s="1">
        <v>40179</v>
      </c>
      <c r="B248">
        <v>9.8000000000000007</v>
      </c>
    </row>
    <row r="249" spans="1:2" x14ac:dyDescent="0.2">
      <c r="A249" s="1">
        <v>40269</v>
      </c>
      <c r="B249">
        <v>9.6</v>
      </c>
    </row>
    <row r="250" spans="1:2" x14ac:dyDescent="0.2">
      <c r="A250" s="1">
        <v>40360</v>
      </c>
      <c r="B250">
        <v>9.5</v>
      </c>
    </row>
    <row r="251" spans="1:2" x14ac:dyDescent="0.2">
      <c r="A251" s="1">
        <v>40452</v>
      </c>
      <c r="B251">
        <v>9.5</v>
      </c>
    </row>
    <row r="252" spans="1:2" x14ac:dyDescent="0.2">
      <c r="A252" s="1">
        <v>40544</v>
      </c>
      <c r="B252">
        <v>9</v>
      </c>
    </row>
    <row r="253" spans="1:2" x14ac:dyDescent="0.2">
      <c r="A253" s="1">
        <v>40634</v>
      </c>
      <c r="B253">
        <v>9.1</v>
      </c>
    </row>
    <row r="254" spans="1:2" x14ac:dyDescent="0.2">
      <c r="A254" s="1">
        <v>40725</v>
      </c>
      <c r="B254">
        <v>9</v>
      </c>
    </row>
    <row r="255" spans="1:2" x14ac:dyDescent="0.2">
      <c r="A255" s="1">
        <v>40817</v>
      </c>
      <c r="B255">
        <v>8.6</v>
      </c>
    </row>
    <row r="256" spans="1:2" x14ac:dyDescent="0.2">
      <c r="A256" s="1">
        <v>40909</v>
      </c>
      <c r="B256">
        <v>8.3000000000000007</v>
      </c>
    </row>
    <row r="257" spans="1:2" x14ac:dyDescent="0.2">
      <c r="A257" s="1">
        <v>41000</v>
      </c>
      <c r="B257">
        <v>8.1999999999999993</v>
      </c>
    </row>
    <row r="258" spans="1:2" x14ac:dyDescent="0.2">
      <c r="A258" s="1">
        <v>41091</v>
      </c>
      <c r="B258">
        <v>8</v>
      </c>
    </row>
    <row r="259" spans="1:2" x14ac:dyDescent="0.2">
      <c r="A259" s="1">
        <v>41183</v>
      </c>
      <c r="B259">
        <v>7.8</v>
      </c>
    </row>
    <row r="260" spans="1:2" x14ac:dyDescent="0.2">
      <c r="A260" s="1">
        <v>41275</v>
      </c>
      <c r="B260">
        <v>7.7</v>
      </c>
    </row>
    <row r="261" spans="1:2" x14ac:dyDescent="0.2">
      <c r="A261" s="1">
        <v>41365</v>
      </c>
      <c r="B261">
        <v>7.5</v>
      </c>
    </row>
    <row r="262" spans="1:2" x14ac:dyDescent="0.2">
      <c r="A262" s="1">
        <v>41456</v>
      </c>
      <c r="B262">
        <v>7.2</v>
      </c>
    </row>
    <row r="263" spans="1:2" x14ac:dyDescent="0.2">
      <c r="A263" s="1">
        <v>41548</v>
      </c>
      <c r="B263">
        <v>6.9</v>
      </c>
    </row>
    <row r="264" spans="1:2" x14ac:dyDescent="0.2">
      <c r="A264" s="1">
        <v>41640</v>
      </c>
      <c r="B264">
        <v>6.7</v>
      </c>
    </row>
    <row r="265" spans="1:2" x14ac:dyDescent="0.2">
      <c r="A265" s="1">
        <v>41730</v>
      </c>
      <c r="B265">
        <v>6.2</v>
      </c>
    </row>
    <row r="266" spans="1:2" x14ac:dyDescent="0.2">
      <c r="A266" s="1">
        <v>41821</v>
      </c>
      <c r="B266">
        <v>6.1</v>
      </c>
    </row>
    <row r="267" spans="1:2" x14ac:dyDescent="0.2">
      <c r="A267" s="1">
        <v>41913</v>
      </c>
      <c r="B267">
        <v>5.7</v>
      </c>
    </row>
    <row r="268" spans="1:2" x14ac:dyDescent="0.2">
      <c r="A268" s="1">
        <v>42005</v>
      </c>
      <c r="B268">
        <v>5.5</v>
      </c>
    </row>
    <row r="269" spans="1:2" x14ac:dyDescent="0.2">
      <c r="A269" s="1">
        <v>42095</v>
      </c>
      <c r="B269">
        <v>5.4</v>
      </c>
    </row>
    <row r="270" spans="1:2" x14ac:dyDescent="0.2">
      <c r="A270" s="1">
        <v>42186</v>
      </c>
      <c r="B270">
        <v>5.0999999999999996</v>
      </c>
    </row>
    <row r="271" spans="1:2" x14ac:dyDescent="0.2">
      <c r="A271" s="1">
        <v>42278</v>
      </c>
      <c r="B271">
        <v>5</v>
      </c>
    </row>
    <row r="272" spans="1:2" x14ac:dyDescent="0.2">
      <c r="A272" s="1">
        <v>42370</v>
      </c>
      <c r="B272">
        <v>4.9000000000000004</v>
      </c>
    </row>
    <row r="273" spans="1:2" x14ac:dyDescent="0.2">
      <c r="A273" s="1">
        <v>42461</v>
      </c>
      <c r="B273">
        <v>4.9000000000000004</v>
      </c>
    </row>
    <row r="274" spans="1:2" x14ac:dyDescent="0.2">
      <c r="A274" s="1">
        <v>42552</v>
      </c>
      <c r="B274">
        <v>4.9000000000000004</v>
      </c>
    </row>
    <row r="275" spans="1:2" x14ac:dyDescent="0.2">
      <c r="A275" s="1">
        <v>42644</v>
      </c>
      <c r="B275">
        <v>4.8</v>
      </c>
    </row>
    <row r="276" spans="1:2" x14ac:dyDescent="0.2">
      <c r="A276" s="1">
        <v>42736</v>
      </c>
      <c r="B276">
        <v>4.5999999999999996</v>
      </c>
    </row>
    <row r="277" spans="1:2" x14ac:dyDescent="0.2">
      <c r="A277" s="1">
        <v>42826</v>
      </c>
      <c r="B277">
        <v>4.4000000000000004</v>
      </c>
    </row>
    <row r="278" spans="1:2" x14ac:dyDescent="0.2">
      <c r="A278" s="1">
        <v>42917</v>
      </c>
      <c r="B278">
        <v>4.3</v>
      </c>
    </row>
    <row r="279" spans="1:2" x14ac:dyDescent="0.2">
      <c r="A279" s="1">
        <v>43009</v>
      </c>
      <c r="B279">
        <v>4.2</v>
      </c>
    </row>
    <row r="280" spans="1:2" x14ac:dyDescent="0.2">
      <c r="A280" s="1">
        <v>43101</v>
      </c>
      <c r="B280">
        <v>4</v>
      </c>
    </row>
    <row r="281" spans="1:2" x14ac:dyDescent="0.2">
      <c r="A281" s="1">
        <v>43191</v>
      </c>
      <c r="B281">
        <v>3.9</v>
      </c>
    </row>
    <row r="282" spans="1:2" x14ac:dyDescent="0.2">
      <c r="A282" s="1">
        <v>43282</v>
      </c>
      <c r="B282">
        <v>3.8</v>
      </c>
    </row>
    <row r="283" spans="1:2" x14ac:dyDescent="0.2">
      <c r="A283" s="1">
        <v>43374</v>
      </c>
      <c r="B283">
        <v>3.8</v>
      </c>
    </row>
    <row r="284" spans="1:2" x14ac:dyDescent="0.2">
      <c r="A284" s="1">
        <v>43466</v>
      </c>
      <c r="B284">
        <v>3.9</v>
      </c>
    </row>
    <row r="285" spans="1:2" x14ac:dyDescent="0.2">
      <c r="A285" s="1">
        <v>43556</v>
      </c>
      <c r="B285">
        <v>3.6</v>
      </c>
    </row>
    <row r="286" spans="1:2" x14ac:dyDescent="0.2">
      <c r="A286" s="1">
        <v>43647</v>
      </c>
      <c r="B286">
        <v>3.6</v>
      </c>
    </row>
    <row r="287" spans="1:2" x14ac:dyDescent="0.2">
      <c r="A287" s="1">
        <v>43739</v>
      </c>
      <c r="B287">
        <v>3.6</v>
      </c>
    </row>
    <row r="288" spans="1:2" x14ac:dyDescent="0.2">
      <c r="A288" s="1">
        <v>43831</v>
      </c>
      <c r="B288">
        <v>3.8</v>
      </c>
    </row>
    <row r="289" spans="1:2" x14ac:dyDescent="0.2">
      <c r="A289" s="1">
        <v>43922</v>
      </c>
      <c r="B289">
        <v>13</v>
      </c>
    </row>
    <row r="290" spans="1:2" x14ac:dyDescent="0.2">
      <c r="A290" s="1">
        <v>44013</v>
      </c>
      <c r="B290">
        <v>8.8000000000000007</v>
      </c>
    </row>
    <row r="291" spans="1:2" x14ac:dyDescent="0.2">
      <c r="A291" s="1">
        <v>44105</v>
      </c>
      <c r="B291">
        <v>6.8</v>
      </c>
    </row>
    <row r="292" spans="1:2" x14ac:dyDescent="0.2">
      <c r="A292" s="1">
        <v>44197</v>
      </c>
      <c r="B292">
        <v>6.2</v>
      </c>
    </row>
    <row r="293" spans="1:2" x14ac:dyDescent="0.2">
      <c r="A293" s="1">
        <v>44287</v>
      </c>
      <c r="B293">
        <v>5.9</v>
      </c>
    </row>
    <row r="294" spans="1:2" x14ac:dyDescent="0.2">
      <c r="A294" s="1">
        <v>44378</v>
      </c>
      <c r="B294">
        <v>5.0999999999999996</v>
      </c>
    </row>
    <row r="295" spans="1:2" x14ac:dyDescent="0.2">
      <c r="A295" s="1">
        <v>44470</v>
      </c>
      <c r="B295">
        <v>4.2</v>
      </c>
    </row>
    <row r="296" spans="1:2" x14ac:dyDescent="0.2">
      <c r="A296" s="1">
        <v>44562</v>
      </c>
      <c r="B296">
        <v>3.9</v>
      </c>
    </row>
    <row r="297" spans="1:2" x14ac:dyDescent="0.2">
      <c r="A297" s="1">
        <v>44652</v>
      </c>
      <c r="B297">
        <v>3.6</v>
      </c>
    </row>
    <row r="298" spans="1:2" x14ac:dyDescent="0.2">
      <c r="A298" s="1">
        <v>44743</v>
      </c>
      <c r="B298">
        <v>3.5</v>
      </c>
    </row>
    <row r="299" spans="1:2" x14ac:dyDescent="0.2">
      <c r="A299" s="1">
        <v>44835</v>
      </c>
      <c r="B299">
        <v>3.6</v>
      </c>
    </row>
    <row r="300" spans="1:2" x14ac:dyDescent="0.2">
      <c r="A300" s="1">
        <v>44927</v>
      </c>
      <c r="B300">
        <v>3.5</v>
      </c>
    </row>
    <row r="301" spans="1:2" x14ac:dyDescent="0.2">
      <c r="A301" s="1">
        <v>45017</v>
      </c>
      <c r="B301">
        <v>3.5</v>
      </c>
    </row>
    <row r="302" spans="1:2" x14ac:dyDescent="0.2">
      <c r="A302" s="1">
        <v>45108</v>
      </c>
      <c r="B302">
        <v>3.6</v>
      </c>
    </row>
    <row r="303" spans="1:2" x14ac:dyDescent="0.2">
      <c r="A303" s="1">
        <v>45200</v>
      </c>
      <c r="B303">
        <v>3.8</v>
      </c>
    </row>
    <row r="304" spans="1:2" x14ac:dyDescent="0.2">
      <c r="A304" s="1">
        <v>45292</v>
      </c>
      <c r="B304">
        <v>3.8</v>
      </c>
    </row>
    <row r="305" spans="1:2" x14ac:dyDescent="0.2">
      <c r="A305" s="1">
        <v>45383</v>
      </c>
      <c r="B305">
        <v>4</v>
      </c>
    </row>
    <row r="306" spans="1:2" x14ac:dyDescent="0.2">
      <c r="A306" s="1">
        <v>45474</v>
      </c>
      <c r="B306">
        <v>4.2</v>
      </c>
    </row>
    <row r="307" spans="1:2" x14ac:dyDescent="0.2">
      <c r="A307" s="1">
        <v>45566</v>
      </c>
      <c r="B307">
        <v>4.0999999999999996</v>
      </c>
    </row>
    <row r="308" spans="1:2" x14ac:dyDescent="0.2">
      <c r="A308" s="1">
        <v>45658</v>
      </c>
      <c r="B308">
        <v>4.0999999999999996</v>
      </c>
    </row>
    <row r="309" spans="1:2" x14ac:dyDescent="0.2">
      <c r="A309" s="1">
        <v>45748</v>
      </c>
      <c r="B309">
        <v>4.2</v>
      </c>
    </row>
    <row r="310" spans="1:2" x14ac:dyDescent="0.2">
      <c r="A310" s="1">
        <v>45839</v>
      </c>
      <c r="B310">
        <v>4.3</v>
      </c>
    </row>
    <row r="311" spans="1:2" x14ac:dyDescent="0.2">
      <c r="A311" s="1">
        <v>45931</v>
      </c>
      <c r="B311">
        <v>4.5</v>
      </c>
    </row>
    <row r="312" spans="1:2" x14ac:dyDescent="0.2">
      <c r="A312" s="1">
        <v>46023</v>
      </c>
      <c r="B312" t="e">
        <f>NA()</f>
        <v>#N/A</v>
      </c>
    </row>
    <row r="313" spans="1:2" x14ac:dyDescent="0.2">
      <c r="A313" s="1"/>
    </row>
    <row r="314" spans="1:2" x14ac:dyDescent="0.2">
      <c r="A314" s="1"/>
    </row>
    <row r="315" spans="1:2" x14ac:dyDescent="0.2">
      <c r="A315" s="1"/>
    </row>
    <row r="316" spans="1:2" x14ac:dyDescent="0.2">
      <c r="A316" s="1"/>
    </row>
    <row r="317" spans="1:2" x14ac:dyDescent="0.2">
      <c r="A317" s="1"/>
    </row>
    <row r="318" spans="1:2" x14ac:dyDescent="0.2">
      <c r="A318" s="1"/>
    </row>
    <row r="319" spans="1:2" x14ac:dyDescent="0.2">
      <c r="A319" s="1"/>
    </row>
    <row r="320" spans="1:2" x14ac:dyDescent="0.2">
      <c r="A320" s="1"/>
    </row>
    <row r="325" spans="1:1" x14ac:dyDescent="0.2">
      <c r="A325" s="8"/>
    </row>
  </sheetData>
  <hyperlinks>
    <hyperlink ref="G2" location="'Index'!A1" display="Back to Index" xr:uid="{01508555-260A-1049-9EE1-A966B1195C2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EC23C-AE05-3B4B-A7B1-BA9F896BBA2B}">
  <sheetPr codeName="Sheet14">
    <tabColor theme="5" tint="0.39997558519241921"/>
  </sheetPr>
  <dimension ref="A1:K306"/>
  <sheetViews>
    <sheetView workbookViewId="0">
      <selection activeCell="K1" sqref="K1"/>
    </sheetView>
  </sheetViews>
  <sheetFormatPr baseColWidth="10" defaultColWidth="8.83203125" defaultRowHeight="16" x14ac:dyDescent="0.2"/>
  <cols>
    <col min="1" max="1" width="8.83203125" bestFit="1" customWidth="1"/>
    <col min="2" max="2" width="8.33203125" bestFit="1" customWidth="1"/>
    <col min="3" max="3" width="18.33203125" bestFit="1" customWidth="1"/>
    <col min="4" max="4" width="13.1640625" bestFit="1" customWidth="1"/>
    <col min="5" max="5" width="25" bestFit="1" customWidth="1"/>
    <col min="6" max="6" width="11.6640625" bestFit="1" customWidth="1"/>
    <col min="7" max="7" width="17.6640625" bestFit="1" customWidth="1"/>
    <col min="8" max="8" width="16.6640625" bestFit="1" customWidth="1"/>
    <col min="9" max="9" width="26.332031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6.4</v>
      </c>
      <c r="C2" s="27" t="s">
        <v>18</v>
      </c>
      <c r="D2" s="27" t="s">
        <v>16</v>
      </c>
      <c r="E2" s="27" t="s">
        <v>17</v>
      </c>
      <c r="F2" s="27" t="s">
        <v>0</v>
      </c>
      <c r="G2" s="27" t="s">
        <v>14</v>
      </c>
      <c r="H2" s="27" t="s">
        <v>36</v>
      </c>
      <c r="I2" s="33" t="s">
        <v>3</v>
      </c>
      <c r="K2" s="8" t="s">
        <v>152</v>
      </c>
    </row>
    <row r="3" spans="1:11" x14ac:dyDescent="0.2">
      <c r="A3" s="35">
        <v>18354</v>
      </c>
      <c r="B3" s="27">
        <v>5.6</v>
      </c>
      <c r="C3" s="27" t="s">
        <v>18</v>
      </c>
      <c r="D3" s="27" t="s">
        <v>16</v>
      </c>
      <c r="E3" s="27" t="s">
        <v>17</v>
      </c>
      <c r="F3" s="27" t="s">
        <v>0</v>
      </c>
      <c r="G3" s="27" t="s">
        <v>14</v>
      </c>
      <c r="H3" s="27" t="s">
        <v>36</v>
      </c>
      <c r="I3" s="33" t="s">
        <v>3</v>
      </c>
    </row>
    <row r="4" spans="1:11" x14ac:dyDescent="0.2">
      <c r="A4" s="35">
        <v>18445</v>
      </c>
      <c r="B4" s="27">
        <v>4.5999999999999996</v>
      </c>
      <c r="C4" s="27" t="s">
        <v>18</v>
      </c>
      <c r="D4" s="27" t="s">
        <v>16</v>
      </c>
      <c r="E4" s="27" t="s">
        <v>17</v>
      </c>
      <c r="F4" s="27" t="s">
        <v>0</v>
      </c>
      <c r="G4" s="27" t="s">
        <v>14</v>
      </c>
      <c r="H4" s="27" t="s">
        <v>36</v>
      </c>
      <c r="I4" s="33" t="s">
        <v>3</v>
      </c>
    </row>
    <row r="5" spans="1:11" x14ac:dyDescent="0.2">
      <c r="A5" s="35">
        <v>18537</v>
      </c>
      <c r="B5" s="27">
        <v>4.2</v>
      </c>
      <c r="C5" s="27" t="s">
        <v>18</v>
      </c>
      <c r="D5" s="27" t="s">
        <v>16</v>
      </c>
      <c r="E5" s="27" t="s">
        <v>17</v>
      </c>
      <c r="F5" s="27" t="s">
        <v>0</v>
      </c>
      <c r="G5" s="27" t="s">
        <v>14</v>
      </c>
      <c r="H5" s="27" t="s">
        <v>36</v>
      </c>
      <c r="I5" s="33" t="s">
        <v>3</v>
      </c>
    </row>
    <row r="6" spans="1:11" x14ac:dyDescent="0.2">
      <c r="A6" s="35">
        <v>18629</v>
      </c>
      <c r="B6" s="27">
        <v>3.5</v>
      </c>
      <c r="C6" s="27" t="s">
        <v>18</v>
      </c>
      <c r="D6" s="27" t="s">
        <v>16</v>
      </c>
      <c r="E6" s="27" t="s">
        <v>17</v>
      </c>
      <c r="F6" s="27" t="s">
        <v>0</v>
      </c>
      <c r="G6" s="27" t="s">
        <v>14</v>
      </c>
      <c r="H6" s="27" t="s">
        <v>36</v>
      </c>
      <c r="I6" s="33" t="s">
        <v>3</v>
      </c>
    </row>
    <row r="7" spans="1:11" x14ac:dyDescent="0.2">
      <c r="A7" s="35">
        <v>18719</v>
      </c>
      <c r="B7" s="27">
        <v>3.1</v>
      </c>
      <c r="C7" s="27" t="s">
        <v>18</v>
      </c>
      <c r="D7" s="27" t="s">
        <v>16</v>
      </c>
      <c r="E7" s="27" t="s">
        <v>17</v>
      </c>
      <c r="F7" s="27" t="s">
        <v>0</v>
      </c>
      <c r="G7" s="27" t="s">
        <v>14</v>
      </c>
      <c r="H7" s="27" t="s">
        <v>36</v>
      </c>
      <c r="I7" s="33" t="s">
        <v>3</v>
      </c>
    </row>
    <row r="8" spans="1:11" x14ac:dyDescent="0.2">
      <c r="A8" s="35">
        <v>18810</v>
      </c>
      <c r="B8" s="27">
        <v>3.2</v>
      </c>
      <c r="C8" s="27" t="s">
        <v>18</v>
      </c>
      <c r="D8" s="27" t="s">
        <v>16</v>
      </c>
      <c r="E8" s="27" t="s">
        <v>17</v>
      </c>
      <c r="F8" s="27" t="s">
        <v>0</v>
      </c>
      <c r="G8" s="27" t="s">
        <v>14</v>
      </c>
      <c r="H8" s="27" t="s">
        <v>36</v>
      </c>
      <c r="I8" s="33" t="s">
        <v>3</v>
      </c>
    </row>
    <row r="9" spans="1:11" x14ac:dyDescent="0.2">
      <c r="A9" s="35">
        <v>18902</v>
      </c>
      <c r="B9" s="27">
        <v>3.4</v>
      </c>
      <c r="C9" s="27" t="s">
        <v>18</v>
      </c>
      <c r="D9" s="27" t="s">
        <v>16</v>
      </c>
      <c r="E9" s="27" t="s">
        <v>17</v>
      </c>
      <c r="F9" s="27" t="s">
        <v>0</v>
      </c>
      <c r="G9" s="27" t="s">
        <v>14</v>
      </c>
      <c r="H9" s="27" t="s">
        <v>36</v>
      </c>
      <c r="I9" s="33" t="s">
        <v>3</v>
      </c>
    </row>
    <row r="10" spans="1:11" x14ac:dyDescent="0.2">
      <c r="A10" s="35">
        <v>18994</v>
      </c>
      <c r="B10" s="27">
        <v>3.1</v>
      </c>
      <c r="C10" s="27" t="s">
        <v>18</v>
      </c>
      <c r="D10" s="27" t="s">
        <v>16</v>
      </c>
      <c r="E10" s="27" t="s">
        <v>17</v>
      </c>
      <c r="F10" s="27" t="s">
        <v>0</v>
      </c>
      <c r="G10" s="27" t="s">
        <v>14</v>
      </c>
      <c r="H10" s="27" t="s">
        <v>36</v>
      </c>
      <c r="I10" s="33" t="s">
        <v>3</v>
      </c>
    </row>
    <row r="11" spans="1:11" x14ac:dyDescent="0.2">
      <c r="A11" s="35">
        <v>19085</v>
      </c>
      <c r="B11" s="27">
        <v>3</v>
      </c>
      <c r="C11" s="27" t="s">
        <v>18</v>
      </c>
      <c r="D11" s="27" t="s">
        <v>16</v>
      </c>
      <c r="E11" s="27" t="s">
        <v>17</v>
      </c>
      <c r="F11" s="27" t="s">
        <v>0</v>
      </c>
      <c r="G11" s="27" t="s">
        <v>14</v>
      </c>
      <c r="H11" s="27" t="s">
        <v>36</v>
      </c>
      <c r="I11" s="33" t="s">
        <v>3</v>
      </c>
    </row>
    <row r="12" spans="1:11" x14ac:dyDescent="0.2">
      <c r="A12" s="35">
        <v>19176</v>
      </c>
      <c r="B12" s="27">
        <v>3.2</v>
      </c>
      <c r="C12" s="27" t="s">
        <v>18</v>
      </c>
      <c r="D12" s="27" t="s">
        <v>16</v>
      </c>
      <c r="E12" s="27" t="s">
        <v>17</v>
      </c>
      <c r="F12" s="27" t="s">
        <v>0</v>
      </c>
      <c r="G12" s="27" t="s">
        <v>14</v>
      </c>
      <c r="H12" s="27" t="s">
        <v>36</v>
      </c>
      <c r="I12" s="33" t="s">
        <v>3</v>
      </c>
    </row>
    <row r="13" spans="1:11" x14ac:dyDescent="0.2">
      <c r="A13" s="35">
        <v>19268</v>
      </c>
      <c r="B13" s="27">
        <v>2.8</v>
      </c>
      <c r="C13" s="27" t="s">
        <v>18</v>
      </c>
      <c r="D13" s="27" t="s">
        <v>16</v>
      </c>
      <c r="E13" s="27" t="s">
        <v>17</v>
      </c>
      <c r="F13" s="27" t="s">
        <v>0</v>
      </c>
      <c r="G13" s="27" t="s">
        <v>14</v>
      </c>
      <c r="H13" s="27" t="s">
        <v>36</v>
      </c>
      <c r="I13" s="33" t="s">
        <v>3</v>
      </c>
    </row>
    <row r="14" spans="1:11" x14ac:dyDescent="0.2">
      <c r="A14" s="35">
        <v>19360</v>
      </c>
      <c r="B14" s="27">
        <v>2.7</v>
      </c>
      <c r="C14" s="27" t="s">
        <v>18</v>
      </c>
      <c r="D14" s="27" t="s">
        <v>16</v>
      </c>
      <c r="E14" s="27" t="s">
        <v>17</v>
      </c>
      <c r="F14" s="27" t="s">
        <v>0</v>
      </c>
      <c r="G14" s="27" t="s">
        <v>14</v>
      </c>
      <c r="H14" s="27" t="s">
        <v>36</v>
      </c>
      <c r="I14" s="33" t="s">
        <v>3</v>
      </c>
    </row>
    <row r="15" spans="1:11" x14ac:dyDescent="0.2">
      <c r="A15" s="35">
        <v>19450</v>
      </c>
      <c r="B15" s="27">
        <v>2.6</v>
      </c>
      <c r="C15" s="27" t="s">
        <v>18</v>
      </c>
      <c r="D15" s="27" t="s">
        <v>16</v>
      </c>
      <c r="E15" s="27" t="s">
        <v>17</v>
      </c>
      <c r="F15" s="27" t="s">
        <v>0</v>
      </c>
      <c r="G15" s="27" t="s">
        <v>14</v>
      </c>
      <c r="H15" s="27" t="s">
        <v>36</v>
      </c>
      <c r="I15" s="33" t="s">
        <v>3</v>
      </c>
    </row>
    <row r="16" spans="1:11" x14ac:dyDescent="0.2">
      <c r="A16" s="35">
        <v>19541</v>
      </c>
      <c r="B16" s="27">
        <v>2.7</v>
      </c>
      <c r="C16" s="27" t="s">
        <v>18</v>
      </c>
      <c r="D16" s="27" t="s">
        <v>16</v>
      </c>
      <c r="E16" s="27" t="s">
        <v>17</v>
      </c>
      <c r="F16" s="27" t="s">
        <v>0</v>
      </c>
      <c r="G16" s="27" t="s">
        <v>14</v>
      </c>
      <c r="H16" s="27" t="s">
        <v>36</v>
      </c>
      <c r="I16" s="33" t="s">
        <v>3</v>
      </c>
    </row>
    <row r="17" spans="1:9" x14ac:dyDescent="0.2">
      <c r="A17" s="35">
        <v>19633</v>
      </c>
      <c r="B17" s="27">
        <v>3.7</v>
      </c>
      <c r="C17" s="27" t="s">
        <v>18</v>
      </c>
      <c r="D17" s="27" t="s">
        <v>16</v>
      </c>
      <c r="E17" s="27" t="s">
        <v>17</v>
      </c>
      <c r="F17" s="27" t="s">
        <v>0</v>
      </c>
      <c r="G17" s="27" t="s">
        <v>14</v>
      </c>
      <c r="H17" s="27" t="s">
        <v>36</v>
      </c>
      <c r="I17" s="33" t="s">
        <v>3</v>
      </c>
    </row>
    <row r="18" spans="1:9" x14ac:dyDescent="0.2">
      <c r="A18" s="35">
        <v>19725</v>
      </c>
      <c r="B18" s="27">
        <v>5.3</v>
      </c>
      <c r="C18" s="27" t="s">
        <v>18</v>
      </c>
      <c r="D18" s="27" t="s">
        <v>16</v>
      </c>
      <c r="E18" s="27" t="s">
        <v>17</v>
      </c>
      <c r="F18" s="27" t="s">
        <v>0</v>
      </c>
      <c r="G18" s="27" t="s">
        <v>14</v>
      </c>
      <c r="H18" s="27" t="s">
        <v>36</v>
      </c>
      <c r="I18" s="33" t="s">
        <v>3</v>
      </c>
    </row>
    <row r="19" spans="1:9" x14ac:dyDescent="0.2">
      <c r="A19" s="35">
        <v>19815</v>
      </c>
      <c r="B19" s="27">
        <v>5.8</v>
      </c>
      <c r="C19" s="27" t="s">
        <v>18</v>
      </c>
      <c r="D19" s="27" t="s">
        <v>16</v>
      </c>
      <c r="E19" s="27" t="s">
        <v>17</v>
      </c>
      <c r="F19" s="27" t="s">
        <v>0</v>
      </c>
      <c r="G19" s="27" t="s">
        <v>14</v>
      </c>
      <c r="H19" s="27" t="s">
        <v>36</v>
      </c>
      <c r="I19" s="33" t="s">
        <v>3</v>
      </c>
    </row>
    <row r="20" spans="1:9" x14ac:dyDescent="0.2">
      <c r="A20" s="35">
        <v>19906</v>
      </c>
      <c r="B20" s="27">
        <v>6</v>
      </c>
      <c r="C20" s="27" t="s">
        <v>18</v>
      </c>
      <c r="D20" s="27" t="s">
        <v>16</v>
      </c>
      <c r="E20" s="27" t="s">
        <v>17</v>
      </c>
      <c r="F20" s="27" t="s">
        <v>0</v>
      </c>
      <c r="G20" s="27" t="s">
        <v>14</v>
      </c>
      <c r="H20" s="27" t="s">
        <v>36</v>
      </c>
      <c r="I20" s="33" t="s">
        <v>3</v>
      </c>
    </row>
    <row r="21" spans="1:9" x14ac:dyDescent="0.2">
      <c r="A21" s="35">
        <v>19998</v>
      </c>
      <c r="B21" s="27">
        <v>5.3</v>
      </c>
      <c r="C21" s="27" t="s">
        <v>18</v>
      </c>
      <c r="D21" s="27" t="s">
        <v>16</v>
      </c>
      <c r="E21" s="27" t="s">
        <v>17</v>
      </c>
      <c r="F21" s="27" t="s">
        <v>0</v>
      </c>
      <c r="G21" s="27" t="s">
        <v>14</v>
      </c>
      <c r="H21" s="27" t="s">
        <v>36</v>
      </c>
      <c r="I21" s="33" t="s">
        <v>3</v>
      </c>
    </row>
    <row r="22" spans="1:9" x14ac:dyDescent="0.2">
      <c r="A22" s="35">
        <v>20090</v>
      </c>
      <c r="B22" s="27">
        <v>4.7</v>
      </c>
      <c r="C22" s="27" t="s">
        <v>18</v>
      </c>
      <c r="D22" s="27" t="s">
        <v>16</v>
      </c>
      <c r="E22" s="27" t="s">
        <v>17</v>
      </c>
      <c r="F22" s="27" t="s">
        <v>0</v>
      </c>
      <c r="G22" s="27" t="s">
        <v>14</v>
      </c>
      <c r="H22" s="27" t="s">
        <v>36</v>
      </c>
      <c r="I22" s="33" t="s">
        <v>3</v>
      </c>
    </row>
    <row r="23" spans="1:9" x14ac:dyDescent="0.2">
      <c r="A23" s="35">
        <v>20180</v>
      </c>
      <c r="B23" s="27">
        <v>4.4000000000000004</v>
      </c>
      <c r="C23" s="27" t="s">
        <v>18</v>
      </c>
      <c r="D23" s="27" t="s">
        <v>16</v>
      </c>
      <c r="E23" s="27" t="s">
        <v>17</v>
      </c>
      <c r="F23" s="27" t="s">
        <v>0</v>
      </c>
      <c r="G23" s="27" t="s">
        <v>14</v>
      </c>
      <c r="H23" s="27" t="s">
        <v>36</v>
      </c>
      <c r="I23" s="33" t="s">
        <v>3</v>
      </c>
    </row>
    <row r="24" spans="1:9" x14ac:dyDescent="0.2">
      <c r="A24" s="35">
        <v>20271</v>
      </c>
      <c r="B24" s="27">
        <v>4.0999999999999996</v>
      </c>
      <c r="C24" s="27" t="s">
        <v>18</v>
      </c>
      <c r="D24" s="27" t="s">
        <v>16</v>
      </c>
      <c r="E24" s="27" t="s">
        <v>17</v>
      </c>
      <c r="F24" s="27" t="s">
        <v>0</v>
      </c>
      <c r="G24" s="27" t="s">
        <v>14</v>
      </c>
      <c r="H24" s="27" t="s">
        <v>36</v>
      </c>
      <c r="I24" s="33" t="s">
        <v>3</v>
      </c>
    </row>
    <row r="25" spans="1:9" x14ac:dyDescent="0.2">
      <c r="A25" s="35">
        <v>20363</v>
      </c>
      <c r="B25" s="27">
        <v>4.2</v>
      </c>
      <c r="C25" s="27" t="s">
        <v>18</v>
      </c>
      <c r="D25" s="27" t="s">
        <v>16</v>
      </c>
      <c r="E25" s="27" t="s">
        <v>17</v>
      </c>
      <c r="F25" s="27" t="s">
        <v>0</v>
      </c>
      <c r="G25" s="27" t="s">
        <v>14</v>
      </c>
      <c r="H25" s="27" t="s">
        <v>36</v>
      </c>
      <c r="I25" s="33" t="s">
        <v>3</v>
      </c>
    </row>
    <row r="26" spans="1:9" x14ac:dyDescent="0.2">
      <c r="A26" s="35">
        <v>20455</v>
      </c>
      <c r="B26" s="27">
        <v>4</v>
      </c>
      <c r="C26" s="27" t="s">
        <v>18</v>
      </c>
      <c r="D26" s="27" t="s">
        <v>16</v>
      </c>
      <c r="E26" s="27" t="s">
        <v>17</v>
      </c>
      <c r="F26" s="27" t="s">
        <v>0</v>
      </c>
      <c r="G26" s="27" t="s">
        <v>14</v>
      </c>
      <c r="H26" s="27" t="s">
        <v>36</v>
      </c>
      <c r="I26" s="33" t="s">
        <v>3</v>
      </c>
    </row>
    <row r="27" spans="1:9" x14ac:dyDescent="0.2">
      <c r="A27" s="35">
        <v>20546</v>
      </c>
      <c r="B27" s="27">
        <v>4.2</v>
      </c>
      <c r="C27" s="27" t="s">
        <v>18</v>
      </c>
      <c r="D27" s="27" t="s">
        <v>16</v>
      </c>
      <c r="E27" s="27" t="s">
        <v>17</v>
      </c>
      <c r="F27" s="27" t="s">
        <v>0</v>
      </c>
      <c r="G27" s="27" t="s">
        <v>14</v>
      </c>
      <c r="H27" s="27" t="s">
        <v>36</v>
      </c>
      <c r="I27" s="33" t="s">
        <v>3</v>
      </c>
    </row>
    <row r="28" spans="1:9" x14ac:dyDescent="0.2">
      <c r="A28" s="35">
        <v>20637</v>
      </c>
      <c r="B28" s="27">
        <v>4.0999999999999996</v>
      </c>
      <c r="C28" s="27" t="s">
        <v>18</v>
      </c>
      <c r="D28" s="27" t="s">
        <v>16</v>
      </c>
      <c r="E28" s="27" t="s">
        <v>17</v>
      </c>
      <c r="F28" s="27" t="s">
        <v>0</v>
      </c>
      <c r="G28" s="27" t="s">
        <v>14</v>
      </c>
      <c r="H28" s="27" t="s">
        <v>36</v>
      </c>
      <c r="I28" s="33" t="s">
        <v>3</v>
      </c>
    </row>
    <row r="29" spans="1:9" x14ac:dyDescent="0.2">
      <c r="A29" s="35">
        <v>20729</v>
      </c>
      <c r="B29" s="27">
        <v>4.0999999999999996</v>
      </c>
      <c r="C29" s="27" t="s">
        <v>18</v>
      </c>
      <c r="D29" s="27" t="s">
        <v>16</v>
      </c>
      <c r="E29" s="27" t="s">
        <v>17</v>
      </c>
      <c r="F29" s="27" t="s">
        <v>0</v>
      </c>
      <c r="G29" s="27" t="s">
        <v>14</v>
      </c>
      <c r="H29" s="27" t="s">
        <v>36</v>
      </c>
      <c r="I29" s="33" t="s">
        <v>3</v>
      </c>
    </row>
    <row r="30" spans="1:9" x14ac:dyDescent="0.2">
      <c r="A30" s="35">
        <v>20821</v>
      </c>
      <c r="B30" s="27">
        <v>3.9</v>
      </c>
      <c r="C30" s="27" t="s">
        <v>18</v>
      </c>
      <c r="D30" s="27" t="s">
        <v>16</v>
      </c>
      <c r="E30" s="27" t="s">
        <v>17</v>
      </c>
      <c r="F30" s="27" t="s">
        <v>0</v>
      </c>
      <c r="G30" s="27" t="s">
        <v>14</v>
      </c>
      <c r="H30" s="27" t="s">
        <v>36</v>
      </c>
      <c r="I30" s="33" t="s">
        <v>3</v>
      </c>
    </row>
    <row r="31" spans="1:9" x14ac:dyDescent="0.2">
      <c r="A31" s="35">
        <v>20911</v>
      </c>
      <c r="B31" s="27">
        <v>4.0999999999999996</v>
      </c>
      <c r="C31" s="27" t="s">
        <v>18</v>
      </c>
      <c r="D31" s="27" t="s">
        <v>16</v>
      </c>
      <c r="E31" s="27" t="s">
        <v>17</v>
      </c>
      <c r="F31" s="27" t="s">
        <v>0</v>
      </c>
      <c r="G31" s="27" t="s">
        <v>14</v>
      </c>
      <c r="H31" s="27" t="s">
        <v>36</v>
      </c>
      <c r="I31" s="33" t="s">
        <v>3</v>
      </c>
    </row>
    <row r="32" spans="1:9" x14ac:dyDescent="0.2">
      <c r="A32" s="35">
        <v>21002</v>
      </c>
      <c r="B32" s="27">
        <v>4.2</v>
      </c>
      <c r="C32" s="27" t="s">
        <v>18</v>
      </c>
      <c r="D32" s="27" t="s">
        <v>16</v>
      </c>
      <c r="E32" s="27" t="s">
        <v>17</v>
      </c>
      <c r="F32" s="27" t="s">
        <v>0</v>
      </c>
      <c r="G32" s="27" t="s">
        <v>14</v>
      </c>
      <c r="H32" s="27" t="s">
        <v>36</v>
      </c>
      <c r="I32" s="33" t="s">
        <v>3</v>
      </c>
    </row>
    <row r="33" spans="1:9" x14ac:dyDescent="0.2">
      <c r="A33" s="35">
        <v>21094</v>
      </c>
      <c r="B33" s="27">
        <v>4.9000000000000004</v>
      </c>
      <c r="C33" s="27" t="s">
        <v>18</v>
      </c>
      <c r="D33" s="27" t="s">
        <v>16</v>
      </c>
      <c r="E33" s="27" t="s">
        <v>17</v>
      </c>
      <c r="F33" s="27" t="s">
        <v>0</v>
      </c>
      <c r="G33" s="27" t="s">
        <v>14</v>
      </c>
      <c r="H33" s="27" t="s">
        <v>36</v>
      </c>
      <c r="I33" s="33" t="s">
        <v>3</v>
      </c>
    </row>
    <row r="34" spans="1:9" x14ac:dyDescent="0.2">
      <c r="A34" s="35">
        <v>21186</v>
      </c>
      <c r="B34" s="27">
        <v>6.3</v>
      </c>
      <c r="C34" s="27" t="s">
        <v>18</v>
      </c>
      <c r="D34" s="27" t="s">
        <v>16</v>
      </c>
      <c r="E34" s="27" t="s">
        <v>17</v>
      </c>
      <c r="F34" s="27" t="s">
        <v>0</v>
      </c>
      <c r="G34" s="27" t="s">
        <v>14</v>
      </c>
      <c r="H34" s="27" t="s">
        <v>36</v>
      </c>
      <c r="I34" s="33" t="s">
        <v>3</v>
      </c>
    </row>
    <row r="35" spans="1:9" x14ac:dyDescent="0.2">
      <c r="A35" s="35">
        <v>21276</v>
      </c>
      <c r="B35" s="27">
        <v>7.4</v>
      </c>
      <c r="C35" s="27" t="s">
        <v>18</v>
      </c>
      <c r="D35" s="27" t="s">
        <v>16</v>
      </c>
      <c r="E35" s="27" t="s">
        <v>17</v>
      </c>
      <c r="F35" s="27" t="s">
        <v>0</v>
      </c>
      <c r="G35" s="27" t="s">
        <v>14</v>
      </c>
      <c r="H35" s="27" t="s">
        <v>36</v>
      </c>
      <c r="I35" s="33" t="s">
        <v>3</v>
      </c>
    </row>
    <row r="36" spans="1:9" x14ac:dyDescent="0.2">
      <c r="A36" s="35">
        <v>21367</v>
      </c>
      <c r="B36" s="27">
        <v>7.3</v>
      </c>
      <c r="C36" s="27" t="s">
        <v>18</v>
      </c>
      <c r="D36" s="27" t="s">
        <v>16</v>
      </c>
      <c r="E36" s="27" t="s">
        <v>17</v>
      </c>
      <c r="F36" s="27" t="s">
        <v>0</v>
      </c>
      <c r="G36" s="27" t="s">
        <v>14</v>
      </c>
      <c r="H36" s="27" t="s">
        <v>36</v>
      </c>
      <c r="I36" s="33" t="s">
        <v>3</v>
      </c>
    </row>
    <row r="37" spans="1:9" x14ac:dyDescent="0.2">
      <c r="A37" s="35">
        <v>21459</v>
      </c>
      <c r="B37" s="27">
        <v>6.4</v>
      </c>
      <c r="C37" s="27" t="s">
        <v>18</v>
      </c>
      <c r="D37" s="27" t="s">
        <v>16</v>
      </c>
      <c r="E37" s="27" t="s">
        <v>17</v>
      </c>
      <c r="F37" s="27" t="s">
        <v>0</v>
      </c>
      <c r="G37" s="27" t="s">
        <v>14</v>
      </c>
      <c r="H37" s="27" t="s">
        <v>36</v>
      </c>
      <c r="I37" s="33" t="s">
        <v>3</v>
      </c>
    </row>
    <row r="38" spans="1:9" x14ac:dyDescent="0.2">
      <c r="A38" s="35">
        <v>21551</v>
      </c>
      <c r="B38" s="27">
        <v>5.8</v>
      </c>
      <c r="C38" s="27" t="s">
        <v>18</v>
      </c>
      <c r="D38" s="27" t="s">
        <v>16</v>
      </c>
      <c r="E38" s="27" t="s">
        <v>17</v>
      </c>
      <c r="F38" s="27" t="s">
        <v>0</v>
      </c>
      <c r="G38" s="27" t="s">
        <v>14</v>
      </c>
      <c r="H38" s="27" t="s">
        <v>36</v>
      </c>
      <c r="I38" s="33" t="s">
        <v>3</v>
      </c>
    </row>
    <row r="39" spans="1:9" x14ac:dyDescent="0.2">
      <c r="A39" s="35">
        <v>21641</v>
      </c>
      <c r="B39" s="27">
        <v>5.0999999999999996</v>
      </c>
      <c r="C39" s="27" t="s">
        <v>18</v>
      </c>
      <c r="D39" s="27" t="s">
        <v>16</v>
      </c>
      <c r="E39" s="27" t="s">
        <v>17</v>
      </c>
      <c r="F39" s="27" t="s">
        <v>0</v>
      </c>
      <c r="G39" s="27" t="s">
        <v>14</v>
      </c>
      <c r="H39" s="27" t="s">
        <v>36</v>
      </c>
      <c r="I39" s="33" t="s">
        <v>3</v>
      </c>
    </row>
    <row r="40" spans="1:9" x14ac:dyDescent="0.2">
      <c r="A40" s="35">
        <v>21732</v>
      </c>
      <c r="B40" s="27">
        <v>5.3</v>
      </c>
      <c r="C40" s="27" t="s">
        <v>18</v>
      </c>
      <c r="D40" s="27" t="s">
        <v>16</v>
      </c>
      <c r="E40" s="27" t="s">
        <v>17</v>
      </c>
      <c r="F40" s="27" t="s">
        <v>0</v>
      </c>
      <c r="G40" s="27" t="s">
        <v>14</v>
      </c>
      <c r="H40" s="27" t="s">
        <v>36</v>
      </c>
      <c r="I40" s="33" t="s">
        <v>3</v>
      </c>
    </row>
    <row r="41" spans="1:9" x14ac:dyDescent="0.2">
      <c r="A41" s="35">
        <v>21824</v>
      </c>
      <c r="B41" s="27">
        <v>5.6</v>
      </c>
      <c r="C41" s="27" t="s">
        <v>18</v>
      </c>
      <c r="D41" s="27" t="s">
        <v>16</v>
      </c>
      <c r="E41" s="27" t="s">
        <v>17</v>
      </c>
      <c r="F41" s="27" t="s">
        <v>0</v>
      </c>
      <c r="G41" s="27" t="s">
        <v>14</v>
      </c>
      <c r="H41" s="27" t="s">
        <v>36</v>
      </c>
      <c r="I41" s="33" t="s">
        <v>3</v>
      </c>
    </row>
    <row r="42" spans="1:9" x14ac:dyDescent="0.2">
      <c r="A42" s="35">
        <v>21916</v>
      </c>
      <c r="B42" s="27">
        <v>5.0999999999999996</v>
      </c>
      <c r="C42" s="27" t="s">
        <v>18</v>
      </c>
      <c r="D42" s="27" t="s">
        <v>16</v>
      </c>
      <c r="E42" s="27" t="s">
        <v>17</v>
      </c>
      <c r="F42" s="27" t="s">
        <v>0</v>
      </c>
      <c r="G42" s="27" t="s">
        <v>14</v>
      </c>
      <c r="H42" s="27" t="s">
        <v>36</v>
      </c>
      <c r="I42" s="33" t="s">
        <v>3</v>
      </c>
    </row>
    <row r="43" spans="1:9" x14ac:dyDescent="0.2">
      <c r="A43" s="35">
        <v>22007</v>
      </c>
      <c r="B43" s="27">
        <v>5.2</v>
      </c>
      <c r="C43" s="27" t="s">
        <v>18</v>
      </c>
      <c r="D43" s="27" t="s">
        <v>16</v>
      </c>
      <c r="E43" s="27" t="s">
        <v>17</v>
      </c>
      <c r="F43" s="27" t="s">
        <v>0</v>
      </c>
      <c r="G43" s="27" t="s">
        <v>14</v>
      </c>
      <c r="H43" s="27" t="s">
        <v>36</v>
      </c>
      <c r="I43" s="33" t="s">
        <v>3</v>
      </c>
    </row>
    <row r="44" spans="1:9" x14ac:dyDescent="0.2">
      <c r="A44" s="35">
        <v>22098</v>
      </c>
      <c r="B44" s="27">
        <v>5.5</v>
      </c>
      <c r="C44" s="27" t="s">
        <v>18</v>
      </c>
      <c r="D44" s="27" t="s">
        <v>16</v>
      </c>
      <c r="E44" s="27" t="s">
        <v>17</v>
      </c>
      <c r="F44" s="27" t="s">
        <v>0</v>
      </c>
      <c r="G44" s="27" t="s">
        <v>14</v>
      </c>
      <c r="H44" s="27" t="s">
        <v>36</v>
      </c>
      <c r="I44" s="33" t="s">
        <v>3</v>
      </c>
    </row>
    <row r="45" spans="1:9" x14ac:dyDescent="0.2">
      <c r="A45" s="35">
        <v>22190</v>
      </c>
      <c r="B45" s="27">
        <v>6.3</v>
      </c>
      <c r="C45" s="27" t="s">
        <v>18</v>
      </c>
      <c r="D45" s="27" t="s">
        <v>16</v>
      </c>
      <c r="E45" s="27" t="s">
        <v>17</v>
      </c>
      <c r="F45" s="27" t="s">
        <v>0</v>
      </c>
      <c r="G45" s="27" t="s">
        <v>14</v>
      </c>
      <c r="H45" s="27" t="s">
        <v>36</v>
      </c>
      <c r="I45" s="33" t="s">
        <v>3</v>
      </c>
    </row>
    <row r="46" spans="1:9" x14ac:dyDescent="0.2">
      <c r="A46" s="35">
        <v>22282</v>
      </c>
      <c r="B46" s="27">
        <v>6.8</v>
      </c>
      <c r="C46" s="27" t="s">
        <v>18</v>
      </c>
      <c r="D46" s="27" t="s">
        <v>16</v>
      </c>
      <c r="E46" s="27" t="s">
        <v>17</v>
      </c>
      <c r="F46" s="27" t="s">
        <v>0</v>
      </c>
      <c r="G46" s="27" t="s">
        <v>14</v>
      </c>
      <c r="H46" s="27" t="s">
        <v>36</v>
      </c>
      <c r="I46" s="33" t="s">
        <v>3</v>
      </c>
    </row>
    <row r="47" spans="1:9" x14ac:dyDescent="0.2">
      <c r="A47" s="35">
        <v>22372</v>
      </c>
      <c r="B47" s="27">
        <v>7</v>
      </c>
      <c r="C47" s="27" t="s">
        <v>18</v>
      </c>
      <c r="D47" s="27" t="s">
        <v>16</v>
      </c>
      <c r="E47" s="27" t="s">
        <v>17</v>
      </c>
      <c r="F47" s="27" t="s">
        <v>0</v>
      </c>
      <c r="G47" s="27" t="s">
        <v>14</v>
      </c>
      <c r="H47" s="27" t="s">
        <v>36</v>
      </c>
      <c r="I47" s="33" t="s">
        <v>3</v>
      </c>
    </row>
    <row r="48" spans="1:9" x14ac:dyDescent="0.2">
      <c r="A48" s="35">
        <v>22463</v>
      </c>
      <c r="B48" s="27">
        <v>6.8</v>
      </c>
      <c r="C48" s="27" t="s">
        <v>18</v>
      </c>
      <c r="D48" s="27" t="s">
        <v>16</v>
      </c>
      <c r="E48" s="27" t="s">
        <v>17</v>
      </c>
      <c r="F48" s="27" t="s">
        <v>0</v>
      </c>
      <c r="G48" s="27" t="s">
        <v>14</v>
      </c>
      <c r="H48" s="27" t="s">
        <v>36</v>
      </c>
      <c r="I48" s="33" t="s">
        <v>3</v>
      </c>
    </row>
    <row r="49" spans="1:9" x14ac:dyDescent="0.2">
      <c r="A49" s="35">
        <v>22555</v>
      </c>
      <c r="B49" s="27">
        <v>6.2</v>
      </c>
      <c r="C49" s="27" t="s">
        <v>18</v>
      </c>
      <c r="D49" s="27" t="s">
        <v>16</v>
      </c>
      <c r="E49" s="27" t="s">
        <v>17</v>
      </c>
      <c r="F49" s="27" t="s">
        <v>0</v>
      </c>
      <c r="G49" s="27" t="s">
        <v>14</v>
      </c>
      <c r="H49" s="27" t="s">
        <v>36</v>
      </c>
      <c r="I49" s="33" t="s">
        <v>3</v>
      </c>
    </row>
    <row r="50" spans="1:9" x14ac:dyDescent="0.2">
      <c r="A50" s="35">
        <v>22647</v>
      </c>
      <c r="B50" s="27">
        <v>5.6</v>
      </c>
      <c r="C50" s="27" t="s">
        <v>18</v>
      </c>
      <c r="D50" s="27" t="s">
        <v>16</v>
      </c>
      <c r="E50" s="27" t="s">
        <v>17</v>
      </c>
      <c r="F50" s="27" t="s">
        <v>0</v>
      </c>
      <c r="G50" s="27" t="s">
        <v>14</v>
      </c>
      <c r="H50" s="27" t="s">
        <v>36</v>
      </c>
      <c r="I50" s="33" t="s">
        <v>3</v>
      </c>
    </row>
    <row r="51" spans="1:9" x14ac:dyDescent="0.2">
      <c r="A51" s="35">
        <v>22737</v>
      </c>
      <c r="B51" s="27">
        <v>5.5</v>
      </c>
      <c r="C51" s="27" t="s">
        <v>18</v>
      </c>
      <c r="D51" s="27" t="s">
        <v>16</v>
      </c>
      <c r="E51" s="27" t="s">
        <v>17</v>
      </c>
      <c r="F51" s="27" t="s">
        <v>0</v>
      </c>
      <c r="G51" s="27" t="s">
        <v>14</v>
      </c>
      <c r="H51" s="27" t="s">
        <v>36</v>
      </c>
      <c r="I51" s="33" t="s">
        <v>3</v>
      </c>
    </row>
    <row r="52" spans="1:9" x14ac:dyDescent="0.2">
      <c r="A52" s="35">
        <v>22828</v>
      </c>
      <c r="B52" s="27">
        <v>5.6</v>
      </c>
      <c r="C52" s="27" t="s">
        <v>18</v>
      </c>
      <c r="D52" s="27" t="s">
        <v>16</v>
      </c>
      <c r="E52" s="27" t="s">
        <v>17</v>
      </c>
      <c r="F52" s="27" t="s">
        <v>0</v>
      </c>
      <c r="G52" s="27" t="s">
        <v>14</v>
      </c>
      <c r="H52" s="27" t="s">
        <v>36</v>
      </c>
      <c r="I52" s="33" t="s">
        <v>3</v>
      </c>
    </row>
    <row r="53" spans="1:9" x14ac:dyDescent="0.2">
      <c r="A53" s="35">
        <v>22920</v>
      </c>
      <c r="B53" s="27">
        <v>5.5</v>
      </c>
      <c r="C53" s="27" t="s">
        <v>18</v>
      </c>
      <c r="D53" s="27" t="s">
        <v>16</v>
      </c>
      <c r="E53" s="27" t="s">
        <v>17</v>
      </c>
      <c r="F53" s="27" t="s">
        <v>0</v>
      </c>
      <c r="G53" s="27" t="s">
        <v>14</v>
      </c>
      <c r="H53" s="27" t="s">
        <v>36</v>
      </c>
      <c r="I53" s="33" t="s">
        <v>3</v>
      </c>
    </row>
    <row r="54" spans="1:9" x14ac:dyDescent="0.2">
      <c r="A54" s="35">
        <v>23012</v>
      </c>
      <c r="B54" s="27">
        <v>5.8</v>
      </c>
      <c r="C54" s="27" t="s">
        <v>18</v>
      </c>
      <c r="D54" s="27" t="s">
        <v>16</v>
      </c>
      <c r="E54" s="27" t="s">
        <v>17</v>
      </c>
      <c r="F54" s="27" t="s">
        <v>0</v>
      </c>
      <c r="G54" s="27" t="s">
        <v>14</v>
      </c>
      <c r="H54" s="27" t="s">
        <v>36</v>
      </c>
      <c r="I54" s="33" t="s">
        <v>3</v>
      </c>
    </row>
    <row r="55" spans="1:9" x14ac:dyDescent="0.2">
      <c r="A55" s="35">
        <v>23102</v>
      </c>
      <c r="B55" s="27">
        <v>5.7</v>
      </c>
      <c r="C55" s="27" t="s">
        <v>18</v>
      </c>
      <c r="D55" s="27" t="s">
        <v>16</v>
      </c>
      <c r="E55" s="27" t="s">
        <v>17</v>
      </c>
      <c r="F55" s="27" t="s">
        <v>0</v>
      </c>
      <c r="G55" s="27" t="s">
        <v>14</v>
      </c>
      <c r="H55" s="27" t="s">
        <v>36</v>
      </c>
      <c r="I55" s="33" t="s">
        <v>3</v>
      </c>
    </row>
    <row r="56" spans="1:9" x14ac:dyDescent="0.2">
      <c r="A56" s="35">
        <v>23193</v>
      </c>
      <c r="B56" s="27">
        <v>5.5</v>
      </c>
      <c r="C56" s="27" t="s">
        <v>18</v>
      </c>
      <c r="D56" s="27" t="s">
        <v>16</v>
      </c>
      <c r="E56" s="27" t="s">
        <v>17</v>
      </c>
      <c r="F56" s="27" t="s">
        <v>0</v>
      </c>
      <c r="G56" s="27" t="s">
        <v>14</v>
      </c>
      <c r="H56" s="27" t="s">
        <v>36</v>
      </c>
      <c r="I56" s="33" t="s">
        <v>3</v>
      </c>
    </row>
    <row r="57" spans="1:9" x14ac:dyDescent="0.2">
      <c r="A57" s="35">
        <v>23285</v>
      </c>
      <c r="B57" s="27">
        <v>5.6</v>
      </c>
      <c r="C57" s="27" t="s">
        <v>18</v>
      </c>
      <c r="D57" s="27" t="s">
        <v>16</v>
      </c>
      <c r="E57" s="27" t="s">
        <v>17</v>
      </c>
      <c r="F57" s="27" t="s">
        <v>0</v>
      </c>
      <c r="G57" s="27" t="s">
        <v>14</v>
      </c>
      <c r="H57" s="27" t="s">
        <v>36</v>
      </c>
      <c r="I57" s="33" t="s">
        <v>3</v>
      </c>
    </row>
    <row r="58" spans="1:9" x14ac:dyDescent="0.2">
      <c r="A58" s="35">
        <v>23377</v>
      </c>
      <c r="B58" s="27">
        <v>5.5</v>
      </c>
      <c r="C58" s="27" t="s">
        <v>18</v>
      </c>
      <c r="D58" s="27" t="s">
        <v>16</v>
      </c>
      <c r="E58" s="27" t="s">
        <v>17</v>
      </c>
      <c r="F58" s="27" t="s">
        <v>0</v>
      </c>
      <c r="G58" s="27" t="s">
        <v>14</v>
      </c>
      <c r="H58" s="27" t="s">
        <v>36</v>
      </c>
      <c r="I58" s="33" t="s">
        <v>3</v>
      </c>
    </row>
    <row r="59" spans="1:9" x14ac:dyDescent="0.2">
      <c r="A59" s="35">
        <v>23468</v>
      </c>
      <c r="B59" s="27">
        <v>5.2</v>
      </c>
      <c r="C59" s="27" t="s">
        <v>18</v>
      </c>
      <c r="D59" s="27" t="s">
        <v>16</v>
      </c>
      <c r="E59" s="27" t="s">
        <v>17</v>
      </c>
      <c r="F59" s="27" t="s">
        <v>0</v>
      </c>
      <c r="G59" s="27" t="s">
        <v>14</v>
      </c>
      <c r="H59" s="27" t="s">
        <v>36</v>
      </c>
      <c r="I59" s="33" t="s">
        <v>3</v>
      </c>
    </row>
    <row r="60" spans="1:9" x14ac:dyDescent="0.2">
      <c r="A60" s="35">
        <v>23559</v>
      </c>
      <c r="B60" s="27">
        <v>5</v>
      </c>
      <c r="C60" s="27" t="s">
        <v>18</v>
      </c>
      <c r="D60" s="27" t="s">
        <v>16</v>
      </c>
      <c r="E60" s="27" t="s">
        <v>17</v>
      </c>
      <c r="F60" s="27" t="s">
        <v>0</v>
      </c>
      <c r="G60" s="27" t="s">
        <v>14</v>
      </c>
      <c r="H60" s="27" t="s">
        <v>36</v>
      </c>
      <c r="I60" s="33" t="s">
        <v>3</v>
      </c>
    </row>
    <row r="61" spans="1:9" x14ac:dyDescent="0.2">
      <c r="A61" s="35">
        <v>23651</v>
      </c>
      <c r="B61" s="27">
        <v>5</v>
      </c>
      <c r="C61" s="27" t="s">
        <v>18</v>
      </c>
      <c r="D61" s="27" t="s">
        <v>16</v>
      </c>
      <c r="E61" s="27" t="s">
        <v>17</v>
      </c>
      <c r="F61" s="27" t="s">
        <v>0</v>
      </c>
      <c r="G61" s="27" t="s">
        <v>14</v>
      </c>
      <c r="H61" s="27" t="s">
        <v>36</v>
      </c>
      <c r="I61" s="33" t="s">
        <v>3</v>
      </c>
    </row>
    <row r="62" spans="1:9" x14ac:dyDescent="0.2">
      <c r="A62" s="35">
        <v>23743</v>
      </c>
      <c r="B62" s="27">
        <v>4.9000000000000004</v>
      </c>
      <c r="C62" s="27" t="s">
        <v>18</v>
      </c>
      <c r="D62" s="27" t="s">
        <v>16</v>
      </c>
      <c r="E62" s="27" t="s">
        <v>17</v>
      </c>
      <c r="F62" s="27" t="s">
        <v>0</v>
      </c>
      <c r="G62" s="27" t="s">
        <v>14</v>
      </c>
      <c r="H62" s="27" t="s">
        <v>36</v>
      </c>
      <c r="I62" s="33" t="s">
        <v>3</v>
      </c>
    </row>
    <row r="63" spans="1:9" x14ac:dyDescent="0.2">
      <c r="A63" s="35">
        <v>23833</v>
      </c>
      <c r="B63" s="27">
        <v>4.7</v>
      </c>
      <c r="C63" s="27" t="s">
        <v>18</v>
      </c>
      <c r="D63" s="27" t="s">
        <v>16</v>
      </c>
      <c r="E63" s="27" t="s">
        <v>17</v>
      </c>
      <c r="F63" s="27" t="s">
        <v>0</v>
      </c>
      <c r="G63" s="27" t="s">
        <v>14</v>
      </c>
      <c r="H63" s="27" t="s">
        <v>36</v>
      </c>
      <c r="I63" s="33" t="s">
        <v>3</v>
      </c>
    </row>
    <row r="64" spans="1:9" x14ac:dyDescent="0.2">
      <c r="A64" s="35">
        <v>23924</v>
      </c>
      <c r="B64" s="27">
        <v>4.4000000000000004</v>
      </c>
      <c r="C64" s="27" t="s">
        <v>18</v>
      </c>
      <c r="D64" s="27" t="s">
        <v>16</v>
      </c>
      <c r="E64" s="27" t="s">
        <v>17</v>
      </c>
      <c r="F64" s="27" t="s">
        <v>0</v>
      </c>
      <c r="G64" s="27" t="s">
        <v>14</v>
      </c>
      <c r="H64" s="27" t="s">
        <v>36</v>
      </c>
      <c r="I64" s="33" t="s">
        <v>3</v>
      </c>
    </row>
    <row r="65" spans="1:9" x14ac:dyDescent="0.2">
      <c r="A65" s="35">
        <v>24016</v>
      </c>
      <c r="B65" s="27">
        <v>4.0999999999999996</v>
      </c>
      <c r="C65" s="27" t="s">
        <v>18</v>
      </c>
      <c r="D65" s="27" t="s">
        <v>16</v>
      </c>
      <c r="E65" s="27" t="s">
        <v>17</v>
      </c>
      <c r="F65" s="27" t="s">
        <v>0</v>
      </c>
      <c r="G65" s="27" t="s">
        <v>14</v>
      </c>
      <c r="H65" s="27" t="s">
        <v>36</v>
      </c>
      <c r="I65" s="33" t="s">
        <v>3</v>
      </c>
    </row>
    <row r="66" spans="1:9" x14ac:dyDescent="0.2">
      <c r="A66" s="35">
        <v>24108</v>
      </c>
      <c r="B66" s="27">
        <v>3.9</v>
      </c>
      <c r="C66" s="27" t="s">
        <v>18</v>
      </c>
      <c r="D66" s="27" t="s">
        <v>16</v>
      </c>
      <c r="E66" s="27" t="s">
        <v>17</v>
      </c>
      <c r="F66" s="27" t="s">
        <v>0</v>
      </c>
      <c r="G66" s="27" t="s">
        <v>14</v>
      </c>
      <c r="H66" s="27" t="s">
        <v>36</v>
      </c>
      <c r="I66" s="33" t="s">
        <v>3</v>
      </c>
    </row>
    <row r="67" spans="1:9" x14ac:dyDescent="0.2">
      <c r="A67" s="35">
        <v>24198</v>
      </c>
      <c r="B67" s="27">
        <v>3.8</v>
      </c>
      <c r="C67" s="27" t="s">
        <v>18</v>
      </c>
      <c r="D67" s="27" t="s">
        <v>16</v>
      </c>
      <c r="E67" s="27" t="s">
        <v>17</v>
      </c>
      <c r="F67" s="27" t="s">
        <v>0</v>
      </c>
      <c r="G67" s="27" t="s">
        <v>14</v>
      </c>
      <c r="H67" s="27" t="s">
        <v>36</v>
      </c>
      <c r="I67" s="33" t="s">
        <v>3</v>
      </c>
    </row>
    <row r="68" spans="1:9" x14ac:dyDescent="0.2">
      <c r="A68" s="35">
        <v>24289</v>
      </c>
      <c r="B68" s="27">
        <v>3.8</v>
      </c>
      <c r="C68" s="27" t="s">
        <v>18</v>
      </c>
      <c r="D68" s="27" t="s">
        <v>16</v>
      </c>
      <c r="E68" s="27" t="s">
        <v>17</v>
      </c>
      <c r="F68" s="27" t="s">
        <v>0</v>
      </c>
      <c r="G68" s="27" t="s">
        <v>14</v>
      </c>
      <c r="H68" s="27" t="s">
        <v>36</v>
      </c>
      <c r="I68" s="33" t="s">
        <v>3</v>
      </c>
    </row>
    <row r="69" spans="1:9" x14ac:dyDescent="0.2">
      <c r="A69" s="35">
        <v>24381</v>
      </c>
      <c r="B69" s="27">
        <v>3.7</v>
      </c>
      <c r="C69" s="27" t="s">
        <v>18</v>
      </c>
      <c r="D69" s="27" t="s">
        <v>16</v>
      </c>
      <c r="E69" s="27" t="s">
        <v>17</v>
      </c>
      <c r="F69" s="27" t="s">
        <v>0</v>
      </c>
      <c r="G69" s="27" t="s">
        <v>14</v>
      </c>
      <c r="H69" s="27" t="s">
        <v>36</v>
      </c>
      <c r="I69" s="33" t="s">
        <v>3</v>
      </c>
    </row>
    <row r="70" spans="1:9" x14ac:dyDescent="0.2">
      <c r="A70" s="35">
        <v>24473</v>
      </c>
      <c r="B70" s="27">
        <v>3.8</v>
      </c>
      <c r="C70" s="27" t="s">
        <v>18</v>
      </c>
      <c r="D70" s="27" t="s">
        <v>16</v>
      </c>
      <c r="E70" s="27" t="s">
        <v>17</v>
      </c>
      <c r="F70" s="27" t="s">
        <v>0</v>
      </c>
      <c r="G70" s="27" t="s">
        <v>14</v>
      </c>
      <c r="H70" s="27" t="s">
        <v>36</v>
      </c>
      <c r="I70" s="33" t="s">
        <v>3</v>
      </c>
    </row>
    <row r="71" spans="1:9" x14ac:dyDescent="0.2">
      <c r="A71" s="35">
        <v>24563</v>
      </c>
      <c r="B71" s="27">
        <v>3.8</v>
      </c>
      <c r="C71" s="27" t="s">
        <v>18</v>
      </c>
      <c r="D71" s="27" t="s">
        <v>16</v>
      </c>
      <c r="E71" s="27" t="s">
        <v>17</v>
      </c>
      <c r="F71" s="27" t="s">
        <v>0</v>
      </c>
      <c r="G71" s="27" t="s">
        <v>14</v>
      </c>
      <c r="H71" s="27" t="s">
        <v>36</v>
      </c>
      <c r="I71" s="33" t="s">
        <v>3</v>
      </c>
    </row>
    <row r="72" spans="1:9" x14ac:dyDescent="0.2">
      <c r="A72" s="35">
        <v>24654</v>
      </c>
      <c r="B72" s="27">
        <v>3.8</v>
      </c>
      <c r="C72" s="27" t="s">
        <v>18</v>
      </c>
      <c r="D72" s="27" t="s">
        <v>16</v>
      </c>
      <c r="E72" s="27" t="s">
        <v>17</v>
      </c>
      <c r="F72" s="27" t="s">
        <v>0</v>
      </c>
      <c r="G72" s="27" t="s">
        <v>14</v>
      </c>
      <c r="H72" s="27" t="s">
        <v>36</v>
      </c>
      <c r="I72" s="33" t="s">
        <v>3</v>
      </c>
    </row>
    <row r="73" spans="1:9" x14ac:dyDescent="0.2">
      <c r="A73" s="35">
        <v>24746</v>
      </c>
      <c r="B73" s="27">
        <v>3.9</v>
      </c>
      <c r="C73" s="27" t="s">
        <v>18</v>
      </c>
      <c r="D73" s="27" t="s">
        <v>16</v>
      </c>
      <c r="E73" s="27" t="s">
        <v>17</v>
      </c>
      <c r="F73" s="27" t="s">
        <v>0</v>
      </c>
      <c r="G73" s="27" t="s">
        <v>14</v>
      </c>
      <c r="H73" s="27" t="s">
        <v>36</v>
      </c>
      <c r="I73" s="33" t="s">
        <v>3</v>
      </c>
    </row>
    <row r="74" spans="1:9" x14ac:dyDescent="0.2">
      <c r="A74" s="35">
        <v>24838</v>
      </c>
      <c r="B74" s="27">
        <v>3.7</v>
      </c>
      <c r="C74" s="27" t="s">
        <v>18</v>
      </c>
      <c r="D74" s="27" t="s">
        <v>16</v>
      </c>
      <c r="E74" s="27" t="s">
        <v>17</v>
      </c>
      <c r="F74" s="27" t="s">
        <v>0</v>
      </c>
      <c r="G74" s="27" t="s">
        <v>14</v>
      </c>
      <c r="H74" s="27" t="s">
        <v>36</v>
      </c>
      <c r="I74" s="33" t="s">
        <v>3</v>
      </c>
    </row>
    <row r="75" spans="1:9" x14ac:dyDescent="0.2">
      <c r="A75" s="35">
        <v>24929</v>
      </c>
      <c r="B75" s="27">
        <v>3.6</v>
      </c>
      <c r="C75" s="27" t="s">
        <v>18</v>
      </c>
      <c r="D75" s="27" t="s">
        <v>16</v>
      </c>
      <c r="E75" s="27" t="s">
        <v>17</v>
      </c>
      <c r="F75" s="27" t="s">
        <v>0</v>
      </c>
      <c r="G75" s="27" t="s">
        <v>14</v>
      </c>
      <c r="H75" s="27" t="s">
        <v>36</v>
      </c>
      <c r="I75" s="33" t="s">
        <v>3</v>
      </c>
    </row>
    <row r="76" spans="1:9" x14ac:dyDescent="0.2">
      <c r="A76" s="35">
        <v>25020</v>
      </c>
      <c r="B76" s="27">
        <v>3.5</v>
      </c>
      <c r="C76" s="27" t="s">
        <v>18</v>
      </c>
      <c r="D76" s="27" t="s">
        <v>16</v>
      </c>
      <c r="E76" s="27" t="s">
        <v>17</v>
      </c>
      <c r="F76" s="27" t="s">
        <v>0</v>
      </c>
      <c r="G76" s="27" t="s">
        <v>14</v>
      </c>
      <c r="H76" s="27" t="s">
        <v>36</v>
      </c>
      <c r="I76" s="33" t="s">
        <v>3</v>
      </c>
    </row>
    <row r="77" spans="1:9" x14ac:dyDescent="0.2">
      <c r="A77" s="35">
        <v>25112</v>
      </c>
      <c r="B77" s="27">
        <v>3.4</v>
      </c>
      <c r="C77" s="27" t="s">
        <v>18</v>
      </c>
      <c r="D77" s="27" t="s">
        <v>16</v>
      </c>
      <c r="E77" s="27" t="s">
        <v>17</v>
      </c>
      <c r="F77" s="27" t="s">
        <v>0</v>
      </c>
      <c r="G77" s="27" t="s">
        <v>14</v>
      </c>
      <c r="H77" s="27" t="s">
        <v>36</v>
      </c>
      <c r="I77" s="33" t="s">
        <v>3</v>
      </c>
    </row>
    <row r="78" spans="1:9" x14ac:dyDescent="0.2">
      <c r="A78" s="35">
        <v>25204</v>
      </c>
      <c r="B78" s="27">
        <v>3.4</v>
      </c>
      <c r="C78" s="27" t="s">
        <v>18</v>
      </c>
      <c r="D78" s="27" t="s">
        <v>16</v>
      </c>
      <c r="E78" s="27" t="s">
        <v>17</v>
      </c>
      <c r="F78" s="27" t="s">
        <v>0</v>
      </c>
      <c r="G78" s="27" t="s">
        <v>14</v>
      </c>
      <c r="H78" s="27" t="s">
        <v>36</v>
      </c>
      <c r="I78" s="33" t="s">
        <v>3</v>
      </c>
    </row>
    <row r="79" spans="1:9" x14ac:dyDescent="0.2">
      <c r="A79" s="35">
        <v>25294</v>
      </c>
      <c r="B79" s="27">
        <v>3.4</v>
      </c>
      <c r="C79" s="27" t="s">
        <v>18</v>
      </c>
      <c r="D79" s="27" t="s">
        <v>16</v>
      </c>
      <c r="E79" s="27" t="s">
        <v>17</v>
      </c>
      <c r="F79" s="27" t="s">
        <v>0</v>
      </c>
      <c r="G79" s="27" t="s">
        <v>14</v>
      </c>
      <c r="H79" s="27" t="s">
        <v>36</v>
      </c>
      <c r="I79" s="33" t="s">
        <v>3</v>
      </c>
    </row>
    <row r="80" spans="1:9" x14ac:dyDescent="0.2">
      <c r="A80" s="35">
        <v>25385</v>
      </c>
      <c r="B80" s="27">
        <v>3.6</v>
      </c>
      <c r="C80" s="27" t="s">
        <v>18</v>
      </c>
      <c r="D80" s="27" t="s">
        <v>16</v>
      </c>
      <c r="E80" s="27" t="s">
        <v>17</v>
      </c>
      <c r="F80" s="27" t="s">
        <v>0</v>
      </c>
      <c r="G80" s="27" t="s">
        <v>14</v>
      </c>
      <c r="H80" s="27" t="s">
        <v>36</v>
      </c>
      <c r="I80" s="33" t="s">
        <v>3</v>
      </c>
    </row>
    <row r="81" spans="1:9" x14ac:dyDescent="0.2">
      <c r="A81" s="35">
        <v>25477</v>
      </c>
      <c r="B81" s="27">
        <v>3.6</v>
      </c>
      <c r="C81" s="27" t="s">
        <v>18</v>
      </c>
      <c r="D81" s="27" t="s">
        <v>16</v>
      </c>
      <c r="E81" s="27" t="s">
        <v>17</v>
      </c>
      <c r="F81" s="27" t="s">
        <v>0</v>
      </c>
      <c r="G81" s="27" t="s">
        <v>14</v>
      </c>
      <c r="H81" s="27" t="s">
        <v>36</v>
      </c>
      <c r="I81" s="33" t="s">
        <v>3</v>
      </c>
    </row>
    <row r="82" spans="1:9" x14ac:dyDescent="0.2">
      <c r="A82" s="35">
        <v>25569</v>
      </c>
      <c r="B82" s="27">
        <v>4.2</v>
      </c>
      <c r="C82" s="27" t="s">
        <v>18</v>
      </c>
      <c r="D82" s="27" t="s">
        <v>16</v>
      </c>
      <c r="E82" s="27" t="s">
        <v>17</v>
      </c>
      <c r="F82" s="27" t="s">
        <v>0</v>
      </c>
      <c r="G82" s="27" t="s">
        <v>14</v>
      </c>
      <c r="H82" s="27" t="s">
        <v>36</v>
      </c>
      <c r="I82" s="33" t="s">
        <v>3</v>
      </c>
    </row>
    <row r="83" spans="1:9" x14ac:dyDescent="0.2">
      <c r="A83" s="35">
        <v>25659</v>
      </c>
      <c r="B83" s="27">
        <v>4.8</v>
      </c>
      <c r="C83" s="27" t="s">
        <v>18</v>
      </c>
      <c r="D83" s="27" t="s">
        <v>16</v>
      </c>
      <c r="E83" s="27" t="s">
        <v>17</v>
      </c>
      <c r="F83" s="27" t="s">
        <v>0</v>
      </c>
      <c r="G83" s="27" t="s">
        <v>14</v>
      </c>
      <c r="H83" s="27" t="s">
        <v>36</v>
      </c>
      <c r="I83" s="33" t="s">
        <v>3</v>
      </c>
    </row>
    <row r="84" spans="1:9" x14ac:dyDescent="0.2">
      <c r="A84" s="35">
        <v>25750</v>
      </c>
      <c r="B84" s="27">
        <v>5.2</v>
      </c>
      <c r="C84" s="27" t="s">
        <v>18</v>
      </c>
      <c r="D84" s="27" t="s">
        <v>16</v>
      </c>
      <c r="E84" s="27" t="s">
        <v>17</v>
      </c>
      <c r="F84" s="27" t="s">
        <v>0</v>
      </c>
      <c r="G84" s="27" t="s">
        <v>14</v>
      </c>
      <c r="H84" s="27" t="s">
        <v>36</v>
      </c>
      <c r="I84" s="33" t="s">
        <v>3</v>
      </c>
    </row>
    <row r="85" spans="1:9" x14ac:dyDescent="0.2">
      <c r="A85" s="35">
        <v>25842</v>
      </c>
      <c r="B85" s="27">
        <v>5.8</v>
      </c>
      <c r="C85" s="27" t="s">
        <v>18</v>
      </c>
      <c r="D85" s="27" t="s">
        <v>16</v>
      </c>
      <c r="E85" s="27" t="s">
        <v>17</v>
      </c>
      <c r="F85" s="27" t="s">
        <v>0</v>
      </c>
      <c r="G85" s="27" t="s">
        <v>14</v>
      </c>
      <c r="H85" s="27" t="s">
        <v>36</v>
      </c>
      <c r="I85" s="33" t="s">
        <v>3</v>
      </c>
    </row>
    <row r="86" spans="1:9" x14ac:dyDescent="0.2">
      <c r="A86" s="35">
        <v>25934</v>
      </c>
      <c r="B86" s="27">
        <v>5.9</v>
      </c>
      <c r="C86" s="27" t="s">
        <v>18</v>
      </c>
      <c r="D86" s="27" t="s">
        <v>16</v>
      </c>
      <c r="E86" s="27" t="s">
        <v>17</v>
      </c>
      <c r="F86" s="27" t="s">
        <v>0</v>
      </c>
      <c r="G86" s="27" t="s">
        <v>14</v>
      </c>
      <c r="H86" s="27" t="s">
        <v>36</v>
      </c>
      <c r="I86" s="33" t="s">
        <v>3</v>
      </c>
    </row>
    <row r="87" spans="1:9" x14ac:dyDescent="0.2">
      <c r="A87" s="35">
        <v>26024</v>
      </c>
      <c r="B87" s="27">
        <v>5.9</v>
      </c>
      <c r="C87" s="27" t="s">
        <v>18</v>
      </c>
      <c r="D87" s="27" t="s">
        <v>16</v>
      </c>
      <c r="E87" s="27" t="s">
        <v>17</v>
      </c>
      <c r="F87" s="27" t="s">
        <v>0</v>
      </c>
      <c r="G87" s="27" t="s">
        <v>14</v>
      </c>
      <c r="H87" s="27" t="s">
        <v>36</v>
      </c>
      <c r="I87" s="33" t="s">
        <v>3</v>
      </c>
    </row>
    <row r="88" spans="1:9" x14ac:dyDescent="0.2">
      <c r="A88" s="35">
        <v>26115</v>
      </c>
      <c r="B88" s="27">
        <v>6</v>
      </c>
      <c r="C88" s="27" t="s">
        <v>18</v>
      </c>
      <c r="D88" s="27" t="s">
        <v>16</v>
      </c>
      <c r="E88" s="27" t="s">
        <v>17</v>
      </c>
      <c r="F88" s="27" t="s">
        <v>0</v>
      </c>
      <c r="G88" s="27" t="s">
        <v>14</v>
      </c>
      <c r="H88" s="27" t="s">
        <v>36</v>
      </c>
      <c r="I88" s="33" t="s">
        <v>3</v>
      </c>
    </row>
    <row r="89" spans="1:9" x14ac:dyDescent="0.2">
      <c r="A89" s="35">
        <v>26207</v>
      </c>
      <c r="B89" s="27">
        <v>5.9</v>
      </c>
      <c r="C89" s="27" t="s">
        <v>18</v>
      </c>
      <c r="D89" s="27" t="s">
        <v>16</v>
      </c>
      <c r="E89" s="27" t="s">
        <v>17</v>
      </c>
      <c r="F89" s="27" t="s">
        <v>0</v>
      </c>
      <c r="G89" s="27" t="s">
        <v>14</v>
      </c>
      <c r="H89" s="27" t="s">
        <v>36</v>
      </c>
      <c r="I89" s="33" t="s">
        <v>3</v>
      </c>
    </row>
    <row r="90" spans="1:9" x14ac:dyDescent="0.2">
      <c r="A90" s="35">
        <v>26299</v>
      </c>
      <c r="B90" s="27">
        <v>5.8</v>
      </c>
      <c r="C90" s="27" t="s">
        <v>18</v>
      </c>
      <c r="D90" s="27" t="s">
        <v>16</v>
      </c>
      <c r="E90" s="27" t="s">
        <v>17</v>
      </c>
      <c r="F90" s="27" t="s">
        <v>0</v>
      </c>
      <c r="G90" s="27" t="s">
        <v>14</v>
      </c>
      <c r="H90" s="27" t="s">
        <v>36</v>
      </c>
      <c r="I90" s="33" t="s">
        <v>3</v>
      </c>
    </row>
    <row r="91" spans="1:9" x14ac:dyDescent="0.2">
      <c r="A91" s="35">
        <v>26390</v>
      </c>
      <c r="B91" s="27">
        <v>5.7</v>
      </c>
      <c r="C91" s="27" t="s">
        <v>18</v>
      </c>
      <c r="D91" s="27" t="s">
        <v>16</v>
      </c>
      <c r="E91" s="27" t="s">
        <v>17</v>
      </c>
      <c r="F91" s="27" t="s">
        <v>0</v>
      </c>
      <c r="G91" s="27" t="s">
        <v>14</v>
      </c>
      <c r="H91" s="27" t="s">
        <v>36</v>
      </c>
      <c r="I91" s="33" t="s">
        <v>3</v>
      </c>
    </row>
    <row r="92" spans="1:9" x14ac:dyDescent="0.2">
      <c r="A92" s="35">
        <v>26481</v>
      </c>
      <c r="B92" s="27">
        <v>5.6</v>
      </c>
      <c r="C92" s="27" t="s">
        <v>18</v>
      </c>
      <c r="D92" s="27" t="s">
        <v>16</v>
      </c>
      <c r="E92" s="27" t="s">
        <v>17</v>
      </c>
      <c r="F92" s="27" t="s">
        <v>0</v>
      </c>
      <c r="G92" s="27" t="s">
        <v>14</v>
      </c>
      <c r="H92" s="27" t="s">
        <v>36</v>
      </c>
      <c r="I92" s="33" t="s">
        <v>3</v>
      </c>
    </row>
    <row r="93" spans="1:9" x14ac:dyDescent="0.2">
      <c r="A93" s="35">
        <v>26573</v>
      </c>
      <c r="B93" s="27">
        <v>5.4</v>
      </c>
      <c r="C93" s="27" t="s">
        <v>18</v>
      </c>
      <c r="D93" s="27" t="s">
        <v>16</v>
      </c>
      <c r="E93" s="27" t="s">
        <v>17</v>
      </c>
      <c r="F93" s="27" t="s">
        <v>0</v>
      </c>
      <c r="G93" s="27" t="s">
        <v>14</v>
      </c>
      <c r="H93" s="27" t="s">
        <v>36</v>
      </c>
      <c r="I93" s="33" t="s">
        <v>3</v>
      </c>
    </row>
    <row r="94" spans="1:9" x14ac:dyDescent="0.2">
      <c r="A94" s="35">
        <v>26665</v>
      </c>
      <c r="B94" s="27">
        <v>4.9000000000000004</v>
      </c>
      <c r="C94" s="27" t="s">
        <v>18</v>
      </c>
      <c r="D94" s="27" t="s">
        <v>16</v>
      </c>
      <c r="E94" s="27" t="s">
        <v>17</v>
      </c>
      <c r="F94" s="27" t="s">
        <v>0</v>
      </c>
      <c r="G94" s="27" t="s">
        <v>14</v>
      </c>
      <c r="H94" s="27" t="s">
        <v>36</v>
      </c>
      <c r="I94" s="33" t="s">
        <v>3</v>
      </c>
    </row>
    <row r="95" spans="1:9" x14ac:dyDescent="0.2">
      <c r="A95" s="35">
        <v>26755</v>
      </c>
      <c r="B95" s="27">
        <v>4.9000000000000004</v>
      </c>
      <c r="C95" s="27" t="s">
        <v>18</v>
      </c>
      <c r="D95" s="27" t="s">
        <v>16</v>
      </c>
      <c r="E95" s="27" t="s">
        <v>17</v>
      </c>
      <c r="F95" s="27" t="s">
        <v>0</v>
      </c>
      <c r="G95" s="27" t="s">
        <v>14</v>
      </c>
      <c r="H95" s="27" t="s">
        <v>36</v>
      </c>
      <c r="I95" s="33" t="s">
        <v>3</v>
      </c>
    </row>
    <row r="96" spans="1:9" x14ac:dyDescent="0.2">
      <c r="A96" s="35">
        <v>26846</v>
      </c>
      <c r="B96" s="27">
        <v>4.8</v>
      </c>
      <c r="C96" s="27" t="s">
        <v>18</v>
      </c>
      <c r="D96" s="27" t="s">
        <v>16</v>
      </c>
      <c r="E96" s="27" t="s">
        <v>17</v>
      </c>
      <c r="F96" s="27" t="s">
        <v>0</v>
      </c>
      <c r="G96" s="27" t="s">
        <v>14</v>
      </c>
      <c r="H96" s="27" t="s">
        <v>36</v>
      </c>
      <c r="I96" s="33" t="s">
        <v>3</v>
      </c>
    </row>
    <row r="97" spans="1:9" x14ac:dyDescent="0.2">
      <c r="A97" s="35">
        <v>26938</v>
      </c>
      <c r="B97" s="27">
        <v>4.8</v>
      </c>
      <c r="C97" s="27" t="s">
        <v>18</v>
      </c>
      <c r="D97" s="27" t="s">
        <v>16</v>
      </c>
      <c r="E97" s="27" t="s">
        <v>17</v>
      </c>
      <c r="F97" s="27" t="s">
        <v>0</v>
      </c>
      <c r="G97" s="27" t="s">
        <v>14</v>
      </c>
      <c r="H97" s="27" t="s">
        <v>36</v>
      </c>
      <c r="I97" s="33" t="s">
        <v>3</v>
      </c>
    </row>
    <row r="98" spans="1:9" x14ac:dyDescent="0.2">
      <c r="A98" s="35">
        <v>27030</v>
      </c>
      <c r="B98" s="27">
        <v>5.0999999999999996</v>
      </c>
      <c r="C98" s="27" t="s">
        <v>18</v>
      </c>
      <c r="D98" s="27" t="s">
        <v>16</v>
      </c>
      <c r="E98" s="27" t="s">
        <v>17</v>
      </c>
      <c r="F98" s="27" t="s">
        <v>0</v>
      </c>
      <c r="G98" s="27" t="s">
        <v>14</v>
      </c>
      <c r="H98" s="27" t="s">
        <v>36</v>
      </c>
      <c r="I98" s="33" t="s">
        <v>3</v>
      </c>
    </row>
    <row r="99" spans="1:9" x14ac:dyDescent="0.2">
      <c r="A99" s="35">
        <v>27120</v>
      </c>
      <c r="B99" s="27">
        <v>5.2</v>
      </c>
      <c r="C99" s="27" t="s">
        <v>18</v>
      </c>
      <c r="D99" s="27" t="s">
        <v>16</v>
      </c>
      <c r="E99" s="27" t="s">
        <v>17</v>
      </c>
      <c r="F99" s="27" t="s">
        <v>0</v>
      </c>
      <c r="G99" s="27" t="s">
        <v>14</v>
      </c>
      <c r="H99" s="27" t="s">
        <v>36</v>
      </c>
      <c r="I99" s="33" t="s">
        <v>3</v>
      </c>
    </row>
    <row r="100" spans="1:9" x14ac:dyDescent="0.2">
      <c r="A100" s="35">
        <v>27211</v>
      </c>
      <c r="B100" s="27">
        <v>5.6</v>
      </c>
      <c r="C100" s="27" t="s">
        <v>18</v>
      </c>
      <c r="D100" s="27" t="s">
        <v>16</v>
      </c>
      <c r="E100" s="27" t="s">
        <v>17</v>
      </c>
      <c r="F100" s="27" t="s">
        <v>0</v>
      </c>
      <c r="G100" s="27" t="s">
        <v>14</v>
      </c>
      <c r="H100" s="27" t="s">
        <v>36</v>
      </c>
      <c r="I100" s="33" t="s">
        <v>3</v>
      </c>
    </row>
    <row r="101" spans="1:9" x14ac:dyDescent="0.2">
      <c r="A101" s="35">
        <v>27303</v>
      </c>
      <c r="B101" s="27">
        <v>6.6</v>
      </c>
      <c r="C101" s="27" t="s">
        <v>18</v>
      </c>
      <c r="D101" s="27" t="s">
        <v>16</v>
      </c>
      <c r="E101" s="27" t="s">
        <v>17</v>
      </c>
      <c r="F101" s="27" t="s">
        <v>0</v>
      </c>
      <c r="G101" s="27" t="s">
        <v>14</v>
      </c>
      <c r="H101" s="27" t="s">
        <v>36</v>
      </c>
      <c r="I101" s="33" t="s">
        <v>3</v>
      </c>
    </row>
    <row r="102" spans="1:9" x14ac:dyDescent="0.2">
      <c r="A102" s="35">
        <v>27395</v>
      </c>
      <c r="B102" s="27">
        <v>8.3000000000000007</v>
      </c>
      <c r="C102" s="27" t="s">
        <v>18</v>
      </c>
      <c r="D102" s="27" t="s">
        <v>16</v>
      </c>
      <c r="E102" s="27" t="s">
        <v>17</v>
      </c>
      <c r="F102" s="27" t="s">
        <v>0</v>
      </c>
      <c r="G102" s="27" t="s">
        <v>14</v>
      </c>
      <c r="H102" s="27" t="s">
        <v>36</v>
      </c>
      <c r="I102" s="33" t="s">
        <v>3</v>
      </c>
    </row>
    <row r="103" spans="1:9" x14ac:dyDescent="0.2">
      <c r="A103" s="35">
        <v>27485</v>
      </c>
      <c r="B103" s="27">
        <v>8.9</v>
      </c>
      <c r="C103" s="27" t="s">
        <v>18</v>
      </c>
      <c r="D103" s="27" t="s">
        <v>16</v>
      </c>
      <c r="E103" s="27" t="s">
        <v>17</v>
      </c>
      <c r="F103" s="27" t="s">
        <v>0</v>
      </c>
      <c r="G103" s="27" t="s">
        <v>14</v>
      </c>
      <c r="H103" s="27" t="s">
        <v>36</v>
      </c>
      <c r="I103" s="33" t="s">
        <v>3</v>
      </c>
    </row>
    <row r="104" spans="1:9" x14ac:dyDescent="0.2">
      <c r="A104" s="35">
        <v>27576</v>
      </c>
      <c r="B104" s="27">
        <v>8.5</v>
      </c>
      <c r="C104" s="27" t="s">
        <v>18</v>
      </c>
      <c r="D104" s="27" t="s">
        <v>16</v>
      </c>
      <c r="E104" s="27" t="s">
        <v>17</v>
      </c>
      <c r="F104" s="27" t="s">
        <v>0</v>
      </c>
      <c r="G104" s="27" t="s">
        <v>14</v>
      </c>
      <c r="H104" s="27" t="s">
        <v>36</v>
      </c>
      <c r="I104" s="33" t="s">
        <v>3</v>
      </c>
    </row>
    <row r="105" spans="1:9" x14ac:dyDescent="0.2">
      <c r="A105" s="35">
        <v>27668</v>
      </c>
      <c r="B105" s="27">
        <v>8.3000000000000007</v>
      </c>
      <c r="C105" s="27" t="s">
        <v>18</v>
      </c>
      <c r="D105" s="27" t="s">
        <v>16</v>
      </c>
      <c r="E105" s="27" t="s">
        <v>17</v>
      </c>
      <c r="F105" s="27" t="s">
        <v>0</v>
      </c>
      <c r="G105" s="27" t="s">
        <v>14</v>
      </c>
      <c r="H105" s="27" t="s">
        <v>36</v>
      </c>
      <c r="I105" s="33" t="s">
        <v>3</v>
      </c>
    </row>
    <row r="106" spans="1:9" x14ac:dyDescent="0.2">
      <c r="A106" s="35">
        <v>27760</v>
      </c>
      <c r="B106" s="27">
        <v>7.7</v>
      </c>
      <c r="C106" s="27" t="s">
        <v>18</v>
      </c>
      <c r="D106" s="27" t="s">
        <v>16</v>
      </c>
      <c r="E106" s="27" t="s">
        <v>17</v>
      </c>
      <c r="F106" s="27" t="s">
        <v>0</v>
      </c>
      <c r="G106" s="27" t="s">
        <v>14</v>
      </c>
      <c r="H106" s="27" t="s">
        <v>36</v>
      </c>
      <c r="I106" s="33" t="s">
        <v>3</v>
      </c>
    </row>
    <row r="107" spans="1:9" x14ac:dyDescent="0.2">
      <c r="A107" s="35">
        <v>27851</v>
      </c>
      <c r="B107" s="27">
        <v>7.6</v>
      </c>
      <c r="C107" s="27" t="s">
        <v>18</v>
      </c>
      <c r="D107" s="27" t="s">
        <v>16</v>
      </c>
      <c r="E107" s="27" t="s">
        <v>17</v>
      </c>
      <c r="F107" s="27" t="s">
        <v>0</v>
      </c>
      <c r="G107" s="27" t="s">
        <v>14</v>
      </c>
      <c r="H107" s="27" t="s">
        <v>36</v>
      </c>
      <c r="I107" s="33" t="s">
        <v>3</v>
      </c>
    </row>
    <row r="108" spans="1:9" x14ac:dyDescent="0.2">
      <c r="A108" s="35">
        <v>27942</v>
      </c>
      <c r="B108" s="27">
        <v>7.7</v>
      </c>
      <c r="C108" s="27" t="s">
        <v>18</v>
      </c>
      <c r="D108" s="27" t="s">
        <v>16</v>
      </c>
      <c r="E108" s="27" t="s">
        <v>17</v>
      </c>
      <c r="F108" s="27" t="s">
        <v>0</v>
      </c>
      <c r="G108" s="27" t="s">
        <v>14</v>
      </c>
      <c r="H108" s="27" t="s">
        <v>36</v>
      </c>
      <c r="I108" s="33" t="s">
        <v>3</v>
      </c>
    </row>
    <row r="109" spans="1:9" x14ac:dyDescent="0.2">
      <c r="A109" s="35">
        <v>28034</v>
      </c>
      <c r="B109" s="27">
        <v>7.8</v>
      </c>
      <c r="C109" s="27" t="s">
        <v>18</v>
      </c>
      <c r="D109" s="27" t="s">
        <v>16</v>
      </c>
      <c r="E109" s="27" t="s">
        <v>17</v>
      </c>
      <c r="F109" s="27" t="s">
        <v>0</v>
      </c>
      <c r="G109" s="27" t="s">
        <v>14</v>
      </c>
      <c r="H109" s="27" t="s">
        <v>36</v>
      </c>
      <c r="I109" s="33" t="s">
        <v>3</v>
      </c>
    </row>
    <row r="110" spans="1:9" x14ac:dyDescent="0.2">
      <c r="A110" s="35">
        <v>28126</v>
      </c>
      <c r="B110" s="27">
        <v>7.5</v>
      </c>
      <c r="C110" s="27" t="s">
        <v>18</v>
      </c>
      <c r="D110" s="27" t="s">
        <v>16</v>
      </c>
      <c r="E110" s="27" t="s">
        <v>17</v>
      </c>
      <c r="F110" s="27" t="s">
        <v>0</v>
      </c>
      <c r="G110" s="27" t="s">
        <v>14</v>
      </c>
      <c r="H110" s="27" t="s">
        <v>36</v>
      </c>
      <c r="I110" s="33" t="s">
        <v>3</v>
      </c>
    </row>
    <row r="111" spans="1:9" x14ac:dyDescent="0.2">
      <c r="A111" s="35">
        <v>28216</v>
      </c>
      <c r="B111" s="27">
        <v>7.1</v>
      </c>
      <c r="C111" s="27" t="s">
        <v>18</v>
      </c>
      <c r="D111" s="27" t="s">
        <v>16</v>
      </c>
      <c r="E111" s="27" t="s">
        <v>17</v>
      </c>
      <c r="F111" s="27" t="s">
        <v>0</v>
      </c>
      <c r="G111" s="27" t="s">
        <v>14</v>
      </c>
      <c r="H111" s="27" t="s">
        <v>36</v>
      </c>
      <c r="I111" s="33" t="s">
        <v>3</v>
      </c>
    </row>
    <row r="112" spans="1:9" x14ac:dyDescent="0.2">
      <c r="A112" s="35">
        <v>28307</v>
      </c>
      <c r="B112" s="27">
        <v>6.9</v>
      </c>
      <c r="C112" s="27" t="s">
        <v>18</v>
      </c>
      <c r="D112" s="27" t="s">
        <v>16</v>
      </c>
      <c r="E112" s="27" t="s">
        <v>17</v>
      </c>
      <c r="F112" s="27" t="s">
        <v>0</v>
      </c>
      <c r="G112" s="27" t="s">
        <v>14</v>
      </c>
      <c r="H112" s="27" t="s">
        <v>36</v>
      </c>
      <c r="I112" s="33" t="s">
        <v>3</v>
      </c>
    </row>
    <row r="113" spans="1:9" x14ac:dyDescent="0.2">
      <c r="A113" s="35">
        <v>28399</v>
      </c>
      <c r="B113" s="27">
        <v>6.7</v>
      </c>
      <c r="C113" s="27" t="s">
        <v>18</v>
      </c>
      <c r="D113" s="27" t="s">
        <v>16</v>
      </c>
      <c r="E113" s="27" t="s">
        <v>17</v>
      </c>
      <c r="F113" s="27" t="s">
        <v>0</v>
      </c>
      <c r="G113" s="27" t="s">
        <v>14</v>
      </c>
      <c r="H113" s="27" t="s">
        <v>36</v>
      </c>
      <c r="I113" s="33" t="s">
        <v>3</v>
      </c>
    </row>
    <row r="114" spans="1:9" x14ac:dyDescent="0.2">
      <c r="A114" s="35">
        <v>28491</v>
      </c>
      <c r="B114" s="27">
        <v>6.3</v>
      </c>
      <c r="C114" s="27" t="s">
        <v>18</v>
      </c>
      <c r="D114" s="27" t="s">
        <v>16</v>
      </c>
      <c r="E114" s="27" t="s">
        <v>17</v>
      </c>
      <c r="F114" s="27" t="s">
        <v>0</v>
      </c>
      <c r="G114" s="27" t="s">
        <v>14</v>
      </c>
      <c r="H114" s="27" t="s">
        <v>36</v>
      </c>
      <c r="I114" s="33" t="s">
        <v>3</v>
      </c>
    </row>
    <row r="115" spans="1:9" x14ac:dyDescent="0.2">
      <c r="A115" s="35">
        <v>28581</v>
      </c>
      <c r="B115" s="27">
        <v>6</v>
      </c>
      <c r="C115" s="27" t="s">
        <v>18</v>
      </c>
      <c r="D115" s="27" t="s">
        <v>16</v>
      </c>
      <c r="E115" s="27" t="s">
        <v>17</v>
      </c>
      <c r="F115" s="27" t="s">
        <v>0</v>
      </c>
      <c r="G115" s="27" t="s">
        <v>14</v>
      </c>
      <c r="H115" s="27" t="s">
        <v>36</v>
      </c>
      <c r="I115" s="33" t="s">
        <v>3</v>
      </c>
    </row>
    <row r="116" spans="1:9" x14ac:dyDescent="0.2">
      <c r="A116" s="35">
        <v>28672</v>
      </c>
      <c r="B116" s="27">
        <v>6</v>
      </c>
      <c r="C116" s="27" t="s">
        <v>18</v>
      </c>
      <c r="D116" s="27" t="s">
        <v>16</v>
      </c>
      <c r="E116" s="27" t="s">
        <v>17</v>
      </c>
      <c r="F116" s="27" t="s">
        <v>0</v>
      </c>
      <c r="G116" s="27" t="s">
        <v>14</v>
      </c>
      <c r="H116" s="27" t="s">
        <v>36</v>
      </c>
      <c r="I116" s="33" t="s">
        <v>3</v>
      </c>
    </row>
    <row r="117" spans="1:9" x14ac:dyDescent="0.2">
      <c r="A117" s="35">
        <v>28764</v>
      </c>
      <c r="B117" s="27">
        <v>5.9</v>
      </c>
      <c r="C117" s="27" t="s">
        <v>18</v>
      </c>
      <c r="D117" s="27" t="s">
        <v>16</v>
      </c>
      <c r="E117" s="27" t="s">
        <v>17</v>
      </c>
      <c r="F117" s="27" t="s">
        <v>0</v>
      </c>
      <c r="G117" s="27" t="s">
        <v>14</v>
      </c>
      <c r="H117" s="27" t="s">
        <v>36</v>
      </c>
      <c r="I117" s="33" t="s">
        <v>3</v>
      </c>
    </row>
    <row r="118" spans="1:9" x14ac:dyDescent="0.2">
      <c r="A118" s="35">
        <v>28856</v>
      </c>
      <c r="B118" s="27">
        <v>5.9</v>
      </c>
      <c r="C118" s="27" t="s">
        <v>18</v>
      </c>
      <c r="D118" s="27" t="s">
        <v>16</v>
      </c>
      <c r="E118" s="27" t="s">
        <v>17</v>
      </c>
      <c r="F118" s="27" t="s">
        <v>0</v>
      </c>
      <c r="G118" s="27" t="s">
        <v>14</v>
      </c>
      <c r="H118" s="27" t="s">
        <v>36</v>
      </c>
      <c r="I118" s="33" t="s">
        <v>3</v>
      </c>
    </row>
    <row r="119" spans="1:9" x14ac:dyDescent="0.2">
      <c r="A119" s="35">
        <v>28946</v>
      </c>
      <c r="B119" s="27">
        <v>5.7</v>
      </c>
      <c r="C119" s="27" t="s">
        <v>18</v>
      </c>
      <c r="D119" s="27" t="s">
        <v>16</v>
      </c>
      <c r="E119" s="27" t="s">
        <v>17</v>
      </c>
      <c r="F119" s="27" t="s">
        <v>0</v>
      </c>
      <c r="G119" s="27" t="s">
        <v>14</v>
      </c>
      <c r="H119" s="27" t="s">
        <v>36</v>
      </c>
      <c r="I119" s="33" t="s">
        <v>3</v>
      </c>
    </row>
    <row r="120" spans="1:9" x14ac:dyDescent="0.2">
      <c r="A120" s="35">
        <v>29037</v>
      </c>
      <c r="B120" s="27">
        <v>5.9</v>
      </c>
      <c r="C120" s="27" t="s">
        <v>18</v>
      </c>
      <c r="D120" s="27" t="s">
        <v>16</v>
      </c>
      <c r="E120" s="27" t="s">
        <v>17</v>
      </c>
      <c r="F120" s="27" t="s">
        <v>0</v>
      </c>
      <c r="G120" s="27" t="s">
        <v>14</v>
      </c>
      <c r="H120" s="27" t="s">
        <v>36</v>
      </c>
      <c r="I120" s="33" t="s">
        <v>3</v>
      </c>
    </row>
    <row r="121" spans="1:9" x14ac:dyDescent="0.2">
      <c r="A121" s="35">
        <v>29129</v>
      </c>
      <c r="B121" s="27">
        <v>6</v>
      </c>
      <c r="C121" s="27" t="s">
        <v>18</v>
      </c>
      <c r="D121" s="27" t="s">
        <v>16</v>
      </c>
      <c r="E121" s="27" t="s">
        <v>17</v>
      </c>
      <c r="F121" s="27" t="s">
        <v>0</v>
      </c>
      <c r="G121" s="27" t="s">
        <v>14</v>
      </c>
      <c r="H121" s="27" t="s">
        <v>36</v>
      </c>
      <c r="I121" s="33" t="s">
        <v>3</v>
      </c>
    </row>
    <row r="122" spans="1:9" x14ac:dyDescent="0.2">
      <c r="A122" s="35">
        <v>29221</v>
      </c>
      <c r="B122" s="27">
        <v>6.3</v>
      </c>
      <c r="C122" s="27" t="s">
        <v>18</v>
      </c>
      <c r="D122" s="27" t="s">
        <v>16</v>
      </c>
      <c r="E122" s="27" t="s">
        <v>17</v>
      </c>
      <c r="F122" s="27" t="s">
        <v>0</v>
      </c>
      <c r="G122" s="27" t="s">
        <v>14</v>
      </c>
      <c r="H122" s="27" t="s">
        <v>36</v>
      </c>
      <c r="I122" s="33" t="s">
        <v>3</v>
      </c>
    </row>
    <row r="123" spans="1:9" x14ac:dyDescent="0.2">
      <c r="A123" s="35">
        <v>29312</v>
      </c>
      <c r="B123" s="27">
        <v>7.3</v>
      </c>
      <c r="C123" s="27" t="s">
        <v>18</v>
      </c>
      <c r="D123" s="27" t="s">
        <v>16</v>
      </c>
      <c r="E123" s="27" t="s">
        <v>17</v>
      </c>
      <c r="F123" s="27" t="s">
        <v>0</v>
      </c>
      <c r="G123" s="27" t="s">
        <v>14</v>
      </c>
      <c r="H123" s="27" t="s">
        <v>36</v>
      </c>
      <c r="I123" s="33" t="s">
        <v>3</v>
      </c>
    </row>
    <row r="124" spans="1:9" x14ac:dyDescent="0.2">
      <c r="A124" s="35">
        <v>29403</v>
      </c>
      <c r="B124" s="27">
        <v>7.7</v>
      </c>
      <c r="C124" s="27" t="s">
        <v>18</v>
      </c>
      <c r="D124" s="27" t="s">
        <v>16</v>
      </c>
      <c r="E124" s="27" t="s">
        <v>17</v>
      </c>
      <c r="F124" s="27" t="s">
        <v>0</v>
      </c>
      <c r="G124" s="27" t="s">
        <v>14</v>
      </c>
      <c r="H124" s="27" t="s">
        <v>36</v>
      </c>
      <c r="I124" s="33" t="s">
        <v>3</v>
      </c>
    </row>
    <row r="125" spans="1:9" x14ac:dyDescent="0.2">
      <c r="A125" s="35">
        <v>29495</v>
      </c>
      <c r="B125" s="27">
        <v>7.4</v>
      </c>
      <c r="C125" s="27" t="s">
        <v>18</v>
      </c>
      <c r="D125" s="27" t="s">
        <v>16</v>
      </c>
      <c r="E125" s="27" t="s">
        <v>17</v>
      </c>
      <c r="F125" s="27" t="s">
        <v>0</v>
      </c>
      <c r="G125" s="27" t="s">
        <v>14</v>
      </c>
      <c r="H125" s="27" t="s">
        <v>36</v>
      </c>
      <c r="I125" s="33" t="s">
        <v>3</v>
      </c>
    </row>
    <row r="126" spans="1:9" x14ac:dyDescent="0.2">
      <c r="A126" s="35">
        <v>29587</v>
      </c>
      <c r="B126" s="27">
        <v>7.4</v>
      </c>
      <c r="C126" s="27" t="s">
        <v>18</v>
      </c>
      <c r="D126" s="27" t="s">
        <v>16</v>
      </c>
      <c r="E126" s="27" t="s">
        <v>17</v>
      </c>
      <c r="F126" s="27" t="s">
        <v>0</v>
      </c>
      <c r="G126" s="27" t="s">
        <v>14</v>
      </c>
      <c r="H126" s="27" t="s">
        <v>36</v>
      </c>
      <c r="I126" s="33" t="s">
        <v>3</v>
      </c>
    </row>
    <row r="127" spans="1:9" x14ac:dyDescent="0.2">
      <c r="A127" s="35">
        <v>29677</v>
      </c>
      <c r="B127" s="27">
        <v>7.4</v>
      </c>
      <c r="C127" s="27" t="s">
        <v>18</v>
      </c>
      <c r="D127" s="27" t="s">
        <v>16</v>
      </c>
      <c r="E127" s="27" t="s">
        <v>17</v>
      </c>
      <c r="F127" s="27" t="s">
        <v>0</v>
      </c>
      <c r="G127" s="27" t="s">
        <v>14</v>
      </c>
      <c r="H127" s="27" t="s">
        <v>36</v>
      </c>
      <c r="I127" s="33" t="s">
        <v>3</v>
      </c>
    </row>
    <row r="128" spans="1:9" x14ac:dyDescent="0.2">
      <c r="A128" s="35">
        <v>29768</v>
      </c>
      <c r="B128" s="27">
        <v>7.4</v>
      </c>
      <c r="C128" s="27" t="s">
        <v>18</v>
      </c>
      <c r="D128" s="27" t="s">
        <v>16</v>
      </c>
      <c r="E128" s="27" t="s">
        <v>17</v>
      </c>
      <c r="F128" s="27" t="s">
        <v>0</v>
      </c>
      <c r="G128" s="27" t="s">
        <v>14</v>
      </c>
      <c r="H128" s="27" t="s">
        <v>36</v>
      </c>
      <c r="I128" s="33" t="s">
        <v>3</v>
      </c>
    </row>
    <row r="129" spans="1:9" x14ac:dyDescent="0.2">
      <c r="A129" s="35">
        <v>29860</v>
      </c>
      <c r="B129" s="27">
        <v>8.1999999999999993</v>
      </c>
      <c r="C129" s="27" t="s">
        <v>18</v>
      </c>
      <c r="D129" s="27" t="s">
        <v>16</v>
      </c>
      <c r="E129" s="27" t="s">
        <v>17</v>
      </c>
      <c r="F129" s="27" t="s">
        <v>0</v>
      </c>
      <c r="G129" s="27" t="s">
        <v>14</v>
      </c>
      <c r="H129" s="27" t="s">
        <v>36</v>
      </c>
      <c r="I129" s="33" t="s">
        <v>3</v>
      </c>
    </row>
    <row r="130" spans="1:9" x14ac:dyDescent="0.2">
      <c r="A130" s="35">
        <v>29952</v>
      </c>
      <c r="B130" s="27">
        <v>8.8000000000000007</v>
      </c>
      <c r="C130" s="27" t="s">
        <v>18</v>
      </c>
      <c r="D130" s="27" t="s">
        <v>16</v>
      </c>
      <c r="E130" s="27" t="s">
        <v>17</v>
      </c>
      <c r="F130" s="27" t="s">
        <v>0</v>
      </c>
      <c r="G130" s="27" t="s">
        <v>14</v>
      </c>
      <c r="H130" s="27" t="s">
        <v>36</v>
      </c>
      <c r="I130" s="33" t="s">
        <v>3</v>
      </c>
    </row>
    <row r="131" spans="1:9" x14ac:dyDescent="0.2">
      <c r="A131" s="35">
        <v>30042</v>
      </c>
      <c r="B131" s="27">
        <v>9.4</v>
      </c>
      <c r="C131" s="27" t="s">
        <v>18</v>
      </c>
      <c r="D131" s="27" t="s">
        <v>16</v>
      </c>
      <c r="E131" s="27" t="s">
        <v>17</v>
      </c>
      <c r="F131" s="27" t="s">
        <v>0</v>
      </c>
      <c r="G131" s="27" t="s">
        <v>14</v>
      </c>
      <c r="H131" s="27" t="s">
        <v>36</v>
      </c>
      <c r="I131" s="33" t="s">
        <v>3</v>
      </c>
    </row>
    <row r="132" spans="1:9" x14ac:dyDescent="0.2">
      <c r="A132" s="35">
        <v>30133</v>
      </c>
      <c r="B132" s="27">
        <v>9.9</v>
      </c>
      <c r="C132" s="27" t="s">
        <v>18</v>
      </c>
      <c r="D132" s="27" t="s">
        <v>16</v>
      </c>
      <c r="E132" s="27" t="s">
        <v>17</v>
      </c>
      <c r="F132" s="27" t="s">
        <v>0</v>
      </c>
      <c r="G132" s="27" t="s">
        <v>14</v>
      </c>
      <c r="H132" s="27" t="s">
        <v>36</v>
      </c>
      <c r="I132" s="33" t="s">
        <v>3</v>
      </c>
    </row>
    <row r="133" spans="1:9" x14ac:dyDescent="0.2">
      <c r="A133" s="35">
        <v>30225</v>
      </c>
      <c r="B133" s="27">
        <v>10.7</v>
      </c>
      <c r="C133" s="27" t="s">
        <v>18</v>
      </c>
      <c r="D133" s="27" t="s">
        <v>16</v>
      </c>
      <c r="E133" s="27" t="s">
        <v>17</v>
      </c>
      <c r="F133" s="27" t="s">
        <v>0</v>
      </c>
      <c r="G133" s="27" t="s">
        <v>14</v>
      </c>
      <c r="H133" s="27" t="s">
        <v>36</v>
      </c>
      <c r="I133" s="33" t="s">
        <v>3</v>
      </c>
    </row>
    <row r="134" spans="1:9" x14ac:dyDescent="0.2">
      <c r="A134" s="35">
        <v>30317</v>
      </c>
      <c r="B134" s="27">
        <v>10.4</v>
      </c>
      <c r="C134" s="27" t="s">
        <v>18</v>
      </c>
      <c r="D134" s="27" t="s">
        <v>16</v>
      </c>
      <c r="E134" s="27" t="s">
        <v>17</v>
      </c>
      <c r="F134" s="27" t="s">
        <v>0</v>
      </c>
      <c r="G134" s="27" t="s">
        <v>14</v>
      </c>
      <c r="H134" s="27" t="s">
        <v>36</v>
      </c>
      <c r="I134" s="33" t="s">
        <v>3</v>
      </c>
    </row>
    <row r="135" spans="1:9" x14ac:dyDescent="0.2">
      <c r="A135" s="35">
        <v>30407</v>
      </c>
      <c r="B135" s="27">
        <v>10.1</v>
      </c>
      <c r="C135" s="27" t="s">
        <v>18</v>
      </c>
      <c r="D135" s="27" t="s">
        <v>16</v>
      </c>
      <c r="E135" s="27" t="s">
        <v>17</v>
      </c>
      <c r="F135" s="27" t="s">
        <v>0</v>
      </c>
      <c r="G135" s="27" t="s">
        <v>14</v>
      </c>
      <c r="H135" s="27" t="s">
        <v>36</v>
      </c>
      <c r="I135" s="33" t="s">
        <v>3</v>
      </c>
    </row>
    <row r="136" spans="1:9" x14ac:dyDescent="0.2">
      <c r="A136" s="35">
        <v>30498</v>
      </c>
      <c r="B136" s="27">
        <v>9.4</v>
      </c>
      <c r="C136" s="27" t="s">
        <v>18</v>
      </c>
      <c r="D136" s="27" t="s">
        <v>16</v>
      </c>
      <c r="E136" s="27" t="s">
        <v>17</v>
      </c>
      <c r="F136" s="27" t="s">
        <v>0</v>
      </c>
      <c r="G136" s="27" t="s">
        <v>14</v>
      </c>
      <c r="H136" s="27" t="s">
        <v>36</v>
      </c>
      <c r="I136" s="33" t="s">
        <v>3</v>
      </c>
    </row>
    <row r="137" spans="1:9" x14ac:dyDescent="0.2">
      <c r="A137" s="35">
        <v>30590</v>
      </c>
      <c r="B137" s="27">
        <v>8.5</v>
      </c>
      <c r="C137" s="27" t="s">
        <v>18</v>
      </c>
      <c r="D137" s="27" t="s">
        <v>16</v>
      </c>
      <c r="E137" s="27" t="s">
        <v>17</v>
      </c>
      <c r="F137" s="27" t="s">
        <v>0</v>
      </c>
      <c r="G137" s="27" t="s">
        <v>14</v>
      </c>
      <c r="H137" s="27" t="s">
        <v>36</v>
      </c>
      <c r="I137" s="33" t="s">
        <v>3</v>
      </c>
    </row>
    <row r="138" spans="1:9" x14ac:dyDescent="0.2">
      <c r="A138" s="35">
        <v>30682</v>
      </c>
      <c r="B138" s="27">
        <v>7.9</v>
      </c>
      <c r="C138" s="27" t="s">
        <v>18</v>
      </c>
      <c r="D138" s="27" t="s">
        <v>16</v>
      </c>
      <c r="E138" s="27" t="s">
        <v>17</v>
      </c>
      <c r="F138" s="27" t="s">
        <v>0</v>
      </c>
      <c r="G138" s="27" t="s">
        <v>14</v>
      </c>
      <c r="H138" s="27" t="s">
        <v>36</v>
      </c>
      <c r="I138" s="33" t="s">
        <v>3</v>
      </c>
    </row>
    <row r="139" spans="1:9" x14ac:dyDescent="0.2">
      <c r="A139" s="35">
        <v>30773</v>
      </c>
      <c r="B139" s="27">
        <v>7.4</v>
      </c>
      <c r="C139" s="27" t="s">
        <v>18</v>
      </c>
      <c r="D139" s="27" t="s">
        <v>16</v>
      </c>
      <c r="E139" s="27" t="s">
        <v>17</v>
      </c>
      <c r="F139" s="27" t="s">
        <v>0</v>
      </c>
      <c r="G139" s="27" t="s">
        <v>14</v>
      </c>
      <c r="H139" s="27" t="s">
        <v>36</v>
      </c>
      <c r="I139" s="33" t="s">
        <v>3</v>
      </c>
    </row>
    <row r="140" spans="1:9" x14ac:dyDescent="0.2">
      <c r="A140" s="35">
        <v>30864</v>
      </c>
      <c r="B140" s="27">
        <v>7.4</v>
      </c>
      <c r="C140" s="27" t="s">
        <v>18</v>
      </c>
      <c r="D140" s="27" t="s">
        <v>16</v>
      </c>
      <c r="E140" s="27" t="s">
        <v>17</v>
      </c>
      <c r="F140" s="27" t="s">
        <v>0</v>
      </c>
      <c r="G140" s="27" t="s">
        <v>14</v>
      </c>
      <c r="H140" s="27" t="s">
        <v>36</v>
      </c>
      <c r="I140" s="33" t="s">
        <v>3</v>
      </c>
    </row>
    <row r="141" spans="1:9" x14ac:dyDescent="0.2">
      <c r="A141" s="35">
        <v>30956</v>
      </c>
      <c r="B141" s="27">
        <v>7.3</v>
      </c>
      <c r="C141" s="27" t="s">
        <v>18</v>
      </c>
      <c r="D141" s="27" t="s">
        <v>16</v>
      </c>
      <c r="E141" s="27" t="s">
        <v>17</v>
      </c>
      <c r="F141" s="27" t="s">
        <v>0</v>
      </c>
      <c r="G141" s="27" t="s">
        <v>14</v>
      </c>
      <c r="H141" s="27" t="s">
        <v>36</v>
      </c>
      <c r="I141" s="33" t="s">
        <v>3</v>
      </c>
    </row>
    <row r="142" spans="1:9" x14ac:dyDescent="0.2">
      <c r="A142" s="35">
        <v>31048</v>
      </c>
      <c r="B142" s="27">
        <v>7.2</v>
      </c>
      <c r="C142" s="27" t="s">
        <v>18</v>
      </c>
      <c r="D142" s="27" t="s">
        <v>16</v>
      </c>
      <c r="E142" s="27" t="s">
        <v>17</v>
      </c>
      <c r="F142" s="27" t="s">
        <v>0</v>
      </c>
      <c r="G142" s="27" t="s">
        <v>14</v>
      </c>
      <c r="H142" s="27" t="s">
        <v>36</v>
      </c>
      <c r="I142" s="33" t="s">
        <v>3</v>
      </c>
    </row>
    <row r="143" spans="1:9" x14ac:dyDescent="0.2">
      <c r="A143" s="35">
        <v>31138</v>
      </c>
      <c r="B143" s="27">
        <v>7.3</v>
      </c>
      <c r="C143" s="27" t="s">
        <v>18</v>
      </c>
      <c r="D143" s="27" t="s">
        <v>16</v>
      </c>
      <c r="E143" s="27" t="s">
        <v>17</v>
      </c>
      <c r="F143" s="27" t="s">
        <v>0</v>
      </c>
      <c r="G143" s="27" t="s">
        <v>14</v>
      </c>
      <c r="H143" s="27" t="s">
        <v>36</v>
      </c>
      <c r="I143" s="33" t="s">
        <v>3</v>
      </c>
    </row>
    <row r="144" spans="1:9" x14ac:dyDescent="0.2">
      <c r="A144" s="35">
        <v>31229</v>
      </c>
      <c r="B144" s="27">
        <v>7.2</v>
      </c>
      <c r="C144" s="27" t="s">
        <v>18</v>
      </c>
      <c r="D144" s="27" t="s">
        <v>16</v>
      </c>
      <c r="E144" s="27" t="s">
        <v>17</v>
      </c>
      <c r="F144" s="27" t="s">
        <v>0</v>
      </c>
      <c r="G144" s="27" t="s">
        <v>14</v>
      </c>
      <c r="H144" s="27" t="s">
        <v>36</v>
      </c>
      <c r="I144" s="33" t="s">
        <v>3</v>
      </c>
    </row>
    <row r="145" spans="1:9" x14ac:dyDescent="0.2">
      <c r="A145" s="35">
        <v>31321</v>
      </c>
      <c r="B145" s="27">
        <v>7</v>
      </c>
      <c r="C145" s="27" t="s">
        <v>18</v>
      </c>
      <c r="D145" s="27" t="s">
        <v>16</v>
      </c>
      <c r="E145" s="27" t="s">
        <v>17</v>
      </c>
      <c r="F145" s="27" t="s">
        <v>0</v>
      </c>
      <c r="G145" s="27" t="s">
        <v>14</v>
      </c>
      <c r="H145" s="27" t="s">
        <v>36</v>
      </c>
      <c r="I145" s="33" t="s">
        <v>3</v>
      </c>
    </row>
    <row r="146" spans="1:9" x14ac:dyDescent="0.2">
      <c r="A146" s="35">
        <v>31413</v>
      </c>
      <c r="B146" s="27">
        <v>7</v>
      </c>
      <c r="C146" s="27" t="s">
        <v>18</v>
      </c>
      <c r="D146" s="27" t="s">
        <v>16</v>
      </c>
      <c r="E146" s="27" t="s">
        <v>17</v>
      </c>
      <c r="F146" s="27" t="s">
        <v>0</v>
      </c>
      <c r="G146" s="27" t="s">
        <v>14</v>
      </c>
      <c r="H146" s="27" t="s">
        <v>36</v>
      </c>
      <c r="I146" s="33" t="s">
        <v>3</v>
      </c>
    </row>
    <row r="147" spans="1:9" x14ac:dyDescent="0.2">
      <c r="A147" s="35">
        <v>31503</v>
      </c>
      <c r="B147" s="27">
        <v>7.2</v>
      </c>
      <c r="C147" s="27" t="s">
        <v>18</v>
      </c>
      <c r="D147" s="27" t="s">
        <v>16</v>
      </c>
      <c r="E147" s="27" t="s">
        <v>17</v>
      </c>
      <c r="F147" s="27" t="s">
        <v>0</v>
      </c>
      <c r="G147" s="27" t="s">
        <v>14</v>
      </c>
      <c r="H147" s="27" t="s">
        <v>36</v>
      </c>
      <c r="I147" s="33" t="s">
        <v>3</v>
      </c>
    </row>
    <row r="148" spans="1:9" x14ac:dyDescent="0.2">
      <c r="A148" s="35">
        <v>31594</v>
      </c>
      <c r="B148" s="27">
        <v>7</v>
      </c>
      <c r="C148" s="27" t="s">
        <v>18</v>
      </c>
      <c r="D148" s="27" t="s">
        <v>16</v>
      </c>
      <c r="E148" s="27" t="s">
        <v>17</v>
      </c>
      <c r="F148" s="27" t="s">
        <v>0</v>
      </c>
      <c r="G148" s="27" t="s">
        <v>14</v>
      </c>
      <c r="H148" s="27" t="s">
        <v>36</v>
      </c>
      <c r="I148" s="33" t="s">
        <v>3</v>
      </c>
    </row>
    <row r="149" spans="1:9" x14ac:dyDescent="0.2">
      <c r="A149" s="35">
        <v>31686</v>
      </c>
      <c r="B149" s="27">
        <v>6.8</v>
      </c>
      <c r="C149" s="27" t="s">
        <v>18</v>
      </c>
      <c r="D149" s="27" t="s">
        <v>16</v>
      </c>
      <c r="E149" s="27" t="s">
        <v>17</v>
      </c>
      <c r="F149" s="27" t="s">
        <v>0</v>
      </c>
      <c r="G149" s="27" t="s">
        <v>14</v>
      </c>
      <c r="H149" s="27" t="s">
        <v>36</v>
      </c>
      <c r="I149" s="33" t="s">
        <v>3</v>
      </c>
    </row>
    <row r="150" spans="1:9" x14ac:dyDescent="0.2">
      <c r="A150" s="35">
        <v>31778</v>
      </c>
      <c r="B150" s="27">
        <v>6.6</v>
      </c>
      <c r="C150" s="27" t="s">
        <v>18</v>
      </c>
      <c r="D150" s="27" t="s">
        <v>16</v>
      </c>
      <c r="E150" s="27" t="s">
        <v>17</v>
      </c>
      <c r="F150" s="27" t="s">
        <v>0</v>
      </c>
      <c r="G150" s="27" t="s">
        <v>14</v>
      </c>
      <c r="H150" s="27" t="s">
        <v>36</v>
      </c>
      <c r="I150" s="33" t="s">
        <v>3</v>
      </c>
    </row>
    <row r="151" spans="1:9" x14ac:dyDescent="0.2">
      <c r="A151" s="35">
        <v>31868</v>
      </c>
      <c r="B151" s="27">
        <v>6.3</v>
      </c>
      <c r="C151" s="27" t="s">
        <v>18</v>
      </c>
      <c r="D151" s="27" t="s">
        <v>16</v>
      </c>
      <c r="E151" s="27" t="s">
        <v>17</v>
      </c>
      <c r="F151" s="27" t="s">
        <v>0</v>
      </c>
      <c r="G151" s="27" t="s">
        <v>14</v>
      </c>
      <c r="H151" s="27" t="s">
        <v>36</v>
      </c>
      <c r="I151" s="33" t="s">
        <v>3</v>
      </c>
    </row>
    <row r="152" spans="1:9" x14ac:dyDescent="0.2">
      <c r="A152" s="35">
        <v>31959</v>
      </c>
      <c r="B152" s="27">
        <v>6</v>
      </c>
      <c r="C152" s="27" t="s">
        <v>18</v>
      </c>
      <c r="D152" s="27" t="s">
        <v>16</v>
      </c>
      <c r="E152" s="27" t="s">
        <v>17</v>
      </c>
      <c r="F152" s="27" t="s">
        <v>0</v>
      </c>
      <c r="G152" s="27" t="s">
        <v>14</v>
      </c>
      <c r="H152" s="27" t="s">
        <v>36</v>
      </c>
      <c r="I152" s="33" t="s">
        <v>3</v>
      </c>
    </row>
    <row r="153" spans="1:9" x14ac:dyDescent="0.2">
      <c r="A153" s="35">
        <v>32051</v>
      </c>
      <c r="B153" s="27">
        <v>5.8</v>
      </c>
      <c r="C153" s="27" t="s">
        <v>18</v>
      </c>
      <c r="D153" s="27" t="s">
        <v>16</v>
      </c>
      <c r="E153" s="27" t="s">
        <v>17</v>
      </c>
      <c r="F153" s="27" t="s">
        <v>0</v>
      </c>
      <c r="G153" s="27" t="s">
        <v>14</v>
      </c>
      <c r="H153" s="27" t="s">
        <v>36</v>
      </c>
      <c r="I153" s="33" t="s">
        <v>3</v>
      </c>
    </row>
    <row r="154" spans="1:9" x14ac:dyDescent="0.2">
      <c r="A154" s="35">
        <v>32143</v>
      </c>
      <c r="B154" s="27">
        <v>5.7</v>
      </c>
      <c r="C154" s="27" t="s">
        <v>18</v>
      </c>
      <c r="D154" s="27" t="s">
        <v>16</v>
      </c>
      <c r="E154" s="27" t="s">
        <v>17</v>
      </c>
      <c r="F154" s="27" t="s">
        <v>0</v>
      </c>
      <c r="G154" s="27" t="s">
        <v>14</v>
      </c>
      <c r="H154" s="27" t="s">
        <v>36</v>
      </c>
      <c r="I154" s="33" t="s">
        <v>3</v>
      </c>
    </row>
    <row r="155" spans="1:9" x14ac:dyDescent="0.2">
      <c r="A155" s="35">
        <v>32234</v>
      </c>
      <c r="B155" s="27">
        <v>5.5</v>
      </c>
      <c r="C155" s="27" t="s">
        <v>18</v>
      </c>
      <c r="D155" s="27" t="s">
        <v>16</v>
      </c>
      <c r="E155" s="27" t="s">
        <v>17</v>
      </c>
      <c r="F155" s="27" t="s">
        <v>0</v>
      </c>
      <c r="G155" s="27" t="s">
        <v>14</v>
      </c>
      <c r="H155" s="27" t="s">
        <v>36</v>
      </c>
      <c r="I155" s="33" t="s">
        <v>3</v>
      </c>
    </row>
    <row r="156" spans="1:9" x14ac:dyDescent="0.2">
      <c r="A156" s="35">
        <v>32325</v>
      </c>
      <c r="B156" s="27">
        <v>5.5</v>
      </c>
      <c r="C156" s="27" t="s">
        <v>18</v>
      </c>
      <c r="D156" s="27" t="s">
        <v>16</v>
      </c>
      <c r="E156" s="27" t="s">
        <v>17</v>
      </c>
      <c r="F156" s="27" t="s">
        <v>0</v>
      </c>
      <c r="G156" s="27" t="s">
        <v>14</v>
      </c>
      <c r="H156" s="27" t="s">
        <v>36</v>
      </c>
      <c r="I156" s="33" t="s">
        <v>3</v>
      </c>
    </row>
    <row r="157" spans="1:9" x14ac:dyDescent="0.2">
      <c r="A157" s="35">
        <v>32417</v>
      </c>
      <c r="B157" s="27">
        <v>5.3</v>
      </c>
      <c r="C157" s="27" t="s">
        <v>18</v>
      </c>
      <c r="D157" s="27" t="s">
        <v>16</v>
      </c>
      <c r="E157" s="27" t="s">
        <v>17</v>
      </c>
      <c r="F157" s="27" t="s">
        <v>0</v>
      </c>
      <c r="G157" s="27" t="s">
        <v>14</v>
      </c>
      <c r="H157" s="27" t="s">
        <v>36</v>
      </c>
      <c r="I157" s="33" t="s">
        <v>3</v>
      </c>
    </row>
    <row r="158" spans="1:9" x14ac:dyDescent="0.2">
      <c r="A158" s="35">
        <v>32509</v>
      </c>
      <c r="B158" s="27">
        <v>5.2</v>
      </c>
      <c r="C158" s="27" t="s">
        <v>18</v>
      </c>
      <c r="D158" s="27" t="s">
        <v>16</v>
      </c>
      <c r="E158" s="27" t="s">
        <v>17</v>
      </c>
      <c r="F158" s="27" t="s">
        <v>0</v>
      </c>
      <c r="G158" s="27" t="s">
        <v>14</v>
      </c>
      <c r="H158" s="27" t="s">
        <v>36</v>
      </c>
      <c r="I158" s="33" t="s">
        <v>3</v>
      </c>
    </row>
    <row r="159" spans="1:9" x14ac:dyDescent="0.2">
      <c r="A159" s="35">
        <v>32599</v>
      </c>
      <c r="B159" s="27">
        <v>5.2</v>
      </c>
      <c r="C159" s="27" t="s">
        <v>18</v>
      </c>
      <c r="D159" s="27" t="s">
        <v>16</v>
      </c>
      <c r="E159" s="27" t="s">
        <v>17</v>
      </c>
      <c r="F159" s="27" t="s">
        <v>0</v>
      </c>
      <c r="G159" s="27" t="s">
        <v>14</v>
      </c>
      <c r="H159" s="27" t="s">
        <v>36</v>
      </c>
      <c r="I159" s="33" t="s">
        <v>3</v>
      </c>
    </row>
    <row r="160" spans="1:9" x14ac:dyDescent="0.2">
      <c r="A160" s="35">
        <v>32690</v>
      </c>
      <c r="B160" s="27">
        <v>5.2</v>
      </c>
      <c r="C160" s="27" t="s">
        <v>18</v>
      </c>
      <c r="D160" s="27" t="s">
        <v>16</v>
      </c>
      <c r="E160" s="27" t="s">
        <v>17</v>
      </c>
      <c r="F160" s="27" t="s">
        <v>0</v>
      </c>
      <c r="G160" s="27" t="s">
        <v>14</v>
      </c>
      <c r="H160" s="27" t="s">
        <v>36</v>
      </c>
      <c r="I160" s="33" t="s">
        <v>3</v>
      </c>
    </row>
    <row r="161" spans="1:9" x14ac:dyDescent="0.2">
      <c r="A161" s="35">
        <v>32782</v>
      </c>
      <c r="B161" s="27">
        <v>5.4</v>
      </c>
      <c r="C161" s="27" t="s">
        <v>18</v>
      </c>
      <c r="D161" s="27" t="s">
        <v>16</v>
      </c>
      <c r="E161" s="27" t="s">
        <v>17</v>
      </c>
      <c r="F161" s="27" t="s">
        <v>0</v>
      </c>
      <c r="G161" s="27" t="s">
        <v>14</v>
      </c>
      <c r="H161" s="27" t="s">
        <v>36</v>
      </c>
      <c r="I161" s="33" t="s">
        <v>3</v>
      </c>
    </row>
    <row r="162" spans="1:9" x14ac:dyDescent="0.2">
      <c r="A162" s="35">
        <v>32874</v>
      </c>
      <c r="B162" s="27">
        <v>5.3</v>
      </c>
      <c r="C162" s="27" t="s">
        <v>18</v>
      </c>
      <c r="D162" s="27" t="s">
        <v>16</v>
      </c>
      <c r="E162" s="27" t="s">
        <v>17</v>
      </c>
      <c r="F162" s="27" t="s">
        <v>0</v>
      </c>
      <c r="G162" s="27" t="s">
        <v>14</v>
      </c>
      <c r="H162" s="27" t="s">
        <v>36</v>
      </c>
      <c r="I162" s="33" t="s">
        <v>3</v>
      </c>
    </row>
    <row r="163" spans="1:9" x14ac:dyDescent="0.2">
      <c r="A163" s="35">
        <v>32964</v>
      </c>
      <c r="B163" s="27">
        <v>5.3</v>
      </c>
      <c r="C163" s="27" t="s">
        <v>18</v>
      </c>
      <c r="D163" s="27" t="s">
        <v>16</v>
      </c>
      <c r="E163" s="27" t="s">
        <v>17</v>
      </c>
      <c r="F163" s="27" t="s">
        <v>0</v>
      </c>
      <c r="G163" s="27" t="s">
        <v>14</v>
      </c>
      <c r="H163" s="27" t="s">
        <v>36</v>
      </c>
      <c r="I163" s="33" t="s">
        <v>3</v>
      </c>
    </row>
    <row r="164" spans="1:9" x14ac:dyDescent="0.2">
      <c r="A164" s="35">
        <v>33055</v>
      </c>
      <c r="B164" s="27">
        <v>5.7</v>
      </c>
      <c r="C164" s="27" t="s">
        <v>18</v>
      </c>
      <c r="D164" s="27" t="s">
        <v>16</v>
      </c>
      <c r="E164" s="27" t="s">
        <v>17</v>
      </c>
      <c r="F164" s="27" t="s">
        <v>0</v>
      </c>
      <c r="G164" s="27" t="s">
        <v>14</v>
      </c>
      <c r="H164" s="27" t="s">
        <v>36</v>
      </c>
      <c r="I164" s="33" t="s">
        <v>3</v>
      </c>
    </row>
    <row r="165" spans="1:9" x14ac:dyDescent="0.2">
      <c r="A165" s="35">
        <v>33147</v>
      </c>
      <c r="B165" s="27">
        <v>6.1</v>
      </c>
      <c r="C165" s="27" t="s">
        <v>18</v>
      </c>
      <c r="D165" s="27" t="s">
        <v>16</v>
      </c>
      <c r="E165" s="27" t="s">
        <v>17</v>
      </c>
      <c r="F165" s="27" t="s">
        <v>0</v>
      </c>
      <c r="G165" s="27" t="s">
        <v>14</v>
      </c>
      <c r="H165" s="27" t="s">
        <v>36</v>
      </c>
      <c r="I165" s="33" t="s">
        <v>3</v>
      </c>
    </row>
    <row r="166" spans="1:9" x14ac:dyDescent="0.2">
      <c r="A166" s="35">
        <v>33239</v>
      </c>
      <c r="B166" s="27">
        <v>6.6</v>
      </c>
      <c r="C166" s="27" t="s">
        <v>18</v>
      </c>
      <c r="D166" s="27" t="s">
        <v>16</v>
      </c>
      <c r="E166" s="27" t="s">
        <v>17</v>
      </c>
      <c r="F166" s="27" t="s">
        <v>0</v>
      </c>
      <c r="G166" s="27" t="s">
        <v>14</v>
      </c>
      <c r="H166" s="27" t="s">
        <v>36</v>
      </c>
      <c r="I166" s="33" t="s">
        <v>3</v>
      </c>
    </row>
    <row r="167" spans="1:9" x14ac:dyDescent="0.2">
      <c r="A167" s="35">
        <v>33329</v>
      </c>
      <c r="B167" s="27">
        <v>6.8</v>
      </c>
      <c r="C167" s="27" t="s">
        <v>18</v>
      </c>
      <c r="D167" s="27" t="s">
        <v>16</v>
      </c>
      <c r="E167" s="27" t="s">
        <v>17</v>
      </c>
      <c r="F167" s="27" t="s">
        <v>0</v>
      </c>
      <c r="G167" s="27" t="s">
        <v>14</v>
      </c>
      <c r="H167" s="27" t="s">
        <v>36</v>
      </c>
      <c r="I167" s="33" t="s">
        <v>3</v>
      </c>
    </row>
    <row r="168" spans="1:9" x14ac:dyDescent="0.2">
      <c r="A168" s="35">
        <v>33420</v>
      </c>
      <c r="B168" s="27">
        <v>6.9</v>
      </c>
      <c r="C168" s="27" t="s">
        <v>18</v>
      </c>
      <c r="D168" s="27" t="s">
        <v>16</v>
      </c>
      <c r="E168" s="27" t="s">
        <v>17</v>
      </c>
      <c r="F168" s="27" t="s">
        <v>0</v>
      </c>
      <c r="G168" s="27" t="s">
        <v>14</v>
      </c>
      <c r="H168" s="27" t="s">
        <v>36</v>
      </c>
      <c r="I168" s="33" t="s">
        <v>3</v>
      </c>
    </row>
    <row r="169" spans="1:9" x14ac:dyDescent="0.2">
      <c r="A169" s="35">
        <v>33512</v>
      </c>
      <c r="B169" s="27">
        <v>7.1</v>
      </c>
      <c r="C169" s="27" t="s">
        <v>18</v>
      </c>
      <c r="D169" s="27" t="s">
        <v>16</v>
      </c>
      <c r="E169" s="27" t="s">
        <v>17</v>
      </c>
      <c r="F169" s="27" t="s">
        <v>0</v>
      </c>
      <c r="G169" s="27" t="s">
        <v>14</v>
      </c>
      <c r="H169" s="27" t="s">
        <v>36</v>
      </c>
      <c r="I169" s="33" t="s">
        <v>3</v>
      </c>
    </row>
    <row r="170" spans="1:9" x14ac:dyDescent="0.2">
      <c r="A170" s="35">
        <v>33604</v>
      </c>
      <c r="B170" s="27">
        <v>7.4</v>
      </c>
      <c r="C170" s="27" t="s">
        <v>18</v>
      </c>
      <c r="D170" s="27" t="s">
        <v>16</v>
      </c>
      <c r="E170" s="27" t="s">
        <v>17</v>
      </c>
      <c r="F170" s="27" t="s">
        <v>0</v>
      </c>
      <c r="G170" s="27" t="s">
        <v>14</v>
      </c>
      <c r="H170" s="27" t="s">
        <v>36</v>
      </c>
      <c r="I170" s="33" t="s">
        <v>3</v>
      </c>
    </row>
    <row r="171" spans="1:9" x14ac:dyDescent="0.2">
      <c r="A171" s="35">
        <v>33695</v>
      </c>
      <c r="B171" s="27">
        <v>7.6</v>
      </c>
      <c r="C171" s="27" t="s">
        <v>18</v>
      </c>
      <c r="D171" s="27" t="s">
        <v>16</v>
      </c>
      <c r="E171" s="27" t="s">
        <v>17</v>
      </c>
      <c r="F171" s="27" t="s">
        <v>0</v>
      </c>
      <c r="G171" s="27" t="s">
        <v>14</v>
      </c>
      <c r="H171" s="27" t="s">
        <v>36</v>
      </c>
      <c r="I171" s="33" t="s">
        <v>3</v>
      </c>
    </row>
    <row r="172" spans="1:9" x14ac:dyDescent="0.2">
      <c r="A172" s="35">
        <v>33786</v>
      </c>
      <c r="B172" s="27">
        <v>7.6</v>
      </c>
      <c r="C172" s="27" t="s">
        <v>18</v>
      </c>
      <c r="D172" s="27" t="s">
        <v>16</v>
      </c>
      <c r="E172" s="27" t="s">
        <v>17</v>
      </c>
      <c r="F172" s="27" t="s">
        <v>0</v>
      </c>
      <c r="G172" s="27" t="s">
        <v>14</v>
      </c>
      <c r="H172" s="27" t="s">
        <v>36</v>
      </c>
      <c r="I172" s="33" t="s">
        <v>3</v>
      </c>
    </row>
    <row r="173" spans="1:9" x14ac:dyDescent="0.2">
      <c r="A173" s="35">
        <v>33878</v>
      </c>
      <c r="B173" s="27">
        <v>7.4</v>
      </c>
      <c r="C173" s="27" t="s">
        <v>18</v>
      </c>
      <c r="D173" s="27" t="s">
        <v>16</v>
      </c>
      <c r="E173" s="27" t="s">
        <v>17</v>
      </c>
      <c r="F173" s="27" t="s">
        <v>0</v>
      </c>
      <c r="G173" s="27" t="s">
        <v>14</v>
      </c>
      <c r="H173" s="27" t="s">
        <v>36</v>
      </c>
      <c r="I173" s="33" t="s">
        <v>3</v>
      </c>
    </row>
    <row r="174" spans="1:9" x14ac:dyDescent="0.2">
      <c r="A174" s="35">
        <v>33970</v>
      </c>
      <c r="B174" s="27">
        <v>7.1</v>
      </c>
      <c r="C174" s="27" t="s">
        <v>18</v>
      </c>
      <c r="D174" s="27" t="s">
        <v>16</v>
      </c>
      <c r="E174" s="27" t="s">
        <v>17</v>
      </c>
      <c r="F174" s="27" t="s">
        <v>0</v>
      </c>
      <c r="G174" s="27" t="s">
        <v>14</v>
      </c>
      <c r="H174" s="27" t="s">
        <v>36</v>
      </c>
      <c r="I174" s="33" t="s">
        <v>3</v>
      </c>
    </row>
    <row r="175" spans="1:9" x14ac:dyDescent="0.2">
      <c r="A175" s="35">
        <v>34060</v>
      </c>
      <c r="B175" s="27">
        <v>7.1</v>
      </c>
      <c r="C175" s="27" t="s">
        <v>18</v>
      </c>
      <c r="D175" s="27" t="s">
        <v>16</v>
      </c>
      <c r="E175" s="27" t="s">
        <v>17</v>
      </c>
      <c r="F175" s="27" t="s">
        <v>0</v>
      </c>
      <c r="G175" s="27" t="s">
        <v>14</v>
      </c>
      <c r="H175" s="27" t="s">
        <v>36</v>
      </c>
      <c r="I175" s="33" t="s">
        <v>3</v>
      </c>
    </row>
    <row r="176" spans="1:9" x14ac:dyDescent="0.2">
      <c r="A176" s="35">
        <v>34151</v>
      </c>
      <c r="B176" s="27">
        <v>6.8</v>
      </c>
      <c r="C176" s="27" t="s">
        <v>18</v>
      </c>
      <c r="D176" s="27" t="s">
        <v>16</v>
      </c>
      <c r="E176" s="27" t="s">
        <v>17</v>
      </c>
      <c r="F176" s="27" t="s">
        <v>0</v>
      </c>
      <c r="G176" s="27" t="s">
        <v>14</v>
      </c>
      <c r="H176" s="27" t="s">
        <v>36</v>
      </c>
      <c r="I176" s="33" t="s">
        <v>3</v>
      </c>
    </row>
    <row r="177" spans="1:9" x14ac:dyDescent="0.2">
      <c r="A177" s="35">
        <v>34243</v>
      </c>
      <c r="B177" s="27">
        <v>6.6</v>
      </c>
      <c r="C177" s="27" t="s">
        <v>18</v>
      </c>
      <c r="D177" s="27" t="s">
        <v>16</v>
      </c>
      <c r="E177" s="27" t="s">
        <v>17</v>
      </c>
      <c r="F177" s="27" t="s">
        <v>0</v>
      </c>
      <c r="G177" s="27" t="s">
        <v>14</v>
      </c>
      <c r="H177" s="27" t="s">
        <v>36</v>
      </c>
      <c r="I177" s="33" t="s">
        <v>3</v>
      </c>
    </row>
    <row r="178" spans="1:9" x14ac:dyDescent="0.2">
      <c r="A178" s="35">
        <v>34335</v>
      </c>
      <c r="B178" s="27">
        <v>6.6</v>
      </c>
      <c r="C178" s="27" t="s">
        <v>18</v>
      </c>
      <c r="D178" s="27" t="s">
        <v>16</v>
      </c>
      <c r="E178" s="27" t="s">
        <v>17</v>
      </c>
      <c r="F178" s="27" t="s">
        <v>0</v>
      </c>
      <c r="G178" s="27" t="s">
        <v>14</v>
      </c>
      <c r="H178" s="27" t="s">
        <v>36</v>
      </c>
      <c r="I178" s="33" t="s">
        <v>3</v>
      </c>
    </row>
    <row r="179" spans="1:9" x14ac:dyDescent="0.2">
      <c r="A179" s="35">
        <v>34425</v>
      </c>
      <c r="B179" s="27">
        <v>6.2</v>
      </c>
      <c r="C179" s="27" t="s">
        <v>18</v>
      </c>
      <c r="D179" s="27" t="s">
        <v>16</v>
      </c>
      <c r="E179" s="27" t="s">
        <v>17</v>
      </c>
      <c r="F179" s="27" t="s">
        <v>0</v>
      </c>
      <c r="G179" s="27" t="s">
        <v>14</v>
      </c>
      <c r="H179" s="27" t="s">
        <v>36</v>
      </c>
      <c r="I179" s="33" t="s">
        <v>3</v>
      </c>
    </row>
    <row r="180" spans="1:9" x14ac:dyDescent="0.2">
      <c r="A180" s="35">
        <v>34516</v>
      </c>
      <c r="B180" s="27">
        <v>6</v>
      </c>
      <c r="C180" s="27" t="s">
        <v>18</v>
      </c>
      <c r="D180" s="27" t="s">
        <v>16</v>
      </c>
      <c r="E180" s="27" t="s">
        <v>17</v>
      </c>
      <c r="F180" s="27" t="s">
        <v>0</v>
      </c>
      <c r="G180" s="27" t="s">
        <v>14</v>
      </c>
      <c r="H180" s="27" t="s">
        <v>36</v>
      </c>
      <c r="I180" s="33" t="s">
        <v>3</v>
      </c>
    </row>
    <row r="181" spans="1:9" x14ac:dyDescent="0.2">
      <c r="A181" s="35">
        <v>34608</v>
      </c>
      <c r="B181" s="27">
        <v>5.6</v>
      </c>
      <c r="C181" s="27" t="s">
        <v>18</v>
      </c>
      <c r="D181" s="27" t="s">
        <v>16</v>
      </c>
      <c r="E181" s="27" t="s">
        <v>17</v>
      </c>
      <c r="F181" s="27" t="s">
        <v>0</v>
      </c>
      <c r="G181" s="27" t="s">
        <v>14</v>
      </c>
      <c r="H181" s="27" t="s">
        <v>36</v>
      </c>
      <c r="I181" s="33" t="s">
        <v>3</v>
      </c>
    </row>
    <row r="182" spans="1:9" x14ac:dyDescent="0.2">
      <c r="A182" s="35">
        <v>34700</v>
      </c>
      <c r="B182" s="27">
        <v>5.5</v>
      </c>
      <c r="C182" s="27" t="s">
        <v>18</v>
      </c>
      <c r="D182" s="27" t="s">
        <v>16</v>
      </c>
      <c r="E182" s="27" t="s">
        <v>17</v>
      </c>
      <c r="F182" s="27" t="s">
        <v>0</v>
      </c>
      <c r="G182" s="27" t="s">
        <v>14</v>
      </c>
      <c r="H182" s="27" t="s">
        <v>36</v>
      </c>
      <c r="I182" s="33" t="s">
        <v>3</v>
      </c>
    </row>
    <row r="183" spans="1:9" x14ac:dyDescent="0.2">
      <c r="A183" s="35">
        <v>34790</v>
      </c>
      <c r="B183" s="27">
        <v>5.7</v>
      </c>
      <c r="C183" s="27" t="s">
        <v>18</v>
      </c>
      <c r="D183" s="27" t="s">
        <v>16</v>
      </c>
      <c r="E183" s="27" t="s">
        <v>17</v>
      </c>
      <c r="F183" s="27" t="s">
        <v>0</v>
      </c>
      <c r="G183" s="27" t="s">
        <v>14</v>
      </c>
      <c r="H183" s="27" t="s">
        <v>36</v>
      </c>
      <c r="I183" s="33" t="s">
        <v>3</v>
      </c>
    </row>
    <row r="184" spans="1:9" x14ac:dyDescent="0.2">
      <c r="A184" s="35">
        <v>34881</v>
      </c>
      <c r="B184" s="27">
        <v>5.7</v>
      </c>
      <c r="C184" s="27" t="s">
        <v>18</v>
      </c>
      <c r="D184" s="27" t="s">
        <v>16</v>
      </c>
      <c r="E184" s="27" t="s">
        <v>17</v>
      </c>
      <c r="F184" s="27" t="s">
        <v>0</v>
      </c>
      <c r="G184" s="27" t="s">
        <v>14</v>
      </c>
      <c r="H184" s="27" t="s">
        <v>36</v>
      </c>
      <c r="I184" s="33" t="s">
        <v>3</v>
      </c>
    </row>
    <row r="185" spans="1:9" x14ac:dyDescent="0.2">
      <c r="A185" s="35">
        <v>34973</v>
      </c>
      <c r="B185" s="27">
        <v>5.6</v>
      </c>
      <c r="C185" s="27" t="s">
        <v>18</v>
      </c>
      <c r="D185" s="27" t="s">
        <v>16</v>
      </c>
      <c r="E185" s="27" t="s">
        <v>17</v>
      </c>
      <c r="F185" s="27" t="s">
        <v>0</v>
      </c>
      <c r="G185" s="27" t="s">
        <v>14</v>
      </c>
      <c r="H185" s="27" t="s">
        <v>36</v>
      </c>
      <c r="I185" s="33" t="s">
        <v>3</v>
      </c>
    </row>
    <row r="186" spans="1:9" x14ac:dyDescent="0.2">
      <c r="A186" s="35">
        <v>35065</v>
      </c>
      <c r="B186" s="27">
        <v>5.5</v>
      </c>
      <c r="C186" s="27" t="s">
        <v>18</v>
      </c>
      <c r="D186" s="27" t="s">
        <v>16</v>
      </c>
      <c r="E186" s="27" t="s">
        <v>17</v>
      </c>
      <c r="F186" s="27" t="s">
        <v>0</v>
      </c>
      <c r="G186" s="27" t="s">
        <v>14</v>
      </c>
      <c r="H186" s="27" t="s">
        <v>36</v>
      </c>
      <c r="I186" s="33" t="s">
        <v>3</v>
      </c>
    </row>
    <row r="187" spans="1:9" x14ac:dyDescent="0.2">
      <c r="A187" s="35">
        <v>35156</v>
      </c>
      <c r="B187" s="27">
        <v>5.5</v>
      </c>
      <c r="C187" s="27" t="s">
        <v>18</v>
      </c>
      <c r="D187" s="27" t="s">
        <v>16</v>
      </c>
      <c r="E187" s="27" t="s">
        <v>17</v>
      </c>
      <c r="F187" s="27" t="s">
        <v>0</v>
      </c>
      <c r="G187" s="27" t="s">
        <v>14</v>
      </c>
      <c r="H187" s="27" t="s">
        <v>36</v>
      </c>
      <c r="I187" s="33" t="s">
        <v>3</v>
      </c>
    </row>
    <row r="188" spans="1:9" x14ac:dyDescent="0.2">
      <c r="A188" s="35">
        <v>35247</v>
      </c>
      <c r="B188" s="27">
        <v>5.3</v>
      </c>
      <c r="C188" s="27" t="s">
        <v>18</v>
      </c>
      <c r="D188" s="27" t="s">
        <v>16</v>
      </c>
      <c r="E188" s="27" t="s">
        <v>17</v>
      </c>
      <c r="F188" s="27" t="s">
        <v>0</v>
      </c>
      <c r="G188" s="27" t="s">
        <v>14</v>
      </c>
      <c r="H188" s="27" t="s">
        <v>36</v>
      </c>
      <c r="I188" s="33" t="s">
        <v>3</v>
      </c>
    </row>
    <row r="189" spans="1:9" x14ac:dyDescent="0.2">
      <c r="A189" s="35">
        <v>35339</v>
      </c>
      <c r="B189" s="27">
        <v>5.3</v>
      </c>
      <c r="C189" s="27" t="s">
        <v>18</v>
      </c>
      <c r="D189" s="27" t="s">
        <v>16</v>
      </c>
      <c r="E189" s="27" t="s">
        <v>17</v>
      </c>
      <c r="F189" s="27" t="s">
        <v>0</v>
      </c>
      <c r="G189" s="27" t="s">
        <v>14</v>
      </c>
      <c r="H189" s="27" t="s">
        <v>36</v>
      </c>
      <c r="I189" s="33" t="s">
        <v>3</v>
      </c>
    </row>
    <row r="190" spans="1:9" x14ac:dyDescent="0.2">
      <c r="A190" s="35">
        <v>35431</v>
      </c>
      <c r="B190" s="27">
        <v>5.2</v>
      </c>
      <c r="C190" s="27" t="s">
        <v>18</v>
      </c>
      <c r="D190" s="27" t="s">
        <v>16</v>
      </c>
      <c r="E190" s="27" t="s">
        <v>17</v>
      </c>
      <c r="F190" s="27" t="s">
        <v>0</v>
      </c>
      <c r="G190" s="27" t="s">
        <v>14</v>
      </c>
      <c r="H190" s="27" t="s">
        <v>36</v>
      </c>
      <c r="I190" s="33" t="s">
        <v>3</v>
      </c>
    </row>
    <row r="191" spans="1:9" x14ac:dyDescent="0.2">
      <c r="A191" s="35">
        <v>35521</v>
      </c>
      <c r="B191" s="27">
        <v>5</v>
      </c>
      <c r="C191" s="27" t="s">
        <v>18</v>
      </c>
      <c r="D191" s="27" t="s">
        <v>16</v>
      </c>
      <c r="E191" s="27" t="s">
        <v>17</v>
      </c>
      <c r="F191" s="27" t="s">
        <v>0</v>
      </c>
      <c r="G191" s="27" t="s">
        <v>14</v>
      </c>
      <c r="H191" s="27" t="s">
        <v>36</v>
      </c>
      <c r="I191" s="33" t="s">
        <v>3</v>
      </c>
    </row>
    <row r="192" spans="1:9" x14ac:dyDescent="0.2">
      <c r="A192" s="35">
        <v>35612</v>
      </c>
      <c r="B192" s="27">
        <v>4.9000000000000004</v>
      </c>
      <c r="C192" s="27" t="s">
        <v>18</v>
      </c>
      <c r="D192" s="27" t="s">
        <v>16</v>
      </c>
      <c r="E192" s="27" t="s">
        <v>17</v>
      </c>
      <c r="F192" s="27" t="s">
        <v>0</v>
      </c>
      <c r="G192" s="27" t="s">
        <v>14</v>
      </c>
      <c r="H192" s="27" t="s">
        <v>36</v>
      </c>
      <c r="I192" s="33" t="s">
        <v>3</v>
      </c>
    </row>
    <row r="193" spans="1:9" x14ac:dyDescent="0.2">
      <c r="A193" s="35">
        <v>35704</v>
      </c>
      <c r="B193" s="27">
        <v>4.7</v>
      </c>
      <c r="C193" s="27" t="s">
        <v>18</v>
      </c>
      <c r="D193" s="27" t="s">
        <v>16</v>
      </c>
      <c r="E193" s="27" t="s">
        <v>17</v>
      </c>
      <c r="F193" s="27" t="s">
        <v>0</v>
      </c>
      <c r="G193" s="27" t="s">
        <v>14</v>
      </c>
      <c r="H193" s="27" t="s">
        <v>36</v>
      </c>
      <c r="I193" s="33" t="s">
        <v>3</v>
      </c>
    </row>
    <row r="194" spans="1:9" x14ac:dyDescent="0.2">
      <c r="A194" s="35">
        <v>35796</v>
      </c>
      <c r="B194" s="27">
        <v>4.5999999999999996</v>
      </c>
      <c r="C194" s="27" t="s">
        <v>18</v>
      </c>
      <c r="D194" s="27" t="s">
        <v>16</v>
      </c>
      <c r="E194" s="27" t="s">
        <v>17</v>
      </c>
      <c r="F194" s="27" t="s">
        <v>0</v>
      </c>
      <c r="G194" s="27" t="s">
        <v>14</v>
      </c>
      <c r="H194" s="27" t="s">
        <v>36</v>
      </c>
      <c r="I194" s="33" t="s">
        <v>3</v>
      </c>
    </row>
    <row r="195" spans="1:9" x14ac:dyDescent="0.2">
      <c r="A195" s="35">
        <v>35886</v>
      </c>
      <c r="B195" s="27">
        <v>4.4000000000000004</v>
      </c>
      <c r="C195" s="27" t="s">
        <v>18</v>
      </c>
      <c r="D195" s="27" t="s">
        <v>16</v>
      </c>
      <c r="E195" s="27" t="s">
        <v>17</v>
      </c>
      <c r="F195" s="27" t="s">
        <v>0</v>
      </c>
      <c r="G195" s="27" t="s">
        <v>14</v>
      </c>
      <c r="H195" s="27" t="s">
        <v>36</v>
      </c>
      <c r="I195" s="33" t="s">
        <v>3</v>
      </c>
    </row>
    <row r="196" spans="1:9" x14ac:dyDescent="0.2">
      <c r="A196" s="35">
        <v>35977</v>
      </c>
      <c r="B196" s="27">
        <v>4.5</v>
      </c>
      <c r="C196" s="27" t="s">
        <v>18</v>
      </c>
      <c r="D196" s="27" t="s">
        <v>16</v>
      </c>
      <c r="E196" s="27" t="s">
        <v>17</v>
      </c>
      <c r="F196" s="27" t="s">
        <v>0</v>
      </c>
      <c r="G196" s="27" t="s">
        <v>14</v>
      </c>
      <c r="H196" s="27" t="s">
        <v>36</v>
      </c>
      <c r="I196" s="33" t="s">
        <v>3</v>
      </c>
    </row>
    <row r="197" spans="1:9" x14ac:dyDescent="0.2">
      <c r="A197" s="35">
        <v>36069</v>
      </c>
      <c r="B197" s="27">
        <v>4.4000000000000004</v>
      </c>
      <c r="C197" s="27" t="s">
        <v>18</v>
      </c>
      <c r="D197" s="27" t="s">
        <v>16</v>
      </c>
      <c r="E197" s="27" t="s">
        <v>17</v>
      </c>
      <c r="F197" s="27" t="s">
        <v>0</v>
      </c>
      <c r="G197" s="27" t="s">
        <v>14</v>
      </c>
      <c r="H197" s="27" t="s">
        <v>36</v>
      </c>
      <c r="I197" s="33" t="s">
        <v>3</v>
      </c>
    </row>
    <row r="198" spans="1:9" x14ac:dyDescent="0.2">
      <c r="A198" s="35">
        <v>36161</v>
      </c>
      <c r="B198" s="27">
        <v>4.3</v>
      </c>
      <c r="C198" s="27" t="s">
        <v>18</v>
      </c>
      <c r="D198" s="27" t="s">
        <v>16</v>
      </c>
      <c r="E198" s="27" t="s">
        <v>17</v>
      </c>
      <c r="F198" s="27" t="s">
        <v>0</v>
      </c>
      <c r="G198" s="27" t="s">
        <v>14</v>
      </c>
      <c r="H198" s="27" t="s">
        <v>36</v>
      </c>
      <c r="I198" s="33" t="s">
        <v>3</v>
      </c>
    </row>
    <row r="199" spans="1:9" x14ac:dyDescent="0.2">
      <c r="A199" s="35">
        <v>36251</v>
      </c>
      <c r="B199" s="27">
        <v>4.3</v>
      </c>
      <c r="C199" s="27" t="s">
        <v>18</v>
      </c>
      <c r="D199" s="27" t="s">
        <v>16</v>
      </c>
      <c r="E199" s="27" t="s">
        <v>17</v>
      </c>
      <c r="F199" s="27" t="s">
        <v>0</v>
      </c>
      <c r="G199" s="27" t="s">
        <v>14</v>
      </c>
      <c r="H199" s="27" t="s">
        <v>36</v>
      </c>
      <c r="I199" s="33" t="s">
        <v>3</v>
      </c>
    </row>
    <row r="200" spans="1:9" x14ac:dyDescent="0.2">
      <c r="A200" s="35">
        <v>36342</v>
      </c>
      <c r="B200" s="27">
        <v>4.2</v>
      </c>
      <c r="C200" s="27" t="s">
        <v>18</v>
      </c>
      <c r="D200" s="27" t="s">
        <v>16</v>
      </c>
      <c r="E200" s="27" t="s">
        <v>17</v>
      </c>
      <c r="F200" s="27" t="s">
        <v>0</v>
      </c>
      <c r="G200" s="27" t="s">
        <v>14</v>
      </c>
      <c r="H200" s="27" t="s">
        <v>36</v>
      </c>
      <c r="I200" s="33" t="s">
        <v>3</v>
      </c>
    </row>
    <row r="201" spans="1:9" x14ac:dyDescent="0.2">
      <c r="A201" s="35">
        <v>36434</v>
      </c>
      <c r="B201" s="27">
        <v>4.0999999999999996</v>
      </c>
      <c r="C201" s="27" t="s">
        <v>18</v>
      </c>
      <c r="D201" s="27" t="s">
        <v>16</v>
      </c>
      <c r="E201" s="27" t="s">
        <v>17</v>
      </c>
      <c r="F201" s="27" t="s">
        <v>0</v>
      </c>
      <c r="G201" s="27" t="s">
        <v>14</v>
      </c>
      <c r="H201" s="27" t="s">
        <v>36</v>
      </c>
      <c r="I201" s="33" t="s">
        <v>3</v>
      </c>
    </row>
    <row r="202" spans="1:9" x14ac:dyDescent="0.2">
      <c r="A202" s="35">
        <v>36526</v>
      </c>
      <c r="B202" s="27">
        <v>4</v>
      </c>
      <c r="C202" s="27" t="s">
        <v>18</v>
      </c>
      <c r="D202" s="27" t="s">
        <v>16</v>
      </c>
      <c r="E202" s="27" t="s">
        <v>17</v>
      </c>
      <c r="F202" s="27" t="s">
        <v>0</v>
      </c>
      <c r="G202" s="27" t="s">
        <v>14</v>
      </c>
      <c r="H202" s="27" t="s">
        <v>36</v>
      </c>
      <c r="I202" s="33" t="s">
        <v>3</v>
      </c>
    </row>
    <row r="203" spans="1:9" x14ac:dyDescent="0.2">
      <c r="A203" s="35">
        <v>36617</v>
      </c>
      <c r="B203" s="27">
        <v>3.9</v>
      </c>
      <c r="C203" s="27" t="s">
        <v>18</v>
      </c>
      <c r="D203" s="27" t="s">
        <v>16</v>
      </c>
      <c r="E203" s="27" t="s">
        <v>17</v>
      </c>
      <c r="F203" s="27" t="s">
        <v>0</v>
      </c>
      <c r="G203" s="27" t="s">
        <v>14</v>
      </c>
      <c r="H203" s="27" t="s">
        <v>36</v>
      </c>
      <c r="I203" s="33" t="s">
        <v>3</v>
      </c>
    </row>
    <row r="204" spans="1:9" x14ac:dyDescent="0.2">
      <c r="A204" s="35">
        <v>36708</v>
      </c>
      <c r="B204" s="27">
        <v>4</v>
      </c>
      <c r="C204" s="27" t="s">
        <v>18</v>
      </c>
      <c r="D204" s="27" t="s">
        <v>16</v>
      </c>
      <c r="E204" s="27" t="s">
        <v>17</v>
      </c>
      <c r="F204" s="27" t="s">
        <v>0</v>
      </c>
      <c r="G204" s="27" t="s">
        <v>14</v>
      </c>
      <c r="H204" s="27" t="s">
        <v>36</v>
      </c>
      <c r="I204" s="33" t="s">
        <v>3</v>
      </c>
    </row>
    <row r="205" spans="1:9" x14ac:dyDescent="0.2">
      <c r="A205" s="35">
        <v>36800</v>
      </c>
      <c r="B205" s="27">
        <v>3.9</v>
      </c>
      <c r="C205" s="27" t="s">
        <v>18</v>
      </c>
      <c r="D205" s="27" t="s">
        <v>16</v>
      </c>
      <c r="E205" s="27" t="s">
        <v>17</v>
      </c>
      <c r="F205" s="27" t="s">
        <v>0</v>
      </c>
      <c r="G205" s="27" t="s">
        <v>14</v>
      </c>
      <c r="H205" s="27" t="s">
        <v>36</v>
      </c>
      <c r="I205" s="33" t="s">
        <v>3</v>
      </c>
    </row>
    <row r="206" spans="1:9" x14ac:dyDescent="0.2">
      <c r="A206" s="35">
        <v>36892</v>
      </c>
      <c r="B206" s="27">
        <v>4.2</v>
      </c>
      <c r="C206" s="27" t="s">
        <v>18</v>
      </c>
      <c r="D206" s="27" t="s">
        <v>16</v>
      </c>
      <c r="E206" s="27" t="s">
        <v>17</v>
      </c>
      <c r="F206" s="27" t="s">
        <v>0</v>
      </c>
      <c r="G206" s="27" t="s">
        <v>14</v>
      </c>
      <c r="H206" s="27" t="s">
        <v>36</v>
      </c>
      <c r="I206" s="33" t="s">
        <v>3</v>
      </c>
    </row>
    <row r="207" spans="1:9" x14ac:dyDescent="0.2">
      <c r="A207" s="35">
        <v>36982</v>
      </c>
      <c r="B207" s="27">
        <v>4.4000000000000004</v>
      </c>
      <c r="C207" s="27" t="s">
        <v>18</v>
      </c>
      <c r="D207" s="27" t="s">
        <v>16</v>
      </c>
      <c r="E207" s="27" t="s">
        <v>17</v>
      </c>
      <c r="F207" s="27" t="s">
        <v>0</v>
      </c>
      <c r="G207" s="27" t="s">
        <v>14</v>
      </c>
      <c r="H207" s="27" t="s">
        <v>36</v>
      </c>
      <c r="I207" s="33" t="s">
        <v>3</v>
      </c>
    </row>
    <row r="208" spans="1:9" x14ac:dyDescent="0.2">
      <c r="A208" s="35">
        <v>37073</v>
      </c>
      <c r="B208" s="27">
        <v>4.8</v>
      </c>
      <c r="C208" s="27" t="s">
        <v>18</v>
      </c>
      <c r="D208" s="27" t="s">
        <v>16</v>
      </c>
      <c r="E208" s="27" t="s">
        <v>17</v>
      </c>
      <c r="F208" s="27" t="s">
        <v>0</v>
      </c>
      <c r="G208" s="27" t="s">
        <v>14</v>
      </c>
      <c r="H208" s="27" t="s">
        <v>36</v>
      </c>
      <c r="I208" s="33" t="s">
        <v>3</v>
      </c>
    </row>
    <row r="209" spans="1:9" x14ac:dyDescent="0.2">
      <c r="A209" s="35">
        <v>37165</v>
      </c>
      <c r="B209" s="27">
        <v>5.5</v>
      </c>
      <c r="C209" s="27" t="s">
        <v>18</v>
      </c>
      <c r="D209" s="27" t="s">
        <v>16</v>
      </c>
      <c r="E209" s="27" t="s">
        <v>17</v>
      </c>
      <c r="F209" s="27" t="s">
        <v>0</v>
      </c>
      <c r="G209" s="27" t="s">
        <v>14</v>
      </c>
      <c r="H209" s="27" t="s">
        <v>36</v>
      </c>
      <c r="I209" s="33" t="s">
        <v>3</v>
      </c>
    </row>
    <row r="210" spans="1:9" x14ac:dyDescent="0.2">
      <c r="A210" s="35">
        <v>37257</v>
      </c>
      <c r="B210" s="27">
        <v>5.7</v>
      </c>
      <c r="C210" s="27" t="s">
        <v>18</v>
      </c>
      <c r="D210" s="27" t="s">
        <v>16</v>
      </c>
      <c r="E210" s="27" t="s">
        <v>17</v>
      </c>
      <c r="F210" s="27" t="s">
        <v>0</v>
      </c>
      <c r="G210" s="27" t="s">
        <v>14</v>
      </c>
      <c r="H210" s="27" t="s">
        <v>36</v>
      </c>
      <c r="I210" s="33" t="s">
        <v>3</v>
      </c>
    </row>
    <row r="211" spans="1:9" x14ac:dyDescent="0.2">
      <c r="A211" s="35">
        <v>37347</v>
      </c>
      <c r="B211" s="27">
        <v>5.8</v>
      </c>
      <c r="C211" s="27" t="s">
        <v>18</v>
      </c>
      <c r="D211" s="27" t="s">
        <v>16</v>
      </c>
      <c r="E211" s="27" t="s">
        <v>17</v>
      </c>
      <c r="F211" s="27" t="s">
        <v>0</v>
      </c>
      <c r="G211" s="27" t="s">
        <v>14</v>
      </c>
      <c r="H211" s="27" t="s">
        <v>36</v>
      </c>
      <c r="I211" s="33" t="s">
        <v>3</v>
      </c>
    </row>
    <row r="212" spans="1:9" x14ac:dyDescent="0.2">
      <c r="A212" s="35">
        <v>37438</v>
      </c>
      <c r="B212" s="27">
        <v>5.7</v>
      </c>
      <c r="C212" s="27" t="s">
        <v>18</v>
      </c>
      <c r="D212" s="27" t="s">
        <v>16</v>
      </c>
      <c r="E212" s="27" t="s">
        <v>17</v>
      </c>
      <c r="F212" s="27" t="s">
        <v>0</v>
      </c>
      <c r="G212" s="27" t="s">
        <v>14</v>
      </c>
      <c r="H212" s="27" t="s">
        <v>36</v>
      </c>
      <c r="I212" s="33" t="s">
        <v>3</v>
      </c>
    </row>
    <row r="213" spans="1:9" x14ac:dyDescent="0.2">
      <c r="A213" s="35">
        <v>37530</v>
      </c>
      <c r="B213" s="27">
        <v>5.9</v>
      </c>
      <c r="C213" s="27" t="s">
        <v>18</v>
      </c>
      <c r="D213" s="27" t="s">
        <v>16</v>
      </c>
      <c r="E213" s="27" t="s">
        <v>17</v>
      </c>
      <c r="F213" s="27" t="s">
        <v>0</v>
      </c>
      <c r="G213" s="27" t="s">
        <v>14</v>
      </c>
      <c r="H213" s="27" t="s">
        <v>36</v>
      </c>
      <c r="I213" s="33" t="s">
        <v>3</v>
      </c>
    </row>
    <row r="214" spans="1:9" x14ac:dyDescent="0.2">
      <c r="A214" s="35">
        <v>37622</v>
      </c>
      <c r="B214" s="27">
        <v>5.9</v>
      </c>
      <c r="C214" s="27" t="s">
        <v>18</v>
      </c>
      <c r="D214" s="27" t="s">
        <v>16</v>
      </c>
      <c r="E214" s="27" t="s">
        <v>17</v>
      </c>
      <c r="F214" s="27" t="s">
        <v>0</v>
      </c>
      <c r="G214" s="27" t="s">
        <v>14</v>
      </c>
      <c r="H214" s="27" t="s">
        <v>36</v>
      </c>
      <c r="I214" s="33" t="s">
        <v>3</v>
      </c>
    </row>
    <row r="215" spans="1:9" x14ac:dyDescent="0.2">
      <c r="A215" s="35">
        <v>37712</v>
      </c>
      <c r="B215" s="27">
        <v>6.1</v>
      </c>
      <c r="C215" s="27" t="s">
        <v>18</v>
      </c>
      <c r="D215" s="27" t="s">
        <v>16</v>
      </c>
      <c r="E215" s="27" t="s">
        <v>17</v>
      </c>
      <c r="F215" s="27" t="s">
        <v>0</v>
      </c>
      <c r="G215" s="27" t="s">
        <v>14</v>
      </c>
      <c r="H215" s="27" t="s">
        <v>36</v>
      </c>
      <c r="I215" s="33" t="s">
        <v>3</v>
      </c>
    </row>
    <row r="216" spans="1:9" x14ac:dyDescent="0.2">
      <c r="A216" s="35">
        <v>37803</v>
      </c>
      <c r="B216" s="27">
        <v>6.1</v>
      </c>
      <c r="C216" s="27" t="s">
        <v>18</v>
      </c>
      <c r="D216" s="27" t="s">
        <v>16</v>
      </c>
      <c r="E216" s="27" t="s">
        <v>17</v>
      </c>
      <c r="F216" s="27" t="s">
        <v>0</v>
      </c>
      <c r="G216" s="27" t="s">
        <v>14</v>
      </c>
      <c r="H216" s="27" t="s">
        <v>36</v>
      </c>
      <c r="I216" s="33" t="s">
        <v>3</v>
      </c>
    </row>
    <row r="217" spans="1:9" x14ac:dyDescent="0.2">
      <c r="A217" s="35">
        <v>37895</v>
      </c>
      <c r="B217" s="27">
        <v>5.8</v>
      </c>
      <c r="C217" s="27" t="s">
        <v>18</v>
      </c>
      <c r="D217" s="27" t="s">
        <v>16</v>
      </c>
      <c r="E217" s="27" t="s">
        <v>17</v>
      </c>
      <c r="F217" s="27" t="s">
        <v>0</v>
      </c>
      <c r="G217" s="27" t="s">
        <v>14</v>
      </c>
      <c r="H217" s="27" t="s">
        <v>36</v>
      </c>
      <c r="I217" s="33" t="s">
        <v>3</v>
      </c>
    </row>
    <row r="218" spans="1:9" x14ac:dyDescent="0.2">
      <c r="A218" s="35">
        <v>37987</v>
      </c>
      <c r="B218" s="27">
        <v>5.7</v>
      </c>
      <c r="C218" s="27" t="s">
        <v>18</v>
      </c>
      <c r="D218" s="27" t="s">
        <v>16</v>
      </c>
      <c r="E218" s="27" t="s">
        <v>17</v>
      </c>
      <c r="F218" s="27" t="s">
        <v>0</v>
      </c>
      <c r="G218" s="27" t="s">
        <v>14</v>
      </c>
      <c r="H218" s="27" t="s">
        <v>36</v>
      </c>
      <c r="I218" s="33" t="s">
        <v>3</v>
      </c>
    </row>
    <row r="219" spans="1:9" x14ac:dyDescent="0.2">
      <c r="A219" s="35">
        <v>38078</v>
      </c>
      <c r="B219" s="27">
        <v>5.6</v>
      </c>
      <c r="C219" s="27" t="s">
        <v>18</v>
      </c>
      <c r="D219" s="27" t="s">
        <v>16</v>
      </c>
      <c r="E219" s="27" t="s">
        <v>17</v>
      </c>
      <c r="F219" s="27" t="s">
        <v>0</v>
      </c>
      <c r="G219" s="27" t="s">
        <v>14</v>
      </c>
      <c r="H219" s="27" t="s">
        <v>36</v>
      </c>
      <c r="I219" s="33" t="s">
        <v>3</v>
      </c>
    </row>
    <row r="220" spans="1:9" x14ac:dyDescent="0.2">
      <c r="A220" s="35">
        <v>38169</v>
      </c>
      <c r="B220" s="27">
        <v>5.4</v>
      </c>
      <c r="C220" s="27" t="s">
        <v>18</v>
      </c>
      <c r="D220" s="27" t="s">
        <v>16</v>
      </c>
      <c r="E220" s="27" t="s">
        <v>17</v>
      </c>
      <c r="F220" s="27" t="s">
        <v>0</v>
      </c>
      <c r="G220" s="27" t="s">
        <v>14</v>
      </c>
      <c r="H220" s="27" t="s">
        <v>36</v>
      </c>
      <c r="I220" s="33" t="s">
        <v>3</v>
      </c>
    </row>
    <row r="221" spans="1:9" x14ac:dyDescent="0.2">
      <c r="A221" s="35">
        <v>38261</v>
      </c>
      <c r="B221" s="27">
        <v>5.4</v>
      </c>
      <c r="C221" s="27" t="s">
        <v>18</v>
      </c>
      <c r="D221" s="27" t="s">
        <v>16</v>
      </c>
      <c r="E221" s="27" t="s">
        <v>17</v>
      </c>
      <c r="F221" s="27" t="s">
        <v>0</v>
      </c>
      <c r="G221" s="27" t="s">
        <v>14</v>
      </c>
      <c r="H221" s="27" t="s">
        <v>36</v>
      </c>
      <c r="I221" s="33" t="s">
        <v>3</v>
      </c>
    </row>
    <row r="222" spans="1:9" x14ac:dyDescent="0.2">
      <c r="A222" s="35">
        <v>38353</v>
      </c>
      <c r="B222" s="27">
        <v>5.3</v>
      </c>
      <c r="C222" s="27" t="s">
        <v>18</v>
      </c>
      <c r="D222" s="27" t="s">
        <v>16</v>
      </c>
      <c r="E222" s="27" t="s">
        <v>17</v>
      </c>
      <c r="F222" s="27" t="s">
        <v>0</v>
      </c>
      <c r="G222" s="27" t="s">
        <v>14</v>
      </c>
      <c r="H222" s="27" t="s">
        <v>36</v>
      </c>
      <c r="I222" s="33" t="s">
        <v>3</v>
      </c>
    </row>
    <row r="223" spans="1:9" x14ac:dyDescent="0.2">
      <c r="A223" s="35">
        <v>38443</v>
      </c>
      <c r="B223" s="27">
        <v>5.0999999999999996</v>
      </c>
      <c r="C223" s="27" t="s">
        <v>18</v>
      </c>
      <c r="D223" s="27" t="s">
        <v>16</v>
      </c>
      <c r="E223" s="27" t="s">
        <v>17</v>
      </c>
      <c r="F223" s="27" t="s">
        <v>0</v>
      </c>
      <c r="G223" s="27" t="s">
        <v>14</v>
      </c>
      <c r="H223" s="27" t="s">
        <v>36</v>
      </c>
      <c r="I223" s="33" t="s">
        <v>3</v>
      </c>
    </row>
    <row r="224" spans="1:9" x14ac:dyDescent="0.2">
      <c r="A224" s="35">
        <v>38534</v>
      </c>
      <c r="B224" s="27">
        <v>5</v>
      </c>
      <c r="C224" s="27" t="s">
        <v>18</v>
      </c>
      <c r="D224" s="27" t="s">
        <v>16</v>
      </c>
      <c r="E224" s="27" t="s">
        <v>17</v>
      </c>
      <c r="F224" s="27" t="s">
        <v>0</v>
      </c>
      <c r="G224" s="27" t="s">
        <v>14</v>
      </c>
      <c r="H224" s="27" t="s">
        <v>36</v>
      </c>
      <c r="I224" s="33" t="s">
        <v>3</v>
      </c>
    </row>
    <row r="225" spans="1:9" x14ac:dyDescent="0.2">
      <c r="A225" s="35">
        <v>38626</v>
      </c>
      <c r="B225" s="27">
        <v>5</v>
      </c>
      <c r="C225" s="27" t="s">
        <v>18</v>
      </c>
      <c r="D225" s="27" t="s">
        <v>16</v>
      </c>
      <c r="E225" s="27" t="s">
        <v>17</v>
      </c>
      <c r="F225" s="27" t="s">
        <v>0</v>
      </c>
      <c r="G225" s="27" t="s">
        <v>14</v>
      </c>
      <c r="H225" s="27" t="s">
        <v>36</v>
      </c>
      <c r="I225" s="33" t="s">
        <v>3</v>
      </c>
    </row>
    <row r="226" spans="1:9" x14ac:dyDescent="0.2">
      <c r="A226" s="35">
        <v>38718</v>
      </c>
      <c r="B226" s="27">
        <v>4.7</v>
      </c>
      <c r="C226" s="27" t="s">
        <v>18</v>
      </c>
      <c r="D226" s="27" t="s">
        <v>16</v>
      </c>
      <c r="E226" s="27" t="s">
        <v>17</v>
      </c>
      <c r="F226" s="27" t="s">
        <v>0</v>
      </c>
      <c r="G226" s="27" t="s">
        <v>14</v>
      </c>
      <c r="H226" s="27" t="s">
        <v>36</v>
      </c>
      <c r="I226" s="33" t="s">
        <v>3</v>
      </c>
    </row>
    <row r="227" spans="1:9" x14ac:dyDescent="0.2">
      <c r="A227" s="35">
        <v>38808</v>
      </c>
      <c r="B227" s="27">
        <v>4.5999999999999996</v>
      </c>
      <c r="C227" s="27" t="s">
        <v>18</v>
      </c>
      <c r="D227" s="27" t="s">
        <v>16</v>
      </c>
      <c r="E227" s="27" t="s">
        <v>17</v>
      </c>
      <c r="F227" s="27" t="s">
        <v>0</v>
      </c>
      <c r="G227" s="27" t="s">
        <v>14</v>
      </c>
      <c r="H227" s="27" t="s">
        <v>36</v>
      </c>
      <c r="I227" s="33" t="s">
        <v>3</v>
      </c>
    </row>
    <row r="228" spans="1:9" x14ac:dyDescent="0.2">
      <c r="A228" s="35">
        <v>38899</v>
      </c>
      <c r="B228" s="27">
        <v>4.5999999999999996</v>
      </c>
      <c r="C228" s="27" t="s">
        <v>18</v>
      </c>
      <c r="D228" s="27" t="s">
        <v>16</v>
      </c>
      <c r="E228" s="27" t="s">
        <v>17</v>
      </c>
      <c r="F228" s="27" t="s">
        <v>0</v>
      </c>
      <c r="G228" s="27" t="s">
        <v>14</v>
      </c>
      <c r="H228" s="27" t="s">
        <v>36</v>
      </c>
      <c r="I228" s="33" t="s">
        <v>3</v>
      </c>
    </row>
    <row r="229" spans="1:9" x14ac:dyDescent="0.2">
      <c r="A229" s="35">
        <v>38991</v>
      </c>
      <c r="B229" s="27">
        <v>4.4000000000000004</v>
      </c>
      <c r="C229" s="27" t="s">
        <v>18</v>
      </c>
      <c r="D229" s="27" t="s">
        <v>16</v>
      </c>
      <c r="E229" s="27" t="s">
        <v>17</v>
      </c>
      <c r="F229" s="27" t="s">
        <v>0</v>
      </c>
      <c r="G229" s="27" t="s">
        <v>14</v>
      </c>
      <c r="H229" s="27" t="s">
        <v>36</v>
      </c>
      <c r="I229" s="33" t="s">
        <v>3</v>
      </c>
    </row>
    <row r="230" spans="1:9" x14ac:dyDescent="0.2">
      <c r="A230" s="35">
        <v>39083</v>
      </c>
      <c r="B230" s="27">
        <v>4.5</v>
      </c>
      <c r="C230" s="27" t="s">
        <v>18</v>
      </c>
      <c r="D230" s="27" t="s">
        <v>16</v>
      </c>
      <c r="E230" s="27" t="s">
        <v>17</v>
      </c>
      <c r="F230" s="27" t="s">
        <v>0</v>
      </c>
      <c r="G230" s="27" t="s">
        <v>14</v>
      </c>
      <c r="H230" s="27" t="s">
        <v>36</v>
      </c>
      <c r="I230" s="33" t="s">
        <v>3</v>
      </c>
    </row>
    <row r="231" spans="1:9" x14ac:dyDescent="0.2">
      <c r="A231" s="35">
        <v>39173</v>
      </c>
      <c r="B231" s="27">
        <v>4.5</v>
      </c>
      <c r="C231" s="27" t="s">
        <v>18</v>
      </c>
      <c r="D231" s="27" t="s">
        <v>16</v>
      </c>
      <c r="E231" s="27" t="s">
        <v>17</v>
      </c>
      <c r="F231" s="27" t="s">
        <v>0</v>
      </c>
      <c r="G231" s="27" t="s">
        <v>14</v>
      </c>
      <c r="H231" s="27" t="s">
        <v>36</v>
      </c>
      <c r="I231" s="33" t="s">
        <v>3</v>
      </c>
    </row>
    <row r="232" spans="1:9" x14ac:dyDescent="0.2">
      <c r="A232" s="35">
        <v>39264</v>
      </c>
      <c r="B232" s="27">
        <v>4.7</v>
      </c>
      <c r="C232" s="27" t="s">
        <v>18</v>
      </c>
      <c r="D232" s="27" t="s">
        <v>16</v>
      </c>
      <c r="E232" s="27" t="s">
        <v>17</v>
      </c>
      <c r="F232" s="27" t="s">
        <v>0</v>
      </c>
      <c r="G232" s="27" t="s">
        <v>14</v>
      </c>
      <c r="H232" s="27" t="s">
        <v>36</v>
      </c>
      <c r="I232" s="33" t="s">
        <v>3</v>
      </c>
    </row>
    <row r="233" spans="1:9" x14ac:dyDescent="0.2">
      <c r="A233" s="35">
        <v>39356</v>
      </c>
      <c r="B233" s="27">
        <v>4.8</v>
      </c>
      <c r="C233" s="27" t="s">
        <v>18</v>
      </c>
      <c r="D233" s="27" t="s">
        <v>16</v>
      </c>
      <c r="E233" s="27" t="s">
        <v>17</v>
      </c>
      <c r="F233" s="27" t="s">
        <v>0</v>
      </c>
      <c r="G233" s="27" t="s">
        <v>14</v>
      </c>
      <c r="H233" s="27" t="s">
        <v>36</v>
      </c>
      <c r="I233" s="33" t="s">
        <v>3</v>
      </c>
    </row>
    <row r="234" spans="1:9" x14ac:dyDescent="0.2">
      <c r="A234" s="35">
        <v>39448</v>
      </c>
      <c r="B234" s="27">
        <v>5</v>
      </c>
      <c r="C234" s="27" t="s">
        <v>18</v>
      </c>
      <c r="D234" s="27" t="s">
        <v>16</v>
      </c>
      <c r="E234" s="27" t="s">
        <v>17</v>
      </c>
      <c r="F234" s="27" t="s">
        <v>0</v>
      </c>
      <c r="G234" s="27" t="s">
        <v>14</v>
      </c>
      <c r="H234" s="27" t="s">
        <v>36</v>
      </c>
      <c r="I234" s="33" t="s">
        <v>3</v>
      </c>
    </row>
    <row r="235" spans="1:9" x14ac:dyDescent="0.2">
      <c r="A235" s="35">
        <v>39539</v>
      </c>
      <c r="B235" s="27">
        <v>5.3</v>
      </c>
      <c r="C235" s="27" t="s">
        <v>18</v>
      </c>
      <c r="D235" s="27" t="s">
        <v>16</v>
      </c>
      <c r="E235" s="27" t="s">
        <v>17</v>
      </c>
      <c r="F235" s="27" t="s">
        <v>0</v>
      </c>
      <c r="G235" s="27" t="s">
        <v>14</v>
      </c>
      <c r="H235" s="27" t="s">
        <v>36</v>
      </c>
      <c r="I235" s="33" t="s">
        <v>3</v>
      </c>
    </row>
    <row r="236" spans="1:9" x14ac:dyDescent="0.2">
      <c r="A236" s="35">
        <v>39630</v>
      </c>
      <c r="B236" s="27">
        <v>6</v>
      </c>
      <c r="C236" s="27" t="s">
        <v>18</v>
      </c>
      <c r="D236" s="27" t="s">
        <v>16</v>
      </c>
      <c r="E236" s="27" t="s">
        <v>17</v>
      </c>
      <c r="F236" s="27" t="s">
        <v>0</v>
      </c>
      <c r="G236" s="27" t="s">
        <v>14</v>
      </c>
      <c r="H236" s="27" t="s">
        <v>36</v>
      </c>
      <c r="I236" s="33" t="s">
        <v>3</v>
      </c>
    </row>
    <row r="237" spans="1:9" x14ac:dyDescent="0.2">
      <c r="A237" s="35">
        <v>39722</v>
      </c>
      <c r="B237" s="27">
        <v>6.9</v>
      </c>
      <c r="C237" s="27" t="s">
        <v>18</v>
      </c>
      <c r="D237" s="27" t="s">
        <v>16</v>
      </c>
      <c r="E237" s="27" t="s">
        <v>17</v>
      </c>
      <c r="F237" s="27" t="s">
        <v>0</v>
      </c>
      <c r="G237" s="27" t="s">
        <v>14</v>
      </c>
      <c r="H237" s="27" t="s">
        <v>36</v>
      </c>
      <c r="I237" s="33" t="s">
        <v>3</v>
      </c>
    </row>
    <row r="238" spans="1:9" x14ac:dyDescent="0.2">
      <c r="A238" s="35">
        <v>39814</v>
      </c>
      <c r="B238" s="27">
        <v>8.3000000000000007</v>
      </c>
      <c r="C238" s="27" t="s">
        <v>18</v>
      </c>
      <c r="D238" s="27" t="s">
        <v>16</v>
      </c>
      <c r="E238" s="27" t="s">
        <v>17</v>
      </c>
      <c r="F238" s="27" t="s">
        <v>0</v>
      </c>
      <c r="G238" s="27" t="s">
        <v>14</v>
      </c>
      <c r="H238" s="27" t="s">
        <v>36</v>
      </c>
      <c r="I238" s="33" t="s">
        <v>3</v>
      </c>
    </row>
    <row r="239" spans="1:9" x14ac:dyDescent="0.2">
      <c r="A239" s="35">
        <v>39904</v>
      </c>
      <c r="B239" s="27">
        <v>9.3000000000000007</v>
      </c>
      <c r="C239" s="27" t="s">
        <v>18</v>
      </c>
      <c r="D239" s="27" t="s">
        <v>16</v>
      </c>
      <c r="E239" s="27" t="s">
        <v>17</v>
      </c>
      <c r="F239" s="27" t="s">
        <v>0</v>
      </c>
      <c r="G239" s="27" t="s">
        <v>14</v>
      </c>
      <c r="H239" s="27" t="s">
        <v>36</v>
      </c>
      <c r="I239" s="33" t="s">
        <v>3</v>
      </c>
    </row>
    <row r="240" spans="1:9" x14ac:dyDescent="0.2">
      <c r="A240" s="35">
        <v>39995</v>
      </c>
      <c r="B240" s="27">
        <v>9.6</v>
      </c>
      <c r="C240" s="27" t="s">
        <v>18</v>
      </c>
      <c r="D240" s="27" t="s">
        <v>16</v>
      </c>
      <c r="E240" s="27" t="s">
        <v>17</v>
      </c>
      <c r="F240" s="27" t="s">
        <v>0</v>
      </c>
      <c r="G240" s="27" t="s">
        <v>14</v>
      </c>
      <c r="H240" s="27" t="s">
        <v>36</v>
      </c>
      <c r="I240" s="33" t="s">
        <v>3</v>
      </c>
    </row>
    <row r="241" spans="1:9" x14ac:dyDescent="0.2">
      <c r="A241" s="35">
        <v>40087</v>
      </c>
      <c r="B241" s="27">
        <v>9.9</v>
      </c>
      <c r="C241" s="27" t="s">
        <v>18</v>
      </c>
      <c r="D241" s="27" t="s">
        <v>16</v>
      </c>
      <c r="E241" s="27" t="s">
        <v>17</v>
      </c>
      <c r="F241" s="27" t="s">
        <v>0</v>
      </c>
      <c r="G241" s="27" t="s">
        <v>14</v>
      </c>
      <c r="H241" s="27" t="s">
        <v>36</v>
      </c>
      <c r="I241" s="33" t="s">
        <v>3</v>
      </c>
    </row>
    <row r="242" spans="1:9" x14ac:dyDescent="0.2">
      <c r="A242" s="35">
        <v>40179</v>
      </c>
      <c r="B242" s="27">
        <v>9.8000000000000007</v>
      </c>
      <c r="C242" s="27" t="s">
        <v>18</v>
      </c>
      <c r="D242" s="27" t="s">
        <v>16</v>
      </c>
      <c r="E242" s="27" t="s">
        <v>17</v>
      </c>
      <c r="F242" s="27" t="s">
        <v>0</v>
      </c>
      <c r="G242" s="27" t="s">
        <v>14</v>
      </c>
      <c r="H242" s="27" t="s">
        <v>36</v>
      </c>
      <c r="I242" s="33" t="s">
        <v>3</v>
      </c>
    </row>
    <row r="243" spans="1:9" x14ac:dyDescent="0.2">
      <c r="A243" s="35">
        <v>40269</v>
      </c>
      <c r="B243" s="27">
        <v>9.6</v>
      </c>
      <c r="C243" s="27" t="s">
        <v>18</v>
      </c>
      <c r="D243" s="27" t="s">
        <v>16</v>
      </c>
      <c r="E243" s="27" t="s">
        <v>17</v>
      </c>
      <c r="F243" s="27" t="s">
        <v>0</v>
      </c>
      <c r="G243" s="27" t="s">
        <v>14</v>
      </c>
      <c r="H243" s="27" t="s">
        <v>36</v>
      </c>
      <c r="I243" s="33" t="s">
        <v>3</v>
      </c>
    </row>
    <row r="244" spans="1:9" x14ac:dyDescent="0.2">
      <c r="A244" s="35">
        <v>40360</v>
      </c>
      <c r="B244" s="27">
        <v>9.5</v>
      </c>
      <c r="C244" s="27" t="s">
        <v>18</v>
      </c>
      <c r="D244" s="27" t="s">
        <v>16</v>
      </c>
      <c r="E244" s="27" t="s">
        <v>17</v>
      </c>
      <c r="F244" s="27" t="s">
        <v>0</v>
      </c>
      <c r="G244" s="27" t="s">
        <v>14</v>
      </c>
      <c r="H244" s="27" t="s">
        <v>36</v>
      </c>
      <c r="I244" s="33" t="s">
        <v>3</v>
      </c>
    </row>
    <row r="245" spans="1:9" x14ac:dyDescent="0.2">
      <c r="A245" s="35">
        <v>40452</v>
      </c>
      <c r="B245" s="27">
        <v>9.5</v>
      </c>
      <c r="C245" s="27" t="s">
        <v>18</v>
      </c>
      <c r="D245" s="27" t="s">
        <v>16</v>
      </c>
      <c r="E245" s="27" t="s">
        <v>17</v>
      </c>
      <c r="F245" s="27" t="s">
        <v>0</v>
      </c>
      <c r="G245" s="27" t="s">
        <v>14</v>
      </c>
      <c r="H245" s="27" t="s">
        <v>36</v>
      </c>
      <c r="I245" s="33" t="s">
        <v>3</v>
      </c>
    </row>
    <row r="246" spans="1:9" x14ac:dyDescent="0.2">
      <c r="A246" s="35">
        <v>40544</v>
      </c>
      <c r="B246" s="27">
        <v>9</v>
      </c>
      <c r="C246" s="27" t="s">
        <v>18</v>
      </c>
      <c r="D246" s="27" t="s">
        <v>16</v>
      </c>
      <c r="E246" s="27" t="s">
        <v>17</v>
      </c>
      <c r="F246" s="27" t="s">
        <v>0</v>
      </c>
      <c r="G246" s="27" t="s">
        <v>14</v>
      </c>
      <c r="H246" s="27" t="s">
        <v>36</v>
      </c>
      <c r="I246" s="33" t="s">
        <v>3</v>
      </c>
    </row>
    <row r="247" spans="1:9" x14ac:dyDescent="0.2">
      <c r="A247" s="35">
        <v>40634</v>
      </c>
      <c r="B247" s="27">
        <v>9.1</v>
      </c>
      <c r="C247" s="27" t="s">
        <v>18</v>
      </c>
      <c r="D247" s="27" t="s">
        <v>16</v>
      </c>
      <c r="E247" s="27" t="s">
        <v>17</v>
      </c>
      <c r="F247" s="27" t="s">
        <v>0</v>
      </c>
      <c r="G247" s="27" t="s">
        <v>14</v>
      </c>
      <c r="H247" s="27" t="s">
        <v>36</v>
      </c>
      <c r="I247" s="33" t="s">
        <v>3</v>
      </c>
    </row>
    <row r="248" spans="1:9" x14ac:dyDescent="0.2">
      <c r="A248" s="35">
        <v>40725</v>
      </c>
      <c r="B248" s="27">
        <v>9</v>
      </c>
      <c r="C248" s="27" t="s">
        <v>18</v>
      </c>
      <c r="D248" s="27" t="s">
        <v>16</v>
      </c>
      <c r="E248" s="27" t="s">
        <v>17</v>
      </c>
      <c r="F248" s="27" t="s">
        <v>0</v>
      </c>
      <c r="G248" s="27" t="s">
        <v>14</v>
      </c>
      <c r="H248" s="27" t="s">
        <v>36</v>
      </c>
      <c r="I248" s="33" t="s">
        <v>3</v>
      </c>
    </row>
    <row r="249" spans="1:9" x14ac:dyDescent="0.2">
      <c r="A249" s="35">
        <v>40817</v>
      </c>
      <c r="B249" s="27">
        <v>8.6</v>
      </c>
      <c r="C249" s="27" t="s">
        <v>18</v>
      </c>
      <c r="D249" s="27" t="s">
        <v>16</v>
      </c>
      <c r="E249" s="27" t="s">
        <v>17</v>
      </c>
      <c r="F249" s="27" t="s">
        <v>0</v>
      </c>
      <c r="G249" s="27" t="s">
        <v>14</v>
      </c>
      <c r="H249" s="27" t="s">
        <v>36</v>
      </c>
      <c r="I249" s="33" t="s">
        <v>3</v>
      </c>
    </row>
    <row r="250" spans="1:9" x14ac:dyDescent="0.2">
      <c r="A250" s="35">
        <v>40909</v>
      </c>
      <c r="B250" s="27">
        <v>8.3000000000000007</v>
      </c>
      <c r="C250" s="27" t="s">
        <v>18</v>
      </c>
      <c r="D250" s="27" t="s">
        <v>16</v>
      </c>
      <c r="E250" s="27" t="s">
        <v>17</v>
      </c>
      <c r="F250" s="27" t="s">
        <v>0</v>
      </c>
      <c r="G250" s="27" t="s">
        <v>14</v>
      </c>
      <c r="H250" s="27" t="s">
        <v>36</v>
      </c>
      <c r="I250" s="33" t="s">
        <v>3</v>
      </c>
    </row>
    <row r="251" spans="1:9" x14ac:dyDescent="0.2">
      <c r="A251" s="35">
        <v>41000</v>
      </c>
      <c r="B251" s="27">
        <v>8.1999999999999993</v>
      </c>
      <c r="C251" s="27" t="s">
        <v>18</v>
      </c>
      <c r="D251" s="27" t="s">
        <v>16</v>
      </c>
      <c r="E251" s="27" t="s">
        <v>17</v>
      </c>
      <c r="F251" s="27" t="s">
        <v>0</v>
      </c>
      <c r="G251" s="27" t="s">
        <v>14</v>
      </c>
      <c r="H251" s="27" t="s">
        <v>36</v>
      </c>
      <c r="I251" s="33" t="s">
        <v>3</v>
      </c>
    </row>
    <row r="252" spans="1:9" x14ac:dyDescent="0.2">
      <c r="A252" s="35">
        <v>41091</v>
      </c>
      <c r="B252" s="27">
        <v>8</v>
      </c>
      <c r="C252" s="27" t="s">
        <v>18</v>
      </c>
      <c r="D252" s="27" t="s">
        <v>16</v>
      </c>
      <c r="E252" s="27" t="s">
        <v>17</v>
      </c>
      <c r="F252" s="27" t="s">
        <v>0</v>
      </c>
      <c r="G252" s="27" t="s">
        <v>14</v>
      </c>
      <c r="H252" s="27" t="s">
        <v>36</v>
      </c>
      <c r="I252" s="33" t="s">
        <v>3</v>
      </c>
    </row>
    <row r="253" spans="1:9" x14ac:dyDescent="0.2">
      <c r="A253" s="35">
        <v>41183</v>
      </c>
      <c r="B253" s="27">
        <v>7.8</v>
      </c>
      <c r="C253" s="27" t="s">
        <v>18</v>
      </c>
      <c r="D253" s="27" t="s">
        <v>16</v>
      </c>
      <c r="E253" s="27" t="s">
        <v>17</v>
      </c>
      <c r="F253" s="27" t="s">
        <v>0</v>
      </c>
      <c r="G253" s="27" t="s">
        <v>14</v>
      </c>
      <c r="H253" s="27" t="s">
        <v>36</v>
      </c>
      <c r="I253" s="33" t="s">
        <v>3</v>
      </c>
    </row>
    <row r="254" spans="1:9" x14ac:dyDescent="0.2">
      <c r="A254" s="35">
        <v>41275</v>
      </c>
      <c r="B254" s="27">
        <v>7.7</v>
      </c>
      <c r="C254" s="27" t="s">
        <v>18</v>
      </c>
      <c r="D254" s="27" t="s">
        <v>16</v>
      </c>
      <c r="E254" s="27" t="s">
        <v>17</v>
      </c>
      <c r="F254" s="27" t="s">
        <v>0</v>
      </c>
      <c r="G254" s="27" t="s">
        <v>14</v>
      </c>
      <c r="H254" s="27" t="s">
        <v>36</v>
      </c>
      <c r="I254" s="33" t="s">
        <v>3</v>
      </c>
    </row>
    <row r="255" spans="1:9" x14ac:dyDescent="0.2">
      <c r="A255" s="35">
        <v>41365</v>
      </c>
      <c r="B255" s="27">
        <v>7.5</v>
      </c>
      <c r="C255" s="27" t="s">
        <v>18</v>
      </c>
      <c r="D255" s="27" t="s">
        <v>16</v>
      </c>
      <c r="E255" s="27" t="s">
        <v>17</v>
      </c>
      <c r="F255" s="27" t="s">
        <v>0</v>
      </c>
      <c r="G255" s="27" t="s">
        <v>14</v>
      </c>
      <c r="H255" s="27" t="s">
        <v>36</v>
      </c>
      <c r="I255" s="33" t="s">
        <v>3</v>
      </c>
    </row>
    <row r="256" spans="1:9" x14ac:dyDescent="0.2">
      <c r="A256" s="35">
        <v>41456</v>
      </c>
      <c r="B256" s="27">
        <v>7.2</v>
      </c>
      <c r="C256" s="27" t="s">
        <v>18</v>
      </c>
      <c r="D256" s="27" t="s">
        <v>16</v>
      </c>
      <c r="E256" s="27" t="s">
        <v>17</v>
      </c>
      <c r="F256" s="27" t="s">
        <v>0</v>
      </c>
      <c r="G256" s="27" t="s">
        <v>14</v>
      </c>
      <c r="H256" s="27" t="s">
        <v>36</v>
      </c>
      <c r="I256" s="33" t="s">
        <v>3</v>
      </c>
    </row>
    <row r="257" spans="1:9" x14ac:dyDescent="0.2">
      <c r="A257" s="35">
        <v>41548</v>
      </c>
      <c r="B257" s="27">
        <v>6.9</v>
      </c>
      <c r="C257" s="27" t="s">
        <v>18</v>
      </c>
      <c r="D257" s="27" t="s">
        <v>16</v>
      </c>
      <c r="E257" s="27" t="s">
        <v>17</v>
      </c>
      <c r="F257" s="27" t="s">
        <v>0</v>
      </c>
      <c r="G257" s="27" t="s">
        <v>14</v>
      </c>
      <c r="H257" s="27" t="s">
        <v>36</v>
      </c>
      <c r="I257" s="33" t="s">
        <v>3</v>
      </c>
    </row>
    <row r="258" spans="1:9" x14ac:dyDescent="0.2">
      <c r="A258" s="35">
        <v>41640</v>
      </c>
      <c r="B258" s="27">
        <v>6.7</v>
      </c>
      <c r="C258" s="27" t="s">
        <v>18</v>
      </c>
      <c r="D258" s="27" t="s">
        <v>16</v>
      </c>
      <c r="E258" s="27" t="s">
        <v>17</v>
      </c>
      <c r="F258" s="27" t="s">
        <v>0</v>
      </c>
      <c r="G258" s="27" t="s">
        <v>14</v>
      </c>
      <c r="H258" s="27" t="s">
        <v>36</v>
      </c>
      <c r="I258" s="33" t="s">
        <v>3</v>
      </c>
    </row>
    <row r="259" spans="1:9" x14ac:dyDescent="0.2">
      <c r="A259" s="35">
        <v>41730</v>
      </c>
      <c r="B259" s="27">
        <v>6.2</v>
      </c>
      <c r="C259" s="27" t="s">
        <v>18</v>
      </c>
      <c r="D259" s="27" t="s">
        <v>16</v>
      </c>
      <c r="E259" s="27" t="s">
        <v>17</v>
      </c>
      <c r="F259" s="27" t="s">
        <v>0</v>
      </c>
      <c r="G259" s="27" t="s">
        <v>14</v>
      </c>
      <c r="H259" s="27" t="s">
        <v>36</v>
      </c>
      <c r="I259" s="33" t="s">
        <v>3</v>
      </c>
    </row>
    <row r="260" spans="1:9" x14ac:dyDescent="0.2">
      <c r="A260" s="35">
        <v>41821</v>
      </c>
      <c r="B260" s="27">
        <v>6.1</v>
      </c>
      <c r="C260" s="27" t="s">
        <v>18</v>
      </c>
      <c r="D260" s="27" t="s">
        <v>16</v>
      </c>
      <c r="E260" s="27" t="s">
        <v>17</v>
      </c>
      <c r="F260" s="27" t="s">
        <v>0</v>
      </c>
      <c r="G260" s="27" t="s">
        <v>14</v>
      </c>
      <c r="H260" s="27" t="s">
        <v>36</v>
      </c>
      <c r="I260" s="33" t="s">
        <v>3</v>
      </c>
    </row>
    <row r="261" spans="1:9" x14ac:dyDescent="0.2">
      <c r="A261" s="35">
        <v>41913</v>
      </c>
      <c r="B261" s="27">
        <v>5.7</v>
      </c>
      <c r="C261" s="27" t="s">
        <v>18</v>
      </c>
      <c r="D261" s="27" t="s">
        <v>16</v>
      </c>
      <c r="E261" s="27" t="s">
        <v>17</v>
      </c>
      <c r="F261" s="27" t="s">
        <v>0</v>
      </c>
      <c r="G261" s="27" t="s">
        <v>14</v>
      </c>
      <c r="H261" s="27" t="s">
        <v>36</v>
      </c>
      <c r="I261" s="33" t="s">
        <v>3</v>
      </c>
    </row>
    <row r="262" spans="1:9" x14ac:dyDescent="0.2">
      <c r="A262" s="35">
        <v>42005</v>
      </c>
      <c r="B262" s="27">
        <v>5.5</v>
      </c>
      <c r="C262" s="27" t="s">
        <v>18</v>
      </c>
      <c r="D262" s="27" t="s">
        <v>16</v>
      </c>
      <c r="E262" s="27" t="s">
        <v>17</v>
      </c>
      <c r="F262" s="27" t="s">
        <v>0</v>
      </c>
      <c r="G262" s="27" t="s">
        <v>14</v>
      </c>
      <c r="H262" s="27" t="s">
        <v>36</v>
      </c>
      <c r="I262" s="33" t="s">
        <v>3</v>
      </c>
    </row>
    <row r="263" spans="1:9" x14ac:dyDescent="0.2">
      <c r="A263" s="35">
        <v>42095</v>
      </c>
      <c r="B263" s="27">
        <v>5.4</v>
      </c>
      <c r="C263" s="27" t="s">
        <v>18</v>
      </c>
      <c r="D263" s="27" t="s">
        <v>16</v>
      </c>
      <c r="E263" s="27" t="s">
        <v>17</v>
      </c>
      <c r="F263" s="27" t="s">
        <v>0</v>
      </c>
      <c r="G263" s="27" t="s">
        <v>14</v>
      </c>
      <c r="H263" s="27" t="s">
        <v>36</v>
      </c>
      <c r="I263" s="33" t="s">
        <v>3</v>
      </c>
    </row>
    <row r="264" spans="1:9" x14ac:dyDescent="0.2">
      <c r="A264" s="35">
        <v>42186</v>
      </c>
      <c r="B264" s="27">
        <v>5.0999999999999996</v>
      </c>
      <c r="C264" s="27" t="s">
        <v>18</v>
      </c>
      <c r="D264" s="27" t="s">
        <v>16</v>
      </c>
      <c r="E264" s="27" t="s">
        <v>17</v>
      </c>
      <c r="F264" s="27" t="s">
        <v>0</v>
      </c>
      <c r="G264" s="27" t="s">
        <v>14</v>
      </c>
      <c r="H264" s="27" t="s">
        <v>36</v>
      </c>
      <c r="I264" s="33" t="s">
        <v>3</v>
      </c>
    </row>
    <row r="265" spans="1:9" x14ac:dyDescent="0.2">
      <c r="A265" s="35">
        <v>42278</v>
      </c>
      <c r="B265" s="27">
        <v>5</v>
      </c>
      <c r="C265" s="27" t="s">
        <v>18</v>
      </c>
      <c r="D265" s="27" t="s">
        <v>16</v>
      </c>
      <c r="E265" s="27" t="s">
        <v>17</v>
      </c>
      <c r="F265" s="27" t="s">
        <v>0</v>
      </c>
      <c r="G265" s="27" t="s">
        <v>14</v>
      </c>
      <c r="H265" s="27" t="s">
        <v>36</v>
      </c>
      <c r="I265" s="33" t="s">
        <v>3</v>
      </c>
    </row>
    <row r="266" spans="1:9" x14ac:dyDescent="0.2">
      <c r="A266" s="35">
        <v>42370</v>
      </c>
      <c r="B266" s="27">
        <v>4.9000000000000004</v>
      </c>
      <c r="C266" s="27" t="s">
        <v>18</v>
      </c>
      <c r="D266" s="27" t="s">
        <v>16</v>
      </c>
      <c r="E266" s="27" t="s">
        <v>17</v>
      </c>
      <c r="F266" s="27" t="s">
        <v>0</v>
      </c>
      <c r="G266" s="27" t="s">
        <v>14</v>
      </c>
      <c r="H266" s="27" t="s">
        <v>36</v>
      </c>
      <c r="I266" s="33" t="s">
        <v>3</v>
      </c>
    </row>
    <row r="267" spans="1:9" x14ac:dyDescent="0.2">
      <c r="A267" s="35">
        <v>42461</v>
      </c>
      <c r="B267" s="27">
        <v>4.9000000000000004</v>
      </c>
      <c r="C267" s="27" t="s">
        <v>18</v>
      </c>
      <c r="D267" s="27" t="s">
        <v>16</v>
      </c>
      <c r="E267" s="27" t="s">
        <v>17</v>
      </c>
      <c r="F267" s="27" t="s">
        <v>0</v>
      </c>
      <c r="G267" s="27" t="s">
        <v>14</v>
      </c>
      <c r="H267" s="27" t="s">
        <v>36</v>
      </c>
      <c r="I267" s="33" t="s">
        <v>3</v>
      </c>
    </row>
    <row r="268" spans="1:9" x14ac:dyDescent="0.2">
      <c r="A268" s="35">
        <v>42552</v>
      </c>
      <c r="B268" s="27">
        <v>4.9000000000000004</v>
      </c>
      <c r="C268" s="27" t="s">
        <v>18</v>
      </c>
      <c r="D268" s="27" t="s">
        <v>16</v>
      </c>
      <c r="E268" s="27" t="s">
        <v>17</v>
      </c>
      <c r="F268" s="27" t="s">
        <v>0</v>
      </c>
      <c r="G268" s="27" t="s">
        <v>14</v>
      </c>
      <c r="H268" s="27" t="s">
        <v>36</v>
      </c>
      <c r="I268" s="33" t="s">
        <v>3</v>
      </c>
    </row>
    <row r="269" spans="1:9" x14ac:dyDescent="0.2">
      <c r="A269" s="35">
        <v>42644</v>
      </c>
      <c r="B269" s="27">
        <v>4.8</v>
      </c>
      <c r="C269" s="27" t="s">
        <v>18</v>
      </c>
      <c r="D269" s="27" t="s">
        <v>16</v>
      </c>
      <c r="E269" s="27" t="s">
        <v>17</v>
      </c>
      <c r="F269" s="27" t="s">
        <v>0</v>
      </c>
      <c r="G269" s="27" t="s">
        <v>14</v>
      </c>
      <c r="H269" s="27" t="s">
        <v>36</v>
      </c>
      <c r="I269" s="33" t="s">
        <v>3</v>
      </c>
    </row>
    <row r="270" spans="1:9" x14ac:dyDescent="0.2">
      <c r="A270" s="35">
        <v>42736</v>
      </c>
      <c r="B270" s="27">
        <v>4.5999999999999996</v>
      </c>
      <c r="C270" s="27" t="s">
        <v>18</v>
      </c>
      <c r="D270" s="27" t="s">
        <v>16</v>
      </c>
      <c r="E270" s="27" t="s">
        <v>17</v>
      </c>
      <c r="F270" s="27" t="s">
        <v>0</v>
      </c>
      <c r="G270" s="27" t="s">
        <v>14</v>
      </c>
      <c r="H270" s="27" t="s">
        <v>36</v>
      </c>
      <c r="I270" s="33" t="s">
        <v>3</v>
      </c>
    </row>
    <row r="271" spans="1:9" x14ac:dyDescent="0.2">
      <c r="A271" s="35">
        <v>42826</v>
      </c>
      <c r="B271" s="27">
        <v>4.4000000000000004</v>
      </c>
      <c r="C271" s="27" t="s">
        <v>18</v>
      </c>
      <c r="D271" s="27" t="s">
        <v>16</v>
      </c>
      <c r="E271" s="27" t="s">
        <v>17</v>
      </c>
      <c r="F271" s="27" t="s">
        <v>0</v>
      </c>
      <c r="G271" s="27" t="s">
        <v>14</v>
      </c>
      <c r="H271" s="27" t="s">
        <v>36</v>
      </c>
      <c r="I271" s="33" t="s">
        <v>3</v>
      </c>
    </row>
    <row r="272" spans="1:9" x14ac:dyDescent="0.2">
      <c r="A272" s="35">
        <v>42917</v>
      </c>
      <c r="B272" s="27">
        <v>4.3</v>
      </c>
      <c r="C272" s="27" t="s">
        <v>18</v>
      </c>
      <c r="D272" s="27" t="s">
        <v>16</v>
      </c>
      <c r="E272" s="27" t="s">
        <v>17</v>
      </c>
      <c r="F272" s="27" t="s">
        <v>0</v>
      </c>
      <c r="G272" s="27" t="s">
        <v>14</v>
      </c>
      <c r="H272" s="27" t="s">
        <v>36</v>
      </c>
      <c r="I272" s="33" t="s">
        <v>3</v>
      </c>
    </row>
    <row r="273" spans="1:9" x14ac:dyDescent="0.2">
      <c r="A273" s="35">
        <v>43009</v>
      </c>
      <c r="B273" s="27">
        <v>4.2</v>
      </c>
      <c r="C273" s="27" t="s">
        <v>18</v>
      </c>
      <c r="D273" s="27" t="s">
        <v>16</v>
      </c>
      <c r="E273" s="27" t="s">
        <v>17</v>
      </c>
      <c r="F273" s="27" t="s">
        <v>0</v>
      </c>
      <c r="G273" s="27" t="s">
        <v>14</v>
      </c>
      <c r="H273" s="27" t="s">
        <v>36</v>
      </c>
      <c r="I273" s="33" t="s">
        <v>3</v>
      </c>
    </row>
    <row r="274" spans="1:9" x14ac:dyDescent="0.2">
      <c r="A274" s="35">
        <v>43101</v>
      </c>
      <c r="B274" s="27">
        <v>4</v>
      </c>
      <c r="C274" s="27" t="s">
        <v>18</v>
      </c>
      <c r="D274" s="27" t="s">
        <v>16</v>
      </c>
      <c r="E274" s="27" t="s">
        <v>17</v>
      </c>
      <c r="F274" s="27" t="s">
        <v>0</v>
      </c>
      <c r="G274" s="27" t="s">
        <v>14</v>
      </c>
      <c r="H274" s="27" t="s">
        <v>36</v>
      </c>
      <c r="I274" s="33" t="s">
        <v>3</v>
      </c>
    </row>
    <row r="275" spans="1:9" x14ac:dyDescent="0.2">
      <c r="A275" s="35">
        <v>43191</v>
      </c>
      <c r="B275" s="27">
        <v>3.9</v>
      </c>
      <c r="C275" s="27" t="s">
        <v>18</v>
      </c>
      <c r="D275" s="27" t="s">
        <v>16</v>
      </c>
      <c r="E275" s="27" t="s">
        <v>17</v>
      </c>
      <c r="F275" s="27" t="s">
        <v>0</v>
      </c>
      <c r="G275" s="27" t="s">
        <v>14</v>
      </c>
      <c r="H275" s="27" t="s">
        <v>36</v>
      </c>
      <c r="I275" s="33" t="s">
        <v>3</v>
      </c>
    </row>
    <row r="276" spans="1:9" x14ac:dyDescent="0.2">
      <c r="A276" s="35">
        <v>43282</v>
      </c>
      <c r="B276" s="27">
        <v>3.8</v>
      </c>
      <c r="C276" s="27" t="s">
        <v>18</v>
      </c>
      <c r="D276" s="27" t="s">
        <v>16</v>
      </c>
      <c r="E276" s="27" t="s">
        <v>17</v>
      </c>
      <c r="F276" s="27" t="s">
        <v>0</v>
      </c>
      <c r="G276" s="27" t="s">
        <v>14</v>
      </c>
      <c r="H276" s="27" t="s">
        <v>36</v>
      </c>
      <c r="I276" s="33" t="s">
        <v>3</v>
      </c>
    </row>
    <row r="277" spans="1:9" x14ac:dyDescent="0.2">
      <c r="A277" s="35">
        <v>43374</v>
      </c>
      <c r="B277" s="27">
        <v>3.8</v>
      </c>
      <c r="C277" s="27" t="s">
        <v>18</v>
      </c>
      <c r="D277" s="27" t="s">
        <v>16</v>
      </c>
      <c r="E277" s="27" t="s">
        <v>17</v>
      </c>
      <c r="F277" s="27" t="s">
        <v>0</v>
      </c>
      <c r="G277" s="27" t="s">
        <v>14</v>
      </c>
      <c r="H277" s="27" t="s">
        <v>36</v>
      </c>
      <c r="I277" s="33" t="s">
        <v>3</v>
      </c>
    </row>
    <row r="278" spans="1:9" x14ac:dyDescent="0.2">
      <c r="A278" s="35">
        <v>43466</v>
      </c>
      <c r="B278" s="27">
        <v>3.9</v>
      </c>
      <c r="C278" s="27" t="s">
        <v>18</v>
      </c>
      <c r="D278" s="27" t="s">
        <v>16</v>
      </c>
      <c r="E278" s="27" t="s">
        <v>17</v>
      </c>
      <c r="F278" s="27" t="s">
        <v>0</v>
      </c>
      <c r="G278" s="27" t="s">
        <v>14</v>
      </c>
      <c r="H278" s="27" t="s">
        <v>36</v>
      </c>
      <c r="I278" s="33" t="s">
        <v>3</v>
      </c>
    </row>
    <row r="279" spans="1:9" x14ac:dyDescent="0.2">
      <c r="A279" s="35">
        <v>43556</v>
      </c>
      <c r="B279" s="27">
        <v>3.6</v>
      </c>
      <c r="C279" s="27" t="s">
        <v>18</v>
      </c>
      <c r="D279" s="27" t="s">
        <v>16</v>
      </c>
      <c r="E279" s="27" t="s">
        <v>17</v>
      </c>
      <c r="F279" s="27" t="s">
        <v>0</v>
      </c>
      <c r="G279" s="27" t="s">
        <v>14</v>
      </c>
      <c r="H279" s="27" t="s">
        <v>36</v>
      </c>
      <c r="I279" s="33" t="s">
        <v>3</v>
      </c>
    </row>
    <row r="280" spans="1:9" x14ac:dyDescent="0.2">
      <c r="A280" s="35">
        <v>43647</v>
      </c>
      <c r="B280" s="27">
        <v>3.6</v>
      </c>
      <c r="C280" s="27" t="s">
        <v>18</v>
      </c>
      <c r="D280" s="27" t="s">
        <v>16</v>
      </c>
      <c r="E280" s="27" t="s">
        <v>17</v>
      </c>
      <c r="F280" s="27" t="s">
        <v>0</v>
      </c>
      <c r="G280" s="27" t="s">
        <v>14</v>
      </c>
      <c r="H280" s="27" t="s">
        <v>36</v>
      </c>
      <c r="I280" s="33" t="s">
        <v>3</v>
      </c>
    </row>
    <row r="281" spans="1:9" x14ac:dyDescent="0.2">
      <c r="A281" s="35">
        <v>43739</v>
      </c>
      <c r="B281" s="27">
        <v>3.6</v>
      </c>
      <c r="C281" s="27" t="s">
        <v>18</v>
      </c>
      <c r="D281" s="27" t="s">
        <v>16</v>
      </c>
      <c r="E281" s="27" t="s">
        <v>17</v>
      </c>
      <c r="F281" s="27" t="s">
        <v>0</v>
      </c>
      <c r="G281" s="27" t="s">
        <v>14</v>
      </c>
      <c r="H281" s="27" t="s">
        <v>36</v>
      </c>
      <c r="I281" s="33" t="s">
        <v>3</v>
      </c>
    </row>
    <row r="282" spans="1:9" x14ac:dyDescent="0.2">
      <c r="A282" s="35">
        <v>43831</v>
      </c>
      <c r="B282" s="27">
        <v>3.8</v>
      </c>
      <c r="C282" s="27" t="s">
        <v>18</v>
      </c>
      <c r="D282" s="27" t="s">
        <v>16</v>
      </c>
      <c r="E282" s="27" t="s">
        <v>17</v>
      </c>
      <c r="F282" s="27" t="s">
        <v>0</v>
      </c>
      <c r="G282" s="27" t="s">
        <v>14</v>
      </c>
      <c r="H282" s="27" t="s">
        <v>36</v>
      </c>
      <c r="I282" s="33" t="s">
        <v>3</v>
      </c>
    </row>
    <row r="283" spans="1:9" x14ac:dyDescent="0.2">
      <c r="A283" s="35">
        <v>43922</v>
      </c>
      <c r="B283" s="27">
        <v>13</v>
      </c>
      <c r="C283" s="27" t="s">
        <v>18</v>
      </c>
      <c r="D283" s="27" t="s">
        <v>16</v>
      </c>
      <c r="E283" s="27" t="s">
        <v>17</v>
      </c>
      <c r="F283" s="27" t="s">
        <v>0</v>
      </c>
      <c r="G283" s="27" t="s">
        <v>14</v>
      </c>
      <c r="H283" s="27" t="s">
        <v>36</v>
      </c>
      <c r="I283" s="33" t="s">
        <v>3</v>
      </c>
    </row>
    <row r="284" spans="1:9" x14ac:dyDescent="0.2">
      <c r="A284" s="35">
        <v>44013</v>
      </c>
      <c r="B284" s="27">
        <v>8.8000000000000007</v>
      </c>
      <c r="C284" s="27" t="s">
        <v>18</v>
      </c>
      <c r="D284" s="27" t="s">
        <v>16</v>
      </c>
      <c r="E284" s="27" t="s">
        <v>17</v>
      </c>
      <c r="F284" s="27" t="s">
        <v>0</v>
      </c>
      <c r="G284" s="27" t="s">
        <v>14</v>
      </c>
      <c r="H284" s="27" t="s">
        <v>36</v>
      </c>
      <c r="I284" s="33" t="s">
        <v>3</v>
      </c>
    </row>
    <row r="285" spans="1:9" x14ac:dyDescent="0.2">
      <c r="A285" s="35">
        <v>44105</v>
      </c>
      <c r="B285" s="27">
        <v>6.8</v>
      </c>
      <c r="C285" s="27" t="s">
        <v>18</v>
      </c>
      <c r="D285" s="27" t="s">
        <v>16</v>
      </c>
      <c r="E285" s="27" t="s">
        <v>17</v>
      </c>
      <c r="F285" s="27" t="s">
        <v>0</v>
      </c>
      <c r="G285" s="27" t="s">
        <v>14</v>
      </c>
      <c r="H285" s="27" t="s">
        <v>36</v>
      </c>
      <c r="I285" s="33" t="s">
        <v>3</v>
      </c>
    </row>
    <row r="286" spans="1:9" x14ac:dyDescent="0.2">
      <c r="A286" s="35">
        <v>44197</v>
      </c>
      <c r="B286" s="27">
        <v>6.2</v>
      </c>
      <c r="C286" s="27" t="s">
        <v>18</v>
      </c>
      <c r="D286" s="27" t="s">
        <v>16</v>
      </c>
      <c r="E286" s="27" t="s">
        <v>17</v>
      </c>
      <c r="F286" s="27" t="s">
        <v>0</v>
      </c>
      <c r="G286" s="27" t="s">
        <v>14</v>
      </c>
      <c r="H286" s="27" t="s">
        <v>36</v>
      </c>
      <c r="I286" s="33" t="s">
        <v>3</v>
      </c>
    </row>
    <row r="287" spans="1:9" x14ac:dyDescent="0.2">
      <c r="A287" s="35">
        <v>44287</v>
      </c>
      <c r="B287" s="27">
        <v>5.9</v>
      </c>
      <c r="C287" s="27" t="s">
        <v>18</v>
      </c>
      <c r="D287" s="27" t="s">
        <v>16</v>
      </c>
      <c r="E287" s="27" t="s">
        <v>17</v>
      </c>
      <c r="F287" s="27" t="s">
        <v>0</v>
      </c>
      <c r="G287" s="27" t="s">
        <v>14</v>
      </c>
      <c r="H287" s="27" t="s">
        <v>36</v>
      </c>
      <c r="I287" s="33" t="s">
        <v>3</v>
      </c>
    </row>
    <row r="288" spans="1:9" x14ac:dyDescent="0.2">
      <c r="A288" s="35">
        <v>44378</v>
      </c>
      <c r="B288" s="27">
        <v>5.0999999999999996</v>
      </c>
      <c r="C288" s="27" t="s">
        <v>18</v>
      </c>
      <c r="D288" s="27" t="s">
        <v>16</v>
      </c>
      <c r="E288" s="27" t="s">
        <v>17</v>
      </c>
      <c r="F288" s="27" t="s">
        <v>0</v>
      </c>
      <c r="G288" s="27" t="s">
        <v>14</v>
      </c>
      <c r="H288" s="27" t="s">
        <v>36</v>
      </c>
      <c r="I288" s="33" t="s">
        <v>3</v>
      </c>
    </row>
    <row r="289" spans="1:9" x14ac:dyDescent="0.2">
      <c r="A289" s="35">
        <v>44470</v>
      </c>
      <c r="B289" s="27">
        <v>4.2</v>
      </c>
      <c r="C289" s="27" t="s">
        <v>18</v>
      </c>
      <c r="D289" s="27" t="s">
        <v>16</v>
      </c>
      <c r="E289" s="27" t="s">
        <v>17</v>
      </c>
      <c r="F289" s="27" t="s">
        <v>0</v>
      </c>
      <c r="G289" s="27" t="s">
        <v>14</v>
      </c>
      <c r="H289" s="27" t="s">
        <v>36</v>
      </c>
      <c r="I289" s="33" t="s">
        <v>3</v>
      </c>
    </row>
    <row r="290" spans="1:9" x14ac:dyDescent="0.2">
      <c r="A290" s="35">
        <v>44562</v>
      </c>
      <c r="B290" s="27">
        <v>3.9</v>
      </c>
      <c r="C290" s="27" t="s">
        <v>18</v>
      </c>
      <c r="D290" s="27" t="s">
        <v>16</v>
      </c>
      <c r="E290" s="27" t="s">
        <v>17</v>
      </c>
      <c r="F290" s="27" t="s">
        <v>0</v>
      </c>
      <c r="G290" s="27" t="s">
        <v>14</v>
      </c>
      <c r="H290" s="27" t="s">
        <v>36</v>
      </c>
      <c r="I290" s="33" t="s">
        <v>3</v>
      </c>
    </row>
    <row r="291" spans="1:9" x14ac:dyDescent="0.2">
      <c r="A291" s="35">
        <v>44652</v>
      </c>
      <c r="B291" s="27">
        <v>3.6</v>
      </c>
      <c r="C291" s="27" t="s">
        <v>18</v>
      </c>
      <c r="D291" s="27" t="s">
        <v>16</v>
      </c>
      <c r="E291" s="27" t="s">
        <v>17</v>
      </c>
      <c r="F291" s="27" t="s">
        <v>0</v>
      </c>
      <c r="G291" s="27" t="s">
        <v>14</v>
      </c>
      <c r="H291" s="27" t="s">
        <v>36</v>
      </c>
      <c r="I291" s="33" t="s">
        <v>3</v>
      </c>
    </row>
    <row r="292" spans="1:9" x14ac:dyDescent="0.2">
      <c r="A292" s="35">
        <v>44743</v>
      </c>
      <c r="B292" s="27">
        <v>3.5</v>
      </c>
      <c r="C292" s="27" t="s">
        <v>18</v>
      </c>
      <c r="D292" s="27" t="s">
        <v>16</v>
      </c>
      <c r="E292" s="27" t="s">
        <v>17</v>
      </c>
      <c r="F292" s="27" t="s">
        <v>0</v>
      </c>
      <c r="G292" s="27" t="s">
        <v>14</v>
      </c>
      <c r="H292" s="27" t="s">
        <v>36</v>
      </c>
      <c r="I292" s="33" t="s">
        <v>3</v>
      </c>
    </row>
    <row r="293" spans="1:9" x14ac:dyDescent="0.2">
      <c r="A293" s="35">
        <v>44835</v>
      </c>
      <c r="B293" s="27">
        <v>3.6</v>
      </c>
      <c r="C293" s="27" t="s">
        <v>18</v>
      </c>
      <c r="D293" s="27" t="s">
        <v>16</v>
      </c>
      <c r="E293" s="27" t="s">
        <v>17</v>
      </c>
      <c r="F293" s="27" t="s">
        <v>0</v>
      </c>
      <c r="G293" s="27" t="s">
        <v>14</v>
      </c>
      <c r="H293" s="27" t="s">
        <v>36</v>
      </c>
      <c r="I293" s="33" t="s">
        <v>3</v>
      </c>
    </row>
    <row r="294" spans="1:9" x14ac:dyDescent="0.2">
      <c r="A294" s="35">
        <v>44927</v>
      </c>
      <c r="B294" s="27">
        <v>3.5</v>
      </c>
      <c r="C294" s="27" t="s">
        <v>18</v>
      </c>
      <c r="D294" s="27" t="s">
        <v>16</v>
      </c>
      <c r="E294" s="27" t="s">
        <v>17</v>
      </c>
      <c r="F294" s="27" t="s">
        <v>0</v>
      </c>
      <c r="G294" s="27" t="s">
        <v>14</v>
      </c>
      <c r="H294" s="27" t="s">
        <v>36</v>
      </c>
      <c r="I294" s="33" t="s">
        <v>3</v>
      </c>
    </row>
    <row r="295" spans="1:9" x14ac:dyDescent="0.2">
      <c r="A295" s="35">
        <v>45017</v>
      </c>
      <c r="B295" s="27">
        <v>3.5</v>
      </c>
      <c r="C295" s="27" t="s">
        <v>18</v>
      </c>
      <c r="D295" s="27" t="s">
        <v>16</v>
      </c>
      <c r="E295" s="27" t="s">
        <v>17</v>
      </c>
      <c r="F295" s="27" t="s">
        <v>0</v>
      </c>
      <c r="G295" s="27" t="s">
        <v>14</v>
      </c>
      <c r="H295" s="27" t="s">
        <v>36</v>
      </c>
      <c r="I295" s="33" t="s">
        <v>3</v>
      </c>
    </row>
    <row r="296" spans="1:9" x14ac:dyDescent="0.2">
      <c r="A296" s="35">
        <v>45108</v>
      </c>
      <c r="B296" s="27">
        <v>3.6</v>
      </c>
      <c r="C296" s="27" t="s">
        <v>18</v>
      </c>
      <c r="D296" s="27" t="s">
        <v>16</v>
      </c>
      <c r="E296" s="27" t="s">
        <v>17</v>
      </c>
      <c r="F296" s="27" t="s">
        <v>0</v>
      </c>
      <c r="G296" s="27" t="s">
        <v>14</v>
      </c>
      <c r="H296" s="27" t="s">
        <v>36</v>
      </c>
      <c r="I296" s="33" t="s">
        <v>3</v>
      </c>
    </row>
    <row r="297" spans="1:9" x14ac:dyDescent="0.2">
      <c r="A297" s="35">
        <v>45200</v>
      </c>
      <c r="B297" s="27">
        <v>3.8</v>
      </c>
      <c r="C297" s="27" t="s">
        <v>18</v>
      </c>
      <c r="D297" s="27" t="s">
        <v>16</v>
      </c>
      <c r="E297" s="27" t="s">
        <v>17</v>
      </c>
      <c r="F297" s="27" t="s">
        <v>0</v>
      </c>
      <c r="G297" s="27" t="s">
        <v>14</v>
      </c>
      <c r="H297" s="27" t="s">
        <v>36</v>
      </c>
      <c r="I297" s="33" t="s">
        <v>3</v>
      </c>
    </row>
    <row r="298" spans="1:9" x14ac:dyDescent="0.2">
      <c r="A298" s="35">
        <v>45292</v>
      </c>
      <c r="B298" s="27">
        <v>3.8</v>
      </c>
      <c r="C298" s="27" t="s">
        <v>18</v>
      </c>
      <c r="D298" s="27" t="s">
        <v>16</v>
      </c>
      <c r="E298" s="27" t="s">
        <v>17</v>
      </c>
      <c r="F298" s="27" t="s">
        <v>0</v>
      </c>
      <c r="G298" s="27" t="s">
        <v>14</v>
      </c>
      <c r="H298" s="27" t="s">
        <v>36</v>
      </c>
      <c r="I298" s="33" t="s">
        <v>3</v>
      </c>
    </row>
    <row r="299" spans="1:9" x14ac:dyDescent="0.2">
      <c r="A299" s="35">
        <v>45383</v>
      </c>
      <c r="B299" s="27">
        <v>4</v>
      </c>
      <c r="C299" s="27" t="s">
        <v>18</v>
      </c>
      <c r="D299" s="27" t="s">
        <v>16</v>
      </c>
      <c r="E299" s="27" t="s">
        <v>17</v>
      </c>
      <c r="F299" s="27" t="s">
        <v>0</v>
      </c>
      <c r="G299" s="27" t="s">
        <v>14</v>
      </c>
      <c r="H299" s="27" t="s">
        <v>36</v>
      </c>
      <c r="I299" s="33" t="s">
        <v>3</v>
      </c>
    </row>
    <row r="300" spans="1:9" x14ac:dyDescent="0.2">
      <c r="A300" s="35">
        <v>45474</v>
      </c>
      <c r="B300" s="27">
        <v>4.2</v>
      </c>
      <c r="C300" s="27" t="s">
        <v>18</v>
      </c>
      <c r="D300" s="27" t="s">
        <v>16</v>
      </c>
      <c r="E300" s="27" t="s">
        <v>17</v>
      </c>
      <c r="F300" s="27" t="s">
        <v>0</v>
      </c>
      <c r="G300" s="27" t="s">
        <v>14</v>
      </c>
      <c r="H300" s="27" t="s">
        <v>36</v>
      </c>
      <c r="I300" s="33" t="s">
        <v>3</v>
      </c>
    </row>
    <row r="301" spans="1:9" x14ac:dyDescent="0.2">
      <c r="A301" s="35">
        <v>45566</v>
      </c>
      <c r="B301" s="27">
        <v>4.0999999999999996</v>
      </c>
      <c r="C301" s="27" t="s">
        <v>18</v>
      </c>
      <c r="D301" s="27" t="s">
        <v>16</v>
      </c>
      <c r="E301" s="27" t="s">
        <v>17</v>
      </c>
      <c r="F301" s="27" t="s">
        <v>0</v>
      </c>
      <c r="G301" s="27" t="s">
        <v>14</v>
      </c>
      <c r="H301" s="27" t="s">
        <v>36</v>
      </c>
      <c r="I301" s="33" t="s">
        <v>3</v>
      </c>
    </row>
    <row r="302" spans="1:9" x14ac:dyDescent="0.2">
      <c r="A302" s="35">
        <v>45658</v>
      </c>
      <c r="B302" s="27">
        <v>4.0999999999999996</v>
      </c>
      <c r="C302" s="27" t="s">
        <v>18</v>
      </c>
      <c r="D302" s="27" t="s">
        <v>16</v>
      </c>
      <c r="E302" s="27" t="s">
        <v>17</v>
      </c>
      <c r="F302" s="27" t="s">
        <v>0</v>
      </c>
      <c r="G302" s="27" t="s">
        <v>14</v>
      </c>
      <c r="H302" s="27" t="s">
        <v>36</v>
      </c>
      <c r="I302" s="33" t="s">
        <v>3</v>
      </c>
    </row>
    <row r="303" spans="1:9" x14ac:dyDescent="0.2">
      <c r="A303" s="35">
        <v>45748</v>
      </c>
      <c r="B303" s="27">
        <v>4.2</v>
      </c>
      <c r="C303" s="27" t="s">
        <v>18</v>
      </c>
      <c r="D303" s="27" t="s">
        <v>16</v>
      </c>
      <c r="E303" s="27" t="s">
        <v>17</v>
      </c>
      <c r="F303" s="27" t="s">
        <v>0</v>
      </c>
      <c r="G303" s="27" t="s">
        <v>14</v>
      </c>
      <c r="H303" s="27" t="s">
        <v>36</v>
      </c>
      <c r="I303" s="33" t="s">
        <v>3</v>
      </c>
    </row>
    <row r="304" spans="1:9" x14ac:dyDescent="0.2">
      <c r="A304" s="35">
        <v>45839</v>
      </c>
      <c r="B304" s="27">
        <v>4.3</v>
      </c>
      <c r="C304" s="27" t="s">
        <v>18</v>
      </c>
      <c r="D304" s="27" t="s">
        <v>16</v>
      </c>
      <c r="E304" s="27" t="s">
        <v>17</v>
      </c>
      <c r="F304" s="27" t="s">
        <v>0</v>
      </c>
      <c r="G304" s="27" t="s">
        <v>14</v>
      </c>
      <c r="H304" s="27" t="s">
        <v>36</v>
      </c>
      <c r="I304" s="33" t="s">
        <v>3</v>
      </c>
    </row>
    <row r="305" spans="1:9" x14ac:dyDescent="0.2">
      <c r="A305" s="35">
        <v>45931</v>
      </c>
      <c r="B305" s="27">
        <v>4.5</v>
      </c>
      <c r="C305" s="27" t="s">
        <v>18</v>
      </c>
      <c r="D305" s="27" t="s">
        <v>16</v>
      </c>
      <c r="E305" s="27" t="s">
        <v>17</v>
      </c>
      <c r="F305" s="27" t="s">
        <v>0</v>
      </c>
      <c r="G305" s="27" t="s">
        <v>14</v>
      </c>
      <c r="H305" s="27" t="s">
        <v>36</v>
      </c>
      <c r="I305" s="33" t="s">
        <v>3</v>
      </c>
    </row>
    <row r="306" spans="1:9" x14ac:dyDescent="0.2">
      <c r="A306" s="36">
        <v>46023</v>
      </c>
      <c r="B306" s="29" t="e">
        <v>#N/A</v>
      </c>
      <c r="C306" s="29" t="s">
        <v>18</v>
      </c>
      <c r="D306" s="29" t="s">
        <v>16</v>
      </c>
      <c r="E306" s="29" t="s">
        <v>17</v>
      </c>
      <c r="F306" s="29" t="s">
        <v>0</v>
      </c>
      <c r="G306" s="29" t="s">
        <v>14</v>
      </c>
      <c r="H306" s="29" t="s">
        <v>36</v>
      </c>
      <c r="I306" s="34" t="s">
        <v>3</v>
      </c>
    </row>
  </sheetData>
  <hyperlinks>
    <hyperlink ref="K2" location="'Index'!A1" display="Back to Index" xr:uid="{4F502DE2-3671-DA4A-BD45-4A7BD524F53C}"/>
  </hyperlink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C82A8-8606-3A4A-9129-D76885F3EC0D}">
  <sheetPr codeName="Sheet59">
    <tabColor theme="5" tint="0.39997558519241921"/>
  </sheetPr>
  <dimension ref="A1:G325"/>
  <sheetViews>
    <sheetView workbookViewId="0">
      <selection activeCell="E2" sqref="E2"/>
    </sheetView>
  </sheetViews>
  <sheetFormatPr baseColWidth="10" defaultColWidth="8.83203125" defaultRowHeight="16" x14ac:dyDescent="0.2"/>
  <cols>
    <col min="1" max="1" width="14.6640625" bestFit="1" customWidth="1"/>
    <col min="2" max="2" width="21.5" customWidth="1"/>
    <col min="3" max="3" width="12" bestFit="1" customWidth="1"/>
  </cols>
  <sheetData>
    <row r="1" spans="1:7" x14ac:dyDescent="0.2">
      <c r="A1" t="s">
        <v>1067</v>
      </c>
    </row>
    <row r="2" spans="1:7" x14ac:dyDescent="0.2">
      <c r="A2" t="s">
        <v>0</v>
      </c>
      <c r="B2" t="s">
        <v>17</v>
      </c>
      <c r="G2" s="8" t="s">
        <v>152</v>
      </c>
    </row>
    <row r="3" spans="1:7" x14ac:dyDescent="0.2">
      <c r="A3" t="s">
        <v>36</v>
      </c>
      <c r="B3" t="s">
        <v>14</v>
      </c>
    </row>
    <row r="4" spans="1:7" x14ac:dyDescent="0.2">
      <c r="A4" s="2">
        <v>18264</v>
      </c>
      <c r="B4" t="s">
        <v>73</v>
      </c>
    </row>
    <row r="5" spans="1:7" x14ac:dyDescent="0.2">
      <c r="A5" t="s">
        <v>1081</v>
      </c>
    </row>
    <row r="6" spans="1:7" x14ac:dyDescent="0.2">
      <c r="A6" t="s">
        <v>116</v>
      </c>
    </row>
    <row r="7" spans="1:7" x14ac:dyDescent="0.2">
      <c r="A7" t="s">
        <v>4</v>
      </c>
      <c r="B7" t="s">
        <v>5</v>
      </c>
    </row>
    <row r="8" spans="1:7" x14ac:dyDescent="0.2">
      <c r="A8" s="1">
        <v>18264</v>
      </c>
      <c r="B8">
        <v>-0.59999999999999964</v>
      </c>
    </row>
    <row r="9" spans="1:7" x14ac:dyDescent="0.2">
      <c r="A9" s="1">
        <v>18354</v>
      </c>
      <c r="B9">
        <v>-0.80000000000000071</v>
      </c>
    </row>
    <row r="10" spans="1:7" x14ac:dyDescent="0.2">
      <c r="A10" s="1">
        <v>18445</v>
      </c>
      <c r="B10">
        <v>-1</v>
      </c>
    </row>
    <row r="11" spans="1:7" x14ac:dyDescent="0.2">
      <c r="A11" s="1">
        <v>18537</v>
      </c>
      <c r="B11">
        <v>-0.39999999999999947</v>
      </c>
    </row>
    <row r="12" spans="1:7" x14ac:dyDescent="0.2">
      <c r="A12" s="1">
        <v>18629</v>
      </c>
      <c r="B12">
        <v>-0.70000000000000018</v>
      </c>
    </row>
    <row r="13" spans="1:7" x14ac:dyDescent="0.2">
      <c r="A13" s="1">
        <v>18719</v>
      </c>
      <c r="B13">
        <v>-0.39999999999999991</v>
      </c>
    </row>
    <row r="14" spans="1:7" x14ac:dyDescent="0.2">
      <c r="A14" s="1">
        <v>18810</v>
      </c>
      <c r="B14">
        <v>0.10000000000000009</v>
      </c>
    </row>
    <row r="15" spans="1:7" x14ac:dyDescent="0.2">
      <c r="A15" s="1">
        <v>18902</v>
      </c>
      <c r="B15">
        <v>0.19999999999999973</v>
      </c>
    </row>
    <row r="16" spans="1:7" x14ac:dyDescent="0.2">
      <c r="A16" s="1">
        <v>18994</v>
      </c>
      <c r="B16">
        <v>-0.29999999999999982</v>
      </c>
    </row>
    <row r="17" spans="1:2" x14ac:dyDescent="0.2">
      <c r="A17" s="1">
        <v>19085</v>
      </c>
      <c r="B17">
        <v>-0.10000000000000009</v>
      </c>
    </row>
    <row r="18" spans="1:2" x14ac:dyDescent="0.2">
      <c r="A18" s="1">
        <v>19176</v>
      </c>
      <c r="B18">
        <v>0.20000000000000018</v>
      </c>
    </row>
    <row r="19" spans="1:2" x14ac:dyDescent="0.2">
      <c r="A19" s="1">
        <v>19268</v>
      </c>
      <c r="B19">
        <v>-0.40000000000000036</v>
      </c>
    </row>
    <row r="20" spans="1:2" x14ac:dyDescent="0.2">
      <c r="A20" s="1">
        <v>19360</v>
      </c>
      <c r="B20">
        <v>-9.9999999999999645E-2</v>
      </c>
    </row>
    <row r="21" spans="1:2" x14ac:dyDescent="0.2">
      <c r="A21" s="1">
        <v>19450</v>
      </c>
      <c r="B21">
        <v>-0.10000000000000009</v>
      </c>
    </row>
    <row r="22" spans="1:2" x14ac:dyDescent="0.2">
      <c r="A22" s="1">
        <v>19541</v>
      </c>
      <c r="B22">
        <v>0.10000000000000009</v>
      </c>
    </row>
    <row r="23" spans="1:2" x14ac:dyDescent="0.2">
      <c r="A23" s="1">
        <v>19633</v>
      </c>
      <c r="B23">
        <v>1</v>
      </c>
    </row>
    <row r="24" spans="1:2" x14ac:dyDescent="0.2">
      <c r="A24" s="1">
        <v>19725</v>
      </c>
      <c r="B24">
        <v>1.5999999999999996</v>
      </c>
    </row>
    <row r="25" spans="1:2" x14ac:dyDescent="0.2">
      <c r="A25" s="1">
        <v>19815</v>
      </c>
      <c r="B25">
        <v>0.5</v>
      </c>
    </row>
    <row r="26" spans="1:2" x14ac:dyDescent="0.2">
      <c r="A26" s="1">
        <v>19906</v>
      </c>
      <c r="B26">
        <v>0.20000000000000018</v>
      </c>
    </row>
    <row r="27" spans="1:2" x14ac:dyDescent="0.2">
      <c r="A27" s="1">
        <v>19998</v>
      </c>
      <c r="B27">
        <v>-0.70000000000000018</v>
      </c>
    </row>
    <row r="28" spans="1:2" x14ac:dyDescent="0.2">
      <c r="A28" s="1">
        <v>20090</v>
      </c>
      <c r="B28">
        <v>-0.59999999999999964</v>
      </c>
    </row>
    <row r="29" spans="1:2" x14ac:dyDescent="0.2">
      <c r="A29" s="1">
        <v>20180</v>
      </c>
      <c r="B29">
        <v>-0.29999999999999982</v>
      </c>
    </row>
    <row r="30" spans="1:2" x14ac:dyDescent="0.2">
      <c r="A30" s="1">
        <v>20271</v>
      </c>
      <c r="B30">
        <v>-0.30000000000000071</v>
      </c>
    </row>
    <row r="31" spans="1:2" x14ac:dyDescent="0.2">
      <c r="A31" s="1">
        <v>20363</v>
      </c>
      <c r="B31">
        <v>0.10000000000000053</v>
      </c>
    </row>
    <row r="32" spans="1:2" x14ac:dyDescent="0.2">
      <c r="A32" s="1">
        <v>20455</v>
      </c>
      <c r="B32">
        <v>-0.20000000000000018</v>
      </c>
    </row>
    <row r="33" spans="1:2" x14ac:dyDescent="0.2">
      <c r="A33" s="1">
        <v>20546</v>
      </c>
      <c r="B33">
        <v>0.20000000000000018</v>
      </c>
    </row>
    <row r="34" spans="1:2" x14ac:dyDescent="0.2">
      <c r="A34" s="1">
        <v>20637</v>
      </c>
      <c r="B34">
        <v>-0.10000000000000053</v>
      </c>
    </row>
    <row r="35" spans="1:2" x14ac:dyDescent="0.2">
      <c r="A35" s="1">
        <v>20729</v>
      </c>
      <c r="B35">
        <v>0</v>
      </c>
    </row>
    <row r="36" spans="1:2" x14ac:dyDescent="0.2">
      <c r="A36" s="1">
        <v>20821</v>
      </c>
      <c r="B36">
        <v>-0.19999999999999973</v>
      </c>
    </row>
    <row r="37" spans="1:2" x14ac:dyDescent="0.2">
      <c r="A37" s="1">
        <v>20911</v>
      </c>
      <c r="B37">
        <v>0.19999999999999973</v>
      </c>
    </row>
    <row r="38" spans="1:2" x14ac:dyDescent="0.2">
      <c r="A38" s="1">
        <v>21002</v>
      </c>
      <c r="B38">
        <v>0.10000000000000053</v>
      </c>
    </row>
    <row r="39" spans="1:2" x14ac:dyDescent="0.2">
      <c r="A39" s="1">
        <v>21094</v>
      </c>
      <c r="B39">
        <v>0.70000000000000018</v>
      </c>
    </row>
    <row r="40" spans="1:2" x14ac:dyDescent="0.2">
      <c r="A40" s="1">
        <v>21186</v>
      </c>
      <c r="B40">
        <v>1.3999999999999995</v>
      </c>
    </row>
    <row r="41" spans="1:2" x14ac:dyDescent="0.2">
      <c r="A41" s="1">
        <v>21276</v>
      </c>
      <c r="B41">
        <v>1.1000000000000005</v>
      </c>
    </row>
    <row r="42" spans="1:2" x14ac:dyDescent="0.2">
      <c r="A42" s="1">
        <v>21367</v>
      </c>
      <c r="B42">
        <v>-0.10000000000000053</v>
      </c>
    </row>
    <row r="43" spans="1:2" x14ac:dyDescent="0.2">
      <c r="A43" s="1">
        <v>21459</v>
      </c>
      <c r="B43">
        <v>-0.89999999999999947</v>
      </c>
    </row>
    <row r="44" spans="1:2" x14ac:dyDescent="0.2">
      <c r="A44" s="1">
        <v>21551</v>
      </c>
      <c r="B44">
        <v>-0.60000000000000053</v>
      </c>
    </row>
    <row r="45" spans="1:2" x14ac:dyDescent="0.2">
      <c r="A45" s="1">
        <v>21641</v>
      </c>
      <c r="B45">
        <v>-0.70000000000000018</v>
      </c>
    </row>
    <row r="46" spans="1:2" x14ac:dyDescent="0.2">
      <c r="A46" s="1">
        <v>21732</v>
      </c>
      <c r="B46">
        <v>0.20000000000000018</v>
      </c>
    </row>
    <row r="47" spans="1:2" x14ac:dyDescent="0.2">
      <c r="A47" s="1">
        <v>21824</v>
      </c>
      <c r="B47">
        <v>0.29999999999999982</v>
      </c>
    </row>
    <row r="48" spans="1:2" x14ac:dyDescent="0.2">
      <c r="A48" s="1">
        <v>21916</v>
      </c>
      <c r="B48">
        <v>-0.5</v>
      </c>
    </row>
    <row r="49" spans="1:2" x14ac:dyDescent="0.2">
      <c r="A49" s="1">
        <v>22007</v>
      </c>
      <c r="B49">
        <v>0.10000000000000053</v>
      </c>
    </row>
    <row r="50" spans="1:2" x14ac:dyDescent="0.2">
      <c r="A50" s="1">
        <v>22098</v>
      </c>
      <c r="B50">
        <v>0.29999999999999982</v>
      </c>
    </row>
    <row r="51" spans="1:2" x14ac:dyDescent="0.2">
      <c r="A51" s="1">
        <v>22190</v>
      </c>
      <c r="B51">
        <v>0.79999999999999982</v>
      </c>
    </row>
    <row r="52" spans="1:2" x14ac:dyDescent="0.2">
      <c r="A52" s="1">
        <v>22282</v>
      </c>
      <c r="B52">
        <v>0.5</v>
      </c>
    </row>
    <row r="53" spans="1:2" x14ac:dyDescent="0.2">
      <c r="A53" s="1">
        <v>22372</v>
      </c>
      <c r="B53">
        <v>0.20000000000000018</v>
      </c>
    </row>
    <row r="54" spans="1:2" x14ac:dyDescent="0.2">
      <c r="A54" s="1">
        <v>22463</v>
      </c>
      <c r="B54">
        <v>-0.20000000000000018</v>
      </c>
    </row>
    <row r="55" spans="1:2" x14ac:dyDescent="0.2">
      <c r="A55" s="1">
        <v>22555</v>
      </c>
      <c r="B55">
        <v>-0.59999999999999964</v>
      </c>
    </row>
    <row r="56" spans="1:2" x14ac:dyDescent="0.2">
      <c r="A56" s="1">
        <v>22647</v>
      </c>
      <c r="B56">
        <v>-0.60000000000000053</v>
      </c>
    </row>
    <row r="57" spans="1:2" x14ac:dyDescent="0.2">
      <c r="A57" s="1">
        <v>22737</v>
      </c>
      <c r="B57">
        <v>-9.9999999999999645E-2</v>
      </c>
    </row>
    <row r="58" spans="1:2" x14ac:dyDescent="0.2">
      <c r="A58" s="1">
        <v>22828</v>
      </c>
      <c r="B58">
        <v>9.9999999999999645E-2</v>
      </c>
    </row>
    <row r="59" spans="1:2" x14ac:dyDescent="0.2">
      <c r="A59" s="1">
        <v>22920</v>
      </c>
      <c r="B59">
        <v>-9.9999999999999645E-2</v>
      </c>
    </row>
    <row r="60" spans="1:2" x14ac:dyDescent="0.2">
      <c r="A60" s="1">
        <v>23012</v>
      </c>
      <c r="B60">
        <v>0.29999999999999982</v>
      </c>
    </row>
    <row r="61" spans="1:2" x14ac:dyDescent="0.2">
      <c r="A61" s="1">
        <v>23102</v>
      </c>
      <c r="B61">
        <v>-9.9999999999999645E-2</v>
      </c>
    </row>
    <row r="62" spans="1:2" x14ac:dyDescent="0.2">
      <c r="A62" s="1">
        <v>23193</v>
      </c>
      <c r="B62">
        <v>-0.20000000000000018</v>
      </c>
    </row>
    <row r="63" spans="1:2" x14ac:dyDescent="0.2">
      <c r="A63" s="1">
        <v>23285</v>
      </c>
      <c r="B63">
        <v>9.9999999999999645E-2</v>
      </c>
    </row>
    <row r="64" spans="1:2" x14ac:dyDescent="0.2">
      <c r="A64" s="1">
        <v>23377</v>
      </c>
      <c r="B64">
        <v>-9.9999999999999645E-2</v>
      </c>
    </row>
    <row r="65" spans="1:2" x14ac:dyDescent="0.2">
      <c r="A65" s="1">
        <v>23468</v>
      </c>
      <c r="B65">
        <v>-0.29999999999999982</v>
      </c>
    </row>
    <row r="66" spans="1:2" x14ac:dyDescent="0.2">
      <c r="A66" s="1">
        <v>23559</v>
      </c>
      <c r="B66">
        <v>-0.20000000000000018</v>
      </c>
    </row>
    <row r="67" spans="1:2" x14ac:dyDescent="0.2">
      <c r="A67" s="1">
        <v>23651</v>
      </c>
      <c r="B67">
        <v>0</v>
      </c>
    </row>
    <row r="68" spans="1:2" x14ac:dyDescent="0.2">
      <c r="A68" s="1">
        <v>23743</v>
      </c>
      <c r="B68">
        <v>-9.9999999999999645E-2</v>
      </c>
    </row>
    <row r="69" spans="1:2" x14ac:dyDescent="0.2">
      <c r="A69" s="1">
        <v>23833</v>
      </c>
      <c r="B69">
        <v>-0.20000000000000018</v>
      </c>
    </row>
    <row r="70" spans="1:2" x14ac:dyDescent="0.2">
      <c r="A70" s="1">
        <v>23924</v>
      </c>
      <c r="B70">
        <v>-0.29999999999999982</v>
      </c>
    </row>
    <row r="71" spans="1:2" x14ac:dyDescent="0.2">
      <c r="A71" s="1">
        <v>24016</v>
      </c>
      <c r="B71">
        <v>-0.30000000000000071</v>
      </c>
    </row>
    <row r="72" spans="1:2" x14ac:dyDescent="0.2">
      <c r="A72" s="1">
        <v>24108</v>
      </c>
      <c r="B72">
        <v>-0.19999999999999973</v>
      </c>
    </row>
    <row r="73" spans="1:2" x14ac:dyDescent="0.2">
      <c r="A73" s="1">
        <v>24198</v>
      </c>
      <c r="B73">
        <v>-0.10000000000000009</v>
      </c>
    </row>
    <row r="74" spans="1:2" x14ac:dyDescent="0.2">
      <c r="A74" s="1">
        <v>24289</v>
      </c>
      <c r="B74">
        <v>0</v>
      </c>
    </row>
    <row r="75" spans="1:2" x14ac:dyDescent="0.2">
      <c r="A75" s="1">
        <v>24381</v>
      </c>
      <c r="B75">
        <v>-9.9999999999999645E-2</v>
      </c>
    </row>
    <row r="76" spans="1:2" x14ac:dyDescent="0.2">
      <c r="A76" s="1">
        <v>24473</v>
      </c>
      <c r="B76">
        <v>9.9999999999999645E-2</v>
      </c>
    </row>
    <row r="77" spans="1:2" x14ac:dyDescent="0.2">
      <c r="A77" s="1">
        <v>24563</v>
      </c>
      <c r="B77">
        <v>0</v>
      </c>
    </row>
    <row r="78" spans="1:2" x14ac:dyDescent="0.2">
      <c r="A78" s="1">
        <v>24654</v>
      </c>
      <c r="B78">
        <v>0</v>
      </c>
    </row>
    <row r="79" spans="1:2" x14ac:dyDescent="0.2">
      <c r="A79" s="1">
        <v>24746</v>
      </c>
      <c r="B79">
        <v>0.10000000000000009</v>
      </c>
    </row>
    <row r="80" spans="1:2" x14ac:dyDescent="0.2">
      <c r="A80" s="1">
        <v>24838</v>
      </c>
      <c r="B80">
        <v>-0.19999999999999973</v>
      </c>
    </row>
    <row r="81" spans="1:2" x14ac:dyDescent="0.2">
      <c r="A81" s="1">
        <v>24929</v>
      </c>
      <c r="B81">
        <v>-0.10000000000000009</v>
      </c>
    </row>
    <row r="82" spans="1:2" x14ac:dyDescent="0.2">
      <c r="A82" s="1">
        <v>25020</v>
      </c>
      <c r="B82">
        <v>-0.10000000000000009</v>
      </c>
    </row>
    <row r="83" spans="1:2" x14ac:dyDescent="0.2">
      <c r="A83" s="1">
        <v>25112</v>
      </c>
      <c r="B83">
        <v>-0.10000000000000009</v>
      </c>
    </row>
    <row r="84" spans="1:2" x14ac:dyDescent="0.2">
      <c r="A84" s="1">
        <v>25204</v>
      </c>
      <c r="B84">
        <v>0</v>
      </c>
    </row>
    <row r="85" spans="1:2" x14ac:dyDescent="0.2">
      <c r="A85" s="1">
        <v>25294</v>
      </c>
      <c r="B85">
        <v>0</v>
      </c>
    </row>
    <row r="86" spans="1:2" x14ac:dyDescent="0.2">
      <c r="A86" s="1">
        <v>25385</v>
      </c>
      <c r="B86">
        <v>0.20000000000000018</v>
      </c>
    </row>
    <row r="87" spans="1:2" x14ac:dyDescent="0.2">
      <c r="A87" s="1">
        <v>25477</v>
      </c>
      <c r="B87">
        <v>0</v>
      </c>
    </row>
    <row r="88" spans="1:2" x14ac:dyDescent="0.2">
      <c r="A88" s="1">
        <v>25569</v>
      </c>
      <c r="B88">
        <v>0.60000000000000009</v>
      </c>
    </row>
    <row r="89" spans="1:2" x14ac:dyDescent="0.2">
      <c r="A89" s="1">
        <v>25659</v>
      </c>
      <c r="B89">
        <v>0.59999999999999964</v>
      </c>
    </row>
    <row r="90" spans="1:2" x14ac:dyDescent="0.2">
      <c r="A90" s="1">
        <v>25750</v>
      </c>
      <c r="B90">
        <v>0.40000000000000036</v>
      </c>
    </row>
    <row r="91" spans="1:2" x14ac:dyDescent="0.2">
      <c r="A91" s="1">
        <v>25842</v>
      </c>
      <c r="B91">
        <v>0.59999999999999964</v>
      </c>
    </row>
    <row r="92" spans="1:2" x14ac:dyDescent="0.2">
      <c r="A92" s="1">
        <v>25934</v>
      </c>
      <c r="B92">
        <v>0.10000000000000053</v>
      </c>
    </row>
    <row r="93" spans="1:2" x14ac:dyDescent="0.2">
      <c r="A93" s="1">
        <v>26024</v>
      </c>
      <c r="B93">
        <v>0</v>
      </c>
    </row>
    <row r="94" spans="1:2" x14ac:dyDescent="0.2">
      <c r="A94" s="1">
        <v>26115</v>
      </c>
      <c r="B94">
        <v>9.9999999999999645E-2</v>
      </c>
    </row>
    <row r="95" spans="1:2" x14ac:dyDescent="0.2">
      <c r="A95" s="1">
        <v>26207</v>
      </c>
      <c r="B95">
        <v>-9.9999999999999645E-2</v>
      </c>
    </row>
    <row r="96" spans="1:2" x14ac:dyDescent="0.2">
      <c r="A96" s="1">
        <v>26299</v>
      </c>
      <c r="B96">
        <v>-0.10000000000000053</v>
      </c>
    </row>
    <row r="97" spans="1:2" x14ac:dyDescent="0.2">
      <c r="A97" s="1">
        <v>26390</v>
      </c>
      <c r="B97">
        <v>-9.9999999999999645E-2</v>
      </c>
    </row>
    <row r="98" spans="1:2" x14ac:dyDescent="0.2">
      <c r="A98" s="1">
        <v>26481</v>
      </c>
      <c r="B98">
        <v>-0.10000000000000053</v>
      </c>
    </row>
    <row r="99" spans="1:2" x14ac:dyDescent="0.2">
      <c r="A99" s="1">
        <v>26573</v>
      </c>
      <c r="B99">
        <v>-0.19999999999999929</v>
      </c>
    </row>
    <row r="100" spans="1:2" x14ac:dyDescent="0.2">
      <c r="A100" s="1">
        <v>26665</v>
      </c>
      <c r="B100">
        <v>-0.5</v>
      </c>
    </row>
    <row r="101" spans="1:2" x14ac:dyDescent="0.2">
      <c r="A101" s="1">
        <v>26755</v>
      </c>
      <c r="B101">
        <v>0</v>
      </c>
    </row>
    <row r="102" spans="1:2" x14ac:dyDescent="0.2">
      <c r="A102" s="1">
        <v>26846</v>
      </c>
      <c r="B102">
        <v>-0.10000000000000053</v>
      </c>
    </row>
    <row r="103" spans="1:2" x14ac:dyDescent="0.2">
      <c r="A103" s="1">
        <v>26938</v>
      </c>
      <c r="B103">
        <v>0</v>
      </c>
    </row>
    <row r="104" spans="1:2" x14ac:dyDescent="0.2">
      <c r="A104" s="1">
        <v>27030</v>
      </c>
      <c r="B104">
        <v>0.29999999999999982</v>
      </c>
    </row>
    <row r="105" spans="1:2" x14ac:dyDescent="0.2">
      <c r="A105" s="1">
        <v>27120</v>
      </c>
      <c r="B105">
        <v>0.10000000000000053</v>
      </c>
    </row>
    <row r="106" spans="1:2" x14ac:dyDescent="0.2">
      <c r="A106" s="1">
        <v>27211</v>
      </c>
      <c r="B106">
        <v>0.39999999999999947</v>
      </c>
    </row>
    <row r="107" spans="1:2" x14ac:dyDescent="0.2">
      <c r="A107" s="1">
        <v>27303</v>
      </c>
      <c r="B107">
        <v>1</v>
      </c>
    </row>
    <row r="108" spans="1:2" x14ac:dyDescent="0.2">
      <c r="A108" s="1">
        <v>27395</v>
      </c>
      <c r="B108">
        <v>1.7000000000000011</v>
      </c>
    </row>
    <row r="109" spans="1:2" x14ac:dyDescent="0.2">
      <c r="A109" s="1">
        <v>27485</v>
      </c>
      <c r="B109">
        <v>0.59999999999999964</v>
      </c>
    </row>
    <row r="110" spans="1:2" x14ac:dyDescent="0.2">
      <c r="A110" s="1">
        <v>27576</v>
      </c>
      <c r="B110">
        <v>-0.40000000000000036</v>
      </c>
    </row>
    <row r="111" spans="1:2" x14ac:dyDescent="0.2">
      <c r="A111" s="1">
        <v>27668</v>
      </c>
      <c r="B111">
        <v>-0.19999999999999929</v>
      </c>
    </row>
    <row r="112" spans="1:2" x14ac:dyDescent="0.2">
      <c r="A112" s="1">
        <v>27760</v>
      </c>
      <c r="B112">
        <v>-0.60000000000000053</v>
      </c>
    </row>
    <row r="113" spans="1:2" x14ac:dyDescent="0.2">
      <c r="A113" s="1">
        <v>27851</v>
      </c>
      <c r="B113">
        <v>-0.10000000000000053</v>
      </c>
    </row>
    <row r="114" spans="1:2" x14ac:dyDescent="0.2">
      <c r="A114" s="1">
        <v>27942</v>
      </c>
      <c r="B114">
        <v>0.10000000000000053</v>
      </c>
    </row>
    <row r="115" spans="1:2" x14ac:dyDescent="0.2">
      <c r="A115" s="1">
        <v>28034</v>
      </c>
      <c r="B115">
        <v>9.9999999999999645E-2</v>
      </c>
    </row>
    <row r="116" spans="1:2" x14ac:dyDescent="0.2">
      <c r="A116" s="1">
        <v>28126</v>
      </c>
      <c r="B116">
        <v>-0.29999999999999982</v>
      </c>
    </row>
    <row r="117" spans="1:2" x14ac:dyDescent="0.2">
      <c r="A117" s="1">
        <v>28216</v>
      </c>
      <c r="B117">
        <v>-0.40000000000000036</v>
      </c>
    </row>
    <row r="118" spans="1:2" x14ac:dyDescent="0.2">
      <c r="A118" s="1">
        <v>28307</v>
      </c>
      <c r="B118">
        <v>-0.19999999999999929</v>
      </c>
    </row>
    <row r="119" spans="1:2" x14ac:dyDescent="0.2">
      <c r="A119" s="1">
        <v>28399</v>
      </c>
      <c r="B119">
        <v>-0.20000000000000018</v>
      </c>
    </row>
    <row r="120" spans="1:2" x14ac:dyDescent="0.2">
      <c r="A120" s="1">
        <v>28491</v>
      </c>
      <c r="B120">
        <v>-0.40000000000000036</v>
      </c>
    </row>
    <row r="121" spans="1:2" x14ac:dyDescent="0.2">
      <c r="A121" s="1">
        <v>28581</v>
      </c>
      <c r="B121">
        <v>-0.29999999999999982</v>
      </c>
    </row>
    <row r="122" spans="1:2" x14ac:dyDescent="0.2">
      <c r="A122" s="1">
        <v>28672</v>
      </c>
      <c r="B122">
        <v>0</v>
      </c>
    </row>
    <row r="123" spans="1:2" x14ac:dyDescent="0.2">
      <c r="A123" s="1">
        <v>28764</v>
      </c>
      <c r="B123">
        <v>-9.9999999999999645E-2</v>
      </c>
    </row>
    <row r="124" spans="1:2" x14ac:dyDescent="0.2">
      <c r="A124" s="1">
        <v>28856</v>
      </c>
      <c r="B124">
        <v>0</v>
      </c>
    </row>
    <row r="125" spans="1:2" x14ac:dyDescent="0.2">
      <c r="A125" s="1">
        <v>28946</v>
      </c>
      <c r="B125">
        <v>-0.20000000000000018</v>
      </c>
    </row>
    <row r="126" spans="1:2" x14ac:dyDescent="0.2">
      <c r="A126" s="1">
        <v>29037</v>
      </c>
      <c r="B126">
        <v>0.20000000000000018</v>
      </c>
    </row>
    <row r="127" spans="1:2" x14ac:dyDescent="0.2">
      <c r="A127" s="1">
        <v>29129</v>
      </c>
      <c r="B127">
        <v>9.9999999999999645E-2</v>
      </c>
    </row>
    <row r="128" spans="1:2" x14ac:dyDescent="0.2">
      <c r="A128" s="1">
        <v>29221</v>
      </c>
      <c r="B128">
        <v>0.29999999999999982</v>
      </c>
    </row>
    <row r="129" spans="1:2" x14ac:dyDescent="0.2">
      <c r="A129" s="1">
        <v>29312</v>
      </c>
      <c r="B129">
        <v>1</v>
      </c>
    </row>
    <row r="130" spans="1:2" x14ac:dyDescent="0.2">
      <c r="A130" s="1">
        <v>29403</v>
      </c>
      <c r="B130">
        <v>0.40000000000000036</v>
      </c>
    </row>
    <row r="131" spans="1:2" x14ac:dyDescent="0.2">
      <c r="A131" s="1">
        <v>29495</v>
      </c>
      <c r="B131">
        <v>-0.29999999999999982</v>
      </c>
    </row>
    <row r="132" spans="1:2" x14ac:dyDescent="0.2">
      <c r="A132" s="1">
        <v>29587</v>
      </c>
      <c r="B132">
        <v>0</v>
      </c>
    </row>
    <row r="133" spans="1:2" x14ac:dyDescent="0.2">
      <c r="A133" s="1">
        <v>29677</v>
      </c>
      <c r="B133">
        <v>0</v>
      </c>
    </row>
    <row r="134" spans="1:2" x14ac:dyDescent="0.2">
      <c r="A134" s="1">
        <v>29768</v>
      </c>
      <c r="B134">
        <v>0</v>
      </c>
    </row>
    <row r="135" spans="1:2" x14ac:dyDescent="0.2">
      <c r="A135" s="1">
        <v>29860</v>
      </c>
      <c r="B135">
        <v>0.79999999999999893</v>
      </c>
    </row>
    <row r="136" spans="1:2" x14ac:dyDescent="0.2">
      <c r="A136" s="1">
        <v>29952</v>
      </c>
      <c r="B136">
        <v>0.60000000000000142</v>
      </c>
    </row>
    <row r="137" spans="1:2" x14ac:dyDescent="0.2">
      <c r="A137" s="1">
        <v>30042</v>
      </c>
      <c r="B137">
        <v>0.59999999999999964</v>
      </c>
    </row>
    <row r="138" spans="1:2" x14ac:dyDescent="0.2">
      <c r="A138" s="1">
        <v>30133</v>
      </c>
      <c r="B138">
        <v>0.5</v>
      </c>
    </row>
    <row r="139" spans="1:2" x14ac:dyDescent="0.2">
      <c r="A139" s="1">
        <v>30225</v>
      </c>
      <c r="B139">
        <v>0.79999999999999893</v>
      </c>
    </row>
    <row r="140" spans="1:2" x14ac:dyDescent="0.2">
      <c r="A140" s="1">
        <v>30317</v>
      </c>
      <c r="B140">
        <v>-0.29999999999999893</v>
      </c>
    </row>
    <row r="141" spans="1:2" x14ac:dyDescent="0.2">
      <c r="A141" s="1">
        <v>30407</v>
      </c>
      <c r="B141">
        <v>-0.30000000000000071</v>
      </c>
    </row>
    <row r="142" spans="1:2" x14ac:dyDescent="0.2">
      <c r="A142" s="1">
        <v>30498</v>
      </c>
      <c r="B142">
        <v>-0.69999999999999929</v>
      </c>
    </row>
    <row r="143" spans="1:2" x14ac:dyDescent="0.2">
      <c r="A143" s="1">
        <v>30590</v>
      </c>
      <c r="B143">
        <v>-0.90000000000000036</v>
      </c>
    </row>
    <row r="144" spans="1:2" x14ac:dyDescent="0.2">
      <c r="A144" s="1">
        <v>30682</v>
      </c>
      <c r="B144">
        <v>-0.59999999999999964</v>
      </c>
    </row>
    <row r="145" spans="1:2" x14ac:dyDescent="0.2">
      <c r="A145" s="1">
        <v>30773</v>
      </c>
      <c r="B145">
        <v>-0.5</v>
      </c>
    </row>
    <row r="146" spans="1:2" x14ac:dyDescent="0.2">
      <c r="A146" s="1">
        <v>30864</v>
      </c>
      <c r="B146">
        <v>0</v>
      </c>
    </row>
    <row r="147" spans="1:2" x14ac:dyDescent="0.2">
      <c r="A147" s="1">
        <v>30956</v>
      </c>
      <c r="B147">
        <v>-0.10000000000000053</v>
      </c>
    </row>
    <row r="148" spans="1:2" x14ac:dyDescent="0.2">
      <c r="A148" s="1">
        <v>31048</v>
      </c>
      <c r="B148">
        <v>-9.9999999999999645E-2</v>
      </c>
    </row>
    <row r="149" spans="1:2" x14ac:dyDescent="0.2">
      <c r="A149" s="1">
        <v>31138</v>
      </c>
      <c r="B149">
        <v>9.9999999999999645E-2</v>
      </c>
    </row>
    <row r="150" spans="1:2" x14ac:dyDescent="0.2">
      <c r="A150" s="1">
        <v>31229</v>
      </c>
      <c r="B150">
        <v>-9.9999999999999645E-2</v>
      </c>
    </row>
    <row r="151" spans="1:2" x14ac:dyDescent="0.2">
      <c r="A151" s="1">
        <v>31321</v>
      </c>
      <c r="B151">
        <v>-0.20000000000000018</v>
      </c>
    </row>
    <row r="152" spans="1:2" x14ac:dyDescent="0.2">
      <c r="A152" s="1">
        <v>31413</v>
      </c>
      <c r="B152">
        <v>0</v>
      </c>
    </row>
    <row r="153" spans="1:2" x14ac:dyDescent="0.2">
      <c r="A153" s="1">
        <v>31503</v>
      </c>
      <c r="B153">
        <v>0.20000000000000018</v>
      </c>
    </row>
    <row r="154" spans="1:2" x14ac:dyDescent="0.2">
      <c r="A154" s="1">
        <v>31594</v>
      </c>
      <c r="B154">
        <v>-0.20000000000000018</v>
      </c>
    </row>
    <row r="155" spans="1:2" x14ac:dyDescent="0.2">
      <c r="A155" s="1">
        <v>31686</v>
      </c>
      <c r="B155">
        <v>-0.20000000000000018</v>
      </c>
    </row>
    <row r="156" spans="1:2" x14ac:dyDescent="0.2">
      <c r="A156" s="1">
        <v>31778</v>
      </c>
      <c r="B156">
        <v>-0.20000000000000018</v>
      </c>
    </row>
    <row r="157" spans="1:2" x14ac:dyDescent="0.2">
      <c r="A157" s="1">
        <v>31868</v>
      </c>
      <c r="B157">
        <v>-0.29999999999999982</v>
      </c>
    </row>
    <row r="158" spans="1:2" x14ac:dyDescent="0.2">
      <c r="A158" s="1">
        <v>31959</v>
      </c>
      <c r="B158">
        <v>-0.29999999999999982</v>
      </c>
    </row>
    <row r="159" spans="1:2" x14ac:dyDescent="0.2">
      <c r="A159" s="1">
        <v>32051</v>
      </c>
      <c r="B159">
        <v>-0.20000000000000018</v>
      </c>
    </row>
    <row r="160" spans="1:2" x14ac:dyDescent="0.2">
      <c r="A160" s="1">
        <v>32143</v>
      </c>
      <c r="B160">
        <v>-9.9999999999999645E-2</v>
      </c>
    </row>
    <row r="161" spans="1:2" x14ac:dyDescent="0.2">
      <c r="A161" s="1">
        <v>32234</v>
      </c>
      <c r="B161">
        <v>-0.20000000000000018</v>
      </c>
    </row>
    <row r="162" spans="1:2" x14ac:dyDescent="0.2">
      <c r="A162" s="1">
        <v>32325</v>
      </c>
      <c r="B162">
        <v>0</v>
      </c>
    </row>
    <row r="163" spans="1:2" x14ac:dyDescent="0.2">
      <c r="A163" s="1">
        <v>32417</v>
      </c>
      <c r="B163">
        <v>-0.20000000000000018</v>
      </c>
    </row>
    <row r="164" spans="1:2" x14ac:dyDescent="0.2">
      <c r="A164" s="1">
        <v>32509</v>
      </c>
      <c r="B164">
        <v>-9.9999999999999645E-2</v>
      </c>
    </row>
    <row r="165" spans="1:2" x14ac:dyDescent="0.2">
      <c r="A165" s="1">
        <v>32599</v>
      </c>
      <c r="B165">
        <v>0</v>
      </c>
    </row>
    <row r="166" spans="1:2" x14ac:dyDescent="0.2">
      <c r="A166" s="1">
        <v>32690</v>
      </c>
      <c r="B166">
        <v>0</v>
      </c>
    </row>
    <row r="167" spans="1:2" x14ac:dyDescent="0.2">
      <c r="A167" s="1">
        <v>32782</v>
      </c>
      <c r="B167">
        <v>0.20000000000000018</v>
      </c>
    </row>
    <row r="168" spans="1:2" x14ac:dyDescent="0.2">
      <c r="A168" s="1">
        <v>32874</v>
      </c>
      <c r="B168">
        <v>-0.10000000000000053</v>
      </c>
    </row>
    <row r="169" spans="1:2" x14ac:dyDescent="0.2">
      <c r="A169" s="1">
        <v>32964</v>
      </c>
      <c r="B169">
        <v>0</v>
      </c>
    </row>
    <row r="170" spans="1:2" x14ac:dyDescent="0.2">
      <c r="A170" s="1">
        <v>33055</v>
      </c>
      <c r="B170">
        <v>0.40000000000000036</v>
      </c>
    </row>
    <row r="171" spans="1:2" x14ac:dyDescent="0.2">
      <c r="A171" s="1">
        <v>33147</v>
      </c>
      <c r="B171">
        <v>0.39999999999999947</v>
      </c>
    </row>
    <row r="172" spans="1:2" x14ac:dyDescent="0.2">
      <c r="A172" s="1">
        <v>33239</v>
      </c>
      <c r="B172">
        <v>0.5</v>
      </c>
    </row>
    <row r="173" spans="1:2" x14ac:dyDescent="0.2">
      <c r="A173" s="1">
        <v>33329</v>
      </c>
      <c r="B173">
        <v>0.20000000000000018</v>
      </c>
    </row>
    <row r="174" spans="1:2" x14ac:dyDescent="0.2">
      <c r="A174" s="1">
        <v>33420</v>
      </c>
      <c r="B174">
        <v>0.10000000000000053</v>
      </c>
    </row>
    <row r="175" spans="1:2" x14ac:dyDescent="0.2">
      <c r="A175" s="1">
        <v>33512</v>
      </c>
      <c r="B175">
        <v>0.19999999999999929</v>
      </c>
    </row>
    <row r="176" spans="1:2" x14ac:dyDescent="0.2">
      <c r="A176" s="1">
        <v>33604</v>
      </c>
      <c r="B176">
        <v>0.30000000000000071</v>
      </c>
    </row>
    <row r="177" spans="1:2" x14ac:dyDescent="0.2">
      <c r="A177" s="1">
        <v>33695</v>
      </c>
      <c r="B177">
        <v>0.19999999999999929</v>
      </c>
    </row>
    <row r="178" spans="1:2" x14ac:dyDescent="0.2">
      <c r="A178" s="1">
        <v>33786</v>
      </c>
      <c r="B178">
        <v>0</v>
      </c>
    </row>
    <row r="179" spans="1:2" x14ac:dyDescent="0.2">
      <c r="A179" s="1">
        <v>33878</v>
      </c>
      <c r="B179">
        <v>-0.19999999999999929</v>
      </c>
    </row>
    <row r="180" spans="1:2" x14ac:dyDescent="0.2">
      <c r="A180" s="1">
        <v>33970</v>
      </c>
      <c r="B180">
        <v>-0.30000000000000071</v>
      </c>
    </row>
    <row r="181" spans="1:2" x14ac:dyDescent="0.2">
      <c r="A181" s="1">
        <v>34060</v>
      </c>
      <c r="B181">
        <v>0</v>
      </c>
    </row>
    <row r="182" spans="1:2" x14ac:dyDescent="0.2">
      <c r="A182" s="1">
        <v>34151</v>
      </c>
      <c r="B182">
        <v>-0.29999999999999982</v>
      </c>
    </row>
    <row r="183" spans="1:2" x14ac:dyDescent="0.2">
      <c r="A183" s="1">
        <v>34243</v>
      </c>
      <c r="B183">
        <v>-0.20000000000000018</v>
      </c>
    </row>
    <row r="184" spans="1:2" x14ac:dyDescent="0.2">
      <c r="A184" s="1">
        <v>34335</v>
      </c>
      <c r="B184">
        <v>0</v>
      </c>
    </row>
    <row r="185" spans="1:2" x14ac:dyDescent="0.2">
      <c r="A185" s="1">
        <v>34425</v>
      </c>
      <c r="B185">
        <v>-0.39999999999999947</v>
      </c>
    </row>
    <row r="186" spans="1:2" x14ac:dyDescent="0.2">
      <c r="A186" s="1">
        <v>34516</v>
      </c>
      <c r="B186">
        <v>-0.20000000000000018</v>
      </c>
    </row>
    <row r="187" spans="1:2" x14ac:dyDescent="0.2">
      <c r="A187" s="1">
        <v>34608</v>
      </c>
      <c r="B187">
        <v>-0.40000000000000036</v>
      </c>
    </row>
    <row r="188" spans="1:2" x14ac:dyDescent="0.2">
      <c r="A188" s="1">
        <v>34700</v>
      </c>
      <c r="B188">
        <v>-9.9999999999999645E-2</v>
      </c>
    </row>
    <row r="189" spans="1:2" x14ac:dyDescent="0.2">
      <c r="A189" s="1">
        <v>34790</v>
      </c>
      <c r="B189">
        <v>0.20000000000000018</v>
      </c>
    </row>
    <row r="190" spans="1:2" x14ac:dyDescent="0.2">
      <c r="A190" s="1">
        <v>34881</v>
      </c>
      <c r="B190">
        <v>0</v>
      </c>
    </row>
    <row r="191" spans="1:2" x14ac:dyDescent="0.2">
      <c r="A191" s="1">
        <v>34973</v>
      </c>
      <c r="B191">
        <v>-0.10000000000000053</v>
      </c>
    </row>
    <row r="192" spans="1:2" x14ac:dyDescent="0.2">
      <c r="A192" s="1">
        <v>35065</v>
      </c>
      <c r="B192">
        <v>-9.9999999999999645E-2</v>
      </c>
    </row>
    <row r="193" spans="1:2" x14ac:dyDescent="0.2">
      <c r="A193" s="1">
        <v>35156</v>
      </c>
      <c r="B193">
        <v>0</v>
      </c>
    </row>
    <row r="194" spans="1:2" x14ac:dyDescent="0.2">
      <c r="A194" s="1">
        <v>35247</v>
      </c>
      <c r="B194">
        <v>-0.20000000000000018</v>
      </c>
    </row>
    <row r="195" spans="1:2" x14ac:dyDescent="0.2">
      <c r="A195" s="1">
        <v>35339</v>
      </c>
      <c r="B195">
        <v>0</v>
      </c>
    </row>
    <row r="196" spans="1:2" x14ac:dyDescent="0.2">
      <c r="A196" s="1">
        <v>35431</v>
      </c>
      <c r="B196">
        <v>-9.9999999999999645E-2</v>
      </c>
    </row>
    <row r="197" spans="1:2" x14ac:dyDescent="0.2">
      <c r="A197" s="1">
        <v>35521</v>
      </c>
      <c r="B197">
        <v>-0.20000000000000018</v>
      </c>
    </row>
    <row r="198" spans="1:2" x14ac:dyDescent="0.2">
      <c r="A198" s="1">
        <v>35612</v>
      </c>
      <c r="B198">
        <v>-9.9999999999999645E-2</v>
      </c>
    </row>
    <row r="199" spans="1:2" x14ac:dyDescent="0.2">
      <c r="A199" s="1">
        <v>35704</v>
      </c>
      <c r="B199">
        <v>-0.20000000000000018</v>
      </c>
    </row>
    <row r="200" spans="1:2" x14ac:dyDescent="0.2">
      <c r="A200" s="1">
        <v>35796</v>
      </c>
      <c r="B200">
        <v>-0.10000000000000053</v>
      </c>
    </row>
    <row r="201" spans="1:2" x14ac:dyDescent="0.2">
      <c r="A201" s="1">
        <v>35886</v>
      </c>
      <c r="B201">
        <v>-0.19999999999999929</v>
      </c>
    </row>
    <row r="202" spans="1:2" x14ac:dyDescent="0.2">
      <c r="A202" s="1">
        <v>35977</v>
      </c>
      <c r="B202">
        <v>9.9999999999999645E-2</v>
      </c>
    </row>
    <row r="203" spans="1:2" x14ac:dyDescent="0.2">
      <c r="A203" s="1">
        <v>36069</v>
      </c>
      <c r="B203">
        <v>-9.9999999999999645E-2</v>
      </c>
    </row>
    <row r="204" spans="1:2" x14ac:dyDescent="0.2">
      <c r="A204" s="1">
        <v>36161</v>
      </c>
      <c r="B204">
        <v>-0.10000000000000053</v>
      </c>
    </row>
    <row r="205" spans="1:2" x14ac:dyDescent="0.2">
      <c r="A205" s="1">
        <v>36251</v>
      </c>
      <c r="B205">
        <v>0</v>
      </c>
    </row>
    <row r="206" spans="1:2" x14ac:dyDescent="0.2">
      <c r="A206" s="1">
        <v>36342</v>
      </c>
      <c r="B206">
        <v>-9.9999999999999645E-2</v>
      </c>
    </row>
    <row r="207" spans="1:2" x14ac:dyDescent="0.2">
      <c r="A207" s="1">
        <v>36434</v>
      </c>
      <c r="B207">
        <v>-0.10000000000000053</v>
      </c>
    </row>
    <row r="208" spans="1:2" x14ac:dyDescent="0.2">
      <c r="A208" s="1">
        <v>36526</v>
      </c>
      <c r="B208">
        <v>-9.9999999999999645E-2</v>
      </c>
    </row>
    <row r="209" spans="1:2" x14ac:dyDescent="0.2">
      <c r="A209" s="1">
        <v>36617</v>
      </c>
      <c r="B209">
        <v>-0.10000000000000009</v>
      </c>
    </row>
    <row r="210" spans="1:2" x14ac:dyDescent="0.2">
      <c r="A210" s="1">
        <v>36708</v>
      </c>
      <c r="B210">
        <v>0.10000000000000009</v>
      </c>
    </row>
    <row r="211" spans="1:2" x14ac:dyDescent="0.2">
      <c r="A211" s="1">
        <v>36800</v>
      </c>
      <c r="B211">
        <v>-0.10000000000000009</v>
      </c>
    </row>
    <row r="212" spans="1:2" x14ac:dyDescent="0.2">
      <c r="A212" s="1">
        <v>36892</v>
      </c>
      <c r="B212">
        <v>0.30000000000000027</v>
      </c>
    </row>
    <row r="213" spans="1:2" x14ac:dyDescent="0.2">
      <c r="A213" s="1">
        <v>36982</v>
      </c>
      <c r="B213">
        <v>0.20000000000000018</v>
      </c>
    </row>
    <row r="214" spans="1:2" x14ac:dyDescent="0.2">
      <c r="A214" s="1">
        <v>37073</v>
      </c>
      <c r="B214">
        <v>0.39999999999999947</v>
      </c>
    </row>
    <row r="215" spans="1:2" x14ac:dyDescent="0.2">
      <c r="A215" s="1">
        <v>37165</v>
      </c>
      <c r="B215">
        <v>0.70000000000000018</v>
      </c>
    </row>
    <row r="216" spans="1:2" x14ac:dyDescent="0.2">
      <c r="A216" s="1">
        <v>37257</v>
      </c>
      <c r="B216">
        <v>0.20000000000000018</v>
      </c>
    </row>
    <row r="217" spans="1:2" x14ac:dyDescent="0.2">
      <c r="A217" s="1">
        <v>37347</v>
      </c>
      <c r="B217">
        <v>9.9999999999999645E-2</v>
      </c>
    </row>
    <row r="218" spans="1:2" x14ac:dyDescent="0.2">
      <c r="A218" s="1">
        <v>37438</v>
      </c>
      <c r="B218">
        <v>-9.9999999999999645E-2</v>
      </c>
    </row>
    <row r="219" spans="1:2" x14ac:dyDescent="0.2">
      <c r="A219" s="1">
        <v>37530</v>
      </c>
      <c r="B219">
        <v>0.20000000000000018</v>
      </c>
    </row>
    <row r="220" spans="1:2" x14ac:dyDescent="0.2">
      <c r="A220" s="1">
        <v>37622</v>
      </c>
      <c r="B220">
        <v>0</v>
      </c>
    </row>
    <row r="221" spans="1:2" x14ac:dyDescent="0.2">
      <c r="A221" s="1">
        <v>37712</v>
      </c>
      <c r="B221">
        <v>0.19999999999999929</v>
      </c>
    </row>
    <row r="222" spans="1:2" x14ac:dyDescent="0.2">
      <c r="A222" s="1">
        <v>37803</v>
      </c>
      <c r="B222">
        <v>0</v>
      </c>
    </row>
    <row r="223" spans="1:2" x14ac:dyDescent="0.2">
      <c r="A223" s="1">
        <v>37895</v>
      </c>
      <c r="B223">
        <v>-0.29999999999999982</v>
      </c>
    </row>
    <row r="224" spans="1:2" x14ac:dyDescent="0.2">
      <c r="A224" s="1">
        <v>37987</v>
      </c>
      <c r="B224">
        <v>-9.9999999999999645E-2</v>
      </c>
    </row>
    <row r="225" spans="1:2" x14ac:dyDescent="0.2">
      <c r="A225" s="1">
        <v>38078</v>
      </c>
      <c r="B225">
        <v>-0.10000000000000053</v>
      </c>
    </row>
    <row r="226" spans="1:2" x14ac:dyDescent="0.2">
      <c r="A226" s="1">
        <v>38169</v>
      </c>
      <c r="B226">
        <v>-0.19999999999999929</v>
      </c>
    </row>
    <row r="227" spans="1:2" x14ac:dyDescent="0.2">
      <c r="A227" s="1">
        <v>38261</v>
      </c>
      <c r="B227">
        <v>0</v>
      </c>
    </row>
    <row r="228" spans="1:2" x14ac:dyDescent="0.2">
      <c r="A228" s="1">
        <v>38353</v>
      </c>
      <c r="B228">
        <v>-0.10000000000000053</v>
      </c>
    </row>
    <row r="229" spans="1:2" x14ac:dyDescent="0.2">
      <c r="A229" s="1">
        <v>38443</v>
      </c>
      <c r="B229">
        <v>-0.20000000000000018</v>
      </c>
    </row>
    <row r="230" spans="1:2" x14ac:dyDescent="0.2">
      <c r="A230" s="1">
        <v>38534</v>
      </c>
      <c r="B230">
        <v>-9.9999999999999645E-2</v>
      </c>
    </row>
    <row r="231" spans="1:2" x14ac:dyDescent="0.2">
      <c r="A231" s="1">
        <v>38626</v>
      </c>
      <c r="B231">
        <v>0</v>
      </c>
    </row>
    <row r="232" spans="1:2" x14ac:dyDescent="0.2">
      <c r="A232" s="1">
        <v>38718</v>
      </c>
      <c r="B232">
        <v>-0.29999999999999982</v>
      </c>
    </row>
    <row r="233" spans="1:2" x14ac:dyDescent="0.2">
      <c r="A233" s="1">
        <v>38808</v>
      </c>
      <c r="B233">
        <v>-0.10000000000000053</v>
      </c>
    </row>
    <row r="234" spans="1:2" x14ac:dyDescent="0.2">
      <c r="A234" s="1">
        <v>38899</v>
      </c>
      <c r="B234">
        <v>0</v>
      </c>
    </row>
    <row r="235" spans="1:2" x14ac:dyDescent="0.2">
      <c r="A235" s="1">
        <v>38991</v>
      </c>
      <c r="B235">
        <v>-0.19999999999999929</v>
      </c>
    </row>
    <row r="236" spans="1:2" x14ac:dyDescent="0.2">
      <c r="A236" s="1">
        <v>39083</v>
      </c>
      <c r="B236">
        <v>9.9999999999999645E-2</v>
      </c>
    </row>
    <row r="237" spans="1:2" x14ac:dyDescent="0.2">
      <c r="A237" s="1">
        <v>39173</v>
      </c>
      <c r="B237">
        <v>0</v>
      </c>
    </row>
    <row r="238" spans="1:2" x14ac:dyDescent="0.2">
      <c r="A238" s="1">
        <v>39264</v>
      </c>
      <c r="B238">
        <v>0.20000000000000018</v>
      </c>
    </row>
    <row r="239" spans="1:2" x14ac:dyDescent="0.2">
      <c r="A239" s="1">
        <v>39356</v>
      </c>
      <c r="B239">
        <v>9.9999999999999645E-2</v>
      </c>
    </row>
    <row r="240" spans="1:2" x14ac:dyDescent="0.2">
      <c r="A240" s="1">
        <v>39448</v>
      </c>
      <c r="B240">
        <v>0.20000000000000018</v>
      </c>
    </row>
    <row r="241" spans="1:2" x14ac:dyDescent="0.2">
      <c r="A241" s="1">
        <v>39539</v>
      </c>
      <c r="B241">
        <v>0.29999999999999982</v>
      </c>
    </row>
    <row r="242" spans="1:2" x14ac:dyDescent="0.2">
      <c r="A242" s="1">
        <v>39630</v>
      </c>
      <c r="B242">
        <v>0.70000000000000018</v>
      </c>
    </row>
    <row r="243" spans="1:2" x14ac:dyDescent="0.2">
      <c r="A243" s="1">
        <v>39722</v>
      </c>
      <c r="B243">
        <v>0.90000000000000036</v>
      </c>
    </row>
    <row r="244" spans="1:2" x14ac:dyDescent="0.2">
      <c r="A244" s="1">
        <v>39814</v>
      </c>
      <c r="B244">
        <v>1.4000000000000004</v>
      </c>
    </row>
    <row r="245" spans="1:2" x14ac:dyDescent="0.2">
      <c r="A245" s="1">
        <v>39904</v>
      </c>
      <c r="B245">
        <v>1</v>
      </c>
    </row>
    <row r="246" spans="1:2" x14ac:dyDescent="0.2">
      <c r="A246" s="1">
        <v>39995</v>
      </c>
      <c r="B246">
        <v>0.29999999999999893</v>
      </c>
    </row>
    <row r="247" spans="1:2" x14ac:dyDescent="0.2">
      <c r="A247" s="1">
        <v>40087</v>
      </c>
      <c r="B247">
        <v>0.30000000000000071</v>
      </c>
    </row>
    <row r="248" spans="1:2" x14ac:dyDescent="0.2">
      <c r="A248" s="1">
        <v>40179</v>
      </c>
      <c r="B248">
        <v>-9.9999999999999645E-2</v>
      </c>
    </row>
    <row r="249" spans="1:2" x14ac:dyDescent="0.2">
      <c r="A249" s="1">
        <v>40269</v>
      </c>
      <c r="B249">
        <v>-0.20000000000000107</v>
      </c>
    </row>
    <row r="250" spans="1:2" x14ac:dyDescent="0.2">
      <c r="A250" s="1">
        <v>40360</v>
      </c>
      <c r="B250">
        <v>-9.9999999999999645E-2</v>
      </c>
    </row>
    <row r="251" spans="1:2" x14ac:dyDescent="0.2">
      <c r="A251" s="1">
        <v>40452</v>
      </c>
      <c r="B251">
        <v>0</v>
      </c>
    </row>
    <row r="252" spans="1:2" x14ac:dyDescent="0.2">
      <c r="A252" s="1">
        <v>40544</v>
      </c>
      <c r="B252">
        <v>-0.5</v>
      </c>
    </row>
    <row r="253" spans="1:2" x14ac:dyDescent="0.2">
      <c r="A253" s="1">
        <v>40634</v>
      </c>
      <c r="B253">
        <v>9.9999999999999645E-2</v>
      </c>
    </row>
    <row r="254" spans="1:2" x14ac:dyDescent="0.2">
      <c r="A254" s="1">
        <v>40725</v>
      </c>
      <c r="B254">
        <v>-9.9999999999999645E-2</v>
      </c>
    </row>
    <row r="255" spans="1:2" x14ac:dyDescent="0.2">
      <c r="A255" s="1">
        <v>40817</v>
      </c>
      <c r="B255">
        <v>-0.40000000000000036</v>
      </c>
    </row>
    <row r="256" spans="1:2" x14ac:dyDescent="0.2">
      <c r="A256" s="1">
        <v>40909</v>
      </c>
      <c r="B256">
        <v>-0.29999999999999893</v>
      </c>
    </row>
    <row r="257" spans="1:2" x14ac:dyDescent="0.2">
      <c r="A257" s="1">
        <v>41000</v>
      </c>
      <c r="B257">
        <v>-0.10000000000000142</v>
      </c>
    </row>
    <row r="258" spans="1:2" x14ac:dyDescent="0.2">
      <c r="A258" s="1">
        <v>41091</v>
      </c>
      <c r="B258">
        <v>-0.19999999999999929</v>
      </c>
    </row>
    <row r="259" spans="1:2" x14ac:dyDescent="0.2">
      <c r="A259" s="1">
        <v>41183</v>
      </c>
      <c r="B259">
        <v>-0.20000000000000018</v>
      </c>
    </row>
    <row r="260" spans="1:2" x14ac:dyDescent="0.2">
      <c r="A260" s="1">
        <v>41275</v>
      </c>
      <c r="B260">
        <v>-9.9999999999999645E-2</v>
      </c>
    </row>
    <row r="261" spans="1:2" x14ac:dyDescent="0.2">
      <c r="A261" s="1">
        <v>41365</v>
      </c>
      <c r="B261">
        <v>-0.20000000000000018</v>
      </c>
    </row>
    <row r="262" spans="1:2" x14ac:dyDescent="0.2">
      <c r="A262" s="1">
        <v>41456</v>
      </c>
      <c r="B262">
        <v>-0.29999999999999982</v>
      </c>
    </row>
    <row r="263" spans="1:2" x14ac:dyDescent="0.2">
      <c r="A263" s="1">
        <v>41548</v>
      </c>
      <c r="B263">
        <v>-0.29999999999999982</v>
      </c>
    </row>
    <row r="264" spans="1:2" x14ac:dyDescent="0.2">
      <c r="A264" s="1">
        <v>41640</v>
      </c>
      <c r="B264">
        <v>-0.20000000000000018</v>
      </c>
    </row>
    <row r="265" spans="1:2" x14ac:dyDescent="0.2">
      <c r="A265" s="1">
        <v>41730</v>
      </c>
      <c r="B265">
        <v>-0.5</v>
      </c>
    </row>
    <row r="266" spans="1:2" x14ac:dyDescent="0.2">
      <c r="A266" s="1">
        <v>41821</v>
      </c>
      <c r="B266">
        <v>-0.10000000000000053</v>
      </c>
    </row>
    <row r="267" spans="1:2" x14ac:dyDescent="0.2">
      <c r="A267" s="1">
        <v>41913</v>
      </c>
      <c r="B267">
        <v>-0.39999999999999947</v>
      </c>
    </row>
    <row r="268" spans="1:2" x14ac:dyDescent="0.2">
      <c r="A268" s="1">
        <v>42005</v>
      </c>
      <c r="B268">
        <v>-0.20000000000000018</v>
      </c>
    </row>
    <row r="269" spans="1:2" x14ac:dyDescent="0.2">
      <c r="A269" s="1">
        <v>42095</v>
      </c>
      <c r="B269">
        <v>-9.9999999999999645E-2</v>
      </c>
    </row>
    <row r="270" spans="1:2" x14ac:dyDescent="0.2">
      <c r="A270" s="1">
        <v>42186</v>
      </c>
      <c r="B270">
        <v>-0.30000000000000071</v>
      </c>
    </row>
    <row r="271" spans="1:2" x14ac:dyDescent="0.2">
      <c r="A271" s="1">
        <v>42278</v>
      </c>
      <c r="B271">
        <v>-9.9999999999999645E-2</v>
      </c>
    </row>
    <row r="272" spans="1:2" x14ac:dyDescent="0.2">
      <c r="A272" s="1">
        <v>42370</v>
      </c>
      <c r="B272">
        <v>-9.9999999999999645E-2</v>
      </c>
    </row>
    <row r="273" spans="1:2" x14ac:dyDescent="0.2">
      <c r="A273" s="1">
        <v>42461</v>
      </c>
      <c r="B273">
        <v>0</v>
      </c>
    </row>
    <row r="274" spans="1:2" x14ac:dyDescent="0.2">
      <c r="A274" s="1">
        <v>42552</v>
      </c>
      <c r="B274">
        <v>0</v>
      </c>
    </row>
    <row r="275" spans="1:2" x14ac:dyDescent="0.2">
      <c r="A275" s="1">
        <v>42644</v>
      </c>
      <c r="B275">
        <v>-0.10000000000000053</v>
      </c>
    </row>
    <row r="276" spans="1:2" x14ac:dyDescent="0.2">
      <c r="A276" s="1">
        <v>42736</v>
      </c>
      <c r="B276">
        <v>-0.20000000000000018</v>
      </c>
    </row>
    <row r="277" spans="1:2" x14ac:dyDescent="0.2">
      <c r="A277" s="1">
        <v>42826</v>
      </c>
      <c r="B277">
        <v>-0.19999999999999929</v>
      </c>
    </row>
    <row r="278" spans="1:2" x14ac:dyDescent="0.2">
      <c r="A278" s="1">
        <v>42917</v>
      </c>
      <c r="B278">
        <v>-0.10000000000000053</v>
      </c>
    </row>
    <row r="279" spans="1:2" x14ac:dyDescent="0.2">
      <c r="A279" s="1">
        <v>43009</v>
      </c>
      <c r="B279">
        <v>-9.9999999999999645E-2</v>
      </c>
    </row>
    <row r="280" spans="1:2" x14ac:dyDescent="0.2">
      <c r="A280" s="1">
        <v>43101</v>
      </c>
      <c r="B280">
        <v>-0.20000000000000018</v>
      </c>
    </row>
    <row r="281" spans="1:2" x14ac:dyDescent="0.2">
      <c r="A281" s="1">
        <v>43191</v>
      </c>
      <c r="B281">
        <v>-0.10000000000000009</v>
      </c>
    </row>
    <row r="282" spans="1:2" x14ac:dyDescent="0.2">
      <c r="A282" s="1">
        <v>43282</v>
      </c>
      <c r="B282">
        <v>-0.10000000000000009</v>
      </c>
    </row>
    <row r="283" spans="1:2" x14ac:dyDescent="0.2">
      <c r="A283" s="1">
        <v>43374</v>
      </c>
      <c r="B283">
        <v>0</v>
      </c>
    </row>
    <row r="284" spans="1:2" x14ac:dyDescent="0.2">
      <c r="A284" s="1">
        <v>43466</v>
      </c>
      <c r="B284">
        <v>0.10000000000000009</v>
      </c>
    </row>
    <row r="285" spans="1:2" x14ac:dyDescent="0.2">
      <c r="A285" s="1">
        <v>43556</v>
      </c>
      <c r="B285">
        <v>-0.29999999999999982</v>
      </c>
    </row>
    <row r="286" spans="1:2" x14ac:dyDescent="0.2">
      <c r="A286" s="1">
        <v>43647</v>
      </c>
      <c r="B286">
        <v>0</v>
      </c>
    </row>
    <row r="287" spans="1:2" x14ac:dyDescent="0.2">
      <c r="A287" s="1">
        <v>43739</v>
      </c>
      <c r="B287">
        <v>0</v>
      </c>
    </row>
    <row r="288" spans="1:2" x14ac:dyDescent="0.2">
      <c r="A288" s="1">
        <v>43831</v>
      </c>
      <c r="B288">
        <v>0.19999999999999973</v>
      </c>
    </row>
    <row r="289" spans="1:2" x14ac:dyDescent="0.2">
      <c r="A289" s="1">
        <v>43922</v>
      </c>
      <c r="B289">
        <v>9.1999999999999993</v>
      </c>
    </row>
    <row r="290" spans="1:2" x14ac:dyDescent="0.2">
      <c r="A290" s="1">
        <v>44013</v>
      </c>
      <c r="B290">
        <v>-4.1999999999999993</v>
      </c>
    </row>
    <row r="291" spans="1:2" x14ac:dyDescent="0.2">
      <c r="A291" s="1">
        <v>44105</v>
      </c>
      <c r="B291">
        <v>-2.0000000000000009</v>
      </c>
    </row>
    <row r="292" spans="1:2" x14ac:dyDescent="0.2">
      <c r="A292" s="1">
        <v>44197</v>
      </c>
      <c r="B292">
        <v>-0.59999999999999964</v>
      </c>
    </row>
    <row r="293" spans="1:2" x14ac:dyDescent="0.2">
      <c r="A293" s="1">
        <v>44287</v>
      </c>
      <c r="B293">
        <v>-0.29999999999999982</v>
      </c>
    </row>
    <row r="294" spans="1:2" x14ac:dyDescent="0.2">
      <c r="A294" s="1">
        <v>44378</v>
      </c>
      <c r="B294">
        <v>-0.80000000000000071</v>
      </c>
    </row>
    <row r="295" spans="1:2" x14ac:dyDescent="0.2">
      <c r="A295" s="1">
        <v>44470</v>
      </c>
      <c r="B295">
        <v>-0.89999999999999947</v>
      </c>
    </row>
    <row r="296" spans="1:2" x14ac:dyDescent="0.2">
      <c r="A296" s="1">
        <v>44562</v>
      </c>
      <c r="B296">
        <v>-0.30000000000000027</v>
      </c>
    </row>
    <row r="297" spans="1:2" x14ac:dyDescent="0.2">
      <c r="A297" s="1">
        <v>44652</v>
      </c>
      <c r="B297">
        <v>-0.29999999999999982</v>
      </c>
    </row>
    <row r="298" spans="1:2" x14ac:dyDescent="0.2">
      <c r="A298" s="1">
        <v>44743</v>
      </c>
      <c r="B298">
        <v>-0.10000000000000009</v>
      </c>
    </row>
    <row r="299" spans="1:2" x14ac:dyDescent="0.2">
      <c r="A299" s="1">
        <v>44835</v>
      </c>
      <c r="B299">
        <v>0.10000000000000009</v>
      </c>
    </row>
    <row r="300" spans="1:2" x14ac:dyDescent="0.2">
      <c r="A300" s="1">
        <v>44927</v>
      </c>
      <c r="B300">
        <v>-0.10000000000000009</v>
      </c>
    </row>
    <row r="301" spans="1:2" x14ac:dyDescent="0.2">
      <c r="A301" s="1">
        <v>45017</v>
      </c>
      <c r="B301">
        <v>0</v>
      </c>
    </row>
    <row r="302" spans="1:2" x14ac:dyDescent="0.2">
      <c r="A302" s="1">
        <v>45108</v>
      </c>
      <c r="B302">
        <v>0.10000000000000009</v>
      </c>
    </row>
    <row r="303" spans="1:2" x14ac:dyDescent="0.2">
      <c r="A303" s="1">
        <v>45200</v>
      </c>
      <c r="B303">
        <v>0.19999999999999973</v>
      </c>
    </row>
    <row r="304" spans="1:2" x14ac:dyDescent="0.2">
      <c r="A304" s="1">
        <v>45292</v>
      </c>
      <c r="B304">
        <v>0</v>
      </c>
    </row>
    <row r="305" spans="1:2" x14ac:dyDescent="0.2">
      <c r="A305" s="1">
        <v>45383</v>
      </c>
      <c r="B305">
        <v>0.20000000000000018</v>
      </c>
    </row>
    <row r="306" spans="1:2" x14ac:dyDescent="0.2">
      <c r="A306" s="1">
        <v>45474</v>
      </c>
      <c r="B306">
        <v>0.20000000000000018</v>
      </c>
    </row>
    <row r="307" spans="1:2" x14ac:dyDescent="0.2">
      <c r="A307" s="1">
        <v>45566</v>
      </c>
      <c r="B307">
        <v>-0.10000000000000053</v>
      </c>
    </row>
    <row r="308" spans="1:2" x14ac:dyDescent="0.2">
      <c r="A308" s="1">
        <v>45658</v>
      </c>
      <c r="B308">
        <v>0</v>
      </c>
    </row>
    <row r="309" spans="1:2" x14ac:dyDescent="0.2">
      <c r="A309" s="1">
        <v>45748</v>
      </c>
      <c r="B309">
        <v>0.10000000000000053</v>
      </c>
    </row>
    <row r="310" spans="1:2" x14ac:dyDescent="0.2">
      <c r="A310" s="1">
        <v>45839</v>
      </c>
      <c r="B310">
        <v>9.9999999999999645E-2</v>
      </c>
    </row>
    <row r="311" spans="1:2" x14ac:dyDescent="0.2">
      <c r="A311" s="1">
        <v>45931</v>
      </c>
      <c r="B311">
        <v>0.20000000000000018</v>
      </c>
    </row>
    <row r="312" spans="1:2" x14ac:dyDescent="0.2">
      <c r="A312" s="1">
        <v>46023</v>
      </c>
      <c r="B312" t="e">
        <v>#N/A</v>
      </c>
    </row>
    <row r="313" spans="1:2" x14ac:dyDescent="0.2">
      <c r="A313" s="1"/>
    </row>
    <row r="314" spans="1:2" x14ac:dyDescent="0.2">
      <c r="A314" s="1"/>
    </row>
    <row r="315" spans="1:2" x14ac:dyDescent="0.2">
      <c r="A315" s="1"/>
    </row>
    <row r="316" spans="1:2" x14ac:dyDescent="0.2">
      <c r="A316" s="1"/>
    </row>
    <row r="317" spans="1:2" x14ac:dyDescent="0.2">
      <c r="A317" s="1"/>
    </row>
    <row r="318" spans="1:2" x14ac:dyDescent="0.2">
      <c r="A318" s="1"/>
    </row>
    <row r="319" spans="1:2" x14ac:dyDescent="0.2">
      <c r="A319" s="1"/>
    </row>
    <row r="320" spans="1:2" x14ac:dyDescent="0.2">
      <c r="A320" s="1"/>
    </row>
    <row r="325" spans="1:1" x14ac:dyDescent="0.2">
      <c r="A325" s="8"/>
    </row>
  </sheetData>
  <hyperlinks>
    <hyperlink ref="G2" location="'Index'!A1" display="Back to Index" xr:uid="{7BD7C4CA-4523-184D-B4ED-8690844094B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5624C-D3F2-1649-BD9A-3DA63A6F707D}">
  <sheetPr codeName="Sheet60">
    <tabColor theme="5" tint="0.39997558519241921"/>
  </sheetPr>
  <dimension ref="A1:K306"/>
  <sheetViews>
    <sheetView workbookViewId="0">
      <selection activeCell="K1" sqref="K1"/>
    </sheetView>
  </sheetViews>
  <sheetFormatPr baseColWidth="10" defaultColWidth="8.83203125" defaultRowHeight="16" x14ac:dyDescent="0.2"/>
  <cols>
    <col min="1" max="1" width="8.83203125" bestFit="1" customWidth="1"/>
    <col min="2" max="2" width="8.33203125" bestFit="1" customWidth="1"/>
    <col min="3" max="3" width="27.6640625" bestFit="1" customWidth="1"/>
    <col min="4" max="4" width="13.1640625" bestFit="1" customWidth="1"/>
    <col min="5" max="5" width="25" bestFit="1" customWidth="1"/>
    <col min="6" max="6" width="11.6640625" bestFit="1" customWidth="1"/>
    <col min="7" max="7" width="17.6640625" bestFit="1" customWidth="1"/>
    <col min="8" max="8" width="16.6640625" bestFit="1" customWidth="1"/>
    <col min="9" max="9" width="19.1640625" bestFit="1" customWidth="1"/>
    <col min="10" max="10" width="22.83203125" bestFit="1" customWidth="1"/>
    <col min="11" max="11" width="12" bestFit="1" customWidth="1"/>
    <col min="13" max="13" width="12"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57">
        <v>-0.59999999999999964</v>
      </c>
      <c r="C2" s="57" t="s">
        <v>1083</v>
      </c>
      <c r="D2" s="57" t="s">
        <v>1067</v>
      </c>
      <c r="E2" s="27" t="s">
        <v>17</v>
      </c>
      <c r="F2" s="27" t="s">
        <v>0</v>
      </c>
      <c r="G2" s="27" t="s">
        <v>14</v>
      </c>
      <c r="H2" s="27" t="s">
        <v>36</v>
      </c>
      <c r="I2" s="33" t="s">
        <v>116</v>
      </c>
      <c r="K2" s="8" t="s">
        <v>152</v>
      </c>
    </row>
    <row r="3" spans="1:11" x14ac:dyDescent="0.2">
      <c r="A3" s="35">
        <v>18354</v>
      </c>
      <c r="B3" s="57">
        <v>-0.80000000000000071</v>
      </c>
      <c r="C3" s="57" t="s">
        <v>1083</v>
      </c>
      <c r="D3" s="57" t="s">
        <v>1067</v>
      </c>
      <c r="E3" s="27" t="s">
        <v>17</v>
      </c>
      <c r="F3" s="27" t="s">
        <v>0</v>
      </c>
      <c r="G3" s="27" t="s">
        <v>14</v>
      </c>
      <c r="H3" s="27" t="s">
        <v>36</v>
      </c>
      <c r="I3" s="33" t="s">
        <v>116</v>
      </c>
    </row>
    <row r="4" spans="1:11" x14ac:dyDescent="0.2">
      <c r="A4" s="35">
        <v>18445</v>
      </c>
      <c r="B4" s="57">
        <v>-1</v>
      </c>
      <c r="C4" s="57" t="s">
        <v>1083</v>
      </c>
      <c r="D4" s="57" t="s">
        <v>1067</v>
      </c>
      <c r="E4" s="27" t="s">
        <v>17</v>
      </c>
      <c r="F4" s="27" t="s">
        <v>0</v>
      </c>
      <c r="G4" s="27" t="s">
        <v>14</v>
      </c>
      <c r="H4" s="27" t="s">
        <v>36</v>
      </c>
      <c r="I4" s="33" t="s">
        <v>116</v>
      </c>
    </row>
    <row r="5" spans="1:11" x14ac:dyDescent="0.2">
      <c r="A5" s="35">
        <v>18537</v>
      </c>
      <c r="B5" s="57">
        <v>-0.39999999999999947</v>
      </c>
      <c r="C5" s="57" t="s">
        <v>1083</v>
      </c>
      <c r="D5" s="57" t="s">
        <v>1067</v>
      </c>
      <c r="E5" s="27" t="s">
        <v>17</v>
      </c>
      <c r="F5" s="27" t="s">
        <v>0</v>
      </c>
      <c r="G5" s="27" t="s">
        <v>14</v>
      </c>
      <c r="H5" s="27" t="s">
        <v>36</v>
      </c>
      <c r="I5" s="33" t="s">
        <v>116</v>
      </c>
    </row>
    <row r="6" spans="1:11" x14ac:dyDescent="0.2">
      <c r="A6" s="35">
        <v>18629</v>
      </c>
      <c r="B6" s="57">
        <v>-0.70000000000000018</v>
      </c>
      <c r="C6" s="57" t="s">
        <v>1083</v>
      </c>
      <c r="D6" s="57" t="s">
        <v>1067</v>
      </c>
      <c r="E6" s="27" t="s">
        <v>17</v>
      </c>
      <c r="F6" s="27" t="s">
        <v>0</v>
      </c>
      <c r="G6" s="27" t="s">
        <v>14</v>
      </c>
      <c r="H6" s="27" t="s">
        <v>36</v>
      </c>
      <c r="I6" s="33" t="s">
        <v>116</v>
      </c>
    </row>
    <row r="7" spans="1:11" x14ac:dyDescent="0.2">
      <c r="A7" s="35">
        <v>18719</v>
      </c>
      <c r="B7" s="57">
        <v>-0.39999999999999991</v>
      </c>
      <c r="C7" s="57" t="s">
        <v>1083</v>
      </c>
      <c r="D7" s="57" t="s">
        <v>1067</v>
      </c>
      <c r="E7" s="27" t="s">
        <v>17</v>
      </c>
      <c r="F7" s="27" t="s">
        <v>0</v>
      </c>
      <c r="G7" s="27" t="s">
        <v>14</v>
      </c>
      <c r="H7" s="27" t="s">
        <v>36</v>
      </c>
      <c r="I7" s="33" t="s">
        <v>116</v>
      </c>
    </row>
    <row r="8" spans="1:11" x14ac:dyDescent="0.2">
      <c r="A8" s="35">
        <v>18810</v>
      </c>
      <c r="B8" s="57">
        <v>0.10000000000000009</v>
      </c>
      <c r="C8" s="57" t="s">
        <v>1083</v>
      </c>
      <c r="D8" s="57" t="s">
        <v>1067</v>
      </c>
      <c r="E8" s="27" t="s">
        <v>17</v>
      </c>
      <c r="F8" s="27" t="s">
        <v>0</v>
      </c>
      <c r="G8" s="27" t="s">
        <v>14</v>
      </c>
      <c r="H8" s="27" t="s">
        <v>36</v>
      </c>
      <c r="I8" s="33" t="s">
        <v>116</v>
      </c>
    </row>
    <row r="9" spans="1:11" x14ac:dyDescent="0.2">
      <c r="A9" s="35">
        <v>18902</v>
      </c>
      <c r="B9" s="57">
        <v>0.19999999999999973</v>
      </c>
      <c r="C9" s="57" t="s">
        <v>1083</v>
      </c>
      <c r="D9" s="57" t="s">
        <v>1067</v>
      </c>
      <c r="E9" s="27" t="s">
        <v>17</v>
      </c>
      <c r="F9" s="27" t="s">
        <v>0</v>
      </c>
      <c r="G9" s="27" t="s">
        <v>14</v>
      </c>
      <c r="H9" s="27" t="s">
        <v>36</v>
      </c>
      <c r="I9" s="33" t="s">
        <v>116</v>
      </c>
    </row>
    <row r="10" spans="1:11" x14ac:dyDescent="0.2">
      <c r="A10" s="35">
        <v>18994</v>
      </c>
      <c r="B10" s="57">
        <v>-0.29999999999999982</v>
      </c>
      <c r="C10" s="57" t="s">
        <v>1083</v>
      </c>
      <c r="D10" s="57" t="s">
        <v>1067</v>
      </c>
      <c r="E10" s="27" t="s">
        <v>17</v>
      </c>
      <c r="F10" s="27" t="s">
        <v>0</v>
      </c>
      <c r="G10" s="27" t="s">
        <v>14</v>
      </c>
      <c r="H10" s="27" t="s">
        <v>36</v>
      </c>
      <c r="I10" s="33" t="s">
        <v>116</v>
      </c>
    </row>
    <row r="11" spans="1:11" x14ac:dyDescent="0.2">
      <c r="A11" s="35">
        <v>19085</v>
      </c>
      <c r="B11" s="57">
        <v>-0.10000000000000009</v>
      </c>
      <c r="C11" s="57" t="s">
        <v>1083</v>
      </c>
      <c r="D11" s="57" t="s">
        <v>1067</v>
      </c>
      <c r="E11" s="27" t="s">
        <v>17</v>
      </c>
      <c r="F11" s="27" t="s">
        <v>0</v>
      </c>
      <c r="G11" s="27" t="s">
        <v>14</v>
      </c>
      <c r="H11" s="27" t="s">
        <v>36</v>
      </c>
      <c r="I11" s="33" t="s">
        <v>116</v>
      </c>
    </row>
    <row r="12" spans="1:11" x14ac:dyDescent="0.2">
      <c r="A12" s="35">
        <v>19176</v>
      </c>
      <c r="B12" s="57">
        <v>0.20000000000000018</v>
      </c>
      <c r="C12" s="57" t="s">
        <v>1083</v>
      </c>
      <c r="D12" s="57" t="s">
        <v>1067</v>
      </c>
      <c r="E12" s="27" t="s">
        <v>17</v>
      </c>
      <c r="F12" s="27" t="s">
        <v>0</v>
      </c>
      <c r="G12" s="27" t="s">
        <v>14</v>
      </c>
      <c r="H12" s="27" t="s">
        <v>36</v>
      </c>
      <c r="I12" s="33" t="s">
        <v>116</v>
      </c>
    </row>
    <row r="13" spans="1:11" x14ac:dyDescent="0.2">
      <c r="A13" s="35">
        <v>19268</v>
      </c>
      <c r="B13" s="57">
        <v>-0.40000000000000036</v>
      </c>
      <c r="C13" s="57" t="s">
        <v>1083</v>
      </c>
      <c r="D13" s="57" t="s">
        <v>1067</v>
      </c>
      <c r="E13" s="27" t="s">
        <v>17</v>
      </c>
      <c r="F13" s="27" t="s">
        <v>0</v>
      </c>
      <c r="G13" s="27" t="s">
        <v>14</v>
      </c>
      <c r="H13" s="27" t="s">
        <v>36</v>
      </c>
      <c r="I13" s="33" t="s">
        <v>116</v>
      </c>
    </row>
    <row r="14" spans="1:11" x14ac:dyDescent="0.2">
      <c r="A14" s="35">
        <v>19360</v>
      </c>
      <c r="B14" s="57">
        <v>-9.9999999999999645E-2</v>
      </c>
      <c r="C14" s="57" t="s">
        <v>1083</v>
      </c>
      <c r="D14" s="57" t="s">
        <v>1067</v>
      </c>
      <c r="E14" s="27" t="s">
        <v>17</v>
      </c>
      <c r="F14" s="27" t="s">
        <v>0</v>
      </c>
      <c r="G14" s="27" t="s">
        <v>14</v>
      </c>
      <c r="H14" s="27" t="s">
        <v>36</v>
      </c>
      <c r="I14" s="33" t="s">
        <v>116</v>
      </c>
    </row>
    <row r="15" spans="1:11" x14ac:dyDescent="0.2">
      <c r="A15" s="35">
        <v>19450</v>
      </c>
      <c r="B15" s="57">
        <v>-0.10000000000000009</v>
      </c>
      <c r="C15" s="57" t="s">
        <v>1083</v>
      </c>
      <c r="D15" s="57" t="s">
        <v>1067</v>
      </c>
      <c r="E15" s="27" t="s">
        <v>17</v>
      </c>
      <c r="F15" s="27" t="s">
        <v>0</v>
      </c>
      <c r="G15" s="27" t="s">
        <v>14</v>
      </c>
      <c r="H15" s="27" t="s">
        <v>36</v>
      </c>
      <c r="I15" s="33" t="s">
        <v>116</v>
      </c>
    </row>
    <row r="16" spans="1:11" x14ac:dyDescent="0.2">
      <c r="A16" s="35">
        <v>19541</v>
      </c>
      <c r="B16" s="57">
        <v>0.10000000000000009</v>
      </c>
      <c r="C16" s="57" t="s">
        <v>1083</v>
      </c>
      <c r="D16" s="57" t="s">
        <v>1067</v>
      </c>
      <c r="E16" s="27" t="s">
        <v>17</v>
      </c>
      <c r="F16" s="27" t="s">
        <v>0</v>
      </c>
      <c r="G16" s="27" t="s">
        <v>14</v>
      </c>
      <c r="H16" s="27" t="s">
        <v>36</v>
      </c>
      <c r="I16" s="33" t="s">
        <v>116</v>
      </c>
    </row>
    <row r="17" spans="1:9" x14ac:dyDescent="0.2">
      <c r="A17" s="35">
        <v>19633</v>
      </c>
      <c r="B17" s="57">
        <v>1</v>
      </c>
      <c r="C17" s="57" t="s">
        <v>1083</v>
      </c>
      <c r="D17" s="57" t="s">
        <v>1067</v>
      </c>
      <c r="E17" s="27" t="s">
        <v>17</v>
      </c>
      <c r="F17" s="27" t="s">
        <v>0</v>
      </c>
      <c r="G17" s="27" t="s">
        <v>14</v>
      </c>
      <c r="H17" s="27" t="s">
        <v>36</v>
      </c>
      <c r="I17" s="33" t="s">
        <v>116</v>
      </c>
    </row>
    <row r="18" spans="1:9" x14ac:dyDescent="0.2">
      <c r="A18" s="35">
        <v>19725</v>
      </c>
      <c r="B18" s="57">
        <v>1.5999999999999996</v>
      </c>
      <c r="C18" s="57" t="s">
        <v>1083</v>
      </c>
      <c r="D18" s="57" t="s">
        <v>1067</v>
      </c>
      <c r="E18" s="27" t="s">
        <v>17</v>
      </c>
      <c r="F18" s="27" t="s">
        <v>0</v>
      </c>
      <c r="G18" s="27" t="s">
        <v>14</v>
      </c>
      <c r="H18" s="27" t="s">
        <v>36</v>
      </c>
      <c r="I18" s="33" t="s">
        <v>116</v>
      </c>
    </row>
    <row r="19" spans="1:9" x14ac:dyDescent="0.2">
      <c r="A19" s="35">
        <v>19815</v>
      </c>
      <c r="B19" s="57">
        <v>0.5</v>
      </c>
      <c r="C19" s="57" t="s">
        <v>1083</v>
      </c>
      <c r="D19" s="57" t="s">
        <v>1067</v>
      </c>
      <c r="E19" s="27" t="s">
        <v>17</v>
      </c>
      <c r="F19" s="27" t="s">
        <v>0</v>
      </c>
      <c r="G19" s="27" t="s">
        <v>14</v>
      </c>
      <c r="H19" s="27" t="s">
        <v>36</v>
      </c>
      <c r="I19" s="33" t="s">
        <v>116</v>
      </c>
    </row>
    <row r="20" spans="1:9" x14ac:dyDescent="0.2">
      <c r="A20" s="35">
        <v>19906</v>
      </c>
      <c r="B20" s="57">
        <v>0.20000000000000018</v>
      </c>
      <c r="C20" s="57" t="s">
        <v>1083</v>
      </c>
      <c r="D20" s="57" t="s">
        <v>1067</v>
      </c>
      <c r="E20" s="27" t="s">
        <v>17</v>
      </c>
      <c r="F20" s="27" t="s">
        <v>0</v>
      </c>
      <c r="G20" s="27" t="s">
        <v>14</v>
      </c>
      <c r="H20" s="27" t="s">
        <v>36</v>
      </c>
      <c r="I20" s="33" t="s">
        <v>116</v>
      </c>
    </row>
    <row r="21" spans="1:9" x14ac:dyDescent="0.2">
      <c r="A21" s="35">
        <v>19998</v>
      </c>
      <c r="B21" s="57">
        <v>-0.70000000000000018</v>
      </c>
      <c r="C21" s="57" t="s">
        <v>1083</v>
      </c>
      <c r="D21" s="57" t="s">
        <v>1067</v>
      </c>
      <c r="E21" s="27" t="s">
        <v>17</v>
      </c>
      <c r="F21" s="27" t="s">
        <v>0</v>
      </c>
      <c r="G21" s="27" t="s">
        <v>14</v>
      </c>
      <c r="H21" s="27" t="s">
        <v>36</v>
      </c>
      <c r="I21" s="33" t="s">
        <v>116</v>
      </c>
    </row>
    <row r="22" spans="1:9" x14ac:dyDescent="0.2">
      <c r="A22" s="35">
        <v>20090</v>
      </c>
      <c r="B22" s="57">
        <v>-0.59999999999999964</v>
      </c>
      <c r="C22" s="57" t="s">
        <v>1083</v>
      </c>
      <c r="D22" s="57" t="s">
        <v>1067</v>
      </c>
      <c r="E22" s="27" t="s">
        <v>17</v>
      </c>
      <c r="F22" s="27" t="s">
        <v>0</v>
      </c>
      <c r="G22" s="27" t="s">
        <v>14</v>
      </c>
      <c r="H22" s="27" t="s">
        <v>36</v>
      </c>
      <c r="I22" s="33" t="s">
        <v>116</v>
      </c>
    </row>
    <row r="23" spans="1:9" x14ac:dyDescent="0.2">
      <c r="A23" s="35">
        <v>20180</v>
      </c>
      <c r="B23" s="57">
        <v>-0.29999999999999982</v>
      </c>
      <c r="C23" s="57" t="s">
        <v>1083</v>
      </c>
      <c r="D23" s="57" t="s">
        <v>1067</v>
      </c>
      <c r="E23" s="27" t="s">
        <v>17</v>
      </c>
      <c r="F23" s="27" t="s">
        <v>0</v>
      </c>
      <c r="G23" s="27" t="s">
        <v>14</v>
      </c>
      <c r="H23" s="27" t="s">
        <v>36</v>
      </c>
      <c r="I23" s="33" t="s">
        <v>116</v>
      </c>
    </row>
    <row r="24" spans="1:9" x14ac:dyDescent="0.2">
      <c r="A24" s="35">
        <v>20271</v>
      </c>
      <c r="B24" s="57">
        <v>-0.30000000000000071</v>
      </c>
      <c r="C24" s="57" t="s">
        <v>1083</v>
      </c>
      <c r="D24" s="57" t="s">
        <v>1067</v>
      </c>
      <c r="E24" s="27" t="s">
        <v>17</v>
      </c>
      <c r="F24" s="27" t="s">
        <v>0</v>
      </c>
      <c r="G24" s="27" t="s">
        <v>14</v>
      </c>
      <c r="H24" s="27" t="s">
        <v>36</v>
      </c>
      <c r="I24" s="33" t="s">
        <v>116</v>
      </c>
    </row>
    <row r="25" spans="1:9" x14ac:dyDescent="0.2">
      <c r="A25" s="35">
        <v>20363</v>
      </c>
      <c r="B25" s="57">
        <v>0.10000000000000053</v>
      </c>
      <c r="C25" s="57" t="s">
        <v>1083</v>
      </c>
      <c r="D25" s="57" t="s">
        <v>1067</v>
      </c>
      <c r="E25" s="27" t="s">
        <v>17</v>
      </c>
      <c r="F25" s="27" t="s">
        <v>0</v>
      </c>
      <c r="G25" s="27" t="s">
        <v>14</v>
      </c>
      <c r="H25" s="27" t="s">
        <v>36</v>
      </c>
      <c r="I25" s="33" t="s">
        <v>116</v>
      </c>
    </row>
    <row r="26" spans="1:9" x14ac:dyDescent="0.2">
      <c r="A26" s="35">
        <v>20455</v>
      </c>
      <c r="B26" s="57">
        <v>-0.20000000000000018</v>
      </c>
      <c r="C26" s="57" t="s">
        <v>1083</v>
      </c>
      <c r="D26" s="57" t="s">
        <v>1067</v>
      </c>
      <c r="E26" s="27" t="s">
        <v>17</v>
      </c>
      <c r="F26" s="27" t="s">
        <v>0</v>
      </c>
      <c r="G26" s="27" t="s">
        <v>14</v>
      </c>
      <c r="H26" s="27" t="s">
        <v>36</v>
      </c>
      <c r="I26" s="33" t="s">
        <v>116</v>
      </c>
    </row>
    <row r="27" spans="1:9" x14ac:dyDescent="0.2">
      <c r="A27" s="35">
        <v>20546</v>
      </c>
      <c r="B27" s="57">
        <v>0.20000000000000018</v>
      </c>
      <c r="C27" s="57" t="s">
        <v>1083</v>
      </c>
      <c r="D27" s="57" t="s">
        <v>1067</v>
      </c>
      <c r="E27" s="27" t="s">
        <v>17</v>
      </c>
      <c r="F27" s="27" t="s">
        <v>0</v>
      </c>
      <c r="G27" s="27" t="s">
        <v>14</v>
      </c>
      <c r="H27" s="27" t="s">
        <v>36</v>
      </c>
      <c r="I27" s="33" t="s">
        <v>116</v>
      </c>
    </row>
    <row r="28" spans="1:9" x14ac:dyDescent="0.2">
      <c r="A28" s="35">
        <v>20637</v>
      </c>
      <c r="B28" s="57">
        <v>-0.10000000000000053</v>
      </c>
      <c r="C28" s="57" t="s">
        <v>1083</v>
      </c>
      <c r="D28" s="57" t="s">
        <v>1067</v>
      </c>
      <c r="E28" s="27" t="s">
        <v>17</v>
      </c>
      <c r="F28" s="27" t="s">
        <v>0</v>
      </c>
      <c r="G28" s="27" t="s">
        <v>14</v>
      </c>
      <c r="H28" s="27" t="s">
        <v>36</v>
      </c>
      <c r="I28" s="33" t="s">
        <v>116</v>
      </c>
    </row>
    <row r="29" spans="1:9" x14ac:dyDescent="0.2">
      <c r="A29" s="35">
        <v>20729</v>
      </c>
      <c r="B29" s="57">
        <v>0</v>
      </c>
      <c r="C29" s="57" t="s">
        <v>1083</v>
      </c>
      <c r="D29" s="57" t="s">
        <v>1067</v>
      </c>
      <c r="E29" s="27" t="s">
        <v>17</v>
      </c>
      <c r="F29" s="27" t="s">
        <v>0</v>
      </c>
      <c r="G29" s="27" t="s">
        <v>14</v>
      </c>
      <c r="H29" s="27" t="s">
        <v>36</v>
      </c>
      <c r="I29" s="33" t="s">
        <v>116</v>
      </c>
    </row>
    <row r="30" spans="1:9" x14ac:dyDescent="0.2">
      <c r="A30" s="35">
        <v>20821</v>
      </c>
      <c r="B30" s="57">
        <v>-0.19999999999999973</v>
      </c>
      <c r="C30" s="57" t="s">
        <v>1083</v>
      </c>
      <c r="D30" s="57" t="s">
        <v>1067</v>
      </c>
      <c r="E30" s="27" t="s">
        <v>17</v>
      </c>
      <c r="F30" s="27" t="s">
        <v>0</v>
      </c>
      <c r="G30" s="27" t="s">
        <v>14</v>
      </c>
      <c r="H30" s="27" t="s">
        <v>36</v>
      </c>
      <c r="I30" s="33" t="s">
        <v>116</v>
      </c>
    </row>
    <row r="31" spans="1:9" x14ac:dyDescent="0.2">
      <c r="A31" s="35">
        <v>20911</v>
      </c>
      <c r="B31" s="57">
        <v>0.19999999999999973</v>
      </c>
      <c r="C31" s="57" t="s">
        <v>1083</v>
      </c>
      <c r="D31" s="57" t="s">
        <v>1067</v>
      </c>
      <c r="E31" s="27" t="s">
        <v>17</v>
      </c>
      <c r="F31" s="27" t="s">
        <v>0</v>
      </c>
      <c r="G31" s="27" t="s">
        <v>14</v>
      </c>
      <c r="H31" s="27" t="s">
        <v>36</v>
      </c>
      <c r="I31" s="33" t="s">
        <v>116</v>
      </c>
    </row>
    <row r="32" spans="1:9" x14ac:dyDescent="0.2">
      <c r="A32" s="35">
        <v>21002</v>
      </c>
      <c r="B32" s="57">
        <v>0.10000000000000053</v>
      </c>
      <c r="C32" s="57" t="s">
        <v>1083</v>
      </c>
      <c r="D32" s="57" t="s">
        <v>1067</v>
      </c>
      <c r="E32" s="27" t="s">
        <v>17</v>
      </c>
      <c r="F32" s="27" t="s">
        <v>0</v>
      </c>
      <c r="G32" s="27" t="s">
        <v>14</v>
      </c>
      <c r="H32" s="27" t="s">
        <v>36</v>
      </c>
      <c r="I32" s="33" t="s">
        <v>116</v>
      </c>
    </row>
    <row r="33" spans="1:9" x14ac:dyDescent="0.2">
      <c r="A33" s="35">
        <v>21094</v>
      </c>
      <c r="B33" s="57">
        <v>0.70000000000000018</v>
      </c>
      <c r="C33" s="57" t="s">
        <v>1083</v>
      </c>
      <c r="D33" s="57" t="s">
        <v>1067</v>
      </c>
      <c r="E33" s="27" t="s">
        <v>17</v>
      </c>
      <c r="F33" s="27" t="s">
        <v>0</v>
      </c>
      <c r="G33" s="27" t="s">
        <v>14</v>
      </c>
      <c r="H33" s="27" t="s">
        <v>36</v>
      </c>
      <c r="I33" s="33" t="s">
        <v>116</v>
      </c>
    </row>
    <row r="34" spans="1:9" x14ac:dyDescent="0.2">
      <c r="A34" s="35">
        <v>21186</v>
      </c>
      <c r="B34" s="57">
        <v>1.3999999999999995</v>
      </c>
      <c r="C34" s="57" t="s">
        <v>1083</v>
      </c>
      <c r="D34" s="57" t="s">
        <v>1067</v>
      </c>
      <c r="E34" s="27" t="s">
        <v>17</v>
      </c>
      <c r="F34" s="27" t="s">
        <v>0</v>
      </c>
      <c r="G34" s="27" t="s">
        <v>14</v>
      </c>
      <c r="H34" s="27" t="s">
        <v>36</v>
      </c>
      <c r="I34" s="33" t="s">
        <v>116</v>
      </c>
    </row>
    <row r="35" spans="1:9" x14ac:dyDescent="0.2">
      <c r="A35" s="35">
        <v>21276</v>
      </c>
      <c r="B35" s="57">
        <v>1.1000000000000005</v>
      </c>
      <c r="C35" s="57" t="s">
        <v>1083</v>
      </c>
      <c r="D35" s="57" t="s">
        <v>1067</v>
      </c>
      <c r="E35" s="27" t="s">
        <v>17</v>
      </c>
      <c r="F35" s="27" t="s">
        <v>0</v>
      </c>
      <c r="G35" s="27" t="s">
        <v>14</v>
      </c>
      <c r="H35" s="27" t="s">
        <v>36</v>
      </c>
      <c r="I35" s="33" t="s">
        <v>116</v>
      </c>
    </row>
    <row r="36" spans="1:9" x14ac:dyDescent="0.2">
      <c r="A36" s="35">
        <v>21367</v>
      </c>
      <c r="B36" s="57">
        <v>-0.10000000000000053</v>
      </c>
      <c r="C36" s="57" t="s">
        <v>1083</v>
      </c>
      <c r="D36" s="57" t="s">
        <v>1067</v>
      </c>
      <c r="E36" s="27" t="s">
        <v>17</v>
      </c>
      <c r="F36" s="27" t="s">
        <v>0</v>
      </c>
      <c r="G36" s="27" t="s">
        <v>14</v>
      </c>
      <c r="H36" s="27" t="s">
        <v>36</v>
      </c>
      <c r="I36" s="33" t="s">
        <v>116</v>
      </c>
    </row>
    <row r="37" spans="1:9" x14ac:dyDescent="0.2">
      <c r="A37" s="35">
        <v>21459</v>
      </c>
      <c r="B37" s="57">
        <v>-0.89999999999999947</v>
      </c>
      <c r="C37" s="57" t="s">
        <v>1083</v>
      </c>
      <c r="D37" s="57" t="s">
        <v>1067</v>
      </c>
      <c r="E37" s="27" t="s">
        <v>17</v>
      </c>
      <c r="F37" s="27" t="s">
        <v>0</v>
      </c>
      <c r="G37" s="27" t="s">
        <v>14</v>
      </c>
      <c r="H37" s="27" t="s">
        <v>36</v>
      </c>
      <c r="I37" s="33" t="s">
        <v>116</v>
      </c>
    </row>
    <row r="38" spans="1:9" x14ac:dyDescent="0.2">
      <c r="A38" s="35">
        <v>21551</v>
      </c>
      <c r="B38" s="57">
        <v>-0.60000000000000053</v>
      </c>
      <c r="C38" s="57" t="s">
        <v>1083</v>
      </c>
      <c r="D38" s="57" t="s">
        <v>1067</v>
      </c>
      <c r="E38" s="27" t="s">
        <v>17</v>
      </c>
      <c r="F38" s="27" t="s">
        <v>0</v>
      </c>
      <c r="G38" s="27" t="s">
        <v>14</v>
      </c>
      <c r="H38" s="27" t="s">
        <v>36</v>
      </c>
      <c r="I38" s="33" t="s">
        <v>116</v>
      </c>
    </row>
    <row r="39" spans="1:9" x14ac:dyDescent="0.2">
      <c r="A39" s="35">
        <v>21641</v>
      </c>
      <c r="B39" s="57">
        <v>-0.70000000000000018</v>
      </c>
      <c r="C39" s="57" t="s">
        <v>1083</v>
      </c>
      <c r="D39" s="57" t="s">
        <v>1067</v>
      </c>
      <c r="E39" s="27" t="s">
        <v>17</v>
      </c>
      <c r="F39" s="27" t="s">
        <v>0</v>
      </c>
      <c r="G39" s="27" t="s">
        <v>14</v>
      </c>
      <c r="H39" s="27" t="s">
        <v>36</v>
      </c>
      <c r="I39" s="33" t="s">
        <v>116</v>
      </c>
    </row>
    <row r="40" spans="1:9" x14ac:dyDescent="0.2">
      <c r="A40" s="35">
        <v>21732</v>
      </c>
      <c r="B40" s="57">
        <v>0.20000000000000018</v>
      </c>
      <c r="C40" s="57" t="s">
        <v>1083</v>
      </c>
      <c r="D40" s="57" t="s">
        <v>1067</v>
      </c>
      <c r="E40" s="27" t="s">
        <v>17</v>
      </c>
      <c r="F40" s="27" t="s">
        <v>0</v>
      </c>
      <c r="G40" s="27" t="s">
        <v>14</v>
      </c>
      <c r="H40" s="27" t="s">
        <v>36</v>
      </c>
      <c r="I40" s="33" t="s">
        <v>116</v>
      </c>
    </row>
    <row r="41" spans="1:9" x14ac:dyDescent="0.2">
      <c r="A41" s="35">
        <v>21824</v>
      </c>
      <c r="B41" s="57">
        <v>0.29999999999999982</v>
      </c>
      <c r="C41" s="57" t="s">
        <v>1083</v>
      </c>
      <c r="D41" s="57" t="s">
        <v>1067</v>
      </c>
      <c r="E41" s="27" t="s">
        <v>17</v>
      </c>
      <c r="F41" s="27" t="s">
        <v>0</v>
      </c>
      <c r="G41" s="27" t="s">
        <v>14</v>
      </c>
      <c r="H41" s="27" t="s">
        <v>36</v>
      </c>
      <c r="I41" s="33" t="s">
        <v>116</v>
      </c>
    </row>
    <row r="42" spans="1:9" x14ac:dyDescent="0.2">
      <c r="A42" s="35">
        <v>21916</v>
      </c>
      <c r="B42" s="57">
        <v>-0.5</v>
      </c>
      <c r="C42" s="57" t="s">
        <v>1083</v>
      </c>
      <c r="D42" s="57" t="s">
        <v>1067</v>
      </c>
      <c r="E42" s="27" t="s">
        <v>17</v>
      </c>
      <c r="F42" s="27" t="s">
        <v>0</v>
      </c>
      <c r="G42" s="27" t="s">
        <v>14</v>
      </c>
      <c r="H42" s="27" t="s">
        <v>36</v>
      </c>
      <c r="I42" s="33" t="s">
        <v>116</v>
      </c>
    </row>
    <row r="43" spans="1:9" x14ac:dyDescent="0.2">
      <c r="A43" s="35">
        <v>22007</v>
      </c>
      <c r="B43" s="57">
        <v>0.10000000000000053</v>
      </c>
      <c r="C43" s="57" t="s">
        <v>1083</v>
      </c>
      <c r="D43" s="57" t="s">
        <v>1067</v>
      </c>
      <c r="E43" s="27" t="s">
        <v>17</v>
      </c>
      <c r="F43" s="27" t="s">
        <v>0</v>
      </c>
      <c r="G43" s="27" t="s">
        <v>14</v>
      </c>
      <c r="H43" s="27" t="s">
        <v>36</v>
      </c>
      <c r="I43" s="33" t="s">
        <v>116</v>
      </c>
    </row>
    <row r="44" spans="1:9" x14ac:dyDescent="0.2">
      <c r="A44" s="35">
        <v>22098</v>
      </c>
      <c r="B44" s="57">
        <v>0.29999999999999982</v>
      </c>
      <c r="C44" s="57" t="s">
        <v>1083</v>
      </c>
      <c r="D44" s="57" t="s">
        <v>1067</v>
      </c>
      <c r="E44" s="27" t="s">
        <v>17</v>
      </c>
      <c r="F44" s="27" t="s">
        <v>0</v>
      </c>
      <c r="G44" s="27" t="s">
        <v>14</v>
      </c>
      <c r="H44" s="27" t="s">
        <v>36</v>
      </c>
      <c r="I44" s="33" t="s">
        <v>116</v>
      </c>
    </row>
    <row r="45" spans="1:9" x14ac:dyDescent="0.2">
      <c r="A45" s="35">
        <v>22190</v>
      </c>
      <c r="B45" s="57">
        <v>0.79999999999999982</v>
      </c>
      <c r="C45" s="57" t="s">
        <v>1083</v>
      </c>
      <c r="D45" s="57" t="s">
        <v>1067</v>
      </c>
      <c r="E45" s="27" t="s">
        <v>17</v>
      </c>
      <c r="F45" s="27" t="s">
        <v>0</v>
      </c>
      <c r="G45" s="27" t="s">
        <v>14</v>
      </c>
      <c r="H45" s="27" t="s">
        <v>36</v>
      </c>
      <c r="I45" s="33" t="s">
        <v>116</v>
      </c>
    </row>
    <row r="46" spans="1:9" x14ac:dyDescent="0.2">
      <c r="A46" s="35">
        <v>22282</v>
      </c>
      <c r="B46" s="57">
        <v>0.5</v>
      </c>
      <c r="C46" s="57" t="s">
        <v>1083</v>
      </c>
      <c r="D46" s="57" t="s">
        <v>1067</v>
      </c>
      <c r="E46" s="27" t="s">
        <v>17</v>
      </c>
      <c r="F46" s="27" t="s">
        <v>0</v>
      </c>
      <c r="G46" s="27" t="s">
        <v>14</v>
      </c>
      <c r="H46" s="27" t="s">
        <v>36</v>
      </c>
      <c r="I46" s="33" t="s">
        <v>116</v>
      </c>
    </row>
    <row r="47" spans="1:9" x14ac:dyDescent="0.2">
      <c r="A47" s="35">
        <v>22372</v>
      </c>
      <c r="B47" s="57">
        <v>0.20000000000000018</v>
      </c>
      <c r="C47" s="57" t="s">
        <v>1083</v>
      </c>
      <c r="D47" s="57" t="s">
        <v>1067</v>
      </c>
      <c r="E47" s="27" t="s">
        <v>17</v>
      </c>
      <c r="F47" s="27" t="s">
        <v>0</v>
      </c>
      <c r="G47" s="27" t="s">
        <v>14</v>
      </c>
      <c r="H47" s="27" t="s">
        <v>36</v>
      </c>
      <c r="I47" s="33" t="s">
        <v>116</v>
      </c>
    </row>
    <row r="48" spans="1:9" x14ac:dyDescent="0.2">
      <c r="A48" s="35">
        <v>22463</v>
      </c>
      <c r="B48" s="57">
        <v>-0.20000000000000018</v>
      </c>
      <c r="C48" s="57" t="s">
        <v>1083</v>
      </c>
      <c r="D48" s="57" t="s">
        <v>1067</v>
      </c>
      <c r="E48" s="27" t="s">
        <v>17</v>
      </c>
      <c r="F48" s="27" t="s">
        <v>0</v>
      </c>
      <c r="G48" s="27" t="s">
        <v>14</v>
      </c>
      <c r="H48" s="27" t="s">
        <v>36</v>
      </c>
      <c r="I48" s="33" t="s">
        <v>116</v>
      </c>
    </row>
    <row r="49" spans="1:9" x14ac:dyDescent="0.2">
      <c r="A49" s="35">
        <v>22555</v>
      </c>
      <c r="B49" s="57">
        <v>-0.59999999999999964</v>
      </c>
      <c r="C49" s="57" t="s">
        <v>1083</v>
      </c>
      <c r="D49" s="57" t="s">
        <v>1067</v>
      </c>
      <c r="E49" s="27" t="s">
        <v>17</v>
      </c>
      <c r="F49" s="27" t="s">
        <v>0</v>
      </c>
      <c r="G49" s="27" t="s">
        <v>14</v>
      </c>
      <c r="H49" s="27" t="s">
        <v>36</v>
      </c>
      <c r="I49" s="33" t="s">
        <v>116</v>
      </c>
    </row>
    <row r="50" spans="1:9" x14ac:dyDescent="0.2">
      <c r="A50" s="35">
        <v>22647</v>
      </c>
      <c r="B50" s="57">
        <v>-0.60000000000000053</v>
      </c>
      <c r="C50" s="57" t="s">
        <v>1083</v>
      </c>
      <c r="D50" s="57" t="s">
        <v>1067</v>
      </c>
      <c r="E50" s="27" t="s">
        <v>17</v>
      </c>
      <c r="F50" s="27" t="s">
        <v>0</v>
      </c>
      <c r="G50" s="27" t="s">
        <v>14</v>
      </c>
      <c r="H50" s="27" t="s">
        <v>36</v>
      </c>
      <c r="I50" s="33" t="s">
        <v>116</v>
      </c>
    </row>
    <row r="51" spans="1:9" x14ac:dyDescent="0.2">
      <c r="A51" s="35">
        <v>22737</v>
      </c>
      <c r="B51" s="57">
        <v>-9.9999999999999645E-2</v>
      </c>
      <c r="C51" s="57" t="s">
        <v>1083</v>
      </c>
      <c r="D51" s="57" t="s">
        <v>1067</v>
      </c>
      <c r="E51" s="27" t="s">
        <v>17</v>
      </c>
      <c r="F51" s="27" t="s">
        <v>0</v>
      </c>
      <c r="G51" s="27" t="s">
        <v>14</v>
      </c>
      <c r="H51" s="27" t="s">
        <v>36</v>
      </c>
      <c r="I51" s="33" t="s">
        <v>116</v>
      </c>
    </row>
    <row r="52" spans="1:9" x14ac:dyDescent="0.2">
      <c r="A52" s="35">
        <v>22828</v>
      </c>
      <c r="B52" s="57">
        <v>9.9999999999999645E-2</v>
      </c>
      <c r="C52" s="57" t="s">
        <v>1083</v>
      </c>
      <c r="D52" s="57" t="s">
        <v>1067</v>
      </c>
      <c r="E52" s="27" t="s">
        <v>17</v>
      </c>
      <c r="F52" s="27" t="s">
        <v>0</v>
      </c>
      <c r="G52" s="27" t="s">
        <v>14</v>
      </c>
      <c r="H52" s="27" t="s">
        <v>36</v>
      </c>
      <c r="I52" s="33" t="s">
        <v>116</v>
      </c>
    </row>
    <row r="53" spans="1:9" x14ac:dyDescent="0.2">
      <c r="A53" s="35">
        <v>22920</v>
      </c>
      <c r="B53" s="57">
        <v>-9.9999999999999645E-2</v>
      </c>
      <c r="C53" s="57" t="s">
        <v>1083</v>
      </c>
      <c r="D53" s="57" t="s">
        <v>1067</v>
      </c>
      <c r="E53" s="27" t="s">
        <v>17</v>
      </c>
      <c r="F53" s="27" t="s">
        <v>0</v>
      </c>
      <c r="G53" s="27" t="s">
        <v>14</v>
      </c>
      <c r="H53" s="27" t="s">
        <v>36</v>
      </c>
      <c r="I53" s="33" t="s">
        <v>116</v>
      </c>
    </row>
    <row r="54" spans="1:9" x14ac:dyDescent="0.2">
      <c r="A54" s="35">
        <v>23012</v>
      </c>
      <c r="B54" s="57">
        <v>0.29999999999999982</v>
      </c>
      <c r="C54" s="57" t="s">
        <v>1083</v>
      </c>
      <c r="D54" s="57" t="s">
        <v>1067</v>
      </c>
      <c r="E54" s="27" t="s">
        <v>17</v>
      </c>
      <c r="F54" s="27" t="s">
        <v>0</v>
      </c>
      <c r="G54" s="27" t="s">
        <v>14</v>
      </c>
      <c r="H54" s="27" t="s">
        <v>36</v>
      </c>
      <c r="I54" s="33" t="s">
        <v>116</v>
      </c>
    </row>
    <row r="55" spans="1:9" x14ac:dyDescent="0.2">
      <c r="A55" s="35">
        <v>23102</v>
      </c>
      <c r="B55" s="57">
        <v>-9.9999999999999645E-2</v>
      </c>
      <c r="C55" s="57" t="s">
        <v>1083</v>
      </c>
      <c r="D55" s="57" t="s">
        <v>1067</v>
      </c>
      <c r="E55" s="27" t="s">
        <v>17</v>
      </c>
      <c r="F55" s="27" t="s">
        <v>0</v>
      </c>
      <c r="G55" s="27" t="s">
        <v>14</v>
      </c>
      <c r="H55" s="27" t="s">
        <v>36</v>
      </c>
      <c r="I55" s="33" t="s">
        <v>116</v>
      </c>
    </row>
    <row r="56" spans="1:9" x14ac:dyDescent="0.2">
      <c r="A56" s="35">
        <v>23193</v>
      </c>
      <c r="B56" s="57">
        <v>-0.20000000000000018</v>
      </c>
      <c r="C56" s="57" t="s">
        <v>1083</v>
      </c>
      <c r="D56" s="57" t="s">
        <v>1067</v>
      </c>
      <c r="E56" s="27" t="s">
        <v>17</v>
      </c>
      <c r="F56" s="27" t="s">
        <v>0</v>
      </c>
      <c r="G56" s="27" t="s">
        <v>14</v>
      </c>
      <c r="H56" s="27" t="s">
        <v>36</v>
      </c>
      <c r="I56" s="33" t="s">
        <v>116</v>
      </c>
    </row>
    <row r="57" spans="1:9" x14ac:dyDescent="0.2">
      <c r="A57" s="35">
        <v>23285</v>
      </c>
      <c r="B57" s="57">
        <v>9.9999999999999645E-2</v>
      </c>
      <c r="C57" s="57" t="s">
        <v>1083</v>
      </c>
      <c r="D57" s="57" t="s">
        <v>1067</v>
      </c>
      <c r="E57" s="27" t="s">
        <v>17</v>
      </c>
      <c r="F57" s="27" t="s">
        <v>0</v>
      </c>
      <c r="G57" s="27" t="s">
        <v>14</v>
      </c>
      <c r="H57" s="27" t="s">
        <v>36</v>
      </c>
      <c r="I57" s="33" t="s">
        <v>116</v>
      </c>
    </row>
    <row r="58" spans="1:9" x14ac:dyDescent="0.2">
      <c r="A58" s="35">
        <v>23377</v>
      </c>
      <c r="B58" s="57">
        <v>-9.9999999999999645E-2</v>
      </c>
      <c r="C58" s="57" t="s">
        <v>1083</v>
      </c>
      <c r="D58" s="57" t="s">
        <v>1067</v>
      </c>
      <c r="E58" s="27" t="s">
        <v>17</v>
      </c>
      <c r="F58" s="27" t="s">
        <v>0</v>
      </c>
      <c r="G58" s="27" t="s">
        <v>14</v>
      </c>
      <c r="H58" s="27" t="s">
        <v>36</v>
      </c>
      <c r="I58" s="33" t="s">
        <v>116</v>
      </c>
    </row>
    <row r="59" spans="1:9" x14ac:dyDescent="0.2">
      <c r="A59" s="35">
        <v>23468</v>
      </c>
      <c r="B59" s="57">
        <v>-0.29999999999999982</v>
      </c>
      <c r="C59" s="57" t="s">
        <v>1083</v>
      </c>
      <c r="D59" s="57" t="s">
        <v>1067</v>
      </c>
      <c r="E59" s="27" t="s">
        <v>17</v>
      </c>
      <c r="F59" s="27" t="s">
        <v>0</v>
      </c>
      <c r="G59" s="27" t="s">
        <v>14</v>
      </c>
      <c r="H59" s="27" t="s">
        <v>36</v>
      </c>
      <c r="I59" s="33" t="s">
        <v>116</v>
      </c>
    </row>
    <row r="60" spans="1:9" x14ac:dyDescent="0.2">
      <c r="A60" s="35">
        <v>23559</v>
      </c>
      <c r="B60" s="57">
        <v>-0.20000000000000018</v>
      </c>
      <c r="C60" s="57" t="s">
        <v>1083</v>
      </c>
      <c r="D60" s="57" t="s">
        <v>1067</v>
      </c>
      <c r="E60" s="27" t="s">
        <v>17</v>
      </c>
      <c r="F60" s="27" t="s">
        <v>0</v>
      </c>
      <c r="G60" s="27" t="s">
        <v>14</v>
      </c>
      <c r="H60" s="27" t="s">
        <v>36</v>
      </c>
      <c r="I60" s="33" t="s">
        <v>116</v>
      </c>
    </row>
    <row r="61" spans="1:9" x14ac:dyDescent="0.2">
      <c r="A61" s="35">
        <v>23651</v>
      </c>
      <c r="B61" s="57">
        <v>0</v>
      </c>
      <c r="C61" s="57" t="s">
        <v>1083</v>
      </c>
      <c r="D61" s="57" t="s">
        <v>1067</v>
      </c>
      <c r="E61" s="27" t="s">
        <v>17</v>
      </c>
      <c r="F61" s="27" t="s">
        <v>0</v>
      </c>
      <c r="G61" s="27" t="s">
        <v>14</v>
      </c>
      <c r="H61" s="27" t="s">
        <v>36</v>
      </c>
      <c r="I61" s="33" t="s">
        <v>116</v>
      </c>
    </row>
    <row r="62" spans="1:9" x14ac:dyDescent="0.2">
      <c r="A62" s="35">
        <v>23743</v>
      </c>
      <c r="B62" s="57">
        <v>-9.9999999999999645E-2</v>
      </c>
      <c r="C62" s="57" t="s">
        <v>1083</v>
      </c>
      <c r="D62" s="57" t="s">
        <v>1067</v>
      </c>
      <c r="E62" s="27" t="s">
        <v>17</v>
      </c>
      <c r="F62" s="27" t="s">
        <v>0</v>
      </c>
      <c r="G62" s="27" t="s">
        <v>14</v>
      </c>
      <c r="H62" s="27" t="s">
        <v>36</v>
      </c>
      <c r="I62" s="33" t="s">
        <v>116</v>
      </c>
    </row>
    <row r="63" spans="1:9" x14ac:dyDescent="0.2">
      <c r="A63" s="35">
        <v>23833</v>
      </c>
      <c r="B63" s="57">
        <v>-0.20000000000000018</v>
      </c>
      <c r="C63" s="57" t="s">
        <v>1083</v>
      </c>
      <c r="D63" s="57" t="s">
        <v>1067</v>
      </c>
      <c r="E63" s="27" t="s">
        <v>17</v>
      </c>
      <c r="F63" s="27" t="s">
        <v>0</v>
      </c>
      <c r="G63" s="27" t="s">
        <v>14</v>
      </c>
      <c r="H63" s="27" t="s">
        <v>36</v>
      </c>
      <c r="I63" s="33" t="s">
        <v>116</v>
      </c>
    </row>
    <row r="64" spans="1:9" x14ac:dyDescent="0.2">
      <c r="A64" s="35">
        <v>23924</v>
      </c>
      <c r="B64" s="57">
        <v>-0.29999999999999982</v>
      </c>
      <c r="C64" s="57" t="s">
        <v>1083</v>
      </c>
      <c r="D64" s="57" t="s">
        <v>1067</v>
      </c>
      <c r="E64" s="27" t="s">
        <v>17</v>
      </c>
      <c r="F64" s="27" t="s">
        <v>0</v>
      </c>
      <c r="G64" s="27" t="s">
        <v>14</v>
      </c>
      <c r="H64" s="27" t="s">
        <v>36</v>
      </c>
      <c r="I64" s="33" t="s">
        <v>116</v>
      </c>
    </row>
    <row r="65" spans="1:9" x14ac:dyDescent="0.2">
      <c r="A65" s="35">
        <v>24016</v>
      </c>
      <c r="B65" s="57">
        <v>-0.30000000000000071</v>
      </c>
      <c r="C65" s="57" t="s">
        <v>1083</v>
      </c>
      <c r="D65" s="57" t="s">
        <v>1067</v>
      </c>
      <c r="E65" s="27" t="s">
        <v>17</v>
      </c>
      <c r="F65" s="27" t="s">
        <v>0</v>
      </c>
      <c r="G65" s="27" t="s">
        <v>14</v>
      </c>
      <c r="H65" s="27" t="s">
        <v>36</v>
      </c>
      <c r="I65" s="33" t="s">
        <v>116</v>
      </c>
    </row>
    <row r="66" spans="1:9" x14ac:dyDescent="0.2">
      <c r="A66" s="35">
        <v>24108</v>
      </c>
      <c r="B66" s="57">
        <v>-0.19999999999999973</v>
      </c>
      <c r="C66" s="57" t="s">
        <v>1083</v>
      </c>
      <c r="D66" s="57" t="s">
        <v>1067</v>
      </c>
      <c r="E66" s="27" t="s">
        <v>17</v>
      </c>
      <c r="F66" s="27" t="s">
        <v>0</v>
      </c>
      <c r="G66" s="27" t="s">
        <v>14</v>
      </c>
      <c r="H66" s="27" t="s">
        <v>36</v>
      </c>
      <c r="I66" s="33" t="s">
        <v>116</v>
      </c>
    </row>
    <row r="67" spans="1:9" x14ac:dyDescent="0.2">
      <c r="A67" s="35">
        <v>24198</v>
      </c>
      <c r="B67" s="57">
        <v>-0.10000000000000009</v>
      </c>
      <c r="C67" s="57" t="s">
        <v>1083</v>
      </c>
      <c r="D67" s="57" t="s">
        <v>1067</v>
      </c>
      <c r="E67" s="27" t="s">
        <v>17</v>
      </c>
      <c r="F67" s="27" t="s">
        <v>0</v>
      </c>
      <c r="G67" s="27" t="s">
        <v>14</v>
      </c>
      <c r="H67" s="27" t="s">
        <v>36</v>
      </c>
      <c r="I67" s="33" t="s">
        <v>116</v>
      </c>
    </row>
    <row r="68" spans="1:9" x14ac:dyDescent="0.2">
      <c r="A68" s="35">
        <v>24289</v>
      </c>
      <c r="B68" s="57">
        <v>0</v>
      </c>
      <c r="C68" s="57" t="s">
        <v>1083</v>
      </c>
      <c r="D68" s="57" t="s">
        <v>1067</v>
      </c>
      <c r="E68" s="27" t="s">
        <v>17</v>
      </c>
      <c r="F68" s="27" t="s">
        <v>0</v>
      </c>
      <c r="G68" s="27" t="s">
        <v>14</v>
      </c>
      <c r="H68" s="27" t="s">
        <v>36</v>
      </c>
      <c r="I68" s="33" t="s">
        <v>116</v>
      </c>
    </row>
    <row r="69" spans="1:9" x14ac:dyDescent="0.2">
      <c r="A69" s="35">
        <v>24381</v>
      </c>
      <c r="B69" s="57">
        <v>-9.9999999999999645E-2</v>
      </c>
      <c r="C69" s="57" t="s">
        <v>1083</v>
      </c>
      <c r="D69" s="57" t="s">
        <v>1067</v>
      </c>
      <c r="E69" s="27" t="s">
        <v>17</v>
      </c>
      <c r="F69" s="27" t="s">
        <v>0</v>
      </c>
      <c r="G69" s="27" t="s">
        <v>14</v>
      </c>
      <c r="H69" s="27" t="s">
        <v>36</v>
      </c>
      <c r="I69" s="33" t="s">
        <v>116</v>
      </c>
    </row>
    <row r="70" spans="1:9" x14ac:dyDescent="0.2">
      <c r="A70" s="35">
        <v>24473</v>
      </c>
      <c r="B70" s="57">
        <v>9.9999999999999645E-2</v>
      </c>
      <c r="C70" s="57" t="s">
        <v>1083</v>
      </c>
      <c r="D70" s="57" t="s">
        <v>1067</v>
      </c>
      <c r="E70" s="27" t="s">
        <v>17</v>
      </c>
      <c r="F70" s="27" t="s">
        <v>0</v>
      </c>
      <c r="G70" s="27" t="s">
        <v>14</v>
      </c>
      <c r="H70" s="27" t="s">
        <v>36</v>
      </c>
      <c r="I70" s="33" t="s">
        <v>116</v>
      </c>
    </row>
    <row r="71" spans="1:9" x14ac:dyDescent="0.2">
      <c r="A71" s="35">
        <v>24563</v>
      </c>
      <c r="B71" s="57">
        <v>0</v>
      </c>
      <c r="C71" s="57" t="s">
        <v>1083</v>
      </c>
      <c r="D71" s="57" t="s">
        <v>1067</v>
      </c>
      <c r="E71" s="27" t="s">
        <v>17</v>
      </c>
      <c r="F71" s="27" t="s">
        <v>0</v>
      </c>
      <c r="G71" s="27" t="s">
        <v>14</v>
      </c>
      <c r="H71" s="27" t="s">
        <v>36</v>
      </c>
      <c r="I71" s="33" t="s">
        <v>116</v>
      </c>
    </row>
    <row r="72" spans="1:9" x14ac:dyDescent="0.2">
      <c r="A72" s="35">
        <v>24654</v>
      </c>
      <c r="B72" s="57">
        <v>0</v>
      </c>
      <c r="C72" s="57" t="s">
        <v>1083</v>
      </c>
      <c r="D72" s="57" t="s">
        <v>1067</v>
      </c>
      <c r="E72" s="27" t="s">
        <v>17</v>
      </c>
      <c r="F72" s="27" t="s">
        <v>0</v>
      </c>
      <c r="G72" s="27" t="s">
        <v>14</v>
      </c>
      <c r="H72" s="27" t="s">
        <v>36</v>
      </c>
      <c r="I72" s="33" t="s">
        <v>116</v>
      </c>
    </row>
    <row r="73" spans="1:9" x14ac:dyDescent="0.2">
      <c r="A73" s="35">
        <v>24746</v>
      </c>
      <c r="B73" s="57">
        <v>0.10000000000000009</v>
      </c>
      <c r="C73" s="57" t="s">
        <v>1083</v>
      </c>
      <c r="D73" s="57" t="s">
        <v>1067</v>
      </c>
      <c r="E73" s="27" t="s">
        <v>17</v>
      </c>
      <c r="F73" s="27" t="s">
        <v>0</v>
      </c>
      <c r="G73" s="27" t="s">
        <v>14</v>
      </c>
      <c r="H73" s="27" t="s">
        <v>36</v>
      </c>
      <c r="I73" s="33" t="s">
        <v>116</v>
      </c>
    </row>
    <row r="74" spans="1:9" x14ac:dyDescent="0.2">
      <c r="A74" s="35">
        <v>24838</v>
      </c>
      <c r="B74" s="57">
        <v>-0.19999999999999973</v>
      </c>
      <c r="C74" s="57" t="s">
        <v>1083</v>
      </c>
      <c r="D74" s="57" t="s">
        <v>1067</v>
      </c>
      <c r="E74" s="27" t="s">
        <v>17</v>
      </c>
      <c r="F74" s="27" t="s">
        <v>0</v>
      </c>
      <c r="G74" s="27" t="s">
        <v>14</v>
      </c>
      <c r="H74" s="27" t="s">
        <v>36</v>
      </c>
      <c r="I74" s="33" t="s">
        <v>116</v>
      </c>
    </row>
    <row r="75" spans="1:9" x14ac:dyDescent="0.2">
      <c r="A75" s="35">
        <v>24929</v>
      </c>
      <c r="B75" s="57">
        <v>-0.10000000000000009</v>
      </c>
      <c r="C75" s="57" t="s">
        <v>1083</v>
      </c>
      <c r="D75" s="57" t="s">
        <v>1067</v>
      </c>
      <c r="E75" s="27" t="s">
        <v>17</v>
      </c>
      <c r="F75" s="27" t="s">
        <v>0</v>
      </c>
      <c r="G75" s="27" t="s">
        <v>14</v>
      </c>
      <c r="H75" s="27" t="s">
        <v>36</v>
      </c>
      <c r="I75" s="33" t="s">
        <v>116</v>
      </c>
    </row>
    <row r="76" spans="1:9" x14ac:dyDescent="0.2">
      <c r="A76" s="35">
        <v>25020</v>
      </c>
      <c r="B76" s="57">
        <v>-0.10000000000000009</v>
      </c>
      <c r="C76" s="57" t="s">
        <v>1083</v>
      </c>
      <c r="D76" s="57" t="s">
        <v>1067</v>
      </c>
      <c r="E76" s="27" t="s">
        <v>17</v>
      </c>
      <c r="F76" s="27" t="s">
        <v>0</v>
      </c>
      <c r="G76" s="27" t="s">
        <v>14</v>
      </c>
      <c r="H76" s="27" t="s">
        <v>36</v>
      </c>
      <c r="I76" s="33" t="s">
        <v>116</v>
      </c>
    </row>
    <row r="77" spans="1:9" x14ac:dyDescent="0.2">
      <c r="A77" s="35">
        <v>25112</v>
      </c>
      <c r="B77" s="57">
        <v>-0.10000000000000009</v>
      </c>
      <c r="C77" s="57" t="s">
        <v>1083</v>
      </c>
      <c r="D77" s="57" t="s">
        <v>1067</v>
      </c>
      <c r="E77" s="27" t="s">
        <v>17</v>
      </c>
      <c r="F77" s="27" t="s">
        <v>0</v>
      </c>
      <c r="G77" s="27" t="s">
        <v>14</v>
      </c>
      <c r="H77" s="27" t="s">
        <v>36</v>
      </c>
      <c r="I77" s="33" t="s">
        <v>116</v>
      </c>
    </row>
    <row r="78" spans="1:9" x14ac:dyDescent="0.2">
      <c r="A78" s="35">
        <v>25204</v>
      </c>
      <c r="B78" s="57">
        <v>0</v>
      </c>
      <c r="C78" s="57" t="s">
        <v>1083</v>
      </c>
      <c r="D78" s="57" t="s">
        <v>1067</v>
      </c>
      <c r="E78" s="27" t="s">
        <v>17</v>
      </c>
      <c r="F78" s="27" t="s">
        <v>0</v>
      </c>
      <c r="G78" s="27" t="s">
        <v>14</v>
      </c>
      <c r="H78" s="27" t="s">
        <v>36</v>
      </c>
      <c r="I78" s="33" t="s">
        <v>116</v>
      </c>
    </row>
    <row r="79" spans="1:9" x14ac:dyDescent="0.2">
      <c r="A79" s="35">
        <v>25294</v>
      </c>
      <c r="B79" s="57">
        <v>0</v>
      </c>
      <c r="C79" s="57" t="s">
        <v>1083</v>
      </c>
      <c r="D79" s="57" t="s">
        <v>1067</v>
      </c>
      <c r="E79" s="27" t="s">
        <v>17</v>
      </c>
      <c r="F79" s="27" t="s">
        <v>0</v>
      </c>
      <c r="G79" s="27" t="s">
        <v>14</v>
      </c>
      <c r="H79" s="27" t="s">
        <v>36</v>
      </c>
      <c r="I79" s="33" t="s">
        <v>116</v>
      </c>
    </row>
    <row r="80" spans="1:9" x14ac:dyDescent="0.2">
      <c r="A80" s="35">
        <v>25385</v>
      </c>
      <c r="B80" s="57">
        <v>0.20000000000000018</v>
      </c>
      <c r="C80" s="57" t="s">
        <v>1083</v>
      </c>
      <c r="D80" s="57" t="s">
        <v>1067</v>
      </c>
      <c r="E80" s="27" t="s">
        <v>17</v>
      </c>
      <c r="F80" s="27" t="s">
        <v>0</v>
      </c>
      <c r="G80" s="27" t="s">
        <v>14</v>
      </c>
      <c r="H80" s="27" t="s">
        <v>36</v>
      </c>
      <c r="I80" s="33" t="s">
        <v>116</v>
      </c>
    </row>
    <row r="81" spans="1:9" x14ac:dyDescent="0.2">
      <c r="A81" s="35">
        <v>25477</v>
      </c>
      <c r="B81" s="57">
        <v>0</v>
      </c>
      <c r="C81" s="57" t="s">
        <v>1083</v>
      </c>
      <c r="D81" s="57" t="s">
        <v>1067</v>
      </c>
      <c r="E81" s="27" t="s">
        <v>17</v>
      </c>
      <c r="F81" s="27" t="s">
        <v>0</v>
      </c>
      <c r="G81" s="27" t="s">
        <v>14</v>
      </c>
      <c r="H81" s="27" t="s">
        <v>36</v>
      </c>
      <c r="I81" s="33" t="s">
        <v>116</v>
      </c>
    </row>
    <row r="82" spans="1:9" x14ac:dyDescent="0.2">
      <c r="A82" s="35">
        <v>25569</v>
      </c>
      <c r="B82" s="57">
        <v>0.60000000000000009</v>
      </c>
      <c r="C82" s="57" t="s">
        <v>1083</v>
      </c>
      <c r="D82" s="57" t="s">
        <v>1067</v>
      </c>
      <c r="E82" s="27" t="s">
        <v>17</v>
      </c>
      <c r="F82" s="27" t="s">
        <v>0</v>
      </c>
      <c r="G82" s="27" t="s">
        <v>14</v>
      </c>
      <c r="H82" s="27" t="s">
        <v>36</v>
      </c>
      <c r="I82" s="33" t="s">
        <v>116</v>
      </c>
    </row>
    <row r="83" spans="1:9" x14ac:dyDescent="0.2">
      <c r="A83" s="35">
        <v>25659</v>
      </c>
      <c r="B83" s="57">
        <v>0.59999999999999964</v>
      </c>
      <c r="C83" s="57" t="s">
        <v>1083</v>
      </c>
      <c r="D83" s="57" t="s">
        <v>1067</v>
      </c>
      <c r="E83" s="27" t="s">
        <v>17</v>
      </c>
      <c r="F83" s="27" t="s">
        <v>0</v>
      </c>
      <c r="G83" s="27" t="s">
        <v>14</v>
      </c>
      <c r="H83" s="27" t="s">
        <v>36</v>
      </c>
      <c r="I83" s="33" t="s">
        <v>116</v>
      </c>
    </row>
    <row r="84" spans="1:9" x14ac:dyDescent="0.2">
      <c r="A84" s="35">
        <v>25750</v>
      </c>
      <c r="B84" s="57">
        <v>0.40000000000000036</v>
      </c>
      <c r="C84" s="57" t="s">
        <v>1083</v>
      </c>
      <c r="D84" s="57" t="s">
        <v>1067</v>
      </c>
      <c r="E84" s="27" t="s">
        <v>17</v>
      </c>
      <c r="F84" s="27" t="s">
        <v>0</v>
      </c>
      <c r="G84" s="27" t="s">
        <v>14</v>
      </c>
      <c r="H84" s="27" t="s">
        <v>36</v>
      </c>
      <c r="I84" s="33" t="s">
        <v>116</v>
      </c>
    </row>
    <row r="85" spans="1:9" x14ac:dyDescent="0.2">
      <c r="A85" s="35">
        <v>25842</v>
      </c>
      <c r="B85" s="57">
        <v>0.59999999999999964</v>
      </c>
      <c r="C85" s="57" t="s">
        <v>1083</v>
      </c>
      <c r="D85" s="57" t="s">
        <v>1067</v>
      </c>
      <c r="E85" s="27" t="s">
        <v>17</v>
      </c>
      <c r="F85" s="27" t="s">
        <v>0</v>
      </c>
      <c r="G85" s="27" t="s">
        <v>14</v>
      </c>
      <c r="H85" s="27" t="s">
        <v>36</v>
      </c>
      <c r="I85" s="33" t="s">
        <v>116</v>
      </c>
    </row>
    <row r="86" spans="1:9" x14ac:dyDescent="0.2">
      <c r="A86" s="35">
        <v>25934</v>
      </c>
      <c r="B86" s="57">
        <v>0.10000000000000053</v>
      </c>
      <c r="C86" s="57" t="s">
        <v>1083</v>
      </c>
      <c r="D86" s="57" t="s">
        <v>1067</v>
      </c>
      <c r="E86" s="27" t="s">
        <v>17</v>
      </c>
      <c r="F86" s="27" t="s">
        <v>0</v>
      </c>
      <c r="G86" s="27" t="s">
        <v>14</v>
      </c>
      <c r="H86" s="27" t="s">
        <v>36</v>
      </c>
      <c r="I86" s="33" t="s">
        <v>116</v>
      </c>
    </row>
    <row r="87" spans="1:9" x14ac:dyDescent="0.2">
      <c r="A87" s="35">
        <v>26024</v>
      </c>
      <c r="B87" s="57">
        <v>0</v>
      </c>
      <c r="C87" s="57" t="s">
        <v>1083</v>
      </c>
      <c r="D87" s="57" t="s">
        <v>1067</v>
      </c>
      <c r="E87" s="27" t="s">
        <v>17</v>
      </c>
      <c r="F87" s="27" t="s">
        <v>0</v>
      </c>
      <c r="G87" s="27" t="s">
        <v>14</v>
      </c>
      <c r="H87" s="27" t="s">
        <v>36</v>
      </c>
      <c r="I87" s="33" t="s">
        <v>116</v>
      </c>
    </row>
    <row r="88" spans="1:9" x14ac:dyDescent="0.2">
      <c r="A88" s="35">
        <v>26115</v>
      </c>
      <c r="B88" s="57">
        <v>9.9999999999999645E-2</v>
      </c>
      <c r="C88" s="57" t="s">
        <v>1083</v>
      </c>
      <c r="D88" s="57" t="s">
        <v>1067</v>
      </c>
      <c r="E88" s="27" t="s">
        <v>17</v>
      </c>
      <c r="F88" s="27" t="s">
        <v>0</v>
      </c>
      <c r="G88" s="27" t="s">
        <v>14</v>
      </c>
      <c r="H88" s="27" t="s">
        <v>36</v>
      </c>
      <c r="I88" s="33" t="s">
        <v>116</v>
      </c>
    </row>
    <row r="89" spans="1:9" x14ac:dyDescent="0.2">
      <c r="A89" s="35">
        <v>26207</v>
      </c>
      <c r="B89" s="57">
        <v>-9.9999999999999645E-2</v>
      </c>
      <c r="C89" s="57" t="s">
        <v>1083</v>
      </c>
      <c r="D89" s="57" t="s">
        <v>1067</v>
      </c>
      <c r="E89" s="27" t="s">
        <v>17</v>
      </c>
      <c r="F89" s="27" t="s">
        <v>0</v>
      </c>
      <c r="G89" s="27" t="s">
        <v>14</v>
      </c>
      <c r="H89" s="27" t="s">
        <v>36</v>
      </c>
      <c r="I89" s="33" t="s">
        <v>116</v>
      </c>
    </row>
    <row r="90" spans="1:9" x14ac:dyDescent="0.2">
      <c r="A90" s="35">
        <v>26299</v>
      </c>
      <c r="B90" s="57">
        <v>-0.10000000000000053</v>
      </c>
      <c r="C90" s="57" t="s">
        <v>1083</v>
      </c>
      <c r="D90" s="57" t="s">
        <v>1067</v>
      </c>
      <c r="E90" s="27" t="s">
        <v>17</v>
      </c>
      <c r="F90" s="27" t="s">
        <v>0</v>
      </c>
      <c r="G90" s="27" t="s">
        <v>14</v>
      </c>
      <c r="H90" s="27" t="s">
        <v>36</v>
      </c>
      <c r="I90" s="33" t="s">
        <v>116</v>
      </c>
    </row>
    <row r="91" spans="1:9" x14ac:dyDescent="0.2">
      <c r="A91" s="35">
        <v>26390</v>
      </c>
      <c r="B91" s="57">
        <v>-9.9999999999999645E-2</v>
      </c>
      <c r="C91" s="57" t="s">
        <v>1083</v>
      </c>
      <c r="D91" s="57" t="s">
        <v>1067</v>
      </c>
      <c r="E91" s="27" t="s">
        <v>17</v>
      </c>
      <c r="F91" s="27" t="s">
        <v>0</v>
      </c>
      <c r="G91" s="27" t="s">
        <v>14</v>
      </c>
      <c r="H91" s="27" t="s">
        <v>36</v>
      </c>
      <c r="I91" s="33" t="s">
        <v>116</v>
      </c>
    </row>
    <row r="92" spans="1:9" x14ac:dyDescent="0.2">
      <c r="A92" s="35">
        <v>26481</v>
      </c>
      <c r="B92" s="57">
        <v>-0.10000000000000053</v>
      </c>
      <c r="C92" s="57" t="s">
        <v>1083</v>
      </c>
      <c r="D92" s="57" t="s">
        <v>1067</v>
      </c>
      <c r="E92" s="27" t="s">
        <v>17</v>
      </c>
      <c r="F92" s="27" t="s">
        <v>0</v>
      </c>
      <c r="G92" s="27" t="s">
        <v>14</v>
      </c>
      <c r="H92" s="27" t="s">
        <v>36</v>
      </c>
      <c r="I92" s="33" t="s">
        <v>116</v>
      </c>
    </row>
    <row r="93" spans="1:9" x14ac:dyDescent="0.2">
      <c r="A93" s="35">
        <v>26573</v>
      </c>
      <c r="B93" s="57">
        <v>-0.19999999999999929</v>
      </c>
      <c r="C93" s="57" t="s">
        <v>1083</v>
      </c>
      <c r="D93" s="57" t="s">
        <v>1067</v>
      </c>
      <c r="E93" s="27" t="s">
        <v>17</v>
      </c>
      <c r="F93" s="27" t="s">
        <v>0</v>
      </c>
      <c r="G93" s="27" t="s">
        <v>14</v>
      </c>
      <c r="H93" s="27" t="s">
        <v>36</v>
      </c>
      <c r="I93" s="33" t="s">
        <v>116</v>
      </c>
    </row>
    <row r="94" spans="1:9" x14ac:dyDescent="0.2">
      <c r="A94" s="35">
        <v>26665</v>
      </c>
      <c r="B94" s="57">
        <v>-0.5</v>
      </c>
      <c r="C94" s="57" t="s">
        <v>1083</v>
      </c>
      <c r="D94" s="57" t="s">
        <v>1067</v>
      </c>
      <c r="E94" s="27" t="s">
        <v>17</v>
      </c>
      <c r="F94" s="27" t="s">
        <v>0</v>
      </c>
      <c r="G94" s="27" t="s">
        <v>14</v>
      </c>
      <c r="H94" s="27" t="s">
        <v>36</v>
      </c>
      <c r="I94" s="33" t="s">
        <v>116</v>
      </c>
    </row>
    <row r="95" spans="1:9" x14ac:dyDescent="0.2">
      <c r="A95" s="35">
        <v>26755</v>
      </c>
      <c r="B95" s="57">
        <v>0</v>
      </c>
      <c r="C95" s="57" t="s">
        <v>1083</v>
      </c>
      <c r="D95" s="57" t="s">
        <v>1067</v>
      </c>
      <c r="E95" s="27" t="s">
        <v>17</v>
      </c>
      <c r="F95" s="27" t="s">
        <v>0</v>
      </c>
      <c r="G95" s="27" t="s">
        <v>14</v>
      </c>
      <c r="H95" s="27" t="s">
        <v>36</v>
      </c>
      <c r="I95" s="33" t="s">
        <v>116</v>
      </c>
    </row>
    <row r="96" spans="1:9" x14ac:dyDescent="0.2">
      <c r="A96" s="35">
        <v>26846</v>
      </c>
      <c r="B96" s="57">
        <v>-0.10000000000000053</v>
      </c>
      <c r="C96" s="57" t="s">
        <v>1083</v>
      </c>
      <c r="D96" s="57" t="s">
        <v>1067</v>
      </c>
      <c r="E96" s="27" t="s">
        <v>17</v>
      </c>
      <c r="F96" s="27" t="s">
        <v>0</v>
      </c>
      <c r="G96" s="27" t="s">
        <v>14</v>
      </c>
      <c r="H96" s="27" t="s">
        <v>36</v>
      </c>
      <c r="I96" s="33" t="s">
        <v>116</v>
      </c>
    </row>
    <row r="97" spans="1:9" x14ac:dyDescent="0.2">
      <c r="A97" s="35">
        <v>26938</v>
      </c>
      <c r="B97" s="57">
        <v>0</v>
      </c>
      <c r="C97" s="57" t="s">
        <v>1083</v>
      </c>
      <c r="D97" s="57" t="s">
        <v>1067</v>
      </c>
      <c r="E97" s="27" t="s">
        <v>17</v>
      </c>
      <c r="F97" s="27" t="s">
        <v>0</v>
      </c>
      <c r="G97" s="27" t="s">
        <v>14</v>
      </c>
      <c r="H97" s="27" t="s">
        <v>36</v>
      </c>
      <c r="I97" s="33" t="s">
        <v>116</v>
      </c>
    </row>
    <row r="98" spans="1:9" x14ac:dyDescent="0.2">
      <c r="A98" s="35">
        <v>27030</v>
      </c>
      <c r="B98" s="57">
        <v>0.29999999999999982</v>
      </c>
      <c r="C98" s="57" t="s">
        <v>1083</v>
      </c>
      <c r="D98" s="57" t="s">
        <v>1067</v>
      </c>
      <c r="E98" s="27" t="s">
        <v>17</v>
      </c>
      <c r="F98" s="27" t="s">
        <v>0</v>
      </c>
      <c r="G98" s="27" t="s">
        <v>14</v>
      </c>
      <c r="H98" s="27" t="s">
        <v>36</v>
      </c>
      <c r="I98" s="33" t="s">
        <v>116</v>
      </c>
    </row>
    <row r="99" spans="1:9" x14ac:dyDescent="0.2">
      <c r="A99" s="35">
        <v>27120</v>
      </c>
      <c r="B99" s="57">
        <v>0.10000000000000053</v>
      </c>
      <c r="C99" s="57" t="s">
        <v>1083</v>
      </c>
      <c r="D99" s="57" t="s">
        <v>1067</v>
      </c>
      <c r="E99" s="27" t="s">
        <v>17</v>
      </c>
      <c r="F99" s="27" t="s">
        <v>0</v>
      </c>
      <c r="G99" s="27" t="s">
        <v>14</v>
      </c>
      <c r="H99" s="27" t="s">
        <v>36</v>
      </c>
      <c r="I99" s="33" t="s">
        <v>116</v>
      </c>
    </row>
    <row r="100" spans="1:9" x14ac:dyDescent="0.2">
      <c r="A100" s="35">
        <v>27211</v>
      </c>
      <c r="B100" s="57">
        <v>0.39999999999999947</v>
      </c>
      <c r="C100" s="57" t="s">
        <v>1083</v>
      </c>
      <c r="D100" s="57" t="s">
        <v>1067</v>
      </c>
      <c r="E100" s="27" t="s">
        <v>17</v>
      </c>
      <c r="F100" s="27" t="s">
        <v>0</v>
      </c>
      <c r="G100" s="27" t="s">
        <v>14</v>
      </c>
      <c r="H100" s="27" t="s">
        <v>36</v>
      </c>
      <c r="I100" s="33" t="s">
        <v>116</v>
      </c>
    </row>
    <row r="101" spans="1:9" x14ac:dyDescent="0.2">
      <c r="A101" s="35">
        <v>27303</v>
      </c>
      <c r="B101" s="57">
        <v>1</v>
      </c>
      <c r="C101" s="57" t="s">
        <v>1083</v>
      </c>
      <c r="D101" s="57" t="s">
        <v>1067</v>
      </c>
      <c r="E101" s="27" t="s">
        <v>17</v>
      </c>
      <c r="F101" s="27" t="s">
        <v>0</v>
      </c>
      <c r="G101" s="27" t="s">
        <v>14</v>
      </c>
      <c r="H101" s="27" t="s">
        <v>36</v>
      </c>
      <c r="I101" s="33" t="s">
        <v>116</v>
      </c>
    </row>
    <row r="102" spans="1:9" x14ac:dyDescent="0.2">
      <c r="A102" s="35">
        <v>27395</v>
      </c>
      <c r="B102" s="57">
        <v>1.7000000000000011</v>
      </c>
      <c r="C102" s="57" t="s">
        <v>1083</v>
      </c>
      <c r="D102" s="57" t="s">
        <v>1067</v>
      </c>
      <c r="E102" s="27" t="s">
        <v>17</v>
      </c>
      <c r="F102" s="27" t="s">
        <v>0</v>
      </c>
      <c r="G102" s="27" t="s">
        <v>14</v>
      </c>
      <c r="H102" s="27" t="s">
        <v>36</v>
      </c>
      <c r="I102" s="33" t="s">
        <v>116</v>
      </c>
    </row>
    <row r="103" spans="1:9" x14ac:dyDescent="0.2">
      <c r="A103" s="35">
        <v>27485</v>
      </c>
      <c r="B103" s="57">
        <v>0.59999999999999964</v>
      </c>
      <c r="C103" s="57" t="s">
        <v>1083</v>
      </c>
      <c r="D103" s="57" t="s">
        <v>1067</v>
      </c>
      <c r="E103" s="27" t="s">
        <v>17</v>
      </c>
      <c r="F103" s="27" t="s">
        <v>0</v>
      </c>
      <c r="G103" s="27" t="s">
        <v>14</v>
      </c>
      <c r="H103" s="27" t="s">
        <v>36</v>
      </c>
      <c r="I103" s="33" t="s">
        <v>116</v>
      </c>
    </row>
    <row r="104" spans="1:9" x14ac:dyDescent="0.2">
      <c r="A104" s="35">
        <v>27576</v>
      </c>
      <c r="B104" s="57">
        <v>-0.40000000000000036</v>
      </c>
      <c r="C104" s="57" t="s">
        <v>1083</v>
      </c>
      <c r="D104" s="57" t="s">
        <v>1067</v>
      </c>
      <c r="E104" s="27" t="s">
        <v>17</v>
      </c>
      <c r="F104" s="27" t="s">
        <v>0</v>
      </c>
      <c r="G104" s="27" t="s">
        <v>14</v>
      </c>
      <c r="H104" s="27" t="s">
        <v>36</v>
      </c>
      <c r="I104" s="33" t="s">
        <v>116</v>
      </c>
    </row>
    <row r="105" spans="1:9" x14ac:dyDescent="0.2">
      <c r="A105" s="35">
        <v>27668</v>
      </c>
      <c r="B105" s="57">
        <v>-0.19999999999999929</v>
      </c>
      <c r="C105" s="57" t="s">
        <v>1083</v>
      </c>
      <c r="D105" s="57" t="s">
        <v>1067</v>
      </c>
      <c r="E105" s="27" t="s">
        <v>17</v>
      </c>
      <c r="F105" s="27" t="s">
        <v>0</v>
      </c>
      <c r="G105" s="27" t="s">
        <v>14</v>
      </c>
      <c r="H105" s="27" t="s">
        <v>36</v>
      </c>
      <c r="I105" s="33" t="s">
        <v>116</v>
      </c>
    </row>
    <row r="106" spans="1:9" x14ac:dyDescent="0.2">
      <c r="A106" s="35">
        <v>27760</v>
      </c>
      <c r="B106" s="57">
        <v>-0.60000000000000053</v>
      </c>
      <c r="C106" s="57" t="s">
        <v>1083</v>
      </c>
      <c r="D106" s="57" t="s">
        <v>1067</v>
      </c>
      <c r="E106" s="27" t="s">
        <v>17</v>
      </c>
      <c r="F106" s="27" t="s">
        <v>0</v>
      </c>
      <c r="G106" s="27" t="s">
        <v>14</v>
      </c>
      <c r="H106" s="27" t="s">
        <v>36</v>
      </c>
      <c r="I106" s="33" t="s">
        <v>116</v>
      </c>
    </row>
    <row r="107" spans="1:9" x14ac:dyDescent="0.2">
      <c r="A107" s="35">
        <v>27851</v>
      </c>
      <c r="B107" s="57">
        <v>-0.10000000000000053</v>
      </c>
      <c r="C107" s="57" t="s">
        <v>1083</v>
      </c>
      <c r="D107" s="57" t="s">
        <v>1067</v>
      </c>
      <c r="E107" s="27" t="s">
        <v>17</v>
      </c>
      <c r="F107" s="27" t="s">
        <v>0</v>
      </c>
      <c r="G107" s="27" t="s">
        <v>14</v>
      </c>
      <c r="H107" s="27" t="s">
        <v>36</v>
      </c>
      <c r="I107" s="33" t="s">
        <v>116</v>
      </c>
    </row>
    <row r="108" spans="1:9" x14ac:dyDescent="0.2">
      <c r="A108" s="35">
        <v>27942</v>
      </c>
      <c r="B108" s="57">
        <v>0.10000000000000053</v>
      </c>
      <c r="C108" s="57" t="s">
        <v>1083</v>
      </c>
      <c r="D108" s="57" t="s">
        <v>1067</v>
      </c>
      <c r="E108" s="27" t="s">
        <v>17</v>
      </c>
      <c r="F108" s="27" t="s">
        <v>0</v>
      </c>
      <c r="G108" s="27" t="s">
        <v>14</v>
      </c>
      <c r="H108" s="27" t="s">
        <v>36</v>
      </c>
      <c r="I108" s="33" t="s">
        <v>116</v>
      </c>
    </row>
    <row r="109" spans="1:9" x14ac:dyDescent="0.2">
      <c r="A109" s="35">
        <v>28034</v>
      </c>
      <c r="B109" s="57">
        <v>9.9999999999999645E-2</v>
      </c>
      <c r="C109" s="57" t="s">
        <v>1083</v>
      </c>
      <c r="D109" s="57" t="s">
        <v>1067</v>
      </c>
      <c r="E109" s="27" t="s">
        <v>17</v>
      </c>
      <c r="F109" s="27" t="s">
        <v>0</v>
      </c>
      <c r="G109" s="27" t="s">
        <v>14</v>
      </c>
      <c r="H109" s="27" t="s">
        <v>36</v>
      </c>
      <c r="I109" s="33" t="s">
        <v>116</v>
      </c>
    </row>
    <row r="110" spans="1:9" x14ac:dyDescent="0.2">
      <c r="A110" s="35">
        <v>28126</v>
      </c>
      <c r="B110" s="57">
        <v>-0.29999999999999982</v>
      </c>
      <c r="C110" s="57" t="s">
        <v>1083</v>
      </c>
      <c r="D110" s="57" t="s">
        <v>1067</v>
      </c>
      <c r="E110" s="27" t="s">
        <v>17</v>
      </c>
      <c r="F110" s="27" t="s">
        <v>0</v>
      </c>
      <c r="G110" s="27" t="s">
        <v>14</v>
      </c>
      <c r="H110" s="27" t="s">
        <v>36</v>
      </c>
      <c r="I110" s="33" t="s">
        <v>116</v>
      </c>
    </row>
    <row r="111" spans="1:9" x14ac:dyDescent="0.2">
      <c r="A111" s="35">
        <v>28216</v>
      </c>
      <c r="B111" s="57">
        <v>-0.40000000000000036</v>
      </c>
      <c r="C111" s="57" t="s">
        <v>1083</v>
      </c>
      <c r="D111" s="57" t="s">
        <v>1067</v>
      </c>
      <c r="E111" s="27" t="s">
        <v>17</v>
      </c>
      <c r="F111" s="27" t="s">
        <v>0</v>
      </c>
      <c r="G111" s="27" t="s">
        <v>14</v>
      </c>
      <c r="H111" s="27" t="s">
        <v>36</v>
      </c>
      <c r="I111" s="33" t="s">
        <v>116</v>
      </c>
    </row>
    <row r="112" spans="1:9" x14ac:dyDescent="0.2">
      <c r="A112" s="35">
        <v>28307</v>
      </c>
      <c r="B112" s="57">
        <v>-0.19999999999999929</v>
      </c>
      <c r="C112" s="57" t="s">
        <v>1083</v>
      </c>
      <c r="D112" s="57" t="s">
        <v>1067</v>
      </c>
      <c r="E112" s="27" t="s">
        <v>17</v>
      </c>
      <c r="F112" s="27" t="s">
        <v>0</v>
      </c>
      <c r="G112" s="27" t="s">
        <v>14</v>
      </c>
      <c r="H112" s="27" t="s">
        <v>36</v>
      </c>
      <c r="I112" s="33" t="s">
        <v>116</v>
      </c>
    </row>
    <row r="113" spans="1:9" x14ac:dyDescent="0.2">
      <c r="A113" s="35">
        <v>28399</v>
      </c>
      <c r="B113" s="57">
        <v>-0.20000000000000018</v>
      </c>
      <c r="C113" s="57" t="s">
        <v>1083</v>
      </c>
      <c r="D113" s="57" t="s">
        <v>1067</v>
      </c>
      <c r="E113" s="27" t="s">
        <v>17</v>
      </c>
      <c r="F113" s="27" t="s">
        <v>0</v>
      </c>
      <c r="G113" s="27" t="s">
        <v>14</v>
      </c>
      <c r="H113" s="27" t="s">
        <v>36</v>
      </c>
      <c r="I113" s="33" t="s">
        <v>116</v>
      </c>
    </row>
    <row r="114" spans="1:9" x14ac:dyDescent="0.2">
      <c r="A114" s="35">
        <v>28491</v>
      </c>
      <c r="B114" s="57">
        <v>-0.40000000000000036</v>
      </c>
      <c r="C114" s="57" t="s">
        <v>1083</v>
      </c>
      <c r="D114" s="57" t="s">
        <v>1067</v>
      </c>
      <c r="E114" s="27" t="s">
        <v>17</v>
      </c>
      <c r="F114" s="27" t="s">
        <v>0</v>
      </c>
      <c r="G114" s="27" t="s">
        <v>14</v>
      </c>
      <c r="H114" s="27" t="s">
        <v>36</v>
      </c>
      <c r="I114" s="33" t="s">
        <v>116</v>
      </c>
    </row>
    <row r="115" spans="1:9" x14ac:dyDescent="0.2">
      <c r="A115" s="35">
        <v>28581</v>
      </c>
      <c r="B115" s="57">
        <v>-0.29999999999999982</v>
      </c>
      <c r="C115" s="57" t="s">
        <v>1083</v>
      </c>
      <c r="D115" s="57" t="s">
        <v>1067</v>
      </c>
      <c r="E115" s="27" t="s">
        <v>17</v>
      </c>
      <c r="F115" s="27" t="s">
        <v>0</v>
      </c>
      <c r="G115" s="27" t="s">
        <v>14</v>
      </c>
      <c r="H115" s="27" t="s">
        <v>36</v>
      </c>
      <c r="I115" s="33" t="s">
        <v>116</v>
      </c>
    </row>
    <row r="116" spans="1:9" x14ac:dyDescent="0.2">
      <c r="A116" s="35">
        <v>28672</v>
      </c>
      <c r="B116" s="57">
        <v>0</v>
      </c>
      <c r="C116" s="57" t="s">
        <v>1083</v>
      </c>
      <c r="D116" s="57" t="s">
        <v>1067</v>
      </c>
      <c r="E116" s="27" t="s">
        <v>17</v>
      </c>
      <c r="F116" s="27" t="s">
        <v>0</v>
      </c>
      <c r="G116" s="27" t="s">
        <v>14</v>
      </c>
      <c r="H116" s="27" t="s">
        <v>36</v>
      </c>
      <c r="I116" s="33" t="s">
        <v>116</v>
      </c>
    </row>
    <row r="117" spans="1:9" x14ac:dyDescent="0.2">
      <c r="A117" s="35">
        <v>28764</v>
      </c>
      <c r="B117" s="57">
        <v>-9.9999999999999645E-2</v>
      </c>
      <c r="C117" s="57" t="s">
        <v>1083</v>
      </c>
      <c r="D117" s="57" t="s">
        <v>1067</v>
      </c>
      <c r="E117" s="27" t="s">
        <v>17</v>
      </c>
      <c r="F117" s="27" t="s">
        <v>0</v>
      </c>
      <c r="G117" s="27" t="s">
        <v>14</v>
      </c>
      <c r="H117" s="27" t="s">
        <v>36</v>
      </c>
      <c r="I117" s="33" t="s">
        <v>116</v>
      </c>
    </row>
    <row r="118" spans="1:9" x14ac:dyDescent="0.2">
      <c r="A118" s="35">
        <v>28856</v>
      </c>
      <c r="B118" s="57">
        <v>0</v>
      </c>
      <c r="C118" s="57" t="s">
        <v>1083</v>
      </c>
      <c r="D118" s="57" t="s">
        <v>1067</v>
      </c>
      <c r="E118" s="27" t="s">
        <v>17</v>
      </c>
      <c r="F118" s="27" t="s">
        <v>0</v>
      </c>
      <c r="G118" s="27" t="s">
        <v>14</v>
      </c>
      <c r="H118" s="27" t="s">
        <v>36</v>
      </c>
      <c r="I118" s="33" t="s">
        <v>116</v>
      </c>
    </row>
    <row r="119" spans="1:9" x14ac:dyDescent="0.2">
      <c r="A119" s="35">
        <v>28946</v>
      </c>
      <c r="B119" s="57">
        <v>-0.20000000000000018</v>
      </c>
      <c r="C119" s="57" t="s">
        <v>1083</v>
      </c>
      <c r="D119" s="57" t="s">
        <v>1067</v>
      </c>
      <c r="E119" s="27" t="s">
        <v>17</v>
      </c>
      <c r="F119" s="27" t="s">
        <v>0</v>
      </c>
      <c r="G119" s="27" t="s">
        <v>14</v>
      </c>
      <c r="H119" s="27" t="s">
        <v>36</v>
      </c>
      <c r="I119" s="33" t="s">
        <v>116</v>
      </c>
    </row>
    <row r="120" spans="1:9" x14ac:dyDescent="0.2">
      <c r="A120" s="35">
        <v>29037</v>
      </c>
      <c r="B120" s="57">
        <v>0.20000000000000018</v>
      </c>
      <c r="C120" s="57" t="s">
        <v>1083</v>
      </c>
      <c r="D120" s="57" t="s">
        <v>1067</v>
      </c>
      <c r="E120" s="27" t="s">
        <v>17</v>
      </c>
      <c r="F120" s="27" t="s">
        <v>0</v>
      </c>
      <c r="G120" s="27" t="s">
        <v>14</v>
      </c>
      <c r="H120" s="27" t="s">
        <v>36</v>
      </c>
      <c r="I120" s="33" t="s">
        <v>116</v>
      </c>
    </row>
    <row r="121" spans="1:9" x14ac:dyDescent="0.2">
      <c r="A121" s="35">
        <v>29129</v>
      </c>
      <c r="B121" s="57">
        <v>9.9999999999999645E-2</v>
      </c>
      <c r="C121" s="57" t="s">
        <v>1083</v>
      </c>
      <c r="D121" s="57" t="s">
        <v>1067</v>
      </c>
      <c r="E121" s="27" t="s">
        <v>17</v>
      </c>
      <c r="F121" s="27" t="s">
        <v>0</v>
      </c>
      <c r="G121" s="27" t="s">
        <v>14</v>
      </c>
      <c r="H121" s="27" t="s">
        <v>36</v>
      </c>
      <c r="I121" s="33" t="s">
        <v>116</v>
      </c>
    </row>
    <row r="122" spans="1:9" x14ac:dyDescent="0.2">
      <c r="A122" s="35">
        <v>29221</v>
      </c>
      <c r="B122" s="57">
        <v>0.29999999999999982</v>
      </c>
      <c r="C122" s="57" t="s">
        <v>1083</v>
      </c>
      <c r="D122" s="57" t="s">
        <v>1067</v>
      </c>
      <c r="E122" s="27" t="s">
        <v>17</v>
      </c>
      <c r="F122" s="27" t="s">
        <v>0</v>
      </c>
      <c r="G122" s="27" t="s">
        <v>14</v>
      </c>
      <c r="H122" s="27" t="s">
        <v>36</v>
      </c>
      <c r="I122" s="33" t="s">
        <v>116</v>
      </c>
    </row>
    <row r="123" spans="1:9" x14ac:dyDescent="0.2">
      <c r="A123" s="35">
        <v>29312</v>
      </c>
      <c r="B123" s="57">
        <v>1</v>
      </c>
      <c r="C123" s="57" t="s">
        <v>1083</v>
      </c>
      <c r="D123" s="57" t="s">
        <v>1067</v>
      </c>
      <c r="E123" s="27" t="s">
        <v>17</v>
      </c>
      <c r="F123" s="27" t="s">
        <v>0</v>
      </c>
      <c r="G123" s="27" t="s">
        <v>14</v>
      </c>
      <c r="H123" s="27" t="s">
        <v>36</v>
      </c>
      <c r="I123" s="33" t="s">
        <v>116</v>
      </c>
    </row>
    <row r="124" spans="1:9" x14ac:dyDescent="0.2">
      <c r="A124" s="35">
        <v>29403</v>
      </c>
      <c r="B124" s="57">
        <v>0.40000000000000036</v>
      </c>
      <c r="C124" s="57" t="s">
        <v>1083</v>
      </c>
      <c r="D124" s="57" t="s">
        <v>1067</v>
      </c>
      <c r="E124" s="27" t="s">
        <v>17</v>
      </c>
      <c r="F124" s="27" t="s">
        <v>0</v>
      </c>
      <c r="G124" s="27" t="s">
        <v>14</v>
      </c>
      <c r="H124" s="27" t="s">
        <v>36</v>
      </c>
      <c r="I124" s="33" t="s">
        <v>116</v>
      </c>
    </row>
    <row r="125" spans="1:9" x14ac:dyDescent="0.2">
      <c r="A125" s="35">
        <v>29495</v>
      </c>
      <c r="B125" s="57">
        <v>-0.29999999999999982</v>
      </c>
      <c r="C125" s="57" t="s">
        <v>1083</v>
      </c>
      <c r="D125" s="57" t="s">
        <v>1067</v>
      </c>
      <c r="E125" s="27" t="s">
        <v>17</v>
      </c>
      <c r="F125" s="27" t="s">
        <v>0</v>
      </c>
      <c r="G125" s="27" t="s">
        <v>14</v>
      </c>
      <c r="H125" s="27" t="s">
        <v>36</v>
      </c>
      <c r="I125" s="33" t="s">
        <v>116</v>
      </c>
    </row>
    <row r="126" spans="1:9" x14ac:dyDescent="0.2">
      <c r="A126" s="35">
        <v>29587</v>
      </c>
      <c r="B126" s="57">
        <v>0</v>
      </c>
      <c r="C126" s="57" t="s">
        <v>1083</v>
      </c>
      <c r="D126" s="57" t="s">
        <v>1067</v>
      </c>
      <c r="E126" s="27" t="s">
        <v>17</v>
      </c>
      <c r="F126" s="27" t="s">
        <v>0</v>
      </c>
      <c r="G126" s="27" t="s">
        <v>14</v>
      </c>
      <c r="H126" s="27" t="s">
        <v>36</v>
      </c>
      <c r="I126" s="33" t="s">
        <v>116</v>
      </c>
    </row>
    <row r="127" spans="1:9" x14ac:dyDescent="0.2">
      <c r="A127" s="35">
        <v>29677</v>
      </c>
      <c r="B127" s="57">
        <v>0</v>
      </c>
      <c r="C127" s="57" t="s">
        <v>1083</v>
      </c>
      <c r="D127" s="57" t="s">
        <v>1067</v>
      </c>
      <c r="E127" s="27" t="s">
        <v>17</v>
      </c>
      <c r="F127" s="27" t="s">
        <v>0</v>
      </c>
      <c r="G127" s="27" t="s">
        <v>14</v>
      </c>
      <c r="H127" s="27" t="s">
        <v>36</v>
      </c>
      <c r="I127" s="33" t="s">
        <v>116</v>
      </c>
    </row>
    <row r="128" spans="1:9" x14ac:dyDescent="0.2">
      <c r="A128" s="35">
        <v>29768</v>
      </c>
      <c r="B128" s="57">
        <v>0</v>
      </c>
      <c r="C128" s="57" t="s">
        <v>1083</v>
      </c>
      <c r="D128" s="57" t="s">
        <v>1067</v>
      </c>
      <c r="E128" s="27" t="s">
        <v>17</v>
      </c>
      <c r="F128" s="27" t="s">
        <v>0</v>
      </c>
      <c r="G128" s="27" t="s">
        <v>14</v>
      </c>
      <c r="H128" s="27" t="s">
        <v>36</v>
      </c>
      <c r="I128" s="33" t="s">
        <v>116</v>
      </c>
    </row>
    <row r="129" spans="1:9" x14ac:dyDescent="0.2">
      <c r="A129" s="35">
        <v>29860</v>
      </c>
      <c r="B129" s="57">
        <v>0.79999999999999893</v>
      </c>
      <c r="C129" s="57" t="s">
        <v>1083</v>
      </c>
      <c r="D129" s="57" t="s">
        <v>1067</v>
      </c>
      <c r="E129" s="27" t="s">
        <v>17</v>
      </c>
      <c r="F129" s="27" t="s">
        <v>0</v>
      </c>
      <c r="G129" s="27" t="s">
        <v>14</v>
      </c>
      <c r="H129" s="27" t="s">
        <v>36</v>
      </c>
      <c r="I129" s="33" t="s">
        <v>116</v>
      </c>
    </row>
    <row r="130" spans="1:9" x14ac:dyDescent="0.2">
      <c r="A130" s="35">
        <v>29952</v>
      </c>
      <c r="B130" s="57">
        <v>0.60000000000000142</v>
      </c>
      <c r="C130" s="57" t="s">
        <v>1083</v>
      </c>
      <c r="D130" s="57" t="s">
        <v>1067</v>
      </c>
      <c r="E130" s="27" t="s">
        <v>17</v>
      </c>
      <c r="F130" s="27" t="s">
        <v>0</v>
      </c>
      <c r="G130" s="27" t="s">
        <v>14</v>
      </c>
      <c r="H130" s="27" t="s">
        <v>36</v>
      </c>
      <c r="I130" s="33" t="s">
        <v>116</v>
      </c>
    </row>
    <row r="131" spans="1:9" x14ac:dyDescent="0.2">
      <c r="A131" s="35">
        <v>30042</v>
      </c>
      <c r="B131" s="57">
        <v>0.59999999999999964</v>
      </c>
      <c r="C131" s="57" t="s">
        <v>1083</v>
      </c>
      <c r="D131" s="57" t="s">
        <v>1067</v>
      </c>
      <c r="E131" s="27" t="s">
        <v>17</v>
      </c>
      <c r="F131" s="27" t="s">
        <v>0</v>
      </c>
      <c r="G131" s="27" t="s">
        <v>14</v>
      </c>
      <c r="H131" s="27" t="s">
        <v>36</v>
      </c>
      <c r="I131" s="33" t="s">
        <v>116</v>
      </c>
    </row>
    <row r="132" spans="1:9" x14ac:dyDescent="0.2">
      <c r="A132" s="35">
        <v>30133</v>
      </c>
      <c r="B132" s="57">
        <v>0.5</v>
      </c>
      <c r="C132" s="57" t="s">
        <v>1083</v>
      </c>
      <c r="D132" s="57" t="s">
        <v>1067</v>
      </c>
      <c r="E132" s="27" t="s">
        <v>17</v>
      </c>
      <c r="F132" s="27" t="s">
        <v>0</v>
      </c>
      <c r="G132" s="27" t="s">
        <v>14</v>
      </c>
      <c r="H132" s="27" t="s">
        <v>36</v>
      </c>
      <c r="I132" s="33" t="s">
        <v>116</v>
      </c>
    </row>
    <row r="133" spans="1:9" x14ac:dyDescent="0.2">
      <c r="A133" s="35">
        <v>30225</v>
      </c>
      <c r="B133" s="57">
        <v>0.79999999999999893</v>
      </c>
      <c r="C133" s="57" t="s">
        <v>1083</v>
      </c>
      <c r="D133" s="57" t="s">
        <v>1067</v>
      </c>
      <c r="E133" s="27" t="s">
        <v>17</v>
      </c>
      <c r="F133" s="27" t="s">
        <v>0</v>
      </c>
      <c r="G133" s="27" t="s">
        <v>14</v>
      </c>
      <c r="H133" s="27" t="s">
        <v>36</v>
      </c>
      <c r="I133" s="33" t="s">
        <v>116</v>
      </c>
    </row>
    <row r="134" spans="1:9" x14ac:dyDescent="0.2">
      <c r="A134" s="35">
        <v>30317</v>
      </c>
      <c r="B134" s="57">
        <v>-0.29999999999999893</v>
      </c>
      <c r="C134" s="57" t="s">
        <v>1083</v>
      </c>
      <c r="D134" s="57" t="s">
        <v>1067</v>
      </c>
      <c r="E134" s="27" t="s">
        <v>17</v>
      </c>
      <c r="F134" s="27" t="s">
        <v>0</v>
      </c>
      <c r="G134" s="27" t="s">
        <v>14</v>
      </c>
      <c r="H134" s="27" t="s">
        <v>36</v>
      </c>
      <c r="I134" s="33" t="s">
        <v>116</v>
      </c>
    </row>
    <row r="135" spans="1:9" x14ac:dyDescent="0.2">
      <c r="A135" s="35">
        <v>30407</v>
      </c>
      <c r="B135" s="57">
        <v>-0.30000000000000071</v>
      </c>
      <c r="C135" s="57" t="s">
        <v>1083</v>
      </c>
      <c r="D135" s="57" t="s">
        <v>1067</v>
      </c>
      <c r="E135" s="27" t="s">
        <v>17</v>
      </c>
      <c r="F135" s="27" t="s">
        <v>0</v>
      </c>
      <c r="G135" s="27" t="s">
        <v>14</v>
      </c>
      <c r="H135" s="27" t="s">
        <v>36</v>
      </c>
      <c r="I135" s="33" t="s">
        <v>116</v>
      </c>
    </row>
    <row r="136" spans="1:9" x14ac:dyDescent="0.2">
      <c r="A136" s="35">
        <v>30498</v>
      </c>
      <c r="B136" s="57">
        <v>-0.69999999999999929</v>
      </c>
      <c r="C136" s="57" t="s">
        <v>1083</v>
      </c>
      <c r="D136" s="57" t="s">
        <v>1067</v>
      </c>
      <c r="E136" s="27" t="s">
        <v>17</v>
      </c>
      <c r="F136" s="27" t="s">
        <v>0</v>
      </c>
      <c r="G136" s="27" t="s">
        <v>14</v>
      </c>
      <c r="H136" s="27" t="s">
        <v>36</v>
      </c>
      <c r="I136" s="33" t="s">
        <v>116</v>
      </c>
    </row>
    <row r="137" spans="1:9" x14ac:dyDescent="0.2">
      <c r="A137" s="35">
        <v>30590</v>
      </c>
      <c r="B137" s="57">
        <v>-0.90000000000000036</v>
      </c>
      <c r="C137" s="57" t="s">
        <v>1083</v>
      </c>
      <c r="D137" s="57" t="s">
        <v>1067</v>
      </c>
      <c r="E137" s="27" t="s">
        <v>17</v>
      </c>
      <c r="F137" s="27" t="s">
        <v>0</v>
      </c>
      <c r="G137" s="27" t="s">
        <v>14</v>
      </c>
      <c r="H137" s="27" t="s">
        <v>36</v>
      </c>
      <c r="I137" s="33" t="s">
        <v>116</v>
      </c>
    </row>
    <row r="138" spans="1:9" x14ac:dyDescent="0.2">
      <c r="A138" s="35">
        <v>30682</v>
      </c>
      <c r="B138" s="57">
        <v>-0.59999999999999964</v>
      </c>
      <c r="C138" s="57" t="s">
        <v>1083</v>
      </c>
      <c r="D138" s="57" t="s">
        <v>1067</v>
      </c>
      <c r="E138" s="27" t="s">
        <v>17</v>
      </c>
      <c r="F138" s="27" t="s">
        <v>0</v>
      </c>
      <c r="G138" s="27" t="s">
        <v>14</v>
      </c>
      <c r="H138" s="27" t="s">
        <v>36</v>
      </c>
      <c r="I138" s="33" t="s">
        <v>116</v>
      </c>
    </row>
    <row r="139" spans="1:9" x14ac:dyDescent="0.2">
      <c r="A139" s="35">
        <v>30773</v>
      </c>
      <c r="B139" s="57">
        <v>-0.5</v>
      </c>
      <c r="C139" s="57" t="s">
        <v>1083</v>
      </c>
      <c r="D139" s="57" t="s">
        <v>1067</v>
      </c>
      <c r="E139" s="27" t="s">
        <v>17</v>
      </c>
      <c r="F139" s="27" t="s">
        <v>0</v>
      </c>
      <c r="G139" s="27" t="s">
        <v>14</v>
      </c>
      <c r="H139" s="27" t="s">
        <v>36</v>
      </c>
      <c r="I139" s="33" t="s">
        <v>116</v>
      </c>
    </row>
    <row r="140" spans="1:9" x14ac:dyDescent="0.2">
      <c r="A140" s="35">
        <v>30864</v>
      </c>
      <c r="B140" s="57">
        <v>0</v>
      </c>
      <c r="C140" s="57" t="s">
        <v>1083</v>
      </c>
      <c r="D140" s="57" t="s">
        <v>1067</v>
      </c>
      <c r="E140" s="27" t="s">
        <v>17</v>
      </c>
      <c r="F140" s="27" t="s">
        <v>0</v>
      </c>
      <c r="G140" s="27" t="s">
        <v>14</v>
      </c>
      <c r="H140" s="27" t="s">
        <v>36</v>
      </c>
      <c r="I140" s="33" t="s">
        <v>116</v>
      </c>
    </row>
    <row r="141" spans="1:9" x14ac:dyDescent="0.2">
      <c r="A141" s="35">
        <v>30956</v>
      </c>
      <c r="B141" s="57">
        <v>-0.10000000000000053</v>
      </c>
      <c r="C141" s="57" t="s">
        <v>1083</v>
      </c>
      <c r="D141" s="57" t="s">
        <v>1067</v>
      </c>
      <c r="E141" s="27" t="s">
        <v>17</v>
      </c>
      <c r="F141" s="27" t="s">
        <v>0</v>
      </c>
      <c r="G141" s="27" t="s">
        <v>14</v>
      </c>
      <c r="H141" s="27" t="s">
        <v>36</v>
      </c>
      <c r="I141" s="33" t="s">
        <v>116</v>
      </c>
    </row>
    <row r="142" spans="1:9" x14ac:dyDescent="0.2">
      <c r="A142" s="35">
        <v>31048</v>
      </c>
      <c r="B142" s="57">
        <v>-9.9999999999999645E-2</v>
      </c>
      <c r="C142" s="57" t="s">
        <v>1083</v>
      </c>
      <c r="D142" s="57" t="s">
        <v>1067</v>
      </c>
      <c r="E142" s="27" t="s">
        <v>17</v>
      </c>
      <c r="F142" s="27" t="s">
        <v>0</v>
      </c>
      <c r="G142" s="27" t="s">
        <v>14</v>
      </c>
      <c r="H142" s="27" t="s">
        <v>36</v>
      </c>
      <c r="I142" s="33" t="s">
        <v>116</v>
      </c>
    </row>
    <row r="143" spans="1:9" x14ac:dyDescent="0.2">
      <c r="A143" s="35">
        <v>31138</v>
      </c>
      <c r="B143" s="57">
        <v>9.9999999999999645E-2</v>
      </c>
      <c r="C143" s="57" t="s">
        <v>1083</v>
      </c>
      <c r="D143" s="57" t="s">
        <v>1067</v>
      </c>
      <c r="E143" s="27" t="s">
        <v>17</v>
      </c>
      <c r="F143" s="27" t="s">
        <v>0</v>
      </c>
      <c r="G143" s="27" t="s">
        <v>14</v>
      </c>
      <c r="H143" s="27" t="s">
        <v>36</v>
      </c>
      <c r="I143" s="33" t="s">
        <v>116</v>
      </c>
    </row>
    <row r="144" spans="1:9" x14ac:dyDescent="0.2">
      <c r="A144" s="35">
        <v>31229</v>
      </c>
      <c r="B144" s="57">
        <v>-9.9999999999999645E-2</v>
      </c>
      <c r="C144" s="57" t="s">
        <v>1083</v>
      </c>
      <c r="D144" s="57" t="s">
        <v>1067</v>
      </c>
      <c r="E144" s="27" t="s">
        <v>17</v>
      </c>
      <c r="F144" s="27" t="s">
        <v>0</v>
      </c>
      <c r="G144" s="27" t="s">
        <v>14</v>
      </c>
      <c r="H144" s="27" t="s">
        <v>36</v>
      </c>
      <c r="I144" s="33" t="s">
        <v>116</v>
      </c>
    </row>
    <row r="145" spans="1:9" x14ac:dyDescent="0.2">
      <c r="A145" s="35">
        <v>31321</v>
      </c>
      <c r="B145" s="57">
        <v>-0.20000000000000018</v>
      </c>
      <c r="C145" s="57" t="s">
        <v>1083</v>
      </c>
      <c r="D145" s="57" t="s">
        <v>1067</v>
      </c>
      <c r="E145" s="27" t="s">
        <v>17</v>
      </c>
      <c r="F145" s="27" t="s">
        <v>0</v>
      </c>
      <c r="G145" s="27" t="s">
        <v>14</v>
      </c>
      <c r="H145" s="27" t="s">
        <v>36</v>
      </c>
      <c r="I145" s="33" t="s">
        <v>116</v>
      </c>
    </row>
    <row r="146" spans="1:9" x14ac:dyDescent="0.2">
      <c r="A146" s="35">
        <v>31413</v>
      </c>
      <c r="B146" s="57">
        <v>0</v>
      </c>
      <c r="C146" s="57" t="s">
        <v>1083</v>
      </c>
      <c r="D146" s="57" t="s">
        <v>1067</v>
      </c>
      <c r="E146" s="27" t="s">
        <v>17</v>
      </c>
      <c r="F146" s="27" t="s">
        <v>0</v>
      </c>
      <c r="G146" s="27" t="s">
        <v>14</v>
      </c>
      <c r="H146" s="27" t="s">
        <v>36</v>
      </c>
      <c r="I146" s="33" t="s">
        <v>116</v>
      </c>
    </row>
    <row r="147" spans="1:9" x14ac:dyDescent="0.2">
      <c r="A147" s="35">
        <v>31503</v>
      </c>
      <c r="B147" s="57">
        <v>0.20000000000000018</v>
      </c>
      <c r="C147" s="57" t="s">
        <v>1083</v>
      </c>
      <c r="D147" s="57" t="s">
        <v>1067</v>
      </c>
      <c r="E147" s="27" t="s">
        <v>17</v>
      </c>
      <c r="F147" s="27" t="s">
        <v>0</v>
      </c>
      <c r="G147" s="27" t="s">
        <v>14</v>
      </c>
      <c r="H147" s="27" t="s">
        <v>36</v>
      </c>
      <c r="I147" s="33" t="s">
        <v>116</v>
      </c>
    </row>
    <row r="148" spans="1:9" x14ac:dyDescent="0.2">
      <c r="A148" s="35">
        <v>31594</v>
      </c>
      <c r="B148" s="57">
        <v>-0.20000000000000018</v>
      </c>
      <c r="C148" s="57" t="s">
        <v>1083</v>
      </c>
      <c r="D148" s="57" t="s">
        <v>1067</v>
      </c>
      <c r="E148" s="27" t="s">
        <v>17</v>
      </c>
      <c r="F148" s="27" t="s">
        <v>0</v>
      </c>
      <c r="G148" s="27" t="s">
        <v>14</v>
      </c>
      <c r="H148" s="27" t="s">
        <v>36</v>
      </c>
      <c r="I148" s="33" t="s">
        <v>116</v>
      </c>
    </row>
    <row r="149" spans="1:9" x14ac:dyDescent="0.2">
      <c r="A149" s="35">
        <v>31686</v>
      </c>
      <c r="B149" s="57">
        <v>-0.20000000000000018</v>
      </c>
      <c r="C149" s="57" t="s">
        <v>1083</v>
      </c>
      <c r="D149" s="57" t="s">
        <v>1067</v>
      </c>
      <c r="E149" s="27" t="s">
        <v>17</v>
      </c>
      <c r="F149" s="27" t="s">
        <v>0</v>
      </c>
      <c r="G149" s="27" t="s">
        <v>14</v>
      </c>
      <c r="H149" s="27" t="s">
        <v>36</v>
      </c>
      <c r="I149" s="33" t="s">
        <v>116</v>
      </c>
    </row>
    <row r="150" spans="1:9" x14ac:dyDescent="0.2">
      <c r="A150" s="35">
        <v>31778</v>
      </c>
      <c r="B150" s="57">
        <v>-0.20000000000000018</v>
      </c>
      <c r="C150" s="57" t="s">
        <v>1083</v>
      </c>
      <c r="D150" s="57" t="s">
        <v>1067</v>
      </c>
      <c r="E150" s="27" t="s">
        <v>17</v>
      </c>
      <c r="F150" s="27" t="s">
        <v>0</v>
      </c>
      <c r="G150" s="27" t="s">
        <v>14</v>
      </c>
      <c r="H150" s="27" t="s">
        <v>36</v>
      </c>
      <c r="I150" s="33" t="s">
        <v>116</v>
      </c>
    </row>
    <row r="151" spans="1:9" x14ac:dyDescent="0.2">
      <c r="A151" s="35">
        <v>31868</v>
      </c>
      <c r="B151" s="57">
        <v>-0.29999999999999982</v>
      </c>
      <c r="C151" s="57" t="s">
        <v>1083</v>
      </c>
      <c r="D151" s="57" t="s">
        <v>1067</v>
      </c>
      <c r="E151" s="27" t="s">
        <v>17</v>
      </c>
      <c r="F151" s="27" t="s">
        <v>0</v>
      </c>
      <c r="G151" s="27" t="s">
        <v>14</v>
      </c>
      <c r="H151" s="27" t="s">
        <v>36</v>
      </c>
      <c r="I151" s="33" t="s">
        <v>116</v>
      </c>
    </row>
    <row r="152" spans="1:9" x14ac:dyDescent="0.2">
      <c r="A152" s="35">
        <v>31959</v>
      </c>
      <c r="B152" s="57">
        <v>-0.29999999999999982</v>
      </c>
      <c r="C152" s="57" t="s">
        <v>1083</v>
      </c>
      <c r="D152" s="57" t="s">
        <v>1067</v>
      </c>
      <c r="E152" s="27" t="s">
        <v>17</v>
      </c>
      <c r="F152" s="27" t="s">
        <v>0</v>
      </c>
      <c r="G152" s="27" t="s">
        <v>14</v>
      </c>
      <c r="H152" s="27" t="s">
        <v>36</v>
      </c>
      <c r="I152" s="33" t="s">
        <v>116</v>
      </c>
    </row>
    <row r="153" spans="1:9" x14ac:dyDescent="0.2">
      <c r="A153" s="35">
        <v>32051</v>
      </c>
      <c r="B153" s="57">
        <v>-0.20000000000000018</v>
      </c>
      <c r="C153" s="57" t="s">
        <v>1083</v>
      </c>
      <c r="D153" s="57" t="s">
        <v>1067</v>
      </c>
      <c r="E153" s="27" t="s">
        <v>17</v>
      </c>
      <c r="F153" s="27" t="s">
        <v>0</v>
      </c>
      <c r="G153" s="27" t="s">
        <v>14</v>
      </c>
      <c r="H153" s="27" t="s">
        <v>36</v>
      </c>
      <c r="I153" s="33" t="s">
        <v>116</v>
      </c>
    </row>
    <row r="154" spans="1:9" x14ac:dyDescent="0.2">
      <c r="A154" s="35">
        <v>32143</v>
      </c>
      <c r="B154" s="57">
        <v>-9.9999999999999645E-2</v>
      </c>
      <c r="C154" s="57" t="s">
        <v>1083</v>
      </c>
      <c r="D154" s="57" t="s">
        <v>1067</v>
      </c>
      <c r="E154" s="27" t="s">
        <v>17</v>
      </c>
      <c r="F154" s="27" t="s">
        <v>0</v>
      </c>
      <c r="G154" s="27" t="s">
        <v>14</v>
      </c>
      <c r="H154" s="27" t="s">
        <v>36</v>
      </c>
      <c r="I154" s="33" t="s">
        <v>116</v>
      </c>
    </row>
    <row r="155" spans="1:9" x14ac:dyDescent="0.2">
      <c r="A155" s="35">
        <v>32234</v>
      </c>
      <c r="B155" s="57">
        <v>-0.20000000000000018</v>
      </c>
      <c r="C155" s="57" t="s">
        <v>1083</v>
      </c>
      <c r="D155" s="57" t="s">
        <v>1067</v>
      </c>
      <c r="E155" s="27" t="s">
        <v>17</v>
      </c>
      <c r="F155" s="27" t="s">
        <v>0</v>
      </c>
      <c r="G155" s="27" t="s">
        <v>14</v>
      </c>
      <c r="H155" s="27" t="s">
        <v>36</v>
      </c>
      <c r="I155" s="33" t="s">
        <v>116</v>
      </c>
    </row>
    <row r="156" spans="1:9" x14ac:dyDescent="0.2">
      <c r="A156" s="35">
        <v>32325</v>
      </c>
      <c r="B156" s="57">
        <v>0</v>
      </c>
      <c r="C156" s="57" t="s">
        <v>1083</v>
      </c>
      <c r="D156" s="57" t="s">
        <v>1067</v>
      </c>
      <c r="E156" s="27" t="s">
        <v>17</v>
      </c>
      <c r="F156" s="27" t="s">
        <v>0</v>
      </c>
      <c r="G156" s="27" t="s">
        <v>14</v>
      </c>
      <c r="H156" s="27" t="s">
        <v>36</v>
      </c>
      <c r="I156" s="33" t="s">
        <v>116</v>
      </c>
    </row>
    <row r="157" spans="1:9" x14ac:dyDescent="0.2">
      <c r="A157" s="35">
        <v>32417</v>
      </c>
      <c r="B157" s="57">
        <v>-0.20000000000000018</v>
      </c>
      <c r="C157" s="57" t="s">
        <v>1083</v>
      </c>
      <c r="D157" s="57" t="s">
        <v>1067</v>
      </c>
      <c r="E157" s="27" t="s">
        <v>17</v>
      </c>
      <c r="F157" s="27" t="s">
        <v>0</v>
      </c>
      <c r="G157" s="27" t="s">
        <v>14</v>
      </c>
      <c r="H157" s="27" t="s">
        <v>36</v>
      </c>
      <c r="I157" s="33" t="s">
        <v>116</v>
      </c>
    </row>
    <row r="158" spans="1:9" x14ac:dyDescent="0.2">
      <c r="A158" s="35">
        <v>32509</v>
      </c>
      <c r="B158" s="57">
        <v>-9.9999999999999645E-2</v>
      </c>
      <c r="C158" s="57" t="s">
        <v>1083</v>
      </c>
      <c r="D158" s="57" t="s">
        <v>1067</v>
      </c>
      <c r="E158" s="27" t="s">
        <v>17</v>
      </c>
      <c r="F158" s="27" t="s">
        <v>0</v>
      </c>
      <c r="G158" s="27" t="s">
        <v>14</v>
      </c>
      <c r="H158" s="27" t="s">
        <v>36</v>
      </c>
      <c r="I158" s="33" t="s">
        <v>116</v>
      </c>
    </row>
    <row r="159" spans="1:9" x14ac:dyDescent="0.2">
      <c r="A159" s="35">
        <v>32599</v>
      </c>
      <c r="B159" s="57">
        <v>0</v>
      </c>
      <c r="C159" s="57" t="s">
        <v>1083</v>
      </c>
      <c r="D159" s="57" t="s">
        <v>1067</v>
      </c>
      <c r="E159" s="27" t="s">
        <v>17</v>
      </c>
      <c r="F159" s="27" t="s">
        <v>0</v>
      </c>
      <c r="G159" s="27" t="s">
        <v>14</v>
      </c>
      <c r="H159" s="27" t="s">
        <v>36</v>
      </c>
      <c r="I159" s="33" t="s">
        <v>116</v>
      </c>
    </row>
    <row r="160" spans="1:9" x14ac:dyDescent="0.2">
      <c r="A160" s="35">
        <v>32690</v>
      </c>
      <c r="B160" s="57">
        <v>0</v>
      </c>
      <c r="C160" s="57" t="s">
        <v>1083</v>
      </c>
      <c r="D160" s="57" t="s">
        <v>1067</v>
      </c>
      <c r="E160" s="27" t="s">
        <v>17</v>
      </c>
      <c r="F160" s="27" t="s">
        <v>0</v>
      </c>
      <c r="G160" s="27" t="s">
        <v>14</v>
      </c>
      <c r="H160" s="27" t="s">
        <v>36</v>
      </c>
      <c r="I160" s="33" t="s">
        <v>116</v>
      </c>
    </row>
    <row r="161" spans="1:9" x14ac:dyDescent="0.2">
      <c r="A161" s="35">
        <v>32782</v>
      </c>
      <c r="B161" s="57">
        <v>0.20000000000000018</v>
      </c>
      <c r="C161" s="57" t="s">
        <v>1083</v>
      </c>
      <c r="D161" s="57" t="s">
        <v>1067</v>
      </c>
      <c r="E161" s="27" t="s">
        <v>17</v>
      </c>
      <c r="F161" s="27" t="s">
        <v>0</v>
      </c>
      <c r="G161" s="27" t="s">
        <v>14</v>
      </c>
      <c r="H161" s="27" t="s">
        <v>36</v>
      </c>
      <c r="I161" s="33" t="s">
        <v>116</v>
      </c>
    </row>
    <row r="162" spans="1:9" x14ac:dyDescent="0.2">
      <c r="A162" s="35">
        <v>32874</v>
      </c>
      <c r="B162" s="57">
        <v>-0.10000000000000053</v>
      </c>
      <c r="C162" s="57" t="s">
        <v>1083</v>
      </c>
      <c r="D162" s="57" t="s">
        <v>1067</v>
      </c>
      <c r="E162" s="27" t="s">
        <v>17</v>
      </c>
      <c r="F162" s="27" t="s">
        <v>0</v>
      </c>
      <c r="G162" s="27" t="s">
        <v>14</v>
      </c>
      <c r="H162" s="27" t="s">
        <v>36</v>
      </c>
      <c r="I162" s="33" t="s">
        <v>116</v>
      </c>
    </row>
    <row r="163" spans="1:9" x14ac:dyDescent="0.2">
      <c r="A163" s="35">
        <v>32964</v>
      </c>
      <c r="B163" s="57">
        <v>0</v>
      </c>
      <c r="C163" s="57" t="s">
        <v>1083</v>
      </c>
      <c r="D163" s="57" t="s">
        <v>1067</v>
      </c>
      <c r="E163" s="27" t="s">
        <v>17</v>
      </c>
      <c r="F163" s="27" t="s">
        <v>0</v>
      </c>
      <c r="G163" s="27" t="s">
        <v>14</v>
      </c>
      <c r="H163" s="27" t="s">
        <v>36</v>
      </c>
      <c r="I163" s="33" t="s">
        <v>116</v>
      </c>
    </row>
    <row r="164" spans="1:9" x14ac:dyDescent="0.2">
      <c r="A164" s="35">
        <v>33055</v>
      </c>
      <c r="B164" s="57">
        <v>0.40000000000000036</v>
      </c>
      <c r="C164" s="57" t="s">
        <v>1083</v>
      </c>
      <c r="D164" s="57" t="s">
        <v>1067</v>
      </c>
      <c r="E164" s="27" t="s">
        <v>17</v>
      </c>
      <c r="F164" s="27" t="s">
        <v>0</v>
      </c>
      <c r="G164" s="27" t="s">
        <v>14</v>
      </c>
      <c r="H164" s="27" t="s">
        <v>36</v>
      </c>
      <c r="I164" s="33" t="s">
        <v>116</v>
      </c>
    </row>
    <row r="165" spans="1:9" x14ac:dyDescent="0.2">
      <c r="A165" s="35">
        <v>33147</v>
      </c>
      <c r="B165" s="57">
        <v>0.39999999999999947</v>
      </c>
      <c r="C165" s="57" t="s">
        <v>1083</v>
      </c>
      <c r="D165" s="57" t="s">
        <v>1067</v>
      </c>
      <c r="E165" s="27" t="s">
        <v>17</v>
      </c>
      <c r="F165" s="27" t="s">
        <v>0</v>
      </c>
      <c r="G165" s="27" t="s">
        <v>14</v>
      </c>
      <c r="H165" s="27" t="s">
        <v>36</v>
      </c>
      <c r="I165" s="33" t="s">
        <v>116</v>
      </c>
    </row>
    <row r="166" spans="1:9" x14ac:dyDescent="0.2">
      <c r="A166" s="35">
        <v>33239</v>
      </c>
      <c r="B166" s="57">
        <v>0.5</v>
      </c>
      <c r="C166" s="57" t="s">
        <v>1083</v>
      </c>
      <c r="D166" s="57" t="s">
        <v>1067</v>
      </c>
      <c r="E166" s="27" t="s">
        <v>17</v>
      </c>
      <c r="F166" s="27" t="s">
        <v>0</v>
      </c>
      <c r="G166" s="27" t="s">
        <v>14</v>
      </c>
      <c r="H166" s="27" t="s">
        <v>36</v>
      </c>
      <c r="I166" s="33" t="s">
        <v>116</v>
      </c>
    </row>
    <row r="167" spans="1:9" x14ac:dyDescent="0.2">
      <c r="A167" s="35">
        <v>33329</v>
      </c>
      <c r="B167" s="57">
        <v>0.20000000000000018</v>
      </c>
      <c r="C167" s="57" t="s">
        <v>1083</v>
      </c>
      <c r="D167" s="57" t="s">
        <v>1067</v>
      </c>
      <c r="E167" s="27" t="s">
        <v>17</v>
      </c>
      <c r="F167" s="27" t="s">
        <v>0</v>
      </c>
      <c r="G167" s="27" t="s">
        <v>14</v>
      </c>
      <c r="H167" s="27" t="s">
        <v>36</v>
      </c>
      <c r="I167" s="33" t="s">
        <v>116</v>
      </c>
    </row>
    <row r="168" spans="1:9" x14ac:dyDescent="0.2">
      <c r="A168" s="35">
        <v>33420</v>
      </c>
      <c r="B168" s="57">
        <v>0.10000000000000053</v>
      </c>
      <c r="C168" s="57" t="s">
        <v>1083</v>
      </c>
      <c r="D168" s="57" t="s">
        <v>1067</v>
      </c>
      <c r="E168" s="27" t="s">
        <v>17</v>
      </c>
      <c r="F168" s="27" t="s">
        <v>0</v>
      </c>
      <c r="G168" s="27" t="s">
        <v>14</v>
      </c>
      <c r="H168" s="27" t="s">
        <v>36</v>
      </c>
      <c r="I168" s="33" t="s">
        <v>116</v>
      </c>
    </row>
    <row r="169" spans="1:9" x14ac:dyDescent="0.2">
      <c r="A169" s="35">
        <v>33512</v>
      </c>
      <c r="B169" s="57">
        <v>0.19999999999999929</v>
      </c>
      <c r="C169" s="57" t="s">
        <v>1083</v>
      </c>
      <c r="D169" s="57" t="s">
        <v>1067</v>
      </c>
      <c r="E169" s="27" t="s">
        <v>17</v>
      </c>
      <c r="F169" s="27" t="s">
        <v>0</v>
      </c>
      <c r="G169" s="27" t="s">
        <v>14</v>
      </c>
      <c r="H169" s="27" t="s">
        <v>36</v>
      </c>
      <c r="I169" s="33" t="s">
        <v>116</v>
      </c>
    </row>
    <row r="170" spans="1:9" x14ac:dyDescent="0.2">
      <c r="A170" s="35">
        <v>33604</v>
      </c>
      <c r="B170" s="57">
        <v>0.30000000000000071</v>
      </c>
      <c r="C170" s="57" t="s">
        <v>1083</v>
      </c>
      <c r="D170" s="57" t="s">
        <v>1067</v>
      </c>
      <c r="E170" s="27" t="s">
        <v>17</v>
      </c>
      <c r="F170" s="27" t="s">
        <v>0</v>
      </c>
      <c r="G170" s="27" t="s">
        <v>14</v>
      </c>
      <c r="H170" s="27" t="s">
        <v>36</v>
      </c>
      <c r="I170" s="33" t="s">
        <v>116</v>
      </c>
    </row>
    <row r="171" spans="1:9" x14ac:dyDescent="0.2">
      <c r="A171" s="35">
        <v>33695</v>
      </c>
      <c r="B171" s="57">
        <v>0.19999999999999929</v>
      </c>
      <c r="C171" s="57" t="s">
        <v>1083</v>
      </c>
      <c r="D171" s="57" t="s">
        <v>1067</v>
      </c>
      <c r="E171" s="27" t="s">
        <v>17</v>
      </c>
      <c r="F171" s="27" t="s">
        <v>0</v>
      </c>
      <c r="G171" s="27" t="s">
        <v>14</v>
      </c>
      <c r="H171" s="27" t="s">
        <v>36</v>
      </c>
      <c r="I171" s="33" t="s">
        <v>116</v>
      </c>
    </row>
    <row r="172" spans="1:9" x14ac:dyDescent="0.2">
      <c r="A172" s="35">
        <v>33786</v>
      </c>
      <c r="B172" s="57">
        <v>0</v>
      </c>
      <c r="C172" s="57" t="s">
        <v>1083</v>
      </c>
      <c r="D172" s="57" t="s">
        <v>1067</v>
      </c>
      <c r="E172" s="27" t="s">
        <v>17</v>
      </c>
      <c r="F172" s="27" t="s">
        <v>0</v>
      </c>
      <c r="G172" s="27" t="s">
        <v>14</v>
      </c>
      <c r="H172" s="27" t="s">
        <v>36</v>
      </c>
      <c r="I172" s="33" t="s">
        <v>116</v>
      </c>
    </row>
    <row r="173" spans="1:9" x14ac:dyDescent="0.2">
      <c r="A173" s="35">
        <v>33878</v>
      </c>
      <c r="B173" s="57">
        <v>-0.19999999999999929</v>
      </c>
      <c r="C173" s="57" t="s">
        <v>1083</v>
      </c>
      <c r="D173" s="57" t="s">
        <v>1067</v>
      </c>
      <c r="E173" s="27" t="s">
        <v>17</v>
      </c>
      <c r="F173" s="27" t="s">
        <v>0</v>
      </c>
      <c r="G173" s="27" t="s">
        <v>14</v>
      </c>
      <c r="H173" s="27" t="s">
        <v>36</v>
      </c>
      <c r="I173" s="33" t="s">
        <v>116</v>
      </c>
    </row>
    <row r="174" spans="1:9" x14ac:dyDescent="0.2">
      <c r="A174" s="35">
        <v>33970</v>
      </c>
      <c r="B174" s="57">
        <v>-0.30000000000000071</v>
      </c>
      <c r="C174" s="57" t="s">
        <v>1083</v>
      </c>
      <c r="D174" s="57" t="s">
        <v>1067</v>
      </c>
      <c r="E174" s="27" t="s">
        <v>17</v>
      </c>
      <c r="F174" s="27" t="s">
        <v>0</v>
      </c>
      <c r="G174" s="27" t="s">
        <v>14</v>
      </c>
      <c r="H174" s="27" t="s">
        <v>36</v>
      </c>
      <c r="I174" s="33" t="s">
        <v>116</v>
      </c>
    </row>
    <row r="175" spans="1:9" x14ac:dyDescent="0.2">
      <c r="A175" s="35">
        <v>34060</v>
      </c>
      <c r="B175" s="57">
        <v>0</v>
      </c>
      <c r="C175" s="57" t="s">
        <v>1083</v>
      </c>
      <c r="D175" s="57" t="s">
        <v>1067</v>
      </c>
      <c r="E175" s="27" t="s">
        <v>17</v>
      </c>
      <c r="F175" s="27" t="s">
        <v>0</v>
      </c>
      <c r="G175" s="27" t="s">
        <v>14</v>
      </c>
      <c r="H175" s="27" t="s">
        <v>36</v>
      </c>
      <c r="I175" s="33" t="s">
        <v>116</v>
      </c>
    </row>
    <row r="176" spans="1:9" x14ac:dyDescent="0.2">
      <c r="A176" s="35">
        <v>34151</v>
      </c>
      <c r="B176" s="57">
        <v>-0.29999999999999982</v>
      </c>
      <c r="C176" s="57" t="s">
        <v>1083</v>
      </c>
      <c r="D176" s="57" t="s">
        <v>1067</v>
      </c>
      <c r="E176" s="27" t="s">
        <v>17</v>
      </c>
      <c r="F176" s="27" t="s">
        <v>0</v>
      </c>
      <c r="G176" s="27" t="s">
        <v>14</v>
      </c>
      <c r="H176" s="27" t="s">
        <v>36</v>
      </c>
      <c r="I176" s="33" t="s">
        <v>116</v>
      </c>
    </row>
    <row r="177" spans="1:9" x14ac:dyDescent="0.2">
      <c r="A177" s="35">
        <v>34243</v>
      </c>
      <c r="B177" s="57">
        <v>-0.20000000000000018</v>
      </c>
      <c r="C177" s="57" t="s">
        <v>1083</v>
      </c>
      <c r="D177" s="57" t="s">
        <v>1067</v>
      </c>
      <c r="E177" s="27" t="s">
        <v>17</v>
      </c>
      <c r="F177" s="27" t="s">
        <v>0</v>
      </c>
      <c r="G177" s="27" t="s">
        <v>14</v>
      </c>
      <c r="H177" s="27" t="s">
        <v>36</v>
      </c>
      <c r="I177" s="33" t="s">
        <v>116</v>
      </c>
    </row>
    <row r="178" spans="1:9" x14ac:dyDescent="0.2">
      <c r="A178" s="35">
        <v>34335</v>
      </c>
      <c r="B178" s="57">
        <v>0</v>
      </c>
      <c r="C178" s="57" t="s">
        <v>1083</v>
      </c>
      <c r="D178" s="57" t="s">
        <v>1067</v>
      </c>
      <c r="E178" s="27" t="s">
        <v>17</v>
      </c>
      <c r="F178" s="27" t="s">
        <v>0</v>
      </c>
      <c r="G178" s="27" t="s">
        <v>14</v>
      </c>
      <c r="H178" s="27" t="s">
        <v>36</v>
      </c>
      <c r="I178" s="33" t="s">
        <v>116</v>
      </c>
    </row>
    <row r="179" spans="1:9" x14ac:dyDescent="0.2">
      <c r="A179" s="35">
        <v>34425</v>
      </c>
      <c r="B179" s="57">
        <v>-0.39999999999999947</v>
      </c>
      <c r="C179" s="57" t="s">
        <v>1083</v>
      </c>
      <c r="D179" s="57" t="s">
        <v>1067</v>
      </c>
      <c r="E179" s="27" t="s">
        <v>17</v>
      </c>
      <c r="F179" s="27" t="s">
        <v>0</v>
      </c>
      <c r="G179" s="27" t="s">
        <v>14</v>
      </c>
      <c r="H179" s="27" t="s">
        <v>36</v>
      </c>
      <c r="I179" s="33" t="s">
        <v>116</v>
      </c>
    </row>
    <row r="180" spans="1:9" x14ac:dyDescent="0.2">
      <c r="A180" s="35">
        <v>34516</v>
      </c>
      <c r="B180" s="57">
        <v>-0.20000000000000018</v>
      </c>
      <c r="C180" s="57" t="s">
        <v>1083</v>
      </c>
      <c r="D180" s="57" t="s">
        <v>1067</v>
      </c>
      <c r="E180" s="27" t="s">
        <v>17</v>
      </c>
      <c r="F180" s="27" t="s">
        <v>0</v>
      </c>
      <c r="G180" s="27" t="s">
        <v>14</v>
      </c>
      <c r="H180" s="27" t="s">
        <v>36</v>
      </c>
      <c r="I180" s="33" t="s">
        <v>116</v>
      </c>
    </row>
    <row r="181" spans="1:9" x14ac:dyDescent="0.2">
      <c r="A181" s="35">
        <v>34608</v>
      </c>
      <c r="B181" s="57">
        <v>-0.40000000000000036</v>
      </c>
      <c r="C181" s="57" t="s">
        <v>1083</v>
      </c>
      <c r="D181" s="57" t="s">
        <v>1067</v>
      </c>
      <c r="E181" s="27" t="s">
        <v>17</v>
      </c>
      <c r="F181" s="27" t="s">
        <v>0</v>
      </c>
      <c r="G181" s="27" t="s">
        <v>14</v>
      </c>
      <c r="H181" s="27" t="s">
        <v>36</v>
      </c>
      <c r="I181" s="33" t="s">
        <v>116</v>
      </c>
    </row>
    <row r="182" spans="1:9" x14ac:dyDescent="0.2">
      <c r="A182" s="35">
        <v>34700</v>
      </c>
      <c r="B182" s="57">
        <v>-9.9999999999999645E-2</v>
      </c>
      <c r="C182" s="57" t="s">
        <v>1083</v>
      </c>
      <c r="D182" s="57" t="s">
        <v>1067</v>
      </c>
      <c r="E182" s="27" t="s">
        <v>17</v>
      </c>
      <c r="F182" s="27" t="s">
        <v>0</v>
      </c>
      <c r="G182" s="27" t="s">
        <v>14</v>
      </c>
      <c r="H182" s="27" t="s">
        <v>36</v>
      </c>
      <c r="I182" s="33" t="s">
        <v>116</v>
      </c>
    </row>
    <row r="183" spans="1:9" x14ac:dyDescent="0.2">
      <c r="A183" s="35">
        <v>34790</v>
      </c>
      <c r="B183" s="57">
        <v>0.20000000000000018</v>
      </c>
      <c r="C183" s="57" t="s">
        <v>1083</v>
      </c>
      <c r="D183" s="57" t="s">
        <v>1067</v>
      </c>
      <c r="E183" s="27" t="s">
        <v>17</v>
      </c>
      <c r="F183" s="27" t="s">
        <v>0</v>
      </c>
      <c r="G183" s="27" t="s">
        <v>14</v>
      </c>
      <c r="H183" s="27" t="s">
        <v>36</v>
      </c>
      <c r="I183" s="33" t="s">
        <v>116</v>
      </c>
    </row>
    <row r="184" spans="1:9" x14ac:dyDescent="0.2">
      <c r="A184" s="35">
        <v>34881</v>
      </c>
      <c r="B184" s="57">
        <v>0</v>
      </c>
      <c r="C184" s="57" t="s">
        <v>1083</v>
      </c>
      <c r="D184" s="57" t="s">
        <v>1067</v>
      </c>
      <c r="E184" s="27" t="s">
        <v>17</v>
      </c>
      <c r="F184" s="27" t="s">
        <v>0</v>
      </c>
      <c r="G184" s="27" t="s">
        <v>14</v>
      </c>
      <c r="H184" s="27" t="s">
        <v>36</v>
      </c>
      <c r="I184" s="33" t="s">
        <v>116</v>
      </c>
    </row>
    <row r="185" spans="1:9" x14ac:dyDescent="0.2">
      <c r="A185" s="35">
        <v>34973</v>
      </c>
      <c r="B185" s="57">
        <v>-0.10000000000000053</v>
      </c>
      <c r="C185" s="57" t="s">
        <v>1083</v>
      </c>
      <c r="D185" s="57" t="s">
        <v>1067</v>
      </c>
      <c r="E185" s="27" t="s">
        <v>17</v>
      </c>
      <c r="F185" s="27" t="s">
        <v>0</v>
      </c>
      <c r="G185" s="27" t="s">
        <v>14</v>
      </c>
      <c r="H185" s="27" t="s">
        <v>36</v>
      </c>
      <c r="I185" s="33" t="s">
        <v>116</v>
      </c>
    </row>
    <row r="186" spans="1:9" x14ac:dyDescent="0.2">
      <c r="A186" s="35">
        <v>35065</v>
      </c>
      <c r="B186" s="57">
        <v>-9.9999999999999645E-2</v>
      </c>
      <c r="C186" s="57" t="s">
        <v>1083</v>
      </c>
      <c r="D186" s="57" t="s">
        <v>1067</v>
      </c>
      <c r="E186" s="27" t="s">
        <v>17</v>
      </c>
      <c r="F186" s="27" t="s">
        <v>0</v>
      </c>
      <c r="G186" s="27" t="s">
        <v>14</v>
      </c>
      <c r="H186" s="27" t="s">
        <v>36</v>
      </c>
      <c r="I186" s="33" t="s">
        <v>116</v>
      </c>
    </row>
    <row r="187" spans="1:9" x14ac:dyDescent="0.2">
      <c r="A187" s="35">
        <v>35156</v>
      </c>
      <c r="B187" s="57">
        <v>0</v>
      </c>
      <c r="C187" s="57" t="s">
        <v>1083</v>
      </c>
      <c r="D187" s="57" t="s">
        <v>1067</v>
      </c>
      <c r="E187" s="27" t="s">
        <v>17</v>
      </c>
      <c r="F187" s="27" t="s">
        <v>0</v>
      </c>
      <c r="G187" s="27" t="s">
        <v>14</v>
      </c>
      <c r="H187" s="27" t="s">
        <v>36</v>
      </c>
      <c r="I187" s="33" t="s">
        <v>116</v>
      </c>
    </row>
    <row r="188" spans="1:9" x14ac:dyDescent="0.2">
      <c r="A188" s="35">
        <v>35247</v>
      </c>
      <c r="B188" s="57">
        <v>-0.20000000000000018</v>
      </c>
      <c r="C188" s="57" t="s">
        <v>1083</v>
      </c>
      <c r="D188" s="57" t="s">
        <v>1067</v>
      </c>
      <c r="E188" s="27" t="s">
        <v>17</v>
      </c>
      <c r="F188" s="27" t="s">
        <v>0</v>
      </c>
      <c r="G188" s="27" t="s">
        <v>14</v>
      </c>
      <c r="H188" s="27" t="s">
        <v>36</v>
      </c>
      <c r="I188" s="33" t="s">
        <v>116</v>
      </c>
    </row>
    <row r="189" spans="1:9" x14ac:dyDescent="0.2">
      <c r="A189" s="35">
        <v>35339</v>
      </c>
      <c r="B189" s="57">
        <v>0</v>
      </c>
      <c r="C189" s="57" t="s">
        <v>1083</v>
      </c>
      <c r="D189" s="57" t="s">
        <v>1067</v>
      </c>
      <c r="E189" s="27" t="s">
        <v>17</v>
      </c>
      <c r="F189" s="27" t="s">
        <v>0</v>
      </c>
      <c r="G189" s="27" t="s">
        <v>14</v>
      </c>
      <c r="H189" s="27" t="s">
        <v>36</v>
      </c>
      <c r="I189" s="33" t="s">
        <v>116</v>
      </c>
    </row>
    <row r="190" spans="1:9" x14ac:dyDescent="0.2">
      <c r="A190" s="35">
        <v>35431</v>
      </c>
      <c r="B190" s="57">
        <v>-9.9999999999999645E-2</v>
      </c>
      <c r="C190" s="57" t="s">
        <v>1083</v>
      </c>
      <c r="D190" s="57" t="s">
        <v>1067</v>
      </c>
      <c r="E190" s="27" t="s">
        <v>17</v>
      </c>
      <c r="F190" s="27" t="s">
        <v>0</v>
      </c>
      <c r="G190" s="27" t="s">
        <v>14</v>
      </c>
      <c r="H190" s="27" t="s">
        <v>36</v>
      </c>
      <c r="I190" s="33" t="s">
        <v>116</v>
      </c>
    </row>
    <row r="191" spans="1:9" x14ac:dyDescent="0.2">
      <c r="A191" s="35">
        <v>35521</v>
      </c>
      <c r="B191" s="57">
        <v>-0.20000000000000018</v>
      </c>
      <c r="C191" s="57" t="s">
        <v>1083</v>
      </c>
      <c r="D191" s="57" t="s">
        <v>1067</v>
      </c>
      <c r="E191" s="27" t="s">
        <v>17</v>
      </c>
      <c r="F191" s="27" t="s">
        <v>0</v>
      </c>
      <c r="G191" s="27" t="s">
        <v>14</v>
      </c>
      <c r="H191" s="27" t="s">
        <v>36</v>
      </c>
      <c r="I191" s="33" t="s">
        <v>116</v>
      </c>
    </row>
    <row r="192" spans="1:9" x14ac:dyDescent="0.2">
      <c r="A192" s="35">
        <v>35612</v>
      </c>
      <c r="B192" s="57">
        <v>-9.9999999999999645E-2</v>
      </c>
      <c r="C192" s="57" t="s">
        <v>1083</v>
      </c>
      <c r="D192" s="57" t="s">
        <v>1067</v>
      </c>
      <c r="E192" s="27" t="s">
        <v>17</v>
      </c>
      <c r="F192" s="27" t="s">
        <v>0</v>
      </c>
      <c r="G192" s="27" t="s">
        <v>14</v>
      </c>
      <c r="H192" s="27" t="s">
        <v>36</v>
      </c>
      <c r="I192" s="33" t="s">
        <v>116</v>
      </c>
    </row>
    <row r="193" spans="1:9" x14ac:dyDescent="0.2">
      <c r="A193" s="35">
        <v>35704</v>
      </c>
      <c r="B193" s="57">
        <v>-0.20000000000000018</v>
      </c>
      <c r="C193" s="57" t="s">
        <v>1083</v>
      </c>
      <c r="D193" s="57" t="s">
        <v>1067</v>
      </c>
      <c r="E193" s="27" t="s">
        <v>17</v>
      </c>
      <c r="F193" s="27" t="s">
        <v>0</v>
      </c>
      <c r="G193" s="27" t="s">
        <v>14</v>
      </c>
      <c r="H193" s="27" t="s">
        <v>36</v>
      </c>
      <c r="I193" s="33" t="s">
        <v>116</v>
      </c>
    </row>
    <row r="194" spans="1:9" x14ac:dyDescent="0.2">
      <c r="A194" s="35">
        <v>35796</v>
      </c>
      <c r="B194" s="57">
        <v>-0.10000000000000053</v>
      </c>
      <c r="C194" s="57" t="s">
        <v>1083</v>
      </c>
      <c r="D194" s="57" t="s">
        <v>1067</v>
      </c>
      <c r="E194" s="27" t="s">
        <v>17</v>
      </c>
      <c r="F194" s="27" t="s">
        <v>0</v>
      </c>
      <c r="G194" s="27" t="s">
        <v>14</v>
      </c>
      <c r="H194" s="27" t="s">
        <v>36</v>
      </c>
      <c r="I194" s="33" t="s">
        <v>116</v>
      </c>
    </row>
    <row r="195" spans="1:9" x14ac:dyDescent="0.2">
      <c r="A195" s="35">
        <v>35886</v>
      </c>
      <c r="B195" s="57">
        <v>-0.19999999999999929</v>
      </c>
      <c r="C195" s="57" t="s">
        <v>1083</v>
      </c>
      <c r="D195" s="57" t="s">
        <v>1067</v>
      </c>
      <c r="E195" s="27" t="s">
        <v>17</v>
      </c>
      <c r="F195" s="27" t="s">
        <v>0</v>
      </c>
      <c r="G195" s="27" t="s">
        <v>14</v>
      </c>
      <c r="H195" s="27" t="s">
        <v>36</v>
      </c>
      <c r="I195" s="33" t="s">
        <v>116</v>
      </c>
    </row>
    <row r="196" spans="1:9" x14ac:dyDescent="0.2">
      <c r="A196" s="35">
        <v>35977</v>
      </c>
      <c r="B196" s="57">
        <v>9.9999999999999645E-2</v>
      </c>
      <c r="C196" s="57" t="s">
        <v>1083</v>
      </c>
      <c r="D196" s="57" t="s">
        <v>1067</v>
      </c>
      <c r="E196" s="27" t="s">
        <v>17</v>
      </c>
      <c r="F196" s="27" t="s">
        <v>0</v>
      </c>
      <c r="G196" s="27" t="s">
        <v>14</v>
      </c>
      <c r="H196" s="27" t="s">
        <v>36</v>
      </c>
      <c r="I196" s="33" t="s">
        <v>116</v>
      </c>
    </row>
    <row r="197" spans="1:9" x14ac:dyDescent="0.2">
      <c r="A197" s="35">
        <v>36069</v>
      </c>
      <c r="B197" s="57">
        <v>-9.9999999999999645E-2</v>
      </c>
      <c r="C197" s="57" t="s">
        <v>1083</v>
      </c>
      <c r="D197" s="57" t="s">
        <v>1067</v>
      </c>
      <c r="E197" s="27" t="s">
        <v>17</v>
      </c>
      <c r="F197" s="27" t="s">
        <v>0</v>
      </c>
      <c r="G197" s="27" t="s">
        <v>14</v>
      </c>
      <c r="H197" s="27" t="s">
        <v>36</v>
      </c>
      <c r="I197" s="33" t="s">
        <v>116</v>
      </c>
    </row>
    <row r="198" spans="1:9" x14ac:dyDescent="0.2">
      <c r="A198" s="35">
        <v>36161</v>
      </c>
      <c r="B198" s="57">
        <v>-0.10000000000000053</v>
      </c>
      <c r="C198" s="57" t="s">
        <v>1083</v>
      </c>
      <c r="D198" s="57" t="s">
        <v>1067</v>
      </c>
      <c r="E198" s="27" t="s">
        <v>17</v>
      </c>
      <c r="F198" s="27" t="s">
        <v>0</v>
      </c>
      <c r="G198" s="27" t="s">
        <v>14</v>
      </c>
      <c r="H198" s="27" t="s">
        <v>36</v>
      </c>
      <c r="I198" s="33" t="s">
        <v>116</v>
      </c>
    </row>
    <row r="199" spans="1:9" x14ac:dyDescent="0.2">
      <c r="A199" s="35">
        <v>36251</v>
      </c>
      <c r="B199" s="57">
        <v>0</v>
      </c>
      <c r="C199" s="57" t="s">
        <v>1083</v>
      </c>
      <c r="D199" s="57" t="s">
        <v>1067</v>
      </c>
      <c r="E199" s="27" t="s">
        <v>17</v>
      </c>
      <c r="F199" s="27" t="s">
        <v>0</v>
      </c>
      <c r="G199" s="27" t="s">
        <v>14</v>
      </c>
      <c r="H199" s="27" t="s">
        <v>36</v>
      </c>
      <c r="I199" s="33" t="s">
        <v>116</v>
      </c>
    </row>
    <row r="200" spans="1:9" x14ac:dyDescent="0.2">
      <c r="A200" s="35">
        <v>36342</v>
      </c>
      <c r="B200" s="57">
        <v>-9.9999999999999645E-2</v>
      </c>
      <c r="C200" s="57" t="s">
        <v>1083</v>
      </c>
      <c r="D200" s="57" t="s">
        <v>1067</v>
      </c>
      <c r="E200" s="27" t="s">
        <v>17</v>
      </c>
      <c r="F200" s="27" t="s">
        <v>0</v>
      </c>
      <c r="G200" s="27" t="s">
        <v>14</v>
      </c>
      <c r="H200" s="27" t="s">
        <v>36</v>
      </c>
      <c r="I200" s="33" t="s">
        <v>116</v>
      </c>
    </row>
    <row r="201" spans="1:9" x14ac:dyDescent="0.2">
      <c r="A201" s="35">
        <v>36434</v>
      </c>
      <c r="B201" s="57">
        <v>-0.10000000000000053</v>
      </c>
      <c r="C201" s="57" t="s">
        <v>1083</v>
      </c>
      <c r="D201" s="57" t="s">
        <v>1067</v>
      </c>
      <c r="E201" s="27" t="s">
        <v>17</v>
      </c>
      <c r="F201" s="27" t="s">
        <v>0</v>
      </c>
      <c r="G201" s="27" t="s">
        <v>14</v>
      </c>
      <c r="H201" s="27" t="s">
        <v>36</v>
      </c>
      <c r="I201" s="33" t="s">
        <v>116</v>
      </c>
    </row>
    <row r="202" spans="1:9" x14ac:dyDescent="0.2">
      <c r="A202" s="35">
        <v>36526</v>
      </c>
      <c r="B202" s="57">
        <v>-9.9999999999999645E-2</v>
      </c>
      <c r="C202" s="57" t="s">
        <v>1083</v>
      </c>
      <c r="D202" s="57" t="s">
        <v>1067</v>
      </c>
      <c r="E202" s="27" t="s">
        <v>17</v>
      </c>
      <c r="F202" s="27" t="s">
        <v>0</v>
      </c>
      <c r="G202" s="27" t="s">
        <v>14</v>
      </c>
      <c r="H202" s="27" t="s">
        <v>36</v>
      </c>
      <c r="I202" s="33" t="s">
        <v>116</v>
      </c>
    </row>
    <row r="203" spans="1:9" x14ac:dyDescent="0.2">
      <c r="A203" s="35">
        <v>36617</v>
      </c>
      <c r="B203" s="57">
        <v>-0.10000000000000009</v>
      </c>
      <c r="C203" s="57" t="s">
        <v>1083</v>
      </c>
      <c r="D203" s="57" t="s">
        <v>1067</v>
      </c>
      <c r="E203" s="27" t="s">
        <v>17</v>
      </c>
      <c r="F203" s="27" t="s">
        <v>0</v>
      </c>
      <c r="G203" s="27" t="s">
        <v>14</v>
      </c>
      <c r="H203" s="27" t="s">
        <v>36</v>
      </c>
      <c r="I203" s="33" t="s">
        <v>116</v>
      </c>
    </row>
    <row r="204" spans="1:9" x14ac:dyDescent="0.2">
      <c r="A204" s="35">
        <v>36708</v>
      </c>
      <c r="B204" s="57">
        <v>0.10000000000000009</v>
      </c>
      <c r="C204" s="57" t="s">
        <v>1083</v>
      </c>
      <c r="D204" s="57" t="s">
        <v>1067</v>
      </c>
      <c r="E204" s="27" t="s">
        <v>17</v>
      </c>
      <c r="F204" s="27" t="s">
        <v>0</v>
      </c>
      <c r="G204" s="27" t="s">
        <v>14</v>
      </c>
      <c r="H204" s="27" t="s">
        <v>36</v>
      </c>
      <c r="I204" s="33" t="s">
        <v>116</v>
      </c>
    </row>
    <row r="205" spans="1:9" x14ac:dyDescent="0.2">
      <c r="A205" s="35">
        <v>36800</v>
      </c>
      <c r="B205" s="57">
        <v>-0.10000000000000009</v>
      </c>
      <c r="C205" s="57" t="s">
        <v>1083</v>
      </c>
      <c r="D205" s="57" t="s">
        <v>1067</v>
      </c>
      <c r="E205" s="27" t="s">
        <v>17</v>
      </c>
      <c r="F205" s="27" t="s">
        <v>0</v>
      </c>
      <c r="G205" s="27" t="s">
        <v>14</v>
      </c>
      <c r="H205" s="27" t="s">
        <v>36</v>
      </c>
      <c r="I205" s="33" t="s">
        <v>116</v>
      </c>
    </row>
    <row r="206" spans="1:9" x14ac:dyDescent="0.2">
      <c r="A206" s="35">
        <v>36892</v>
      </c>
      <c r="B206" s="57">
        <v>0.30000000000000027</v>
      </c>
      <c r="C206" s="57" t="s">
        <v>1083</v>
      </c>
      <c r="D206" s="57" t="s">
        <v>1067</v>
      </c>
      <c r="E206" s="27" t="s">
        <v>17</v>
      </c>
      <c r="F206" s="27" t="s">
        <v>0</v>
      </c>
      <c r="G206" s="27" t="s">
        <v>14</v>
      </c>
      <c r="H206" s="27" t="s">
        <v>36</v>
      </c>
      <c r="I206" s="33" t="s">
        <v>116</v>
      </c>
    </row>
    <row r="207" spans="1:9" x14ac:dyDescent="0.2">
      <c r="A207" s="35">
        <v>36982</v>
      </c>
      <c r="B207" s="57">
        <v>0.20000000000000018</v>
      </c>
      <c r="C207" s="57" t="s">
        <v>1083</v>
      </c>
      <c r="D207" s="57" t="s">
        <v>1067</v>
      </c>
      <c r="E207" s="27" t="s">
        <v>17</v>
      </c>
      <c r="F207" s="27" t="s">
        <v>0</v>
      </c>
      <c r="G207" s="27" t="s">
        <v>14</v>
      </c>
      <c r="H207" s="27" t="s">
        <v>36</v>
      </c>
      <c r="I207" s="33" t="s">
        <v>116</v>
      </c>
    </row>
    <row r="208" spans="1:9" x14ac:dyDescent="0.2">
      <c r="A208" s="35">
        <v>37073</v>
      </c>
      <c r="B208" s="57">
        <v>0.39999999999999947</v>
      </c>
      <c r="C208" s="57" t="s">
        <v>1083</v>
      </c>
      <c r="D208" s="57" t="s">
        <v>1067</v>
      </c>
      <c r="E208" s="27" t="s">
        <v>17</v>
      </c>
      <c r="F208" s="27" t="s">
        <v>0</v>
      </c>
      <c r="G208" s="27" t="s">
        <v>14</v>
      </c>
      <c r="H208" s="27" t="s">
        <v>36</v>
      </c>
      <c r="I208" s="33" t="s">
        <v>116</v>
      </c>
    </row>
    <row r="209" spans="1:9" x14ac:dyDescent="0.2">
      <c r="A209" s="35">
        <v>37165</v>
      </c>
      <c r="B209" s="57">
        <v>0.70000000000000018</v>
      </c>
      <c r="C209" s="57" t="s">
        <v>1083</v>
      </c>
      <c r="D209" s="57" t="s">
        <v>1067</v>
      </c>
      <c r="E209" s="27" t="s">
        <v>17</v>
      </c>
      <c r="F209" s="27" t="s">
        <v>0</v>
      </c>
      <c r="G209" s="27" t="s">
        <v>14</v>
      </c>
      <c r="H209" s="27" t="s">
        <v>36</v>
      </c>
      <c r="I209" s="33" t="s">
        <v>116</v>
      </c>
    </row>
    <row r="210" spans="1:9" x14ac:dyDescent="0.2">
      <c r="A210" s="35">
        <v>37257</v>
      </c>
      <c r="B210" s="57">
        <v>0.20000000000000018</v>
      </c>
      <c r="C210" s="57" t="s">
        <v>1083</v>
      </c>
      <c r="D210" s="57" t="s">
        <v>1067</v>
      </c>
      <c r="E210" s="27" t="s">
        <v>17</v>
      </c>
      <c r="F210" s="27" t="s">
        <v>0</v>
      </c>
      <c r="G210" s="27" t="s">
        <v>14</v>
      </c>
      <c r="H210" s="27" t="s">
        <v>36</v>
      </c>
      <c r="I210" s="33" t="s">
        <v>116</v>
      </c>
    </row>
    <row r="211" spans="1:9" x14ac:dyDescent="0.2">
      <c r="A211" s="35">
        <v>37347</v>
      </c>
      <c r="B211" s="57">
        <v>9.9999999999999645E-2</v>
      </c>
      <c r="C211" s="57" t="s">
        <v>1083</v>
      </c>
      <c r="D211" s="57" t="s">
        <v>1067</v>
      </c>
      <c r="E211" s="27" t="s">
        <v>17</v>
      </c>
      <c r="F211" s="27" t="s">
        <v>0</v>
      </c>
      <c r="G211" s="27" t="s">
        <v>14</v>
      </c>
      <c r="H211" s="27" t="s">
        <v>36</v>
      </c>
      <c r="I211" s="33" t="s">
        <v>116</v>
      </c>
    </row>
    <row r="212" spans="1:9" x14ac:dyDescent="0.2">
      <c r="A212" s="35">
        <v>37438</v>
      </c>
      <c r="B212" s="57">
        <v>-9.9999999999999645E-2</v>
      </c>
      <c r="C212" s="57" t="s">
        <v>1083</v>
      </c>
      <c r="D212" s="57" t="s">
        <v>1067</v>
      </c>
      <c r="E212" s="27" t="s">
        <v>17</v>
      </c>
      <c r="F212" s="27" t="s">
        <v>0</v>
      </c>
      <c r="G212" s="27" t="s">
        <v>14</v>
      </c>
      <c r="H212" s="27" t="s">
        <v>36</v>
      </c>
      <c r="I212" s="33" t="s">
        <v>116</v>
      </c>
    </row>
    <row r="213" spans="1:9" x14ac:dyDescent="0.2">
      <c r="A213" s="35">
        <v>37530</v>
      </c>
      <c r="B213" s="57">
        <v>0.20000000000000018</v>
      </c>
      <c r="C213" s="57" t="s">
        <v>1083</v>
      </c>
      <c r="D213" s="57" t="s">
        <v>1067</v>
      </c>
      <c r="E213" s="27" t="s">
        <v>17</v>
      </c>
      <c r="F213" s="27" t="s">
        <v>0</v>
      </c>
      <c r="G213" s="27" t="s">
        <v>14</v>
      </c>
      <c r="H213" s="27" t="s">
        <v>36</v>
      </c>
      <c r="I213" s="33" t="s">
        <v>116</v>
      </c>
    </row>
    <row r="214" spans="1:9" x14ac:dyDescent="0.2">
      <c r="A214" s="35">
        <v>37622</v>
      </c>
      <c r="B214" s="57">
        <v>0</v>
      </c>
      <c r="C214" s="57" t="s">
        <v>1083</v>
      </c>
      <c r="D214" s="57" t="s">
        <v>1067</v>
      </c>
      <c r="E214" s="27" t="s">
        <v>17</v>
      </c>
      <c r="F214" s="27" t="s">
        <v>0</v>
      </c>
      <c r="G214" s="27" t="s">
        <v>14</v>
      </c>
      <c r="H214" s="27" t="s">
        <v>36</v>
      </c>
      <c r="I214" s="33" t="s">
        <v>116</v>
      </c>
    </row>
    <row r="215" spans="1:9" x14ac:dyDescent="0.2">
      <c r="A215" s="35">
        <v>37712</v>
      </c>
      <c r="B215" s="57">
        <v>0.19999999999999929</v>
      </c>
      <c r="C215" s="57" t="s">
        <v>1083</v>
      </c>
      <c r="D215" s="57" t="s">
        <v>1067</v>
      </c>
      <c r="E215" s="27" t="s">
        <v>17</v>
      </c>
      <c r="F215" s="27" t="s">
        <v>0</v>
      </c>
      <c r="G215" s="27" t="s">
        <v>14</v>
      </c>
      <c r="H215" s="27" t="s">
        <v>36</v>
      </c>
      <c r="I215" s="33" t="s">
        <v>116</v>
      </c>
    </row>
    <row r="216" spans="1:9" x14ac:dyDescent="0.2">
      <c r="A216" s="35">
        <v>37803</v>
      </c>
      <c r="B216" s="57">
        <v>0</v>
      </c>
      <c r="C216" s="57" t="s">
        <v>1083</v>
      </c>
      <c r="D216" s="57" t="s">
        <v>1067</v>
      </c>
      <c r="E216" s="27" t="s">
        <v>17</v>
      </c>
      <c r="F216" s="27" t="s">
        <v>0</v>
      </c>
      <c r="G216" s="27" t="s">
        <v>14</v>
      </c>
      <c r="H216" s="27" t="s">
        <v>36</v>
      </c>
      <c r="I216" s="33" t="s">
        <v>116</v>
      </c>
    </row>
    <row r="217" spans="1:9" x14ac:dyDescent="0.2">
      <c r="A217" s="35">
        <v>37895</v>
      </c>
      <c r="B217" s="57">
        <v>-0.29999999999999982</v>
      </c>
      <c r="C217" s="57" t="s">
        <v>1083</v>
      </c>
      <c r="D217" s="57" t="s">
        <v>1067</v>
      </c>
      <c r="E217" s="27" t="s">
        <v>17</v>
      </c>
      <c r="F217" s="27" t="s">
        <v>0</v>
      </c>
      <c r="G217" s="27" t="s">
        <v>14</v>
      </c>
      <c r="H217" s="27" t="s">
        <v>36</v>
      </c>
      <c r="I217" s="33" t="s">
        <v>116</v>
      </c>
    </row>
    <row r="218" spans="1:9" x14ac:dyDescent="0.2">
      <c r="A218" s="35">
        <v>37987</v>
      </c>
      <c r="B218" s="57">
        <v>-9.9999999999999645E-2</v>
      </c>
      <c r="C218" s="57" t="s">
        <v>1083</v>
      </c>
      <c r="D218" s="57" t="s">
        <v>1067</v>
      </c>
      <c r="E218" s="27" t="s">
        <v>17</v>
      </c>
      <c r="F218" s="27" t="s">
        <v>0</v>
      </c>
      <c r="G218" s="27" t="s">
        <v>14</v>
      </c>
      <c r="H218" s="27" t="s">
        <v>36</v>
      </c>
      <c r="I218" s="33" t="s">
        <v>116</v>
      </c>
    </row>
    <row r="219" spans="1:9" x14ac:dyDescent="0.2">
      <c r="A219" s="35">
        <v>38078</v>
      </c>
      <c r="B219" s="57">
        <v>-0.10000000000000053</v>
      </c>
      <c r="C219" s="57" t="s">
        <v>1083</v>
      </c>
      <c r="D219" s="57" t="s">
        <v>1067</v>
      </c>
      <c r="E219" s="27" t="s">
        <v>17</v>
      </c>
      <c r="F219" s="27" t="s">
        <v>0</v>
      </c>
      <c r="G219" s="27" t="s">
        <v>14</v>
      </c>
      <c r="H219" s="27" t="s">
        <v>36</v>
      </c>
      <c r="I219" s="33" t="s">
        <v>116</v>
      </c>
    </row>
    <row r="220" spans="1:9" x14ac:dyDescent="0.2">
      <c r="A220" s="35">
        <v>38169</v>
      </c>
      <c r="B220" s="57">
        <v>-0.19999999999999929</v>
      </c>
      <c r="C220" s="57" t="s">
        <v>1083</v>
      </c>
      <c r="D220" s="57" t="s">
        <v>1067</v>
      </c>
      <c r="E220" s="27" t="s">
        <v>17</v>
      </c>
      <c r="F220" s="27" t="s">
        <v>0</v>
      </c>
      <c r="G220" s="27" t="s">
        <v>14</v>
      </c>
      <c r="H220" s="27" t="s">
        <v>36</v>
      </c>
      <c r="I220" s="33" t="s">
        <v>116</v>
      </c>
    </row>
    <row r="221" spans="1:9" x14ac:dyDescent="0.2">
      <c r="A221" s="35">
        <v>38261</v>
      </c>
      <c r="B221" s="57">
        <v>0</v>
      </c>
      <c r="C221" s="57" t="s">
        <v>1083</v>
      </c>
      <c r="D221" s="57" t="s">
        <v>1067</v>
      </c>
      <c r="E221" s="27" t="s">
        <v>17</v>
      </c>
      <c r="F221" s="27" t="s">
        <v>0</v>
      </c>
      <c r="G221" s="27" t="s">
        <v>14</v>
      </c>
      <c r="H221" s="27" t="s">
        <v>36</v>
      </c>
      <c r="I221" s="33" t="s">
        <v>116</v>
      </c>
    </row>
    <row r="222" spans="1:9" x14ac:dyDescent="0.2">
      <c r="A222" s="35">
        <v>38353</v>
      </c>
      <c r="B222" s="57">
        <v>-0.10000000000000053</v>
      </c>
      <c r="C222" s="57" t="s">
        <v>1083</v>
      </c>
      <c r="D222" s="57" t="s">
        <v>1067</v>
      </c>
      <c r="E222" s="27" t="s">
        <v>17</v>
      </c>
      <c r="F222" s="27" t="s">
        <v>0</v>
      </c>
      <c r="G222" s="27" t="s">
        <v>14</v>
      </c>
      <c r="H222" s="27" t="s">
        <v>36</v>
      </c>
      <c r="I222" s="33" t="s">
        <v>116</v>
      </c>
    </row>
    <row r="223" spans="1:9" x14ac:dyDescent="0.2">
      <c r="A223" s="35">
        <v>38443</v>
      </c>
      <c r="B223" s="57">
        <v>-0.20000000000000018</v>
      </c>
      <c r="C223" s="57" t="s">
        <v>1083</v>
      </c>
      <c r="D223" s="57" t="s">
        <v>1067</v>
      </c>
      <c r="E223" s="27" t="s">
        <v>17</v>
      </c>
      <c r="F223" s="27" t="s">
        <v>0</v>
      </c>
      <c r="G223" s="27" t="s">
        <v>14</v>
      </c>
      <c r="H223" s="27" t="s">
        <v>36</v>
      </c>
      <c r="I223" s="33" t="s">
        <v>116</v>
      </c>
    </row>
    <row r="224" spans="1:9" x14ac:dyDescent="0.2">
      <c r="A224" s="35">
        <v>38534</v>
      </c>
      <c r="B224" s="57">
        <v>-9.9999999999999645E-2</v>
      </c>
      <c r="C224" s="57" t="s">
        <v>1083</v>
      </c>
      <c r="D224" s="57" t="s">
        <v>1067</v>
      </c>
      <c r="E224" s="27" t="s">
        <v>17</v>
      </c>
      <c r="F224" s="27" t="s">
        <v>0</v>
      </c>
      <c r="G224" s="27" t="s">
        <v>14</v>
      </c>
      <c r="H224" s="27" t="s">
        <v>36</v>
      </c>
      <c r="I224" s="33" t="s">
        <v>116</v>
      </c>
    </row>
    <row r="225" spans="1:9" x14ac:dyDescent="0.2">
      <c r="A225" s="35">
        <v>38626</v>
      </c>
      <c r="B225" s="57">
        <v>0</v>
      </c>
      <c r="C225" s="57" t="s">
        <v>1083</v>
      </c>
      <c r="D225" s="57" t="s">
        <v>1067</v>
      </c>
      <c r="E225" s="27" t="s">
        <v>17</v>
      </c>
      <c r="F225" s="27" t="s">
        <v>0</v>
      </c>
      <c r="G225" s="27" t="s">
        <v>14</v>
      </c>
      <c r="H225" s="27" t="s">
        <v>36</v>
      </c>
      <c r="I225" s="33" t="s">
        <v>116</v>
      </c>
    </row>
    <row r="226" spans="1:9" x14ac:dyDescent="0.2">
      <c r="A226" s="35">
        <v>38718</v>
      </c>
      <c r="B226" s="57">
        <v>-0.29999999999999982</v>
      </c>
      <c r="C226" s="57" t="s">
        <v>1083</v>
      </c>
      <c r="D226" s="57" t="s">
        <v>1067</v>
      </c>
      <c r="E226" s="27" t="s">
        <v>17</v>
      </c>
      <c r="F226" s="27" t="s">
        <v>0</v>
      </c>
      <c r="G226" s="27" t="s">
        <v>14</v>
      </c>
      <c r="H226" s="27" t="s">
        <v>36</v>
      </c>
      <c r="I226" s="33" t="s">
        <v>116</v>
      </c>
    </row>
    <row r="227" spans="1:9" x14ac:dyDescent="0.2">
      <c r="A227" s="35">
        <v>38808</v>
      </c>
      <c r="B227" s="57">
        <v>-0.10000000000000053</v>
      </c>
      <c r="C227" s="57" t="s">
        <v>1083</v>
      </c>
      <c r="D227" s="57" t="s">
        <v>1067</v>
      </c>
      <c r="E227" s="27" t="s">
        <v>17</v>
      </c>
      <c r="F227" s="27" t="s">
        <v>0</v>
      </c>
      <c r="G227" s="27" t="s">
        <v>14</v>
      </c>
      <c r="H227" s="27" t="s">
        <v>36</v>
      </c>
      <c r="I227" s="33" t="s">
        <v>116</v>
      </c>
    </row>
    <row r="228" spans="1:9" x14ac:dyDescent="0.2">
      <c r="A228" s="35">
        <v>38899</v>
      </c>
      <c r="B228" s="57">
        <v>0</v>
      </c>
      <c r="C228" s="57" t="s">
        <v>1083</v>
      </c>
      <c r="D228" s="57" t="s">
        <v>1067</v>
      </c>
      <c r="E228" s="27" t="s">
        <v>17</v>
      </c>
      <c r="F228" s="27" t="s">
        <v>0</v>
      </c>
      <c r="G228" s="27" t="s">
        <v>14</v>
      </c>
      <c r="H228" s="27" t="s">
        <v>36</v>
      </c>
      <c r="I228" s="33" t="s">
        <v>116</v>
      </c>
    </row>
    <row r="229" spans="1:9" x14ac:dyDescent="0.2">
      <c r="A229" s="35">
        <v>38991</v>
      </c>
      <c r="B229" s="57">
        <v>-0.19999999999999929</v>
      </c>
      <c r="C229" s="57" t="s">
        <v>1083</v>
      </c>
      <c r="D229" s="57" t="s">
        <v>1067</v>
      </c>
      <c r="E229" s="27" t="s">
        <v>17</v>
      </c>
      <c r="F229" s="27" t="s">
        <v>0</v>
      </c>
      <c r="G229" s="27" t="s">
        <v>14</v>
      </c>
      <c r="H229" s="27" t="s">
        <v>36</v>
      </c>
      <c r="I229" s="33" t="s">
        <v>116</v>
      </c>
    </row>
    <row r="230" spans="1:9" x14ac:dyDescent="0.2">
      <c r="A230" s="35">
        <v>39083</v>
      </c>
      <c r="B230" s="57">
        <v>9.9999999999999645E-2</v>
      </c>
      <c r="C230" s="57" t="s">
        <v>1083</v>
      </c>
      <c r="D230" s="57" t="s">
        <v>1067</v>
      </c>
      <c r="E230" s="27" t="s">
        <v>17</v>
      </c>
      <c r="F230" s="27" t="s">
        <v>0</v>
      </c>
      <c r="G230" s="27" t="s">
        <v>14</v>
      </c>
      <c r="H230" s="27" t="s">
        <v>36</v>
      </c>
      <c r="I230" s="33" t="s">
        <v>116</v>
      </c>
    </row>
    <row r="231" spans="1:9" x14ac:dyDescent="0.2">
      <c r="A231" s="35">
        <v>39173</v>
      </c>
      <c r="B231" s="57">
        <v>0</v>
      </c>
      <c r="C231" s="57" t="s">
        <v>1083</v>
      </c>
      <c r="D231" s="57" t="s">
        <v>1067</v>
      </c>
      <c r="E231" s="27" t="s">
        <v>17</v>
      </c>
      <c r="F231" s="27" t="s">
        <v>0</v>
      </c>
      <c r="G231" s="27" t="s">
        <v>14</v>
      </c>
      <c r="H231" s="27" t="s">
        <v>36</v>
      </c>
      <c r="I231" s="33" t="s">
        <v>116</v>
      </c>
    </row>
    <row r="232" spans="1:9" x14ac:dyDescent="0.2">
      <c r="A232" s="35">
        <v>39264</v>
      </c>
      <c r="B232" s="57">
        <v>0.20000000000000018</v>
      </c>
      <c r="C232" s="57" t="s">
        <v>1083</v>
      </c>
      <c r="D232" s="57" t="s">
        <v>1067</v>
      </c>
      <c r="E232" s="27" t="s">
        <v>17</v>
      </c>
      <c r="F232" s="27" t="s">
        <v>0</v>
      </c>
      <c r="G232" s="27" t="s">
        <v>14</v>
      </c>
      <c r="H232" s="27" t="s">
        <v>36</v>
      </c>
      <c r="I232" s="33" t="s">
        <v>116</v>
      </c>
    </row>
    <row r="233" spans="1:9" x14ac:dyDescent="0.2">
      <c r="A233" s="35">
        <v>39356</v>
      </c>
      <c r="B233" s="57">
        <v>9.9999999999999645E-2</v>
      </c>
      <c r="C233" s="57" t="s">
        <v>1083</v>
      </c>
      <c r="D233" s="57" t="s">
        <v>1067</v>
      </c>
      <c r="E233" s="27" t="s">
        <v>17</v>
      </c>
      <c r="F233" s="27" t="s">
        <v>0</v>
      </c>
      <c r="G233" s="27" t="s">
        <v>14</v>
      </c>
      <c r="H233" s="27" t="s">
        <v>36</v>
      </c>
      <c r="I233" s="33" t="s">
        <v>116</v>
      </c>
    </row>
    <row r="234" spans="1:9" x14ac:dyDescent="0.2">
      <c r="A234" s="35">
        <v>39448</v>
      </c>
      <c r="B234" s="57">
        <v>0.20000000000000018</v>
      </c>
      <c r="C234" s="57" t="s">
        <v>1083</v>
      </c>
      <c r="D234" s="57" t="s">
        <v>1067</v>
      </c>
      <c r="E234" s="27" t="s">
        <v>17</v>
      </c>
      <c r="F234" s="27" t="s">
        <v>0</v>
      </c>
      <c r="G234" s="27" t="s">
        <v>14</v>
      </c>
      <c r="H234" s="27" t="s">
        <v>36</v>
      </c>
      <c r="I234" s="33" t="s">
        <v>116</v>
      </c>
    </row>
    <row r="235" spans="1:9" x14ac:dyDescent="0.2">
      <c r="A235" s="35">
        <v>39539</v>
      </c>
      <c r="B235" s="57">
        <v>0.29999999999999982</v>
      </c>
      <c r="C235" s="57" t="s">
        <v>1083</v>
      </c>
      <c r="D235" s="57" t="s">
        <v>1067</v>
      </c>
      <c r="E235" s="27" t="s">
        <v>17</v>
      </c>
      <c r="F235" s="27" t="s">
        <v>0</v>
      </c>
      <c r="G235" s="27" t="s">
        <v>14</v>
      </c>
      <c r="H235" s="27" t="s">
        <v>36</v>
      </c>
      <c r="I235" s="33" t="s">
        <v>116</v>
      </c>
    </row>
    <row r="236" spans="1:9" x14ac:dyDescent="0.2">
      <c r="A236" s="35">
        <v>39630</v>
      </c>
      <c r="B236" s="57">
        <v>0.70000000000000018</v>
      </c>
      <c r="C236" s="57" t="s">
        <v>1083</v>
      </c>
      <c r="D236" s="57" t="s">
        <v>1067</v>
      </c>
      <c r="E236" s="27" t="s">
        <v>17</v>
      </c>
      <c r="F236" s="27" t="s">
        <v>0</v>
      </c>
      <c r="G236" s="27" t="s">
        <v>14</v>
      </c>
      <c r="H236" s="27" t="s">
        <v>36</v>
      </c>
      <c r="I236" s="33" t="s">
        <v>116</v>
      </c>
    </row>
    <row r="237" spans="1:9" x14ac:dyDescent="0.2">
      <c r="A237" s="35">
        <v>39722</v>
      </c>
      <c r="B237" s="57">
        <v>0.90000000000000036</v>
      </c>
      <c r="C237" s="57" t="s">
        <v>1083</v>
      </c>
      <c r="D237" s="57" t="s">
        <v>1067</v>
      </c>
      <c r="E237" s="27" t="s">
        <v>17</v>
      </c>
      <c r="F237" s="27" t="s">
        <v>0</v>
      </c>
      <c r="G237" s="27" t="s">
        <v>14</v>
      </c>
      <c r="H237" s="27" t="s">
        <v>36</v>
      </c>
      <c r="I237" s="33" t="s">
        <v>116</v>
      </c>
    </row>
    <row r="238" spans="1:9" x14ac:dyDescent="0.2">
      <c r="A238" s="35">
        <v>39814</v>
      </c>
      <c r="B238" s="57">
        <v>1.4000000000000004</v>
      </c>
      <c r="C238" s="57" t="s">
        <v>1083</v>
      </c>
      <c r="D238" s="57" t="s">
        <v>1067</v>
      </c>
      <c r="E238" s="27" t="s">
        <v>17</v>
      </c>
      <c r="F238" s="27" t="s">
        <v>0</v>
      </c>
      <c r="G238" s="27" t="s">
        <v>14</v>
      </c>
      <c r="H238" s="27" t="s">
        <v>36</v>
      </c>
      <c r="I238" s="33" t="s">
        <v>116</v>
      </c>
    </row>
    <row r="239" spans="1:9" x14ac:dyDescent="0.2">
      <c r="A239" s="35">
        <v>39904</v>
      </c>
      <c r="B239" s="57">
        <v>1</v>
      </c>
      <c r="C239" s="57" t="s">
        <v>1083</v>
      </c>
      <c r="D239" s="57" t="s">
        <v>1067</v>
      </c>
      <c r="E239" s="27" t="s">
        <v>17</v>
      </c>
      <c r="F239" s="27" t="s">
        <v>0</v>
      </c>
      <c r="G239" s="27" t="s">
        <v>14</v>
      </c>
      <c r="H239" s="27" t="s">
        <v>36</v>
      </c>
      <c r="I239" s="33" t="s">
        <v>116</v>
      </c>
    </row>
    <row r="240" spans="1:9" x14ac:dyDescent="0.2">
      <c r="A240" s="35">
        <v>39995</v>
      </c>
      <c r="B240" s="57">
        <v>0.29999999999999893</v>
      </c>
      <c r="C240" s="57" t="s">
        <v>1083</v>
      </c>
      <c r="D240" s="57" t="s">
        <v>1067</v>
      </c>
      <c r="E240" s="27" t="s">
        <v>17</v>
      </c>
      <c r="F240" s="27" t="s">
        <v>0</v>
      </c>
      <c r="G240" s="27" t="s">
        <v>14</v>
      </c>
      <c r="H240" s="27" t="s">
        <v>36</v>
      </c>
      <c r="I240" s="33" t="s">
        <v>116</v>
      </c>
    </row>
    <row r="241" spans="1:9" x14ac:dyDescent="0.2">
      <c r="A241" s="35">
        <v>40087</v>
      </c>
      <c r="B241" s="57">
        <v>0.30000000000000071</v>
      </c>
      <c r="C241" s="57" t="s">
        <v>1083</v>
      </c>
      <c r="D241" s="57" t="s">
        <v>1067</v>
      </c>
      <c r="E241" s="27" t="s">
        <v>17</v>
      </c>
      <c r="F241" s="27" t="s">
        <v>0</v>
      </c>
      <c r="G241" s="27" t="s">
        <v>14</v>
      </c>
      <c r="H241" s="27" t="s">
        <v>36</v>
      </c>
      <c r="I241" s="33" t="s">
        <v>116</v>
      </c>
    </row>
    <row r="242" spans="1:9" x14ac:dyDescent="0.2">
      <c r="A242" s="35">
        <v>40179</v>
      </c>
      <c r="B242" s="57">
        <v>-9.9999999999999645E-2</v>
      </c>
      <c r="C242" s="57" t="s">
        <v>1083</v>
      </c>
      <c r="D242" s="57" t="s">
        <v>1067</v>
      </c>
      <c r="E242" s="27" t="s">
        <v>17</v>
      </c>
      <c r="F242" s="27" t="s">
        <v>0</v>
      </c>
      <c r="G242" s="27" t="s">
        <v>14</v>
      </c>
      <c r="H242" s="27" t="s">
        <v>36</v>
      </c>
      <c r="I242" s="33" t="s">
        <v>116</v>
      </c>
    </row>
    <row r="243" spans="1:9" x14ac:dyDescent="0.2">
      <c r="A243" s="35">
        <v>40269</v>
      </c>
      <c r="B243" s="57">
        <v>-0.20000000000000107</v>
      </c>
      <c r="C243" s="57" t="s">
        <v>1083</v>
      </c>
      <c r="D243" s="57" t="s">
        <v>1067</v>
      </c>
      <c r="E243" s="27" t="s">
        <v>17</v>
      </c>
      <c r="F243" s="27" t="s">
        <v>0</v>
      </c>
      <c r="G243" s="27" t="s">
        <v>14</v>
      </c>
      <c r="H243" s="27" t="s">
        <v>36</v>
      </c>
      <c r="I243" s="33" t="s">
        <v>116</v>
      </c>
    </row>
    <row r="244" spans="1:9" x14ac:dyDescent="0.2">
      <c r="A244" s="35">
        <v>40360</v>
      </c>
      <c r="B244" s="57">
        <v>-9.9999999999999645E-2</v>
      </c>
      <c r="C244" s="57" t="s">
        <v>1083</v>
      </c>
      <c r="D244" s="57" t="s">
        <v>1067</v>
      </c>
      <c r="E244" s="27" t="s">
        <v>17</v>
      </c>
      <c r="F244" s="27" t="s">
        <v>0</v>
      </c>
      <c r="G244" s="27" t="s">
        <v>14</v>
      </c>
      <c r="H244" s="27" t="s">
        <v>36</v>
      </c>
      <c r="I244" s="33" t="s">
        <v>116</v>
      </c>
    </row>
    <row r="245" spans="1:9" x14ac:dyDescent="0.2">
      <c r="A245" s="35">
        <v>40452</v>
      </c>
      <c r="B245" s="57">
        <v>0</v>
      </c>
      <c r="C245" s="57" t="s">
        <v>1083</v>
      </c>
      <c r="D245" s="57" t="s">
        <v>1067</v>
      </c>
      <c r="E245" s="27" t="s">
        <v>17</v>
      </c>
      <c r="F245" s="27" t="s">
        <v>0</v>
      </c>
      <c r="G245" s="27" t="s">
        <v>14</v>
      </c>
      <c r="H245" s="27" t="s">
        <v>36</v>
      </c>
      <c r="I245" s="33" t="s">
        <v>116</v>
      </c>
    </row>
    <row r="246" spans="1:9" x14ac:dyDescent="0.2">
      <c r="A246" s="35">
        <v>40544</v>
      </c>
      <c r="B246" s="57">
        <v>-0.5</v>
      </c>
      <c r="C246" s="57" t="s">
        <v>1083</v>
      </c>
      <c r="D246" s="57" t="s">
        <v>1067</v>
      </c>
      <c r="E246" s="27" t="s">
        <v>17</v>
      </c>
      <c r="F246" s="27" t="s">
        <v>0</v>
      </c>
      <c r="G246" s="27" t="s">
        <v>14</v>
      </c>
      <c r="H246" s="27" t="s">
        <v>36</v>
      </c>
      <c r="I246" s="33" t="s">
        <v>116</v>
      </c>
    </row>
    <row r="247" spans="1:9" x14ac:dyDescent="0.2">
      <c r="A247" s="35">
        <v>40634</v>
      </c>
      <c r="B247" s="57">
        <v>9.9999999999999645E-2</v>
      </c>
      <c r="C247" s="57" t="s">
        <v>1083</v>
      </c>
      <c r="D247" s="57" t="s">
        <v>1067</v>
      </c>
      <c r="E247" s="27" t="s">
        <v>17</v>
      </c>
      <c r="F247" s="27" t="s">
        <v>0</v>
      </c>
      <c r="G247" s="27" t="s">
        <v>14</v>
      </c>
      <c r="H247" s="27" t="s">
        <v>36</v>
      </c>
      <c r="I247" s="33" t="s">
        <v>116</v>
      </c>
    </row>
    <row r="248" spans="1:9" x14ac:dyDescent="0.2">
      <c r="A248" s="35">
        <v>40725</v>
      </c>
      <c r="B248" s="57">
        <v>-9.9999999999999645E-2</v>
      </c>
      <c r="C248" s="57" t="s">
        <v>1083</v>
      </c>
      <c r="D248" s="57" t="s">
        <v>1067</v>
      </c>
      <c r="E248" s="27" t="s">
        <v>17</v>
      </c>
      <c r="F248" s="27" t="s">
        <v>0</v>
      </c>
      <c r="G248" s="27" t="s">
        <v>14</v>
      </c>
      <c r="H248" s="27" t="s">
        <v>36</v>
      </c>
      <c r="I248" s="33" t="s">
        <v>116</v>
      </c>
    </row>
    <row r="249" spans="1:9" x14ac:dyDescent="0.2">
      <c r="A249" s="35">
        <v>40817</v>
      </c>
      <c r="B249" s="57">
        <v>-0.40000000000000036</v>
      </c>
      <c r="C249" s="57" t="s">
        <v>1083</v>
      </c>
      <c r="D249" s="57" t="s">
        <v>1067</v>
      </c>
      <c r="E249" s="27" t="s">
        <v>17</v>
      </c>
      <c r="F249" s="27" t="s">
        <v>0</v>
      </c>
      <c r="G249" s="27" t="s">
        <v>14</v>
      </c>
      <c r="H249" s="27" t="s">
        <v>36</v>
      </c>
      <c r="I249" s="33" t="s">
        <v>116</v>
      </c>
    </row>
    <row r="250" spans="1:9" x14ac:dyDescent="0.2">
      <c r="A250" s="35">
        <v>40909</v>
      </c>
      <c r="B250" s="57">
        <v>-0.29999999999999893</v>
      </c>
      <c r="C250" s="57" t="s">
        <v>1083</v>
      </c>
      <c r="D250" s="57" t="s">
        <v>1067</v>
      </c>
      <c r="E250" s="27" t="s">
        <v>17</v>
      </c>
      <c r="F250" s="27" t="s">
        <v>0</v>
      </c>
      <c r="G250" s="27" t="s">
        <v>14</v>
      </c>
      <c r="H250" s="27" t="s">
        <v>36</v>
      </c>
      <c r="I250" s="33" t="s">
        <v>116</v>
      </c>
    </row>
    <row r="251" spans="1:9" x14ac:dyDescent="0.2">
      <c r="A251" s="35">
        <v>41000</v>
      </c>
      <c r="B251" s="57">
        <v>-0.10000000000000142</v>
      </c>
      <c r="C251" s="57" t="s">
        <v>1083</v>
      </c>
      <c r="D251" s="57" t="s">
        <v>1067</v>
      </c>
      <c r="E251" s="27" t="s">
        <v>17</v>
      </c>
      <c r="F251" s="27" t="s">
        <v>0</v>
      </c>
      <c r="G251" s="27" t="s">
        <v>14</v>
      </c>
      <c r="H251" s="27" t="s">
        <v>36</v>
      </c>
      <c r="I251" s="33" t="s">
        <v>116</v>
      </c>
    </row>
    <row r="252" spans="1:9" x14ac:dyDescent="0.2">
      <c r="A252" s="35">
        <v>41091</v>
      </c>
      <c r="B252" s="57">
        <v>-0.19999999999999929</v>
      </c>
      <c r="C252" s="57" t="s">
        <v>1083</v>
      </c>
      <c r="D252" s="57" t="s">
        <v>1067</v>
      </c>
      <c r="E252" s="27" t="s">
        <v>17</v>
      </c>
      <c r="F252" s="27" t="s">
        <v>0</v>
      </c>
      <c r="G252" s="27" t="s">
        <v>14</v>
      </c>
      <c r="H252" s="27" t="s">
        <v>36</v>
      </c>
      <c r="I252" s="33" t="s">
        <v>116</v>
      </c>
    </row>
    <row r="253" spans="1:9" x14ac:dyDescent="0.2">
      <c r="A253" s="35">
        <v>41183</v>
      </c>
      <c r="B253" s="57">
        <v>-0.20000000000000018</v>
      </c>
      <c r="C253" s="57" t="s">
        <v>1083</v>
      </c>
      <c r="D253" s="57" t="s">
        <v>1067</v>
      </c>
      <c r="E253" s="27" t="s">
        <v>17</v>
      </c>
      <c r="F253" s="27" t="s">
        <v>0</v>
      </c>
      <c r="G253" s="27" t="s">
        <v>14</v>
      </c>
      <c r="H253" s="27" t="s">
        <v>36</v>
      </c>
      <c r="I253" s="33" t="s">
        <v>116</v>
      </c>
    </row>
    <row r="254" spans="1:9" x14ac:dyDescent="0.2">
      <c r="A254" s="35">
        <v>41275</v>
      </c>
      <c r="B254" s="57">
        <v>-9.9999999999999645E-2</v>
      </c>
      <c r="C254" s="57" t="s">
        <v>1083</v>
      </c>
      <c r="D254" s="57" t="s">
        <v>1067</v>
      </c>
      <c r="E254" s="27" t="s">
        <v>17</v>
      </c>
      <c r="F254" s="27" t="s">
        <v>0</v>
      </c>
      <c r="G254" s="27" t="s">
        <v>14</v>
      </c>
      <c r="H254" s="27" t="s">
        <v>36</v>
      </c>
      <c r="I254" s="33" t="s">
        <v>116</v>
      </c>
    </row>
    <row r="255" spans="1:9" x14ac:dyDescent="0.2">
      <c r="A255" s="35">
        <v>41365</v>
      </c>
      <c r="B255" s="57">
        <v>-0.20000000000000018</v>
      </c>
      <c r="C255" s="57" t="s">
        <v>1083</v>
      </c>
      <c r="D255" s="57" t="s">
        <v>1067</v>
      </c>
      <c r="E255" s="27" t="s">
        <v>17</v>
      </c>
      <c r="F255" s="27" t="s">
        <v>0</v>
      </c>
      <c r="G255" s="27" t="s">
        <v>14</v>
      </c>
      <c r="H255" s="27" t="s">
        <v>36</v>
      </c>
      <c r="I255" s="33" t="s">
        <v>116</v>
      </c>
    </row>
    <row r="256" spans="1:9" x14ac:dyDescent="0.2">
      <c r="A256" s="35">
        <v>41456</v>
      </c>
      <c r="B256" s="57">
        <v>-0.29999999999999982</v>
      </c>
      <c r="C256" s="57" t="s">
        <v>1083</v>
      </c>
      <c r="D256" s="57" t="s">
        <v>1067</v>
      </c>
      <c r="E256" s="27" t="s">
        <v>17</v>
      </c>
      <c r="F256" s="27" t="s">
        <v>0</v>
      </c>
      <c r="G256" s="27" t="s">
        <v>14</v>
      </c>
      <c r="H256" s="27" t="s">
        <v>36</v>
      </c>
      <c r="I256" s="33" t="s">
        <v>116</v>
      </c>
    </row>
    <row r="257" spans="1:9" x14ac:dyDescent="0.2">
      <c r="A257" s="35">
        <v>41548</v>
      </c>
      <c r="B257" s="57">
        <v>-0.29999999999999982</v>
      </c>
      <c r="C257" s="57" t="s">
        <v>1083</v>
      </c>
      <c r="D257" s="57" t="s">
        <v>1067</v>
      </c>
      <c r="E257" s="27" t="s">
        <v>17</v>
      </c>
      <c r="F257" s="27" t="s">
        <v>0</v>
      </c>
      <c r="G257" s="27" t="s">
        <v>14</v>
      </c>
      <c r="H257" s="27" t="s">
        <v>36</v>
      </c>
      <c r="I257" s="33" t="s">
        <v>116</v>
      </c>
    </row>
    <row r="258" spans="1:9" x14ac:dyDescent="0.2">
      <c r="A258" s="35">
        <v>41640</v>
      </c>
      <c r="B258" s="57">
        <v>-0.20000000000000018</v>
      </c>
      <c r="C258" s="57" t="s">
        <v>1083</v>
      </c>
      <c r="D258" s="57" t="s">
        <v>1067</v>
      </c>
      <c r="E258" s="27" t="s">
        <v>17</v>
      </c>
      <c r="F258" s="27" t="s">
        <v>0</v>
      </c>
      <c r="G258" s="27" t="s">
        <v>14</v>
      </c>
      <c r="H258" s="27" t="s">
        <v>36</v>
      </c>
      <c r="I258" s="33" t="s">
        <v>116</v>
      </c>
    </row>
    <row r="259" spans="1:9" x14ac:dyDescent="0.2">
      <c r="A259" s="35">
        <v>41730</v>
      </c>
      <c r="B259" s="57">
        <v>-0.5</v>
      </c>
      <c r="C259" s="57" t="s">
        <v>1083</v>
      </c>
      <c r="D259" s="57" t="s">
        <v>1067</v>
      </c>
      <c r="E259" s="27" t="s">
        <v>17</v>
      </c>
      <c r="F259" s="27" t="s">
        <v>0</v>
      </c>
      <c r="G259" s="27" t="s">
        <v>14</v>
      </c>
      <c r="H259" s="27" t="s">
        <v>36</v>
      </c>
      <c r="I259" s="33" t="s">
        <v>116</v>
      </c>
    </row>
    <row r="260" spans="1:9" x14ac:dyDescent="0.2">
      <c r="A260" s="35">
        <v>41821</v>
      </c>
      <c r="B260" s="57">
        <v>-0.10000000000000053</v>
      </c>
      <c r="C260" s="57" t="s">
        <v>1083</v>
      </c>
      <c r="D260" s="57" t="s">
        <v>1067</v>
      </c>
      <c r="E260" s="27" t="s">
        <v>17</v>
      </c>
      <c r="F260" s="27" t="s">
        <v>0</v>
      </c>
      <c r="G260" s="27" t="s">
        <v>14</v>
      </c>
      <c r="H260" s="27" t="s">
        <v>36</v>
      </c>
      <c r="I260" s="33" t="s">
        <v>116</v>
      </c>
    </row>
    <row r="261" spans="1:9" x14ac:dyDescent="0.2">
      <c r="A261" s="35">
        <v>41913</v>
      </c>
      <c r="B261" s="57">
        <v>-0.39999999999999947</v>
      </c>
      <c r="C261" s="57" t="s">
        <v>1083</v>
      </c>
      <c r="D261" s="57" t="s">
        <v>1067</v>
      </c>
      <c r="E261" s="27" t="s">
        <v>17</v>
      </c>
      <c r="F261" s="27" t="s">
        <v>0</v>
      </c>
      <c r="G261" s="27" t="s">
        <v>14</v>
      </c>
      <c r="H261" s="27" t="s">
        <v>36</v>
      </c>
      <c r="I261" s="33" t="s">
        <v>116</v>
      </c>
    </row>
    <row r="262" spans="1:9" x14ac:dyDescent="0.2">
      <c r="A262" s="35">
        <v>42005</v>
      </c>
      <c r="B262" s="57">
        <v>-0.20000000000000018</v>
      </c>
      <c r="C262" s="57" t="s">
        <v>1083</v>
      </c>
      <c r="D262" s="57" t="s">
        <v>1067</v>
      </c>
      <c r="E262" s="27" t="s">
        <v>17</v>
      </c>
      <c r="F262" s="27" t="s">
        <v>0</v>
      </c>
      <c r="G262" s="27" t="s">
        <v>14</v>
      </c>
      <c r="H262" s="27" t="s">
        <v>36</v>
      </c>
      <c r="I262" s="33" t="s">
        <v>116</v>
      </c>
    </row>
    <row r="263" spans="1:9" x14ac:dyDescent="0.2">
      <c r="A263" s="35">
        <v>42095</v>
      </c>
      <c r="B263" s="57">
        <v>-9.9999999999999645E-2</v>
      </c>
      <c r="C263" s="57" t="s">
        <v>1083</v>
      </c>
      <c r="D263" s="57" t="s">
        <v>1067</v>
      </c>
      <c r="E263" s="27" t="s">
        <v>17</v>
      </c>
      <c r="F263" s="27" t="s">
        <v>0</v>
      </c>
      <c r="G263" s="27" t="s">
        <v>14</v>
      </c>
      <c r="H263" s="27" t="s">
        <v>36</v>
      </c>
      <c r="I263" s="33" t="s">
        <v>116</v>
      </c>
    </row>
    <row r="264" spans="1:9" x14ac:dyDescent="0.2">
      <c r="A264" s="35">
        <v>42186</v>
      </c>
      <c r="B264" s="57">
        <v>-0.30000000000000071</v>
      </c>
      <c r="C264" s="57" t="s">
        <v>1083</v>
      </c>
      <c r="D264" s="57" t="s">
        <v>1067</v>
      </c>
      <c r="E264" s="27" t="s">
        <v>17</v>
      </c>
      <c r="F264" s="27" t="s">
        <v>0</v>
      </c>
      <c r="G264" s="27" t="s">
        <v>14</v>
      </c>
      <c r="H264" s="27" t="s">
        <v>36</v>
      </c>
      <c r="I264" s="33" t="s">
        <v>116</v>
      </c>
    </row>
    <row r="265" spans="1:9" x14ac:dyDescent="0.2">
      <c r="A265" s="35">
        <v>42278</v>
      </c>
      <c r="B265" s="57">
        <v>-9.9999999999999645E-2</v>
      </c>
      <c r="C265" s="57" t="s">
        <v>1083</v>
      </c>
      <c r="D265" s="57" t="s">
        <v>1067</v>
      </c>
      <c r="E265" s="27" t="s">
        <v>17</v>
      </c>
      <c r="F265" s="27" t="s">
        <v>0</v>
      </c>
      <c r="G265" s="27" t="s">
        <v>14</v>
      </c>
      <c r="H265" s="27" t="s">
        <v>36</v>
      </c>
      <c r="I265" s="33" t="s">
        <v>116</v>
      </c>
    </row>
    <row r="266" spans="1:9" x14ac:dyDescent="0.2">
      <c r="A266" s="35">
        <v>42370</v>
      </c>
      <c r="B266" s="57">
        <v>-9.9999999999999645E-2</v>
      </c>
      <c r="C266" s="57" t="s">
        <v>1083</v>
      </c>
      <c r="D266" s="57" t="s">
        <v>1067</v>
      </c>
      <c r="E266" s="27" t="s">
        <v>17</v>
      </c>
      <c r="F266" s="27" t="s">
        <v>0</v>
      </c>
      <c r="G266" s="27" t="s">
        <v>14</v>
      </c>
      <c r="H266" s="27" t="s">
        <v>36</v>
      </c>
      <c r="I266" s="33" t="s">
        <v>116</v>
      </c>
    </row>
    <row r="267" spans="1:9" x14ac:dyDescent="0.2">
      <c r="A267" s="35">
        <v>42461</v>
      </c>
      <c r="B267" s="57">
        <v>0</v>
      </c>
      <c r="C267" s="57" t="s">
        <v>1083</v>
      </c>
      <c r="D267" s="57" t="s">
        <v>1067</v>
      </c>
      <c r="E267" s="27" t="s">
        <v>17</v>
      </c>
      <c r="F267" s="27" t="s">
        <v>0</v>
      </c>
      <c r="G267" s="27" t="s">
        <v>14</v>
      </c>
      <c r="H267" s="27" t="s">
        <v>36</v>
      </c>
      <c r="I267" s="33" t="s">
        <v>116</v>
      </c>
    </row>
    <row r="268" spans="1:9" x14ac:dyDescent="0.2">
      <c r="A268" s="35">
        <v>42552</v>
      </c>
      <c r="B268" s="57">
        <v>0</v>
      </c>
      <c r="C268" s="57" t="s">
        <v>1083</v>
      </c>
      <c r="D268" s="57" t="s">
        <v>1067</v>
      </c>
      <c r="E268" s="27" t="s">
        <v>17</v>
      </c>
      <c r="F268" s="27" t="s">
        <v>0</v>
      </c>
      <c r="G268" s="27" t="s">
        <v>14</v>
      </c>
      <c r="H268" s="27" t="s">
        <v>36</v>
      </c>
      <c r="I268" s="33" t="s">
        <v>116</v>
      </c>
    </row>
    <row r="269" spans="1:9" x14ac:dyDescent="0.2">
      <c r="A269" s="35">
        <v>42644</v>
      </c>
      <c r="B269" s="57">
        <v>-0.10000000000000053</v>
      </c>
      <c r="C269" s="57" t="s">
        <v>1083</v>
      </c>
      <c r="D269" s="57" t="s">
        <v>1067</v>
      </c>
      <c r="E269" s="27" t="s">
        <v>17</v>
      </c>
      <c r="F269" s="27" t="s">
        <v>0</v>
      </c>
      <c r="G269" s="27" t="s">
        <v>14</v>
      </c>
      <c r="H269" s="27" t="s">
        <v>36</v>
      </c>
      <c r="I269" s="33" t="s">
        <v>116</v>
      </c>
    </row>
    <row r="270" spans="1:9" x14ac:dyDescent="0.2">
      <c r="A270" s="35">
        <v>42736</v>
      </c>
      <c r="B270" s="57">
        <v>-0.20000000000000018</v>
      </c>
      <c r="C270" s="57" t="s">
        <v>1083</v>
      </c>
      <c r="D270" s="57" t="s">
        <v>1067</v>
      </c>
      <c r="E270" s="27" t="s">
        <v>17</v>
      </c>
      <c r="F270" s="27" t="s">
        <v>0</v>
      </c>
      <c r="G270" s="27" t="s">
        <v>14</v>
      </c>
      <c r="H270" s="27" t="s">
        <v>36</v>
      </c>
      <c r="I270" s="33" t="s">
        <v>116</v>
      </c>
    </row>
    <row r="271" spans="1:9" x14ac:dyDescent="0.2">
      <c r="A271" s="35">
        <v>42826</v>
      </c>
      <c r="B271" s="57">
        <v>-0.19999999999999929</v>
      </c>
      <c r="C271" s="57" t="s">
        <v>1083</v>
      </c>
      <c r="D271" s="57" t="s">
        <v>1067</v>
      </c>
      <c r="E271" s="27" t="s">
        <v>17</v>
      </c>
      <c r="F271" s="27" t="s">
        <v>0</v>
      </c>
      <c r="G271" s="27" t="s">
        <v>14</v>
      </c>
      <c r="H271" s="27" t="s">
        <v>36</v>
      </c>
      <c r="I271" s="33" t="s">
        <v>116</v>
      </c>
    </row>
    <row r="272" spans="1:9" x14ac:dyDescent="0.2">
      <c r="A272" s="35">
        <v>42917</v>
      </c>
      <c r="B272" s="57">
        <v>-0.10000000000000053</v>
      </c>
      <c r="C272" s="57" t="s">
        <v>1083</v>
      </c>
      <c r="D272" s="57" t="s">
        <v>1067</v>
      </c>
      <c r="E272" s="27" t="s">
        <v>17</v>
      </c>
      <c r="F272" s="27" t="s">
        <v>0</v>
      </c>
      <c r="G272" s="27" t="s">
        <v>14</v>
      </c>
      <c r="H272" s="27" t="s">
        <v>36</v>
      </c>
      <c r="I272" s="33" t="s">
        <v>116</v>
      </c>
    </row>
    <row r="273" spans="1:9" x14ac:dyDescent="0.2">
      <c r="A273" s="35">
        <v>43009</v>
      </c>
      <c r="B273" s="57">
        <v>-9.9999999999999645E-2</v>
      </c>
      <c r="C273" s="57" t="s">
        <v>1083</v>
      </c>
      <c r="D273" s="57" t="s">
        <v>1067</v>
      </c>
      <c r="E273" s="27" t="s">
        <v>17</v>
      </c>
      <c r="F273" s="27" t="s">
        <v>0</v>
      </c>
      <c r="G273" s="27" t="s">
        <v>14</v>
      </c>
      <c r="H273" s="27" t="s">
        <v>36</v>
      </c>
      <c r="I273" s="33" t="s">
        <v>116</v>
      </c>
    </row>
    <row r="274" spans="1:9" x14ac:dyDescent="0.2">
      <c r="A274" s="35">
        <v>43101</v>
      </c>
      <c r="B274" s="57">
        <v>-0.20000000000000018</v>
      </c>
      <c r="C274" s="57" t="s">
        <v>1083</v>
      </c>
      <c r="D274" s="57" t="s">
        <v>1067</v>
      </c>
      <c r="E274" s="27" t="s">
        <v>17</v>
      </c>
      <c r="F274" s="27" t="s">
        <v>0</v>
      </c>
      <c r="G274" s="27" t="s">
        <v>14</v>
      </c>
      <c r="H274" s="27" t="s">
        <v>36</v>
      </c>
      <c r="I274" s="33" t="s">
        <v>116</v>
      </c>
    </row>
    <row r="275" spans="1:9" x14ac:dyDescent="0.2">
      <c r="A275" s="35">
        <v>43191</v>
      </c>
      <c r="B275" s="57">
        <v>-0.10000000000000009</v>
      </c>
      <c r="C275" s="57" t="s">
        <v>1083</v>
      </c>
      <c r="D275" s="57" t="s">
        <v>1067</v>
      </c>
      <c r="E275" s="27" t="s">
        <v>17</v>
      </c>
      <c r="F275" s="27" t="s">
        <v>0</v>
      </c>
      <c r="G275" s="27" t="s">
        <v>14</v>
      </c>
      <c r="H275" s="27" t="s">
        <v>36</v>
      </c>
      <c r="I275" s="33" t="s">
        <v>116</v>
      </c>
    </row>
    <row r="276" spans="1:9" x14ac:dyDescent="0.2">
      <c r="A276" s="35">
        <v>43282</v>
      </c>
      <c r="B276" s="57">
        <v>-0.10000000000000009</v>
      </c>
      <c r="C276" s="57" t="s">
        <v>1083</v>
      </c>
      <c r="D276" s="57" t="s">
        <v>1067</v>
      </c>
      <c r="E276" s="27" t="s">
        <v>17</v>
      </c>
      <c r="F276" s="27" t="s">
        <v>0</v>
      </c>
      <c r="G276" s="27" t="s">
        <v>14</v>
      </c>
      <c r="H276" s="27" t="s">
        <v>36</v>
      </c>
      <c r="I276" s="33" t="s">
        <v>116</v>
      </c>
    </row>
    <row r="277" spans="1:9" x14ac:dyDescent="0.2">
      <c r="A277" s="35">
        <v>43374</v>
      </c>
      <c r="B277" s="57">
        <v>0</v>
      </c>
      <c r="C277" s="57" t="s">
        <v>1083</v>
      </c>
      <c r="D277" s="57" t="s">
        <v>1067</v>
      </c>
      <c r="E277" s="27" t="s">
        <v>17</v>
      </c>
      <c r="F277" s="27" t="s">
        <v>0</v>
      </c>
      <c r="G277" s="27" t="s">
        <v>14</v>
      </c>
      <c r="H277" s="27" t="s">
        <v>36</v>
      </c>
      <c r="I277" s="33" t="s">
        <v>116</v>
      </c>
    </row>
    <row r="278" spans="1:9" x14ac:dyDescent="0.2">
      <c r="A278" s="35">
        <v>43466</v>
      </c>
      <c r="B278" s="57">
        <v>0.10000000000000009</v>
      </c>
      <c r="C278" s="57" t="s">
        <v>1083</v>
      </c>
      <c r="D278" s="57" t="s">
        <v>1067</v>
      </c>
      <c r="E278" s="27" t="s">
        <v>17</v>
      </c>
      <c r="F278" s="27" t="s">
        <v>0</v>
      </c>
      <c r="G278" s="27" t="s">
        <v>14</v>
      </c>
      <c r="H278" s="27" t="s">
        <v>36</v>
      </c>
      <c r="I278" s="33" t="s">
        <v>116</v>
      </c>
    </row>
    <row r="279" spans="1:9" x14ac:dyDescent="0.2">
      <c r="A279" s="35">
        <v>43556</v>
      </c>
      <c r="B279" s="57">
        <v>-0.29999999999999982</v>
      </c>
      <c r="C279" s="57" t="s">
        <v>1083</v>
      </c>
      <c r="D279" s="57" t="s">
        <v>1067</v>
      </c>
      <c r="E279" s="27" t="s">
        <v>17</v>
      </c>
      <c r="F279" s="27" t="s">
        <v>0</v>
      </c>
      <c r="G279" s="27" t="s">
        <v>14</v>
      </c>
      <c r="H279" s="27" t="s">
        <v>36</v>
      </c>
      <c r="I279" s="33" t="s">
        <v>116</v>
      </c>
    </row>
    <row r="280" spans="1:9" x14ac:dyDescent="0.2">
      <c r="A280" s="35">
        <v>43647</v>
      </c>
      <c r="B280" s="57">
        <v>0</v>
      </c>
      <c r="C280" s="57" t="s">
        <v>1083</v>
      </c>
      <c r="D280" s="57" t="s">
        <v>1067</v>
      </c>
      <c r="E280" s="27" t="s">
        <v>17</v>
      </c>
      <c r="F280" s="27" t="s">
        <v>0</v>
      </c>
      <c r="G280" s="27" t="s">
        <v>14</v>
      </c>
      <c r="H280" s="27" t="s">
        <v>36</v>
      </c>
      <c r="I280" s="33" t="s">
        <v>116</v>
      </c>
    </row>
    <row r="281" spans="1:9" x14ac:dyDescent="0.2">
      <c r="A281" s="35">
        <v>43739</v>
      </c>
      <c r="B281" s="57">
        <v>0</v>
      </c>
      <c r="C281" s="57" t="s">
        <v>1083</v>
      </c>
      <c r="D281" s="57" t="s">
        <v>1067</v>
      </c>
      <c r="E281" s="27" t="s">
        <v>17</v>
      </c>
      <c r="F281" s="27" t="s">
        <v>0</v>
      </c>
      <c r="G281" s="27" t="s">
        <v>14</v>
      </c>
      <c r="H281" s="27" t="s">
        <v>36</v>
      </c>
      <c r="I281" s="33" t="s">
        <v>116</v>
      </c>
    </row>
    <row r="282" spans="1:9" x14ac:dyDescent="0.2">
      <c r="A282" s="35">
        <v>43831</v>
      </c>
      <c r="B282" s="57">
        <v>0.19999999999999973</v>
      </c>
      <c r="C282" s="57" t="s">
        <v>1083</v>
      </c>
      <c r="D282" s="57" t="s">
        <v>1067</v>
      </c>
      <c r="E282" s="27" t="s">
        <v>17</v>
      </c>
      <c r="F282" s="27" t="s">
        <v>0</v>
      </c>
      <c r="G282" s="27" t="s">
        <v>14</v>
      </c>
      <c r="H282" s="27" t="s">
        <v>36</v>
      </c>
      <c r="I282" s="33" t="s">
        <v>116</v>
      </c>
    </row>
    <row r="283" spans="1:9" x14ac:dyDescent="0.2">
      <c r="A283" s="35">
        <v>43922</v>
      </c>
      <c r="B283" s="57">
        <v>9.1999999999999993</v>
      </c>
      <c r="C283" s="57" t="s">
        <v>1083</v>
      </c>
      <c r="D283" s="57" t="s">
        <v>1067</v>
      </c>
      <c r="E283" s="27" t="s">
        <v>17</v>
      </c>
      <c r="F283" s="27" t="s">
        <v>0</v>
      </c>
      <c r="G283" s="27" t="s">
        <v>14</v>
      </c>
      <c r="H283" s="27" t="s">
        <v>36</v>
      </c>
      <c r="I283" s="33" t="s">
        <v>116</v>
      </c>
    </row>
    <row r="284" spans="1:9" x14ac:dyDescent="0.2">
      <c r="A284" s="35">
        <v>44013</v>
      </c>
      <c r="B284" s="57">
        <v>-4.1999999999999993</v>
      </c>
      <c r="C284" s="57" t="s">
        <v>1083</v>
      </c>
      <c r="D284" s="57" t="s">
        <v>1067</v>
      </c>
      <c r="E284" s="27" t="s">
        <v>17</v>
      </c>
      <c r="F284" s="27" t="s">
        <v>0</v>
      </c>
      <c r="G284" s="27" t="s">
        <v>14</v>
      </c>
      <c r="H284" s="27" t="s">
        <v>36</v>
      </c>
      <c r="I284" s="33" t="s">
        <v>116</v>
      </c>
    </row>
    <row r="285" spans="1:9" x14ac:dyDescent="0.2">
      <c r="A285" s="35">
        <v>44105</v>
      </c>
      <c r="B285" s="57">
        <v>-2.0000000000000009</v>
      </c>
      <c r="C285" s="57" t="s">
        <v>1083</v>
      </c>
      <c r="D285" s="57" t="s">
        <v>1067</v>
      </c>
      <c r="E285" s="27" t="s">
        <v>17</v>
      </c>
      <c r="F285" s="27" t="s">
        <v>0</v>
      </c>
      <c r="G285" s="27" t="s">
        <v>14</v>
      </c>
      <c r="H285" s="27" t="s">
        <v>36</v>
      </c>
      <c r="I285" s="33" t="s">
        <v>116</v>
      </c>
    </row>
    <row r="286" spans="1:9" x14ac:dyDescent="0.2">
      <c r="A286" s="35">
        <v>44197</v>
      </c>
      <c r="B286" s="57">
        <v>-0.59999999999999964</v>
      </c>
      <c r="C286" s="57" t="s">
        <v>1083</v>
      </c>
      <c r="D286" s="57" t="s">
        <v>1067</v>
      </c>
      <c r="E286" s="27" t="s">
        <v>17</v>
      </c>
      <c r="F286" s="27" t="s">
        <v>0</v>
      </c>
      <c r="G286" s="27" t="s">
        <v>14</v>
      </c>
      <c r="H286" s="27" t="s">
        <v>36</v>
      </c>
      <c r="I286" s="33" t="s">
        <v>116</v>
      </c>
    </row>
    <row r="287" spans="1:9" x14ac:dyDescent="0.2">
      <c r="A287" s="35">
        <v>44287</v>
      </c>
      <c r="B287" s="57">
        <v>-0.29999999999999982</v>
      </c>
      <c r="C287" s="57" t="s">
        <v>1083</v>
      </c>
      <c r="D287" s="57" t="s">
        <v>1067</v>
      </c>
      <c r="E287" s="27" t="s">
        <v>17</v>
      </c>
      <c r="F287" s="27" t="s">
        <v>0</v>
      </c>
      <c r="G287" s="27" t="s">
        <v>14</v>
      </c>
      <c r="H287" s="27" t="s">
        <v>36</v>
      </c>
      <c r="I287" s="33" t="s">
        <v>116</v>
      </c>
    </row>
    <row r="288" spans="1:9" x14ac:dyDescent="0.2">
      <c r="A288" s="35">
        <v>44378</v>
      </c>
      <c r="B288" s="57">
        <v>-0.80000000000000071</v>
      </c>
      <c r="C288" s="57" t="s">
        <v>1083</v>
      </c>
      <c r="D288" s="57" t="s">
        <v>1067</v>
      </c>
      <c r="E288" s="27" t="s">
        <v>17</v>
      </c>
      <c r="F288" s="27" t="s">
        <v>0</v>
      </c>
      <c r="G288" s="27" t="s">
        <v>14</v>
      </c>
      <c r="H288" s="27" t="s">
        <v>36</v>
      </c>
      <c r="I288" s="33" t="s">
        <v>116</v>
      </c>
    </row>
    <row r="289" spans="1:9" x14ac:dyDescent="0.2">
      <c r="A289" s="35">
        <v>44470</v>
      </c>
      <c r="B289" s="57">
        <v>-0.89999999999999947</v>
      </c>
      <c r="C289" s="57" t="s">
        <v>1083</v>
      </c>
      <c r="D289" s="57" t="s">
        <v>1067</v>
      </c>
      <c r="E289" s="27" t="s">
        <v>17</v>
      </c>
      <c r="F289" s="27" t="s">
        <v>0</v>
      </c>
      <c r="G289" s="27" t="s">
        <v>14</v>
      </c>
      <c r="H289" s="27" t="s">
        <v>36</v>
      </c>
      <c r="I289" s="33" t="s">
        <v>116</v>
      </c>
    </row>
    <row r="290" spans="1:9" x14ac:dyDescent="0.2">
      <c r="A290" s="35">
        <v>44562</v>
      </c>
      <c r="B290" s="57">
        <v>-0.30000000000000027</v>
      </c>
      <c r="C290" s="57" t="s">
        <v>1083</v>
      </c>
      <c r="D290" s="57" t="s">
        <v>1067</v>
      </c>
      <c r="E290" s="27" t="s">
        <v>17</v>
      </c>
      <c r="F290" s="27" t="s">
        <v>0</v>
      </c>
      <c r="G290" s="27" t="s">
        <v>14</v>
      </c>
      <c r="H290" s="27" t="s">
        <v>36</v>
      </c>
      <c r="I290" s="33" t="s">
        <v>116</v>
      </c>
    </row>
    <row r="291" spans="1:9" x14ac:dyDescent="0.2">
      <c r="A291" s="35">
        <v>44652</v>
      </c>
      <c r="B291" s="57">
        <v>-0.29999999999999982</v>
      </c>
      <c r="C291" s="57" t="s">
        <v>1083</v>
      </c>
      <c r="D291" s="57" t="s">
        <v>1067</v>
      </c>
      <c r="E291" s="27" t="s">
        <v>17</v>
      </c>
      <c r="F291" s="27" t="s">
        <v>0</v>
      </c>
      <c r="G291" s="27" t="s">
        <v>14</v>
      </c>
      <c r="H291" s="27" t="s">
        <v>36</v>
      </c>
      <c r="I291" s="33" t="s">
        <v>116</v>
      </c>
    </row>
    <row r="292" spans="1:9" x14ac:dyDescent="0.2">
      <c r="A292" s="35">
        <v>44743</v>
      </c>
      <c r="B292" s="57">
        <v>-0.10000000000000009</v>
      </c>
      <c r="C292" s="57" t="s">
        <v>1083</v>
      </c>
      <c r="D292" s="57" t="s">
        <v>1067</v>
      </c>
      <c r="E292" s="27" t="s">
        <v>17</v>
      </c>
      <c r="F292" s="27" t="s">
        <v>0</v>
      </c>
      <c r="G292" s="27" t="s">
        <v>14</v>
      </c>
      <c r="H292" s="27" t="s">
        <v>36</v>
      </c>
      <c r="I292" s="33" t="s">
        <v>116</v>
      </c>
    </row>
    <row r="293" spans="1:9" x14ac:dyDescent="0.2">
      <c r="A293" s="35">
        <v>44835</v>
      </c>
      <c r="B293" s="57">
        <v>0.10000000000000009</v>
      </c>
      <c r="C293" s="57" t="s">
        <v>1083</v>
      </c>
      <c r="D293" s="57" t="s">
        <v>1067</v>
      </c>
      <c r="E293" s="27" t="s">
        <v>17</v>
      </c>
      <c r="F293" s="27" t="s">
        <v>0</v>
      </c>
      <c r="G293" s="27" t="s">
        <v>14</v>
      </c>
      <c r="H293" s="27" t="s">
        <v>36</v>
      </c>
      <c r="I293" s="33" t="s">
        <v>116</v>
      </c>
    </row>
    <row r="294" spans="1:9" x14ac:dyDescent="0.2">
      <c r="A294" s="35">
        <v>44927</v>
      </c>
      <c r="B294" s="57">
        <v>-0.10000000000000009</v>
      </c>
      <c r="C294" s="57" t="s">
        <v>1083</v>
      </c>
      <c r="D294" s="57" t="s">
        <v>1067</v>
      </c>
      <c r="E294" s="27" t="s">
        <v>17</v>
      </c>
      <c r="F294" s="27" t="s">
        <v>0</v>
      </c>
      <c r="G294" s="27" t="s">
        <v>14</v>
      </c>
      <c r="H294" s="27" t="s">
        <v>36</v>
      </c>
      <c r="I294" s="33" t="s">
        <v>116</v>
      </c>
    </row>
    <row r="295" spans="1:9" x14ac:dyDescent="0.2">
      <c r="A295" s="35">
        <v>45017</v>
      </c>
      <c r="B295" s="57">
        <v>0</v>
      </c>
      <c r="C295" s="57" t="s">
        <v>1083</v>
      </c>
      <c r="D295" s="57" t="s">
        <v>1067</v>
      </c>
      <c r="E295" s="27" t="s">
        <v>17</v>
      </c>
      <c r="F295" s="27" t="s">
        <v>0</v>
      </c>
      <c r="G295" s="27" t="s">
        <v>14</v>
      </c>
      <c r="H295" s="27" t="s">
        <v>36</v>
      </c>
      <c r="I295" s="33" t="s">
        <v>116</v>
      </c>
    </row>
    <row r="296" spans="1:9" x14ac:dyDescent="0.2">
      <c r="A296" s="35">
        <v>45108</v>
      </c>
      <c r="B296" s="57">
        <v>0.10000000000000009</v>
      </c>
      <c r="C296" s="57" t="s">
        <v>1083</v>
      </c>
      <c r="D296" s="57" t="s">
        <v>1067</v>
      </c>
      <c r="E296" s="27" t="s">
        <v>17</v>
      </c>
      <c r="F296" s="27" t="s">
        <v>0</v>
      </c>
      <c r="G296" s="27" t="s">
        <v>14</v>
      </c>
      <c r="H296" s="27" t="s">
        <v>36</v>
      </c>
      <c r="I296" s="33" t="s">
        <v>116</v>
      </c>
    </row>
    <row r="297" spans="1:9" x14ac:dyDescent="0.2">
      <c r="A297" s="35">
        <v>45200</v>
      </c>
      <c r="B297" s="57">
        <v>0.19999999999999973</v>
      </c>
      <c r="C297" s="57" t="s">
        <v>1083</v>
      </c>
      <c r="D297" s="57" t="s">
        <v>1067</v>
      </c>
      <c r="E297" s="27" t="s">
        <v>17</v>
      </c>
      <c r="F297" s="27" t="s">
        <v>0</v>
      </c>
      <c r="G297" s="27" t="s">
        <v>14</v>
      </c>
      <c r="H297" s="27" t="s">
        <v>36</v>
      </c>
      <c r="I297" s="33" t="s">
        <v>116</v>
      </c>
    </row>
    <row r="298" spans="1:9" x14ac:dyDescent="0.2">
      <c r="A298" s="35">
        <v>45292</v>
      </c>
      <c r="B298" s="57">
        <v>0</v>
      </c>
      <c r="C298" s="57" t="s">
        <v>1083</v>
      </c>
      <c r="D298" s="57" t="s">
        <v>1067</v>
      </c>
      <c r="E298" s="27" t="s">
        <v>17</v>
      </c>
      <c r="F298" s="27" t="s">
        <v>0</v>
      </c>
      <c r="G298" s="27" t="s">
        <v>14</v>
      </c>
      <c r="H298" s="27" t="s">
        <v>36</v>
      </c>
      <c r="I298" s="33" t="s">
        <v>116</v>
      </c>
    </row>
    <row r="299" spans="1:9" x14ac:dyDescent="0.2">
      <c r="A299" s="35">
        <v>45383</v>
      </c>
      <c r="B299" s="57">
        <v>0.20000000000000018</v>
      </c>
      <c r="C299" s="57" t="s">
        <v>1083</v>
      </c>
      <c r="D299" s="57" t="s">
        <v>1067</v>
      </c>
      <c r="E299" s="27" t="s">
        <v>17</v>
      </c>
      <c r="F299" s="27" t="s">
        <v>0</v>
      </c>
      <c r="G299" s="27" t="s">
        <v>14</v>
      </c>
      <c r="H299" s="27" t="s">
        <v>36</v>
      </c>
      <c r="I299" s="33" t="s">
        <v>116</v>
      </c>
    </row>
    <row r="300" spans="1:9" x14ac:dyDescent="0.2">
      <c r="A300" s="35">
        <v>45474</v>
      </c>
      <c r="B300" s="57">
        <v>0.20000000000000018</v>
      </c>
      <c r="C300" s="57" t="s">
        <v>1083</v>
      </c>
      <c r="D300" s="57" t="s">
        <v>1067</v>
      </c>
      <c r="E300" s="27" t="s">
        <v>17</v>
      </c>
      <c r="F300" s="27" t="s">
        <v>0</v>
      </c>
      <c r="G300" s="27" t="s">
        <v>14</v>
      </c>
      <c r="H300" s="27" t="s">
        <v>36</v>
      </c>
      <c r="I300" s="33" t="s">
        <v>116</v>
      </c>
    </row>
    <row r="301" spans="1:9" x14ac:dyDescent="0.2">
      <c r="A301" s="35">
        <v>45566</v>
      </c>
      <c r="B301" s="57">
        <v>-0.10000000000000053</v>
      </c>
      <c r="C301" s="57" t="s">
        <v>1083</v>
      </c>
      <c r="D301" s="57" t="s">
        <v>1067</v>
      </c>
      <c r="E301" s="27" t="s">
        <v>17</v>
      </c>
      <c r="F301" s="27" t="s">
        <v>0</v>
      </c>
      <c r="G301" s="27" t="s">
        <v>14</v>
      </c>
      <c r="H301" s="27" t="s">
        <v>36</v>
      </c>
      <c r="I301" s="33" t="s">
        <v>116</v>
      </c>
    </row>
    <row r="302" spans="1:9" x14ac:dyDescent="0.2">
      <c r="A302" s="35">
        <v>45658</v>
      </c>
      <c r="B302" s="57">
        <v>0</v>
      </c>
      <c r="C302" s="57" t="s">
        <v>1083</v>
      </c>
      <c r="D302" s="57" t="s">
        <v>1067</v>
      </c>
      <c r="E302" s="27" t="s">
        <v>17</v>
      </c>
      <c r="F302" s="27" t="s">
        <v>0</v>
      </c>
      <c r="G302" s="27" t="s">
        <v>14</v>
      </c>
      <c r="H302" s="27" t="s">
        <v>36</v>
      </c>
      <c r="I302" s="33" t="s">
        <v>116</v>
      </c>
    </row>
    <row r="303" spans="1:9" x14ac:dyDescent="0.2">
      <c r="A303" s="35">
        <v>45748</v>
      </c>
      <c r="B303" s="57">
        <v>0.10000000000000053</v>
      </c>
      <c r="C303" s="57" t="s">
        <v>1083</v>
      </c>
      <c r="D303" s="57" t="s">
        <v>1067</v>
      </c>
      <c r="E303" s="27" t="s">
        <v>17</v>
      </c>
      <c r="F303" s="27" t="s">
        <v>0</v>
      </c>
      <c r="G303" s="27" t="s">
        <v>14</v>
      </c>
      <c r="H303" s="27" t="s">
        <v>36</v>
      </c>
      <c r="I303" s="33" t="s">
        <v>116</v>
      </c>
    </row>
    <row r="304" spans="1:9" x14ac:dyDescent="0.2">
      <c r="A304" s="35">
        <v>45839</v>
      </c>
      <c r="B304" s="57">
        <v>9.9999999999999645E-2</v>
      </c>
      <c r="C304" s="57" t="s">
        <v>1083</v>
      </c>
      <c r="D304" s="57" t="s">
        <v>1067</v>
      </c>
      <c r="E304" s="27" t="s">
        <v>17</v>
      </c>
      <c r="F304" s="27" t="s">
        <v>0</v>
      </c>
      <c r="G304" s="27" t="s">
        <v>14</v>
      </c>
      <c r="H304" s="27" t="s">
        <v>36</v>
      </c>
      <c r="I304" s="33" t="s">
        <v>116</v>
      </c>
    </row>
    <row r="305" spans="1:9" x14ac:dyDescent="0.2">
      <c r="A305" s="35">
        <v>45931</v>
      </c>
      <c r="B305" s="57">
        <v>0.20000000000000018</v>
      </c>
      <c r="C305" s="57" t="s">
        <v>1083</v>
      </c>
      <c r="D305" s="57" t="s">
        <v>1067</v>
      </c>
      <c r="E305" s="27" t="s">
        <v>17</v>
      </c>
      <c r="F305" s="27" t="s">
        <v>0</v>
      </c>
      <c r="G305" s="27" t="s">
        <v>14</v>
      </c>
      <c r="H305" s="27" t="s">
        <v>36</v>
      </c>
      <c r="I305" s="33" t="s">
        <v>116</v>
      </c>
    </row>
    <row r="306" spans="1:9" x14ac:dyDescent="0.2">
      <c r="A306" s="36">
        <v>46023</v>
      </c>
      <c r="B306" s="58" t="e">
        <v>#N/A</v>
      </c>
      <c r="C306" s="57" t="s">
        <v>1083</v>
      </c>
      <c r="D306" s="58" t="s">
        <v>1067</v>
      </c>
      <c r="E306" s="29" t="s">
        <v>17</v>
      </c>
      <c r="F306" s="29" t="s">
        <v>0</v>
      </c>
      <c r="G306" s="29" t="s">
        <v>14</v>
      </c>
      <c r="H306" s="29" t="s">
        <v>36</v>
      </c>
      <c r="I306" s="34" t="s">
        <v>116</v>
      </c>
    </row>
  </sheetData>
  <hyperlinks>
    <hyperlink ref="K2" location="'Index'!A1" display="Back to Index" xr:uid="{8A46F651-334E-0741-A87F-DFE96A4E057E}"/>
  </hyperlink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5040-854D-7444-8AFD-B39D3935B79F}">
  <sheetPr codeName="Sheet9">
    <tabColor theme="5" tint="0.59999389629810485"/>
  </sheetPr>
  <dimension ref="A1:G363"/>
  <sheetViews>
    <sheetView workbookViewId="0">
      <selection activeCell="E2" sqref="E2"/>
    </sheetView>
  </sheetViews>
  <sheetFormatPr baseColWidth="10" defaultRowHeight="16" x14ac:dyDescent="0.2"/>
  <sheetData>
    <row r="1" spans="1:7" x14ac:dyDescent="0.2">
      <c r="A1" t="s">
        <v>19</v>
      </c>
    </row>
    <row r="2" spans="1:7" x14ac:dyDescent="0.2">
      <c r="A2" t="s">
        <v>0</v>
      </c>
      <c r="B2" t="s">
        <v>10</v>
      </c>
      <c r="G2" s="8" t="s">
        <v>152</v>
      </c>
    </row>
    <row r="3" spans="1:7" x14ac:dyDescent="0.2">
      <c r="A3" t="s">
        <v>15</v>
      </c>
      <c r="B3" t="s">
        <v>14</v>
      </c>
    </row>
    <row r="4" spans="1:7" x14ac:dyDescent="0.2">
      <c r="A4" s="2">
        <v>18264</v>
      </c>
      <c r="B4" t="s">
        <v>70</v>
      </c>
    </row>
    <row r="5" spans="1:7" x14ac:dyDescent="0.2">
      <c r="A5" t="s">
        <v>20</v>
      </c>
    </row>
    <row r="6" spans="1:7" x14ac:dyDescent="0.2">
      <c r="A6" t="s">
        <v>21</v>
      </c>
    </row>
    <row r="7" spans="1:7" x14ac:dyDescent="0.2">
      <c r="A7" t="s">
        <v>4</v>
      </c>
      <c r="B7" t="s">
        <v>5</v>
      </c>
    </row>
    <row r="8" spans="1:7" x14ac:dyDescent="0.2">
      <c r="A8" s="1">
        <v>18264</v>
      </c>
      <c r="B8">
        <v>5.2811820000000003</v>
      </c>
    </row>
    <row r="9" spans="1:7" x14ac:dyDescent="0.2">
      <c r="A9" s="1">
        <v>18354</v>
      </c>
      <c r="B9">
        <v>5.2878660000000002</v>
      </c>
    </row>
    <row r="10" spans="1:7" x14ac:dyDescent="0.2">
      <c r="A10" s="1">
        <v>18445</v>
      </c>
      <c r="B10">
        <v>5.2946039999999996</v>
      </c>
    </row>
    <row r="11" spans="1:7" x14ac:dyDescent="0.2">
      <c r="A11" s="1">
        <v>18537</v>
      </c>
      <c r="B11">
        <v>5.3013669999999999</v>
      </c>
    </row>
    <row r="12" spans="1:7" x14ac:dyDescent="0.2">
      <c r="A12" s="1">
        <v>18629</v>
      </c>
      <c r="B12">
        <v>5.3081129999999996</v>
      </c>
    </row>
    <row r="13" spans="1:7" x14ac:dyDescent="0.2">
      <c r="A13" s="1">
        <v>18719</v>
      </c>
      <c r="B13">
        <v>5.3147890000000002</v>
      </c>
    </row>
    <row r="14" spans="1:7" x14ac:dyDescent="0.2">
      <c r="A14" s="1">
        <v>18810</v>
      </c>
      <c r="B14">
        <v>5.3213334083557102</v>
      </c>
    </row>
    <row r="15" spans="1:7" x14ac:dyDescent="0.2">
      <c r="A15" s="1">
        <v>18902</v>
      </c>
      <c r="B15">
        <v>5.3276824951171804</v>
      </c>
    </row>
    <row r="16" spans="1:7" x14ac:dyDescent="0.2">
      <c r="A16" s="1">
        <v>18994</v>
      </c>
      <c r="B16">
        <v>5.333774</v>
      </c>
    </row>
    <row r="17" spans="1:2" x14ac:dyDescent="0.2">
      <c r="A17" s="1">
        <v>19085</v>
      </c>
      <c r="B17">
        <v>5.3395549999999998</v>
      </c>
    </row>
    <row r="18" spans="1:2" x14ac:dyDescent="0.2">
      <c r="A18" s="1">
        <v>19176</v>
      </c>
      <c r="B18">
        <v>5.3449854850768999</v>
      </c>
    </row>
    <row r="19" spans="1:2" x14ac:dyDescent="0.2">
      <c r="A19" s="1">
        <v>19268</v>
      </c>
      <c r="B19">
        <v>5.3500404357910103</v>
      </c>
    </row>
    <row r="20" spans="1:2" x14ac:dyDescent="0.2">
      <c r="A20" s="1">
        <v>19360</v>
      </c>
      <c r="B20">
        <v>5.3547130000000003</v>
      </c>
    </row>
    <row r="21" spans="1:2" x14ac:dyDescent="0.2">
      <c r="A21" s="1">
        <v>19450</v>
      </c>
      <c r="B21">
        <v>5.3590116500854403</v>
      </c>
    </row>
    <row r="22" spans="1:2" x14ac:dyDescent="0.2">
      <c r="A22" s="1">
        <v>19541</v>
      </c>
      <c r="B22">
        <v>5.3629579999999999</v>
      </c>
    </row>
    <row r="23" spans="1:2" x14ac:dyDescent="0.2">
      <c r="A23" s="1">
        <v>19633</v>
      </c>
      <c r="B23">
        <v>5.3665823936462402</v>
      </c>
    </row>
    <row r="24" spans="1:2" x14ac:dyDescent="0.2">
      <c r="A24" s="1">
        <v>19725</v>
      </c>
      <c r="B24">
        <v>5.3699219999999999</v>
      </c>
    </row>
    <row r="25" spans="1:2" x14ac:dyDescent="0.2">
      <c r="A25" s="1">
        <v>19815</v>
      </c>
      <c r="B25">
        <v>5.3730144500732404</v>
      </c>
    </row>
    <row r="26" spans="1:2" x14ac:dyDescent="0.2">
      <c r="A26" s="1">
        <v>19906</v>
      </c>
      <c r="B26">
        <v>5.375902</v>
      </c>
    </row>
    <row r="27" spans="1:2" x14ac:dyDescent="0.2">
      <c r="A27" s="1">
        <v>19998</v>
      </c>
      <c r="B27">
        <v>5.3786240000000003</v>
      </c>
    </row>
    <row r="28" spans="1:2" x14ac:dyDescent="0.2">
      <c r="A28" s="1">
        <v>20090</v>
      </c>
      <c r="B28">
        <v>5.3812199999999999</v>
      </c>
    </row>
    <row r="29" spans="1:2" x14ac:dyDescent="0.2">
      <c r="A29" s="1">
        <v>20180</v>
      </c>
      <c r="B29">
        <v>5.3837250000000001</v>
      </c>
    </row>
    <row r="30" spans="1:2" x14ac:dyDescent="0.2">
      <c r="A30" s="1">
        <v>20271</v>
      </c>
      <c r="B30">
        <v>5.386171</v>
      </c>
    </row>
    <row r="31" spans="1:2" x14ac:dyDescent="0.2">
      <c r="A31" s="1">
        <v>20363</v>
      </c>
      <c r="B31">
        <v>5.3885860000000001</v>
      </c>
    </row>
    <row r="32" spans="1:2" x14ac:dyDescent="0.2">
      <c r="A32" s="1">
        <v>20455</v>
      </c>
      <c r="B32">
        <v>5.3909964561462402</v>
      </c>
    </row>
    <row r="33" spans="1:2" x14ac:dyDescent="0.2">
      <c r="A33" s="1">
        <v>20546</v>
      </c>
      <c r="B33">
        <v>5.3934300000000004</v>
      </c>
    </row>
    <row r="34" spans="1:2" x14ac:dyDescent="0.2">
      <c r="A34" s="1">
        <v>20637</v>
      </c>
      <c r="B34">
        <v>5.3959169999999999</v>
      </c>
    </row>
    <row r="35" spans="1:2" x14ac:dyDescent="0.2">
      <c r="A35" s="1">
        <v>20729</v>
      </c>
      <c r="B35">
        <v>5.3984930000000002</v>
      </c>
    </row>
    <row r="36" spans="1:2" x14ac:dyDescent="0.2">
      <c r="A36" s="1">
        <v>20821</v>
      </c>
      <c r="B36">
        <v>5.4011983871459899</v>
      </c>
    </row>
    <row r="37" spans="1:2" x14ac:dyDescent="0.2">
      <c r="A37" s="1">
        <v>20911</v>
      </c>
      <c r="B37">
        <v>5.4040803909301696</v>
      </c>
    </row>
    <row r="38" spans="1:2" x14ac:dyDescent="0.2">
      <c r="A38" s="1">
        <v>21002</v>
      </c>
      <c r="B38">
        <v>5.4071846008300701</v>
      </c>
    </row>
    <row r="39" spans="1:2" x14ac:dyDescent="0.2">
      <c r="A39" s="1">
        <v>21094</v>
      </c>
      <c r="B39">
        <v>5.410558</v>
      </c>
    </row>
    <row r="40" spans="1:2" x14ac:dyDescent="0.2">
      <c r="A40" s="1">
        <v>21186</v>
      </c>
      <c r="B40">
        <v>5.4142403602600098</v>
      </c>
    </row>
    <row r="41" spans="1:2" x14ac:dyDescent="0.2">
      <c r="A41" s="1">
        <v>21276</v>
      </c>
      <c r="B41">
        <v>5.418266</v>
      </c>
    </row>
    <row r="42" spans="1:2" x14ac:dyDescent="0.2">
      <c r="A42" s="1">
        <v>21367</v>
      </c>
      <c r="B42">
        <v>5.4226584434509197</v>
      </c>
    </row>
    <row r="43" spans="1:2" x14ac:dyDescent="0.2">
      <c r="A43" s="1">
        <v>21459</v>
      </c>
      <c r="B43">
        <v>5.4274290000000001</v>
      </c>
    </row>
    <row r="44" spans="1:2" x14ac:dyDescent="0.2">
      <c r="A44" s="1">
        <v>21551</v>
      </c>
      <c r="B44">
        <v>5.4325766563415501</v>
      </c>
    </row>
    <row r="45" spans="1:2" x14ac:dyDescent="0.2">
      <c r="A45" s="1">
        <v>21641</v>
      </c>
      <c r="B45">
        <v>5.4380855560302699</v>
      </c>
    </row>
    <row r="46" spans="1:2" x14ac:dyDescent="0.2">
      <c r="A46" s="1">
        <v>21732</v>
      </c>
      <c r="B46">
        <v>5.4439270000000004</v>
      </c>
    </row>
    <row r="47" spans="1:2" x14ac:dyDescent="0.2">
      <c r="A47" s="1">
        <v>21824</v>
      </c>
      <c r="B47">
        <v>5.4500640000000002</v>
      </c>
    </row>
    <row r="48" spans="1:2" x14ac:dyDescent="0.2">
      <c r="A48" s="1">
        <v>21916</v>
      </c>
      <c r="B48">
        <v>5.4564523696899396</v>
      </c>
    </row>
    <row r="49" spans="1:2" x14ac:dyDescent="0.2">
      <c r="A49" s="1">
        <v>22007</v>
      </c>
      <c r="B49">
        <v>5.4630510000000001</v>
      </c>
    </row>
    <row r="50" spans="1:2" x14ac:dyDescent="0.2">
      <c r="A50" s="1">
        <v>22098</v>
      </c>
      <c r="B50">
        <v>5.4698295593261701</v>
      </c>
    </row>
    <row r="51" spans="1:2" x14ac:dyDescent="0.2">
      <c r="A51" s="1">
        <v>22190</v>
      </c>
      <c r="B51">
        <v>5.4767700000000001</v>
      </c>
    </row>
    <row r="52" spans="1:2" x14ac:dyDescent="0.2">
      <c r="A52" s="1">
        <v>22282</v>
      </c>
      <c r="B52">
        <v>5.4838750000000003</v>
      </c>
    </row>
    <row r="53" spans="1:2" x14ac:dyDescent="0.2">
      <c r="A53" s="1">
        <v>22372</v>
      </c>
      <c r="B53">
        <v>5.4911649999999996</v>
      </c>
    </row>
    <row r="54" spans="1:2" x14ac:dyDescent="0.2">
      <c r="A54" s="1">
        <v>22463</v>
      </c>
      <c r="B54">
        <v>5.4986753463745099</v>
      </c>
    </row>
    <row r="55" spans="1:2" x14ac:dyDescent="0.2">
      <c r="A55" s="1">
        <v>22555</v>
      </c>
      <c r="B55">
        <v>5.5064554214477504</v>
      </c>
    </row>
    <row r="56" spans="1:2" x14ac:dyDescent="0.2">
      <c r="A56" s="1">
        <v>22647</v>
      </c>
      <c r="B56">
        <v>5.5145590000000002</v>
      </c>
    </row>
    <row r="57" spans="1:2" x14ac:dyDescent="0.2">
      <c r="A57" s="1">
        <v>22737</v>
      </c>
      <c r="B57">
        <v>5.5230420000000002</v>
      </c>
    </row>
    <row r="58" spans="1:2" x14ac:dyDescent="0.2">
      <c r="A58" s="1">
        <v>22828</v>
      </c>
      <c r="B58">
        <v>5.5319504737854004</v>
      </c>
    </row>
    <row r="59" spans="1:2" x14ac:dyDescent="0.2">
      <c r="A59" s="1">
        <v>22920</v>
      </c>
      <c r="B59">
        <v>5.5413240000000004</v>
      </c>
    </row>
    <row r="60" spans="1:2" x14ac:dyDescent="0.2">
      <c r="A60" s="1">
        <v>23012</v>
      </c>
      <c r="B60">
        <v>5.5511879999999998</v>
      </c>
    </row>
    <row r="61" spans="1:2" x14ac:dyDescent="0.2">
      <c r="A61" s="1">
        <v>23102</v>
      </c>
      <c r="B61">
        <v>5.5615519999999998</v>
      </c>
    </row>
    <row r="62" spans="1:2" x14ac:dyDescent="0.2">
      <c r="A62" s="1">
        <v>23193</v>
      </c>
      <c r="B62">
        <v>5.5724109999999998</v>
      </c>
    </row>
    <row r="63" spans="1:2" x14ac:dyDescent="0.2">
      <c r="A63" s="1">
        <v>23285</v>
      </c>
      <c r="B63">
        <v>5.5837473869323704</v>
      </c>
    </row>
    <row r="64" spans="1:2" x14ac:dyDescent="0.2">
      <c r="A64" s="1">
        <v>23377</v>
      </c>
      <c r="B64">
        <v>5.5955276489257804</v>
      </c>
    </row>
    <row r="65" spans="1:2" x14ac:dyDescent="0.2">
      <c r="A65" s="1">
        <v>23468</v>
      </c>
      <c r="B65">
        <v>5.6077060000000003</v>
      </c>
    </row>
    <row r="66" spans="1:2" x14ac:dyDescent="0.2">
      <c r="A66" s="1">
        <v>23559</v>
      </c>
      <c r="B66">
        <v>5.6202225685119602</v>
      </c>
    </row>
    <row r="67" spans="1:2" x14ac:dyDescent="0.2">
      <c r="A67" s="1">
        <v>23651</v>
      </c>
      <c r="B67">
        <v>5.6330070000000001</v>
      </c>
    </row>
    <row r="68" spans="1:2" x14ac:dyDescent="0.2">
      <c r="A68" s="1">
        <v>23743</v>
      </c>
      <c r="B68">
        <v>5.6459770000000002</v>
      </c>
    </row>
    <row r="69" spans="1:2" x14ac:dyDescent="0.2">
      <c r="A69" s="1">
        <v>23833</v>
      </c>
      <c r="B69">
        <v>5.6590439999999997</v>
      </c>
    </row>
    <row r="70" spans="1:2" x14ac:dyDescent="0.2">
      <c r="A70" s="1">
        <v>23924</v>
      </c>
      <c r="B70">
        <v>5.6721159999999999</v>
      </c>
    </row>
    <row r="71" spans="1:2" x14ac:dyDescent="0.2">
      <c r="A71" s="1">
        <v>24016</v>
      </c>
      <c r="B71">
        <v>5.6851050000000001</v>
      </c>
    </row>
    <row r="72" spans="1:2" x14ac:dyDescent="0.2">
      <c r="A72" s="1">
        <v>24108</v>
      </c>
      <c r="B72">
        <v>5.6979300000000004</v>
      </c>
    </row>
    <row r="73" spans="1:2" x14ac:dyDescent="0.2">
      <c r="A73" s="1">
        <v>24198</v>
      </c>
      <c r="B73">
        <v>5.7105290000000002</v>
      </c>
    </row>
    <row r="74" spans="1:2" x14ac:dyDescent="0.2">
      <c r="A74" s="1">
        <v>24289</v>
      </c>
      <c r="B74">
        <v>5.722861</v>
      </c>
    </row>
    <row r="75" spans="1:2" x14ac:dyDescent="0.2">
      <c r="A75" s="1">
        <v>24381</v>
      </c>
      <c r="B75">
        <v>5.734915</v>
      </c>
    </row>
    <row r="76" spans="1:2" x14ac:dyDescent="0.2">
      <c r="A76" s="1">
        <v>24473</v>
      </c>
      <c r="B76">
        <v>5.7467040000000003</v>
      </c>
    </row>
    <row r="77" spans="1:2" x14ac:dyDescent="0.2">
      <c r="A77" s="1">
        <v>24563</v>
      </c>
      <c r="B77">
        <v>5.7582700000000004</v>
      </c>
    </row>
    <row r="78" spans="1:2" x14ac:dyDescent="0.2">
      <c r="A78" s="1">
        <v>24654</v>
      </c>
      <c r="B78">
        <v>5.7696719999999999</v>
      </c>
    </row>
    <row r="79" spans="1:2" x14ac:dyDescent="0.2">
      <c r="A79" s="1">
        <v>24746</v>
      </c>
      <c r="B79">
        <v>5.7809840000000001</v>
      </c>
    </row>
    <row r="80" spans="1:2" x14ac:dyDescent="0.2">
      <c r="A80" s="1">
        <v>24838</v>
      </c>
      <c r="B80">
        <v>5.7922859999999998</v>
      </c>
    </row>
    <row r="81" spans="1:2" x14ac:dyDescent="0.2">
      <c r="A81" s="1">
        <v>24929</v>
      </c>
      <c r="B81">
        <v>5.8036584854125897</v>
      </c>
    </row>
    <row r="82" spans="1:2" x14ac:dyDescent="0.2">
      <c r="A82" s="1">
        <v>25020</v>
      </c>
      <c r="B82">
        <v>5.8151755332946697</v>
      </c>
    </row>
    <row r="83" spans="1:2" x14ac:dyDescent="0.2">
      <c r="A83" s="1">
        <v>25112</v>
      </c>
      <c r="B83">
        <v>5.826905</v>
      </c>
    </row>
    <row r="84" spans="1:2" x14ac:dyDescent="0.2">
      <c r="A84" s="1">
        <v>25204</v>
      </c>
      <c r="B84">
        <v>5.8389009999999999</v>
      </c>
    </row>
    <row r="85" spans="1:2" x14ac:dyDescent="0.2">
      <c r="A85" s="1">
        <v>25294</v>
      </c>
      <c r="B85">
        <v>5.8512096405029297</v>
      </c>
    </row>
    <row r="86" spans="1:2" x14ac:dyDescent="0.2">
      <c r="A86" s="1">
        <v>25385</v>
      </c>
      <c r="B86">
        <v>5.8638640000000004</v>
      </c>
    </row>
    <row r="87" spans="1:2" x14ac:dyDescent="0.2">
      <c r="A87" s="1">
        <v>25477</v>
      </c>
      <c r="B87">
        <v>5.8768880000000001</v>
      </c>
    </row>
    <row r="88" spans="1:2" x14ac:dyDescent="0.2">
      <c r="A88" s="1">
        <v>25569</v>
      </c>
      <c r="B88">
        <v>5.89029836654663</v>
      </c>
    </row>
    <row r="89" spans="1:2" x14ac:dyDescent="0.2">
      <c r="A89" s="1">
        <v>25659</v>
      </c>
      <c r="B89">
        <v>5.9040999999999997</v>
      </c>
    </row>
    <row r="90" spans="1:2" x14ac:dyDescent="0.2">
      <c r="A90" s="1">
        <v>25750</v>
      </c>
      <c r="B90">
        <v>5.9182920000000001</v>
      </c>
    </row>
    <row r="91" spans="1:2" x14ac:dyDescent="0.2">
      <c r="A91" s="1">
        <v>25842</v>
      </c>
      <c r="B91">
        <v>5.9328609999999999</v>
      </c>
    </row>
    <row r="92" spans="1:2" x14ac:dyDescent="0.2">
      <c r="A92" s="1">
        <v>25934</v>
      </c>
      <c r="B92">
        <v>5.9477820000000001</v>
      </c>
    </row>
    <row r="93" spans="1:2" x14ac:dyDescent="0.2">
      <c r="A93" s="1">
        <v>26024</v>
      </c>
      <c r="B93">
        <v>5.9630159999999997</v>
      </c>
    </row>
    <row r="94" spans="1:2" x14ac:dyDescent="0.2">
      <c r="A94" s="1">
        <v>26115</v>
      </c>
      <c r="B94">
        <v>5.9785056114196697</v>
      </c>
    </row>
    <row r="95" spans="1:2" x14ac:dyDescent="0.2">
      <c r="A95" s="1">
        <v>26207</v>
      </c>
      <c r="B95">
        <v>5.9941769999999996</v>
      </c>
    </row>
    <row r="96" spans="1:2" x14ac:dyDescent="0.2">
      <c r="A96" s="1">
        <v>26299</v>
      </c>
      <c r="B96">
        <v>6.0099400000000003</v>
      </c>
    </row>
    <row r="97" spans="1:2" x14ac:dyDescent="0.2">
      <c r="A97" s="1">
        <v>26390</v>
      </c>
      <c r="B97">
        <v>6.0256905555725098</v>
      </c>
    </row>
    <row r="98" spans="1:2" x14ac:dyDescent="0.2">
      <c r="A98" s="1">
        <v>26481</v>
      </c>
      <c r="B98">
        <v>6.0413170000000003</v>
      </c>
    </row>
    <row r="99" spans="1:2" x14ac:dyDescent="0.2">
      <c r="A99" s="1">
        <v>26573</v>
      </c>
      <c r="B99">
        <v>6.0567060000000001</v>
      </c>
    </row>
    <row r="100" spans="1:2" x14ac:dyDescent="0.2">
      <c r="A100" s="1">
        <v>26665</v>
      </c>
      <c r="B100">
        <v>6.0717453956604004</v>
      </c>
    </row>
    <row r="101" spans="1:2" x14ac:dyDescent="0.2">
      <c r="A101" s="1">
        <v>26755</v>
      </c>
      <c r="B101">
        <v>6.0863350000000001</v>
      </c>
    </row>
    <row r="102" spans="1:2" x14ac:dyDescent="0.2">
      <c r="A102" s="1">
        <v>26846</v>
      </c>
      <c r="B102">
        <v>6.1003866195678702</v>
      </c>
    </row>
    <row r="103" spans="1:2" x14ac:dyDescent="0.2">
      <c r="A103" s="1">
        <v>26938</v>
      </c>
      <c r="B103">
        <v>6.11383056640625</v>
      </c>
    </row>
    <row r="104" spans="1:2" x14ac:dyDescent="0.2">
      <c r="A104" s="1">
        <v>27030</v>
      </c>
      <c r="B104">
        <v>6.1266164779662997</v>
      </c>
    </row>
    <row r="105" spans="1:2" x14ac:dyDescent="0.2">
      <c r="A105" s="1">
        <v>27120</v>
      </c>
      <c r="B105">
        <v>6.1387150000000004</v>
      </c>
    </row>
    <row r="106" spans="1:2" x14ac:dyDescent="0.2">
      <c r="A106" s="1">
        <v>27211</v>
      </c>
      <c r="B106">
        <v>6.1501145362854004</v>
      </c>
    </row>
    <row r="107" spans="1:2" x14ac:dyDescent="0.2">
      <c r="A107" s="1">
        <v>27303</v>
      </c>
      <c r="B107">
        <v>6.1608195304870597</v>
      </c>
    </row>
    <row r="108" spans="1:2" x14ac:dyDescent="0.2">
      <c r="A108" s="1">
        <v>27395</v>
      </c>
      <c r="B108">
        <v>6.1708439999999998</v>
      </c>
    </row>
    <row r="109" spans="1:2" x14ac:dyDescent="0.2">
      <c r="A109" s="1">
        <v>27485</v>
      </c>
      <c r="B109">
        <v>6.1802089999999996</v>
      </c>
    </row>
    <row r="110" spans="1:2" x14ac:dyDescent="0.2">
      <c r="A110" s="1">
        <v>27576</v>
      </c>
      <c r="B110">
        <v>6.1889339999999997</v>
      </c>
    </row>
    <row r="111" spans="1:2" x14ac:dyDescent="0.2">
      <c r="A111" s="1">
        <v>27668</v>
      </c>
      <c r="B111">
        <v>6.1970324516296298</v>
      </c>
    </row>
    <row r="112" spans="1:2" x14ac:dyDescent="0.2">
      <c r="A112" s="1">
        <v>27760</v>
      </c>
      <c r="B112">
        <v>6.2045089999999998</v>
      </c>
    </row>
    <row r="113" spans="1:2" x14ac:dyDescent="0.2">
      <c r="A113" s="1">
        <v>27851</v>
      </c>
      <c r="B113">
        <v>6.2113579999999997</v>
      </c>
    </row>
    <row r="114" spans="1:2" x14ac:dyDescent="0.2">
      <c r="A114" s="1">
        <v>27942</v>
      </c>
      <c r="B114">
        <v>6.2175630000000002</v>
      </c>
    </row>
    <row r="115" spans="1:2" x14ac:dyDescent="0.2">
      <c r="A115" s="1">
        <v>28034</v>
      </c>
      <c r="B115">
        <v>6.2230990000000004</v>
      </c>
    </row>
    <row r="116" spans="1:2" x14ac:dyDescent="0.2">
      <c r="A116" s="1">
        <v>28126</v>
      </c>
      <c r="B116">
        <v>6.2279309999999999</v>
      </c>
    </row>
    <row r="117" spans="1:2" x14ac:dyDescent="0.2">
      <c r="A117" s="1">
        <v>28216</v>
      </c>
      <c r="B117">
        <v>6.2320165634155202</v>
      </c>
    </row>
    <row r="118" spans="1:2" x14ac:dyDescent="0.2">
      <c r="A118" s="1">
        <v>28307</v>
      </c>
      <c r="B118">
        <v>6.235309</v>
      </c>
    </row>
    <row r="119" spans="1:2" x14ac:dyDescent="0.2">
      <c r="A119" s="1">
        <v>28399</v>
      </c>
      <c r="B119">
        <v>6.2377570000000002</v>
      </c>
    </row>
    <row r="120" spans="1:2" x14ac:dyDescent="0.2">
      <c r="A120" s="1">
        <v>28491</v>
      </c>
      <c r="B120">
        <v>6.2393109999999998</v>
      </c>
    </row>
    <row r="121" spans="1:2" x14ac:dyDescent="0.2">
      <c r="A121" s="1">
        <v>28581</v>
      </c>
      <c r="B121">
        <v>6.2399269999999998</v>
      </c>
    </row>
    <row r="122" spans="1:2" x14ac:dyDescent="0.2">
      <c r="A122" s="1">
        <v>28672</v>
      </c>
      <c r="B122">
        <v>6.2395744323730398</v>
      </c>
    </row>
    <row r="123" spans="1:2" x14ac:dyDescent="0.2">
      <c r="A123" s="1">
        <v>28764</v>
      </c>
      <c r="B123">
        <v>6.2382345199584899</v>
      </c>
    </row>
    <row r="124" spans="1:2" x14ac:dyDescent="0.2">
      <c r="A124" s="1">
        <v>28856</v>
      </c>
      <c r="B124">
        <v>6.2359094619750897</v>
      </c>
    </row>
    <row r="125" spans="1:2" x14ac:dyDescent="0.2">
      <c r="A125" s="1">
        <v>28946</v>
      </c>
      <c r="B125">
        <v>6.2326170000000003</v>
      </c>
    </row>
    <row r="126" spans="1:2" x14ac:dyDescent="0.2">
      <c r="A126" s="1">
        <v>29037</v>
      </c>
      <c r="B126">
        <v>6.2283935546875</v>
      </c>
    </row>
    <row r="127" spans="1:2" x14ac:dyDescent="0.2">
      <c r="A127" s="1">
        <v>29129</v>
      </c>
      <c r="B127">
        <v>6.2232900000000004</v>
      </c>
    </row>
    <row r="128" spans="1:2" x14ac:dyDescent="0.2">
      <c r="A128" s="1">
        <v>29221</v>
      </c>
      <c r="B128">
        <v>6.2232064072105802</v>
      </c>
    </row>
    <row r="129" spans="1:2" x14ac:dyDescent="0.2">
      <c r="A129" s="1">
        <v>29312</v>
      </c>
      <c r="B129">
        <v>6.2144459206877096</v>
      </c>
    </row>
    <row r="130" spans="1:2" x14ac:dyDescent="0.2">
      <c r="A130" s="1">
        <v>29403</v>
      </c>
      <c r="B130">
        <v>6.2056821483064697</v>
      </c>
    </row>
    <row r="131" spans="1:2" x14ac:dyDescent="0.2">
      <c r="A131" s="1">
        <v>29495</v>
      </c>
      <c r="B131">
        <v>6.1969094298297502</v>
      </c>
    </row>
    <row r="132" spans="1:2" x14ac:dyDescent="0.2">
      <c r="A132" s="1">
        <v>29587</v>
      </c>
      <c r="B132">
        <v>6.1881203451032798</v>
      </c>
    </row>
    <row r="133" spans="1:2" x14ac:dyDescent="0.2">
      <c r="A133" s="1">
        <v>29677</v>
      </c>
      <c r="B133">
        <v>6.1793061022800799</v>
      </c>
    </row>
    <row r="134" spans="1:2" x14ac:dyDescent="0.2">
      <c r="A134" s="1">
        <v>29768</v>
      </c>
      <c r="B134">
        <v>6.1704567803530397</v>
      </c>
    </row>
    <row r="135" spans="1:2" x14ac:dyDescent="0.2">
      <c r="A135" s="1">
        <v>29860</v>
      </c>
      <c r="B135">
        <v>6.161561483332</v>
      </c>
    </row>
    <row r="136" spans="1:2" x14ac:dyDescent="0.2">
      <c r="A136" s="1">
        <v>29952</v>
      </c>
      <c r="B136">
        <v>6.1526084424044498</v>
      </c>
    </row>
    <row r="137" spans="1:2" x14ac:dyDescent="0.2">
      <c r="A137" s="1">
        <v>30042</v>
      </c>
      <c r="B137">
        <v>6.1435850852786</v>
      </c>
    </row>
    <row r="138" spans="1:2" x14ac:dyDescent="0.2">
      <c r="A138" s="1">
        <v>30133</v>
      </c>
      <c r="B138">
        <v>6.1344780848468199</v>
      </c>
    </row>
    <row r="139" spans="1:2" x14ac:dyDescent="0.2">
      <c r="A139" s="1">
        <v>30225</v>
      </c>
      <c r="B139">
        <v>6.1252733943609501</v>
      </c>
    </row>
    <row r="140" spans="1:2" x14ac:dyDescent="0.2">
      <c r="A140" s="1">
        <v>30317</v>
      </c>
      <c r="B140">
        <v>6.1159562731830004</v>
      </c>
    </row>
    <row r="141" spans="1:2" x14ac:dyDescent="0.2">
      <c r="A141" s="1">
        <v>30407</v>
      </c>
      <c r="B141">
        <v>6.10651130516273</v>
      </c>
    </row>
    <row r="142" spans="1:2" x14ac:dyDescent="0.2">
      <c r="A142" s="1">
        <v>30498</v>
      </c>
      <c r="B142">
        <v>6.0969224103273696</v>
      </c>
    </row>
    <row r="143" spans="1:2" x14ac:dyDescent="0.2">
      <c r="A143" s="1">
        <v>30590</v>
      </c>
      <c r="B143">
        <v>6.0871728495869499</v>
      </c>
    </row>
    <row r="144" spans="1:2" x14ac:dyDescent="0.2">
      <c r="A144" s="1">
        <v>30682</v>
      </c>
      <c r="B144">
        <v>6.07724522145128</v>
      </c>
    </row>
    <row r="145" spans="1:2" x14ac:dyDescent="0.2">
      <c r="A145" s="1">
        <v>30773</v>
      </c>
      <c r="B145">
        <v>6.06712144927865</v>
      </c>
    </row>
    <row r="146" spans="1:2" x14ac:dyDescent="0.2">
      <c r="A146" s="1">
        <v>30864</v>
      </c>
      <c r="B146">
        <v>6.0567827573329103</v>
      </c>
    </row>
    <row r="147" spans="1:2" x14ac:dyDescent="0.2">
      <c r="A147" s="1">
        <v>30956</v>
      </c>
      <c r="B147">
        <v>6.0462096339433904</v>
      </c>
    </row>
    <row r="148" spans="1:2" x14ac:dyDescent="0.2">
      <c r="A148" s="1">
        <v>31048</v>
      </c>
      <c r="B148">
        <v>6.0353817803821803</v>
      </c>
    </row>
    <row r="149" spans="1:2" x14ac:dyDescent="0.2">
      <c r="A149" s="1">
        <v>31138</v>
      </c>
      <c r="B149">
        <v>6.0242782379984501</v>
      </c>
    </row>
    <row r="150" spans="1:2" x14ac:dyDescent="0.2">
      <c r="A150" s="1">
        <v>31229</v>
      </c>
      <c r="B150">
        <v>6.0128780798807497</v>
      </c>
    </row>
    <row r="151" spans="1:2" x14ac:dyDescent="0.2">
      <c r="A151" s="1">
        <v>31321</v>
      </c>
      <c r="B151">
        <v>6.0011622367497601</v>
      </c>
    </row>
    <row r="152" spans="1:2" x14ac:dyDescent="0.2">
      <c r="A152" s="1">
        <v>31413</v>
      </c>
      <c r="B152">
        <v>5.9891164148421403</v>
      </c>
    </row>
    <row r="153" spans="1:2" x14ac:dyDescent="0.2">
      <c r="A153" s="1">
        <v>31503</v>
      </c>
      <c r="B153">
        <v>5.9767344249437402</v>
      </c>
    </row>
    <row r="154" spans="1:2" x14ac:dyDescent="0.2">
      <c r="A154" s="1">
        <v>31594</v>
      </c>
      <c r="B154">
        <v>5.9640175230853396</v>
      </c>
    </row>
    <row r="155" spans="1:2" x14ac:dyDescent="0.2">
      <c r="A155" s="1">
        <v>31686</v>
      </c>
      <c r="B155">
        <v>5.9509733113858898</v>
      </c>
    </row>
    <row r="156" spans="1:2" x14ac:dyDescent="0.2">
      <c r="A156" s="1">
        <v>31778</v>
      </c>
      <c r="B156">
        <v>5.93761432694183</v>
      </c>
    </row>
    <row r="157" spans="1:2" x14ac:dyDescent="0.2">
      <c r="A157" s="1">
        <v>31868</v>
      </c>
      <c r="B157">
        <v>5.9239565541955201</v>
      </c>
    </row>
    <row r="158" spans="1:2" x14ac:dyDescent="0.2">
      <c r="A158" s="1">
        <v>31959</v>
      </c>
      <c r="B158">
        <v>5.9100180361773402</v>
      </c>
    </row>
    <row r="159" spans="1:2" x14ac:dyDescent="0.2">
      <c r="A159" s="1">
        <v>32051</v>
      </c>
      <c r="B159">
        <v>5.8958176859450697</v>
      </c>
    </row>
    <row r="160" spans="1:2" x14ac:dyDescent="0.2">
      <c r="A160" s="1">
        <v>32143</v>
      </c>
      <c r="B160">
        <v>5.88137433670585</v>
      </c>
    </row>
    <row r="161" spans="1:2" x14ac:dyDescent="0.2">
      <c r="A161" s="1">
        <v>32234</v>
      </c>
      <c r="B161">
        <v>5.86670604279111</v>
      </c>
    </row>
    <row r="162" spans="1:2" x14ac:dyDescent="0.2">
      <c r="A162" s="1">
        <v>32325</v>
      </c>
      <c r="B162">
        <v>5.8518296238788299</v>
      </c>
    </row>
    <row r="163" spans="1:2" x14ac:dyDescent="0.2">
      <c r="A163" s="1">
        <v>32417</v>
      </c>
      <c r="B163">
        <v>5.8367604319052697</v>
      </c>
    </row>
    <row r="164" spans="1:2" x14ac:dyDescent="0.2">
      <c r="A164" s="1">
        <v>32509</v>
      </c>
      <c r="B164">
        <v>5.8215123118445398</v>
      </c>
    </row>
    <row r="165" spans="1:2" x14ac:dyDescent="0.2">
      <c r="A165" s="1">
        <v>32599</v>
      </c>
      <c r="B165">
        <v>5.8060977223527104</v>
      </c>
    </row>
    <row r="166" spans="1:2" x14ac:dyDescent="0.2">
      <c r="A166" s="1">
        <v>32690</v>
      </c>
      <c r="B166">
        <v>5.7905279791928699</v>
      </c>
    </row>
    <row r="167" spans="1:2" x14ac:dyDescent="0.2">
      <c r="A167" s="1">
        <v>32782</v>
      </c>
      <c r="B167">
        <v>5.7748135828401796</v>
      </c>
    </row>
    <row r="168" spans="1:2" x14ac:dyDescent="0.2">
      <c r="A168" s="1">
        <v>32874</v>
      </c>
      <c r="B168">
        <v>5.7589645913420897</v>
      </c>
    </row>
    <row r="169" spans="1:2" x14ac:dyDescent="0.2">
      <c r="A169" s="1">
        <v>32964</v>
      </c>
      <c r="B169">
        <v>5.7429910001350803</v>
      </c>
    </row>
    <row r="170" spans="1:2" x14ac:dyDescent="0.2">
      <c r="A170" s="1">
        <v>33055</v>
      </c>
      <c r="B170">
        <v>5.7269030919332904</v>
      </c>
    </row>
    <row r="171" spans="1:2" x14ac:dyDescent="0.2">
      <c r="A171" s="1">
        <v>33147</v>
      </c>
      <c r="B171">
        <v>5.7107117218921601</v>
      </c>
    </row>
    <row r="172" spans="1:2" x14ac:dyDescent="0.2">
      <c r="A172" s="1">
        <v>33239</v>
      </c>
      <c r="B172">
        <v>5.6944285059311603</v>
      </c>
    </row>
    <row r="173" spans="1:2" x14ac:dyDescent="0.2">
      <c r="A173" s="1">
        <v>33329</v>
      </c>
      <c r="B173">
        <v>5.6780658833142903</v>
      </c>
    </row>
    <row r="174" spans="1:2" x14ac:dyDescent="0.2">
      <c r="A174" s="1">
        <v>33420</v>
      </c>
      <c r="B174">
        <v>5.6616370282919899</v>
      </c>
    </row>
    <row r="175" spans="1:2" x14ac:dyDescent="0.2">
      <c r="A175" s="1">
        <v>33512</v>
      </c>
      <c r="B175">
        <v>5.6451555897733003</v>
      </c>
    </row>
    <row r="176" spans="1:2" x14ac:dyDescent="0.2">
      <c r="A176" s="1">
        <v>33604</v>
      </c>
      <c r="B176">
        <v>5.6286352426023196</v>
      </c>
    </row>
    <row r="177" spans="1:2" x14ac:dyDescent="0.2">
      <c r="A177" s="1">
        <v>33695</v>
      </c>
      <c r="B177">
        <v>5.6120890390460403</v>
      </c>
    </row>
    <row r="178" spans="1:2" x14ac:dyDescent="0.2">
      <c r="A178" s="1">
        <v>33786</v>
      </c>
      <c r="B178">
        <v>5.5955285545584497</v>
      </c>
    </row>
    <row r="179" spans="1:2" x14ac:dyDescent="0.2">
      <c r="A179" s="1">
        <v>33878</v>
      </c>
      <c r="B179">
        <v>5.5789628277713801</v>
      </c>
    </row>
    <row r="180" spans="1:2" x14ac:dyDescent="0.2">
      <c r="A180" s="1">
        <v>33970</v>
      </c>
      <c r="B180">
        <v>5.55200824023352</v>
      </c>
    </row>
    <row r="181" spans="1:2" x14ac:dyDescent="0.2">
      <c r="A181" s="1">
        <v>34060</v>
      </c>
      <c r="B181">
        <v>5.5325457029883998</v>
      </c>
    </row>
    <row r="182" spans="1:2" x14ac:dyDescent="0.2">
      <c r="A182" s="1">
        <v>34151</v>
      </c>
      <c r="B182">
        <v>5.5128995105853598</v>
      </c>
    </row>
    <row r="183" spans="1:2" x14ac:dyDescent="0.2">
      <c r="A183" s="1">
        <v>34243</v>
      </c>
      <c r="B183">
        <v>5.4931281393756599</v>
      </c>
    </row>
    <row r="184" spans="1:2" x14ac:dyDescent="0.2">
      <c r="A184" s="1">
        <v>34335</v>
      </c>
      <c r="B184">
        <v>5.47329460823613</v>
      </c>
    </row>
    <row r="185" spans="1:2" x14ac:dyDescent="0.2">
      <c r="A185" s="1">
        <v>34425</v>
      </c>
      <c r="B185">
        <v>5.4534653188212099</v>
      </c>
    </row>
    <row r="186" spans="1:2" x14ac:dyDescent="0.2">
      <c r="A186" s="1">
        <v>34516</v>
      </c>
      <c r="B186">
        <v>5.4337088455094804</v>
      </c>
    </row>
    <row r="187" spans="1:2" x14ac:dyDescent="0.2">
      <c r="A187" s="1">
        <v>34608</v>
      </c>
      <c r="B187">
        <v>5.4140947027895496</v>
      </c>
    </row>
    <row r="188" spans="1:2" x14ac:dyDescent="0.2">
      <c r="A188" s="1">
        <v>34700</v>
      </c>
      <c r="B188">
        <v>5.3946921178671401</v>
      </c>
    </row>
    <row r="189" spans="1:2" x14ac:dyDescent="0.2">
      <c r="A189" s="1">
        <v>34790</v>
      </c>
      <c r="B189">
        <v>5.3755688356792302</v>
      </c>
    </row>
    <row r="190" spans="1:2" x14ac:dyDescent="0.2">
      <c r="A190" s="1">
        <v>34881</v>
      </c>
      <c r="B190">
        <v>5.3567899822909197</v>
      </c>
    </row>
    <row r="191" spans="1:2" x14ac:dyDescent="0.2">
      <c r="A191" s="1">
        <v>34973</v>
      </c>
      <c r="B191">
        <v>5.3384170108603204</v>
      </c>
    </row>
    <row r="192" spans="1:2" x14ac:dyDescent="0.2">
      <c r="A192" s="1">
        <v>35065</v>
      </c>
      <c r="B192">
        <v>5.3205067520316804</v>
      </c>
    </row>
    <row r="193" spans="1:2" x14ac:dyDescent="0.2">
      <c r="A193" s="1">
        <v>35156</v>
      </c>
      <c r="B193">
        <v>5.3031105878162998</v>
      </c>
    </row>
    <row r="194" spans="1:2" x14ac:dyDescent="0.2">
      <c r="A194" s="1">
        <v>35247</v>
      </c>
      <c r="B194">
        <v>5.2862737648113596</v>
      </c>
    </row>
    <row r="195" spans="1:2" x14ac:dyDescent="0.2">
      <c r="A195" s="1">
        <v>35339</v>
      </c>
      <c r="B195">
        <v>5.2700348590681596</v>
      </c>
    </row>
    <row r="196" spans="1:2" x14ac:dyDescent="0.2">
      <c r="A196" s="1">
        <v>35431</v>
      </c>
      <c r="B196">
        <v>5.2544254011361504</v>
      </c>
    </row>
    <row r="197" spans="1:2" x14ac:dyDescent="0.2">
      <c r="A197" s="1">
        <v>35521</v>
      </c>
      <c r="B197">
        <v>5.2394696658683202</v>
      </c>
    </row>
    <row r="198" spans="1:2" x14ac:dyDescent="0.2">
      <c r="A198" s="1">
        <v>35612</v>
      </c>
      <c r="B198">
        <v>5.2251846275692397</v>
      </c>
    </row>
    <row r="199" spans="1:2" x14ac:dyDescent="0.2">
      <c r="A199" s="1">
        <v>35704</v>
      </c>
      <c r="B199">
        <v>5.2115800770927603</v>
      </c>
    </row>
    <row r="200" spans="1:2" x14ac:dyDescent="0.2">
      <c r="A200" s="1">
        <v>35796</v>
      </c>
      <c r="B200">
        <v>5.1986588936454297</v>
      </c>
    </row>
    <row r="201" spans="1:2" x14ac:dyDescent="0.2">
      <c r="A201" s="1">
        <v>35886</v>
      </c>
      <c r="B201">
        <v>5.1864174604119597</v>
      </c>
    </row>
    <row r="202" spans="1:2" x14ac:dyDescent="0.2">
      <c r="A202" s="1">
        <v>35977</v>
      </c>
      <c r="B202">
        <v>5.1748462097758603</v>
      </c>
    </row>
    <row r="203" spans="1:2" x14ac:dyDescent="0.2">
      <c r="A203" s="1">
        <v>36069</v>
      </c>
      <c r="B203">
        <v>5.1639302809366097</v>
      </c>
    </row>
    <row r="204" spans="1:2" x14ac:dyDescent="0.2">
      <c r="A204" s="1">
        <v>36161</v>
      </c>
      <c r="B204">
        <v>5.1536502701945004</v>
      </c>
    </row>
    <row r="205" spans="1:2" x14ac:dyDescent="0.2">
      <c r="A205" s="1">
        <v>36251</v>
      </c>
      <c r="B205">
        <v>5.1439830521393999</v>
      </c>
    </row>
    <row r="206" spans="1:2" x14ac:dyDescent="0.2">
      <c r="A206" s="1">
        <v>36342</v>
      </c>
      <c r="B206">
        <v>5.1349026484896401</v>
      </c>
    </row>
    <row r="207" spans="1:2" x14ac:dyDescent="0.2">
      <c r="A207" s="1">
        <v>36434</v>
      </c>
      <c r="B207">
        <v>5.1263811204110201</v>
      </c>
    </row>
    <row r="208" spans="1:2" x14ac:dyDescent="0.2">
      <c r="A208" s="1">
        <v>36526</v>
      </c>
      <c r="B208">
        <v>5.1183894598256403</v>
      </c>
    </row>
    <row r="209" spans="1:2" x14ac:dyDescent="0.2">
      <c r="A209" s="1">
        <v>36617</v>
      </c>
      <c r="B209">
        <v>5.1108984554991901</v>
      </c>
    </row>
    <row r="210" spans="1:2" x14ac:dyDescent="0.2">
      <c r="A210" s="1">
        <v>36708</v>
      </c>
      <c r="B210">
        <v>5.1038795105662302</v>
      </c>
    </row>
    <row r="211" spans="1:2" x14ac:dyDescent="0.2">
      <c r="A211" s="1">
        <v>36800</v>
      </c>
      <c r="B211">
        <v>5.0973053895934797</v>
      </c>
    </row>
    <row r="212" spans="1:2" x14ac:dyDescent="0.2">
      <c r="A212" s="1">
        <v>36892</v>
      </c>
      <c r="B212">
        <v>5.0911508752539101</v>
      </c>
    </row>
    <row r="213" spans="1:2" x14ac:dyDescent="0.2">
      <c r="A213" s="1">
        <v>36982</v>
      </c>
      <c r="B213">
        <v>5.0853933171443</v>
      </c>
    </row>
    <row r="214" spans="1:2" x14ac:dyDescent="0.2">
      <c r="A214" s="1">
        <v>37073</v>
      </c>
      <c r="B214">
        <v>5.0800130581648597</v>
      </c>
    </row>
    <row r="215" spans="1:2" x14ac:dyDescent="0.2">
      <c r="A215" s="1">
        <v>37165</v>
      </c>
      <c r="B215">
        <v>5.0749937271223597</v>
      </c>
    </row>
    <row r="216" spans="1:2" x14ac:dyDescent="0.2">
      <c r="A216" s="1">
        <v>37257</v>
      </c>
      <c r="B216">
        <v>5.0703223897423202</v>
      </c>
    </row>
    <row r="217" spans="1:2" x14ac:dyDescent="0.2">
      <c r="A217" s="1">
        <v>37347</v>
      </c>
      <c r="B217">
        <v>5.0659895539952</v>
      </c>
    </row>
    <row r="218" spans="1:2" x14ac:dyDescent="0.2">
      <c r="A218" s="1">
        <v>37438</v>
      </c>
      <c r="B218">
        <v>5.0619890294702303</v>
      </c>
    </row>
    <row r="219" spans="1:2" x14ac:dyDescent="0.2">
      <c r="A219" s="1">
        <v>37530</v>
      </c>
      <c r="B219">
        <v>5.0583176443748199</v>
      </c>
    </row>
    <row r="220" spans="1:2" x14ac:dyDescent="0.2">
      <c r="A220" s="1">
        <v>37622</v>
      </c>
      <c r="B220">
        <v>5.0549748275089001</v>
      </c>
    </row>
    <row r="221" spans="1:2" x14ac:dyDescent="0.2">
      <c r="A221" s="1">
        <v>37712</v>
      </c>
      <c r="B221">
        <v>5.0519620661700397</v>
      </c>
    </row>
    <row r="222" spans="1:2" x14ac:dyDescent="0.2">
      <c r="A222" s="1">
        <v>37803</v>
      </c>
      <c r="B222">
        <v>5.04928225430245</v>
      </c>
    </row>
    <row r="223" spans="1:2" x14ac:dyDescent="0.2">
      <c r="A223" s="1">
        <v>37895</v>
      </c>
      <c r="B223">
        <v>5.0469389482292</v>
      </c>
    </row>
    <row r="224" spans="1:2" x14ac:dyDescent="0.2">
      <c r="A224" s="1">
        <v>37987</v>
      </c>
      <c r="B224">
        <v>5.0449355499305204</v>
      </c>
    </row>
    <row r="225" spans="1:2" x14ac:dyDescent="0.2">
      <c r="A225" s="1">
        <v>38078</v>
      </c>
      <c r="B225">
        <v>5.0432744399878304</v>
      </c>
    </row>
    <row r="226" spans="1:2" x14ac:dyDescent="0.2">
      <c r="A226" s="1">
        <v>38169</v>
      </c>
      <c r="B226">
        <v>5.04195608394937</v>
      </c>
    </row>
    <row r="227" spans="1:2" x14ac:dyDescent="0.2">
      <c r="A227" s="1">
        <v>38261</v>
      </c>
      <c r="B227">
        <v>5.04097813694991</v>
      </c>
    </row>
    <row r="228" spans="1:2" x14ac:dyDescent="0.2">
      <c r="A228" s="1">
        <v>38353</v>
      </c>
      <c r="B228">
        <v>5.0403345719023296</v>
      </c>
    </row>
    <row r="229" spans="1:2" x14ac:dyDescent="0.2">
      <c r="A229" s="1">
        <v>38443</v>
      </c>
      <c r="B229">
        <v>5.0400148564621796</v>
      </c>
    </row>
    <row r="230" spans="1:2" x14ac:dyDescent="0.2">
      <c r="A230" s="1">
        <v>38534</v>
      </c>
      <c r="B230">
        <v>5.0400032032422599</v>
      </c>
    </row>
    <row r="231" spans="1:2" x14ac:dyDescent="0.2">
      <c r="A231" s="1">
        <v>38626</v>
      </c>
      <c r="B231">
        <v>5.0402779164395604</v>
      </c>
    </row>
    <row r="232" spans="1:2" x14ac:dyDescent="0.2">
      <c r="A232" s="1">
        <v>38718</v>
      </c>
      <c r="B232">
        <v>5.04081085615472</v>
      </c>
    </row>
    <row r="233" spans="1:2" x14ac:dyDescent="0.2">
      <c r="A233" s="1">
        <v>38808</v>
      </c>
      <c r="B233">
        <v>5.04156703927619</v>
      </c>
    </row>
    <row r="234" spans="1:2" x14ac:dyDescent="0.2">
      <c r="A234" s="1">
        <v>38899</v>
      </c>
      <c r="B234">
        <v>5.0425043929184303</v>
      </c>
    </row>
    <row r="235" spans="1:2" x14ac:dyDescent="0.2">
      <c r="A235" s="1">
        <v>38991</v>
      </c>
      <c r="B235">
        <v>5.0435736731073897</v>
      </c>
    </row>
    <row r="236" spans="1:2" x14ac:dyDescent="0.2">
      <c r="A236" s="1">
        <v>39083</v>
      </c>
      <c r="B236">
        <v>5.0447185577711204</v>
      </c>
    </row>
    <row r="237" spans="1:2" x14ac:dyDescent="0.2">
      <c r="A237" s="1">
        <v>39173</v>
      </c>
      <c r="B237">
        <v>5.0458759191975204</v>
      </c>
    </row>
    <row r="238" spans="1:2" x14ac:dyDescent="0.2">
      <c r="A238" s="1">
        <v>39264</v>
      </c>
      <c r="B238">
        <v>5.0469762770521402</v>
      </c>
    </row>
    <row r="239" spans="1:2" x14ac:dyDescent="0.2">
      <c r="A239" s="1">
        <v>39356</v>
      </c>
      <c r="B239">
        <v>5.04794442889684</v>
      </c>
    </row>
    <row r="240" spans="1:2" x14ac:dyDescent="0.2">
      <c r="A240" s="1">
        <v>39448</v>
      </c>
      <c r="B240">
        <v>5.0487002510083601</v>
      </c>
    </row>
    <row r="241" spans="1:2" x14ac:dyDescent="0.2">
      <c r="A241" s="1">
        <v>39539</v>
      </c>
      <c r="B241">
        <v>5.0491596582575999</v>
      </c>
    </row>
    <row r="242" spans="1:2" x14ac:dyDescent="0.2">
      <c r="A242" s="1">
        <v>39630</v>
      </c>
      <c r="B242">
        <v>5.0492357079667904</v>
      </c>
    </row>
    <row r="243" spans="1:2" x14ac:dyDescent="0.2">
      <c r="A243" s="1">
        <v>39722</v>
      </c>
      <c r="B243">
        <v>5.0488398290999204</v>
      </c>
    </row>
    <row r="244" spans="1:2" x14ac:dyDescent="0.2">
      <c r="A244" s="1">
        <v>39814</v>
      </c>
      <c r="B244">
        <v>5.04788315494425</v>
      </c>
    </row>
    <row r="245" spans="1:2" x14ac:dyDescent="0.2">
      <c r="A245" s="1">
        <v>39904</v>
      </c>
      <c r="B245">
        <v>5.0462779346793596</v>
      </c>
    </row>
    <row r="246" spans="1:2" x14ac:dyDescent="0.2">
      <c r="A246" s="1">
        <v>39995</v>
      </c>
      <c r="B246">
        <v>5.04393899697215</v>
      </c>
    </row>
    <row r="247" spans="1:2" x14ac:dyDescent="0.2">
      <c r="A247" s="1">
        <v>40087</v>
      </c>
      <c r="B247">
        <v>5.0407852370313897</v>
      </c>
    </row>
    <row r="248" spans="1:2" x14ac:dyDescent="0.2">
      <c r="A248" s="1">
        <v>40179</v>
      </c>
      <c r="B248">
        <v>5.0367410974498803</v>
      </c>
    </row>
    <row r="249" spans="1:2" x14ac:dyDescent="0.2">
      <c r="A249" s="1">
        <v>40269</v>
      </c>
      <c r="B249">
        <v>5.0317380126802096</v>
      </c>
    </row>
    <row r="250" spans="1:2" x14ac:dyDescent="0.2">
      <c r="A250" s="1">
        <v>40360</v>
      </c>
      <c r="B250">
        <v>5.0257157871502098</v>
      </c>
    </row>
    <row r="251" spans="1:2" x14ac:dyDescent="0.2">
      <c r="A251" s="1">
        <v>40452</v>
      </c>
      <c r="B251">
        <v>5.0186238778251697</v>
      </c>
    </row>
    <row r="252" spans="1:2" x14ac:dyDescent="0.2">
      <c r="A252" s="1">
        <v>40544</v>
      </c>
      <c r="B252">
        <v>5.0104225534542701</v>
      </c>
    </row>
    <row r="253" spans="1:2" x14ac:dyDescent="0.2">
      <c r="A253" s="1">
        <v>40634</v>
      </c>
      <c r="B253">
        <v>5.0010839047711197</v>
      </c>
    </row>
    <row r="254" spans="1:2" x14ac:dyDescent="0.2">
      <c r="A254" s="1">
        <v>40725</v>
      </c>
      <c r="B254">
        <v>4.9905926825133804</v>
      </c>
    </row>
    <row r="255" spans="1:2" x14ac:dyDescent="0.2">
      <c r="A255" s="1">
        <v>40817</v>
      </c>
      <c r="B255">
        <v>4.9789469432321596</v>
      </c>
    </row>
    <row r="256" spans="1:2" x14ac:dyDescent="0.2">
      <c r="A256" s="1">
        <v>40909</v>
      </c>
      <c r="B256">
        <v>4.9661584864152601</v>
      </c>
    </row>
    <row r="257" spans="1:2" x14ac:dyDescent="0.2">
      <c r="A257" s="1">
        <v>41000</v>
      </c>
      <c r="B257">
        <v>4.95225307037503</v>
      </c>
    </row>
    <row r="258" spans="1:2" x14ac:dyDescent="0.2">
      <c r="A258" s="1">
        <v>41091</v>
      </c>
      <c r="B258">
        <v>4.93727039857332</v>
      </c>
    </row>
    <row r="259" spans="1:2" x14ac:dyDescent="0.2">
      <c r="A259" s="1">
        <v>41183</v>
      </c>
      <c r="B259">
        <v>4.9212638724813598</v>
      </c>
    </row>
    <row r="260" spans="1:2" x14ac:dyDescent="0.2">
      <c r="A260" s="1">
        <v>41275</v>
      </c>
      <c r="B260">
        <v>4.9043001116126899</v>
      </c>
    </row>
    <row r="261" spans="1:2" x14ac:dyDescent="0.2">
      <c r="A261" s="1">
        <v>41365</v>
      </c>
      <c r="B261">
        <v>4.8864582459249597</v>
      </c>
    </row>
    <row r="262" spans="1:2" x14ac:dyDescent="0.2">
      <c r="A262" s="1">
        <v>41456</v>
      </c>
      <c r="B262">
        <v>4.8678289902689</v>
      </c>
    </row>
    <row r="263" spans="1:2" x14ac:dyDescent="0.2">
      <c r="A263" s="1">
        <v>41548</v>
      </c>
      <c r="B263">
        <v>4.8485135148732397</v>
      </c>
    </row>
    <row r="264" spans="1:2" x14ac:dyDescent="0.2">
      <c r="A264" s="1">
        <v>41640</v>
      </c>
      <c r="B264">
        <v>4.8286221299065204</v>
      </c>
    </row>
    <row r="265" spans="1:2" x14ac:dyDescent="0.2">
      <c r="A265" s="1">
        <v>41730</v>
      </c>
      <c r="B265">
        <v>4.8082728058617397</v>
      </c>
    </row>
    <row r="266" spans="1:2" x14ac:dyDescent="0.2">
      <c r="A266" s="1">
        <v>41821</v>
      </c>
      <c r="B266">
        <v>4.7875895547947804</v>
      </c>
    </row>
    <row r="267" spans="1:2" x14ac:dyDescent="0.2">
      <c r="A267" s="1">
        <v>41913</v>
      </c>
      <c r="B267">
        <v>4.7667007002401398</v>
      </c>
    </row>
    <row r="268" spans="1:2" x14ac:dyDescent="0.2">
      <c r="A268" s="1">
        <v>42005</v>
      </c>
      <c r="B268">
        <v>4.7457370658728601</v>
      </c>
    </row>
    <row r="269" spans="1:2" x14ac:dyDescent="0.2">
      <c r="A269" s="1">
        <v>42095</v>
      </c>
      <c r="B269">
        <v>4.7248301146356804</v>
      </c>
    </row>
    <row r="270" spans="1:2" x14ac:dyDescent="0.2">
      <c r="A270" s="1">
        <v>42186</v>
      </c>
      <c r="B270">
        <v>4.7041100710725603</v>
      </c>
    </row>
    <row r="271" spans="1:2" x14ac:dyDescent="0.2">
      <c r="A271" s="1">
        <v>42278</v>
      </c>
      <c r="B271">
        <v>4.6837040599827997</v>
      </c>
    </row>
    <row r="272" spans="1:2" x14ac:dyDescent="0.2">
      <c r="A272" s="1">
        <v>42370</v>
      </c>
      <c r="B272">
        <v>4.6637342942276598</v>
      </c>
    </row>
    <row r="273" spans="1:2" x14ac:dyDescent="0.2">
      <c r="A273" s="1">
        <v>42461</v>
      </c>
      <c r="B273">
        <v>4.6443163435910799</v>
      </c>
    </row>
    <row r="274" spans="1:2" x14ac:dyDescent="0.2">
      <c r="A274" s="1">
        <v>42552</v>
      </c>
      <c r="B274">
        <v>4.6255575150373103</v>
      </c>
    </row>
    <row r="275" spans="1:2" x14ac:dyDescent="0.2">
      <c r="A275" s="1">
        <v>42644</v>
      </c>
      <c r="B275">
        <v>4.6075553725556402</v>
      </c>
    </row>
    <row r="276" spans="1:2" x14ac:dyDescent="0.2">
      <c r="A276" s="1">
        <v>42736</v>
      </c>
      <c r="B276">
        <v>4.5903964220817901</v>
      </c>
    </row>
    <row r="277" spans="1:2" x14ac:dyDescent="0.2">
      <c r="A277" s="1">
        <v>42826</v>
      </c>
      <c r="B277">
        <v>4.5741549837936297</v>
      </c>
    </row>
    <row r="278" spans="1:2" x14ac:dyDescent="0.2">
      <c r="A278" s="1">
        <v>42917</v>
      </c>
      <c r="B278">
        <v>4.5588922704630797</v>
      </c>
    </row>
    <row r="279" spans="1:2" x14ac:dyDescent="0.2">
      <c r="A279" s="1">
        <v>43009</v>
      </c>
      <c r="B279">
        <v>4.5446556865827397</v>
      </c>
    </row>
    <row r="280" spans="1:2" x14ac:dyDescent="0.2">
      <c r="A280" s="1">
        <v>43101</v>
      </c>
      <c r="B280">
        <v>4.53147835875611</v>
      </c>
    </row>
    <row r="281" spans="1:2" x14ac:dyDescent="0.2">
      <c r="A281" s="1">
        <v>43191</v>
      </c>
      <c r="B281">
        <v>4.5193789034331804</v>
      </c>
    </row>
    <row r="282" spans="1:2" x14ac:dyDescent="0.2">
      <c r="A282" s="1">
        <v>43282</v>
      </c>
      <c r="B282">
        <v>4.5083614335785596</v>
      </c>
    </row>
    <row r="283" spans="1:2" x14ac:dyDescent="0.2">
      <c r="A283" s="1">
        <v>43374</v>
      </c>
      <c r="B283">
        <v>4.4984158013691298</v>
      </c>
    </row>
    <row r="284" spans="1:2" x14ac:dyDescent="0.2">
      <c r="A284" s="1">
        <v>43466</v>
      </c>
      <c r="B284">
        <v>4.4895180696243999</v>
      </c>
    </row>
    <row r="285" spans="1:2" x14ac:dyDescent="0.2">
      <c r="A285" s="1">
        <v>43556</v>
      </c>
      <c r="B285">
        <v>4.4816312004623899</v>
      </c>
    </row>
    <row r="286" spans="1:2" x14ac:dyDescent="0.2">
      <c r="A286" s="1">
        <v>43647</v>
      </c>
      <c r="B286">
        <v>4.47470594573225</v>
      </c>
    </row>
    <row r="287" spans="1:2" x14ac:dyDescent="0.2">
      <c r="A287" s="1">
        <v>43739</v>
      </c>
      <c r="B287">
        <v>4.4686819201788097</v>
      </c>
    </row>
    <row r="288" spans="1:2" x14ac:dyDescent="0.2">
      <c r="A288" s="1">
        <v>43831</v>
      </c>
      <c r="B288">
        <v>4.4634888351134299</v>
      </c>
    </row>
    <row r="289" spans="1:2" x14ac:dyDescent="0.2">
      <c r="A289" s="1">
        <v>43922</v>
      </c>
      <c r="B289">
        <v>4.4590478676610203</v>
      </c>
    </row>
    <row r="290" spans="1:2" x14ac:dyDescent="0.2">
      <c r="A290" s="1">
        <v>44013</v>
      </c>
      <c r="B290">
        <v>4.4552731384737498</v>
      </c>
    </row>
    <row r="291" spans="1:2" x14ac:dyDescent="0.2">
      <c r="A291" s="1">
        <v>44105</v>
      </c>
      <c r="B291">
        <v>4.4520732691872</v>
      </c>
    </row>
    <row r="292" spans="1:2" x14ac:dyDescent="0.2">
      <c r="A292" s="1">
        <v>44197</v>
      </c>
      <c r="B292">
        <v>4.4528529898698697</v>
      </c>
    </row>
    <row r="293" spans="1:2" x14ac:dyDescent="0.2">
      <c r="A293" s="1">
        <v>44287</v>
      </c>
      <c r="B293">
        <v>4.4497897662962798</v>
      </c>
    </row>
    <row r="294" spans="1:2" x14ac:dyDescent="0.2">
      <c r="A294" s="1">
        <v>44378</v>
      </c>
      <c r="B294">
        <v>4.4470104170573403</v>
      </c>
    </row>
    <row r="295" spans="1:2" x14ac:dyDescent="0.2">
      <c r="A295" s="1">
        <v>44470</v>
      </c>
      <c r="B295">
        <v>4.4444176912989599</v>
      </c>
    </row>
    <row r="296" spans="1:2" x14ac:dyDescent="0.2">
      <c r="A296" s="1">
        <v>44562</v>
      </c>
      <c r="B296">
        <v>4.4419167792237397</v>
      </c>
    </row>
    <row r="297" spans="1:2" x14ac:dyDescent="0.2">
      <c r="A297" s="1">
        <v>44652</v>
      </c>
      <c r="B297">
        <v>4.4404667293697697</v>
      </c>
    </row>
    <row r="298" spans="1:2" x14ac:dyDescent="0.2">
      <c r="A298" s="1">
        <v>44743</v>
      </c>
      <c r="B298">
        <v>4.4389317490435998</v>
      </c>
    </row>
    <row r="299" spans="1:2" x14ac:dyDescent="0.2">
      <c r="A299" s="1">
        <v>44835</v>
      </c>
      <c r="B299">
        <v>4.43723236707892</v>
      </c>
    </row>
    <row r="300" spans="1:2" x14ac:dyDescent="0.2">
      <c r="A300" s="1">
        <v>44927</v>
      </c>
      <c r="B300">
        <v>4.4352964412522198</v>
      </c>
    </row>
    <row r="301" spans="1:2" x14ac:dyDescent="0.2">
      <c r="A301" s="1">
        <v>45017</v>
      </c>
      <c r="B301">
        <v>4.4335099961407298</v>
      </c>
    </row>
    <row r="302" spans="1:2" x14ac:dyDescent="0.2">
      <c r="A302" s="1">
        <v>45108</v>
      </c>
      <c r="B302">
        <v>4.4313678808796197</v>
      </c>
    </row>
    <row r="303" spans="1:2" x14ac:dyDescent="0.2">
      <c r="A303" s="1">
        <v>45200</v>
      </c>
      <c r="B303">
        <v>4.42882424008579</v>
      </c>
    </row>
    <row r="304" spans="1:2" x14ac:dyDescent="0.2">
      <c r="A304" s="1">
        <v>45292</v>
      </c>
      <c r="B304">
        <v>4.4256796571856896</v>
      </c>
    </row>
    <row r="305" spans="1:2" x14ac:dyDescent="0.2">
      <c r="A305" s="1">
        <v>45383</v>
      </c>
      <c r="B305">
        <v>4.42215707526542</v>
      </c>
    </row>
    <row r="306" spans="1:2" x14ac:dyDescent="0.2">
      <c r="A306" s="1">
        <v>45474</v>
      </c>
      <c r="B306">
        <v>4.4181849562262299</v>
      </c>
    </row>
    <row r="307" spans="1:2" x14ac:dyDescent="0.2">
      <c r="A307" s="1">
        <v>45566</v>
      </c>
      <c r="B307">
        <v>4.4137372661012</v>
      </c>
    </row>
    <row r="308" spans="1:2" x14ac:dyDescent="0.2">
      <c r="A308" s="1">
        <v>45658</v>
      </c>
      <c r="B308">
        <v>4.4090486808845402</v>
      </c>
    </row>
    <row r="309" spans="1:2" x14ac:dyDescent="0.2">
      <c r="A309" s="1">
        <v>45748</v>
      </c>
      <c r="B309">
        <v>4.4069062202285698</v>
      </c>
    </row>
    <row r="310" spans="1:2" x14ac:dyDescent="0.2">
      <c r="A310" s="1">
        <v>45839</v>
      </c>
      <c r="B310">
        <v>4.4041997082688402</v>
      </c>
    </row>
    <row r="311" spans="1:2" x14ac:dyDescent="0.2">
      <c r="A311" s="1">
        <v>45931</v>
      </c>
      <c r="B311">
        <v>4.4018412126410702</v>
      </c>
    </row>
    <row r="312" spans="1:2" x14ac:dyDescent="0.2">
      <c r="A312" s="1">
        <v>46023</v>
      </c>
      <c r="B312">
        <v>4.3990905642036804</v>
      </c>
    </row>
    <row r="313" spans="1:2" x14ac:dyDescent="0.2">
      <c r="A313" s="1">
        <v>46113</v>
      </c>
      <c r="B313">
        <v>4.3959324764249299</v>
      </c>
    </row>
    <row r="314" spans="1:2" x14ac:dyDescent="0.2">
      <c r="A314" s="1">
        <v>46204</v>
      </c>
      <c r="B314">
        <v>4.3923719651200699</v>
      </c>
    </row>
    <row r="315" spans="1:2" x14ac:dyDescent="0.2">
      <c r="A315" s="1">
        <v>46296</v>
      </c>
      <c r="B315">
        <v>4.3884254145811799</v>
      </c>
    </row>
    <row r="316" spans="1:2" x14ac:dyDescent="0.2">
      <c r="A316" s="1">
        <v>46388</v>
      </c>
      <c r="B316">
        <v>4.3841154265968498</v>
      </c>
    </row>
    <row r="317" spans="1:2" x14ac:dyDescent="0.2">
      <c r="A317" s="1">
        <v>46478</v>
      </c>
      <c r="B317">
        <v>4.3794691718761403</v>
      </c>
    </row>
    <row r="318" spans="1:2" x14ac:dyDescent="0.2">
      <c r="A318" s="1">
        <v>46569</v>
      </c>
      <c r="B318">
        <v>4.3744956104292303</v>
      </c>
    </row>
    <row r="319" spans="1:2" x14ac:dyDescent="0.2">
      <c r="A319" s="1">
        <v>46661</v>
      </c>
      <c r="B319">
        <v>4.36920013450107</v>
      </c>
    </row>
    <row r="320" spans="1:2" x14ac:dyDescent="0.2">
      <c r="A320" s="1">
        <v>46753</v>
      </c>
      <c r="B320">
        <v>4.3636019981992797</v>
      </c>
    </row>
    <row r="321" spans="1:2" x14ac:dyDescent="0.2">
      <c r="A321" s="1">
        <v>46844</v>
      </c>
      <c r="B321">
        <v>4.3577544546864999</v>
      </c>
    </row>
    <row r="322" spans="1:2" x14ac:dyDescent="0.2">
      <c r="A322" s="1">
        <v>46935</v>
      </c>
      <c r="B322">
        <v>4.35167462742477</v>
      </c>
    </row>
    <row r="323" spans="1:2" x14ac:dyDescent="0.2">
      <c r="A323" s="1">
        <v>47027</v>
      </c>
      <c r="B323">
        <v>4.3453701752742804</v>
      </c>
    </row>
    <row r="324" spans="1:2" x14ac:dyDescent="0.2">
      <c r="A324" s="1">
        <v>47119</v>
      </c>
      <c r="B324">
        <v>4.3388676640812296</v>
      </c>
    </row>
    <row r="325" spans="1:2" x14ac:dyDescent="0.2">
      <c r="A325" s="1">
        <v>47209</v>
      </c>
      <c r="B325">
        <v>4.3322425547426997</v>
      </c>
    </row>
    <row r="326" spans="1:2" x14ac:dyDescent="0.2">
      <c r="A326" s="1">
        <v>47300</v>
      </c>
      <c r="B326">
        <v>4.3255150725756604</v>
      </c>
    </row>
    <row r="327" spans="1:2" x14ac:dyDescent="0.2">
      <c r="A327" s="1">
        <v>47392</v>
      </c>
      <c r="B327">
        <v>4.3186878879252797</v>
      </c>
    </row>
    <row r="328" spans="1:2" x14ac:dyDescent="0.2">
      <c r="A328" s="1">
        <v>47484</v>
      </c>
      <c r="B328">
        <v>4.3117842509847399</v>
      </c>
    </row>
    <row r="329" spans="1:2" x14ac:dyDescent="0.2">
      <c r="A329" s="1">
        <v>47574</v>
      </c>
      <c r="B329">
        <v>4.3048865458953802</v>
      </c>
    </row>
    <row r="330" spans="1:2" x14ac:dyDescent="0.2">
      <c r="A330" s="1">
        <v>47665</v>
      </c>
      <c r="B330">
        <v>4.2982624005787002</v>
      </c>
    </row>
    <row r="331" spans="1:2" x14ac:dyDescent="0.2">
      <c r="A331" s="1">
        <v>47757</v>
      </c>
      <c r="B331">
        <v>4.2918459244357203</v>
      </c>
    </row>
    <row r="332" spans="1:2" x14ac:dyDescent="0.2">
      <c r="A332" s="1">
        <v>47849</v>
      </c>
      <c r="B332">
        <v>4.2856653067400003</v>
      </c>
    </row>
    <row r="333" spans="1:2" x14ac:dyDescent="0.2">
      <c r="A333" s="1">
        <v>47939</v>
      </c>
      <c r="B333">
        <v>4.2797294630505904</v>
      </c>
    </row>
    <row r="334" spans="1:2" x14ac:dyDescent="0.2">
      <c r="A334" s="1">
        <v>48030</v>
      </c>
      <c r="B334">
        <v>4.2740413609430403</v>
      </c>
    </row>
    <row r="335" spans="1:2" x14ac:dyDescent="0.2">
      <c r="A335" s="1">
        <v>48122</v>
      </c>
      <c r="B335">
        <v>4.26854561767537</v>
      </c>
    </row>
    <row r="336" spans="1:2" x14ac:dyDescent="0.2">
      <c r="A336" s="1">
        <v>48214</v>
      </c>
      <c r="B336">
        <v>4.2631984689515798</v>
      </c>
    </row>
    <row r="337" spans="1:2" x14ac:dyDescent="0.2">
      <c r="A337" s="1">
        <v>48305</v>
      </c>
      <c r="B337">
        <v>4.2580102622606404</v>
      </c>
    </row>
    <row r="338" spans="1:2" x14ac:dyDescent="0.2">
      <c r="A338" s="1">
        <v>48396</v>
      </c>
      <c r="B338">
        <v>4.2529316147193104</v>
      </c>
    </row>
    <row r="339" spans="1:2" x14ac:dyDescent="0.2">
      <c r="A339" s="1">
        <v>48488</v>
      </c>
      <c r="B339">
        <v>4.2478948962458398</v>
      </c>
    </row>
    <row r="340" spans="1:2" x14ac:dyDescent="0.2">
      <c r="A340" s="1">
        <v>48580</v>
      </c>
      <c r="B340">
        <v>4.24285418614103</v>
      </c>
    </row>
    <row r="341" spans="1:2" x14ac:dyDescent="0.2">
      <c r="A341" s="1">
        <v>48670</v>
      </c>
      <c r="B341">
        <v>4.2378244178961699</v>
      </c>
    </row>
    <row r="342" spans="1:2" x14ac:dyDescent="0.2">
      <c r="A342" s="1">
        <v>48761</v>
      </c>
      <c r="B342">
        <v>4.2327705864460397</v>
      </c>
    </row>
    <row r="343" spans="1:2" x14ac:dyDescent="0.2">
      <c r="A343" s="1">
        <v>48853</v>
      </c>
      <c r="B343">
        <v>4.2276458628732696</v>
      </c>
    </row>
    <row r="344" spans="1:2" x14ac:dyDescent="0.2">
      <c r="A344" s="1">
        <v>48945</v>
      </c>
      <c r="B344">
        <v>4.2224295876992404</v>
      </c>
    </row>
    <row r="345" spans="1:2" x14ac:dyDescent="0.2">
      <c r="A345" s="1">
        <v>49035</v>
      </c>
      <c r="B345">
        <v>4.2171656282511902</v>
      </c>
    </row>
    <row r="346" spans="1:2" x14ac:dyDescent="0.2">
      <c r="A346" s="1">
        <v>49126</v>
      </c>
      <c r="B346">
        <v>4.2118500124166802</v>
      </c>
    </row>
    <row r="347" spans="1:2" x14ac:dyDescent="0.2">
      <c r="A347" s="1">
        <v>49218</v>
      </c>
      <c r="B347">
        <v>4.2064677555939696</v>
      </c>
    </row>
    <row r="348" spans="1:2" x14ac:dyDescent="0.2">
      <c r="A348" s="1">
        <v>49310</v>
      </c>
      <c r="B348">
        <v>4.2010298873046299</v>
      </c>
    </row>
    <row r="349" spans="1:2" x14ac:dyDescent="0.2">
      <c r="A349" s="1">
        <v>49400</v>
      </c>
      <c r="B349">
        <v>4.1956108408772597</v>
      </c>
    </row>
    <row r="350" spans="1:2" x14ac:dyDescent="0.2">
      <c r="A350" s="1">
        <v>49491</v>
      </c>
      <c r="B350">
        <v>4.1902265934124001</v>
      </c>
    </row>
    <row r="351" spans="1:2" x14ac:dyDescent="0.2">
      <c r="A351" s="1">
        <v>49583</v>
      </c>
      <c r="B351">
        <v>4.1848682615871402</v>
      </c>
    </row>
    <row r="352" spans="1:2" x14ac:dyDescent="0.2">
      <c r="A352" s="1">
        <v>49675</v>
      </c>
      <c r="B352">
        <v>4.1795350832856997</v>
      </c>
    </row>
    <row r="353" spans="1:2" x14ac:dyDescent="0.2">
      <c r="A353" s="1">
        <v>49766</v>
      </c>
      <c r="B353">
        <v>4.1742668951261104</v>
      </c>
    </row>
    <row r="354" spans="1:2" x14ac:dyDescent="0.2">
      <c r="A354" s="1">
        <v>49857</v>
      </c>
      <c r="B354">
        <v>4.1690598248952799</v>
      </c>
    </row>
    <row r="355" spans="1:2" x14ac:dyDescent="0.2">
      <c r="A355" s="1">
        <v>49949</v>
      </c>
      <c r="B355">
        <v>4.1638948916298801</v>
      </c>
    </row>
    <row r="356" spans="1:2" x14ac:dyDescent="0.2">
      <c r="A356" s="1"/>
    </row>
    <row r="357" spans="1:2" x14ac:dyDescent="0.2">
      <c r="A357" s="1"/>
    </row>
    <row r="358" spans="1:2" x14ac:dyDescent="0.2">
      <c r="A358" s="1"/>
    </row>
    <row r="359" spans="1:2" x14ac:dyDescent="0.2">
      <c r="A359" s="1"/>
    </row>
    <row r="363" spans="1:2" x14ac:dyDescent="0.2">
      <c r="A363" s="8"/>
    </row>
  </sheetData>
  <hyperlinks>
    <hyperlink ref="G2" location="'Index'!A1" display="Back to Index" xr:uid="{56556E3A-6998-2B4C-B648-1942C521573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81E7C-DE03-A349-AB14-743C87013D08}">
  <sheetPr codeName="Sheet17">
    <tabColor theme="5" tint="0.59999389629810485"/>
  </sheetPr>
  <dimension ref="A1:K349"/>
  <sheetViews>
    <sheetView workbookViewId="0">
      <selection activeCell="K1" sqref="K1"/>
    </sheetView>
  </sheetViews>
  <sheetFormatPr baseColWidth="10" defaultRowHeight="16" x14ac:dyDescent="0.2"/>
  <cols>
    <col min="1" max="1" width="8.83203125" bestFit="1" customWidth="1"/>
    <col min="2" max="2" width="12.1640625" bestFit="1" customWidth="1"/>
    <col min="3" max="3" width="30.5" bestFit="1" customWidth="1"/>
    <col min="4" max="4" width="13.1640625" bestFit="1" customWidth="1"/>
    <col min="5" max="5" width="28.6640625" bestFit="1" customWidth="1"/>
    <col min="6" max="6" width="11.6640625" bestFit="1" customWidth="1"/>
    <col min="7" max="7" width="17.6640625" bestFit="1" customWidth="1"/>
    <col min="8" max="8" width="16.6640625" bestFit="1" customWidth="1"/>
    <col min="9" max="9" width="28.6640625" bestFit="1" customWidth="1"/>
    <col min="10" max="10" width="22.83203125" bestFit="1" customWidth="1"/>
    <col min="11" max="11" width="28.6640625" bestFit="1" customWidth="1"/>
    <col min="13" max="13" width="12"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5.2811820000000003</v>
      </c>
      <c r="C2" s="27" t="s">
        <v>20</v>
      </c>
      <c r="D2" s="27" t="s">
        <v>19</v>
      </c>
      <c r="E2" s="27" t="s">
        <v>10</v>
      </c>
      <c r="F2" s="27" t="s">
        <v>0</v>
      </c>
      <c r="G2" s="27" t="s">
        <v>14</v>
      </c>
      <c r="H2" s="27" t="s">
        <v>15</v>
      </c>
      <c r="I2" s="33" t="s">
        <v>21</v>
      </c>
      <c r="K2" s="8" t="s">
        <v>152</v>
      </c>
    </row>
    <row r="3" spans="1:11" x14ac:dyDescent="0.2">
      <c r="A3" s="35">
        <v>18354</v>
      </c>
      <c r="B3" s="27">
        <v>5.2878660000000002</v>
      </c>
      <c r="C3" s="27" t="s">
        <v>20</v>
      </c>
      <c r="D3" s="27" t="s">
        <v>19</v>
      </c>
      <c r="E3" s="27" t="s">
        <v>10</v>
      </c>
      <c r="F3" s="27" t="s">
        <v>0</v>
      </c>
      <c r="G3" s="27" t="s">
        <v>14</v>
      </c>
      <c r="H3" s="27" t="s">
        <v>15</v>
      </c>
      <c r="I3" s="33" t="s">
        <v>21</v>
      </c>
    </row>
    <row r="4" spans="1:11" x14ac:dyDescent="0.2">
      <c r="A4" s="35">
        <v>18445</v>
      </c>
      <c r="B4" s="27">
        <v>5.2946039999999996</v>
      </c>
      <c r="C4" s="27" t="s">
        <v>20</v>
      </c>
      <c r="D4" s="27" t="s">
        <v>19</v>
      </c>
      <c r="E4" s="27" t="s">
        <v>10</v>
      </c>
      <c r="F4" s="27" t="s">
        <v>0</v>
      </c>
      <c r="G4" s="27" t="s">
        <v>14</v>
      </c>
      <c r="H4" s="27" t="s">
        <v>15</v>
      </c>
      <c r="I4" s="33" t="s">
        <v>21</v>
      </c>
    </row>
    <row r="5" spans="1:11" x14ac:dyDescent="0.2">
      <c r="A5" s="35">
        <v>18537</v>
      </c>
      <c r="B5" s="27">
        <v>5.3013669999999999</v>
      </c>
      <c r="C5" s="27" t="s">
        <v>20</v>
      </c>
      <c r="D5" s="27" t="s">
        <v>19</v>
      </c>
      <c r="E5" s="27" t="s">
        <v>10</v>
      </c>
      <c r="F5" s="27" t="s">
        <v>0</v>
      </c>
      <c r="G5" s="27" t="s">
        <v>14</v>
      </c>
      <c r="H5" s="27" t="s">
        <v>15</v>
      </c>
      <c r="I5" s="33" t="s">
        <v>21</v>
      </c>
    </row>
    <row r="6" spans="1:11" x14ac:dyDescent="0.2">
      <c r="A6" s="35">
        <v>18629</v>
      </c>
      <c r="B6" s="27">
        <v>5.3081129999999996</v>
      </c>
      <c r="C6" s="27" t="s">
        <v>20</v>
      </c>
      <c r="D6" s="27" t="s">
        <v>19</v>
      </c>
      <c r="E6" s="27" t="s">
        <v>10</v>
      </c>
      <c r="F6" s="27" t="s">
        <v>0</v>
      </c>
      <c r="G6" s="27" t="s">
        <v>14</v>
      </c>
      <c r="H6" s="27" t="s">
        <v>15</v>
      </c>
      <c r="I6" s="33" t="s">
        <v>21</v>
      </c>
    </row>
    <row r="7" spans="1:11" x14ac:dyDescent="0.2">
      <c r="A7" s="35">
        <v>18719</v>
      </c>
      <c r="B7" s="27">
        <v>5.3147890000000002</v>
      </c>
      <c r="C7" s="27" t="s">
        <v>20</v>
      </c>
      <c r="D7" s="27" t="s">
        <v>19</v>
      </c>
      <c r="E7" s="27" t="s">
        <v>10</v>
      </c>
      <c r="F7" s="27" t="s">
        <v>0</v>
      </c>
      <c r="G7" s="27" t="s">
        <v>14</v>
      </c>
      <c r="H7" s="27" t="s">
        <v>15</v>
      </c>
      <c r="I7" s="33" t="s">
        <v>21</v>
      </c>
    </row>
    <row r="8" spans="1:11" x14ac:dyDescent="0.2">
      <c r="A8" s="35">
        <v>18810</v>
      </c>
      <c r="B8" s="27">
        <v>5.3213334083557102</v>
      </c>
      <c r="C8" s="27" t="s">
        <v>20</v>
      </c>
      <c r="D8" s="27" t="s">
        <v>19</v>
      </c>
      <c r="E8" s="27" t="s">
        <v>10</v>
      </c>
      <c r="F8" s="27" t="s">
        <v>0</v>
      </c>
      <c r="G8" s="27" t="s">
        <v>14</v>
      </c>
      <c r="H8" s="27" t="s">
        <v>15</v>
      </c>
      <c r="I8" s="33" t="s">
        <v>21</v>
      </c>
    </row>
    <row r="9" spans="1:11" x14ac:dyDescent="0.2">
      <c r="A9" s="35">
        <v>18902</v>
      </c>
      <c r="B9" s="27">
        <v>5.3276824951171804</v>
      </c>
      <c r="C9" s="27" t="s">
        <v>20</v>
      </c>
      <c r="D9" s="27" t="s">
        <v>19</v>
      </c>
      <c r="E9" s="27" t="s">
        <v>10</v>
      </c>
      <c r="F9" s="27" t="s">
        <v>0</v>
      </c>
      <c r="G9" s="27" t="s">
        <v>14</v>
      </c>
      <c r="H9" s="27" t="s">
        <v>15</v>
      </c>
      <c r="I9" s="33" t="s">
        <v>21</v>
      </c>
    </row>
    <row r="10" spans="1:11" x14ac:dyDescent="0.2">
      <c r="A10" s="35">
        <v>18994</v>
      </c>
      <c r="B10" s="27">
        <v>5.333774</v>
      </c>
      <c r="C10" s="27" t="s">
        <v>20</v>
      </c>
      <c r="D10" s="27" t="s">
        <v>19</v>
      </c>
      <c r="E10" s="27" t="s">
        <v>10</v>
      </c>
      <c r="F10" s="27" t="s">
        <v>0</v>
      </c>
      <c r="G10" s="27" t="s">
        <v>14</v>
      </c>
      <c r="H10" s="27" t="s">
        <v>15</v>
      </c>
      <c r="I10" s="33" t="s">
        <v>21</v>
      </c>
    </row>
    <row r="11" spans="1:11" x14ac:dyDescent="0.2">
      <c r="A11" s="35">
        <v>19085</v>
      </c>
      <c r="B11" s="27">
        <v>5.3395549999999998</v>
      </c>
      <c r="C11" s="27" t="s">
        <v>20</v>
      </c>
      <c r="D11" s="27" t="s">
        <v>19</v>
      </c>
      <c r="E11" s="27" t="s">
        <v>10</v>
      </c>
      <c r="F11" s="27" t="s">
        <v>0</v>
      </c>
      <c r="G11" s="27" t="s">
        <v>14</v>
      </c>
      <c r="H11" s="27" t="s">
        <v>15</v>
      </c>
      <c r="I11" s="33" t="s">
        <v>21</v>
      </c>
    </row>
    <row r="12" spans="1:11" x14ac:dyDescent="0.2">
      <c r="A12" s="35">
        <v>19176</v>
      </c>
      <c r="B12" s="27">
        <v>5.3449854850768999</v>
      </c>
      <c r="C12" s="27" t="s">
        <v>20</v>
      </c>
      <c r="D12" s="27" t="s">
        <v>19</v>
      </c>
      <c r="E12" s="27" t="s">
        <v>10</v>
      </c>
      <c r="F12" s="27" t="s">
        <v>0</v>
      </c>
      <c r="G12" s="27" t="s">
        <v>14</v>
      </c>
      <c r="H12" s="27" t="s">
        <v>15</v>
      </c>
      <c r="I12" s="33" t="s">
        <v>21</v>
      </c>
    </row>
    <row r="13" spans="1:11" x14ac:dyDescent="0.2">
      <c r="A13" s="35">
        <v>19268</v>
      </c>
      <c r="B13" s="27">
        <v>5.3500404357910103</v>
      </c>
      <c r="C13" s="27" t="s">
        <v>20</v>
      </c>
      <c r="D13" s="27" t="s">
        <v>19</v>
      </c>
      <c r="E13" s="27" t="s">
        <v>10</v>
      </c>
      <c r="F13" s="27" t="s">
        <v>0</v>
      </c>
      <c r="G13" s="27" t="s">
        <v>14</v>
      </c>
      <c r="H13" s="27" t="s">
        <v>15</v>
      </c>
      <c r="I13" s="33" t="s">
        <v>21</v>
      </c>
    </row>
    <row r="14" spans="1:11" x14ac:dyDescent="0.2">
      <c r="A14" s="35">
        <v>19360</v>
      </c>
      <c r="B14" s="27">
        <v>5.3547130000000003</v>
      </c>
      <c r="C14" s="27" t="s">
        <v>20</v>
      </c>
      <c r="D14" s="27" t="s">
        <v>19</v>
      </c>
      <c r="E14" s="27" t="s">
        <v>10</v>
      </c>
      <c r="F14" s="27" t="s">
        <v>0</v>
      </c>
      <c r="G14" s="27" t="s">
        <v>14</v>
      </c>
      <c r="H14" s="27" t="s">
        <v>15</v>
      </c>
      <c r="I14" s="33" t="s">
        <v>21</v>
      </c>
    </row>
    <row r="15" spans="1:11" x14ac:dyDescent="0.2">
      <c r="A15" s="35">
        <v>19450</v>
      </c>
      <c r="B15" s="27">
        <v>5.3590116500854403</v>
      </c>
      <c r="C15" s="27" t="s">
        <v>20</v>
      </c>
      <c r="D15" s="27" t="s">
        <v>19</v>
      </c>
      <c r="E15" s="27" t="s">
        <v>10</v>
      </c>
      <c r="F15" s="27" t="s">
        <v>0</v>
      </c>
      <c r="G15" s="27" t="s">
        <v>14</v>
      </c>
      <c r="H15" s="27" t="s">
        <v>15</v>
      </c>
      <c r="I15" s="33" t="s">
        <v>21</v>
      </c>
    </row>
    <row r="16" spans="1:11" x14ac:dyDescent="0.2">
      <c r="A16" s="35">
        <v>19541</v>
      </c>
      <c r="B16" s="27">
        <v>5.3629579999999999</v>
      </c>
      <c r="C16" s="27" t="s">
        <v>20</v>
      </c>
      <c r="D16" s="27" t="s">
        <v>19</v>
      </c>
      <c r="E16" s="27" t="s">
        <v>10</v>
      </c>
      <c r="F16" s="27" t="s">
        <v>0</v>
      </c>
      <c r="G16" s="27" t="s">
        <v>14</v>
      </c>
      <c r="H16" s="27" t="s">
        <v>15</v>
      </c>
      <c r="I16" s="33" t="s">
        <v>21</v>
      </c>
    </row>
    <row r="17" spans="1:9" x14ac:dyDescent="0.2">
      <c r="A17" s="35">
        <v>19633</v>
      </c>
      <c r="B17" s="27">
        <v>5.3665823936462402</v>
      </c>
      <c r="C17" s="27" t="s">
        <v>20</v>
      </c>
      <c r="D17" s="27" t="s">
        <v>19</v>
      </c>
      <c r="E17" s="27" t="s">
        <v>10</v>
      </c>
      <c r="F17" s="27" t="s">
        <v>0</v>
      </c>
      <c r="G17" s="27" t="s">
        <v>14</v>
      </c>
      <c r="H17" s="27" t="s">
        <v>15</v>
      </c>
      <c r="I17" s="33" t="s">
        <v>21</v>
      </c>
    </row>
    <row r="18" spans="1:9" x14ac:dyDescent="0.2">
      <c r="A18" s="35">
        <v>19725</v>
      </c>
      <c r="B18" s="27">
        <v>5.3699219999999999</v>
      </c>
      <c r="C18" s="27" t="s">
        <v>20</v>
      </c>
      <c r="D18" s="27" t="s">
        <v>19</v>
      </c>
      <c r="E18" s="27" t="s">
        <v>10</v>
      </c>
      <c r="F18" s="27" t="s">
        <v>0</v>
      </c>
      <c r="G18" s="27" t="s">
        <v>14</v>
      </c>
      <c r="H18" s="27" t="s">
        <v>15</v>
      </c>
      <c r="I18" s="33" t="s">
        <v>21</v>
      </c>
    </row>
    <row r="19" spans="1:9" x14ac:dyDescent="0.2">
      <c r="A19" s="35">
        <v>19815</v>
      </c>
      <c r="B19" s="27">
        <v>5.3730144500732404</v>
      </c>
      <c r="C19" s="27" t="s">
        <v>20</v>
      </c>
      <c r="D19" s="27" t="s">
        <v>19</v>
      </c>
      <c r="E19" s="27" t="s">
        <v>10</v>
      </c>
      <c r="F19" s="27" t="s">
        <v>0</v>
      </c>
      <c r="G19" s="27" t="s">
        <v>14</v>
      </c>
      <c r="H19" s="27" t="s">
        <v>15</v>
      </c>
      <c r="I19" s="33" t="s">
        <v>21</v>
      </c>
    </row>
    <row r="20" spans="1:9" x14ac:dyDescent="0.2">
      <c r="A20" s="35">
        <v>19906</v>
      </c>
      <c r="B20" s="27">
        <v>5.375902</v>
      </c>
      <c r="C20" s="27" t="s">
        <v>20</v>
      </c>
      <c r="D20" s="27" t="s">
        <v>19</v>
      </c>
      <c r="E20" s="27" t="s">
        <v>10</v>
      </c>
      <c r="F20" s="27" t="s">
        <v>0</v>
      </c>
      <c r="G20" s="27" t="s">
        <v>14</v>
      </c>
      <c r="H20" s="27" t="s">
        <v>15</v>
      </c>
      <c r="I20" s="33" t="s">
        <v>21</v>
      </c>
    </row>
    <row r="21" spans="1:9" x14ac:dyDescent="0.2">
      <c r="A21" s="35">
        <v>19998</v>
      </c>
      <c r="B21" s="27">
        <v>5.3786240000000003</v>
      </c>
      <c r="C21" s="27" t="s">
        <v>20</v>
      </c>
      <c r="D21" s="27" t="s">
        <v>19</v>
      </c>
      <c r="E21" s="27" t="s">
        <v>10</v>
      </c>
      <c r="F21" s="27" t="s">
        <v>0</v>
      </c>
      <c r="G21" s="27" t="s">
        <v>14</v>
      </c>
      <c r="H21" s="27" t="s">
        <v>15</v>
      </c>
      <c r="I21" s="33" t="s">
        <v>21</v>
      </c>
    </row>
    <row r="22" spans="1:9" x14ac:dyDescent="0.2">
      <c r="A22" s="35">
        <v>20090</v>
      </c>
      <c r="B22" s="27">
        <v>5.3812199999999999</v>
      </c>
      <c r="C22" s="27" t="s">
        <v>20</v>
      </c>
      <c r="D22" s="27" t="s">
        <v>19</v>
      </c>
      <c r="E22" s="27" t="s">
        <v>10</v>
      </c>
      <c r="F22" s="27" t="s">
        <v>0</v>
      </c>
      <c r="G22" s="27" t="s">
        <v>14</v>
      </c>
      <c r="H22" s="27" t="s">
        <v>15</v>
      </c>
      <c r="I22" s="33" t="s">
        <v>21</v>
      </c>
    </row>
    <row r="23" spans="1:9" x14ac:dyDescent="0.2">
      <c r="A23" s="35">
        <v>20180</v>
      </c>
      <c r="B23" s="27">
        <v>5.3837250000000001</v>
      </c>
      <c r="C23" s="27" t="s">
        <v>20</v>
      </c>
      <c r="D23" s="27" t="s">
        <v>19</v>
      </c>
      <c r="E23" s="27" t="s">
        <v>10</v>
      </c>
      <c r="F23" s="27" t="s">
        <v>0</v>
      </c>
      <c r="G23" s="27" t="s">
        <v>14</v>
      </c>
      <c r="H23" s="27" t="s">
        <v>15</v>
      </c>
      <c r="I23" s="33" t="s">
        <v>21</v>
      </c>
    </row>
    <row r="24" spans="1:9" x14ac:dyDescent="0.2">
      <c r="A24" s="35">
        <v>20271</v>
      </c>
      <c r="B24" s="27">
        <v>5.386171</v>
      </c>
      <c r="C24" s="27" t="s">
        <v>20</v>
      </c>
      <c r="D24" s="27" t="s">
        <v>19</v>
      </c>
      <c r="E24" s="27" t="s">
        <v>10</v>
      </c>
      <c r="F24" s="27" t="s">
        <v>0</v>
      </c>
      <c r="G24" s="27" t="s">
        <v>14</v>
      </c>
      <c r="H24" s="27" t="s">
        <v>15</v>
      </c>
      <c r="I24" s="33" t="s">
        <v>21</v>
      </c>
    </row>
    <row r="25" spans="1:9" x14ac:dyDescent="0.2">
      <c r="A25" s="35">
        <v>20363</v>
      </c>
      <c r="B25" s="27">
        <v>5.3885860000000001</v>
      </c>
      <c r="C25" s="27" t="s">
        <v>20</v>
      </c>
      <c r="D25" s="27" t="s">
        <v>19</v>
      </c>
      <c r="E25" s="27" t="s">
        <v>10</v>
      </c>
      <c r="F25" s="27" t="s">
        <v>0</v>
      </c>
      <c r="G25" s="27" t="s">
        <v>14</v>
      </c>
      <c r="H25" s="27" t="s">
        <v>15</v>
      </c>
      <c r="I25" s="33" t="s">
        <v>21</v>
      </c>
    </row>
    <row r="26" spans="1:9" x14ac:dyDescent="0.2">
      <c r="A26" s="35">
        <v>20455</v>
      </c>
      <c r="B26" s="27">
        <v>5.3909964561462402</v>
      </c>
      <c r="C26" s="27" t="s">
        <v>20</v>
      </c>
      <c r="D26" s="27" t="s">
        <v>19</v>
      </c>
      <c r="E26" s="27" t="s">
        <v>10</v>
      </c>
      <c r="F26" s="27" t="s">
        <v>0</v>
      </c>
      <c r="G26" s="27" t="s">
        <v>14</v>
      </c>
      <c r="H26" s="27" t="s">
        <v>15</v>
      </c>
      <c r="I26" s="33" t="s">
        <v>21</v>
      </c>
    </row>
    <row r="27" spans="1:9" x14ac:dyDescent="0.2">
      <c r="A27" s="35">
        <v>20546</v>
      </c>
      <c r="B27" s="27">
        <v>5.3934300000000004</v>
      </c>
      <c r="C27" s="27" t="s">
        <v>20</v>
      </c>
      <c r="D27" s="27" t="s">
        <v>19</v>
      </c>
      <c r="E27" s="27" t="s">
        <v>10</v>
      </c>
      <c r="F27" s="27" t="s">
        <v>0</v>
      </c>
      <c r="G27" s="27" t="s">
        <v>14</v>
      </c>
      <c r="H27" s="27" t="s">
        <v>15</v>
      </c>
      <c r="I27" s="33" t="s">
        <v>21</v>
      </c>
    </row>
    <row r="28" spans="1:9" x14ac:dyDescent="0.2">
      <c r="A28" s="35">
        <v>20637</v>
      </c>
      <c r="B28" s="27">
        <v>5.3959169999999999</v>
      </c>
      <c r="C28" s="27" t="s">
        <v>20</v>
      </c>
      <c r="D28" s="27" t="s">
        <v>19</v>
      </c>
      <c r="E28" s="27" t="s">
        <v>10</v>
      </c>
      <c r="F28" s="27" t="s">
        <v>0</v>
      </c>
      <c r="G28" s="27" t="s">
        <v>14</v>
      </c>
      <c r="H28" s="27" t="s">
        <v>15</v>
      </c>
      <c r="I28" s="33" t="s">
        <v>21</v>
      </c>
    </row>
    <row r="29" spans="1:9" x14ac:dyDescent="0.2">
      <c r="A29" s="35">
        <v>20729</v>
      </c>
      <c r="B29" s="27">
        <v>5.3984930000000002</v>
      </c>
      <c r="C29" s="27" t="s">
        <v>20</v>
      </c>
      <c r="D29" s="27" t="s">
        <v>19</v>
      </c>
      <c r="E29" s="27" t="s">
        <v>10</v>
      </c>
      <c r="F29" s="27" t="s">
        <v>0</v>
      </c>
      <c r="G29" s="27" t="s">
        <v>14</v>
      </c>
      <c r="H29" s="27" t="s">
        <v>15</v>
      </c>
      <c r="I29" s="33" t="s">
        <v>21</v>
      </c>
    </row>
    <row r="30" spans="1:9" x14ac:dyDescent="0.2">
      <c r="A30" s="35">
        <v>20821</v>
      </c>
      <c r="B30" s="27">
        <v>5.4011983871459899</v>
      </c>
      <c r="C30" s="27" t="s">
        <v>20</v>
      </c>
      <c r="D30" s="27" t="s">
        <v>19</v>
      </c>
      <c r="E30" s="27" t="s">
        <v>10</v>
      </c>
      <c r="F30" s="27" t="s">
        <v>0</v>
      </c>
      <c r="G30" s="27" t="s">
        <v>14</v>
      </c>
      <c r="H30" s="27" t="s">
        <v>15</v>
      </c>
      <c r="I30" s="33" t="s">
        <v>21</v>
      </c>
    </row>
    <row r="31" spans="1:9" x14ac:dyDescent="0.2">
      <c r="A31" s="35">
        <v>20911</v>
      </c>
      <c r="B31" s="27">
        <v>5.4040803909301696</v>
      </c>
      <c r="C31" s="27" t="s">
        <v>20</v>
      </c>
      <c r="D31" s="27" t="s">
        <v>19</v>
      </c>
      <c r="E31" s="27" t="s">
        <v>10</v>
      </c>
      <c r="F31" s="27" t="s">
        <v>0</v>
      </c>
      <c r="G31" s="27" t="s">
        <v>14</v>
      </c>
      <c r="H31" s="27" t="s">
        <v>15</v>
      </c>
      <c r="I31" s="33" t="s">
        <v>21</v>
      </c>
    </row>
    <row r="32" spans="1:9" x14ac:dyDescent="0.2">
      <c r="A32" s="35">
        <v>21002</v>
      </c>
      <c r="B32" s="27">
        <v>5.4071846008300701</v>
      </c>
      <c r="C32" s="27" t="s">
        <v>20</v>
      </c>
      <c r="D32" s="27" t="s">
        <v>19</v>
      </c>
      <c r="E32" s="27" t="s">
        <v>10</v>
      </c>
      <c r="F32" s="27" t="s">
        <v>0</v>
      </c>
      <c r="G32" s="27" t="s">
        <v>14</v>
      </c>
      <c r="H32" s="27" t="s">
        <v>15</v>
      </c>
      <c r="I32" s="33" t="s">
        <v>21</v>
      </c>
    </row>
    <row r="33" spans="1:9" x14ac:dyDescent="0.2">
      <c r="A33" s="35">
        <v>21094</v>
      </c>
      <c r="B33" s="27">
        <v>5.410558</v>
      </c>
      <c r="C33" s="27" t="s">
        <v>20</v>
      </c>
      <c r="D33" s="27" t="s">
        <v>19</v>
      </c>
      <c r="E33" s="27" t="s">
        <v>10</v>
      </c>
      <c r="F33" s="27" t="s">
        <v>0</v>
      </c>
      <c r="G33" s="27" t="s">
        <v>14</v>
      </c>
      <c r="H33" s="27" t="s">
        <v>15</v>
      </c>
      <c r="I33" s="33" t="s">
        <v>21</v>
      </c>
    </row>
    <row r="34" spans="1:9" x14ac:dyDescent="0.2">
      <c r="A34" s="35">
        <v>21186</v>
      </c>
      <c r="B34" s="27">
        <v>5.4142403602600098</v>
      </c>
      <c r="C34" s="27" t="s">
        <v>20</v>
      </c>
      <c r="D34" s="27" t="s">
        <v>19</v>
      </c>
      <c r="E34" s="27" t="s">
        <v>10</v>
      </c>
      <c r="F34" s="27" t="s">
        <v>0</v>
      </c>
      <c r="G34" s="27" t="s">
        <v>14</v>
      </c>
      <c r="H34" s="27" t="s">
        <v>15</v>
      </c>
      <c r="I34" s="33" t="s">
        <v>21</v>
      </c>
    </row>
    <row r="35" spans="1:9" x14ac:dyDescent="0.2">
      <c r="A35" s="35">
        <v>21276</v>
      </c>
      <c r="B35" s="27">
        <v>5.418266</v>
      </c>
      <c r="C35" s="27" t="s">
        <v>20</v>
      </c>
      <c r="D35" s="27" t="s">
        <v>19</v>
      </c>
      <c r="E35" s="27" t="s">
        <v>10</v>
      </c>
      <c r="F35" s="27" t="s">
        <v>0</v>
      </c>
      <c r="G35" s="27" t="s">
        <v>14</v>
      </c>
      <c r="H35" s="27" t="s">
        <v>15</v>
      </c>
      <c r="I35" s="33" t="s">
        <v>21</v>
      </c>
    </row>
    <row r="36" spans="1:9" x14ac:dyDescent="0.2">
      <c r="A36" s="35">
        <v>21367</v>
      </c>
      <c r="B36" s="27">
        <v>5.4226584434509197</v>
      </c>
      <c r="C36" s="27" t="s">
        <v>20</v>
      </c>
      <c r="D36" s="27" t="s">
        <v>19</v>
      </c>
      <c r="E36" s="27" t="s">
        <v>10</v>
      </c>
      <c r="F36" s="27" t="s">
        <v>0</v>
      </c>
      <c r="G36" s="27" t="s">
        <v>14</v>
      </c>
      <c r="H36" s="27" t="s">
        <v>15</v>
      </c>
      <c r="I36" s="33" t="s">
        <v>21</v>
      </c>
    </row>
    <row r="37" spans="1:9" x14ac:dyDescent="0.2">
      <c r="A37" s="35">
        <v>21459</v>
      </c>
      <c r="B37" s="27">
        <v>5.4274290000000001</v>
      </c>
      <c r="C37" s="27" t="s">
        <v>20</v>
      </c>
      <c r="D37" s="27" t="s">
        <v>19</v>
      </c>
      <c r="E37" s="27" t="s">
        <v>10</v>
      </c>
      <c r="F37" s="27" t="s">
        <v>0</v>
      </c>
      <c r="G37" s="27" t="s">
        <v>14</v>
      </c>
      <c r="H37" s="27" t="s">
        <v>15</v>
      </c>
      <c r="I37" s="33" t="s">
        <v>21</v>
      </c>
    </row>
    <row r="38" spans="1:9" x14ac:dyDescent="0.2">
      <c r="A38" s="35">
        <v>21551</v>
      </c>
      <c r="B38" s="27">
        <v>5.4325766563415501</v>
      </c>
      <c r="C38" s="27" t="s">
        <v>20</v>
      </c>
      <c r="D38" s="27" t="s">
        <v>19</v>
      </c>
      <c r="E38" s="27" t="s">
        <v>10</v>
      </c>
      <c r="F38" s="27" t="s">
        <v>0</v>
      </c>
      <c r="G38" s="27" t="s">
        <v>14</v>
      </c>
      <c r="H38" s="27" t="s">
        <v>15</v>
      </c>
      <c r="I38" s="33" t="s">
        <v>21</v>
      </c>
    </row>
    <row r="39" spans="1:9" x14ac:dyDescent="0.2">
      <c r="A39" s="35">
        <v>21641</v>
      </c>
      <c r="B39" s="27">
        <v>5.4380855560302699</v>
      </c>
      <c r="C39" s="27" t="s">
        <v>20</v>
      </c>
      <c r="D39" s="27" t="s">
        <v>19</v>
      </c>
      <c r="E39" s="27" t="s">
        <v>10</v>
      </c>
      <c r="F39" s="27" t="s">
        <v>0</v>
      </c>
      <c r="G39" s="27" t="s">
        <v>14</v>
      </c>
      <c r="H39" s="27" t="s">
        <v>15</v>
      </c>
      <c r="I39" s="33" t="s">
        <v>21</v>
      </c>
    </row>
    <row r="40" spans="1:9" x14ac:dyDescent="0.2">
      <c r="A40" s="35">
        <v>21732</v>
      </c>
      <c r="B40" s="27">
        <v>5.4439270000000004</v>
      </c>
      <c r="C40" s="27" t="s">
        <v>20</v>
      </c>
      <c r="D40" s="27" t="s">
        <v>19</v>
      </c>
      <c r="E40" s="27" t="s">
        <v>10</v>
      </c>
      <c r="F40" s="27" t="s">
        <v>0</v>
      </c>
      <c r="G40" s="27" t="s">
        <v>14</v>
      </c>
      <c r="H40" s="27" t="s">
        <v>15</v>
      </c>
      <c r="I40" s="33" t="s">
        <v>21</v>
      </c>
    </row>
    <row r="41" spans="1:9" x14ac:dyDescent="0.2">
      <c r="A41" s="35">
        <v>21824</v>
      </c>
      <c r="B41" s="27">
        <v>5.4500640000000002</v>
      </c>
      <c r="C41" s="27" t="s">
        <v>20</v>
      </c>
      <c r="D41" s="27" t="s">
        <v>19</v>
      </c>
      <c r="E41" s="27" t="s">
        <v>10</v>
      </c>
      <c r="F41" s="27" t="s">
        <v>0</v>
      </c>
      <c r="G41" s="27" t="s">
        <v>14</v>
      </c>
      <c r="H41" s="27" t="s">
        <v>15</v>
      </c>
      <c r="I41" s="33" t="s">
        <v>21</v>
      </c>
    </row>
    <row r="42" spans="1:9" x14ac:dyDescent="0.2">
      <c r="A42" s="35">
        <v>21916</v>
      </c>
      <c r="B42" s="27">
        <v>5.4564523696899396</v>
      </c>
      <c r="C42" s="27" t="s">
        <v>20</v>
      </c>
      <c r="D42" s="27" t="s">
        <v>19</v>
      </c>
      <c r="E42" s="27" t="s">
        <v>10</v>
      </c>
      <c r="F42" s="27" t="s">
        <v>0</v>
      </c>
      <c r="G42" s="27" t="s">
        <v>14</v>
      </c>
      <c r="H42" s="27" t="s">
        <v>15</v>
      </c>
      <c r="I42" s="33" t="s">
        <v>21</v>
      </c>
    </row>
    <row r="43" spans="1:9" x14ac:dyDescent="0.2">
      <c r="A43" s="35">
        <v>22007</v>
      </c>
      <c r="B43" s="27">
        <v>5.4630510000000001</v>
      </c>
      <c r="C43" s="27" t="s">
        <v>20</v>
      </c>
      <c r="D43" s="27" t="s">
        <v>19</v>
      </c>
      <c r="E43" s="27" t="s">
        <v>10</v>
      </c>
      <c r="F43" s="27" t="s">
        <v>0</v>
      </c>
      <c r="G43" s="27" t="s">
        <v>14</v>
      </c>
      <c r="H43" s="27" t="s">
        <v>15</v>
      </c>
      <c r="I43" s="33" t="s">
        <v>21</v>
      </c>
    </row>
    <row r="44" spans="1:9" x14ac:dyDescent="0.2">
      <c r="A44" s="35">
        <v>22098</v>
      </c>
      <c r="B44" s="27">
        <v>5.4698295593261701</v>
      </c>
      <c r="C44" s="27" t="s">
        <v>20</v>
      </c>
      <c r="D44" s="27" t="s">
        <v>19</v>
      </c>
      <c r="E44" s="27" t="s">
        <v>10</v>
      </c>
      <c r="F44" s="27" t="s">
        <v>0</v>
      </c>
      <c r="G44" s="27" t="s">
        <v>14</v>
      </c>
      <c r="H44" s="27" t="s">
        <v>15</v>
      </c>
      <c r="I44" s="33" t="s">
        <v>21</v>
      </c>
    </row>
    <row r="45" spans="1:9" x14ac:dyDescent="0.2">
      <c r="A45" s="35">
        <v>22190</v>
      </c>
      <c r="B45" s="27">
        <v>5.4767700000000001</v>
      </c>
      <c r="C45" s="27" t="s">
        <v>20</v>
      </c>
      <c r="D45" s="27" t="s">
        <v>19</v>
      </c>
      <c r="E45" s="27" t="s">
        <v>10</v>
      </c>
      <c r="F45" s="27" t="s">
        <v>0</v>
      </c>
      <c r="G45" s="27" t="s">
        <v>14</v>
      </c>
      <c r="H45" s="27" t="s">
        <v>15</v>
      </c>
      <c r="I45" s="33" t="s">
        <v>21</v>
      </c>
    </row>
    <row r="46" spans="1:9" x14ac:dyDescent="0.2">
      <c r="A46" s="35">
        <v>22282</v>
      </c>
      <c r="B46" s="27">
        <v>5.4838750000000003</v>
      </c>
      <c r="C46" s="27" t="s">
        <v>20</v>
      </c>
      <c r="D46" s="27" t="s">
        <v>19</v>
      </c>
      <c r="E46" s="27" t="s">
        <v>10</v>
      </c>
      <c r="F46" s="27" t="s">
        <v>0</v>
      </c>
      <c r="G46" s="27" t="s">
        <v>14</v>
      </c>
      <c r="H46" s="27" t="s">
        <v>15</v>
      </c>
      <c r="I46" s="33" t="s">
        <v>21</v>
      </c>
    </row>
    <row r="47" spans="1:9" x14ac:dyDescent="0.2">
      <c r="A47" s="35">
        <v>22372</v>
      </c>
      <c r="B47" s="27">
        <v>5.4911649999999996</v>
      </c>
      <c r="C47" s="27" t="s">
        <v>20</v>
      </c>
      <c r="D47" s="27" t="s">
        <v>19</v>
      </c>
      <c r="E47" s="27" t="s">
        <v>10</v>
      </c>
      <c r="F47" s="27" t="s">
        <v>0</v>
      </c>
      <c r="G47" s="27" t="s">
        <v>14</v>
      </c>
      <c r="H47" s="27" t="s">
        <v>15</v>
      </c>
      <c r="I47" s="33" t="s">
        <v>21</v>
      </c>
    </row>
    <row r="48" spans="1:9" x14ac:dyDescent="0.2">
      <c r="A48" s="35">
        <v>22463</v>
      </c>
      <c r="B48" s="27">
        <v>5.4986753463745099</v>
      </c>
      <c r="C48" s="27" t="s">
        <v>20</v>
      </c>
      <c r="D48" s="27" t="s">
        <v>19</v>
      </c>
      <c r="E48" s="27" t="s">
        <v>10</v>
      </c>
      <c r="F48" s="27" t="s">
        <v>0</v>
      </c>
      <c r="G48" s="27" t="s">
        <v>14</v>
      </c>
      <c r="H48" s="27" t="s">
        <v>15</v>
      </c>
      <c r="I48" s="33" t="s">
        <v>21</v>
      </c>
    </row>
    <row r="49" spans="1:9" x14ac:dyDescent="0.2">
      <c r="A49" s="35">
        <v>22555</v>
      </c>
      <c r="B49" s="27">
        <v>5.5064554214477504</v>
      </c>
      <c r="C49" s="27" t="s">
        <v>20</v>
      </c>
      <c r="D49" s="27" t="s">
        <v>19</v>
      </c>
      <c r="E49" s="27" t="s">
        <v>10</v>
      </c>
      <c r="F49" s="27" t="s">
        <v>0</v>
      </c>
      <c r="G49" s="27" t="s">
        <v>14</v>
      </c>
      <c r="H49" s="27" t="s">
        <v>15</v>
      </c>
      <c r="I49" s="33" t="s">
        <v>21</v>
      </c>
    </row>
    <row r="50" spans="1:9" x14ac:dyDescent="0.2">
      <c r="A50" s="35">
        <v>22647</v>
      </c>
      <c r="B50" s="27">
        <v>5.5145590000000002</v>
      </c>
      <c r="C50" s="27" t="s">
        <v>20</v>
      </c>
      <c r="D50" s="27" t="s">
        <v>19</v>
      </c>
      <c r="E50" s="27" t="s">
        <v>10</v>
      </c>
      <c r="F50" s="27" t="s">
        <v>0</v>
      </c>
      <c r="G50" s="27" t="s">
        <v>14</v>
      </c>
      <c r="H50" s="27" t="s">
        <v>15</v>
      </c>
      <c r="I50" s="33" t="s">
        <v>21</v>
      </c>
    </row>
    <row r="51" spans="1:9" x14ac:dyDescent="0.2">
      <c r="A51" s="35">
        <v>22737</v>
      </c>
      <c r="B51" s="27">
        <v>5.5230420000000002</v>
      </c>
      <c r="C51" s="27" t="s">
        <v>20</v>
      </c>
      <c r="D51" s="27" t="s">
        <v>19</v>
      </c>
      <c r="E51" s="27" t="s">
        <v>10</v>
      </c>
      <c r="F51" s="27" t="s">
        <v>0</v>
      </c>
      <c r="G51" s="27" t="s">
        <v>14</v>
      </c>
      <c r="H51" s="27" t="s">
        <v>15</v>
      </c>
      <c r="I51" s="33" t="s">
        <v>21</v>
      </c>
    </row>
    <row r="52" spans="1:9" x14ac:dyDescent="0.2">
      <c r="A52" s="35">
        <v>22828</v>
      </c>
      <c r="B52" s="27">
        <v>5.5319504737854004</v>
      </c>
      <c r="C52" s="27" t="s">
        <v>20</v>
      </c>
      <c r="D52" s="27" t="s">
        <v>19</v>
      </c>
      <c r="E52" s="27" t="s">
        <v>10</v>
      </c>
      <c r="F52" s="27" t="s">
        <v>0</v>
      </c>
      <c r="G52" s="27" t="s">
        <v>14</v>
      </c>
      <c r="H52" s="27" t="s">
        <v>15</v>
      </c>
      <c r="I52" s="33" t="s">
        <v>21</v>
      </c>
    </row>
    <row r="53" spans="1:9" x14ac:dyDescent="0.2">
      <c r="A53" s="35">
        <v>22920</v>
      </c>
      <c r="B53" s="27">
        <v>5.5413240000000004</v>
      </c>
      <c r="C53" s="27" t="s">
        <v>20</v>
      </c>
      <c r="D53" s="27" t="s">
        <v>19</v>
      </c>
      <c r="E53" s="27" t="s">
        <v>10</v>
      </c>
      <c r="F53" s="27" t="s">
        <v>0</v>
      </c>
      <c r="G53" s="27" t="s">
        <v>14</v>
      </c>
      <c r="H53" s="27" t="s">
        <v>15</v>
      </c>
      <c r="I53" s="33" t="s">
        <v>21</v>
      </c>
    </row>
    <row r="54" spans="1:9" x14ac:dyDescent="0.2">
      <c r="A54" s="35">
        <v>23012</v>
      </c>
      <c r="B54" s="27">
        <v>5.5511879999999998</v>
      </c>
      <c r="C54" s="27" t="s">
        <v>20</v>
      </c>
      <c r="D54" s="27" t="s">
        <v>19</v>
      </c>
      <c r="E54" s="27" t="s">
        <v>10</v>
      </c>
      <c r="F54" s="27" t="s">
        <v>0</v>
      </c>
      <c r="G54" s="27" t="s">
        <v>14</v>
      </c>
      <c r="H54" s="27" t="s">
        <v>15</v>
      </c>
      <c r="I54" s="33" t="s">
        <v>21</v>
      </c>
    </row>
    <row r="55" spans="1:9" x14ac:dyDescent="0.2">
      <c r="A55" s="35">
        <v>23102</v>
      </c>
      <c r="B55" s="27">
        <v>5.5615519999999998</v>
      </c>
      <c r="C55" s="27" t="s">
        <v>20</v>
      </c>
      <c r="D55" s="27" t="s">
        <v>19</v>
      </c>
      <c r="E55" s="27" t="s">
        <v>10</v>
      </c>
      <c r="F55" s="27" t="s">
        <v>0</v>
      </c>
      <c r="G55" s="27" t="s">
        <v>14</v>
      </c>
      <c r="H55" s="27" t="s">
        <v>15</v>
      </c>
      <c r="I55" s="33" t="s">
        <v>21</v>
      </c>
    </row>
    <row r="56" spans="1:9" x14ac:dyDescent="0.2">
      <c r="A56" s="35">
        <v>23193</v>
      </c>
      <c r="B56" s="27">
        <v>5.5724109999999998</v>
      </c>
      <c r="C56" s="27" t="s">
        <v>20</v>
      </c>
      <c r="D56" s="27" t="s">
        <v>19</v>
      </c>
      <c r="E56" s="27" t="s">
        <v>10</v>
      </c>
      <c r="F56" s="27" t="s">
        <v>0</v>
      </c>
      <c r="G56" s="27" t="s">
        <v>14</v>
      </c>
      <c r="H56" s="27" t="s">
        <v>15</v>
      </c>
      <c r="I56" s="33" t="s">
        <v>21</v>
      </c>
    </row>
    <row r="57" spans="1:9" x14ac:dyDescent="0.2">
      <c r="A57" s="35">
        <v>23285</v>
      </c>
      <c r="B57" s="27">
        <v>5.5837473869323704</v>
      </c>
      <c r="C57" s="27" t="s">
        <v>20</v>
      </c>
      <c r="D57" s="27" t="s">
        <v>19</v>
      </c>
      <c r="E57" s="27" t="s">
        <v>10</v>
      </c>
      <c r="F57" s="27" t="s">
        <v>0</v>
      </c>
      <c r="G57" s="27" t="s">
        <v>14</v>
      </c>
      <c r="H57" s="27" t="s">
        <v>15</v>
      </c>
      <c r="I57" s="33" t="s">
        <v>21</v>
      </c>
    </row>
    <row r="58" spans="1:9" x14ac:dyDescent="0.2">
      <c r="A58" s="35">
        <v>23377</v>
      </c>
      <c r="B58" s="27">
        <v>5.5955276489257804</v>
      </c>
      <c r="C58" s="27" t="s">
        <v>20</v>
      </c>
      <c r="D58" s="27" t="s">
        <v>19</v>
      </c>
      <c r="E58" s="27" t="s">
        <v>10</v>
      </c>
      <c r="F58" s="27" t="s">
        <v>0</v>
      </c>
      <c r="G58" s="27" t="s">
        <v>14</v>
      </c>
      <c r="H58" s="27" t="s">
        <v>15</v>
      </c>
      <c r="I58" s="33" t="s">
        <v>21</v>
      </c>
    </row>
    <row r="59" spans="1:9" x14ac:dyDescent="0.2">
      <c r="A59" s="35">
        <v>23468</v>
      </c>
      <c r="B59" s="27">
        <v>5.6077060000000003</v>
      </c>
      <c r="C59" s="27" t="s">
        <v>20</v>
      </c>
      <c r="D59" s="27" t="s">
        <v>19</v>
      </c>
      <c r="E59" s="27" t="s">
        <v>10</v>
      </c>
      <c r="F59" s="27" t="s">
        <v>0</v>
      </c>
      <c r="G59" s="27" t="s">
        <v>14</v>
      </c>
      <c r="H59" s="27" t="s">
        <v>15</v>
      </c>
      <c r="I59" s="33" t="s">
        <v>21</v>
      </c>
    </row>
    <row r="60" spans="1:9" x14ac:dyDescent="0.2">
      <c r="A60" s="35">
        <v>23559</v>
      </c>
      <c r="B60" s="27">
        <v>5.6202225685119602</v>
      </c>
      <c r="C60" s="27" t="s">
        <v>20</v>
      </c>
      <c r="D60" s="27" t="s">
        <v>19</v>
      </c>
      <c r="E60" s="27" t="s">
        <v>10</v>
      </c>
      <c r="F60" s="27" t="s">
        <v>0</v>
      </c>
      <c r="G60" s="27" t="s">
        <v>14</v>
      </c>
      <c r="H60" s="27" t="s">
        <v>15</v>
      </c>
      <c r="I60" s="33" t="s">
        <v>21</v>
      </c>
    </row>
    <row r="61" spans="1:9" x14ac:dyDescent="0.2">
      <c r="A61" s="35">
        <v>23651</v>
      </c>
      <c r="B61" s="27">
        <v>5.6330070000000001</v>
      </c>
      <c r="C61" s="27" t="s">
        <v>20</v>
      </c>
      <c r="D61" s="27" t="s">
        <v>19</v>
      </c>
      <c r="E61" s="27" t="s">
        <v>10</v>
      </c>
      <c r="F61" s="27" t="s">
        <v>0</v>
      </c>
      <c r="G61" s="27" t="s">
        <v>14</v>
      </c>
      <c r="H61" s="27" t="s">
        <v>15</v>
      </c>
      <c r="I61" s="33" t="s">
        <v>21</v>
      </c>
    </row>
    <row r="62" spans="1:9" x14ac:dyDescent="0.2">
      <c r="A62" s="35">
        <v>23743</v>
      </c>
      <c r="B62" s="27">
        <v>5.6459770000000002</v>
      </c>
      <c r="C62" s="27" t="s">
        <v>20</v>
      </c>
      <c r="D62" s="27" t="s">
        <v>19</v>
      </c>
      <c r="E62" s="27" t="s">
        <v>10</v>
      </c>
      <c r="F62" s="27" t="s">
        <v>0</v>
      </c>
      <c r="G62" s="27" t="s">
        <v>14</v>
      </c>
      <c r="H62" s="27" t="s">
        <v>15</v>
      </c>
      <c r="I62" s="33" t="s">
        <v>21</v>
      </c>
    </row>
    <row r="63" spans="1:9" x14ac:dyDescent="0.2">
      <c r="A63" s="35">
        <v>23833</v>
      </c>
      <c r="B63" s="27">
        <v>5.6590439999999997</v>
      </c>
      <c r="C63" s="27" t="s">
        <v>20</v>
      </c>
      <c r="D63" s="27" t="s">
        <v>19</v>
      </c>
      <c r="E63" s="27" t="s">
        <v>10</v>
      </c>
      <c r="F63" s="27" t="s">
        <v>0</v>
      </c>
      <c r="G63" s="27" t="s">
        <v>14</v>
      </c>
      <c r="H63" s="27" t="s">
        <v>15</v>
      </c>
      <c r="I63" s="33" t="s">
        <v>21</v>
      </c>
    </row>
    <row r="64" spans="1:9" x14ac:dyDescent="0.2">
      <c r="A64" s="35">
        <v>23924</v>
      </c>
      <c r="B64" s="27">
        <v>5.6721159999999999</v>
      </c>
      <c r="C64" s="27" t="s">
        <v>20</v>
      </c>
      <c r="D64" s="27" t="s">
        <v>19</v>
      </c>
      <c r="E64" s="27" t="s">
        <v>10</v>
      </c>
      <c r="F64" s="27" t="s">
        <v>0</v>
      </c>
      <c r="G64" s="27" t="s">
        <v>14</v>
      </c>
      <c r="H64" s="27" t="s">
        <v>15</v>
      </c>
      <c r="I64" s="33" t="s">
        <v>21</v>
      </c>
    </row>
    <row r="65" spans="1:9" x14ac:dyDescent="0.2">
      <c r="A65" s="35">
        <v>24016</v>
      </c>
      <c r="B65" s="27">
        <v>5.6851050000000001</v>
      </c>
      <c r="C65" s="27" t="s">
        <v>20</v>
      </c>
      <c r="D65" s="27" t="s">
        <v>19</v>
      </c>
      <c r="E65" s="27" t="s">
        <v>10</v>
      </c>
      <c r="F65" s="27" t="s">
        <v>0</v>
      </c>
      <c r="G65" s="27" t="s">
        <v>14</v>
      </c>
      <c r="H65" s="27" t="s">
        <v>15</v>
      </c>
      <c r="I65" s="33" t="s">
        <v>21</v>
      </c>
    </row>
    <row r="66" spans="1:9" x14ac:dyDescent="0.2">
      <c r="A66" s="35">
        <v>24108</v>
      </c>
      <c r="B66" s="27">
        <v>5.6979300000000004</v>
      </c>
      <c r="C66" s="27" t="s">
        <v>20</v>
      </c>
      <c r="D66" s="27" t="s">
        <v>19</v>
      </c>
      <c r="E66" s="27" t="s">
        <v>10</v>
      </c>
      <c r="F66" s="27" t="s">
        <v>0</v>
      </c>
      <c r="G66" s="27" t="s">
        <v>14</v>
      </c>
      <c r="H66" s="27" t="s">
        <v>15</v>
      </c>
      <c r="I66" s="33" t="s">
        <v>21</v>
      </c>
    </row>
    <row r="67" spans="1:9" x14ac:dyDescent="0.2">
      <c r="A67" s="35">
        <v>24198</v>
      </c>
      <c r="B67" s="27">
        <v>5.7105290000000002</v>
      </c>
      <c r="C67" s="27" t="s">
        <v>20</v>
      </c>
      <c r="D67" s="27" t="s">
        <v>19</v>
      </c>
      <c r="E67" s="27" t="s">
        <v>10</v>
      </c>
      <c r="F67" s="27" t="s">
        <v>0</v>
      </c>
      <c r="G67" s="27" t="s">
        <v>14</v>
      </c>
      <c r="H67" s="27" t="s">
        <v>15</v>
      </c>
      <c r="I67" s="33" t="s">
        <v>21</v>
      </c>
    </row>
    <row r="68" spans="1:9" x14ac:dyDescent="0.2">
      <c r="A68" s="35">
        <v>24289</v>
      </c>
      <c r="B68" s="27">
        <v>5.722861</v>
      </c>
      <c r="C68" s="27" t="s">
        <v>20</v>
      </c>
      <c r="D68" s="27" t="s">
        <v>19</v>
      </c>
      <c r="E68" s="27" t="s">
        <v>10</v>
      </c>
      <c r="F68" s="27" t="s">
        <v>0</v>
      </c>
      <c r="G68" s="27" t="s">
        <v>14</v>
      </c>
      <c r="H68" s="27" t="s">
        <v>15</v>
      </c>
      <c r="I68" s="33" t="s">
        <v>21</v>
      </c>
    </row>
    <row r="69" spans="1:9" x14ac:dyDescent="0.2">
      <c r="A69" s="35">
        <v>24381</v>
      </c>
      <c r="B69" s="27">
        <v>5.734915</v>
      </c>
      <c r="C69" s="27" t="s">
        <v>20</v>
      </c>
      <c r="D69" s="27" t="s">
        <v>19</v>
      </c>
      <c r="E69" s="27" t="s">
        <v>10</v>
      </c>
      <c r="F69" s="27" t="s">
        <v>0</v>
      </c>
      <c r="G69" s="27" t="s">
        <v>14</v>
      </c>
      <c r="H69" s="27" t="s">
        <v>15</v>
      </c>
      <c r="I69" s="33" t="s">
        <v>21</v>
      </c>
    </row>
    <row r="70" spans="1:9" x14ac:dyDescent="0.2">
      <c r="A70" s="35">
        <v>24473</v>
      </c>
      <c r="B70" s="27">
        <v>5.7467040000000003</v>
      </c>
      <c r="C70" s="27" t="s">
        <v>20</v>
      </c>
      <c r="D70" s="27" t="s">
        <v>19</v>
      </c>
      <c r="E70" s="27" t="s">
        <v>10</v>
      </c>
      <c r="F70" s="27" t="s">
        <v>0</v>
      </c>
      <c r="G70" s="27" t="s">
        <v>14</v>
      </c>
      <c r="H70" s="27" t="s">
        <v>15</v>
      </c>
      <c r="I70" s="33" t="s">
        <v>21</v>
      </c>
    </row>
    <row r="71" spans="1:9" x14ac:dyDescent="0.2">
      <c r="A71" s="35">
        <v>24563</v>
      </c>
      <c r="B71" s="27">
        <v>5.7582700000000004</v>
      </c>
      <c r="C71" s="27" t="s">
        <v>20</v>
      </c>
      <c r="D71" s="27" t="s">
        <v>19</v>
      </c>
      <c r="E71" s="27" t="s">
        <v>10</v>
      </c>
      <c r="F71" s="27" t="s">
        <v>0</v>
      </c>
      <c r="G71" s="27" t="s">
        <v>14</v>
      </c>
      <c r="H71" s="27" t="s">
        <v>15</v>
      </c>
      <c r="I71" s="33" t="s">
        <v>21</v>
      </c>
    </row>
    <row r="72" spans="1:9" x14ac:dyDescent="0.2">
      <c r="A72" s="35">
        <v>24654</v>
      </c>
      <c r="B72" s="27">
        <v>5.7696719999999999</v>
      </c>
      <c r="C72" s="27" t="s">
        <v>20</v>
      </c>
      <c r="D72" s="27" t="s">
        <v>19</v>
      </c>
      <c r="E72" s="27" t="s">
        <v>10</v>
      </c>
      <c r="F72" s="27" t="s">
        <v>0</v>
      </c>
      <c r="G72" s="27" t="s">
        <v>14</v>
      </c>
      <c r="H72" s="27" t="s">
        <v>15</v>
      </c>
      <c r="I72" s="33" t="s">
        <v>21</v>
      </c>
    </row>
    <row r="73" spans="1:9" x14ac:dyDescent="0.2">
      <c r="A73" s="35">
        <v>24746</v>
      </c>
      <c r="B73" s="27">
        <v>5.7809840000000001</v>
      </c>
      <c r="C73" s="27" t="s">
        <v>20</v>
      </c>
      <c r="D73" s="27" t="s">
        <v>19</v>
      </c>
      <c r="E73" s="27" t="s">
        <v>10</v>
      </c>
      <c r="F73" s="27" t="s">
        <v>0</v>
      </c>
      <c r="G73" s="27" t="s">
        <v>14</v>
      </c>
      <c r="H73" s="27" t="s">
        <v>15</v>
      </c>
      <c r="I73" s="33" t="s">
        <v>21</v>
      </c>
    </row>
    <row r="74" spans="1:9" x14ac:dyDescent="0.2">
      <c r="A74" s="35">
        <v>24838</v>
      </c>
      <c r="B74" s="27">
        <v>5.7922859999999998</v>
      </c>
      <c r="C74" s="27" t="s">
        <v>20</v>
      </c>
      <c r="D74" s="27" t="s">
        <v>19</v>
      </c>
      <c r="E74" s="27" t="s">
        <v>10</v>
      </c>
      <c r="F74" s="27" t="s">
        <v>0</v>
      </c>
      <c r="G74" s="27" t="s">
        <v>14</v>
      </c>
      <c r="H74" s="27" t="s">
        <v>15</v>
      </c>
      <c r="I74" s="33" t="s">
        <v>21</v>
      </c>
    </row>
    <row r="75" spans="1:9" x14ac:dyDescent="0.2">
      <c r="A75" s="35">
        <v>24929</v>
      </c>
      <c r="B75" s="27">
        <v>5.8036584854125897</v>
      </c>
      <c r="C75" s="27" t="s">
        <v>20</v>
      </c>
      <c r="D75" s="27" t="s">
        <v>19</v>
      </c>
      <c r="E75" s="27" t="s">
        <v>10</v>
      </c>
      <c r="F75" s="27" t="s">
        <v>0</v>
      </c>
      <c r="G75" s="27" t="s">
        <v>14</v>
      </c>
      <c r="H75" s="27" t="s">
        <v>15</v>
      </c>
      <c r="I75" s="33" t="s">
        <v>21</v>
      </c>
    </row>
    <row r="76" spans="1:9" x14ac:dyDescent="0.2">
      <c r="A76" s="35">
        <v>25020</v>
      </c>
      <c r="B76" s="27">
        <v>5.8151755332946697</v>
      </c>
      <c r="C76" s="27" t="s">
        <v>20</v>
      </c>
      <c r="D76" s="27" t="s">
        <v>19</v>
      </c>
      <c r="E76" s="27" t="s">
        <v>10</v>
      </c>
      <c r="F76" s="27" t="s">
        <v>0</v>
      </c>
      <c r="G76" s="27" t="s">
        <v>14</v>
      </c>
      <c r="H76" s="27" t="s">
        <v>15</v>
      </c>
      <c r="I76" s="33" t="s">
        <v>21</v>
      </c>
    </row>
    <row r="77" spans="1:9" x14ac:dyDescent="0.2">
      <c r="A77" s="35">
        <v>25112</v>
      </c>
      <c r="B77" s="27">
        <v>5.826905</v>
      </c>
      <c r="C77" s="27" t="s">
        <v>20</v>
      </c>
      <c r="D77" s="27" t="s">
        <v>19</v>
      </c>
      <c r="E77" s="27" t="s">
        <v>10</v>
      </c>
      <c r="F77" s="27" t="s">
        <v>0</v>
      </c>
      <c r="G77" s="27" t="s">
        <v>14</v>
      </c>
      <c r="H77" s="27" t="s">
        <v>15</v>
      </c>
      <c r="I77" s="33" t="s">
        <v>21</v>
      </c>
    </row>
    <row r="78" spans="1:9" x14ac:dyDescent="0.2">
      <c r="A78" s="35">
        <v>25204</v>
      </c>
      <c r="B78" s="27">
        <v>5.8389009999999999</v>
      </c>
      <c r="C78" s="27" t="s">
        <v>20</v>
      </c>
      <c r="D78" s="27" t="s">
        <v>19</v>
      </c>
      <c r="E78" s="27" t="s">
        <v>10</v>
      </c>
      <c r="F78" s="27" t="s">
        <v>0</v>
      </c>
      <c r="G78" s="27" t="s">
        <v>14</v>
      </c>
      <c r="H78" s="27" t="s">
        <v>15</v>
      </c>
      <c r="I78" s="33" t="s">
        <v>21</v>
      </c>
    </row>
    <row r="79" spans="1:9" x14ac:dyDescent="0.2">
      <c r="A79" s="35">
        <v>25294</v>
      </c>
      <c r="B79" s="27">
        <v>5.8512096405029297</v>
      </c>
      <c r="C79" s="27" t="s">
        <v>20</v>
      </c>
      <c r="D79" s="27" t="s">
        <v>19</v>
      </c>
      <c r="E79" s="27" t="s">
        <v>10</v>
      </c>
      <c r="F79" s="27" t="s">
        <v>0</v>
      </c>
      <c r="G79" s="27" t="s">
        <v>14</v>
      </c>
      <c r="H79" s="27" t="s">
        <v>15</v>
      </c>
      <c r="I79" s="33" t="s">
        <v>21</v>
      </c>
    </row>
    <row r="80" spans="1:9" x14ac:dyDescent="0.2">
      <c r="A80" s="35">
        <v>25385</v>
      </c>
      <c r="B80" s="27">
        <v>5.8638640000000004</v>
      </c>
      <c r="C80" s="27" t="s">
        <v>20</v>
      </c>
      <c r="D80" s="27" t="s">
        <v>19</v>
      </c>
      <c r="E80" s="27" t="s">
        <v>10</v>
      </c>
      <c r="F80" s="27" t="s">
        <v>0</v>
      </c>
      <c r="G80" s="27" t="s">
        <v>14</v>
      </c>
      <c r="H80" s="27" t="s">
        <v>15</v>
      </c>
      <c r="I80" s="33" t="s">
        <v>21</v>
      </c>
    </row>
    <row r="81" spans="1:9" x14ac:dyDescent="0.2">
      <c r="A81" s="35">
        <v>25477</v>
      </c>
      <c r="B81" s="27">
        <v>5.8768880000000001</v>
      </c>
      <c r="C81" s="27" t="s">
        <v>20</v>
      </c>
      <c r="D81" s="27" t="s">
        <v>19</v>
      </c>
      <c r="E81" s="27" t="s">
        <v>10</v>
      </c>
      <c r="F81" s="27" t="s">
        <v>0</v>
      </c>
      <c r="G81" s="27" t="s">
        <v>14</v>
      </c>
      <c r="H81" s="27" t="s">
        <v>15</v>
      </c>
      <c r="I81" s="33" t="s">
        <v>21</v>
      </c>
    </row>
    <row r="82" spans="1:9" x14ac:dyDescent="0.2">
      <c r="A82" s="35">
        <v>25569</v>
      </c>
      <c r="B82" s="27">
        <v>5.89029836654663</v>
      </c>
      <c r="C82" s="27" t="s">
        <v>20</v>
      </c>
      <c r="D82" s="27" t="s">
        <v>19</v>
      </c>
      <c r="E82" s="27" t="s">
        <v>10</v>
      </c>
      <c r="F82" s="27" t="s">
        <v>0</v>
      </c>
      <c r="G82" s="27" t="s">
        <v>14</v>
      </c>
      <c r="H82" s="27" t="s">
        <v>15</v>
      </c>
      <c r="I82" s="33" t="s">
        <v>21</v>
      </c>
    </row>
    <row r="83" spans="1:9" x14ac:dyDescent="0.2">
      <c r="A83" s="35">
        <v>25659</v>
      </c>
      <c r="B83" s="27">
        <v>5.9040999999999997</v>
      </c>
      <c r="C83" s="27" t="s">
        <v>20</v>
      </c>
      <c r="D83" s="27" t="s">
        <v>19</v>
      </c>
      <c r="E83" s="27" t="s">
        <v>10</v>
      </c>
      <c r="F83" s="27" t="s">
        <v>0</v>
      </c>
      <c r="G83" s="27" t="s">
        <v>14</v>
      </c>
      <c r="H83" s="27" t="s">
        <v>15</v>
      </c>
      <c r="I83" s="33" t="s">
        <v>21</v>
      </c>
    </row>
    <row r="84" spans="1:9" x14ac:dyDescent="0.2">
      <c r="A84" s="35">
        <v>25750</v>
      </c>
      <c r="B84" s="27">
        <v>5.9182920000000001</v>
      </c>
      <c r="C84" s="27" t="s">
        <v>20</v>
      </c>
      <c r="D84" s="27" t="s">
        <v>19</v>
      </c>
      <c r="E84" s="27" t="s">
        <v>10</v>
      </c>
      <c r="F84" s="27" t="s">
        <v>0</v>
      </c>
      <c r="G84" s="27" t="s">
        <v>14</v>
      </c>
      <c r="H84" s="27" t="s">
        <v>15</v>
      </c>
      <c r="I84" s="33" t="s">
        <v>21</v>
      </c>
    </row>
    <row r="85" spans="1:9" x14ac:dyDescent="0.2">
      <c r="A85" s="35">
        <v>25842</v>
      </c>
      <c r="B85" s="27">
        <v>5.9328609999999999</v>
      </c>
      <c r="C85" s="27" t="s">
        <v>20</v>
      </c>
      <c r="D85" s="27" t="s">
        <v>19</v>
      </c>
      <c r="E85" s="27" t="s">
        <v>10</v>
      </c>
      <c r="F85" s="27" t="s">
        <v>0</v>
      </c>
      <c r="G85" s="27" t="s">
        <v>14</v>
      </c>
      <c r="H85" s="27" t="s">
        <v>15</v>
      </c>
      <c r="I85" s="33" t="s">
        <v>21</v>
      </c>
    </row>
    <row r="86" spans="1:9" x14ac:dyDescent="0.2">
      <c r="A86" s="35">
        <v>25934</v>
      </c>
      <c r="B86" s="27">
        <v>5.9477820000000001</v>
      </c>
      <c r="C86" s="27" t="s">
        <v>20</v>
      </c>
      <c r="D86" s="27" t="s">
        <v>19</v>
      </c>
      <c r="E86" s="27" t="s">
        <v>10</v>
      </c>
      <c r="F86" s="27" t="s">
        <v>0</v>
      </c>
      <c r="G86" s="27" t="s">
        <v>14</v>
      </c>
      <c r="H86" s="27" t="s">
        <v>15</v>
      </c>
      <c r="I86" s="33" t="s">
        <v>21</v>
      </c>
    </row>
    <row r="87" spans="1:9" x14ac:dyDescent="0.2">
      <c r="A87" s="35">
        <v>26024</v>
      </c>
      <c r="B87" s="27">
        <v>5.9630159999999997</v>
      </c>
      <c r="C87" s="27" t="s">
        <v>20</v>
      </c>
      <c r="D87" s="27" t="s">
        <v>19</v>
      </c>
      <c r="E87" s="27" t="s">
        <v>10</v>
      </c>
      <c r="F87" s="27" t="s">
        <v>0</v>
      </c>
      <c r="G87" s="27" t="s">
        <v>14</v>
      </c>
      <c r="H87" s="27" t="s">
        <v>15</v>
      </c>
      <c r="I87" s="33" t="s">
        <v>21</v>
      </c>
    </row>
    <row r="88" spans="1:9" x14ac:dyDescent="0.2">
      <c r="A88" s="35">
        <v>26115</v>
      </c>
      <c r="B88" s="27">
        <v>5.9785056114196697</v>
      </c>
      <c r="C88" s="27" t="s">
        <v>20</v>
      </c>
      <c r="D88" s="27" t="s">
        <v>19</v>
      </c>
      <c r="E88" s="27" t="s">
        <v>10</v>
      </c>
      <c r="F88" s="27" t="s">
        <v>0</v>
      </c>
      <c r="G88" s="27" t="s">
        <v>14</v>
      </c>
      <c r="H88" s="27" t="s">
        <v>15</v>
      </c>
      <c r="I88" s="33" t="s">
        <v>21</v>
      </c>
    </row>
    <row r="89" spans="1:9" x14ac:dyDescent="0.2">
      <c r="A89" s="35">
        <v>26207</v>
      </c>
      <c r="B89" s="27">
        <v>5.9941769999999996</v>
      </c>
      <c r="C89" s="27" t="s">
        <v>20</v>
      </c>
      <c r="D89" s="27" t="s">
        <v>19</v>
      </c>
      <c r="E89" s="27" t="s">
        <v>10</v>
      </c>
      <c r="F89" s="27" t="s">
        <v>0</v>
      </c>
      <c r="G89" s="27" t="s">
        <v>14</v>
      </c>
      <c r="H89" s="27" t="s">
        <v>15</v>
      </c>
      <c r="I89" s="33" t="s">
        <v>21</v>
      </c>
    </row>
    <row r="90" spans="1:9" x14ac:dyDescent="0.2">
      <c r="A90" s="35">
        <v>26299</v>
      </c>
      <c r="B90" s="27">
        <v>6.0099400000000003</v>
      </c>
      <c r="C90" s="27" t="s">
        <v>20</v>
      </c>
      <c r="D90" s="27" t="s">
        <v>19</v>
      </c>
      <c r="E90" s="27" t="s">
        <v>10</v>
      </c>
      <c r="F90" s="27" t="s">
        <v>0</v>
      </c>
      <c r="G90" s="27" t="s">
        <v>14</v>
      </c>
      <c r="H90" s="27" t="s">
        <v>15</v>
      </c>
      <c r="I90" s="33" t="s">
        <v>21</v>
      </c>
    </row>
    <row r="91" spans="1:9" x14ac:dyDescent="0.2">
      <c r="A91" s="35">
        <v>26390</v>
      </c>
      <c r="B91" s="27">
        <v>6.0256905555725098</v>
      </c>
      <c r="C91" s="27" t="s">
        <v>20</v>
      </c>
      <c r="D91" s="27" t="s">
        <v>19</v>
      </c>
      <c r="E91" s="27" t="s">
        <v>10</v>
      </c>
      <c r="F91" s="27" t="s">
        <v>0</v>
      </c>
      <c r="G91" s="27" t="s">
        <v>14</v>
      </c>
      <c r="H91" s="27" t="s">
        <v>15</v>
      </c>
      <c r="I91" s="33" t="s">
        <v>21</v>
      </c>
    </row>
    <row r="92" spans="1:9" x14ac:dyDescent="0.2">
      <c r="A92" s="35">
        <v>26481</v>
      </c>
      <c r="B92" s="27">
        <v>6.0413170000000003</v>
      </c>
      <c r="C92" s="27" t="s">
        <v>20</v>
      </c>
      <c r="D92" s="27" t="s">
        <v>19</v>
      </c>
      <c r="E92" s="27" t="s">
        <v>10</v>
      </c>
      <c r="F92" s="27" t="s">
        <v>0</v>
      </c>
      <c r="G92" s="27" t="s">
        <v>14</v>
      </c>
      <c r="H92" s="27" t="s">
        <v>15</v>
      </c>
      <c r="I92" s="33" t="s">
        <v>21</v>
      </c>
    </row>
    <row r="93" spans="1:9" x14ac:dyDescent="0.2">
      <c r="A93" s="35">
        <v>26573</v>
      </c>
      <c r="B93" s="27">
        <v>6.0567060000000001</v>
      </c>
      <c r="C93" s="27" t="s">
        <v>20</v>
      </c>
      <c r="D93" s="27" t="s">
        <v>19</v>
      </c>
      <c r="E93" s="27" t="s">
        <v>10</v>
      </c>
      <c r="F93" s="27" t="s">
        <v>0</v>
      </c>
      <c r="G93" s="27" t="s">
        <v>14</v>
      </c>
      <c r="H93" s="27" t="s">
        <v>15</v>
      </c>
      <c r="I93" s="33" t="s">
        <v>21</v>
      </c>
    </row>
    <row r="94" spans="1:9" x14ac:dyDescent="0.2">
      <c r="A94" s="35">
        <v>26665</v>
      </c>
      <c r="B94" s="27">
        <v>6.0717453956604004</v>
      </c>
      <c r="C94" s="27" t="s">
        <v>20</v>
      </c>
      <c r="D94" s="27" t="s">
        <v>19</v>
      </c>
      <c r="E94" s="27" t="s">
        <v>10</v>
      </c>
      <c r="F94" s="27" t="s">
        <v>0</v>
      </c>
      <c r="G94" s="27" t="s">
        <v>14</v>
      </c>
      <c r="H94" s="27" t="s">
        <v>15</v>
      </c>
      <c r="I94" s="33" t="s">
        <v>21</v>
      </c>
    </row>
    <row r="95" spans="1:9" x14ac:dyDescent="0.2">
      <c r="A95" s="35">
        <v>26755</v>
      </c>
      <c r="B95" s="27">
        <v>6.0863350000000001</v>
      </c>
      <c r="C95" s="27" t="s">
        <v>20</v>
      </c>
      <c r="D95" s="27" t="s">
        <v>19</v>
      </c>
      <c r="E95" s="27" t="s">
        <v>10</v>
      </c>
      <c r="F95" s="27" t="s">
        <v>0</v>
      </c>
      <c r="G95" s="27" t="s">
        <v>14</v>
      </c>
      <c r="H95" s="27" t="s">
        <v>15</v>
      </c>
      <c r="I95" s="33" t="s">
        <v>21</v>
      </c>
    </row>
    <row r="96" spans="1:9" x14ac:dyDescent="0.2">
      <c r="A96" s="35">
        <v>26846</v>
      </c>
      <c r="B96" s="27">
        <v>6.1003866195678702</v>
      </c>
      <c r="C96" s="27" t="s">
        <v>20</v>
      </c>
      <c r="D96" s="27" t="s">
        <v>19</v>
      </c>
      <c r="E96" s="27" t="s">
        <v>10</v>
      </c>
      <c r="F96" s="27" t="s">
        <v>0</v>
      </c>
      <c r="G96" s="27" t="s">
        <v>14</v>
      </c>
      <c r="H96" s="27" t="s">
        <v>15</v>
      </c>
      <c r="I96" s="33" t="s">
        <v>21</v>
      </c>
    </row>
    <row r="97" spans="1:9" x14ac:dyDescent="0.2">
      <c r="A97" s="35">
        <v>26938</v>
      </c>
      <c r="B97" s="27">
        <v>6.11383056640625</v>
      </c>
      <c r="C97" s="27" t="s">
        <v>20</v>
      </c>
      <c r="D97" s="27" t="s">
        <v>19</v>
      </c>
      <c r="E97" s="27" t="s">
        <v>10</v>
      </c>
      <c r="F97" s="27" t="s">
        <v>0</v>
      </c>
      <c r="G97" s="27" t="s">
        <v>14</v>
      </c>
      <c r="H97" s="27" t="s">
        <v>15</v>
      </c>
      <c r="I97" s="33" t="s">
        <v>21</v>
      </c>
    </row>
    <row r="98" spans="1:9" x14ac:dyDescent="0.2">
      <c r="A98" s="35">
        <v>27030</v>
      </c>
      <c r="B98" s="27">
        <v>6.1266164779662997</v>
      </c>
      <c r="C98" s="27" t="s">
        <v>20</v>
      </c>
      <c r="D98" s="27" t="s">
        <v>19</v>
      </c>
      <c r="E98" s="27" t="s">
        <v>10</v>
      </c>
      <c r="F98" s="27" t="s">
        <v>0</v>
      </c>
      <c r="G98" s="27" t="s">
        <v>14</v>
      </c>
      <c r="H98" s="27" t="s">
        <v>15</v>
      </c>
      <c r="I98" s="33" t="s">
        <v>21</v>
      </c>
    </row>
    <row r="99" spans="1:9" x14ac:dyDescent="0.2">
      <c r="A99" s="35">
        <v>27120</v>
      </c>
      <c r="B99" s="27">
        <v>6.1387150000000004</v>
      </c>
      <c r="C99" s="27" t="s">
        <v>20</v>
      </c>
      <c r="D99" s="27" t="s">
        <v>19</v>
      </c>
      <c r="E99" s="27" t="s">
        <v>10</v>
      </c>
      <c r="F99" s="27" t="s">
        <v>0</v>
      </c>
      <c r="G99" s="27" t="s">
        <v>14</v>
      </c>
      <c r="H99" s="27" t="s">
        <v>15</v>
      </c>
      <c r="I99" s="33" t="s">
        <v>21</v>
      </c>
    </row>
    <row r="100" spans="1:9" x14ac:dyDescent="0.2">
      <c r="A100" s="35">
        <v>27211</v>
      </c>
      <c r="B100" s="27">
        <v>6.1501145362854004</v>
      </c>
      <c r="C100" s="27" t="s">
        <v>20</v>
      </c>
      <c r="D100" s="27" t="s">
        <v>19</v>
      </c>
      <c r="E100" s="27" t="s">
        <v>10</v>
      </c>
      <c r="F100" s="27" t="s">
        <v>0</v>
      </c>
      <c r="G100" s="27" t="s">
        <v>14</v>
      </c>
      <c r="H100" s="27" t="s">
        <v>15</v>
      </c>
      <c r="I100" s="33" t="s">
        <v>21</v>
      </c>
    </row>
    <row r="101" spans="1:9" x14ac:dyDescent="0.2">
      <c r="A101" s="35">
        <v>27303</v>
      </c>
      <c r="B101" s="27">
        <v>6.1608195304870597</v>
      </c>
      <c r="C101" s="27" t="s">
        <v>20</v>
      </c>
      <c r="D101" s="27" t="s">
        <v>19</v>
      </c>
      <c r="E101" s="27" t="s">
        <v>10</v>
      </c>
      <c r="F101" s="27" t="s">
        <v>0</v>
      </c>
      <c r="G101" s="27" t="s">
        <v>14</v>
      </c>
      <c r="H101" s="27" t="s">
        <v>15</v>
      </c>
      <c r="I101" s="33" t="s">
        <v>21</v>
      </c>
    </row>
    <row r="102" spans="1:9" x14ac:dyDescent="0.2">
      <c r="A102" s="35">
        <v>27395</v>
      </c>
      <c r="B102" s="27">
        <v>6.1708439999999998</v>
      </c>
      <c r="C102" s="27" t="s">
        <v>20</v>
      </c>
      <c r="D102" s="27" t="s">
        <v>19</v>
      </c>
      <c r="E102" s="27" t="s">
        <v>10</v>
      </c>
      <c r="F102" s="27" t="s">
        <v>0</v>
      </c>
      <c r="G102" s="27" t="s">
        <v>14</v>
      </c>
      <c r="H102" s="27" t="s">
        <v>15</v>
      </c>
      <c r="I102" s="33" t="s">
        <v>21</v>
      </c>
    </row>
    <row r="103" spans="1:9" x14ac:dyDescent="0.2">
      <c r="A103" s="35">
        <v>27485</v>
      </c>
      <c r="B103" s="27">
        <v>6.1802089999999996</v>
      </c>
      <c r="C103" s="27" t="s">
        <v>20</v>
      </c>
      <c r="D103" s="27" t="s">
        <v>19</v>
      </c>
      <c r="E103" s="27" t="s">
        <v>10</v>
      </c>
      <c r="F103" s="27" t="s">
        <v>0</v>
      </c>
      <c r="G103" s="27" t="s">
        <v>14</v>
      </c>
      <c r="H103" s="27" t="s">
        <v>15</v>
      </c>
      <c r="I103" s="33" t="s">
        <v>21</v>
      </c>
    </row>
    <row r="104" spans="1:9" x14ac:dyDescent="0.2">
      <c r="A104" s="35">
        <v>27576</v>
      </c>
      <c r="B104" s="27">
        <v>6.1889339999999997</v>
      </c>
      <c r="C104" s="27" t="s">
        <v>20</v>
      </c>
      <c r="D104" s="27" t="s">
        <v>19</v>
      </c>
      <c r="E104" s="27" t="s">
        <v>10</v>
      </c>
      <c r="F104" s="27" t="s">
        <v>0</v>
      </c>
      <c r="G104" s="27" t="s">
        <v>14</v>
      </c>
      <c r="H104" s="27" t="s">
        <v>15</v>
      </c>
      <c r="I104" s="33" t="s">
        <v>21</v>
      </c>
    </row>
    <row r="105" spans="1:9" x14ac:dyDescent="0.2">
      <c r="A105" s="35">
        <v>27668</v>
      </c>
      <c r="B105" s="27">
        <v>6.1970324516296298</v>
      </c>
      <c r="C105" s="27" t="s">
        <v>20</v>
      </c>
      <c r="D105" s="27" t="s">
        <v>19</v>
      </c>
      <c r="E105" s="27" t="s">
        <v>10</v>
      </c>
      <c r="F105" s="27" t="s">
        <v>0</v>
      </c>
      <c r="G105" s="27" t="s">
        <v>14</v>
      </c>
      <c r="H105" s="27" t="s">
        <v>15</v>
      </c>
      <c r="I105" s="33" t="s">
        <v>21</v>
      </c>
    </row>
    <row r="106" spans="1:9" x14ac:dyDescent="0.2">
      <c r="A106" s="35">
        <v>27760</v>
      </c>
      <c r="B106" s="27">
        <v>6.2045089999999998</v>
      </c>
      <c r="C106" s="27" t="s">
        <v>20</v>
      </c>
      <c r="D106" s="27" t="s">
        <v>19</v>
      </c>
      <c r="E106" s="27" t="s">
        <v>10</v>
      </c>
      <c r="F106" s="27" t="s">
        <v>0</v>
      </c>
      <c r="G106" s="27" t="s">
        <v>14</v>
      </c>
      <c r="H106" s="27" t="s">
        <v>15</v>
      </c>
      <c r="I106" s="33" t="s">
        <v>21</v>
      </c>
    </row>
    <row r="107" spans="1:9" x14ac:dyDescent="0.2">
      <c r="A107" s="35">
        <v>27851</v>
      </c>
      <c r="B107" s="27">
        <v>6.2113579999999997</v>
      </c>
      <c r="C107" s="27" t="s">
        <v>20</v>
      </c>
      <c r="D107" s="27" t="s">
        <v>19</v>
      </c>
      <c r="E107" s="27" t="s">
        <v>10</v>
      </c>
      <c r="F107" s="27" t="s">
        <v>0</v>
      </c>
      <c r="G107" s="27" t="s">
        <v>14</v>
      </c>
      <c r="H107" s="27" t="s">
        <v>15</v>
      </c>
      <c r="I107" s="33" t="s">
        <v>21</v>
      </c>
    </row>
    <row r="108" spans="1:9" x14ac:dyDescent="0.2">
      <c r="A108" s="35">
        <v>27942</v>
      </c>
      <c r="B108" s="27">
        <v>6.2175630000000002</v>
      </c>
      <c r="C108" s="27" t="s">
        <v>20</v>
      </c>
      <c r="D108" s="27" t="s">
        <v>19</v>
      </c>
      <c r="E108" s="27" t="s">
        <v>10</v>
      </c>
      <c r="F108" s="27" t="s">
        <v>0</v>
      </c>
      <c r="G108" s="27" t="s">
        <v>14</v>
      </c>
      <c r="H108" s="27" t="s">
        <v>15</v>
      </c>
      <c r="I108" s="33" t="s">
        <v>21</v>
      </c>
    </row>
    <row r="109" spans="1:9" x14ac:dyDescent="0.2">
      <c r="A109" s="35">
        <v>28034</v>
      </c>
      <c r="B109" s="27">
        <v>6.2230990000000004</v>
      </c>
      <c r="C109" s="27" t="s">
        <v>20</v>
      </c>
      <c r="D109" s="27" t="s">
        <v>19</v>
      </c>
      <c r="E109" s="27" t="s">
        <v>10</v>
      </c>
      <c r="F109" s="27" t="s">
        <v>0</v>
      </c>
      <c r="G109" s="27" t="s">
        <v>14</v>
      </c>
      <c r="H109" s="27" t="s">
        <v>15</v>
      </c>
      <c r="I109" s="33" t="s">
        <v>21</v>
      </c>
    </row>
    <row r="110" spans="1:9" x14ac:dyDescent="0.2">
      <c r="A110" s="35">
        <v>28126</v>
      </c>
      <c r="B110" s="27">
        <v>6.2279309999999999</v>
      </c>
      <c r="C110" s="27" t="s">
        <v>20</v>
      </c>
      <c r="D110" s="27" t="s">
        <v>19</v>
      </c>
      <c r="E110" s="27" t="s">
        <v>10</v>
      </c>
      <c r="F110" s="27" t="s">
        <v>0</v>
      </c>
      <c r="G110" s="27" t="s">
        <v>14</v>
      </c>
      <c r="H110" s="27" t="s">
        <v>15</v>
      </c>
      <c r="I110" s="33" t="s">
        <v>21</v>
      </c>
    </row>
    <row r="111" spans="1:9" x14ac:dyDescent="0.2">
      <c r="A111" s="35">
        <v>28216</v>
      </c>
      <c r="B111" s="27">
        <v>6.2320165634155202</v>
      </c>
      <c r="C111" s="27" t="s">
        <v>20</v>
      </c>
      <c r="D111" s="27" t="s">
        <v>19</v>
      </c>
      <c r="E111" s="27" t="s">
        <v>10</v>
      </c>
      <c r="F111" s="27" t="s">
        <v>0</v>
      </c>
      <c r="G111" s="27" t="s">
        <v>14</v>
      </c>
      <c r="H111" s="27" t="s">
        <v>15</v>
      </c>
      <c r="I111" s="33" t="s">
        <v>21</v>
      </c>
    </row>
    <row r="112" spans="1:9" x14ac:dyDescent="0.2">
      <c r="A112" s="35">
        <v>28307</v>
      </c>
      <c r="B112" s="27">
        <v>6.235309</v>
      </c>
      <c r="C112" s="27" t="s">
        <v>20</v>
      </c>
      <c r="D112" s="27" t="s">
        <v>19</v>
      </c>
      <c r="E112" s="27" t="s">
        <v>10</v>
      </c>
      <c r="F112" s="27" t="s">
        <v>0</v>
      </c>
      <c r="G112" s="27" t="s">
        <v>14</v>
      </c>
      <c r="H112" s="27" t="s">
        <v>15</v>
      </c>
      <c r="I112" s="33" t="s">
        <v>21</v>
      </c>
    </row>
    <row r="113" spans="1:9" x14ac:dyDescent="0.2">
      <c r="A113" s="35">
        <v>28399</v>
      </c>
      <c r="B113" s="27">
        <v>6.2377570000000002</v>
      </c>
      <c r="C113" s="27" t="s">
        <v>20</v>
      </c>
      <c r="D113" s="27" t="s">
        <v>19</v>
      </c>
      <c r="E113" s="27" t="s">
        <v>10</v>
      </c>
      <c r="F113" s="27" t="s">
        <v>0</v>
      </c>
      <c r="G113" s="27" t="s">
        <v>14</v>
      </c>
      <c r="H113" s="27" t="s">
        <v>15</v>
      </c>
      <c r="I113" s="33" t="s">
        <v>21</v>
      </c>
    </row>
    <row r="114" spans="1:9" x14ac:dyDescent="0.2">
      <c r="A114" s="35">
        <v>28491</v>
      </c>
      <c r="B114" s="27">
        <v>6.2393109999999998</v>
      </c>
      <c r="C114" s="27" t="s">
        <v>20</v>
      </c>
      <c r="D114" s="27" t="s">
        <v>19</v>
      </c>
      <c r="E114" s="27" t="s">
        <v>10</v>
      </c>
      <c r="F114" s="27" t="s">
        <v>0</v>
      </c>
      <c r="G114" s="27" t="s">
        <v>14</v>
      </c>
      <c r="H114" s="27" t="s">
        <v>15</v>
      </c>
      <c r="I114" s="33" t="s">
        <v>21</v>
      </c>
    </row>
    <row r="115" spans="1:9" x14ac:dyDescent="0.2">
      <c r="A115" s="35">
        <v>28581</v>
      </c>
      <c r="B115" s="27">
        <v>6.2399269999999998</v>
      </c>
      <c r="C115" s="27" t="s">
        <v>20</v>
      </c>
      <c r="D115" s="27" t="s">
        <v>19</v>
      </c>
      <c r="E115" s="27" t="s">
        <v>10</v>
      </c>
      <c r="F115" s="27" t="s">
        <v>0</v>
      </c>
      <c r="G115" s="27" t="s">
        <v>14</v>
      </c>
      <c r="H115" s="27" t="s">
        <v>15</v>
      </c>
      <c r="I115" s="33" t="s">
        <v>21</v>
      </c>
    </row>
    <row r="116" spans="1:9" x14ac:dyDescent="0.2">
      <c r="A116" s="35">
        <v>28672</v>
      </c>
      <c r="B116" s="27">
        <v>6.2395744323730398</v>
      </c>
      <c r="C116" s="27" t="s">
        <v>20</v>
      </c>
      <c r="D116" s="27" t="s">
        <v>19</v>
      </c>
      <c r="E116" s="27" t="s">
        <v>10</v>
      </c>
      <c r="F116" s="27" t="s">
        <v>0</v>
      </c>
      <c r="G116" s="27" t="s">
        <v>14</v>
      </c>
      <c r="H116" s="27" t="s">
        <v>15</v>
      </c>
      <c r="I116" s="33" t="s">
        <v>21</v>
      </c>
    </row>
    <row r="117" spans="1:9" x14ac:dyDescent="0.2">
      <c r="A117" s="35">
        <v>28764</v>
      </c>
      <c r="B117" s="27">
        <v>6.2382345199584899</v>
      </c>
      <c r="C117" s="27" t="s">
        <v>20</v>
      </c>
      <c r="D117" s="27" t="s">
        <v>19</v>
      </c>
      <c r="E117" s="27" t="s">
        <v>10</v>
      </c>
      <c r="F117" s="27" t="s">
        <v>0</v>
      </c>
      <c r="G117" s="27" t="s">
        <v>14</v>
      </c>
      <c r="H117" s="27" t="s">
        <v>15</v>
      </c>
      <c r="I117" s="33" t="s">
        <v>21</v>
      </c>
    </row>
    <row r="118" spans="1:9" x14ac:dyDescent="0.2">
      <c r="A118" s="35">
        <v>28856</v>
      </c>
      <c r="B118" s="27">
        <v>6.2359094619750897</v>
      </c>
      <c r="C118" s="27" t="s">
        <v>20</v>
      </c>
      <c r="D118" s="27" t="s">
        <v>19</v>
      </c>
      <c r="E118" s="27" t="s">
        <v>10</v>
      </c>
      <c r="F118" s="27" t="s">
        <v>0</v>
      </c>
      <c r="G118" s="27" t="s">
        <v>14</v>
      </c>
      <c r="H118" s="27" t="s">
        <v>15</v>
      </c>
      <c r="I118" s="33" t="s">
        <v>21</v>
      </c>
    </row>
    <row r="119" spans="1:9" x14ac:dyDescent="0.2">
      <c r="A119" s="35">
        <v>28946</v>
      </c>
      <c r="B119" s="27">
        <v>6.2326170000000003</v>
      </c>
      <c r="C119" s="27" t="s">
        <v>20</v>
      </c>
      <c r="D119" s="27" t="s">
        <v>19</v>
      </c>
      <c r="E119" s="27" t="s">
        <v>10</v>
      </c>
      <c r="F119" s="27" t="s">
        <v>0</v>
      </c>
      <c r="G119" s="27" t="s">
        <v>14</v>
      </c>
      <c r="H119" s="27" t="s">
        <v>15</v>
      </c>
      <c r="I119" s="33" t="s">
        <v>21</v>
      </c>
    </row>
    <row r="120" spans="1:9" x14ac:dyDescent="0.2">
      <c r="A120" s="35">
        <v>29037</v>
      </c>
      <c r="B120" s="27">
        <v>6.2283935546875</v>
      </c>
      <c r="C120" s="27" t="s">
        <v>20</v>
      </c>
      <c r="D120" s="27" t="s">
        <v>19</v>
      </c>
      <c r="E120" s="27" t="s">
        <v>10</v>
      </c>
      <c r="F120" s="27" t="s">
        <v>0</v>
      </c>
      <c r="G120" s="27" t="s">
        <v>14</v>
      </c>
      <c r="H120" s="27" t="s">
        <v>15</v>
      </c>
      <c r="I120" s="33" t="s">
        <v>21</v>
      </c>
    </row>
    <row r="121" spans="1:9" x14ac:dyDescent="0.2">
      <c r="A121" s="35">
        <v>29129</v>
      </c>
      <c r="B121" s="27">
        <v>6.2232900000000004</v>
      </c>
      <c r="C121" s="27" t="s">
        <v>20</v>
      </c>
      <c r="D121" s="27" t="s">
        <v>19</v>
      </c>
      <c r="E121" s="27" t="s">
        <v>10</v>
      </c>
      <c r="F121" s="27" t="s">
        <v>0</v>
      </c>
      <c r="G121" s="27" t="s">
        <v>14</v>
      </c>
      <c r="H121" s="27" t="s">
        <v>15</v>
      </c>
      <c r="I121" s="33" t="s">
        <v>21</v>
      </c>
    </row>
    <row r="122" spans="1:9" x14ac:dyDescent="0.2">
      <c r="A122" s="35">
        <v>29221</v>
      </c>
      <c r="B122" s="27">
        <v>6.2232064072105802</v>
      </c>
      <c r="C122" s="27" t="s">
        <v>20</v>
      </c>
      <c r="D122" s="27" t="s">
        <v>19</v>
      </c>
      <c r="E122" s="27" t="s">
        <v>10</v>
      </c>
      <c r="F122" s="27" t="s">
        <v>0</v>
      </c>
      <c r="G122" s="27" t="s">
        <v>14</v>
      </c>
      <c r="H122" s="27" t="s">
        <v>15</v>
      </c>
      <c r="I122" s="33" t="s">
        <v>21</v>
      </c>
    </row>
    <row r="123" spans="1:9" x14ac:dyDescent="0.2">
      <c r="A123" s="35">
        <v>29312</v>
      </c>
      <c r="B123" s="27">
        <v>6.2144459206877096</v>
      </c>
      <c r="C123" s="27" t="s">
        <v>20</v>
      </c>
      <c r="D123" s="27" t="s">
        <v>19</v>
      </c>
      <c r="E123" s="27" t="s">
        <v>10</v>
      </c>
      <c r="F123" s="27" t="s">
        <v>0</v>
      </c>
      <c r="G123" s="27" t="s">
        <v>14</v>
      </c>
      <c r="H123" s="27" t="s">
        <v>15</v>
      </c>
      <c r="I123" s="33" t="s">
        <v>21</v>
      </c>
    </row>
    <row r="124" spans="1:9" x14ac:dyDescent="0.2">
      <c r="A124" s="35">
        <v>29403</v>
      </c>
      <c r="B124" s="27">
        <v>6.2056821483064697</v>
      </c>
      <c r="C124" s="27" t="s">
        <v>20</v>
      </c>
      <c r="D124" s="27" t="s">
        <v>19</v>
      </c>
      <c r="E124" s="27" t="s">
        <v>10</v>
      </c>
      <c r="F124" s="27" t="s">
        <v>0</v>
      </c>
      <c r="G124" s="27" t="s">
        <v>14</v>
      </c>
      <c r="H124" s="27" t="s">
        <v>15</v>
      </c>
      <c r="I124" s="33" t="s">
        <v>21</v>
      </c>
    </row>
    <row r="125" spans="1:9" x14ac:dyDescent="0.2">
      <c r="A125" s="35">
        <v>29495</v>
      </c>
      <c r="B125" s="27">
        <v>6.1969094298297502</v>
      </c>
      <c r="C125" s="27" t="s">
        <v>20</v>
      </c>
      <c r="D125" s="27" t="s">
        <v>19</v>
      </c>
      <c r="E125" s="27" t="s">
        <v>10</v>
      </c>
      <c r="F125" s="27" t="s">
        <v>0</v>
      </c>
      <c r="G125" s="27" t="s">
        <v>14</v>
      </c>
      <c r="H125" s="27" t="s">
        <v>15</v>
      </c>
      <c r="I125" s="33" t="s">
        <v>21</v>
      </c>
    </row>
    <row r="126" spans="1:9" x14ac:dyDescent="0.2">
      <c r="A126" s="35">
        <v>29587</v>
      </c>
      <c r="B126" s="27">
        <v>6.1881203451032798</v>
      </c>
      <c r="C126" s="27" t="s">
        <v>20</v>
      </c>
      <c r="D126" s="27" t="s">
        <v>19</v>
      </c>
      <c r="E126" s="27" t="s">
        <v>10</v>
      </c>
      <c r="F126" s="27" t="s">
        <v>0</v>
      </c>
      <c r="G126" s="27" t="s">
        <v>14</v>
      </c>
      <c r="H126" s="27" t="s">
        <v>15</v>
      </c>
      <c r="I126" s="33" t="s">
        <v>21</v>
      </c>
    </row>
    <row r="127" spans="1:9" x14ac:dyDescent="0.2">
      <c r="A127" s="35">
        <v>29677</v>
      </c>
      <c r="B127" s="27">
        <v>6.1793061022800799</v>
      </c>
      <c r="C127" s="27" t="s">
        <v>20</v>
      </c>
      <c r="D127" s="27" t="s">
        <v>19</v>
      </c>
      <c r="E127" s="27" t="s">
        <v>10</v>
      </c>
      <c r="F127" s="27" t="s">
        <v>0</v>
      </c>
      <c r="G127" s="27" t="s">
        <v>14</v>
      </c>
      <c r="H127" s="27" t="s">
        <v>15</v>
      </c>
      <c r="I127" s="33" t="s">
        <v>21</v>
      </c>
    </row>
    <row r="128" spans="1:9" x14ac:dyDescent="0.2">
      <c r="A128" s="35">
        <v>29768</v>
      </c>
      <c r="B128" s="27">
        <v>6.1704567803530397</v>
      </c>
      <c r="C128" s="27" t="s">
        <v>20</v>
      </c>
      <c r="D128" s="27" t="s">
        <v>19</v>
      </c>
      <c r="E128" s="27" t="s">
        <v>10</v>
      </c>
      <c r="F128" s="27" t="s">
        <v>0</v>
      </c>
      <c r="G128" s="27" t="s">
        <v>14</v>
      </c>
      <c r="H128" s="27" t="s">
        <v>15</v>
      </c>
      <c r="I128" s="33" t="s">
        <v>21</v>
      </c>
    </row>
    <row r="129" spans="1:9" x14ac:dyDescent="0.2">
      <c r="A129" s="35">
        <v>29860</v>
      </c>
      <c r="B129" s="27">
        <v>6.161561483332</v>
      </c>
      <c r="C129" s="27" t="s">
        <v>20</v>
      </c>
      <c r="D129" s="27" t="s">
        <v>19</v>
      </c>
      <c r="E129" s="27" t="s">
        <v>10</v>
      </c>
      <c r="F129" s="27" t="s">
        <v>0</v>
      </c>
      <c r="G129" s="27" t="s">
        <v>14</v>
      </c>
      <c r="H129" s="27" t="s">
        <v>15</v>
      </c>
      <c r="I129" s="33" t="s">
        <v>21</v>
      </c>
    </row>
    <row r="130" spans="1:9" x14ac:dyDescent="0.2">
      <c r="A130" s="35">
        <v>29952</v>
      </c>
      <c r="B130" s="27">
        <v>6.1526084424044498</v>
      </c>
      <c r="C130" s="27" t="s">
        <v>20</v>
      </c>
      <c r="D130" s="27" t="s">
        <v>19</v>
      </c>
      <c r="E130" s="27" t="s">
        <v>10</v>
      </c>
      <c r="F130" s="27" t="s">
        <v>0</v>
      </c>
      <c r="G130" s="27" t="s">
        <v>14</v>
      </c>
      <c r="H130" s="27" t="s">
        <v>15</v>
      </c>
      <c r="I130" s="33" t="s">
        <v>21</v>
      </c>
    </row>
    <row r="131" spans="1:9" x14ac:dyDescent="0.2">
      <c r="A131" s="35">
        <v>30042</v>
      </c>
      <c r="B131" s="27">
        <v>6.1435850852786</v>
      </c>
      <c r="C131" s="27" t="s">
        <v>20</v>
      </c>
      <c r="D131" s="27" t="s">
        <v>19</v>
      </c>
      <c r="E131" s="27" t="s">
        <v>10</v>
      </c>
      <c r="F131" s="27" t="s">
        <v>0</v>
      </c>
      <c r="G131" s="27" t="s">
        <v>14</v>
      </c>
      <c r="H131" s="27" t="s">
        <v>15</v>
      </c>
      <c r="I131" s="33" t="s">
        <v>21</v>
      </c>
    </row>
    <row r="132" spans="1:9" x14ac:dyDescent="0.2">
      <c r="A132" s="35">
        <v>30133</v>
      </c>
      <c r="B132" s="27">
        <v>6.1344780848468199</v>
      </c>
      <c r="C132" s="27" t="s">
        <v>20</v>
      </c>
      <c r="D132" s="27" t="s">
        <v>19</v>
      </c>
      <c r="E132" s="27" t="s">
        <v>10</v>
      </c>
      <c r="F132" s="27" t="s">
        <v>0</v>
      </c>
      <c r="G132" s="27" t="s">
        <v>14</v>
      </c>
      <c r="H132" s="27" t="s">
        <v>15</v>
      </c>
      <c r="I132" s="33" t="s">
        <v>21</v>
      </c>
    </row>
    <row r="133" spans="1:9" x14ac:dyDescent="0.2">
      <c r="A133" s="35">
        <v>30225</v>
      </c>
      <c r="B133" s="27">
        <v>6.1252733943609501</v>
      </c>
      <c r="C133" s="27" t="s">
        <v>20</v>
      </c>
      <c r="D133" s="27" t="s">
        <v>19</v>
      </c>
      <c r="E133" s="27" t="s">
        <v>10</v>
      </c>
      <c r="F133" s="27" t="s">
        <v>0</v>
      </c>
      <c r="G133" s="27" t="s">
        <v>14</v>
      </c>
      <c r="H133" s="27" t="s">
        <v>15</v>
      </c>
      <c r="I133" s="33" t="s">
        <v>21</v>
      </c>
    </row>
    <row r="134" spans="1:9" x14ac:dyDescent="0.2">
      <c r="A134" s="35">
        <v>30317</v>
      </c>
      <c r="B134" s="27">
        <v>6.1159562731830004</v>
      </c>
      <c r="C134" s="27" t="s">
        <v>20</v>
      </c>
      <c r="D134" s="27" t="s">
        <v>19</v>
      </c>
      <c r="E134" s="27" t="s">
        <v>10</v>
      </c>
      <c r="F134" s="27" t="s">
        <v>0</v>
      </c>
      <c r="G134" s="27" t="s">
        <v>14</v>
      </c>
      <c r="H134" s="27" t="s">
        <v>15</v>
      </c>
      <c r="I134" s="33" t="s">
        <v>21</v>
      </c>
    </row>
    <row r="135" spans="1:9" x14ac:dyDescent="0.2">
      <c r="A135" s="35">
        <v>30407</v>
      </c>
      <c r="B135" s="27">
        <v>6.10651130516273</v>
      </c>
      <c r="C135" s="27" t="s">
        <v>20</v>
      </c>
      <c r="D135" s="27" t="s">
        <v>19</v>
      </c>
      <c r="E135" s="27" t="s">
        <v>10</v>
      </c>
      <c r="F135" s="27" t="s">
        <v>0</v>
      </c>
      <c r="G135" s="27" t="s">
        <v>14</v>
      </c>
      <c r="H135" s="27" t="s">
        <v>15</v>
      </c>
      <c r="I135" s="33" t="s">
        <v>21</v>
      </c>
    </row>
    <row r="136" spans="1:9" x14ac:dyDescent="0.2">
      <c r="A136" s="35">
        <v>30498</v>
      </c>
      <c r="B136" s="27">
        <v>6.0969224103273696</v>
      </c>
      <c r="C136" s="27" t="s">
        <v>20</v>
      </c>
      <c r="D136" s="27" t="s">
        <v>19</v>
      </c>
      <c r="E136" s="27" t="s">
        <v>10</v>
      </c>
      <c r="F136" s="27" t="s">
        <v>0</v>
      </c>
      <c r="G136" s="27" t="s">
        <v>14</v>
      </c>
      <c r="H136" s="27" t="s">
        <v>15</v>
      </c>
      <c r="I136" s="33" t="s">
        <v>21</v>
      </c>
    </row>
    <row r="137" spans="1:9" x14ac:dyDescent="0.2">
      <c r="A137" s="35">
        <v>30590</v>
      </c>
      <c r="B137" s="27">
        <v>6.0871728495869499</v>
      </c>
      <c r="C137" s="27" t="s">
        <v>20</v>
      </c>
      <c r="D137" s="27" t="s">
        <v>19</v>
      </c>
      <c r="E137" s="27" t="s">
        <v>10</v>
      </c>
      <c r="F137" s="27" t="s">
        <v>0</v>
      </c>
      <c r="G137" s="27" t="s">
        <v>14</v>
      </c>
      <c r="H137" s="27" t="s">
        <v>15</v>
      </c>
      <c r="I137" s="33" t="s">
        <v>21</v>
      </c>
    </row>
    <row r="138" spans="1:9" x14ac:dyDescent="0.2">
      <c r="A138" s="35">
        <v>30682</v>
      </c>
      <c r="B138" s="27">
        <v>6.07724522145128</v>
      </c>
      <c r="C138" s="27" t="s">
        <v>20</v>
      </c>
      <c r="D138" s="27" t="s">
        <v>19</v>
      </c>
      <c r="E138" s="27" t="s">
        <v>10</v>
      </c>
      <c r="F138" s="27" t="s">
        <v>0</v>
      </c>
      <c r="G138" s="27" t="s">
        <v>14</v>
      </c>
      <c r="H138" s="27" t="s">
        <v>15</v>
      </c>
      <c r="I138" s="33" t="s">
        <v>21</v>
      </c>
    </row>
    <row r="139" spans="1:9" x14ac:dyDescent="0.2">
      <c r="A139" s="35">
        <v>30773</v>
      </c>
      <c r="B139" s="27">
        <v>6.06712144927865</v>
      </c>
      <c r="C139" s="27" t="s">
        <v>20</v>
      </c>
      <c r="D139" s="27" t="s">
        <v>19</v>
      </c>
      <c r="E139" s="27" t="s">
        <v>10</v>
      </c>
      <c r="F139" s="27" t="s">
        <v>0</v>
      </c>
      <c r="G139" s="27" t="s">
        <v>14</v>
      </c>
      <c r="H139" s="27" t="s">
        <v>15</v>
      </c>
      <c r="I139" s="33" t="s">
        <v>21</v>
      </c>
    </row>
    <row r="140" spans="1:9" x14ac:dyDescent="0.2">
      <c r="A140" s="35">
        <v>30864</v>
      </c>
      <c r="B140" s="27">
        <v>6.0567827573329103</v>
      </c>
      <c r="C140" s="27" t="s">
        <v>20</v>
      </c>
      <c r="D140" s="27" t="s">
        <v>19</v>
      </c>
      <c r="E140" s="27" t="s">
        <v>10</v>
      </c>
      <c r="F140" s="27" t="s">
        <v>0</v>
      </c>
      <c r="G140" s="27" t="s">
        <v>14</v>
      </c>
      <c r="H140" s="27" t="s">
        <v>15</v>
      </c>
      <c r="I140" s="33" t="s">
        <v>21</v>
      </c>
    </row>
    <row r="141" spans="1:9" x14ac:dyDescent="0.2">
      <c r="A141" s="35">
        <v>30956</v>
      </c>
      <c r="B141" s="27">
        <v>6.0462096339433904</v>
      </c>
      <c r="C141" s="27" t="s">
        <v>20</v>
      </c>
      <c r="D141" s="27" t="s">
        <v>19</v>
      </c>
      <c r="E141" s="27" t="s">
        <v>10</v>
      </c>
      <c r="F141" s="27" t="s">
        <v>0</v>
      </c>
      <c r="G141" s="27" t="s">
        <v>14</v>
      </c>
      <c r="H141" s="27" t="s">
        <v>15</v>
      </c>
      <c r="I141" s="33" t="s">
        <v>21</v>
      </c>
    </row>
    <row r="142" spans="1:9" x14ac:dyDescent="0.2">
      <c r="A142" s="35">
        <v>31048</v>
      </c>
      <c r="B142" s="27">
        <v>6.0353817803821803</v>
      </c>
      <c r="C142" s="27" t="s">
        <v>20</v>
      </c>
      <c r="D142" s="27" t="s">
        <v>19</v>
      </c>
      <c r="E142" s="27" t="s">
        <v>10</v>
      </c>
      <c r="F142" s="27" t="s">
        <v>0</v>
      </c>
      <c r="G142" s="27" t="s">
        <v>14</v>
      </c>
      <c r="H142" s="27" t="s">
        <v>15</v>
      </c>
      <c r="I142" s="33" t="s">
        <v>21</v>
      </c>
    </row>
    <row r="143" spans="1:9" x14ac:dyDescent="0.2">
      <c r="A143" s="35">
        <v>31138</v>
      </c>
      <c r="B143" s="27">
        <v>6.0242782379984501</v>
      </c>
      <c r="C143" s="27" t="s">
        <v>20</v>
      </c>
      <c r="D143" s="27" t="s">
        <v>19</v>
      </c>
      <c r="E143" s="27" t="s">
        <v>10</v>
      </c>
      <c r="F143" s="27" t="s">
        <v>0</v>
      </c>
      <c r="G143" s="27" t="s">
        <v>14</v>
      </c>
      <c r="H143" s="27" t="s">
        <v>15</v>
      </c>
      <c r="I143" s="33" t="s">
        <v>21</v>
      </c>
    </row>
    <row r="144" spans="1:9" x14ac:dyDescent="0.2">
      <c r="A144" s="35">
        <v>31229</v>
      </c>
      <c r="B144" s="27">
        <v>6.0128780798807497</v>
      </c>
      <c r="C144" s="27" t="s">
        <v>20</v>
      </c>
      <c r="D144" s="27" t="s">
        <v>19</v>
      </c>
      <c r="E144" s="27" t="s">
        <v>10</v>
      </c>
      <c r="F144" s="27" t="s">
        <v>0</v>
      </c>
      <c r="G144" s="27" t="s">
        <v>14</v>
      </c>
      <c r="H144" s="27" t="s">
        <v>15</v>
      </c>
      <c r="I144" s="33" t="s">
        <v>21</v>
      </c>
    </row>
    <row r="145" spans="1:9" x14ac:dyDescent="0.2">
      <c r="A145" s="35">
        <v>31321</v>
      </c>
      <c r="B145" s="27">
        <v>6.0011622367497601</v>
      </c>
      <c r="C145" s="27" t="s">
        <v>20</v>
      </c>
      <c r="D145" s="27" t="s">
        <v>19</v>
      </c>
      <c r="E145" s="27" t="s">
        <v>10</v>
      </c>
      <c r="F145" s="27" t="s">
        <v>0</v>
      </c>
      <c r="G145" s="27" t="s">
        <v>14</v>
      </c>
      <c r="H145" s="27" t="s">
        <v>15</v>
      </c>
      <c r="I145" s="33" t="s">
        <v>21</v>
      </c>
    </row>
    <row r="146" spans="1:9" x14ac:dyDescent="0.2">
      <c r="A146" s="35">
        <v>31413</v>
      </c>
      <c r="B146" s="27">
        <v>5.9891164148421403</v>
      </c>
      <c r="C146" s="27" t="s">
        <v>20</v>
      </c>
      <c r="D146" s="27" t="s">
        <v>19</v>
      </c>
      <c r="E146" s="27" t="s">
        <v>10</v>
      </c>
      <c r="F146" s="27" t="s">
        <v>0</v>
      </c>
      <c r="G146" s="27" t="s">
        <v>14</v>
      </c>
      <c r="H146" s="27" t="s">
        <v>15</v>
      </c>
      <c r="I146" s="33" t="s">
        <v>21</v>
      </c>
    </row>
    <row r="147" spans="1:9" x14ac:dyDescent="0.2">
      <c r="A147" s="35">
        <v>31503</v>
      </c>
      <c r="B147" s="27">
        <v>5.9767344249437402</v>
      </c>
      <c r="C147" s="27" t="s">
        <v>20</v>
      </c>
      <c r="D147" s="27" t="s">
        <v>19</v>
      </c>
      <c r="E147" s="27" t="s">
        <v>10</v>
      </c>
      <c r="F147" s="27" t="s">
        <v>0</v>
      </c>
      <c r="G147" s="27" t="s">
        <v>14</v>
      </c>
      <c r="H147" s="27" t="s">
        <v>15</v>
      </c>
      <c r="I147" s="33" t="s">
        <v>21</v>
      </c>
    </row>
    <row r="148" spans="1:9" x14ac:dyDescent="0.2">
      <c r="A148" s="35">
        <v>31594</v>
      </c>
      <c r="B148" s="27">
        <v>5.9640175230853396</v>
      </c>
      <c r="C148" s="27" t="s">
        <v>20</v>
      </c>
      <c r="D148" s="27" t="s">
        <v>19</v>
      </c>
      <c r="E148" s="27" t="s">
        <v>10</v>
      </c>
      <c r="F148" s="27" t="s">
        <v>0</v>
      </c>
      <c r="G148" s="27" t="s">
        <v>14</v>
      </c>
      <c r="H148" s="27" t="s">
        <v>15</v>
      </c>
      <c r="I148" s="33" t="s">
        <v>21</v>
      </c>
    </row>
    <row r="149" spans="1:9" x14ac:dyDescent="0.2">
      <c r="A149" s="35">
        <v>31686</v>
      </c>
      <c r="B149" s="27">
        <v>5.9509733113858898</v>
      </c>
      <c r="C149" s="27" t="s">
        <v>20</v>
      </c>
      <c r="D149" s="27" t="s">
        <v>19</v>
      </c>
      <c r="E149" s="27" t="s">
        <v>10</v>
      </c>
      <c r="F149" s="27" t="s">
        <v>0</v>
      </c>
      <c r="G149" s="27" t="s">
        <v>14</v>
      </c>
      <c r="H149" s="27" t="s">
        <v>15</v>
      </c>
      <c r="I149" s="33" t="s">
        <v>21</v>
      </c>
    </row>
    <row r="150" spans="1:9" x14ac:dyDescent="0.2">
      <c r="A150" s="35">
        <v>31778</v>
      </c>
      <c r="B150" s="27">
        <v>5.93761432694183</v>
      </c>
      <c r="C150" s="27" t="s">
        <v>20</v>
      </c>
      <c r="D150" s="27" t="s">
        <v>19</v>
      </c>
      <c r="E150" s="27" t="s">
        <v>10</v>
      </c>
      <c r="F150" s="27" t="s">
        <v>0</v>
      </c>
      <c r="G150" s="27" t="s">
        <v>14</v>
      </c>
      <c r="H150" s="27" t="s">
        <v>15</v>
      </c>
      <c r="I150" s="33" t="s">
        <v>21</v>
      </c>
    </row>
    <row r="151" spans="1:9" x14ac:dyDescent="0.2">
      <c r="A151" s="35">
        <v>31868</v>
      </c>
      <c r="B151" s="27">
        <v>5.9239565541955201</v>
      </c>
      <c r="C151" s="27" t="s">
        <v>20</v>
      </c>
      <c r="D151" s="27" t="s">
        <v>19</v>
      </c>
      <c r="E151" s="27" t="s">
        <v>10</v>
      </c>
      <c r="F151" s="27" t="s">
        <v>0</v>
      </c>
      <c r="G151" s="27" t="s">
        <v>14</v>
      </c>
      <c r="H151" s="27" t="s">
        <v>15</v>
      </c>
      <c r="I151" s="33" t="s">
        <v>21</v>
      </c>
    </row>
    <row r="152" spans="1:9" x14ac:dyDescent="0.2">
      <c r="A152" s="35">
        <v>31959</v>
      </c>
      <c r="B152" s="27">
        <v>5.9100180361773402</v>
      </c>
      <c r="C152" s="27" t="s">
        <v>20</v>
      </c>
      <c r="D152" s="27" t="s">
        <v>19</v>
      </c>
      <c r="E152" s="27" t="s">
        <v>10</v>
      </c>
      <c r="F152" s="27" t="s">
        <v>0</v>
      </c>
      <c r="G152" s="27" t="s">
        <v>14</v>
      </c>
      <c r="H152" s="27" t="s">
        <v>15</v>
      </c>
      <c r="I152" s="33" t="s">
        <v>21</v>
      </c>
    </row>
    <row r="153" spans="1:9" x14ac:dyDescent="0.2">
      <c r="A153" s="35">
        <v>32051</v>
      </c>
      <c r="B153" s="27">
        <v>5.8958176859450697</v>
      </c>
      <c r="C153" s="27" t="s">
        <v>20</v>
      </c>
      <c r="D153" s="27" t="s">
        <v>19</v>
      </c>
      <c r="E153" s="27" t="s">
        <v>10</v>
      </c>
      <c r="F153" s="27" t="s">
        <v>0</v>
      </c>
      <c r="G153" s="27" t="s">
        <v>14</v>
      </c>
      <c r="H153" s="27" t="s">
        <v>15</v>
      </c>
      <c r="I153" s="33" t="s">
        <v>21</v>
      </c>
    </row>
    <row r="154" spans="1:9" x14ac:dyDescent="0.2">
      <c r="A154" s="35">
        <v>32143</v>
      </c>
      <c r="B154" s="27">
        <v>5.88137433670585</v>
      </c>
      <c r="C154" s="27" t="s">
        <v>20</v>
      </c>
      <c r="D154" s="27" t="s">
        <v>19</v>
      </c>
      <c r="E154" s="27" t="s">
        <v>10</v>
      </c>
      <c r="F154" s="27" t="s">
        <v>0</v>
      </c>
      <c r="G154" s="27" t="s">
        <v>14</v>
      </c>
      <c r="H154" s="27" t="s">
        <v>15</v>
      </c>
      <c r="I154" s="33" t="s">
        <v>21</v>
      </c>
    </row>
    <row r="155" spans="1:9" x14ac:dyDescent="0.2">
      <c r="A155" s="35">
        <v>32234</v>
      </c>
      <c r="B155" s="27">
        <v>5.86670604279111</v>
      </c>
      <c r="C155" s="27" t="s">
        <v>20</v>
      </c>
      <c r="D155" s="27" t="s">
        <v>19</v>
      </c>
      <c r="E155" s="27" t="s">
        <v>10</v>
      </c>
      <c r="F155" s="27" t="s">
        <v>0</v>
      </c>
      <c r="G155" s="27" t="s">
        <v>14</v>
      </c>
      <c r="H155" s="27" t="s">
        <v>15</v>
      </c>
      <c r="I155" s="33" t="s">
        <v>21</v>
      </c>
    </row>
    <row r="156" spans="1:9" x14ac:dyDescent="0.2">
      <c r="A156" s="35">
        <v>32325</v>
      </c>
      <c r="B156" s="27">
        <v>5.8518296238788299</v>
      </c>
      <c r="C156" s="27" t="s">
        <v>20</v>
      </c>
      <c r="D156" s="27" t="s">
        <v>19</v>
      </c>
      <c r="E156" s="27" t="s">
        <v>10</v>
      </c>
      <c r="F156" s="27" t="s">
        <v>0</v>
      </c>
      <c r="G156" s="27" t="s">
        <v>14</v>
      </c>
      <c r="H156" s="27" t="s">
        <v>15</v>
      </c>
      <c r="I156" s="33" t="s">
        <v>21</v>
      </c>
    </row>
    <row r="157" spans="1:9" x14ac:dyDescent="0.2">
      <c r="A157" s="35">
        <v>32417</v>
      </c>
      <c r="B157" s="27">
        <v>5.8367604319052697</v>
      </c>
      <c r="C157" s="27" t="s">
        <v>20</v>
      </c>
      <c r="D157" s="27" t="s">
        <v>19</v>
      </c>
      <c r="E157" s="27" t="s">
        <v>10</v>
      </c>
      <c r="F157" s="27" t="s">
        <v>0</v>
      </c>
      <c r="G157" s="27" t="s">
        <v>14</v>
      </c>
      <c r="H157" s="27" t="s">
        <v>15</v>
      </c>
      <c r="I157" s="33" t="s">
        <v>21</v>
      </c>
    </row>
    <row r="158" spans="1:9" x14ac:dyDescent="0.2">
      <c r="A158" s="35">
        <v>32509</v>
      </c>
      <c r="B158" s="27">
        <v>5.8215123118445398</v>
      </c>
      <c r="C158" s="27" t="s">
        <v>20</v>
      </c>
      <c r="D158" s="27" t="s">
        <v>19</v>
      </c>
      <c r="E158" s="27" t="s">
        <v>10</v>
      </c>
      <c r="F158" s="27" t="s">
        <v>0</v>
      </c>
      <c r="G158" s="27" t="s">
        <v>14</v>
      </c>
      <c r="H158" s="27" t="s">
        <v>15</v>
      </c>
      <c r="I158" s="33" t="s">
        <v>21</v>
      </c>
    </row>
    <row r="159" spans="1:9" x14ac:dyDescent="0.2">
      <c r="A159" s="35">
        <v>32599</v>
      </c>
      <c r="B159" s="27">
        <v>5.8060977223527104</v>
      </c>
      <c r="C159" s="27" t="s">
        <v>20</v>
      </c>
      <c r="D159" s="27" t="s">
        <v>19</v>
      </c>
      <c r="E159" s="27" t="s">
        <v>10</v>
      </c>
      <c r="F159" s="27" t="s">
        <v>0</v>
      </c>
      <c r="G159" s="27" t="s">
        <v>14</v>
      </c>
      <c r="H159" s="27" t="s">
        <v>15</v>
      </c>
      <c r="I159" s="33" t="s">
        <v>21</v>
      </c>
    </row>
    <row r="160" spans="1:9" x14ac:dyDescent="0.2">
      <c r="A160" s="35">
        <v>32690</v>
      </c>
      <c r="B160" s="27">
        <v>5.7905279791928699</v>
      </c>
      <c r="C160" s="27" t="s">
        <v>20</v>
      </c>
      <c r="D160" s="27" t="s">
        <v>19</v>
      </c>
      <c r="E160" s="27" t="s">
        <v>10</v>
      </c>
      <c r="F160" s="27" t="s">
        <v>0</v>
      </c>
      <c r="G160" s="27" t="s">
        <v>14</v>
      </c>
      <c r="H160" s="27" t="s">
        <v>15</v>
      </c>
      <c r="I160" s="33" t="s">
        <v>21</v>
      </c>
    </row>
    <row r="161" spans="1:9" x14ac:dyDescent="0.2">
      <c r="A161" s="35">
        <v>32782</v>
      </c>
      <c r="B161" s="27">
        <v>5.7748135828401796</v>
      </c>
      <c r="C161" s="27" t="s">
        <v>20</v>
      </c>
      <c r="D161" s="27" t="s">
        <v>19</v>
      </c>
      <c r="E161" s="27" t="s">
        <v>10</v>
      </c>
      <c r="F161" s="27" t="s">
        <v>0</v>
      </c>
      <c r="G161" s="27" t="s">
        <v>14</v>
      </c>
      <c r="H161" s="27" t="s">
        <v>15</v>
      </c>
      <c r="I161" s="33" t="s">
        <v>21</v>
      </c>
    </row>
    <row r="162" spans="1:9" x14ac:dyDescent="0.2">
      <c r="A162" s="35">
        <v>32874</v>
      </c>
      <c r="B162" s="27">
        <v>5.7589645913420897</v>
      </c>
      <c r="C162" s="27" t="s">
        <v>20</v>
      </c>
      <c r="D162" s="27" t="s">
        <v>19</v>
      </c>
      <c r="E162" s="27" t="s">
        <v>10</v>
      </c>
      <c r="F162" s="27" t="s">
        <v>0</v>
      </c>
      <c r="G162" s="27" t="s">
        <v>14</v>
      </c>
      <c r="H162" s="27" t="s">
        <v>15</v>
      </c>
      <c r="I162" s="33" t="s">
        <v>21</v>
      </c>
    </row>
    <row r="163" spans="1:9" x14ac:dyDescent="0.2">
      <c r="A163" s="35">
        <v>32964</v>
      </c>
      <c r="B163" s="27">
        <v>5.7429910001350803</v>
      </c>
      <c r="C163" s="27" t="s">
        <v>20</v>
      </c>
      <c r="D163" s="27" t="s">
        <v>19</v>
      </c>
      <c r="E163" s="27" t="s">
        <v>10</v>
      </c>
      <c r="F163" s="27" t="s">
        <v>0</v>
      </c>
      <c r="G163" s="27" t="s">
        <v>14</v>
      </c>
      <c r="H163" s="27" t="s">
        <v>15</v>
      </c>
      <c r="I163" s="33" t="s">
        <v>21</v>
      </c>
    </row>
    <row r="164" spans="1:9" x14ac:dyDescent="0.2">
      <c r="A164" s="35">
        <v>33055</v>
      </c>
      <c r="B164" s="27">
        <v>5.7269030919332904</v>
      </c>
      <c r="C164" s="27" t="s">
        <v>20</v>
      </c>
      <c r="D164" s="27" t="s">
        <v>19</v>
      </c>
      <c r="E164" s="27" t="s">
        <v>10</v>
      </c>
      <c r="F164" s="27" t="s">
        <v>0</v>
      </c>
      <c r="G164" s="27" t="s">
        <v>14</v>
      </c>
      <c r="H164" s="27" t="s">
        <v>15</v>
      </c>
      <c r="I164" s="33" t="s">
        <v>21</v>
      </c>
    </row>
    <row r="165" spans="1:9" x14ac:dyDescent="0.2">
      <c r="A165" s="35">
        <v>33147</v>
      </c>
      <c r="B165" s="27">
        <v>5.7107117218921601</v>
      </c>
      <c r="C165" s="27" t="s">
        <v>20</v>
      </c>
      <c r="D165" s="27" t="s">
        <v>19</v>
      </c>
      <c r="E165" s="27" t="s">
        <v>10</v>
      </c>
      <c r="F165" s="27" t="s">
        <v>0</v>
      </c>
      <c r="G165" s="27" t="s">
        <v>14</v>
      </c>
      <c r="H165" s="27" t="s">
        <v>15</v>
      </c>
      <c r="I165" s="33" t="s">
        <v>21</v>
      </c>
    </row>
    <row r="166" spans="1:9" x14ac:dyDescent="0.2">
      <c r="A166" s="35">
        <v>33239</v>
      </c>
      <c r="B166" s="27">
        <v>5.6944285059311603</v>
      </c>
      <c r="C166" s="27" t="s">
        <v>20</v>
      </c>
      <c r="D166" s="27" t="s">
        <v>19</v>
      </c>
      <c r="E166" s="27" t="s">
        <v>10</v>
      </c>
      <c r="F166" s="27" t="s">
        <v>0</v>
      </c>
      <c r="G166" s="27" t="s">
        <v>14</v>
      </c>
      <c r="H166" s="27" t="s">
        <v>15</v>
      </c>
      <c r="I166" s="33" t="s">
        <v>21</v>
      </c>
    </row>
    <row r="167" spans="1:9" x14ac:dyDescent="0.2">
      <c r="A167" s="35">
        <v>33329</v>
      </c>
      <c r="B167" s="27">
        <v>5.6780658833142903</v>
      </c>
      <c r="C167" s="27" t="s">
        <v>20</v>
      </c>
      <c r="D167" s="27" t="s">
        <v>19</v>
      </c>
      <c r="E167" s="27" t="s">
        <v>10</v>
      </c>
      <c r="F167" s="27" t="s">
        <v>0</v>
      </c>
      <c r="G167" s="27" t="s">
        <v>14</v>
      </c>
      <c r="H167" s="27" t="s">
        <v>15</v>
      </c>
      <c r="I167" s="33" t="s">
        <v>21</v>
      </c>
    </row>
    <row r="168" spans="1:9" x14ac:dyDescent="0.2">
      <c r="A168" s="35">
        <v>33420</v>
      </c>
      <c r="B168" s="27">
        <v>5.6616370282919899</v>
      </c>
      <c r="C168" s="27" t="s">
        <v>20</v>
      </c>
      <c r="D168" s="27" t="s">
        <v>19</v>
      </c>
      <c r="E168" s="27" t="s">
        <v>10</v>
      </c>
      <c r="F168" s="27" t="s">
        <v>0</v>
      </c>
      <c r="G168" s="27" t="s">
        <v>14</v>
      </c>
      <c r="H168" s="27" t="s">
        <v>15</v>
      </c>
      <c r="I168" s="33" t="s">
        <v>21</v>
      </c>
    </row>
    <row r="169" spans="1:9" x14ac:dyDescent="0.2">
      <c r="A169" s="35">
        <v>33512</v>
      </c>
      <c r="B169" s="27">
        <v>5.6451555897733003</v>
      </c>
      <c r="C169" s="27" t="s">
        <v>20</v>
      </c>
      <c r="D169" s="27" t="s">
        <v>19</v>
      </c>
      <c r="E169" s="27" t="s">
        <v>10</v>
      </c>
      <c r="F169" s="27" t="s">
        <v>0</v>
      </c>
      <c r="G169" s="27" t="s">
        <v>14</v>
      </c>
      <c r="H169" s="27" t="s">
        <v>15</v>
      </c>
      <c r="I169" s="33" t="s">
        <v>21</v>
      </c>
    </row>
    <row r="170" spans="1:9" x14ac:dyDescent="0.2">
      <c r="A170" s="35">
        <v>33604</v>
      </c>
      <c r="B170" s="27">
        <v>5.6286352426023196</v>
      </c>
      <c r="C170" s="27" t="s">
        <v>20</v>
      </c>
      <c r="D170" s="27" t="s">
        <v>19</v>
      </c>
      <c r="E170" s="27" t="s">
        <v>10</v>
      </c>
      <c r="F170" s="27" t="s">
        <v>0</v>
      </c>
      <c r="G170" s="27" t="s">
        <v>14</v>
      </c>
      <c r="H170" s="27" t="s">
        <v>15</v>
      </c>
      <c r="I170" s="33" t="s">
        <v>21</v>
      </c>
    </row>
    <row r="171" spans="1:9" x14ac:dyDescent="0.2">
      <c r="A171" s="35">
        <v>33695</v>
      </c>
      <c r="B171" s="27">
        <v>5.6120890390460403</v>
      </c>
      <c r="C171" s="27" t="s">
        <v>20</v>
      </c>
      <c r="D171" s="27" t="s">
        <v>19</v>
      </c>
      <c r="E171" s="27" t="s">
        <v>10</v>
      </c>
      <c r="F171" s="27" t="s">
        <v>0</v>
      </c>
      <c r="G171" s="27" t="s">
        <v>14</v>
      </c>
      <c r="H171" s="27" t="s">
        <v>15</v>
      </c>
      <c r="I171" s="33" t="s">
        <v>21</v>
      </c>
    </row>
    <row r="172" spans="1:9" x14ac:dyDescent="0.2">
      <c r="A172" s="35">
        <v>33786</v>
      </c>
      <c r="B172" s="27">
        <v>5.5955285545584497</v>
      </c>
      <c r="C172" s="27" t="s">
        <v>20</v>
      </c>
      <c r="D172" s="27" t="s">
        <v>19</v>
      </c>
      <c r="E172" s="27" t="s">
        <v>10</v>
      </c>
      <c r="F172" s="27" t="s">
        <v>0</v>
      </c>
      <c r="G172" s="27" t="s">
        <v>14</v>
      </c>
      <c r="H172" s="27" t="s">
        <v>15</v>
      </c>
      <c r="I172" s="33" t="s">
        <v>21</v>
      </c>
    </row>
    <row r="173" spans="1:9" x14ac:dyDescent="0.2">
      <c r="A173" s="35">
        <v>33878</v>
      </c>
      <c r="B173" s="27">
        <v>5.5789628277713801</v>
      </c>
      <c r="C173" s="27" t="s">
        <v>20</v>
      </c>
      <c r="D173" s="27" t="s">
        <v>19</v>
      </c>
      <c r="E173" s="27" t="s">
        <v>10</v>
      </c>
      <c r="F173" s="27" t="s">
        <v>0</v>
      </c>
      <c r="G173" s="27" t="s">
        <v>14</v>
      </c>
      <c r="H173" s="27" t="s">
        <v>15</v>
      </c>
      <c r="I173" s="33" t="s">
        <v>21</v>
      </c>
    </row>
    <row r="174" spans="1:9" x14ac:dyDescent="0.2">
      <c r="A174" s="35">
        <v>33970</v>
      </c>
      <c r="B174" s="27">
        <v>5.55200824023352</v>
      </c>
      <c r="C174" s="27" t="s">
        <v>20</v>
      </c>
      <c r="D174" s="27" t="s">
        <v>19</v>
      </c>
      <c r="E174" s="27" t="s">
        <v>10</v>
      </c>
      <c r="F174" s="27" t="s">
        <v>0</v>
      </c>
      <c r="G174" s="27" t="s">
        <v>14</v>
      </c>
      <c r="H174" s="27" t="s">
        <v>15</v>
      </c>
      <c r="I174" s="33" t="s">
        <v>21</v>
      </c>
    </row>
    <row r="175" spans="1:9" x14ac:dyDescent="0.2">
      <c r="A175" s="35">
        <v>34060</v>
      </c>
      <c r="B175" s="27">
        <v>5.5325457029883998</v>
      </c>
      <c r="C175" s="27" t="s">
        <v>20</v>
      </c>
      <c r="D175" s="27" t="s">
        <v>19</v>
      </c>
      <c r="E175" s="27" t="s">
        <v>10</v>
      </c>
      <c r="F175" s="27" t="s">
        <v>0</v>
      </c>
      <c r="G175" s="27" t="s">
        <v>14</v>
      </c>
      <c r="H175" s="27" t="s">
        <v>15</v>
      </c>
      <c r="I175" s="33" t="s">
        <v>21</v>
      </c>
    </row>
    <row r="176" spans="1:9" x14ac:dyDescent="0.2">
      <c r="A176" s="35">
        <v>34151</v>
      </c>
      <c r="B176" s="27">
        <v>5.5128995105853598</v>
      </c>
      <c r="C176" s="27" t="s">
        <v>20</v>
      </c>
      <c r="D176" s="27" t="s">
        <v>19</v>
      </c>
      <c r="E176" s="27" t="s">
        <v>10</v>
      </c>
      <c r="F176" s="27" t="s">
        <v>0</v>
      </c>
      <c r="G176" s="27" t="s">
        <v>14</v>
      </c>
      <c r="H176" s="27" t="s">
        <v>15</v>
      </c>
      <c r="I176" s="33" t="s">
        <v>21</v>
      </c>
    </row>
    <row r="177" spans="1:9" x14ac:dyDescent="0.2">
      <c r="A177" s="35">
        <v>34243</v>
      </c>
      <c r="B177" s="27">
        <v>5.4931281393756599</v>
      </c>
      <c r="C177" s="27" t="s">
        <v>20</v>
      </c>
      <c r="D177" s="27" t="s">
        <v>19</v>
      </c>
      <c r="E177" s="27" t="s">
        <v>10</v>
      </c>
      <c r="F177" s="27" t="s">
        <v>0</v>
      </c>
      <c r="G177" s="27" t="s">
        <v>14</v>
      </c>
      <c r="H177" s="27" t="s">
        <v>15</v>
      </c>
      <c r="I177" s="33" t="s">
        <v>21</v>
      </c>
    </row>
    <row r="178" spans="1:9" x14ac:dyDescent="0.2">
      <c r="A178" s="35">
        <v>34335</v>
      </c>
      <c r="B178" s="27">
        <v>5.47329460823613</v>
      </c>
      <c r="C178" s="27" t="s">
        <v>20</v>
      </c>
      <c r="D178" s="27" t="s">
        <v>19</v>
      </c>
      <c r="E178" s="27" t="s">
        <v>10</v>
      </c>
      <c r="F178" s="27" t="s">
        <v>0</v>
      </c>
      <c r="G178" s="27" t="s">
        <v>14</v>
      </c>
      <c r="H178" s="27" t="s">
        <v>15</v>
      </c>
      <c r="I178" s="33" t="s">
        <v>21</v>
      </c>
    </row>
    <row r="179" spans="1:9" x14ac:dyDescent="0.2">
      <c r="A179" s="35">
        <v>34425</v>
      </c>
      <c r="B179" s="27">
        <v>5.4534653188212099</v>
      </c>
      <c r="C179" s="27" t="s">
        <v>20</v>
      </c>
      <c r="D179" s="27" t="s">
        <v>19</v>
      </c>
      <c r="E179" s="27" t="s">
        <v>10</v>
      </c>
      <c r="F179" s="27" t="s">
        <v>0</v>
      </c>
      <c r="G179" s="27" t="s">
        <v>14</v>
      </c>
      <c r="H179" s="27" t="s">
        <v>15</v>
      </c>
      <c r="I179" s="33" t="s">
        <v>21</v>
      </c>
    </row>
    <row r="180" spans="1:9" x14ac:dyDescent="0.2">
      <c r="A180" s="35">
        <v>34516</v>
      </c>
      <c r="B180" s="27">
        <v>5.4337088455094804</v>
      </c>
      <c r="C180" s="27" t="s">
        <v>20</v>
      </c>
      <c r="D180" s="27" t="s">
        <v>19</v>
      </c>
      <c r="E180" s="27" t="s">
        <v>10</v>
      </c>
      <c r="F180" s="27" t="s">
        <v>0</v>
      </c>
      <c r="G180" s="27" t="s">
        <v>14</v>
      </c>
      <c r="H180" s="27" t="s">
        <v>15</v>
      </c>
      <c r="I180" s="33" t="s">
        <v>21</v>
      </c>
    </row>
    <row r="181" spans="1:9" x14ac:dyDescent="0.2">
      <c r="A181" s="35">
        <v>34608</v>
      </c>
      <c r="B181" s="27">
        <v>5.4140947027895496</v>
      </c>
      <c r="C181" s="27" t="s">
        <v>20</v>
      </c>
      <c r="D181" s="27" t="s">
        <v>19</v>
      </c>
      <c r="E181" s="27" t="s">
        <v>10</v>
      </c>
      <c r="F181" s="27" t="s">
        <v>0</v>
      </c>
      <c r="G181" s="27" t="s">
        <v>14</v>
      </c>
      <c r="H181" s="27" t="s">
        <v>15</v>
      </c>
      <c r="I181" s="33" t="s">
        <v>21</v>
      </c>
    </row>
    <row r="182" spans="1:9" x14ac:dyDescent="0.2">
      <c r="A182" s="35">
        <v>34700</v>
      </c>
      <c r="B182" s="27">
        <v>5.3946921178671401</v>
      </c>
      <c r="C182" s="27" t="s">
        <v>20</v>
      </c>
      <c r="D182" s="27" t="s">
        <v>19</v>
      </c>
      <c r="E182" s="27" t="s">
        <v>10</v>
      </c>
      <c r="F182" s="27" t="s">
        <v>0</v>
      </c>
      <c r="G182" s="27" t="s">
        <v>14</v>
      </c>
      <c r="H182" s="27" t="s">
        <v>15</v>
      </c>
      <c r="I182" s="33" t="s">
        <v>21</v>
      </c>
    </row>
    <row r="183" spans="1:9" x14ac:dyDescent="0.2">
      <c r="A183" s="35">
        <v>34790</v>
      </c>
      <c r="B183" s="27">
        <v>5.3755688356792302</v>
      </c>
      <c r="C183" s="27" t="s">
        <v>20</v>
      </c>
      <c r="D183" s="27" t="s">
        <v>19</v>
      </c>
      <c r="E183" s="27" t="s">
        <v>10</v>
      </c>
      <c r="F183" s="27" t="s">
        <v>0</v>
      </c>
      <c r="G183" s="27" t="s">
        <v>14</v>
      </c>
      <c r="H183" s="27" t="s">
        <v>15</v>
      </c>
      <c r="I183" s="33" t="s">
        <v>21</v>
      </c>
    </row>
    <row r="184" spans="1:9" x14ac:dyDescent="0.2">
      <c r="A184" s="35">
        <v>34881</v>
      </c>
      <c r="B184" s="27">
        <v>5.3567899822909197</v>
      </c>
      <c r="C184" s="27" t="s">
        <v>20</v>
      </c>
      <c r="D184" s="27" t="s">
        <v>19</v>
      </c>
      <c r="E184" s="27" t="s">
        <v>10</v>
      </c>
      <c r="F184" s="27" t="s">
        <v>0</v>
      </c>
      <c r="G184" s="27" t="s">
        <v>14</v>
      </c>
      <c r="H184" s="27" t="s">
        <v>15</v>
      </c>
      <c r="I184" s="33" t="s">
        <v>21</v>
      </c>
    </row>
    <row r="185" spans="1:9" x14ac:dyDescent="0.2">
      <c r="A185" s="35">
        <v>34973</v>
      </c>
      <c r="B185" s="27">
        <v>5.3384170108603204</v>
      </c>
      <c r="C185" s="27" t="s">
        <v>20</v>
      </c>
      <c r="D185" s="27" t="s">
        <v>19</v>
      </c>
      <c r="E185" s="27" t="s">
        <v>10</v>
      </c>
      <c r="F185" s="27" t="s">
        <v>0</v>
      </c>
      <c r="G185" s="27" t="s">
        <v>14</v>
      </c>
      <c r="H185" s="27" t="s">
        <v>15</v>
      </c>
      <c r="I185" s="33" t="s">
        <v>21</v>
      </c>
    </row>
    <row r="186" spans="1:9" x14ac:dyDescent="0.2">
      <c r="A186" s="35">
        <v>35065</v>
      </c>
      <c r="B186" s="27">
        <v>5.3205067520316804</v>
      </c>
      <c r="C186" s="27" t="s">
        <v>20</v>
      </c>
      <c r="D186" s="27" t="s">
        <v>19</v>
      </c>
      <c r="E186" s="27" t="s">
        <v>10</v>
      </c>
      <c r="F186" s="27" t="s">
        <v>0</v>
      </c>
      <c r="G186" s="27" t="s">
        <v>14</v>
      </c>
      <c r="H186" s="27" t="s">
        <v>15</v>
      </c>
      <c r="I186" s="33" t="s">
        <v>21</v>
      </c>
    </row>
    <row r="187" spans="1:9" x14ac:dyDescent="0.2">
      <c r="A187" s="35">
        <v>35156</v>
      </c>
      <c r="B187" s="27">
        <v>5.3031105878162998</v>
      </c>
      <c r="C187" s="27" t="s">
        <v>20</v>
      </c>
      <c r="D187" s="27" t="s">
        <v>19</v>
      </c>
      <c r="E187" s="27" t="s">
        <v>10</v>
      </c>
      <c r="F187" s="27" t="s">
        <v>0</v>
      </c>
      <c r="G187" s="27" t="s">
        <v>14</v>
      </c>
      <c r="H187" s="27" t="s">
        <v>15</v>
      </c>
      <c r="I187" s="33" t="s">
        <v>21</v>
      </c>
    </row>
    <row r="188" spans="1:9" x14ac:dyDescent="0.2">
      <c r="A188" s="35">
        <v>35247</v>
      </c>
      <c r="B188" s="27">
        <v>5.2862737648113596</v>
      </c>
      <c r="C188" s="27" t="s">
        <v>20</v>
      </c>
      <c r="D188" s="27" t="s">
        <v>19</v>
      </c>
      <c r="E188" s="27" t="s">
        <v>10</v>
      </c>
      <c r="F188" s="27" t="s">
        <v>0</v>
      </c>
      <c r="G188" s="27" t="s">
        <v>14</v>
      </c>
      <c r="H188" s="27" t="s">
        <v>15</v>
      </c>
      <c r="I188" s="33" t="s">
        <v>21</v>
      </c>
    </row>
    <row r="189" spans="1:9" x14ac:dyDescent="0.2">
      <c r="A189" s="35">
        <v>35339</v>
      </c>
      <c r="B189" s="27">
        <v>5.2700348590681596</v>
      </c>
      <c r="C189" s="27" t="s">
        <v>20</v>
      </c>
      <c r="D189" s="27" t="s">
        <v>19</v>
      </c>
      <c r="E189" s="27" t="s">
        <v>10</v>
      </c>
      <c r="F189" s="27" t="s">
        <v>0</v>
      </c>
      <c r="G189" s="27" t="s">
        <v>14</v>
      </c>
      <c r="H189" s="27" t="s">
        <v>15</v>
      </c>
      <c r="I189" s="33" t="s">
        <v>21</v>
      </c>
    </row>
    <row r="190" spans="1:9" x14ac:dyDescent="0.2">
      <c r="A190" s="35">
        <v>35431</v>
      </c>
      <c r="B190" s="27">
        <v>5.2544254011361504</v>
      </c>
      <c r="C190" s="27" t="s">
        <v>20</v>
      </c>
      <c r="D190" s="27" t="s">
        <v>19</v>
      </c>
      <c r="E190" s="27" t="s">
        <v>10</v>
      </c>
      <c r="F190" s="27" t="s">
        <v>0</v>
      </c>
      <c r="G190" s="27" t="s">
        <v>14</v>
      </c>
      <c r="H190" s="27" t="s">
        <v>15</v>
      </c>
      <c r="I190" s="33" t="s">
        <v>21</v>
      </c>
    </row>
    <row r="191" spans="1:9" x14ac:dyDescent="0.2">
      <c r="A191" s="35">
        <v>35521</v>
      </c>
      <c r="B191" s="27">
        <v>5.2394696658683202</v>
      </c>
      <c r="C191" s="27" t="s">
        <v>20</v>
      </c>
      <c r="D191" s="27" t="s">
        <v>19</v>
      </c>
      <c r="E191" s="27" t="s">
        <v>10</v>
      </c>
      <c r="F191" s="27" t="s">
        <v>0</v>
      </c>
      <c r="G191" s="27" t="s">
        <v>14</v>
      </c>
      <c r="H191" s="27" t="s">
        <v>15</v>
      </c>
      <c r="I191" s="33" t="s">
        <v>21</v>
      </c>
    </row>
    <row r="192" spans="1:9" x14ac:dyDescent="0.2">
      <c r="A192" s="35">
        <v>35612</v>
      </c>
      <c r="B192" s="27">
        <v>5.2251846275692397</v>
      </c>
      <c r="C192" s="27" t="s">
        <v>20</v>
      </c>
      <c r="D192" s="27" t="s">
        <v>19</v>
      </c>
      <c r="E192" s="27" t="s">
        <v>10</v>
      </c>
      <c r="F192" s="27" t="s">
        <v>0</v>
      </c>
      <c r="G192" s="27" t="s">
        <v>14</v>
      </c>
      <c r="H192" s="27" t="s">
        <v>15</v>
      </c>
      <c r="I192" s="33" t="s">
        <v>21</v>
      </c>
    </row>
    <row r="193" spans="1:9" x14ac:dyDescent="0.2">
      <c r="A193" s="35">
        <v>35704</v>
      </c>
      <c r="B193" s="27">
        <v>5.2115800770927603</v>
      </c>
      <c r="C193" s="27" t="s">
        <v>20</v>
      </c>
      <c r="D193" s="27" t="s">
        <v>19</v>
      </c>
      <c r="E193" s="27" t="s">
        <v>10</v>
      </c>
      <c r="F193" s="27" t="s">
        <v>0</v>
      </c>
      <c r="G193" s="27" t="s">
        <v>14</v>
      </c>
      <c r="H193" s="27" t="s">
        <v>15</v>
      </c>
      <c r="I193" s="33" t="s">
        <v>21</v>
      </c>
    </row>
    <row r="194" spans="1:9" x14ac:dyDescent="0.2">
      <c r="A194" s="35">
        <v>35796</v>
      </c>
      <c r="B194" s="27">
        <v>5.1986588936454297</v>
      </c>
      <c r="C194" s="27" t="s">
        <v>20</v>
      </c>
      <c r="D194" s="27" t="s">
        <v>19</v>
      </c>
      <c r="E194" s="27" t="s">
        <v>10</v>
      </c>
      <c r="F194" s="27" t="s">
        <v>0</v>
      </c>
      <c r="G194" s="27" t="s">
        <v>14</v>
      </c>
      <c r="H194" s="27" t="s">
        <v>15</v>
      </c>
      <c r="I194" s="33" t="s">
        <v>21</v>
      </c>
    </row>
    <row r="195" spans="1:9" x14ac:dyDescent="0.2">
      <c r="A195" s="35">
        <v>35886</v>
      </c>
      <c r="B195" s="27">
        <v>5.1864174604119597</v>
      </c>
      <c r="C195" s="27" t="s">
        <v>20</v>
      </c>
      <c r="D195" s="27" t="s">
        <v>19</v>
      </c>
      <c r="E195" s="27" t="s">
        <v>10</v>
      </c>
      <c r="F195" s="27" t="s">
        <v>0</v>
      </c>
      <c r="G195" s="27" t="s">
        <v>14</v>
      </c>
      <c r="H195" s="27" t="s">
        <v>15</v>
      </c>
      <c r="I195" s="33" t="s">
        <v>21</v>
      </c>
    </row>
    <row r="196" spans="1:9" x14ac:dyDescent="0.2">
      <c r="A196" s="35">
        <v>35977</v>
      </c>
      <c r="B196" s="27">
        <v>5.1748462097758603</v>
      </c>
      <c r="C196" s="27" t="s">
        <v>20</v>
      </c>
      <c r="D196" s="27" t="s">
        <v>19</v>
      </c>
      <c r="E196" s="27" t="s">
        <v>10</v>
      </c>
      <c r="F196" s="27" t="s">
        <v>0</v>
      </c>
      <c r="G196" s="27" t="s">
        <v>14</v>
      </c>
      <c r="H196" s="27" t="s">
        <v>15</v>
      </c>
      <c r="I196" s="33" t="s">
        <v>21</v>
      </c>
    </row>
    <row r="197" spans="1:9" x14ac:dyDescent="0.2">
      <c r="A197" s="35">
        <v>36069</v>
      </c>
      <c r="B197" s="27">
        <v>5.1639302809366097</v>
      </c>
      <c r="C197" s="27" t="s">
        <v>20</v>
      </c>
      <c r="D197" s="27" t="s">
        <v>19</v>
      </c>
      <c r="E197" s="27" t="s">
        <v>10</v>
      </c>
      <c r="F197" s="27" t="s">
        <v>0</v>
      </c>
      <c r="G197" s="27" t="s">
        <v>14</v>
      </c>
      <c r="H197" s="27" t="s">
        <v>15</v>
      </c>
      <c r="I197" s="33" t="s">
        <v>21</v>
      </c>
    </row>
    <row r="198" spans="1:9" x14ac:dyDescent="0.2">
      <c r="A198" s="35">
        <v>36161</v>
      </c>
      <c r="B198" s="27">
        <v>5.1536502701945004</v>
      </c>
      <c r="C198" s="27" t="s">
        <v>20</v>
      </c>
      <c r="D198" s="27" t="s">
        <v>19</v>
      </c>
      <c r="E198" s="27" t="s">
        <v>10</v>
      </c>
      <c r="F198" s="27" t="s">
        <v>0</v>
      </c>
      <c r="G198" s="27" t="s">
        <v>14</v>
      </c>
      <c r="H198" s="27" t="s">
        <v>15</v>
      </c>
      <c r="I198" s="33" t="s">
        <v>21</v>
      </c>
    </row>
    <row r="199" spans="1:9" x14ac:dyDescent="0.2">
      <c r="A199" s="35">
        <v>36251</v>
      </c>
      <c r="B199" s="27">
        <v>5.1439830521393999</v>
      </c>
      <c r="C199" s="27" t="s">
        <v>20</v>
      </c>
      <c r="D199" s="27" t="s">
        <v>19</v>
      </c>
      <c r="E199" s="27" t="s">
        <v>10</v>
      </c>
      <c r="F199" s="27" t="s">
        <v>0</v>
      </c>
      <c r="G199" s="27" t="s">
        <v>14</v>
      </c>
      <c r="H199" s="27" t="s">
        <v>15</v>
      </c>
      <c r="I199" s="33" t="s">
        <v>21</v>
      </c>
    </row>
    <row r="200" spans="1:9" x14ac:dyDescent="0.2">
      <c r="A200" s="35">
        <v>36342</v>
      </c>
      <c r="B200" s="27">
        <v>5.1349026484896401</v>
      </c>
      <c r="C200" s="27" t="s">
        <v>20</v>
      </c>
      <c r="D200" s="27" t="s">
        <v>19</v>
      </c>
      <c r="E200" s="27" t="s">
        <v>10</v>
      </c>
      <c r="F200" s="27" t="s">
        <v>0</v>
      </c>
      <c r="G200" s="27" t="s">
        <v>14</v>
      </c>
      <c r="H200" s="27" t="s">
        <v>15</v>
      </c>
      <c r="I200" s="33" t="s">
        <v>21</v>
      </c>
    </row>
    <row r="201" spans="1:9" x14ac:dyDescent="0.2">
      <c r="A201" s="35">
        <v>36434</v>
      </c>
      <c r="B201" s="27">
        <v>5.1263811204110201</v>
      </c>
      <c r="C201" s="27" t="s">
        <v>20</v>
      </c>
      <c r="D201" s="27" t="s">
        <v>19</v>
      </c>
      <c r="E201" s="27" t="s">
        <v>10</v>
      </c>
      <c r="F201" s="27" t="s">
        <v>0</v>
      </c>
      <c r="G201" s="27" t="s">
        <v>14</v>
      </c>
      <c r="H201" s="27" t="s">
        <v>15</v>
      </c>
      <c r="I201" s="33" t="s">
        <v>21</v>
      </c>
    </row>
    <row r="202" spans="1:9" x14ac:dyDescent="0.2">
      <c r="A202" s="35">
        <v>36526</v>
      </c>
      <c r="B202" s="27">
        <v>5.1183894598256403</v>
      </c>
      <c r="C202" s="27" t="s">
        <v>20</v>
      </c>
      <c r="D202" s="27" t="s">
        <v>19</v>
      </c>
      <c r="E202" s="27" t="s">
        <v>10</v>
      </c>
      <c r="F202" s="27" t="s">
        <v>0</v>
      </c>
      <c r="G202" s="27" t="s">
        <v>14</v>
      </c>
      <c r="H202" s="27" t="s">
        <v>15</v>
      </c>
      <c r="I202" s="33" t="s">
        <v>21</v>
      </c>
    </row>
    <row r="203" spans="1:9" x14ac:dyDescent="0.2">
      <c r="A203" s="35">
        <v>36617</v>
      </c>
      <c r="B203" s="27">
        <v>5.1108984554991901</v>
      </c>
      <c r="C203" s="27" t="s">
        <v>20</v>
      </c>
      <c r="D203" s="27" t="s">
        <v>19</v>
      </c>
      <c r="E203" s="27" t="s">
        <v>10</v>
      </c>
      <c r="F203" s="27" t="s">
        <v>0</v>
      </c>
      <c r="G203" s="27" t="s">
        <v>14</v>
      </c>
      <c r="H203" s="27" t="s">
        <v>15</v>
      </c>
      <c r="I203" s="33" t="s">
        <v>21</v>
      </c>
    </row>
    <row r="204" spans="1:9" x14ac:dyDescent="0.2">
      <c r="A204" s="35">
        <v>36708</v>
      </c>
      <c r="B204" s="27">
        <v>5.1038795105662302</v>
      </c>
      <c r="C204" s="27" t="s">
        <v>20</v>
      </c>
      <c r="D204" s="27" t="s">
        <v>19</v>
      </c>
      <c r="E204" s="27" t="s">
        <v>10</v>
      </c>
      <c r="F204" s="27" t="s">
        <v>0</v>
      </c>
      <c r="G204" s="27" t="s">
        <v>14</v>
      </c>
      <c r="H204" s="27" t="s">
        <v>15</v>
      </c>
      <c r="I204" s="33" t="s">
        <v>21</v>
      </c>
    </row>
    <row r="205" spans="1:9" x14ac:dyDescent="0.2">
      <c r="A205" s="35">
        <v>36800</v>
      </c>
      <c r="B205" s="27">
        <v>5.0973053895934797</v>
      </c>
      <c r="C205" s="27" t="s">
        <v>20</v>
      </c>
      <c r="D205" s="27" t="s">
        <v>19</v>
      </c>
      <c r="E205" s="27" t="s">
        <v>10</v>
      </c>
      <c r="F205" s="27" t="s">
        <v>0</v>
      </c>
      <c r="G205" s="27" t="s">
        <v>14</v>
      </c>
      <c r="H205" s="27" t="s">
        <v>15</v>
      </c>
      <c r="I205" s="33" t="s">
        <v>21</v>
      </c>
    </row>
    <row r="206" spans="1:9" x14ac:dyDescent="0.2">
      <c r="A206" s="35">
        <v>36892</v>
      </c>
      <c r="B206" s="27">
        <v>5.0911508752539101</v>
      </c>
      <c r="C206" s="27" t="s">
        <v>20</v>
      </c>
      <c r="D206" s="27" t="s">
        <v>19</v>
      </c>
      <c r="E206" s="27" t="s">
        <v>10</v>
      </c>
      <c r="F206" s="27" t="s">
        <v>0</v>
      </c>
      <c r="G206" s="27" t="s">
        <v>14</v>
      </c>
      <c r="H206" s="27" t="s">
        <v>15</v>
      </c>
      <c r="I206" s="33" t="s">
        <v>21</v>
      </c>
    </row>
    <row r="207" spans="1:9" x14ac:dyDescent="0.2">
      <c r="A207" s="35">
        <v>36982</v>
      </c>
      <c r="B207" s="27">
        <v>5.0853933171443</v>
      </c>
      <c r="C207" s="27" t="s">
        <v>20</v>
      </c>
      <c r="D207" s="27" t="s">
        <v>19</v>
      </c>
      <c r="E207" s="27" t="s">
        <v>10</v>
      </c>
      <c r="F207" s="27" t="s">
        <v>0</v>
      </c>
      <c r="G207" s="27" t="s">
        <v>14</v>
      </c>
      <c r="H207" s="27" t="s">
        <v>15</v>
      </c>
      <c r="I207" s="33" t="s">
        <v>21</v>
      </c>
    </row>
    <row r="208" spans="1:9" x14ac:dyDescent="0.2">
      <c r="A208" s="35">
        <v>37073</v>
      </c>
      <c r="B208" s="27">
        <v>5.0800130581648597</v>
      </c>
      <c r="C208" s="27" t="s">
        <v>20</v>
      </c>
      <c r="D208" s="27" t="s">
        <v>19</v>
      </c>
      <c r="E208" s="27" t="s">
        <v>10</v>
      </c>
      <c r="F208" s="27" t="s">
        <v>0</v>
      </c>
      <c r="G208" s="27" t="s">
        <v>14</v>
      </c>
      <c r="H208" s="27" t="s">
        <v>15</v>
      </c>
      <c r="I208" s="33" t="s">
        <v>21</v>
      </c>
    </row>
    <row r="209" spans="1:9" x14ac:dyDescent="0.2">
      <c r="A209" s="35">
        <v>37165</v>
      </c>
      <c r="B209" s="27">
        <v>5.0749937271223597</v>
      </c>
      <c r="C209" s="27" t="s">
        <v>20</v>
      </c>
      <c r="D209" s="27" t="s">
        <v>19</v>
      </c>
      <c r="E209" s="27" t="s">
        <v>10</v>
      </c>
      <c r="F209" s="27" t="s">
        <v>0</v>
      </c>
      <c r="G209" s="27" t="s">
        <v>14</v>
      </c>
      <c r="H209" s="27" t="s">
        <v>15</v>
      </c>
      <c r="I209" s="33" t="s">
        <v>21</v>
      </c>
    </row>
    <row r="210" spans="1:9" x14ac:dyDescent="0.2">
      <c r="A210" s="35">
        <v>37257</v>
      </c>
      <c r="B210" s="27">
        <v>5.0703223897423202</v>
      </c>
      <c r="C210" s="27" t="s">
        <v>20</v>
      </c>
      <c r="D210" s="27" t="s">
        <v>19</v>
      </c>
      <c r="E210" s="27" t="s">
        <v>10</v>
      </c>
      <c r="F210" s="27" t="s">
        <v>0</v>
      </c>
      <c r="G210" s="27" t="s">
        <v>14</v>
      </c>
      <c r="H210" s="27" t="s">
        <v>15</v>
      </c>
      <c r="I210" s="33" t="s">
        <v>21</v>
      </c>
    </row>
    <row r="211" spans="1:9" x14ac:dyDescent="0.2">
      <c r="A211" s="35">
        <v>37347</v>
      </c>
      <c r="B211" s="27">
        <v>5.0659895539952</v>
      </c>
      <c r="C211" s="27" t="s">
        <v>20</v>
      </c>
      <c r="D211" s="27" t="s">
        <v>19</v>
      </c>
      <c r="E211" s="27" t="s">
        <v>10</v>
      </c>
      <c r="F211" s="27" t="s">
        <v>0</v>
      </c>
      <c r="G211" s="27" t="s">
        <v>14</v>
      </c>
      <c r="H211" s="27" t="s">
        <v>15</v>
      </c>
      <c r="I211" s="33" t="s">
        <v>21</v>
      </c>
    </row>
    <row r="212" spans="1:9" x14ac:dyDescent="0.2">
      <c r="A212" s="35">
        <v>37438</v>
      </c>
      <c r="B212" s="27">
        <v>5.0619890294702303</v>
      </c>
      <c r="C212" s="27" t="s">
        <v>20</v>
      </c>
      <c r="D212" s="27" t="s">
        <v>19</v>
      </c>
      <c r="E212" s="27" t="s">
        <v>10</v>
      </c>
      <c r="F212" s="27" t="s">
        <v>0</v>
      </c>
      <c r="G212" s="27" t="s">
        <v>14</v>
      </c>
      <c r="H212" s="27" t="s">
        <v>15</v>
      </c>
      <c r="I212" s="33" t="s">
        <v>21</v>
      </c>
    </row>
    <row r="213" spans="1:9" x14ac:dyDescent="0.2">
      <c r="A213" s="35">
        <v>37530</v>
      </c>
      <c r="B213" s="27">
        <v>5.0583176443748199</v>
      </c>
      <c r="C213" s="27" t="s">
        <v>20</v>
      </c>
      <c r="D213" s="27" t="s">
        <v>19</v>
      </c>
      <c r="E213" s="27" t="s">
        <v>10</v>
      </c>
      <c r="F213" s="27" t="s">
        <v>0</v>
      </c>
      <c r="G213" s="27" t="s">
        <v>14</v>
      </c>
      <c r="H213" s="27" t="s">
        <v>15</v>
      </c>
      <c r="I213" s="33" t="s">
        <v>21</v>
      </c>
    </row>
    <row r="214" spans="1:9" x14ac:dyDescent="0.2">
      <c r="A214" s="35">
        <v>37622</v>
      </c>
      <c r="B214" s="27">
        <v>5.0549748275089001</v>
      </c>
      <c r="C214" s="27" t="s">
        <v>20</v>
      </c>
      <c r="D214" s="27" t="s">
        <v>19</v>
      </c>
      <c r="E214" s="27" t="s">
        <v>10</v>
      </c>
      <c r="F214" s="27" t="s">
        <v>0</v>
      </c>
      <c r="G214" s="27" t="s">
        <v>14</v>
      </c>
      <c r="H214" s="27" t="s">
        <v>15</v>
      </c>
      <c r="I214" s="33" t="s">
        <v>21</v>
      </c>
    </row>
    <row r="215" spans="1:9" x14ac:dyDescent="0.2">
      <c r="A215" s="35">
        <v>37712</v>
      </c>
      <c r="B215" s="27">
        <v>5.0519620661700397</v>
      </c>
      <c r="C215" s="27" t="s">
        <v>20</v>
      </c>
      <c r="D215" s="27" t="s">
        <v>19</v>
      </c>
      <c r="E215" s="27" t="s">
        <v>10</v>
      </c>
      <c r="F215" s="27" t="s">
        <v>0</v>
      </c>
      <c r="G215" s="27" t="s">
        <v>14</v>
      </c>
      <c r="H215" s="27" t="s">
        <v>15</v>
      </c>
      <c r="I215" s="33" t="s">
        <v>21</v>
      </c>
    </row>
    <row r="216" spans="1:9" x14ac:dyDescent="0.2">
      <c r="A216" s="35">
        <v>37803</v>
      </c>
      <c r="B216" s="27">
        <v>5.04928225430245</v>
      </c>
      <c r="C216" s="27" t="s">
        <v>20</v>
      </c>
      <c r="D216" s="27" t="s">
        <v>19</v>
      </c>
      <c r="E216" s="27" t="s">
        <v>10</v>
      </c>
      <c r="F216" s="27" t="s">
        <v>0</v>
      </c>
      <c r="G216" s="27" t="s">
        <v>14</v>
      </c>
      <c r="H216" s="27" t="s">
        <v>15</v>
      </c>
      <c r="I216" s="33" t="s">
        <v>21</v>
      </c>
    </row>
    <row r="217" spans="1:9" x14ac:dyDescent="0.2">
      <c r="A217" s="35">
        <v>37895</v>
      </c>
      <c r="B217" s="27">
        <v>5.0469389482292</v>
      </c>
      <c r="C217" s="27" t="s">
        <v>20</v>
      </c>
      <c r="D217" s="27" t="s">
        <v>19</v>
      </c>
      <c r="E217" s="27" t="s">
        <v>10</v>
      </c>
      <c r="F217" s="27" t="s">
        <v>0</v>
      </c>
      <c r="G217" s="27" t="s">
        <v>14</v>
      </c>
      <c r="H217" s="27" t="s">
        <v>15</v>
      </c>
      <c r="I217" s="33" t="s">
        <v>21</v>
      </c>
    </row>
    <row r="218" spans="1:9" x14ac:dyDescent="0.2">
      <c r="A218" s="35">
        <v>37987</v>
      </c>
      <c r="B218" s="27">
        <v>5.0449355499305204</v>
      </c>
      <c r="C218" s="27" t="s">
        <v>20</v>
      </c>
      <c r="D218" s="27" t="s">
        <v>19</v>
      </c>
      <c r="E218" s="27" t="s">
        <v>10</v>
      </c>
      <c r="F218" s="27" t="s">
        <v>0</v>
      </c>
      <c r="G218" s="27" t="s">
        <v>14</v>
      </c>
      <c r="H218" s="27" t="s">
        <v>15</v>
      </c>
      <c r="I218" s="33" t="s">
        <v>21</v>
      </c>
    </row>
    <row r="219" spans="1:9" x14ac:dyDescent="0.2">
      <c r="A219" s="35">
        <v>38078</v>
      </c>
      <c r="B219" s="27">
        <v>5.0432744399878304</v>
      </c>
      <c r="C219" s="27" t="s">
        <v>20</v>
      </c>
      <c r="D219" s="27" t="s">
        <v>19</v>
      </c>
      <c r="E219" s="27" t="s">
        <v>10</v>
      </c>
      <c r="F219" s="27" t="s">
        <v>0</v>
      </c>
      <c r="G219" s="27" t="s">
        <v>14</v>
      </c>
      <c r="H219" s="27" t="s">
        <v>15</v>
      </c>
      <c r="I219" s="33" t="s">
        <v>21</v>
      </c>
    </row>
    <row r="220" spans="1:9" x14ac:dyDescent="0.2">
      <c r="A220" s="35">
        <v>38169</v>
      </c>
      <c r="B220" s="27">
        <v>5.04195608394937</v>
      </c>
      <c r="C220" s="27" t="s">
        <v>20</v>
      </c>
      <c r="D220" s="27" t="s">
        <v>19</v>
      </c>
      <c r="E220" s="27" t="s">
        <v>10</v>
      </c>
      <c r="F220" s="27" t="s">
        <v>0</v>
      </c>
      <c r="G220" s="27" t="s">
        <v>14</v>
      </c>
      <c r="H220" s="27" t="s">
        <v>15</v>
      </c>
      <c r="I220" s="33" t="s">
        <v>21</v>
      </c>
    </row>
    <row r="221" spans="1:9" x14ac:dyDescent="0.2">
      <c r="A221" s="35">
        <v>38261</v>
      </c>
      <c r="B221" s="27">
        <v>5.04097813694991</v>
      </c>
      <c r="C221" s="27" t="s">
        <v>20</v>
      </c>
      <c r="D221" s="27" t="s">
        <v>19</v>
      </c>
      <c r="E221" s="27" t="s">
        <v>10</v>
      </c>
      <c r="F221" s="27" t="s">
        <v>0</v>
      </c>
      <c r="G221" s="27" t="s">
        <v>14</v>
      </c>
      <c r="H221" s="27" t="s">
        <v>15</v>
      </c>
      <c r="I221" s="33" t="s">
        <v>21</v>
      </c>
    </row>
    <row r="222" spans="1:9" x14ac:dyDescent="0.2">
      <c r="A222" s="35">
        <v>38353</v>
      </c>
      <c r="B222" s="27">
        <v>5.0403345719023296</v>
      </c>
      <c r="C222" s="27" t="s">
        <v>20</v>
      </c>
      <c r="D222" s="27" t="s">
        <v>19</v>
      </c>
      <c r="E222" s="27" t="s">
        <v>10</v>
      </c>
      <c r="F222" s="27" t="s">
        <v>0</v>
      </c>
      <c r="G222" s="27" t="s">
        <v>14</v>
      </c>
      <c r="H222" s="27" t="s">
        <v>15</v>
      </c>
      <c r="I222" s="33" t="s">
        <v>21</v>
      </c>
    </row>
    <row r="223" spans="1:9" x14ac:dyDescent="0.2">
      <c r="A223" s="35">
        <v>38443</v>
      </c>
      <c r="B223" s="27">
        <v>5.0400148564621796</v>
      </c>
      <c r="C223" s="27" t="s">
        <v>20</v>
      </c>
      <c r="D223" s="27" t="s">
        <v>19</v>
      </c>
      <c r="E223" s="27" t="s">
        <v>10</v>
      </c>
      <c r="F223" s="27" t="s">
        <v>0</v>
      </c>
      <c r="G223" s="27" t="s">
        <v>14</v>
      </c>
      <c r="H223" s="27" t="s">
        <v>15</v>
      </c>
      <c r="I223" s="33" t="s">
        <v>21</v>
      </c>
    </row>
    <row r="224" spans="1:9" x14ac:dyDescent="0.2">
      <c r="A224" s="35">
        <v>38534</v>
      </c>
      <c r="B224" s="27">
        <v>5.0400032032422599</v>
      </c>
      <c r="C224" s="27" t="s">
        <v>20</v>
      </c>
      <c r="D224" s="27" t="s">
        <v>19</v>
      </c>
      <c r="E224" s="27" t="s">
        <v>10</v>
      </c>
      <c r="F224" s="27" t="s">
        <v>0</v>
      </c>
      <c r="G224" s="27" t="s">
        <v>14</v>
      </c>
      <c r="H224" s="27" t="s">
        <v>15</v>
      </c>
      <c r="I224" s="33" t="s">
        <v>21</v>
      </c>
    </row>
    <row r="225" spans="1:9" x14ac:dyDescent="0.2">
      <c r="A225" s="35">
        <v>38626</v>
      </c>
      <c r="B225" s="27">
        <v>5.0402779164395604</v>
      </c>
      <c r="C225" s="27" t="s">
        <v>20</v>
      </c>
      <c r="D225" s="27" t="s">
        <v>19</v>
      </c>
      <c r="E225" s="27" t="s">
        <v>10</v>
      </c>
      <c r="F225" s="27" t="s">
        <v>0</v>
      </c>
      <c r="G225" s="27" t="s">
        <v>14</v>
      </c>
      <c r="H225" s="27" t="s">
        <v>15</v>
      </c>
      <c r="I225" s="33" t="s">
        <v>21</v>
      </c>
    </row>
    <row r="226" spans="1:9" x14ac:dyDescent="0.2">
      <c r="A226" s="35">
        <v>38718</v>
      </c>
      <c r="B226" s="27">
        <v>5.04081085615472</v>
      </c>
      <c r="C226" s="27" t="s">
        <v>20</v>
      </c>
      <c r="D226" s="27" t="s">
        <v>19</v>
      </c>
      <c r="E226" s="27" t="s">
        <v>10</v>
      </c>
      <c r="F226" s="27" t="s">
        <v>0</v>
      </c>
      <c r="G226" s="27" t="s">
        <v>14</v>
      </c>
      <c r="H226" s="27" t="s">
        <v>15</v>
      </c>
      <c r="I226" s="33" t="s">
        <v>21</v>
      </c>
    </row>
    <row r="227" spans="1:9" x14ac:dyDescent="0.2">
      <c r="A227" s="35">
        <v>38808</v>
      </c>
      <c r="B227" s="27">
        <v>5.04156703927619</v>
      </c>
      <c r="C227" s="27" t="s">
        <v>20</v>
      </c>
      <c r="D227" s="27" t="s">
        <v>19</v>
      </c>
      <c r="E227" s="27" t="s">
        <v>10</v>
      </c>
      <c r="F227" s="27" t="s">
        <v>0</v>
      </c>
      <c r="G227" s="27" t="s">
        <v>14</v>
      </c>
      <c r="H227" s="27" t="s">
        <v>15</v>
      </c>
      <c r="I227" s="33" t="s">
        <v>21</v>
      </c>
    </row>
    <row r="228" spans="1:9" x14ac:dyDescent="0.2">
      <c r="A228" s="35">
        <v>38899</v>
      </c>
      <c r="B228" s="27">
        <v>5.0425043929184303</v>
      </c>
      <c r="C228" s="27" t="s">
        <v>20</v>
      </c>
      <c r="D228" s="27" t="s">
        <v>19</v>
      </c>
      <c r="E228" s="27" t="s">
        <v>10</v>
      </c>
      <c r="F228" s="27" t="s">
        <v>0</v>
      </c>
      <c r="G228" s="27" t="s">
        <v>14</v>
      </c>
      <c r="H228" s="27" t="s">
        <v>15</v>
      </c>
      <c r="I228" s="33" t="s">
        <v>21</v>
      </c>
    </row>
    <row r="229" spans="1:9" x14ac:dyDescent="0.2">
      <c r="A229" s="35">
        <v>38991</v>
      </c>
      <c r="B229" s="27">
        <v>5.0435736731073897</v>
      </c>
      <c r="C229" s="27" t="s">
        <v>20</v>
      </c>
      <c r="D229" s="27" t="s">
        <v>19</v>
      </c>
      <c r="E229" s="27" t="s">
        <v>10</v>
      </c>
      <c r="F229" s="27" t="s">
        <v>0</v>
      </c>
      <c r="G229" s="27" t="s">
        <v>14</v>
      </c>
      <c r="H229" s="27" t="s">
        <v>15</v>
      </c>
      <c r="I229" s="33" t="s">
        <v>21</v>
      </c>
    </row>
    <row r="230" spans="1:9" x14ac:dyDescent="0.2">
      <c r="A230" s="35">
        <v>39083</v>
      </c>
      <c r="B230" s="27">
        <v>5.0447185577711204</v>
      </c>
      <c r="C230" s="27" t="s">
        <v>20</v>
      </c>
      <c r="D230" s="27" t="s">
        <v>19</v>
      </c>
      <c r="E230" s="27" t="s">
        <v>10</v>
      </c>
      <c r="F230" s="27" t="s">
        <v>0</v>
      </c>
      <c r="G230" s="27" t="s">
        <v>14</v>
      </c>
      <c r="H230" s="27" t="s">
        <v>15</v>
      </c>
      <c r="I230" s="33" t="s">
        <v>21</v>
      </c>
    </row>
    <row r="231" spans="1:9" x14ac:dyDescent="0.2">
      <c r="A231" s="35">
        <v>39173</v>
      </c>
      <c r="B231" s="27">
        <v>5.0458759191975204</v>
      </c>
      <c r="C231" s="27" t="s">
        <v>20</v>
      </c>
      <c r="D231" s="27" t="s">
        <v>19</v>
      </c>
      <c r="E231" s="27" t="s">
        <v>10</v>
      </c>
      <c r="F231" s="27" t="s">
        <v>0</v>
      </c>
      <c r="G231" s="27" t="s">
        <v>14</v>
      </c>
      <c r="H231" s="27" t="s">
        <v>15</v>
      </c>
      <c r="I231" s="33" t="s">
        <v>21</v>
      </c>
    </row>
    <row r="232" spans="1:9" x14ac:dyDescent="0.2">
      <c r="A232" s="35">
        <v>39264</v>
      </c>
      <c r="B232" s="27">
        <v>5.0469762770521402</v>
      </c>
      <c r="C232" s="27" t="s">
        <v>20</v>
      </c>
      <c r="D232" s="27" t="s">
        <v>19</v>
      </c>
      <c r="E232" s="27" t="s">
        <v>10</v>
      </c>
      <c r="F232" s="27" t="s">
        <v>0</v>
      </c>
      <c r="G232" s="27" t="s">
        <v>14</v>
      </c>
      <c r="H232" s="27" t="s">
        <v>15</v>
      </c>
      <c r="I232" s="33" t="s">
        <v>21</v>
      </c>
    </row>
    <row r="233" spans="1:9" x14ac:dyDescent="0.2">
      <c r="A233" s="35">
        <v>39356</v>
      </c>
      <c r="B233" s="27">
        <v>5.04794442889684</v>
      </c>
      <c r="C233" s="27" t="s">
        <v>20</v>
      </c>
      <c r="D233" s="27" t="s">
        <v>19</v>
      </c>
      <c r="E233" s="27" t="s">
        <v>10</v>
      </c>
      <c r="F233" s="27" t="s">
        <v>0</v>
      </c>
      <c r="G233" s="27" t="s">
        <v>14</v>
      </c>
      <c r="H233" s="27" t="s">
        <v>15</v>
      </c>
      <c r="I233" s="33" t="s">
        <v>21</v>
      </c>
    </row>
    <row r="234" spans="1:9" x14ac:dyDescent="0.2">
      <c r="A234" s="35">
        <v>39448</v>
      </c>
      <c r="B234" s="27">
        <v>5.0487002510083601</v>
      </c>
      <c r="C234" s="27" t="s">
        <v>20</v>
      </c>
      <c r="D234" s="27" t="s">
        <v>19</v>
      </c>
      <c r="E234" s="27" t="s">
        <v>10</v>
      </c>
      <c r="F234" s="27" t="s">
        <v>0</v>
      </c>
      <c r="G234" s="27" t="s">
        <v>14</v>
      </c>
      <c r="H234" s="27" t="s">
        <v>15</v>
      </c>
      <c r="I234" s="33" t="s">
        <v>21</v>
      </c>
    </row>
    <row r="235" spans="1:9" x14ac:dyDescent="0.2">
      <c r="A235" s="35">
        <v>39539</v>
      </c>
      <c r="B235" s="27">
        <v>5.0491596582575999</v>
      </c>
      <c r="C235" s="27" t="s">
        <v>20</v>
      </c>
      <c r="D235" s="27" t="s">
        <v>19</v>
      </c>
      <c r="E235" s="27" t="s">
        <v>10</v>
      </c>
      <c r="F235" s="27" t="s">
        <v>0</v>
      </c>
      <c r="G235" s="27" t="s">
        <v>14</v>
      </c>
      <c r="H235" s="27" t="s">
        <v>15</v>
      </c>
      <c r="I235" s="33" t="s">
        <v>21</v>
      </c>
    </row>
    <row r="236" spans="1:9" x14ac:dyDescent="0.2">
      <c r="A236" s="35">
        <v>39630</v>
      </c>
      <c r="B236" s="27">
        <v>5.0492357079667904</v>
      </c>
      <c r="C236" s="27" t="s">
        <v>20</v>
      </c>
      <c r="D236" s="27" t="s">
        <v>19</v>
      </c>
      <c r="E236" s="27" t="s">
        <v>10</v>
      </c>
      <c r="F236" s="27" t="s">
        <v>0</v>
      </c>
      <c r="G236" s="27" t="s">
        <v>14</v>
      </c>
      <c r="H236" s="27" t="s">
        <v>15</v>
      </c>
      <c r="I236" s="33" t="s">
        <v>21</v>
      </c>
    </row>
    <row r="237" spans="1:9" x14ac:dyDescent="0.2">
      <c r="A237" s="35">
        <v>39722</v>
      </c>
      <c r="B237" s="27">
        <v>5.0488398290999204</v>
      </c>
      <c r="C237" s="27" t="s">
        <v>20</v>
      </c>
      <c r="D237" s="27" t="s">
        <v>19</v>
      </c>
      <c r="E237" s="27" t="s">
        <v>10</v>
      </c>
      <c r="F237" s="27" t="s">
        <v>0</v>
      </c>
      <c r="G237" s="27" t="s">
        <v>14</v>
      </c>
      <c r="H237" s="27" t="s">
        <v>15</v>
      </c>
      <c r="I237" s="33" t="s">
        <v>21</v>
      </c>
    </row>
    <row r="238" spans="1:9" x14ac:dyDescent="0.2">
      <c r="A238" s="35">
        <v>39814</v>
      </c>
      <c r="B238" s="27">
        <v>5.04788315494425</v>
      </c>
      <c r="C238" s="27" t="s">
        <v>20</v>
      </c>
      <c r="D238" s="27" t="s">
        <v>19</v>
      </c>
      <c r="E238" s="27" t="s">
        <v>10</v>
      </c>
      <c r="F238" s="27" t="s">
        <v>0</v>
      </c>
      <c r="G238" s="27" t="s">
        <v>14</v>
      </c>
      <c r="H238" s="27" t="s">
        <v>15</v>
      </c>
      <c r="I238" s="33" t="s">
        <v>21</v>
      </c>
    </row>
    <row r="239" spans="1:9" x14ac:dyDescent="0.2">
      <c r="A239" s="35">
        <v>39904</v>
      </c>
      <c r="B239" s="27">
        <v>5.0462779346793596</v>
      </c>
      <c r="C239" s="27" t="s">
        <v>20</v>
      </c>
      <c r="D239" s="27" t="s">
        <v>19</v>
      </c>
      <c r="E239" s="27" t="s">
        <v>10</v>
      </c>
      <c r="F239" s="27" t="s">
        <v>0</v>
      </c>
      <c r="G239" s="27" t="s">
        <v>14</v>
      </c>
      <c r="H239" s="27" t="s">
        <v>15</v>
      </c>
      <c r="I239" s="33" t="s">
        <v>21</v>
      </c>
    </row>
    <row r="240" spans="1:9" x14ac:dyDescent="0.2">
      <c r="A240" s="35">
        <v>39995</v>
      </c>
      <c r="B240" s="27">
        <v>5.04393899697215</v>
      </c>
      <c r="C240" s="27" t="s">
        <v>20</v>
      </c>
      <c r="D240" s="27" t="s">
        <v>19</v>
      </c>
      <c r="E240" s="27" t="s">
        <v>10</v>
      </c>
      <c r="F240" s="27" t="s">
        <v>0</v>
      </c>
      <c r="G240" s="27" t="s">
        <v>14</v>
      </c>
      <c r="H240" s="27" t="s">
        <v>15</v>
      </c>
      <c r="I240" s="33" t="s">
        <v>21</v>
      </c>
    </row>
    <row r="241" spans="1:9" x14ac:dyDescent="0.2">
      <c r="A241" s="35">
        <v>40087</v>
      </c>
      <c r="B241" s="27">
        <v>5.0407852370313897</v>
      </c>
      <c r="C241" s="27" t="s">
        <v>20</v>
      </c>
      <c r="D241" s="27" t="s">
        <v>19</v>
      </c>
      <c r="E241" s="27" t="s">
        <v>10</v>
      </c>
      <c r="F241" s="27" t="s">
        <v>0</v>
      </c>
      <c r="G241" s="27" t="s">
        <v>14</v>
      </c>
      <c r="H241" s="27" t="s">
        <v>15</v>
      </c>
      <c r="I241" s="33" t="s">
        <v>21</v>
      </c>
    </row>
    <row r="242" spans="1:9" x14ac:dyDescent="0.2">
      <c r="A242" s="35">
        <v>40179</v>
      </c>
      <c r="B242" s="27">
        <v>5.0367410974498803</v>
      </c>
      <c r="C242" s="27" t="s">
        <v>20</v>
      </c>
      <c r="D242" s="27" t="s">
        <v>19</v>
      </c>
      <c r="E242" s="27" t="s">
        <v>10</v>
      </c>
      <c r="F242" s="27" t="s">
        <v>0</v>
      </c>
      <c r="G242" s="27" t="s">
        <v>14</v>
      </c>
      <c r="H242" s="27" t="s">
        <v>15</v>
      </c>
      <c r="I242" s="33" t="s">
        <v>21</v>
      </c>
    </row>
    <row r="243" spans="1:9" x14ac:dyDescent="0.2">
      <c r="A243" s="35">
        <v>40269</v>
      </c>
      <c r="B243" s="27">
        <v>5.0317380126802096</v>
      </c>
      <c r="C243" s="27" t="s">
        <v>20</v>
      </c>
      <c r="D243" s="27" t="s">
        <v>19</v>
      </c>
      <c r="E243" s="27" t="s">
        <v>10</v>
      </c>
      <c r="F243" s="27" t="s">
        <v>0</v>
      </c>
      <c r="G243" s="27" t="s">
        <v>14</v>
      </c>
      <c r="H243" s="27" t="s">
        <v>15</v>
      </c>
      <c r="I243" s="33" t="s">
        <v>21</v>
      </c>
    </row>
    <row r="244" spans="1:9" x14ac:dyDescent="0.2">
      <c r="A244" s="35">
        <v>40360</v>
      </c>
      <c r="B244" s="27">
        <v>5.0257157871502098</v>
      </c>
      <c r="C244" s="27" t="s">
        <v>20</v>
      </c>
      <c r="D244" s="27" t="s">
        <v>19</v>
      </c>
      <c r="E244" s="27" t="s">
        <v>10</v>
      </c>
      <c r="F244" s="27" t="s">
        <v>0</v>
      </c>
      <c r="G244" s="27" t="s">
        <v>14</v>
      </c>
      <c r="H244" s="27" t="s">
        <v>15</v>
      </c>
      <c r="I244" s="33" t="s">
        <v>21</v>
      </c>
    </row>
    <row r="245" spans="1:9" x14ac:dyDescent="0.2">
      <c r="A245" s="35">
        <v>40452</v>
      </c>
      <c r="B245" s="27">
        <v>5.0186238778251697</v>
      </c>
      <c r="C245" s="27" t="s">
        <v>20</v>
      </c>
      <c r="D245" s="27" t="s">
        <v>19</v>
      </c>
      <c r="E245" s="27" t="s">
        <v>10</v>
      </c>
      <c r="F245" s="27" t="s">
        <v>0</v>
      </c>
      <c r="G245" s="27" t="s">
        <v>14</v>
      </c>
      <c r="H245" s="27" t="s">
        <v>15</v>
      </c>
      <c r="I245" s="33" t="s">
        <v>21</v>
      </c>
    </row>
    <row r="246" spans="1:9" x14ac:dyDescent="0.2">
      <c r="A246" s="35">
        <v>40544</v>
      </c>
      <c r="B246" s="27">
        <v>5.0104225534542701</v>
      </c>
      <c r="C246" s="27" t="s">
        <v>20</v>
      </c>
      <c r="D246" s="27" t="s">
        <v>19</v>
      </c>
      <c r="E246" s="27" t="s">
        <v>10</v>
      </c>
      <c r="F246" s="27" t="s">
        <v>0</v>
      </c>
      <c r="G246" s="27" t="s">
        <v>14</v>
      </c>
      <c r="H246" s="27" t="s">
        <v>15</v>
      </c>
      <c r="I246" s="33" t="s">
        <v>21</v>
      </c>
    </row>
    <row r="247" spans="1:9" x14ac:dyDescent="0.2">
      <c r="A247" s="35">
        <v>40634</v>
      </c>
      <c r="B247" s="27">
        <v>5.0010839047711197</v>
      </c>
      <c r="C247" s="27" t="s">
        <v>20</v>
      </c>
      <c r="D247" s="27" t="s">
        <v>19</v>
      </c>
      <c r="E247" s="27" t="s">
        <v>10</v>
      </c>
      <c r="F247" s="27" t="s">
        <v>0</v>
      </c>
      <c r="G247" s="27" t="s">
        <v>14</v>
      </c>
      <c r="H247" s="27" t="s">
        <v>15</v>
      </c>
      <c r="I247" s="33" t="s">
        <v>21</v>
      </c>
    </row>
    <row r="248" spans="1:9" x14ac:dyDescent="0.2">
      <c r="A248" s="35">
        <v>40725</v>
      </c>
      <c r="B248" s="27">
        <v>4.9905926825133804</v>
      </c>
      <c r="C248" s="27" t="s">
        <v>20</v>
      </c>
      <c r="D248" s="27" t="s">
        <v>19</v>
      </c>
      <c r="E248" s="27" t="s">
        <v>10</v>
      </c>
      <c r="F248" s="27" t="s">
        <v>0</v>
      </c>
      <c r="G248" s="27" t="s">
        <v>14</v>
      </c>
      <c r="H248" s="27" t="s">
        <v>15</v>
      </c>
      <c r="I248" s="33" t="s">
        <v>21</v>
      </c>
    </row>
    <row r="249" spans="1:9" x14ac:dyDescent="0.2">
      <c r="A249" s="35">
        <v>40817</v>
      </c>
      <c r="B249" s="27">
        <v>4.9789469432321596</v>
      </c>
      <c r="C249" s="27" t="s">
        <v>20</v>
      </c>
      <c r="D249" s="27" t="s">
        <v>19</v>
      </c>
      <c r="E249" s="27" t="s">
        <v>10</v>
      </c>
      <c r="F249" s="27" t="s">
        <v>0</v>
      </c>
      <c r="G249" s="27" t="s">
        <v>14</v>
      </c>
      <c r="H249" s="27" t="s">
        <v>15</v>
      </c>
      <c r="I249" s="33" t="s">
        <v>21</v>
      </c>
    </row>
    <row r="250" spans="1:9" x14ac:dyDescent="0.2">
      <c r="A250" s="35">
        <v>40909</v>
      </c>
      <c r="B250" s="27">
        <v>4.9661584864152601</v>
      </c>
      <c r="C250" s="27" t="s">
        <v>20</v>
      </c>
      <c r="D250" s="27" t="s">
        <v>19</v>
      </c>
      <c r="E250" s="27" t="s">
        <v>10</v>
      </c>
      <c r="F250" s="27" t="s">
        <v>0</v>
      </c>
      <c r="G250" s="27" t="s">
        <v>14</v>
      </c>
      <c r="H250" s="27" t="s">
        <v>15</v>
      </c>
      <c r="I250" s="33" t="s">
        <v>21</v>
      </c>
    </row>
    <row r="251" spans="1:9" x14ac:dyDescent="0.2">
      <c r="A251" s="35">
        <v>41000</v>
      </c>
      <c r="B251" s="27">
        <v>4.95225307037503</v>
      </c>
      <c r="C251" s="27" t="s">
        <v>20</v>
      </c>
      <c r="D251" s="27" t="s">
        <v>19</v>
      </c>
      <c r="E251" s="27" t="s">
        <v>10</v>
      </c>
      <c r="F251" s="27" t="s">
        <v>0</v>
      </c>
      <c r="G251" s="27" t="s">
        <v>14</v>
      </c>
      <c r="H251" s="27" t="s">
        <v>15</v>
      </c>
      <c r="I251" s="33" t="s">
        <v>21</v>
      </c>
    </row>
    <row r="252" spans="1:9" x14ac:dyDescent="0.2">
      <c r="A252" s="35">
        <v>41091</v>
      </c>
      <c r="B252" s="27">
        <v>4.93727039857332</v>
      </c>
      <c r="C252" s="27" t="s">
        <v>20</v>
      </c>
      <c r="D252" s="27" t="s">
        <v>19</v>
      </c>
      <c r="E252" s="27" t="s">
        <v>10</v>
      </c>
      <c r="F252" s="27" t="s">
        <v>0</v>
      </c>
      <c r="G252" s="27" t="s">
        <v>14</v>
      </c>
      <c r="H252" s="27" t="s">
        <v>15</v>
      </c>
      <c r="I252" s="33" t="s">
        <v>21</v>
      </c>
    </row>
    <row r="253" spans="1:9" x14ac:dyDescent="0.2">
      <c r="A253" s="35">
        <v>41183</v>
      </c>
      <c r="B253" s="27">
        <v>4.9212638724813598</v>
      </c>
      <c r="C253" s="27" t="s">
        <v>20</v>
      </c>
      <c r="D253" s="27" t="s">
        <v>19</v>
      </c>
      <c r="E253" s="27" t="s">
        <v>10</v>
      </c>
      <c r="F253" s="27" t="s">
        <v>0</v>
      </c>
      <c r="G253" s="27" t="s">
        <v>14</v>
      </c>
      <c r="H253" s="27" t="s">
        <v>15</v>
      </c>
      <c r="I253" s="33" t="s">
        <v>21</v>
      </c>
    </row>
    <row r="254" spans="1:9" x14ac:dyDescent="0.2">
      <c r="A254" s="35">
        <v>41275</v>
      </c>
      <c r="B254" s="27">
        <v>4.9043001116126899</v>
      </c>
      <c r="C254" s="27" t="s">
        <v>20</v>
      </c>
      <c r="D254" s="27" t="s">
        <v>19</v>
      </c>
      <c r="E254" s="27" t="s">
        <v>10</v>
      </c>
      <c r="F254" s="27" t="s">
        <v>0</v>
      </c>
      <c r="G254" s="27" t="s">
        <v>14</v>
      </c>
      <c r="H254" s="27" t="s">
        <v>15</v>
      </c>
      <c r="I254" s="33" t="s">
        <v>21</v>
      </c>
    </row>
    <row r="255" spans="1:9" x14ac:dyDescent="0.2">
      <c r="A255" s="35">
        <v>41365</v>
      </c>
      <c r="B255" s="27">
        <v>4.8864582459249597</v>
      </c>
      <c r="C255" s="27" t="s">
        <v>20</v>
      </c>
      <c r="D255" s="27" t="s">
        <v>19</v>
      </c>
      <c r="E255" s="27" t="s">
        <v>10</v>
      </c>
      <c r="F255" s="27" t="s">
        <v>0</v>
      </c>
      <c r="G255" s="27" t="s">
        <v>14</v>
      </c>
      <c r="H255" s="27" t="s">
        <v>15</v>
      </c>
      <c r="I255" s="33" t="s">
        <v>21</v>
      </c>
    </row>
    <row r="256" spans="1:9" x14ac:dyDescent="0.2">
      <c r="A256" s="35">
        <v>41456</v>
      </c>
      <c r="B256" s="27">
        <v>4.8678289902689</v>
      </c>
      <c r="C256" s="27" t="s">
        <v>20</v>
      </c>
      <c r="D256" s="27" t="s">
        <v>19</v>
      </c>
      <c r="E256" s="27" t="s">
        <v>10</v>
      </c>
      <c r="F256" s="27" t="s">
        <v>0</v>
      </c>
      <c r="G256" s="27" t="s">
        <v>14</v>
      </c>
      <c r="H256" s="27" t="s">
        <v>15</v>
      </c>
      <c r="I256" s="33" t="s">
        <v>21</v>
      </c>
    </row>
    <row r="257" spans="1:9" x14ac:dyDescent="0.2">
      <c r="A257" s="35">
        <v>41548</v>
      </c>
      <c r="B257" s="27">
        <v>4.8485135148732397</v>
      </c>
      <c r="C257" s="27" t="s">
        <v>20</v>
      </c>
      <c r="D257" s="27" t="s">
        <v>19</v>
      </c>
      <c r="E257" s="27" t="s">
        <v>10</v>
      </c>
      <c r="F257" s="27" t="s">
        <v>0</v>
      </c>
      <c r="G257" s="27" t="s">
        <v>14</v>
      </c>
      <c r="H257" s="27" t="s">
        <v>15</v>
      </c>
      <c r="I257" s="33" t="s">
        <v>21</v>
      </c>
    </row>
    <row r="258" spans="1:9" x14ac:dyDescent="0.2">
      <c r="A258" s="35">
        <v>41640</v>
      </c>
      <c r="B258" s="27">
        <v>4.8286221299065204</v>
      </c>
      <c r="C258" s="27" t="s">
        <v>20</v>
      </c>
      <c r="D258" s="27" t="s">
        <v>19</v>
      </c>
      <c r="E258" s="27" t="s">
        <v>10</v>
      </c>
      <c r="F258" s="27" t="s">
        <v>0</v>
      </c>
      <c r="G258" s="27" t="s">
        <v>14</v>
      </c>
      <c r="H258" s="27" t="s">
        <v>15</v>
      </c>
      <c r="I258" s="33" t="s">
        <v>21</v>
      </c>
    </row>
    <row r="259" spans="1:9" x14ac:dyDescent="0.2">
      <c r="A259" s="35">
        <v>41730</v>
      </c>
      <c r="B259" s="27">
        <v>4.8082728058617397</v>
      </c>
      <c r="C259" s="27" t="s">
        <v>20</v>
      </c>
      <c r="D259" s="27" t="s">
        <v>19</v>
      </c>
      <c r="E259" s="27" t="s">
        <v>10</v>
      </c>
      <c r="F259" s="27" t="s">
        <v>0</v>
      </c>
      <c r="G259" s="27" t="s">
        <v>14</v>
      </c>
      <c r="H259" s="27" t="s">
        <v>15</v>
      </c>
      <c r="I259" s="33" t="s">
        <v>21</v>
      </c>
    </row>
    <row r="260" spans="1:9" x14ac:dyDescent="0.2">
      <c r="A260" s="35">
        <v>41821</v>
      </c>
      <c r="B260" s="27">
        <v>4.7875895547947804</v>
      </c>
      <c r="C260" s="27" t="s">
        <v>20</v>
      </c>
      <c r="D260" s="27" t="s">
        <v>19</v>
      </c>
      <c r="E260" s="27" t="s">
        <v>10</v>
      </c>
      <c r="F260" s="27" t="s">
        <v>0</v>
      </c>
      <c r="G260" s="27" t="s">
        <v>14</v>
      </c>
      <c r="H260" s="27" t="s">
        <v>15</v>
      </c>
      <c r="I260" s="33" t="s">
        <v>21</v>
      </c>
    </row>
    <row r="261" spans="1:9" x14ac:dyDescent="0.2">
      <c r="A261" s="35">
        <v>41913</v>
      </c>
      <c r="B261" s="27">
        <v>4.7667007002401398</v>
      </c>
      <c r="C261" s="27" t="s">
        <v>20</v>
      </c>
      <c r="D261" s="27" t="s">
        <v>19</v>
      </c>
      <c r="E261" s="27" t="s">
        <v>10</v>
      </c>
      <c r="F261" s="27" t="s">
        <v>0</v>
      </c>
      <c r="G261" s="27" t="s">
        <v>14</v>
      </c>
      <c r="H261" s="27" t="s">
        <v>15</v>
      </c>
      <c r="I261" s="33" t="s">
        <v>21</v>
      </c>
    </row>
    <row r="262" spans="1:9" x14ac:dyDescent="0.2">
      <c r="A262" s="35">
        <v>42005</v>
      </c>
      <c r="B262" s="27">
        <v>4.7457370658728601</v>
      </c>
      <c r="C262" s="27" t="s">
        <v>20</v>
      </c>
      <c r="D262" s="27" t="s">
        <v>19</v>
      </c>
      <c r="E262" s="27" t="s">
        <v>10</v>
      </c>
      <c r="F262" s="27" t="s">
        <v>0</v>
      </c>
      <c r="G262" s="27" t="s">
        <v>14</v>
      </c>
      <c r="H262" s="27" t="s">
        <v>15</v>
      </c>
      <c r="I262" s="33" t="s">
        <v>21</v>
      </c>
    </row>
    <row r="263" spans="1:9" x14ac:dyDescent="0.2">
      <c r="A263" s="35">
        <v>42095</v>
      </c>
      <c r="B263" s="27">
        <v>4.7248301146356804</v>
      </c>
      <c r="C263" s="27" t="s">
        <v>20</v>
      </c>
      <c r="D263" s="27" t="s">
        <v>19</v>
      </c>
      <c r="E263" s="27" t="s">
        <v>10</v>
      </c>
      <c r="F263" s="27" t="s">
        <v>0</v>
      </c>
      <c r="G263" s="27" t="s">
        <v>14</v>
      </c>
      <c r="H263" s="27" t="s">
        <v>15</v>
      </c>
      <c r="I263" s="33" t="s">
        <v>21</v>
      </c>
    </row>
    <row r="264" spans="1:9" x14ac:dyDescent="0.2">
      <c r="A264" s="35">
        <v>42186</v>
      </c>
      <c r="B264" s="27">
        <v>4.7041100710725603</v>
      </c>
      <c r="C264" s="27" t="s">
        <v>20</v>
      </c>
      <c r="D264" s="27" t="s">
        <v>19</v>
      </c>
      <c r="E264" s="27" t="s">
        <v>10</v>
      </c>
      <c r="F264" s="27" t="s">
        <v>0</v>
      </c>
      <c r="G264" s="27" t="s">
        <v>14</v>
      </c>
      <c r="H264" s="27" t="s">
        <v>15</v>
      </c>
      <c r="I264" s="33" t="s">
        <v>21</v>
      </c>
    </row>
    <row r="265" spans="1:9" x14ac:dyDescent="0.2">
      <c r="A265" s="35">
        <v>42278</v>
      </c>
      <c r="B265" s="27">
        <v>4.6837040599827997</v>
      </c>
      <c r="C265" s="27" t="s">
        <v>20</v>
      </c>
      <c r="D265" s="27" t="s">
        <v>19</v>
      </c>
      <c r="E265" s="27" t="s">
        <v>10</v>
      </c>
      <c r="F265" s="27" t="s">
        <v>0</v>
      </c>
      <c r="G265" s="27" t="s">
        <v>14</v>
      </c>
      <c r="H265" s="27" t="s">
        <v>15</v>
      </c>
      <c r="I265" s="33" t="s">
        <v>21</v>
      </c>
    </row>
    <row r="266" spans="1:9" x14ac:dyDescent="0.2">
      <c r="A266" s="35">
        <v>42370</v>
      </c>
      <c r="B266" s="27">
        <v>4.6637342942276598</v>
      </c>
      <c r="C266" s="27" t="s">
        <v>20</v>
      </c>
      <c r="D266" s="27" t="s">
        <v>19</v>
      </c>
      <c r="E266" s="27" t="s">
        <v>10</v>
      </c>
      <c r="F266" s="27" t="s">
        <v>0</v>
      </c>
      <c r="G266" s="27" t="s">
        <v>14</v>
      </c>
      <c r="H266" s="27" t="s">
        <v>15</v>
      </c>
      <c r="I266" s="33" t="s">
        <v>21</v>
      </c>
    </row>
    <row r="267" spans="1:9" x14ac:dyDescent="0.2">
      <c r="A267" s="35">
        <v>42461</v>
      </c>
      <c r="B267" s="27">
        <v>4.6443163435910799</v>
      </c>
      <c r="C267" s="27" t="s">
        <v>20</v>
      </c>
      <c r="D267" s="27" t="s">
        <v>19</v>
      </c>
      <c r="E267" s="27" t="s">
        <v>10</v>
      </c>
      <c r="F267" s="27" t="s">
        <v>0</v>
      </c>
      <c r="G267" s="27" t="s">
        <v>14</v>
      </c>
      <c r="H267" s="27" t="s">
        <v>15</v>
      </c>
      <c r="I267" s="33" t="s">
        <v>21</v>
      </c>
    </row>
    <row r="268" spans="1:9" x14ac:dyDescent="0.2">
      <c r="A268" s="35">
        <v>42552</v>
      </c>
      <c r="B268" s="27">
        <v>4.6255575150373103</v>
      </c>
      <c r="C268" s="27" t="s">
        <v>20</v>
      </c>
      <c r="D268" s="27" t="s">
        <v>19</v>
      </c>
      <c r="E268" s="27" t="s">
        <v>10</v>
      </c>
      <c r="F268" s="27" t="s">
        <v>0</v>
      </c>
      <c r="G268" s="27" t="s">
        <v>14</v>
      </c>
      <c r="H268" s="27" t="s">
        <v>15</v>
      </c>
      <c r="I268" s="33" t="s">
        <v>21</v>
      </c>
    </row>
    <row r="269" spans="1:9" x14ac:dyDescent="0.2">
      <c r="A269" s="35">
        <v>42644</v>
      </c>
      <c r="B269" s="27">
        <v>4.6075553725556402</v>
      </c>
      <c r="C269" s="27" t="s">
        <v>20</v>
      </c>
      <c r="D269" s="27" t="s">
        <v>19</v>
      </c>
      <c r="E269" s="27" t="s">
        <v>10</v>
      </c>
      <c r="F269" s="27" t="s">
        <v>0</v>
      </c>
      <c r="G269" s="27" t="s">
        <v>14</v>
      </c>
      <c r="H269" s="27" t="s">
        <v>15</v>
      </c>
      <c r="I269" s="33" t="s">
        <v>21</v>
      </c>
    </row>
    <row r="270" spans="1:9" x14ac:dyDescent="0.2">
      <c r="A270" s="35">
        <v>42736</v>
      </c>
      <c r="B270" s="27">
        <v>4.5903964220817901</v>
      </c>
      <c r="C270" s="27" t="s">
        <v>20</v>
      </c>
      <c r="D270" s="27" t="s">
        <v>19</v>
      </c>
      <c r="E270" s="27" t="s">
        <v>10</v>
      </c>
      <c r="F270" s="27" t="s">
        <v>0</v>
      </c>
      <c r="G270" s="27" t="s">
        <v>14</v>
      </c>
      <c r="H270" s="27" t="s">
        <v>15</v>
      </c>
      <c r="I270" s="33" t="s">
        <v>21</v>
      </c>
    </row>
    <row r="271" spans="1:9" x14ac:dyDescent="0.2">
      <c r="A271" s="35">
        <v>42826</v>
      </c>
      <c r="B271" s="27">
        <v>4.5741549837936297</v>
      </c>
      <c r="C271" s="27" t="s">
        <v>20</v>
      </c>
      <c r="D271" s="27" t="s">
        <v>19</v>
      </c>
      <c r="E271" s="27" t="s">
        <v>10</v>
      </c>
      <c r="F271" s="27" t="s">
        <v>0</v>
      </c>
      <c r="G271" s="27" t="s">
        <v>14</v>
      </c>
      <c r="H271" s="27" t="s">
        <v>15</v>
      </c>
      <c r="I271" s="33" t="s">
        <v>21</v>
      </c>
    </row>
    <row r="272" spans="1:9" x14ac:dyDescent="0.2">
      <c r="A272" s="35">
        <v>42917</v>
      </c>
      <c r="B272" s="27">
        <v>4.5588922704630797</v>
      </c>
      <c r="C272" s="27" t="s">
        <v>20</v>
      </c>
      <c r="D272" s="27" t="s">
        <v>19</v>
      </c>
      <c r="E272" s="27" t="s">
        <v>10</v>
      </c>
      <c r="F272" s="27" t="s">
        <v>0</v>
      </c>
      <c r="G272" s="27" t="s">
        <v>14</v>
      </c>
      <c r="H272" s="27" t="s">
        <v>15</v>
      </c>
      <c r="I272" s="33" t="s">
        <v>21</v>
      </c>
    </row>
    <row r="273" spans="1:9" x14ac:dyDescent="0.2">
      <c r="A273" s="35">
        <v>43009</v>
      </c>
      <c r="B273" s="27">
        <v>4.5446556865827397</v>
      </c>
      <c r="C273" s="27" t="s">
        <v>20</v>
      </c>
      <c r="D273" s="27" t="s">
        <v>19</v>
      </c>
      <c r="E273" s="27" t="s">
        <v>10</v>
      </c>
      <c r="F273" s="27" t="s">
        <v>0</v>
      </c>
      <c r="G273" s="27" t="s">
        <v>14</v>
      </c>
      <c r="H273" s="27" t="s">
        <v>15</v>
      </c>
      <c r="I273" s="33" t="s">
        <v>21</v>
      </c>
    </row>
    <row r="274" spans="1:9" x14ac:dyDescent="0.2">
      <c r="A274" s="35">
        <v>43101</v>
      </c>
      <c r="B274" s="27">
        <v>4.53147835875611</v>
      </c>
      <c r="C274" s="27" t="s">
        <v>20</v>
      </c>
      <c r="D274" s="27" t="s">
        <v>19</v>
      </c>
      <c r="E274" s="27" t="s">
        <v>10</v>
      </c>
      <c r="F274" s="27" t="s">
        <v>0</v>
      </c>
      <c r="G274" s="27" t="s">
        <v>14</v>
      </c>
      <c r="H274" s="27" t="s">
        <v>15</v>
      </c>
      <c r="I274" s="33" t="s">
        <v>21</v>
      </c>
    </row>
    <row r="275" spans="1:9" x14ac:dyDescent="0.2">
      <c r="A275" s="35">
        <v>43191</v>
      </c>
      <c r="B275" s="27">
        <v>4.5193789034331804</v>
      </c>
      <c r="C275" s="27" t="s">
        <v>20</v>
      </c>
      <c r="D275" s="27" t="s">
        <v>19</v>
      </c>
      <c r="E275" s="27" t="s">
        <v>10</v>
      </c>
      <c r="F275" s="27" t="s">
        <v>0</v>
      </c>
      <c r="G275" s="27" t="s">
        <v>14</v>
      </c>
      <c r="H275" s="27" t="s">
        <v>15</v>
      </c>
      <c r="I275" s="33" t="s">
        <v>21</v>
      </c>
    </row>
    <row r="276" spans="1:9" x14ac:dyDescent="0.2">
      <c r="A276" s="35">
        <v>43282</v>
      </c>
      <c r="B276" s="27">
        <v>4.5083614335785596</v>
      </c>
      <c r="C276" s="27" t="s">
        <v>20</v>
      </c>
      <c r="D276" s="27" t="s">
        <v>19</v>
      </c>
      <c r="E276" s="27" t="s">
        <v>10</v>
      </c>
      <c r="F276" s="27" t="s">
        <v>0</v>
      </c>
      <c r="G276" s="27" t="s">
        <v>14</v>
      </c>
      <c r="H276" s="27" t="s">
        <v>15</v>
      </c>
      <c r="I276" s="33" t="s">
        <v>21</v>
      </c>
    </row>
    <row r="277" spans="1:9" x14ac:dyDescent="0.2">
      <c r="A277" s="35">
        <v>43374</v>
      </c>
      <c r="B277" s="27">
        <v>4.4984158013691298</v>
      </c>
      <c r="C277" s="27" t="s">
        <v>20</v>
      </c>
      <c r="D277" s="27" t="s">
        <v>19</v>
      </c>
      <c r="E277" s="27" t="s">
        <v>10</v>
      </c>
      <c r="F277" s="27" t="s">
        <v>0</v>
      </c>
      <c r="G277" s="27" t="s">
        <v>14</v>
      </c>
      <c r="H277" s="27" t="s">
        <v>15</v>
      </c>
      <c r="I277" s="33" t="s">
        <v>21</v>
      </c>
    </row>
    <row r="278" spans="1:9" x14ac:dyDescent="0.2">
      <c r="A278" s="35">
        <v>43466</v>
      </c>
      <c r="B278" s="27">
        <v>4.4895180696243999</v>
      </c>
      <c r="C278" s="27" t="s">
        <v>20</v>
      </c>
      <c r="D278" s="27" t="s">
        <v>19</v>
      </c>
      <c r="E278" s="27" t="s">
        <v>10</v>
      </c>
      <c r="F278" s="27" t="s">
        <v>0</v>
      </c>
      <c r="G278" s="27" t="s">
        <v>14</v>
      </c>
      <c r="H278" s="27" t="s">
        <v>15</v>
      </c>
      <c r="I278" s="33" t="s">
        <v>21</v>
      </c>
    </row>
    <row r="279" spans="1:9" x14ac:dyDescent="0.2">
      <c r="A279" s="35">
        <v>43556</v>
      </c>
      <c r="B279" s="27">
        <v>4.4816312004623899</v>
      </c>
      <c r="C279" s="27" t="s">
        <v>20</v>
      </c>
      <c r="D279" s="27" t="s">
        <v>19</v>
      </c>
      <c r="E279" s="27" t="s">
        <v>10</v>
      </c>
      <c r="F279" s="27" t="s">
        <v>0</v>
      </c>
      <c r="G279" s="27" t="s">
        <v>14</v>
      </c>
      <c r="H279" s="27" t="s">
        <v>15</v>
      </c>
      <c r="I279" s="33" t="s">
        <v>21</v>
      </c>
    </row>
    <row r="280" spans="1:9" x14ac:dyDescent="0.2">
      <c r="A280" s="35">
        <v>43647</v>
      </c>
      <c r="B280" s="27">
        <v>4.47470594573225</v>
      </c>
      <c r="C280" s="27" t="s">
        <v>20</v>
      </c>
      <c r="D280" s="27" t="s">
        <v>19</v>
      </c>
      <c r="E280" s="27" t="s">
        <v>10</v>
      </c>
      <c r="F280" s="27" t="s">
        <v>0</v>
      </c>
      <c r="G280" s="27" t="s">
        <v>14</v>
      </c>
      <c r="H280" s="27" t="s">
        <v>15</v>
      </c>
      <c r="I280" s="33" t="s">
        <v>21</v>
      </c>
    </row>
    <row r="281" spans="1:9" x14ac:dyDescent="0.2">
      <c r="A281" s="35">
        <v>43739</v>
      </c>
      <c r="B281" s="27">
        <v>4.4686819201788097</v>
      </c>
      <c r="C281" s="27" t="s">
        <v>20</v>
      </c>
      <c r="D281" s="27" t="s">
        <v>19</v>
      </c>
      <c r="E281" s="27" t="s">
        <v>10</v>
      </c>
      <c r="F281" s="27" t="s">
        <v>0</v>
      </c>
      <c r="G281" s="27" t="s">
        <v>14</v>
      </c>
      <c r="H281" s="27" t="s">
        <v>15</v>
      </c>
      <c r="I281" s="33" t="s">
        <v>21</v>
      </c>
    </row>
    <row r="282" spans="1:9" x14ac:dyDescent="0.2">
      <c r="A282" s="35">
        <v>43831</v>
      </c>
      <c r="B282" s="27">
        <v>4.4634888351134299</v>
      </c>
      <c r="C282" s="27" t="s">
        <v>20</v>
      </c>
      <c r="D282" s="27" t="s">
        <v>19</v>
      </c>
      <c r="E282" s="27" t="s">
        <v>10</v>
      </c>
      <c r="F282" s="27" t="s">
        <v>0</v>
      </c>
      <c r="G282" s="27" t="s">
        <v>14</v>
      </c>
      <c r="H282" s="27" t="s">
        <v>15</v>
      </c>
      <c r="I282" s="33" t="s">
        <v>21</v>
      </c>
    </row>
    <row r="283" spans="1:9" x14ac:dyDescent="0.2">
      <c r="A283" s="35">
        <v>43922</v>
      </c>
      <c r="B283" s="27">
        <v>4.4590478676610203</v>
      </c>
      <c r="C283" s="27" t="s">
        <v>20</v>
      </c>
      <c r="D283" s="27" t="s">
        <v>19</v>
      </c>
      <c r="E283" s="27" t="s">
        <v>10</v>
      </c>
      <c r="F283" s="27" t="s">
        <v>0</v>
      </c>
      <c r="G283" s="27" t="s">
        <v>14</v>
      </c>
      <c r="H283" s="27" t="s">
        <v>15</v>
      </c>
      <c r="I283" s="33" t="s">
        <v>21</v>
      </c>
    </row>
    <row r="284" spans="1:9" x14ac:dyDescent="0.2">
      <c r="A284" s="35">
        <v>44013</v>
      </c>
      <c r="B284" s="27">
        <v>4.4552731384737498</v>
      </c>
      <c r="C284" s="27" t="s">
        <v>20</v>
      </c>
      <c r="D284" s="27" t="s">
        <v>19</v>
      </c>
      <c r="E284" s="27" t="s">
        <v>10</v>
      </c>
      <c r="F284" s="27" t="s">
        <v>0</v>
      </c>
      <c r="G284" s="27" t="s">
        <v>14</v>
      </c>
      <c r="H284" s="27" t="s">
        <v>15</v>
      </c>
      <c r="I284" s="33" t="s">
        <v>21</v>
      </c>
    </row>
    <row r="285" spans="1:9" x14ac:dyDescent="0.2">
      <c r="A285" s="35">
        <v>44105</v>
      </c>
      <c r="B285" s="27">
        <v>4.4520732691872</v>
      </c>
      <c r="C285" s="27" t="s">
        <v>20</v>
      </c>
      <c r="D285" s="27" t="s">
        <v>19</v>
      </c>
      <c r="E285" s="27" t="s">
        <v>10</v>
      </c>
      <c r="F285" s="27" t="s">
        <v>0</v>
      </c>
      <c r="G285" s="27" t="s">
        <v>14</v>
      </c>
      <c r="H285" s="27" t="s">
        <v>15</v>
      </c>
      <c r="I285" s="33" t="s">
        <v>21</v>
      </c>
    </row>
    <row r="286" spans="1:9" x14ac:dyDescent="0.2">
      <c r="A286" s="35">
        <v>44197</v>
      </c>
      <c r="B286" s="27">
        <v>4.4528529898698697</v>
      </c>
      <c r="C286" s="27" t="s">
        <v>20</v>
      </c>
      <c r="D286" s="27" t="s">
        <v>19</v>
      </c>
      <c r="E286" s="27" t="s">
        <v>10</v>
      </c>
      <c r="F286" s="27" t="s">
        <v>0</v>
      </c>
      <c r="G286" s="27" t="s">
        <v>14</v>
      </c>
      <c r="H286" s="27" t="s">
        <v>15</v>
      </c>
      <c r="I286" s="33" t="s">
        <v>21</v>
      </c>
    </row>
    <row r="287" spans="1:9" x14ac:dyDescent="0.2">
      <c r="A287" s="35">
        <v>44287</v>
      </c>
      <c r="B287" s="27">
        <v>4.4497897662962798</v>
      </c>
      <c r="C287" s="27" t="s">
        <v>20</v>
      </c>
      <c r="D287" s="27" t="s">
        <v>19</v>
      </c>
      <c r="E287" s="27" t="s">
        <v>10</v>
      </c>
      <c r="F287" s="27" t="s">
        <v>0</v>
      </c>
      <c r="G287" s="27" t="s">
        <v>14</v>
      </c>
      <c r="H287" s="27" t="s">
        <v>15</v>
      </c>
      <c r="I287" s="33" t="s">
        <v>21</v>
      </c>
    </row>
    <row r="288" spans="1:9" x14ac:dyDescent="0.2">
      <c r="A288" s="35">
        <v>44378</v>
      </c>
      <c r="B288" s="27">
        <v>4.4470104170573403</v>
      </c>
      <c r="C288" s="27" t="s">
        <v>20</v>
      </c>
      <c r="D288" s="27" t="s">
        <v>19</v>
      </c>
      <c r="E288" s="27" t="s">
        <v>10</v>
      </c>
      <c r="F288" s="27" t="s">
        <v>0</v>
      </c>
      <c r="G288" s="27" t="s">
        <v>14</v>
      </c>
      <c r="H288" s="27" t="s">
        <v>15</v>
      </c>
      <c r="I288" s="33" t="s">
        <v>21</v>
      </c>
    </row>
    <row r="289" spans="1:9" x14ac:dyDescent="0.2">
      <c r="A289" s="35">
        <v>44470</v>
      </c>
      <c r="B289" s="27">
        <v>4.4444176912989599</v>
      </c>
      <c r="C289" s="27" t="s">
        <v>20</v>
      </c>
      <c r="D289" s="27" t="s">
        <v>19</v>
      </c>
      <c r="E289" s="27" t="s">
        <v>10</v>
      </c>
      <c r="F289" s="27" t="s">
        <v>0</v>
      </c>
      <c r="G289" s="27" t="s">
        <v>14</v>
      </c>
      <c r="H289" s="27" t="s">
        <v>15</v>
      </c>
      <c r="I289" s="33" t="s">
        <v>21</v>
      </c>
    </row>
    <row r="290" spans="1:9" x14ac:dyDescent="0.2">
      <c r="A290" s="35">
        <v>44562</v>
      </c>
      <c r="B290" s="27">
        <v>4.4419167792237397</v>
      </c>
      <c r="C290" s="27" t="s">
        <v>20</v>
      </c>
      <c r="D290" s="27" t="s">
        <v>19</v>
      </c>
      <c r="E290" s="27" t="s">
        <v>10</v>
      </c>
      <c r="F290" s="27" t="s">
        <v>0</v>
      </c>
      <c r="G290" s="27" t="s">
        <v>14</v>
      </c>
      <c r="H290" s="27" t="s">
        <v>15</v>
      </c>
      <c r="I290" s="33" t="s">
        <v>21</v>
      </c>
    </row>
    <row r="291" spans="1:9" x14ac:dyDescent="0.2">
      <c r="A291" s="35">
        <v>44652</v>
      </c>
      <c r="B291" s="27">
        <v>4.4404667293697697</v>
      </c>
      <c r="C291" s="27" t="s">
        <v>20</v>
      </c>
      <c r="D291" s="27" t="s">
        <v>19</v>
      </c>
      <c r="E291" s="27" t="s">
        <v>10</v>
      </c>
      <c r="F291" s="27" t="s">
        <v>0</v>
      </c>
      <c r="G291" s="27" t="s">
        <v>14</v>
      </c>
      <c r="H291" s="27" t="s">
        <v>15</v>
      </c>
      <c r="I291" s="33" t="s">
        <v>21</v>
      </c>
    </row>
    <row r="292" spans="1:9" x14ac:dyDescent="0.2">
      <c r="A292" s="35">
        <v>44743</v>
      </c>
      <c r="B292" s="27">
        <v>4.4389317490435998</v>
      </c>
      <c r="C292" s="27" t="s">
        <v>20</v>
      </c>
      <c r="D292" s="27" t="s">
        <v>19</v>
      </c>
      <c r="E292" s="27" t="s">
        <v>10</v>
      </c>
      <c r="F292" s="27" t="s">
        <v>0</v>
      </c>
      <c r="G292" s="27" t="s">
        <v>14</v>
      </c>
      <c r="H292" s="27" t="s">
        <v>15</v>
      </c>
      <c r="I292" s="33" t="s">
        <v>21</v>
      </c>
    </row>
    <row r="293" spans="1:9" x14ac:dyDescent="0.2">
      <c r="A293" s="35">
        <v>44835</v>
      </c>
      <c r="B293" s="27">
        <v>4.43723236707892</v>
      </c>
      <c r="C293" s="27" t="s">
        <v>20</v>
      </c>
      <c r="D293" s="27" t="s">
        <v>19</v>
      </c>
      <c r="E293" s="27" t="s">
        <v>10</v>
      </c>
      <c r="F293" s="27" t="s">
        <v>0</v>
      </c>
      <c r="G293" s="27" t="s">
        <v>14</v>
      </c>
      <c r="H293" s="27" t="s">
        <v>15</v>
      </c>
      <c r="I293" s="33" t="s">
        <v>21</v>
      </c>
    </row>
    <row r="294" spans="1:9" x14ac:dyDescent="0.2">
      <c r="A294" s="35">
        <v>44927</v>
      </c>
      <c r="B294" s="27">
        <v>4.4352964412522198</v>
      </c>
      <c r="C294" s="27" t="s">
        <v>20</v>
      </c>
      <c r="D294" s="27" t="s">
        <v>19</v>
      </c>
      <c r="E294" s="27" t="s">
        <v>10</v>
      </c>
      <c r="F294" s="27" t="s">
        <v>0</v>
      </c>
      <c r="G294" s="27" t="s">
        <v>14</v>
      </c>
      <c r="H294" s="27" t="s">
        <v>15</v>
      </c>
      <c r="I294" s="33" t="s">
        <v>21</v>
      </c>
    </row>
    <row r="295" spans="1:9" x14ac:dyDescent="0.2">
      <c r="A295" s="35">
        <v>45017</v>
      </c>
      <c r="B295" s="27">
        <v>4.4335099961407298</v>
      </c>
      <c r="C295" s="27" t="s">
        <v>20</v>
      </c>
      <c r="D295" s="27" t="s">
        <v>19</v>
      </c>
      <c r="E295" s="27" t="s">
        <v>10</v>
      </c>
      <c r="F295" s="27" t="s">
        <v>0</v>
      </c>
      <c r="G295" s="27" t="s">
        <v>14</v>
      </c>
      <c r="H295" s="27" t="s">
        <v>15</v>
      </c>
      <c r="I295" s="33" t="s">
        <v>21</v>
      </c>
    </row>
    <row r="296" spans="1:9" x14ac:dyDescent="0.2">
      <c r="A296" s="35">
        <v>45108</v>
      </c>
      <c r="B296" s="27">
        <v>4.4313678808796197</v>
      </c>
      <c r="C296" s="27" t="s">
        <v>20</v>
      </c>
      <c r="D296" s="27" t="s">
        <v>19</v>
      </c>
      <c r="E296" s="27" t="s">
        <v>10</v>
      </c>
      <c r="F296" s="27" t="s">
        <v>0</v>
      </c>
      <c r="G296" s="27" t="s">
        <v>14</v>
      </c>
      <c r="H296" s="27" t="s">
        <v>15</v>
      </c>
      <c r="I296" s="33" t="s">
        <v>21</v>
      </c>
    </row>
    <row r="297" spans="1:9" x14ac:dyDescent="0.2">
      <c r="A297" s="35">
        <v>45200</v>
      </c>
      <c r="B297" s="27">
        <v>4.42882424008579</v>
      </c>
      <c r="C297" s="27" t="s">
        <v>20</v>
      </c>
      <c r="D297" s="27" t="s">
        <v>19</v>
      </c>
      <c r="E297" s="27" t="s">
        <v>10</v>
      </c>
      <c r="F297" s="27" t="s">
        <v>0</v>
      </c>
      <c r="G297" s="27" t="s">
        <v>14</v>
      </c>
      <c r="H297" s="27" t="s">
        <v>15</v>
      </c>
      <c r="I297" s="33" t="s">
        <v>21</v>
      </c>
    </row>
    <row r="298" spans="1:9" x14ac:dyDescent="0.2">
      <c r="A298" s="35">
        <v>45292</v>
      </c>
      <c r="B298" s="27">
        <v>4.4256796571856896</v>
      </c>
      <c r="C298" s="27" t="s">
        <v>20</v>
      </c>
      <c r="D298" s="27" t="s">
        <v>19</v>
      </c>
      <c r="E298" s="27" t="s">
        <v>10</v>
      </c>
      <c r="F298" s="27" t="s">
        <v>0</v>
      </c>
      <c r="G298" s="27" t="s">
        <v>14</v>
      </c>
      <c r="H298" s="27" t="s">
        <v>15</v>
      </c>
      <c r="I298" s="33" t="s">
        <v>21</v>
      </c>
    </row>
    <row r="299" spans="1:9" x14ac:dyDescent="0.2">
      <c r="A299" s="35">
        <v>45383</v>
      </c>
      <c r="B299" s="27">
        <v>4.42215707526542</v>
      </c>
      <c r="C299" s="27" t="s">
        <v>20</v>
      </c>
      <c r="D299" s="27" t="s">
        <v>19</v>
      </c>
      <c r="E299" s="27" t="s">
        <v>10</v>
      </c>
      <c r="F299" s="27" t="s">
        <v>0</v>
      </c>
      <c r="G299" s="27" t="s">
        <v>14</v>
      </c>
      <c r="H299" s="27" t="s">
        <v>15</v>
      </c>
      <c r="I299" s="33" t="s">
        <v>21</v>
      </c>
    </row>
    <row r="300" spans="1:9" x14ac:dyDescent="0.2">
      <c r="A300" s="35">
        <v>45474</v>
      </c>
      <c r="B300" s="27">
        <v>4.4181849562262299</v>
      </c>
      <c r="C300" s="27" t="s">
        <v>20</v>
      </c>
      <c r="D300" s="27" t="s">
        <v>19</v>
      </c>
      <c r="E300" s="27" t="s">
        <v>10</v>
      </c>
      <c r="F300" s="27" t="s">
        <v>0</v>
      </c>
      <c r="G300" s="27" t="s">
        <v>14</v>
      </c>
      <c r="H300" s="27" t="s">
        <v>15</v>
      </c>
      <c r="I300" s="33" t="s">
        <v>21</v>
      </c>
    </row>
    <row r="301" spans="1:9" x14ac:dyDescent="0.2">
      <c r="A301" s="35">
        <v>45566</v>
      </c>
      <c r="B301" s="27">
        <v>4.4137372661012</v>
      </c>
      <c r="C301" s="27" t="s">
        <v>20</v>
      </c>
      <c r="D301" s="27" t="s">
        <v>19</v>
      </c>
      <c r="E301" s="27" t="s">
        <v>10</v>
      </c>
      <c r="F301" s="27" t="s">
        <v>0</v>
      </c>
      <c r="G301" s="27" t="s">
        <v>14</v>
      </c>
      <c r="H301" s="27" t="s">
        <v>15</v>
      </c>
      <c r="I301" s="33" t="s">
        <v>21</v>
      </c>
    </row>
    <row r="302" spans="1:9" x14ac:dyDescent="0.2">
      <c r="A302" s="35">
        <v>45658</v>
      </c>
      <c r="B302" s="27">
        <v>4.4090486808845402</v>
      </c>
      <c r="C302" s="27" t="s">
        <v>20</v>
      </c>
      <c r="D302" s="27" t="s">
        <v>19</v>
      </c>
      <c r="E302" s="27" t="s">
        <v>10</v>
      </c>
      <c r="F302" s="27" t="s">
        <v>0</v>
      </c>
      <c r="G302" s="27" t="s">
        <v>14</v>
      </c>
      <c r="H302" s="27" t="s">
        <v>15</v>
      </c>
      <c r="I302" s="33" t="s">
        <v>21</v>
      </c>
    </row>
    <row r="303" spans="1:9" x14ac:dyDescent="0.2">
      <c r="A303" s="35">
        <v>45748</v>
      </c>
      <c r="B303" s="27">
        <v>4.4069062202285698</v>
      </c>
      <c r="C303" s="27" t="s">
        <v>20</v>
      </c>
      <c r="D303" s="27" t="s">
        <v>19</v>
      </c>
      <c r="E303" s="27" t="s">
        <v>10</v>
      </c>
      <c r="F303" s="27" t="s">
        <v>0</v>
      </c>
      <c r="G303" s="27" t="s">
        <v>14</v>
      </c>
      <c r="H303" s="27" t="s">
        <v>15</v>
      </c>
      <c r="I303" s="33" t="s">
        <v>21</v>
      </c>
    </row>
    <row r="304" spans="1:9" x14ac:dyDescent="0.2">
      <c r="A304" s="35">
        <v>45839</v>
      </c>
      <c r="B304" s="27">
        <v>4.4041997082688402</v>
      </c>
      <c r="C304" s="27" t="s">
        <v>20</v>
      </c>
      <c r="D304" s="27" t="s">
        <v>19</v>
      </c>
      <c r="E304" s="27" t="s">
        <v>10</v>
      </c>
      <c r="F304" s="27" t="s">
        <v>0</v>
      </c>
      <c r="G304" s="27" t="s">
        <v>14</v>
      </c>
      <c r="H304" s="27" t="s">
        <v>15</v>
      </c>
      <c r="I304" s="33" t="s">
        <v>21</v>
      </c>
    </row>
    <row r="305" spans="1:9" x14ac:dyDescent="0.2">
      <c r="A305" s="35">
        <v>45931</v>
      </c>
      <c r="B305" s="27">
        <v>4.4018412126410702</v>
      </c>
      <c r="C305" s="27" t="s">
        <v>20</v>
      </c>
      <c r="D305" s="27" t="s">
        <v>19</v>
      </c>
      <c r="E305" s="27" t="s">
        <v>10</v>
      </c>
      <c r="F305" s="27" t="s">
        <v>0</v>
      </c>
      <c r="G305" s="27" t="s">
        <v>14</v>
      </c>
      <c r="H305" s="27" t="s">
        <v>15</v>
      </c>
      <c r="I305" s="33" t="s">
        <v>21</v>
      </c>
    </row>
    <row r="306" spans="1:9" x14ac:dyDescent="0.2">
      <c r="A306" s="35">
        <v>46023</v>
      </c>
      <c r="B306" s="27">
        <v>4.3990905642036804</v>
      </c>
      <c r="C306" s="27" t="s">
        <v>20</v>
      </c>
      <c r="D306" s="27" t="s">
        <v>19</v>
      </c>
      <c r="E306" s="27" t="s">
        <v>10</v>
      </c>
      <c r="F306" s="27" t="s">
        <v>0</v>
      </c>
      <c r="G306" s="27" t="s">
        <v>14</v>
      </c>
      <c r="H306" s="27" t="s">
        <v>15</v>
      </c>
      <c r="I306" s="33" t="s">
        <v>21</v>
      </c>
    </row>
    <row r="307" spans="1:9" x14ac:dyDescent="0.2">
      <c r="A307" s="35">
        <v>46113</v>
      </c>
      <c r="B307" s="27">
        <v>4.3959324764249299</v>
      </c>
      <c r="C307" s="27" t="s">
        <v>20</v>
      </c>
      <c r="D307" s="27" t="s">
        <v>19</v>
      </c>
      <c r="E307" s="27" t="s">
        <v>10</v>
      </c>
      <c r="F307" s="27" t="s">
        <v>0</v>
      </c>
      <c r="G307" s="27" t="s">
        <v>14</v>
      </c>
      <c r="H307" s="27" t="s">
        <v>15</v>
      </c>
      <c r="I307" s="33" t="s">
        <v>21</v>
      </c>
    </row>
    <row r="308" spans="1:9" x14ac:dyDescent="0.2">
      <c r="A308" s="35">
        <v>46204</v>
      </c>
      <c r="B308" s="27">
        <v>4.3923719651200699</v>
      </c>
      <c r="C308" s="27" t="s">
        <v>20</v>
      </c>
      <c r="D308" s="27" t="s">
        <v>19</v>
      </c>
      <c r="E308" s="27" t="s">
        <v>10</v>
      </c>
      <c r="F308" s="27" t="s">
        <v>0</v>
      </c>
      <c r="G308" s="27" t="s">
        <v>14</v>
      </c>
      <c r="H308" s="27" t="s">
        <v>15</v>
      </c>
      <c r="I308" s="33" t="s">
        <v>21</v>
      </c>
    </row>
    <row r="309" spans="1:9" x14ac:dyDescent="0.2">
      <c r="A309" s="35">
        <v>46296</v>
      </c>
      <c r="B309" s="27">
        <v>4.3884254145811799</v>
      </c>
      <c r="C309" s="27" t="s">
        <v>20</v>
      </c>
      <c r="D309" s="27" t="s">
        <v>19</v>
      </c>
      <c r="E309" s="27" t="s">
        <v>10</v>
      </c>
      <c r="F309" s="27" t="s">
        <v>0</v>
      </c>
      <c r="G309" s="27" t="s">
        <v>14</v>
      </c>
      <c r="H309" s="27" t="s">
        <v>15</v>
      </c>
      <c r="I309" s="33" t="s">
        <v>21</v>
      </c>
    </row>
    <row r="310" spans="1:9" x14ac:dyDescent="0.2">
      <c r="A310" s="35">
        <v>46388</v>
      </c>
      <c r="B310" s="27">
        <v>4.3841154265968498</v>
      </c>
      <c r="C310" s="27" t="s">
        <v>20</v>
      </c>
      <c r="D310" s="27" t="s">
        <v>19</v>
      </c>
      <c r="E310" s="27" t="s">
        <v>10</v>
      </c>
      <c r="F310" s="27" t="s">
        <v>0</v>
      </c>
      <c r="G310" s="27" t="s">
        <v>14</v>
      </c>
      <c r="H310" s="27" t="s">
        <v>15</v>
      </c>
      <c r="I310" s="33" t="s">
        <v>21</v>
      </c>
    </row>
    <row r="311" spans="1:9" x14ac:dyDescent="0.2">
      <c r="A311" s="35">
        <v>46478</v>
      </c>
      <c r="B311" s="27">
        <v>4.3794691718761403</v>
      </c>
      <c r="C311" s="27" t="s">
        <v>20</v>
      </c>
      <c r="D311" s="27" t="s">
        <v>19</v>
      </c>
      <c r="E311" s="27" t="s">
        <v>10</v>
      </c>
      <c r="F311" s="27" t="s">
        <v>0</v>
      </c>
      <c r="G311" s="27" t="s">
        <v>14</v>
      </c>
      <c r="H311" s="27" t="s">
        <v>15</v>
      </c>
      <c r="I311" s="33" t="s">
        <v>21</v>
      </c>
    </row>
    <row r="312" spans="1:9" x14ac:dyDescent="0.2">
      <c r="A312" s="35">
        <v>46569</v>
      </c>
      <c r="B312" s="27">
        <v>4.3744956104292303</v>
      </c>
      <c r="C312" s="27" t="s">
        <v>20</v>
      </c>
      <c r="D312" s="27" t="s">
        <v>19</v>
      </c>
      <c r="E312" s="27" t="s">
        <v>10</v>
      </c>
      <c r="F312" s="27" t="s">
        <v>0</v>
      </c>
      <c r="G312" s="27" t="s">
        <v>14</v>
      </c>
      <c r="H312" s="27" t="s">
        <v>15</v>
      </c>
      <c r="I312" s="33" t="s">
        <v>21</v>
      </c>
    </row>
    <row r="313" spans="1:9" x14ac:dyDescent="0.2">
      <c r="A313" s="35">
        <v>46661</v>
      </c>
      <c r="B313" s="27">
        <v>4.36920013450107</v>
      </c>
      <c r="C313" s="27" t="s">
        <v>20</v>
      </c>
      <c r="D313" s="27" t="s">
        <v>19</v>
      </c>
      <c r="E313" s="27" t="s">
        <v>10</v>
      </c>
      <c r="F313" s="27" t="s">
        <v>0</v>
      </c>
      <c r="G313" s="27" t="s">
        <v>14</v>
      </c>
      <c r="H313" s="27" t="s">
        <v>15</v>
      </c>
      <c r="I313" s="33" t="s">
        <v>21</v>
      </c>
    </row>
    <row r="314" spans="1:9" x14ac:dyDescent="0.2">
      <c r="A314" s="35">
        <v>46753</v>
      </c>
      <c r="B314" s="27">
        <v>4.3636019981992797</v>
      </c>
      <c r="C314" s="27" t="s">
        <v>20</v>
      </c>
      <c r="D314" s="27" t="s">
        <v>19</v>
      </c>
      <c r="E314" s="27" t="s">
        <v>10</v>
      </c>
      <c r="F314" s="27" t="s">
        <v>0</v>
      </c>
      <c r="G314" s="27" t="s">
        <v>14</v>
      </c>
      <c r="H314" s="27" t="s">
        <v>15</v>
      </c>
      <c r="I314" s="33" t="s">
        <v>21</v>
      </c>
    </row>
    <row r="315" spans="1:9" x14ac:dyDescent="0.2">
      <c r="A315" s="35">
        <v>46844</v>
      </c>
      <c r="B315" s="27">
        <v>4.3577544546864999</v>
      </c>
      <c r="C315" s="27" t="s">
        <v>20</v>
      </c>
      <c r="D315" s="27" t="s">
        <v>19</v>
      </c>
      <c r="E315" s="27" t="s">
        <v>10</v>
      </c>
      <c r="F315" s="27" t="s">
        <v>0</v>
      </c>
      <c r="G315" s="27" t="s">
        <v>14</v>
      </c>
      <c r="H315" s="27" t="s">
        <v>15</v>
      </c>
      <c r="I315" s="33" t="s">
        <v>21</v>
      </c>
    </row>
    <row r="316" spans="1:9" x14ac:dyDescent="0.2">
      <c r="A316" s="35">
        <v>46935</v>
      </c>
      <c r="B316" s="27">
        <v>4.35167462742477</v>
      </c>
      <c r="C316" s="27" t="s">
        <v>20</v>
      </c>
      <c r="D316" s="27" t="s">
        <v>19</v>
      </c>
      <c r="E316" s="27" t="s">
        <v>10</v>
      </c>
      <c r="F316" s="27" t="s">
        <v>0</v>
      </c>
      <c r="G316" s="27" t="s">
        <v>14</v>
      </c>
      <c r="H316" s="27" t="s">
        <v>15</v>
      </c>
      <c r="I316" s="33" t="s">
        <v>21</v>
      </c>
    </row>
    <row r="317" spans="1:9" x14ac:dyDescent="0.2">
      <c r="A317" s="35">
        <v>47027</v>
      </c>
      <c r="B317" s="27">
        <v>4.3453701752742804</v>
      </c>
      <c r="C317" s="27" t="s">
        <v>20</v>
      </c>
      <c r="D317" s="27" t="s">
        <v>19</v>
      </c>
      <c r="E317" s="27" t="s">
        <v>10</v>
      </c>
      <c r="F317" s="27" t="s">
        <v>0</v>
      </c>
      <c r="G317" s="27" t="s">
        <v>14</v>
      </c>
      <c r="H317" s="27" t="s">
        <v>15</v>
      </c>
      <c r="I317" s="33" t="s">
        <v>21</v>
      </c>
    </row>
    <row r="318" spans="1:9" x14ac:dyDescent="0.2">
      <c r="A318" s="35">
        <v>47119</v>
      </c>
      <c r="B318" s="27">
        <v>4.3388676640812296</v>
      </c>
      <c r="C318" s="27" t="s">
        <v>20</v>
      </c>
      <c r="D318" s="27" t="s">
        <v>19</v>
      </c>
      <c r="E318" s="27" t="s">
        <v>10</v>
      </c>
      <c r="F318" s="27" t="s">
        <v>0</v>
      </c>
      <c r="G318" s="27" t="s">
        <v>14</v>
      </c>
      <c r="H318" s="27" t="s">
        <v>15</v>
      </c>
      <c r="I318" s="33" t="s">
        <v>21</v>
      </c>
    </row>
    <row r="319" spans="1:9" x14ac:dyDescent="0.2">
      <c r="A319" s="35">
        <v>47209</v>
      </c>
      <c r="B319" s="27">
        <v>4.3322425547426997</v>
      </c>
      <c r="C319" s="27" t="s">
        <v>20</v>
      </c>
      <c r="D319" s="27" t="s">
        <v>19</v>
      </c>
      <c r="E319" s="27" t="s">
        <v>10</v>
      </c>
      <c r="F319" s="27" t="s">
        <v>0</v>
      </c>
      <c r="G319" s="27" t="s">
        <v>14</v>
      </c>
      <c r="H319" s="27" t="s">
        <v>15</v>
      </c>
      <c r="I319" s="33" t="s">
        <v>21</v>
      </c>
    </row>
    <row r="320" spans="1:9" x14ac:dyDescent="0.2">
      <c r="A320" s="35">
        <v>47300</v>
      </c>
      <c r="B320" s="27">
        <v>4.3255150725756604</v>
      </c>
      <c r="C320" s="27" t="s">
        <v>20</v>
      </c>
      <c r="D320" s="27" t="s">
        <v>19</v>
      </c>
      <c r="E320" s="27" t="s">
        <v>10</v>
      </c>
      <c r="F320" s="27" t="s">
        <v>0</v>
      </c>
      <c r="G320" s="27" t="s">
        <v>14</v>
      </c>
      <c r="H320" s="27" t="s">
        <v>15</v>
      </c>
      <c r="I320" s="33" t="s">
        <v>21</v>
      </c>
    </row>
    <row r="321" spans="1:9" x14ac:dyDescent="0.2">
      <c r="A321" s="35">
        <v>47392</v>
      </c>
      <c r="B321" s="27">
        <v>4.3186878879252797</v>
      </c>
      <c r="C321" s="27" t="s">
        <v>20</v>
      </c>
      <c r="D321" s="27" t="s">
        <v>19</v>
      </c>
      <c r="E321" s="27" t="s">
        <v>10</v>
      </c>
      <c r="F321" s="27" t="s">
        <v>0</v>
      </c>
      <c r="G321" s="27" t="s">
        <v>14</v>
      </c>
      <c r="H321" s="27" t="s">
        <v>15</v>
      </c>
      <c r="I321" s="33" t="s">
        <v>21</v>
      </c>
    </row>
    <row r="322" spans="1:9" x14ac:dyDescent="0.2">
      <c r="A322" s="35">
        <v>47484</v>
      </c>
      <c r="B322" s="27">
        <v>4.3117842509847399</v>
      </c>
      <c r="C322" s="27" t="s">
        <v>20</v>
      </c>
      <c r="D322" s="27" t="s">
        <v>19</v>
      </c>
      <c r="E322" s="27" t="s">
        <v>10</v>
      </c>
      <c r="F322" s="27" t="s">
        <v>0</v>
      </c>
      <c r="G322" s="27" t="s">
        <v>14</v>
      </c>
      <c r="H322" s="27" t="s">
        <v>15</v>
      </c>
      <c r="I322" s="33" t="s">
        <v>21</v>
      </c>
    </row>
    <row r="323" spans="1:9" x14ac:dyDescent="0.2">
      <c r="A323" s="35">
        <v>47574</v>
      </c>
      <c r="B323" s="27">
        <v>4.3048865458953802</v>
      </c>
      <c r="C323" s="27" t="s">
        <v>20</v>
      </c>
      <c r="D323" s="27" t="s">
        <v>19</v>
      </c>
      <c r="E323" s="27" t="s">
        <v>10</v>
      </c>
      <c r="F323" s="27" t="s">
        <v>0</v>
      </c>
      <c r="G323" s="27" t="s">
        <v>14</v>
      </c>
      <c r="H323" s="27" t="s">
        <v>15</v>
      </c>
      <c r="I323" s="33" t="s">
        <v>21</v>
      </c>
    </row>
    <row r="324" spans="1:9" x14ac:dyDescent="0.2">
      <c r="A324" s="35">
        <v>47665</v>
      </c>
      <c r="B324" s="27">
        <v>4.2982624005787002</v>
      </c>
      <c r="C324" s="27" t="s">
        <v>20</v>
      </c>
      <c r="D324" s="27" t="s">
        <v>19</v>
      </c>
      <c r="E324" s="27" t="s">
        <v>10</v>
      </c>
      <c r="F324" s="27" t="s">
        <v>0</v>
      </c>
      <c r="G324" s="27" t="s">
        <v>14</v>
      </c>
      <c r="H324" s="27" t="s">
        <v>15</v>
      </c>
      <c r="I324" s="33" t="s">
        <v>21</v>
      </c>
    </row>
    <row r="325" spans="1:9" x14ac:dyDescent="0.2">
      <c r="A325" s="35">
        <v>47757</v>
      </c>
      <c r="B325" s="27">
        <v>4.2918459244357203</v>
      </c>
      <c r="C325" s="27" t="s">
        <v>20</v>
      </c>
      <c r="D325" s="27" t="s">
        <v>19</v>
      </c>
      <c r="E325" s="27" t="s">
        <v>10</v>
      </c>
      <c r="F325" s="27" t="s">
        <v>0</v>
      </c>
      <c r="G325" s="27" t="s">
        <v>14</v>
      </c>
      <c r="H325" s="27" t="s">
        <v>15</v>
      </c>
      <c r="I325" s="33" t="s">
        <v>21</v>
      </c>
    </row>
    <row r="326" spans="1:9" x14ac:dyDescent="0.2">
      <c r="A326" s="35">
        <v>47849</v>
      </c>
      <c r="B326" s="27">
        <v>4.2856653067400003</v>
      </c>
      <c r="C326" s="27" t="s">
        <v>20</v>
      </c>
      <c r="D326" s="27" t="s">
        <v>19</v>
      </c>
      <c r="E326" s="27" t="s">
        <v>10</v>
      </c>
      <c r="F326" s="27" t="s">
        <v>0</v>
      </c>
      <c r="G326" s="27" t="s">
        <v>14</v>
      </c>
      <c r="H326" s="27" t="s">
        <v>15</v>
      </c>
      <c r="I326" s="33" t="s">
        <v>21</v>
      </c>
    </row>
    <row r="327" spans="1:9" x14ac:dyDescent="0.2">
      <c r="A327" s="35">
        <v>47939</v>
      </c>
      <c r="B327" s="27">
        <v>4.2797294630505904</v>
      </c>
      <c r="C327" s="27" t="s">
        <v>20</v>
      </c>
      <c r="D327" s="27" t="s">
        <v>19</v>
      </c>
      <c r="E327" s="27" t="s">
        <v>10</v>
      </c>
      <c r="F327" s="27" t="s">
        <v>0</v>
      </c>
      <c r="G327" s="27" t="s">
        <v>14</v>
      </c>
      <c r="H327" s="27" t="s">
        <v>15</v>
      </c>
      <c r="I327" s="33" t="s">
        <v>21</v>
      </c>
    </row>
    <row r="328" spans="1:9" x14ac:dyDescent="0.2">
      <c r="A328" s="35">
        <v>48030</v>
      </c>
      <c r="B328" s="27">
        <v>4.2740413609430403</v>
      </c>
      <c r="C328" s="27" t="s">
        <v>20</v>
      </c>
      <c r="D328" s="27" t="s">
        <v>19</v>
      </c>
      <c r="E328" s="27" t="s">
        <v>10</v>
      </c>
      <c r="F328" s="27" t="s">
        <v>0</v>
      </c>
      <c r="G328" s="27" t="s">
        <v>14</v>
      </c>
      <c r="H328" s="27" t="s">
        <v>15</v>
      </c>
      <c r="I328" s="33" t="s">
        <v>21</v>
      </c>
    </row>
    <row r="329" spans="1:9" x14ac:dyDescent="0.2">
      <c r="A329" s="35">
        <v>48122</v>
      </c>
      <c r="B329" s="27">
        <v>4.26854561767537</v>
      </c>
      <c r="C329" s="27" t="s">
        <v>20</v>
      </c>
      <c r="D329" s="27" t="s">
        <v>19</v>
      </c>
      <c r="E329" s="27" t="s">
        <v>10</v>
      </c>
      <c r="F329" s="27" t="s">
        <v>0</v>
      </c>
      <c r="G329" s="27" t="s">
        <v>14</v>
      </c>
      <c r="H329" s="27" t="s">
        <v>15</v>
      </c>
      <c r="I329" s="33" t="s">
        <v>21</v>
      </c>
    </row>
    <row r="330" spans="1:9" x14ac:dyDescent="0.2">
      <c r="A330" s="35">
        <v>48214</v>
      </c>
      <c r="B330" s="27">
        <v>4.2631984689515798</v>
      </c>
      <c r="C330" s="27" t="s">
        <v>20</v>
      </c>
      <c r="D330" s="27" t="s">
        <v>19</v>
      </c>
      <c r="E330" s="27" t="s">
        <v>10</v>
      </c>
      <c r="F330" s="27" t="s">
        <v>0</v>
      </c>
      <c r="G330" s="27" t="s">
        <v>14</v>
      </c>
      <c r="H330" s="27" t="s">
        <v>15</v>
      </c>
      <c r="I330" s="33" t="s">
        <v>21</v>
      </c>
    </row>
    <row r="331" spans="1:9" x14ac:dyDescent="0.2">
      <c r="A331" s="35">
        <v>48305</v>
      </c>
      <c r="B331" s="27">
        <v>4.2580102622606404</v>
      </c>
      <c r="C331" s="27" t="s">
        <v>20</v>
      </c>
      <c r="D331" s="27" t="s">
        <v>19</v>
      </c>
      <c r="E331" s="27" t="s">
        <v>10</v>
      </c>
      <c r="F331" s="27" t="s">
        <v>0</v>
      </c>
      <c r="G331" s="27" t="s">
        <v>14</v>
      </c>
      <c r="H331" s="27" t="s">
        <v>15</v>
      </c>
      <c r="I331" s="33" t="s">
        <v>21</v>
      </c>
    </row>
    <row r="332" spans="1:9" x14ac:dyDescent="0.2">
      <c r="A332" s="35">
        <v>48396</v>
      </c>
      <c r="B332" s="27">
        <v>4.2529316147193104</v>
      </c>
      <c r="C332" s="27" t="s">
        <v>20</v>
      </c>
      <c r="D332" s="27" t="s">
        <v>19</v>
      </c>
      <c r="E332" s="27" t="s">
        <v>10</v>
      </c>
      <c r="F332" s="27" t="s">
        <v>0</v>
      </c>
      <c r="G332" s="27" t="s">
        <v>14</v>
      </c>
      <c r="H332" s="27" t="s">
        <v>15</v>
      </c>
      <c r="I332" s="33" t="s">
        <v>21</v>
      </c>
    </row>
    <row r="333" spans="1:9" x14ac:dyDescent="0.2">
      <c r="A333" s="35">
        <v>48488</v>
      </c>
      <c r="B333" s="27">
        <v>4.2478948962458398</v>
      </c>
      <c r="C333" s="27" t="s">
        <v>20</v>
      </c>
      <c r="D333" s="27" t="s">
        <v>19</v>
      </c>
      <c r="E333" s="27" t="s">
        <v>10</v>
      </c>
      <c r="F333" s="27" t="s">
        <v>0</v>
      </c>
      <c r="G333" s="27" t="s">
        <v>14</v>
      </c>
      <c r="H333" s="27" t="s">
        <v>15</v>
      </c>
      <c r="I333" s="33" t="s">
        <v>21</v>
      </c>
    </row>
    <row r="334" spans="1:9" x14ac:dyDescent="0.2">
      <c r="A334" s="35">
        <v>48580</v>
      </c>
      <c r="B334" s="27">
        <v>4.24285418614103</v>
      </c>
      <c r="C334" s="27" t="s">
        <v>20</v>
      </c>
      <c r="D334" s="27" t="s">
        <v>19</v>
      </c>
      <c r="E334" s="27" t="s">
        <v>10</v>
      </c>
      <c r="F334" s="27" t="s">
        <v>0</v>
      </c>
      <c r="G334" s="27" t="s">
        <v>14</v>
      </c>
      <c r="H334" s="27" t="s">
        <v>15</v>
      </c>
      <c r="I334" s="33" t="s">
        <v>21</v>
      </c>
    </row>
    <row r="335" spans="1:9" x14ac:dyDescent="0.2">
      <c r="A335" s="35">
        <v>48670</v>
      </c>
      <c r="B335" s="27">
        <v>4.2378244178961699</v>
      </c>
      <c r="C335" s="27" t="s">
        <v>20</v>
      </c>
      <c r="D335" s="27" t="s">
        <v>19</v>
      </c>
      <c r="E335" s="27" t="s">
        <v>10</v>
      </c>
      <c r="F335" s="27" t="s">
        <v>0</v>
      </c>
      <c r="G335" s="27" t="s">
        <v>14</v>
      </c>
      <c r="H335" s="27" t="s">
        <v>15</v>
      </c>
      <c r="I335" s="33" t="s">
        <v>21</v>
      </c>
    </row>
    <row r="336" spans="1:9" x14ac:dyDescent="0.2">
      <c r="A336" s="35">
        <v>48761</v>
      </c>
      <c r="B336" s="27">
        <v>4.2327705864460397</v>
      </c>
      <c r="C336" s="27" t="s">
        <v>20</v>
      </c>
      <c r="D336" s="27" t="s">
        <v>19</v>
      </c>
      <c r="E336" s="27" t="s">
        <v>10</v>
      </c>
      <c r="F336" s="27" t="s">
        <v>0</v>
      </c>
      <c r="G336" s="27" t="s">
        <v>14</v>
      </c>
      <c r="H336" s="27" t="s">
        <v>15</v>
      </c>
      <c r="I336" s="33" t="s">
        <v>21</v>
      </c>
    </row>
    <row r="337" spans="1:9" x14ac:dyDescent="0.2">
      <c r="A337" s="35">
        <v>48853</v>
      </c>
      <c r="B337" s="27">
        <v>4.2276458628732696</v>
      </c>
      <c r="C337" s="27" t="s">
        <v>20</v>
      </c>
      <c r="D337" s="27" t="s">
        <v>19</v>
      </c>
      <c r="E337" s="27" t="s">
        <v>10</v>
      </c>
      <c r="F337" s="27" t="s">
        <v>0</v>
      </c>
      <c r="G337" s="27" t="s">
        <v>14</v>
      </c>
      <c r="H337" s="27" t="s">
        <v>15</v>
      </c>
      <c r="I337" s="33" t="s">
        <v>21</v>
      </c>
    </row>
    <row r="338" spans="1:9" x14ac:dyDescent="0.2">
      <c r="A338" s="35">
        <v>48945</v>
      </c>
      <c r="B338" s="27">
        <v>4.2224295876992404</v>
      </c>
      <c r="C338" s="27" t="s">
        <v>20</v>
      </c>
      <c r="D338" s="27" t="s">
        <v>19</v>
      </c>
      <c r="E338" s="27" t="s">
        <v>10</v>
      </c>
      <c r="F338" s="27" t="s">
        <v>0</v>
      </c>
      <c r="G338" s="27" t="s">
        <v>14</v>
      </c>
      <c r="H338" s="27" t="s">
        <v>15</v>
      </c>
      <c r="I338" s="33" t="s">
        <v>21</v>
      </c>
    </row>
    <row r="339" spans="1:9" x14ac:dyDescent="0.2">
      <c r="A339" s="35">
        <v>49035</v>
      </c>
      <c r="B339" s="27">
        <v>4.2171656282511902</v>
      </c>
      <c r="C339" s="27" t="s">
        <v>20</v>
      </c>
      <c r="D339" s="27" t="s">
        <v>19</v>
      </c>
      <c r="E339" s="27" t="s">
        <v>10</v>
      </c>
      <c r="F339" s="27" t="s">
        <v>0</v>
      </c>
      <c r="G339" s="27" t="s">
        <v>14</v>
      </c>
      <c r="H339" s="27" t="s">
        <v>15</v>
      </c>
      <c r="I339" s="33" t="s">
        <v>21</v>
      </c>
    </row>
    <row r="340" spans="1:9" x14ac:dyDescent="0.2">
      <c r="A340" s="35">
        <v>49126</v>
      </c>
      <c r="B340" s="27">
        <v>4.2118500124166802</v>
      </c>
      <c r="C340" s="27" t="s">
        <v>20</v>
      </c>
      <c r="D340" s="27" t="s">
        <v>19</v>
      </c>
      <c r="E340" s="27" t="s">
        <v>10</v>
      </c>
      <c r="F340" s="27" t="s">
        <v>0</v>
      </c>
      <c r="G340" s="27" t="s">
        <v>14</v>
      </c>
      <c r="H340" s="27" t="s">
        <v>15</v>
      </c>
      <c r="I340" s="33" t="s">
        <v>21</v>
      </c>
    </row>
    <row r="341" spans="1:9" x14ac:dyDescent="0.2">
      <c r="A341" s="35">
        <v>49218</v>
      </c>
      <c r="B341" s="27">
        <v>4.2064677555939696</v>
      </c>
      <c r="C341" s="27" t="s">
        <v>20</v>
      </c>
      <c r="D341" s="27" t="s">
        <v>19</v>
      </c>
      <c r="E341" s="27" t="s">
        <v>10</v>
      </c>
      <c r="F341" s="27" t="s">
        <v>0</v>
      </c>
      <c r="G341" s="27" t="s">
        <v>14</v>
      </c>
      <c r="H341" s="27" t="s">
        <v>15</v>
      </c>
      <c r="I341" s="33" t="s">
        <v>21</v>
      </c>
    </row>
    <row r="342" spans="1:9" x14ac:dyDescent="0.2">
      <c r="A342" s="35">
        <v>49310</v>
      </c>
      <c r="B342" s="27">
        <v>4.2010298873046299</v>
      </c>
      <c r="C342" s="27" t="s">
        <v>20</v>
      </c>
      <c r="D342" s="27" t="s">
        <v>19</v>
      </c>
      <c r="E342" s="27" t="s">
        <v>10</v>
      </c>
      <c r="F342" s="27" t="s">
        <v>0</v>
      </c>
      <c r="G342" s="27" t="s">
        <v>14</v>
      </c>
      <c r="H342" s="27" t="s">
        <v>15</v>
      </c>
      <c r="I342" s="33" t="s">
        <v>21</v>
      </c>
    </row>
    <row r="343" spans="1:9" x14ac:dyDescent="0.2">
      <c r="A343" s="35">
        <v>49400</v>
      </c>
      <c r="B343" s="27">
        <v>4.1956108408772597</v>
      </c>
      <c r="C343" s="27" t="s">
        <v>20</v>
      </c>
      <c r="D343" s="27" t="s">
        <v>19</v>
      </c>
      <c r="E343" s="27" t="s">
        <v>10</v>
      </c>
      <c r="F343" s="27" t="s">
        <v>0</v>
      </c>
      <c r="G343" s="27" t="s">
        <v>14</v>
      </c>
      <c r="H343" s="27" t="s">
        <v>15</v>
      </c>
      <c r="I343" s="33" t="s">
        <v>21</v>
      </c>
    </row>
    <row r="344" spans="1:9" x14ac:dyDescent="0.2">
      <c r="A344" s="35">
        <v>49491</v>
      </c>
      <c r="B344" s="27">
        <v>4.1902265934124001</v>
      </c>
      <c r="C344" s="27" t="s">
        <v>20</v>
      </c>
      <c r="D344" s="27" t="s">
        <v>19</v>
      </c>
      <c r="E344" s="27" t="s">
        <v>10</v>
      </c>
      <c r="F344" s="27" t="s">
        <v>0</v>
      </c>
      <c r="G344" s="27" t="s">
        <v>14</v>
      </c>
      <c r="H344" s="27" t="s">
        <v>15</v>
      </c>
      <c r="I344" s="33" t="s">
        <v>21</v>
      </c>
    </row>
    <row r="345" spans="1:9" x14ac:dyDescent="0.2">
      <c r="A345" s="35">
        <v>49583</v>
      </c>
      <c r="B345" s="27">
        <v>4.1848682615871402</v>
      </c>
      <c r="C345" s="27" t="s">
        <v>20</v>
      </c>
      <c r="D345" s="27" t="s">
        <v>19</v>
      </c>
      <c r="E345" s="27" t="s">
        <v>10</v>
      </c>
      <c r="F345" s="27" t="s">
        <v>0</v>
      </c>
      <c r="G345" s="27" t="s">
        <v>14</v>
      </c>
      <c r="H345" s="27" t="s">
        <v>15</v>
      </c>
      <c r="I345" s="33" t="s">
        <v>21</v>
      </c>
    </row>
    <row r="346" spans="1:9" x14ac:dyDescent="0.2">
      <c r="A346" s="35">
        <v>49675</v>
      </c>
      <c r="B346" s="27">
        <v>4.1795350832856997</v>
      </c>
      <c r="C346" s="27" t="s">
        <v>20</v>
      </c>
      <c r="D346" s="27" t="s">
        <v>19</v>
      </c>
      <c r="E346" s="27" t="s">
        <v>10</v>
      </c>
      <c r="F346" s="27" t="s">
        <v>0</v>
      </c>
      <c r="G346" s="27" t="s">
        <v>14</v>
      </c>
      <c r="H346" s="27" t="s">
        <v>15</v>
      </c>
      <c r="I346" s="33" t="s">
        <v>21</v>
      </c>
    </row>
    <row r="347" spans="1:9" x14ac:dyDescent="0.2">
      <c r="A347" s="35">
        <v>49766</v>
      </c>
      <c r="B347" s="27">
        <v>4.1742668951261104</v>
      </c>
      <c r="C347" s="27" t="s">
        <v>20</v>
      </c>
      <c r="D347" s="27" t="s">
        <v>19</v>
      </c>
      <c r="E347" s="27" t="s">
        <v>10</v>
      </c>
      <c r="F347" s="27" t="s">
        <v>0</v>
      </c>
      <c r="G347" s="27" t="s">
        <v>14</v>
      </c>
      <c r="H347" s="27" t="s">
        <v>15</v>
      </c>
      <c r="I347" s="33" t="s">
        <v>21</v>
      </c>
    </row>
    <row r="348" spans="1:9" x14ac:dyDescent="0.2">
      <c r="A348" s="35">
        <v>49857</v>
      </c>
      <c r="B348" s="27">
        <v>4.1690598248952799</v>
      </c>
      <c r="C348" s="27" t="s">
        <v>20</v>
      </c>
      <c r="D348" s="27" t="s">
        <v>19</v>
      </c>
      <c r="E348" s="27" t="s">
        <v>10</v>
      </c>
      <c r="F348" s="27" t="s">
        <v>0</v>
      </c>
      <c r="G348" s="27" t="s">
        <v>14</v>
      </c>
      <c r="H348" s="27" t="s">
        <v>15</v>
      </c>
      <c r="I348" s="33" t="s">
        <v>21</v>
      </c>
    </row>
    <row r="349" spans="1:9" x14ac:dyDescent="0.2">
      <c r="A349" s="36">
        <v>49949</v>
      </c>
      <c r="B349" s="29">
        <v>4.1638948916298801</v>
      </c>
      <c r="C349" s="29" t="s">
        <v>20</v>
      </c>
      <c r="D349" s="29" t="s">
        <v>19</v>
      </c>
      <c r="E349" s="29" t="s">
        <v>10</v>
      </c>
      <c r="F349" s="29" t="s">
        <v>0</v>
      </c>
      <c r="G349" s="29" t="s">
        <v>14</v>
      </c>
      <c r="H349" s="29" t="s">
        <v>15</v>
      </c>
      <c r="I349" s="34" t="s">
        <v>21</v>
      </c>
    </row>
  </sheetData>
  <hyperlinks>
    <hyperlink ref="K2" location="'Index'!A1" display="Back to Index" xr:uid="{EA5E09D7-B251-614D-B1F5-EE63AC6CC324}"/>
  </hyperlink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0C8D7-E05C-3A41-8803-AAAD5D3C5DFF}">
  <sheetPr codeName="Sheet10">
    <tabColor theme="5" tint="0.79998168889431442"/>
  </sheetPr>
  <dimension ref="A1:I363"/>
  <sheetViews>
    <sheetView workbookViewId="0">
      <selection activeCell="E2" sqref="E2"/>
    </sheetView>
  </sheetViews>
  <sheetFormatPr baseColWidth="10" defaultRowHeight="16" x14ac:dyDescent="0.2"/>
  <cols>
    <col min="1" max="1" width="14.1640625" customWidth="1"/>
    <col min="9" max="9" width="12.6640625" bestFit="1" customWidth="1"/>
  </cols>
  <sheetData>
    <row r="1" spans="1:9" x14ac:dyDescent="0.2">
      <c r="A1" t="s">
        <v>76</v>
      </c>
    </row>
    <row r="2" spans="1:9" x14ac:dyDescent="0.2">
      <c r="A2" t="s">
        <v>0</v>
      </c>
      <c r="B2" t="s">
        <v>59</v>
      </c>
      <c r="G2" s="8" t="s">
        <v>152</v>
      </c>
    </row>
    <row r="3" spans="1:9" x14ac:dyDescent="0.2">
      <c r="A3" t="s">
        <v>15</v>
      </c>
      <c r="B3" t="s">
        <v>14</v>
      </c>
    </row>
    <row r="4" spans="1:9" x14ac:dyDescent="0.2">
      <c r="A4" s="2">
        <v>18264</v>
      </c>
      <c r="B4" t="s">
        <v>71</v>
      </c>
    </row>
    <row r="5" spans="1:9" x14ac:dyDescent="0.2">
      <c r="A5" t="s">
        <v>1082</v>
      </c>
    </row>
    <row r="6" spans="1:9" x14ac:dyDescent="0.2">
      <c r="A6" t="s">
        <v>116</v>
      </c>
    </row>
    <row r="7" spans="1:9" x14ac:dyDescent="0.2">
      <c r="A7" t="s">
        <v>4</v>
      </c>
      <c r="B7" t="s">
        <v>5</v>
      </c>
    </row>
    <row r="8" spans="1:9" x14ac:dyDescent="0.2">
      <c r="A8" s="1">
        <v>18264</v>
      </c>
      <c r="B8">
        <v>1.1188180000000001</v>
      </c>
      <c r="D8" s="1"/>
      <c r="F8" s="1"/>
      <c r="I8" s="53"/>
    </row>
    <row r="9" spans="1:9" x14ac:dyDescent="0.2">
      <c r="A9" s="1">
        <v>18354</v>
      </c>
      <c r="B9">
        <v>0.31213399999999947</v>
      </c>
      <c r="D9" s="1"/>
      <c r="F9" s="1"/>
      <c r="I9" s="53"/>
    </row>
    <row r="10" spans="1:9" x14ac:dyDescent="0.2">
      <c r="A10" s="1">
        <v>18445</v>
      </c>
      <c r="B10">
        <v>-0.694604</v>
      </c>
      <c r="D10" s="1"/>
      <c r="F10" s="1"/>
      <c r="I10" s="53"/>
    </row>
    <row r="11" spans="1:9" x14ac:dyDescent="0.2">
      <c r="A11" s="1">
        <v>18537</v>
      </c>
      <c r="B11">
        <v>-1.1013669999999998</v>
      </c>
      <c r="D11" s="1"/>
      <c r="F11" s="1"/>
      <c r="I11" s="53"/>
    </row>
    <row r="12" spans="1:9" x14ac:dyDescent="0.2">
      <c r="A12" s="1">
        <v>18629</v>
      </c>
      <c r="B12">
        <v>-1.8081129999999996</v>
      </c>
      <c r="D12" s="1"/>
      <c r="F12" s="1"/>
      <c r="I12" s="53"/>
    </row>
    <row r="13" spans="1:9" x14ac:dyDescent="0.2">
      <c r="A13" s="1">
        <v>18719</v>
      </c>
      <c r="B13">
        <v>-2.2147890000000001</v>
      </c>
      <c r="D13" s="1"/>
      <c r="F13" s="1"/>
      <c r="I13" s="53"/>
    </row>
    <row r="14" spans="1:9" x14ac:dyDescent="0.2">
      <c r="A14" s="1">
        <v>18810</v>
      </c>
      <c r="B14">
        <v>-2.12133340835571</v>
      </c>
      <c r="D14" s="1"/>
      <c r="F14" s="1"/>
      <c r="I14" s="53"/>
    </row>
    <row r="15" spans="1:9" x14ac:dyDescent="0.2">
      <c r="A15" s="1">
        <v>18902</v>
      </c>
      <c r="B15">
        <v>-1.9276824951171805</v>
      </c>
      <c r="D15" s="1"/>
      <c r="F15" s="1"/>
      <c r="I15" s="53"/>
    </row>
    <row r="16" spans="1:9" x14ac:dyDescent="0.2">
      <c r="A16" s="1">
        <v>18994</v>
      </c>
      <c r="B16">
        <v>-2.2337739999999999</v>
      </c>
      <c r="D16" s="1"/>
      <c r="F16" s="1"/>
      <c r="I16" s="53"/>
    </row>
    <row r="17" spans="1:9" x14ac:dyDescent="0.2">
      <c r="A17" s="1">
        <v>19085</v>
      </c>
      <c r="B17">
        <v>-2.3395549999999998</v>
      </c>
      <c r="D17" s="1"/>
      <c r="F17" s="1"/>
      <c r="I17" s="53"/>
    </row>
    <row r="18" spans="1:9" x14ac:dyDescent="0.2">
      <c r="A18" s="1">
        <v>19176</v>
      </c>
      <c r="B18">
        <v>-2.1449854850768997</v>
      </c>
      <c r="D18" s="1"/>
      <c r="F18" s="1"/>
      <c r="I18" s="53"/>
    </row>
    <row r="19" spans="1:9" x14ac:dyDescent="0.2">
      <c r="A19" s="1">
        <v>19268</v>
      </c>
      <c r="B19">
        <v>-2.5500404357910105</v>
      </c>
      <c r="D19" s="1"/>
      <c r="F19" s="1"/>
      <c r="I19" s="53"/>
    </row>
    <row r="20" spans="1:9" x14ac:dyDescent="0.2">
      <c r="A20" s="1">
        <v>19360</v>
      </c>
      <c r="B20">
        <v>-2.6547130000000001</v>
      </c>
      <c r="D20" s="1"/>
      <c r="F20" s="1"/>
      <c r="I20" s="53"/>
    </row>
    <row r="21" spans="1:9" x14ac:dyDescent="0.2">
      <c r="A21" s="1">
        <v>19450</v>
      </c>
      <c r="B21">
        <v>-2.7590116500854402</v>
      </c>
      <c r="D21" s="1"/>
      <c r="F21" s="1"/>
      <c r="I21" s="53"/>
    </row>
    <row r="22" spans="1:9" x14ac:dyDescent="0.2">
      <c r="A22" s="1">
        <v>19541</v>
      </c>
      <c r="B22">
        <v>-2.6629579999999997</v>
      </c>
      <c r="D22" s="1"/>
      <c r="F22" s="1"/>
      <c r="I22" s="53"/>
    </row>
    <row r="23" spans="1:9" x14ac:dyDescent="0.2">
      <c r="A23" s="1">
        <v>19633</v>
      </c>
      <c r="B23">
        <v>-1.6665823936462401</v>
      </c>
      <c r="D23" s="1"/>
      <c r="F23" s="1"/>
      <c r="I23" s="53"/>
    </row>
    <row r="24" spans="1:9" x14ac:dyDescent="0.2">
      <c r="A24" s="1">
        <v>19725</v>
      </c>
      <c r="B24">
        <v>-6.992200000000004E-2</v>
      </c>
      <c r="D24" s="1"/>
      <c r="F24" s="1"/>
      <c r="I24" s="53"/>
    </row>
    <row r="25" spans="1:9" x14ac:dyDescent="0.2">
      <c r="A25" s="1">
        <v>19815</v>
      </c>
      <c r="B25">
        <v>0.42698554992675941</v>
      </c>
      <c r="D25" s="1"/>
      <c r="F25" s="1"/>
      <c r="I25" s="53"/>
    </row>
    <row r="26" spans="1:9" x14ac:dyDescent="0.2">
      <c r="A26" s="1">
        <v>19906</v>
      </c>
      <c r="B26">
        <v>0.62409800000000004</v>
      </c>
      <c r="D26" s="1"/>
      <c r="F26" s="1"/>
      <c r="I26" s="53"/>
    </row>
    <row r="27" spans="1:9" x14ac:dyDescent="0.2">
      <c r="A27" s="1">
        <v>19998</v>
      </c>
      <c r="B27">
        <v>-7.8624000000000471E-2</v>
      </c>
      <c r="D27" s="1"/>
      <c r="F27" s="1"/>
      <c r="I27" s="53"/>
    </row>
    <row r="28" spans="1:9" x14ac:dyDescent="0.2">
      <c r="A28" s="1">
        <v>20090</v>
      </c>
      <c r="B28">
        <v>-0.68121999999999971</v>
      </c>
      <c r="D28" s="1"/>
      <c r="F28" s="1"/>
      <c r="I28" s="53"/>
    </row>
    <row r="29" spans="1:9" x14ac:dyDescent="0.2">
      <c r="A29" s="1">
        <v>20180</v>
      </c>
      <c r="B29">
        <v>-0.98372499999999974</v>
      </c>
      <c r="D29" s="1"/>
      <c r="F29" s="1"/>
      <c r="I29" s="53"/>
    </row>
    <row r="30" spans="1:9" x14ac:dyDescent="0.2">
      <c r="A30" s="1">
        <v>20271</v>
      </c>
      <c r="B30">
        <v>-1.2861710000000004</v>
      </c>
      <c r="D30" s="1"/>
      <c r="F30" s="1"/>
      <c r="I30" s="53"/>
    </row>
    <row r="31" spans="1:9" x14ac:dyDescent="0.2">
      <c r="A31" s="1">
        <v>20363</v>
      </c>
      <c r="B31">
        <v>-1.1885859999999999</v>
      </c>
      <c r="D31" s="1"/>
      <c r="F31" s="1"/>
      <c r="I31" s="53"/>
    </row>
    <row r="32" spans="1:9" x14ac:dyDescent="0.2">
      <c r="A32" s="1">
        <v>20455</v>
      </c>
      <c r="B32">
        <v>-1.3909964561462402</v>
      </c>
      <c r="D32" s="1"/>
      <c r="F32" s="1"/>
      <c r="I32" s="53"/>
    </row>
    <row r="33" spans="1:9" x14ac:dyDescent="0.2">
      <c r="A33" s="1">
        <v>20546</v>
      </c>
      <c r="B33">
        <v>-1.1934300000000002</v>
      </c>
      <c r="D33" s="1"/>
      <c r="F33" s="1"/>
      <c r="I33" s="53"/>
    </row>
    <row r="34" spans="1:9" x14ac:dyDescent="0.2">
      <c r="A34" s="1">
        <v>20637</v>
      </c>
      <c r="B34">
        <v>-1.2959170000000002</v>
      </c>
      <c r="D34" s="1"/>
      <c r="F34" s="1"/>
      <c r="I34" s="53"/>
    </row>
    <row r="35" spans="1:9" x14ac:dyDescent="0.2">
      <c r="A35" s="1">
        <v>20729</v>
      </c>
      <c r="B35">
        <v>-1.2984930000000006</v>
      </c>
      <c r="D35" s="1"/>
      <c r="F35" s="1"/>
      <c r="I35" s="53"/>
    </row>
    <row r="36" spans="1:9" x14ac:dyDescent="0.2">
      <c r="A36" s="1">
        <v>20821</v>
      </c>
      <c r="B36">
        <v>-1.50119838714599</v>
      </c>
      <c r="D36" s="1"/>
      <c r="F36" s="1"/>
      <c r="I36" s="53"/>
    </row>
    <row r="37" spans="1:9" x14ac:dyDescent="0.2">
      <c r="A37" s="1">
        <v>20911</v>
      </c>
      <c r="B37">
        <v>-1.3040803909301699</v>
      </c>
      <c r="D37" s="1"/>
      <c r="F37" s="1"/>
      <c r="I37" s="53"/>
    </row>
    <row r="38" spans="1:9" x14ac:dyDescent="0.2">
      <c r="A38" s="1">
        <v>21002</v>
      </c>
      <c r="B38">
        <v>-1.20718460083007</v>
      </c>
      <c r="D38" s="1"/>
      <c r="F38" s="1"/>
      <c r="I38" s="53"/>
    </row>
    <row r="39" spans="1:9" x14ac:dyDescent="0.2">
      <c r="A39" s="1">
        <v>21094</v>
      </c>
      <c r="B39">
        <v>-0.51055799999999962</v>
      </c>
      <c r="D39" s="1"/>
      <c r="F39" s="1"/>
      <c r="I39" s="53"/>
    </row>
    <row r="40" spans="1:9" x14ac:dyDescent="0.2">
      <c r="A40" s="1">
        <v>21186</v>
      </c>
      <c r="B40">
        <v>0.88575963973999006</v>
      </c>
      <c r="D40" s="1"/>
      <c r="F40" s="1"/>
      <c r="I40" s="53"/>
    </row>
    <row r="41" spans="1:9" x14ac:dyDescent="0.2">
      <c r="A41" s="1">
        <v>21276</v>
      </c>
      <c r="B41">
        <v>1.9817340000000003</v>
      </c>
      <c r="D41" s="1"/>
      <c r="F41" s="1"/>
      <c r="I41" s="53"/>
    </row>
    <row r="42" spans="1:9" x14ac:dyDescent="0.2">
      <c r="A42" s="1">
        <v>21367</v>
      </c>
      <c r="B42">
        <v>1.8773415565490801</v>
      </c>
      <c r="D42" s="1"/>
      <c r="F42" s="1"/>
      <c r="I42" s="53"/>
    </row>
    <row r="43" spans="1:9" x14ac:dyDescent="0.2">
      <c r="A43" s="1">
        <v>21459</v>
      </c>
      <c r="B43">
        <v>0.9725710000000003</v>
      </c>
      <c r="D43" s="1"/>
      <c r="F43" s="1"/>
      <c r="I43" s="53"/>
    </row>
    <row r="44" spans="1:9" x14ac:dyDescent="0.2">
      <c r="A44" s="1">
        <v>21551</v>
      </c>
      <c r="B44">
        <v>0.36742334365844975</v>
      </c>
      <c r="D44" s="1"/>
      <c r="F44" s="1"/>
      <c r="I44" s="53"/>
    </row>
    <row r="45" spans="1:9" x14ac:dyDescent="0.2">
      <c r="A45" s="1">
        <v>21641</v>
      </c>
      <c r="B45">
        <v>-0.33808555603027024</v>
      </c>
      <c r="D45" s="1"/>
      <c r="F45" s="1"/>
      <c r="I45" s="53"/>
    </row>
    <row r="46" spans="1:9" x14ac:dyDescent="0.2">
      <c r="A46" s="1">
        <v>21732</v>
      </c>
      <c r="B46">
        <v>-0.14392700000000058</v>
      </c>
      <c r="D46" s="1"/>
      <c r="F46" s="1"/>
      <c r="I46" s="53"/>
    </row>
    <row r="47" spans="1:9" x14ac:dyDescent="0.2">
      <c r="A47" s="1">
        <v>21824</v>
      </c>
      <c r="B47">
        <v>0.1499359999999994</v>
      </c>
      <c r="D47" s="1"/>
      <c r="F47" s="1"/>
      <c r="I47" s="53"/>
    </row>
    <row r="48" spans="1:9" x14ac:dyDescent="0.2">
      <c r="A48" s="1">
        <v>21916</v>
      </c>
      <c r="B48">
        <v>-0.35645236968993999</v>
      </c>
      <c r="D48" s="1"/>
      <c r="F48" s="1"/>
      <c r="I48" s="53"/>
    </row>
    <row r="49" spans="1:9" x14ac:dyDescent="0.2">
      <c r="A49" s="1">
        <v>22007</v>
      </c>
      <c r="B49">
        <v>-0.26305099999999992</v>
      </c>
      <c r="D49" s="1"/>
      <c r="F49" s="1"/>
      <c r="I49" s="53"/>
    </row>
    <row r="50" spans="1:9" x14ac:dyDescent="0.2">
      <c r="A50" s="1">
        <v>22098</v>
      </c>
      <c r="B50">
        <v>3.0170440673829901E-2</v>
      </c>
      <c r="D50" s="1"/>
      <c r="F50" s="1"/>
      <c r="I50" s="53"/>
    </row>
    <row r="51" spans="1:9" x14ac:dyDescent="0.2">
      <c r="A51" s="1">
        <v>22190</v>
      </c>
      <c r="B51">
        <v>0.82322999999999968</v>
      </c>
      <c r="D51" s="1"/>
      <c r="F51" s="1"/>
      <c r="I51" s="53"/>
    </row>
    <row r="52" spans="1:9" x14ac:dyDescent="0.2">
      <c r="A52" s="1">
        <v>22282</v>
      </c>
      <c r="B52">
        <v>1.3161249999999995</v>
      </c>
      <c r="D52" s="1"/>
      <c r="F52" s="1"/>
      <c r="I52" s="53"/>
    </row>
    <row r="53" spans="1:9" x14ac:dyDescent="0.2">
      <c r="A53" s="1">
        <v>22372</v>
      </c>
      <c r="B53">
        <v>1.5088350000000004</v>
      </c>
      <c r="D53" s="1"/>
      <c r="F53" s="1"/>
      <c r="I53" s="53"/>
    </row>
    <row r="54" spans="1:9" x14ac:dyDescent="0.2">
      <c r="A54" s="1">
        <v>22463</v>
      </c>
      <c r="B54">
        <v>1.3013246536254899</v>
      </c>
      <c r="D54" s="1"/>
      <c r="F54" s="1"/>
      <c r="I54" s="53"/>
    </row>
    <row r="55" spans="1:9" x14ac:dyDescent="0.2">
      <c r="A55" s="1">
        <v>22555</v>
      </c>
      <c r="B55">
        <v>0.69354457855224982</v>
      </c>
      <c r="D55" s="1"/>
      <c r="F55" s="1"/>
      <c r="I55" s="53"/>
    </row>
    <row r="56" spans="1:9" x14ac:dyDescent="0.2">
      <c r="A56" s="1">
        <v>22647</v>
      </c>
      <c r="B56">
        <v>8.5440999999999434E-2</v>
      </c>
      <c r="D56" s="1"/>
      <c r="F56" s="1"/>
      <c r="I56" s="53"/>
    </row>
    <row r="57" spans="1:9" x14ac:dyDescent="0.2">
      <c r="A57" s="1">
        <v>22737</v>
      </c>
      <c r="B57">
        <v>-2.3042000000000229E-2</v>
      </c>
      <c r="D57" s="1"/>
      <c r="F57" s="1"/>
      <c r="I57" s="53"/>
    </row>
    <row r="58" spans="1:9" x14ac:dyDescent="0.2">
      <c r="A58" s="1">
        <v>22828</v>
      </c>
      <c r="B58">
        <v>6.8049526214599254E-2</v>
      </c>
      <c r="D58" s="1"/>
      <c r="F58" s="1"/>
      <c r="I58" s="53"/>
    </row>
    <row r="59" spans="1:9" x14ac:dyDescent="0.2">
      <c r="A59" s="1">
        <v>22920</v>
      </c>
      <c r="B59">
        <v>-4.132400000000036E-2</v>
      </c>
      <c r="D59" s="1"/>
      <c r="F59" s="1"/>
      <c r="I59" s="53"/>
    </row>
    <row r="60" spans="1:9" x14ac:dyDescent="0.2">
      <c r="A60" s="1">
        <v>23012</v>
      </c>
      <c r="B60">
        <v>0.24881200000000003</v>
      </c>
      <c r="D60" s="1"/>
      <c r="F60" s="1"/>
      <c r="I60" s="53"/>
    </row>
    <row r="61" spans="1:9" x14ac:dyDescent="0.2">
      <c r="A61" s="1">
        <v>23102</v>
      </c>
      <c r="B61">
        <v>0.13844800000000035</v>
      </c>
      <c r="D61" s="1"/>
      <c r="F61" s="1"/>
      <c r="I61" s="53"/>
    </row>
    <row r="62" spans="1:9" x14ac:dyDescent="0.2">
      <c r="A62" s="1">
        <v>23193</v>
      </c>
      <c r="B62">
        <v>-7.2410999999999781E-2</v>
      </c>
      <c r="D62" s="1"/>
      <c r="F62" s="1"/>
      <c r="I62" s="53"/>
    </row>
    <row r="63" spans="1:9" x14ac:dyDescent="0.2">
      <c r="A63" s="1">
        <v>23285</v>
      </c>
      <c r="B63">
        <v>1.6252613067629262E-2</v>
      </c>
      <c r="D63" s="1"/>
      <c r="F63" s="1"/>
      <c r="I63" s="53"/>
    </row>
    <row r="64" spans="1:9" x14ac:dyDescent="0.2">
      <c r="A64" s="1">
        <v>23377</v>
      </c>
      <c r="B64">
        <v>-9.5527648925780362E-2</v>
      </c>
      <c r="D64" s="1"/>
      <c r="F64" s="1"/>
      <c r="I64" s="53"/>
    </row>
    <row r="65" spans="1:9" x14ac:dyDescent="0.2">
      <c r="A65" s="1">
        <v>23468</v>
      </c>
      <c r="B65">
        <v>-0.40770600000000012</v>
      </c>
      <c r="D65" s="1"/>
      <c r="F65" s="1"/>
      <c r="I65" s="53"/>
    </row>
    <row r="66" spans="1:9" x14ac:dyDescent="0.2">
      <c r="A66" s="1">
        <v>23559</v>
      </c>
      <c r="B66">
        <v>-0.62022256851196023</v>
      </c>
      <c r="D66" s="1"/>
      <c r="F66" s="1"/>
      <c r="I66" s="53"/>
    </row>
    <row r="67" spans="1:9" x14ac:dyDescent="0.2">
      <c r="A67" s="1">
        <v>23651</v>
      </c>
      <c r="B67">
        <v>-0.6330070000000001</v>
      </c>
      <c r="D67" s="1"/>
      <c r="F67" s="1"/>
      <c r="I67" s="53"/>
    </row>
    <row r="68" spans="1:9" x14ac:dyDescent="0.2">
      <c r="A68" s="1">
        <v>23743</v>
      </c>
      <c r="B68">
        <v>-0.74597699999999989</v>
      </c>
      <c r="D68" s="1"/>
      <c r="F68" s="1"/>
      <c r="I68" s="53"/>
    </row>
    <row r="69" spans="1:9" x14ac:dyDescent="0.2">
      <c r="A69" s="1">
        <v>23833</v>
      </c>
      <c r="B69">
        <v>-0.95904399999999956</v>
      </c>
      <c r="D69" s="1"/>
      <c r="F69" s="1"/>
      <c r="I69" s="53"/>
    </row>
    <row r="70" spans="1:9" x14ac:dyDescent="0.2">
      <c r="A70" s="1">
        <v>23924</v>
      </c>
      <c r="B70">
        <v>-1.2721159999999996</v>
      </c>
      <c r="D70" s="1"/>
      <c r="F70" s="1"/>
      <c r="I70" s="53"/>
    </row>
    <row r="71" spans="1:9" x14ac:dyDescent="0.2">
      <c r="A71" s="1">
        <v>24016</v>
      </c>
      <c r="B71">
        <v>-1.5851050000000004</v>
      </c>
      <c r="D71" s="1"/>
      <c r="F71" s="1"/>
      <c r="I71" s="53"/>
    </row>
    <row r="72" spans="1:9" x14ac:dyDescent="0.2">
      <c r="A72" s="1">
        <v>24108</v>
      </c>
      <c r="B72">
        <v>-1.7979300000000005</v>
      </c>
      <c r="D72" s="1"/>
      <c r="F72" s="1"/>
      <c r="I72" s="53"/>
    </row>
    <row r="73" spans="1:9" x14ac:dyDescent="0.2">
      <c r="A73" s="1">
        <v>24198</v>
      </c>
      <c r="B73">
        <v>-1.9105290000000004</v>
      </c>
      <c r="D73" s="1"/>
      <c r="F73" s="1"/>
      <c r="I73" s="53"/>
    </row>
    <row r="74" spans="1:9" x14ac:dyDescent="0.2">
      <c r="A74" s="1">
        <v>24289</v>
      </c>
      <c r="B74">
        <v>-1.9228610000000002</v>
      </c>
      <c r="D74" s="1"/>
      <c r="F74" s="1"/>
      <c r="I74" s="53"/>
    </row>
    <row r="75" spans="1:9" x14ac:dyDescent="0.2">
      <c r="A75" s="1">
        <v>24381</v>
      </c>
      <c r="B75">
        <v>-2.0349149999999998</v>
      </c>
      <c r="D75" s="1"/>
      <c r="F75" s="1"/>
      <c r="I75" s="53"/>
    </row>
    <row r="76" spans="1:9" x14ac:dyDescent="0.2">
      <c r="A76" s="1">
        <v>24473</v>
      </c>
      <c r="B76">
        <v>-1.9467040000000004</v>
      </c>
      <c r="D76" s="1"/>
      <c r="F76" s="1"/>
      <c r="I76" s="53"/>
    </row>
    <row r="77" spans="1:9" x14ac:dyDescent="0.2">
      <c r="A77" s="1">
        <v>24563</v>
      </c>
      <c r="B77">
        <v>-1.9582700000000006</v>
      </c>
      <c r="D77" s="1"/>
      <c r="F77" s="1"/>
      <c r="I77" s="53"/>
    </row>
    <row r="78" spans="1:9" x14ac:dyDescent="0.2">
      <c r="A78" s="1">
        <v>24654</v>
      </c>
      <c r="B78">
        <v>-1.9696720000000001</v>
      </c>
      <c r="D78" s="1"/>
      <c r="F78" s="1"/>
      <c r="I78" s="53"/>
    </row>
    <row r="79" spans="1:9" x14ac:dyDescent="0.2">
      <c r="A79" s="1">
        <v>24746</v>
      </c>
      <c r="B79">
        <v>-1.8809840000000002</v>
      </c>
      <c r="D79" s="1"/>
      <c r="F79" s="1"/>
      <c r="I79" s="53"/>
    </row>
    <row r="80" spans="1:9" x14ac:dyDescent="0.2">
      <c r="A80" s="1">
        <v>24838</v>
      </c>
      <c r="B80">
        <v>-2.0922859999999996</v>
      </c>
      <c r="D80" s="1"/>
      <c r="F80" s="1"/>
      <c r="I80" s="53"/>
    </row>
    <row r="81" spans="1:9" x14ac:dyDescent="0.2">
      <c r="A81" s="1">
        <v>24929</v>
      </c>
      <c r="B81">
        <v>-2.2036584854125896</v>
      </c>
      <c r="D81" s="1"/>
      <c r="F81" s="1"/>
      <c r="I81" s="53"/>
    </row>
    <row r="82" spans="1:9" x14ac:dyDescent="0.2">
      <c r="A82" s="1">
        <v>25020</v>
      </c>
      <c r="B82">
        <v>-2.3151755332946697</v>
      </c>
      <c r="D82" s="1"/>
      <c r="F82" s="1"/>
      <c r="I82" s="53"/>
    </row>
    <row r="83" spans="1:9" x14ac:dyDescent="0.2">
      <c r="A83" s="1">
        <v>25112</v>
      </c>
      <c r="B83">
        <v>-2.4269050000000001</v>
      </c>
      <c r="D83" s="1"/>
      <c r="F83" s="1"/>
      <c r="I83" s="53"/>
    </row>
    <row r="84" spans="1:9" x14ac:dyDescent="0.2">
      <c r="A84" s="1">
        <v>25204</v>
      </c>
      <c r="B84">
        <v>-2.438901</v>
      </c>
      <c r="D84" s="1"/>
      <c r="F84" s="1"/>
      <c r="I84" s="53"/>
    </row>
    <row r="85" spans="1:9" x14ac:dyDescent="0.2">
      <c r="A85" s="1">
        <v>25294</v>
      </c>
      <c r="B85">
        <v>-2.4512096405029298</v>
      </c>
      <c r="D85" s="1"/>
      <c r="F85" s="1"/>
      <c r="I85" s="53"/>
    </row>
    <row r="86" spans="1:9" x14ac:dyDescent="0.2">
      <c r="A86" s="1">
        <v>25385</v>
      </c>
      <c r="B86">
        <v>-2.2638640000000003</v>
      </c>
      <c r="D86" s="1"/>
      <c r="F86" s="1"/>
      <c r="I86" s="53"/>
    </row>
    <row r="87" spans="1:9" x14ac:dyDescent="0.2">
      <c r="A87" s="1">
        <v>25477</v>
      </c>
      <c r="B87">
        <v>-2.276888</v>
      </c>
      <c r="D87" s="1"/>
      <c r="F87" s="1"/>
      <c r="I87" s="53"/>
    </row>
    <row r="88" spans="1:9" x14ac:dyDescent="0.2">
      <c r="A88" s="1">
        <v>25569</v>
      </c>
      <c r="B88">
        <v>-1.6902983665466298</v>
      </c>
      <c r="D88" s="1"/>
      <c r="F88" s="1"/>
      <c r="I88" s="53"/>
    </row>
    <row r="89" spans="1:9" x14ac:dyDescent="0.2">
      <c r="A89" s="1">
        <v>25659</v>
      </c>
      <c r="B89">
        <v>-1.1040999999999999</v>
      </c>
      <c r="D89" s="1"/>
      <c r="F89" s="1"/>
      <c r="I89" s="53"/>
    </row>
    <row r="90" spans="1:9" x14ac:dyDescent="0.2">
      <c r="A90" s="1">
        <v>25750</v>
      </c>
      <c r="B90">
        <v>-0.71829199999999993</v>
      </c>
      <c r="D90" s="1"/>
      <c r="F90" s="1"/>
      <c r="I90" s="53"/>
    </row>
    <row r="91" spans="1:9" x14ac:dyDescent="0.2">
      <c r="A91" s="1">
        <v>25842</v>
      </c>
      <c r="B91">
        <v>-0.13286100000000012</v>
      </c>
      <c r="D91" s="1"/>
      <c r="F91" s="1"/>
      <c r="I91" s="53"/>
    </row>
    <row r="92" spans="1:9" x14ac:dyDescent="0.2">
      <c r="A92" s="1">
        <v>25934</v>
      </c>
      <c r="B92">
        <v>-4.7781999999999769E-2</v>
      </c>
      <c r="D92" s="1"/>
      <c r="F92" s="1"/>
      <c r="I92" s="53"/>
    </row>
    <row r="93" spans="1:9" x14ac:dyDescent="0.2">
      <c r="A93" s="1">
        <v>26024</v>
      </c>
      <c r="B93">
        <v>-6.3015999999999295E-2</v>
      </c>
      <c r="D93" s="1"/>
      <c r="F93" s="1"/>
      <c r="I93" s="53"/>
    </row>
    <row r="94" spans="1:9" x14ac:dyDescent="0.2">
      <c r="A94" s="1">
        <v>26115</v>
      </c>
      <c r="B94">
        <v>2.1494388580330259E-2</v>
      </c>
      <c r="D94" s="1"/>
      <c r="F94" s="1"/>
      <c r="I94" s="53"/>
    </row>
    <row r="95" spans="1:9" x14ac:dyDescent="0.2">
      <c r="A95" s="1">
        <v>26207</v>
      </c>
      <c r="B95">
        <v>-9.4176999999999289E-2</v>
      </c>
      <c r="D95" s="1"/>
      <c r="F95" s="1"/>
      <c r="I95" s="53"/>
    </row>
    <row r="96" spans="1:9" x14ac:dyDescent="0.2">
      <c r="A96" s="1">
        <v>26299</v>
      </c>
      <c r="B96">
        <v>-0.20994000000000046</v>
      </c>
      <c r="D96" s="1"/>
      <c r="F96" s="1"/>
      <c r="I96" s="53"/>
    </row>
    <row r="97" spans="1:9" x14ac:dyDescent="0.2">
      <c r="A97" s="1">
        <v>26390</v>
      </c>
      <c r="B97">
        <v>-0.32569055557250959</v>
      </c>
      <c r="D97" s="1"/>
      <c r="F97" s="1"/>
      <c r="I97" s="53"/>
    </row>
    <row r="98" spans="1:9" x14ac:dyDescent="0.2">
      <c r="A98" s="1">
        <v>26481</v>
      </c>
      <c r="B98">
        <v>-0.44131700000000063</v>
      </c>
      <c r="D98" s="1"/>
      <c r="F98" s="1"/>
      <c r="I98" s="53"/>
    </row>
    <row r="99" spans="1:9" x14ac:dyDescent="0.2">
      <c r="A99" s="1">
        <v>26573</v>
      </c>
      <c r="B99">
        <v>-0.65670599999999979</v>
      </c>
      <c r="D99" s="1"/>
      <c r="F99" s="1"/>
      <c r="I99" s="53"/>
    </row>
    <row r="100" spans="1:9" x14ac:dyDescent="0.2">
      <c r="A100" s="1">
        <v>26665</v>
      </c>
      <c r="B100">
        <v>-1.1717453956604</v>
      </c>
      <c r="D100" s="1"/>
      <c r="F100" s="1"/>
      <c r="I100" s="53"/>
    </row>
    <row r="101" spans="1:9" x14ac:dyDescent="0.2">
      <c r="A101" s="1">
        <v>26755</v>
      </c>
      <c r="B101">
        <v>-1.1863349999999997</v>
      </c>
      <c r="D101" s="1"/>
      <c r="F101" s="1"/>
      <c r="I101" s="53"/>
    </row>
    <row r="102" spans="1:9" x14ac:dyDescent="0.2">
      <c r="A102" s="1">
        <v>26846</v>
      </c>
      <c r="B102">
        <v>-1.3003866195678704</v>
      </c>
      <c r="D102" s="1"/>
      <c r="F102" s="1"/>
      <c r="I102" s="53"/>
    </row>
    <row r="103" spans="1:9" x14ac:dyDescent="0.2">
      <c r="A103" s="1">
        <v>26938</v>
      </c>
      <c r="B103">
        <v>-1.3138305664062502</v>
      </c>
      <c r="D103" s="1"/>
      <c r="F103" s="1"/>
      <c r="I103" s="53"/>
    </row>
    <row r="104" spans="1:9" x14ac:dyDescent="0.2">
      <c r="A104" s="1">
        <v>27030</v>
      </c>
      <c r="B104">
        <v>-1.0266164779663001</v>
      </c>
      <c r="D104" s="1"/>
      <c r="F104" s="1"/>
      <c r="I104" s="53"/>
    </row>
    <row r="105" spans="1:9" x14ac:dyDescent="0.2">
      <c r="A105" s="1">
        <v>27120</v>
      </c>
      <c r="B105">
        <v>-0.93871500000000019</v>
      </c>
      <c r="D105" s="1"/>
      <c r="F105" s="1"/>
      <c r="I105" s="53"/>
    </row>
    <row r="106" spans="1:9" x14ac:dyDescent="0.2">
      <c r="A106" s="1">
        <v>27211</v>
      </c>
      <c r="B106">
        <v>-0.55011453628540075</v>
      </c>
      <c r="D106" s="1"/>
      <c r="F106" s="1"/>
      <c r="I106" s="53"/>
    </row>
    <row r="107" spans="1:9" x14ac:dyDescent="0.2">
      <c r="A107" s="1">
        <v>27303</v>
      </c>
      <c r="B107">
        <v>0.43918046951293999</v>
      </c>
      <c r="D107" s="1"/>
      <c r="F107" s="1"/>
      <c r="I107" s="53"/>
    </row>
    <row r="108" spans="1:9" x14ac:dyDescent="0.2">
      <c r="A108" s="1">
        <v>27395</v>
      </c>
      <c r="B108">
        <v>2.1291560000000009</v>
      </c>
      <c r="D108" s="1"/>
      <c r="F108" s="1"/>
      <c r="I108" s="53"/>
    </row>
    <row r="109" spans="1:9" x14ac:dyDescent="0.2">
      <c r="A109" s="1">
        <v>27485</v>
      </c>
      <c r="B109">
        <v>2.7197910000000007</v>
      </c>
      <c r="D109" s="1"/>
      <c r="F109" s="1"/>
      <c r="I109" s="53"/>
    </row>
    <row r="110" spans="1:9" x14ac:dyDescent="0.2">
      <c r="A110" s="1">
        <v>27576</v>
      </c>
      <c r="B110">
        <v>2.3110660000000003</v>
      </c>
      <c r="D110" s="1"/>
      <c r="F110" s="1"/>
      <c r="I110" s="53"/>
    </row>
    <row r="111" spans="1:9" x14ac:dyDescent="0.2">
      <c r="A111" s="1">
        <v>27668</v>
      </c>
      <c r="B111">
        <v>2.1029675483703709</v>
      </c>
      <c r="D111" s="1"/>
      <c r="F111" s="1"/>
      <c r="I111" s="53"/>
    </row>
    <row r="112" spans="1:9" x14ac:dyDescent="0.2">
      <c r="A112" s="1">
        <v>27760</v>
      </c>
      <c r="B112">
        <v>1.4954910000000003</v>
      </c>
      <c r="D112" s="1"/>
      <c r="F112" s="1"/>
      <c r="I112" s="53"/>
    </row>
    <row r="113" spans="1:9" x14ac:dyDescent="0.2">
      <c r="A113" s="1">
        <v>27851</v>
      </c>
      <c r="B113">
        <v>1.3886419999999999</v>
      </c>
      <c r="D113" s="1"/>
      <c r="F113" s="1"/>
      <c r="I113" s="53"/>
    </row>
    <row r="114" spans="1:9" x14ac:dyDescent="0.2">
      <c r="A114" s="1">
        <v>27942</v>
      </c>
      <c r="B114">
        <v>1.482437</v>
      </c>
      <c r="D114" s="1"/>
      <c r="F114" s="1"/>
      <c r="I114" s="53"/>
    </row>
    <row r="115" spans="1:9" x14ac:dyDescent="0.2">
      <c r="A115" s="1">
        <v>28034</v>
      </c>
      <c r="B115">
        <v>1.5769009999999994</v>
      </c>
      <c r="D115" s="1"/>
      <c r="F115" s="1"/>
      <c r="I115" s="53"/>
    </row>
    <row r="116" spans="1:9" x14ac:dyDescent="0.2">
      <c r="A116" s="1">
        <v>28126</v>
      </c>
      <c r="B116">
        <v>1.2720690000000001</v>
      </c>
      <c r="D116" s="1"/>
      <c r="F116" s="1"/>
      <c r="I116" s="53"/>
    </row>
    <row r="117" spans="1:9" x14ac:dyDescent="0.2">
      <c r="A117" s="1">
        <v>28216</v>
      </c>
      <c r="B117">
        <v>0.86798343658447941</v>
      </c>
      <c r="D117" s="1"/>
      <c r="F117" s="1"/>
      <c r="I117" s="53"/>
    </row>
    <row r="118" spans="1:9" x14ac:dyDescent="0.2">
      <c r="A118" s="1">
        <v>28307</v>
      </c>
      <c r="B118">
        <v>0.66469100000000036</v>
      </c>
      <c r="D118" s="1"/>
      <c r="F118" s="1"/>
      <c r="I118" s="53"/>
    </row>
    <row r="119" spans="1:9" x14ac:dyDescent="0.2">
      <c r="A119" s="1">
        <v>28399</v>
      </c>
      <c r="B119">
        <v>0.46224299999999996</v>
      </c>
      <c r="D119" s="1"/>
      <c r="F119" s="1"/>
      <c r="I119" s="53"/>
    </row>
    <row r="120" spans="1:9" x14ac:dyDescent="0.2">
      <c r="A120" s="1">
        <v>28491</v>
      </c>
      <c r="B120">
        <v>6.0688999999999993E-2</v>
      </c>
      <c r="D120" s="1"/>
      <c r="F120" s="1"/>
      <c r="I120" s="53"/>
    </row>
    <row r="121" spans="1:9" x14ac:dyDescent="0.2">
      <c r="A121" s="1">
        <v>28581</v>
      </c>
      <c r="B121">
        <v>-0.23992699999999978</v>
      </c>
      <c r="D121" s="1"/>
      <c r="F121" s="1"/>
      <c r="I121" s="53"/>
    </row>
    <row r="122" spans="1:9" x14ac:dyDescent="0.2">
      <c r="A122" s="1">
        <v>28672</v>
      </c>
      <c r="B122">
        <v>-0.23957443237303977</v>
      </c>
      <c r="D122" s="1"/>
      <c r="F122" s="1"/>
      <c r="I122" s="53"/>
    </row>
    <row r="123" spans="1:9" x14ac:dyDescent="0.2">
      <c r="A123" s="1">
        <v>28764</v>
      </c>
      <c r="B123">
        <v>-0.33823451995848952</v>
      </c>
      <c r="D123" s="1"/>
      <c r="F123" s="1"/>
      <c r="I123" s="53"/>
    </row>
    <row r="124" spans="1:9" x14ac:dyDescent="0.2">
      <c r="A124" s="1">
        <v>28856</v>
      </c>
      <c r="B124">
        <v>-0.33590946197508931</v>
      </c>
      <c r="D124" s="1"/>
      <c r="F124" s="1"/>
      <c r="I124" s="53"/>
    </row>
    <row r="125" spans="1:9" x14ac:dyDescent="0.2">
      <c r="A125" s="1">
        <v>28946</v>
      </c>
      <c r="B125">
        <v>-0.53261700000000012</v>
      </c>
      <c r="D125" s="1"/>
      <c r="F125" s="1"/>
      <c r="I125" s="53"/>
    </row>
    <row r="126" spans="1:9" x14ac:dyDescent="0.2">
      <c r="A126" s="1">
        <v>29037</v>
      </c>
      <c r="B126">
        <v>-0.32839355468749964</v>
      </c>
      <c r="D126" s="1"/>
      <c r="F126" s="1"/>
      <c r="I126" s="53"/>
    </row>
    <row r="127" spans="1:9" x14ac:dyDescent="0.2">
      <c r="A127" s="1">
        <v>29129</v>
      </c>
      <c r="B127">
        <v>-0.22329000000000043</v>
      </c>
      <c r="D127" s="1"/>
      <c r="F127" s="1"/>
      <c r="I127" s="53"/>
    </row>
    <row r="128" spans="1:9" x14ac:dyDescent="0.2">
      <c r="A128" s="1">
        <v>29221</v>
      </c>
      <c r="B128">
        <v>7.6793592789419662E-2</v>
      </c>
      <c r="D128" s="1"/>
      <c r="F128" s="1"/>
      <c r="I128" s="53"/>
    </row>
    <row r="129" spans="1:9" x14ac:dyDescent="0.2">
      <c r="A129" s="1">
        <v>29312</v>
      </c>
      <c r="B129">
        <v>1.0855540793122902</v>
      </c>
      <c r="D129" s="1"/>
      <c r="F129" s="1"/>
      <c r="I129" s="53"/>
    </row>
    <row r="130" spans="1:9" x14ac:dyDescent="0.2">
      <c r="A130" s="1">
        <v>29403</v>
      </c>
      <c r="B130">
        <v>1.4943178516935305</v>
      </c>
      <c r="D130" s="1"/>
      <c r="F130" s="1"/>
      <c r="I130" s="53"/>
    </row>
    <row r="131" spans="1:9" x14ac:dyDescent="0.2">
      <c r="A131" s="1">
        <v>29495</v>
      </c>
      <c r="B131">
        <v>1.2030905701702501</v>
      </c>
      <c r="D131" s="1"/>
      <c r="F131" s="1"/>
      <c r="I131" s="53"/>
    </row>
    <row r="132" spans="1:9" x14ac:dyDescent="0.2">
      <c r="A132" s="1">
        <v>29587</v>
      </c>
      <c r="B132">
        <v>1.2118796548967206</v>
      </c>
      <c r="D132" s="1"/>
      <c r="F132" s="1"/>
      <c r="I132" s="53"/>
    </row>
    <row r="133" spans="1:9" x14ac:dyDescent="0.2">
      <c r="A133" s="1">
        <v>29677</v>
      </c>
      <c r="B133">
        <v>1.2206938977199204</v>
      </c>
      <c r="D133" s="1"/>
      <c r="F133" s="1"/>
      <c r="I133" s="53"/>
    </row>
    <row r="134" spans="1:9" x14ac:dyDescent="0.2">
      <c r="A134" s="1">
        <v>29768</v>
      </c>
      <c r="B134">
        <v>1.2295432196469607</v>
      </c>
      <c r="D134" s="1"/>
      <c r="F134" s="1"/>
      <c r="I134" s="53"/>
    </row>
    <row r="135" spans="1:9" x14ac:dyDescent="0.2">
      <c r="A135" s="1">
        <v>29860</v>
      </c>
      <c r="B135">
        <v>2.0384385166679992</v>
      </c>
      <c r="D135" s="1"/>
      <c r="F135" s="1"/>
      <c r="I135" s="53"/>
    </row>
    <row r="136" spans="1:9" x14ac:dyDescent="0.2">
      <c r="A136" s="1">
        <v>29952</v>
      </c>
      <c r="B136">
        <v>2.6473915575955509</v>
      </c>
      <c r="D136" s="1"/>
      <c r="F136" s="1"/>
      <c r="I136" s="53"/>
    </row>
    <row r="137" spans="1:9" x14ac:dyDescent="0.2">
      <c r="A137" s="1">
        <v>30042</v>
      </c>
      <c r="B137">
        <v>3.2564149147214003</v>
      </c>
      <c r="D137" s="1"/>
      <c r="F137" s="1"/>
      <c r="I137" s="53"/>
    </row>
    <row r="138" spans="1:9" x14ac:dyDescent="0.2">
      <c r="A138" s="1">
        <v>30133</v>
      </c>
      <c r="B138">
        <v>3.7655219151531805</v>
      </c>
      <c r="D138" s="1"/>
      <c r="F138" s="1"/>
      <c r="I138" s="53"/>
    </row>
    <row r="139" spans="1:9" x14ac:dyDescent="0.2">
      <c r="A139" s="1">
        <v>30225</v>
      </c>
      <c r="B139">
        <v>4.5747266056390492</v>
      </c>
      <c r="D139" s="1"/>
      <c r="F139" s="1"/>
      <c r="I139" s="53"/>
    </row>
    <row r="140" spans="1:9" x14ac:dyDescent="0.2">
      <c r="A140" s="1">
        <v>30317</v>
      </c>
      <c r="B140">
        <v>4.284043726817</v>
      </c>
      <c r="D140" s="1"/>
      <c r="F140" s="1"/>
      <c r="I140" s="53"/>
    </row>
    <row r="141" spans="1:9" x14ac:dyDescent="0.2">
      <c r="A141" s="1">
        <v>30407</v>
      </c>
      <c r="B141">
        <v>3.9934886948372696</v>
      </c>
      <c r="D141" s="1"/>
      <c r="F141" s="1"/>
      <c r="I141" s="53"/>
    </row>
    <row r="142" spans="1:9" x14ac:dyDescent="0.2">
      <c r="A142" s="1">
        <v>30498</v>
      </c>
      <c r="B142">
        <v>3.3030775896726308</v>
      </c>
      <c r="D142" s="1"/>
      <c r="F142" s="1"/>
      <c r="I142" s="53"/>
    </row>
    <row r="143" spans="1:9" x14ac:dyDescent="0.2">
      <c r="A143" s="1">
        <v>30590</v>
      </c>
      <c r="B143">
        <v>2.4128271504130501</v>
      </c>
      <c r="D143" s="1"/>
      <c r="F143" s="1"/>
      <c r="I143" s="53"/>
    </row>
    <row r="144" spans="1:9" x14ac:dyDescent="0.2">
      <c r="A144" s="1">
        <v>30682</v>
      </c>
      <c r="B144">
        <v>1.8227547785487204</v>
      </c>
      <c r="D144" s="1"/>
      <c r="F144" s="1"/>
      <c r="I144" s="53"/>
    </row>
    <row r="145" spans="1:9" x14ac:dyDescent="0.2">
      <c r="A145" s="1">
        <v>30773</v>
      </c>
      <c r="B145">
        <v>1.3328785507213503</v>
      </c>
      <c r="D145" s="1"/>
      <c r="F145" s="1"/>
      <c r="I145" s="53"/>
    </row>
    <row r="146" spans="1:9" x14ac:dyDescent="0.2">
      <c r="A146" s="1">
        <v>30864</v>
      </c>
      <c r="B146">
        <v>1.3432172426670901</v>
      </c>
      <c r="D146" s="1"/>
      <c r="F146" s="1"/>
      <c r="I146" s="53"/>
    </row>
    <row r="147" spans="1:9" x14ac:dyDescent="0.2">
      <c r="A147" s="1">
        <v>30956</v>
      </c>
      <c r="B147">
        <v>1.2537903660566094</v>
      </c>
      <c r="D147" s="1"/>
      <c r="F147" s="1"/>
      <c r="I147" s="53"/>
    </row>
    <row r="148" spans="1:9" x14ac:dyDescent="0.2">
      <c r="A148" s="1">
        <v>31048</v>
      </c>
      <c r="B148">
        <v>1.1646182196178199</v>
      </c>
      <c r="D148" s="1"/>
      <c r="F148" s="1"/>
      <c r="I148" s="53"/>
    </row>
    <row r="149" spans="1:9" x14ac:dyDescent="0.2">
      <c r="A149" s="1">
        <v>31138</v>
      </c>
      <c r="B149">
        <v>1.2757217620015497</v>
      </c>
      <c r="D149" s="1"/>
      <c r="F149" s="1"/>
      <c r="I149" s="53"/>
    </row>
    <row r="150" spans="1:9" x14ac:dyDescent="0.2">
      <c r="A150" s="1">
        <v>31229</v>
      </c>
      <c r="B150">
        <v>1.1871219201192504</v>
      </c>
      <c r="D150" s="1"/>
      <c r="F150" s="1"/>
      <c r="I150" s="53"/>
    </row>
    <row r="151" spans="1:9" x14ac:dyDescent="0.2">
      <c r="A151" s="1">
        <v>31321</v>
      </c>
      <c r="B151">
        <v>0.99883776325023987</v>
      </c>
      <c r="D151" s="1"/>
      <c r="F151" s="1"/>
      <c r="I151" s="53"/>
    </row>
    <row r="152" spans="1:9" x14ac:dyDescent="0.2">
      <c r="A152" s="1">
        <v>31413</v>
      </c>
      <c r="B152">
        <v>1.0108835851578597</v>
      </c>
      <c r="D152" s="1"/>
      <c r="F152" s="1"/>
      <c r="I152" s="53"/>
    </row>
    <row r="153" spans="1:9" x14ac:dyDescent="0.2">
      <c r="A153" s="1">
        <v>31503</v>
      </c>
      <c r="B153">
        <v>1.22326557505626</v>
      </c>
      <c r="D153" s="1"/>
      <c r="F153" s="1"/>
      <c r="I153" s="53"/>
    </row>
    <row r="154" spans="1:9" x14ac:dyDescent="0.2">
      <c r="A154" s="1">
        <v>31594</v>
      </c>
      <c r="B154">
        <v>1.0359824769146604</v>
      </c>
      <c r="D154" s="1"/>
      <c r="F154" s="1"/>
      <c r="I154" s="53"/>
    </row>
    <row r="155" spans="1:9" x14ac:dyDescent="0.2">
      <c r="A155" s="1">
        <v>31686</v>
      </c>
      <c r="B155">
        <v>0.84902668861411001</v>
      </c>
      <c r="D155" s="1"/>
      <c r="F155" s="1"/>
      <c r="I155" s="53"/>
    </row>
    <row r="156" spans="1:9" x14ac:dyDescent="0.2">
      <c r="A156" s="1">
        <v>31778</v>
      </c>
      <c r="B156">
        <v>0.66238567305816964</v>
      </c>
      <c r="D156" s="1"/>
      <c r="F156" s="1"/>
      <c r="I156" s="53"/>
    </row>
    <row r="157" spans="1:9" x14ac:dyDescent="0.2">
      <c r="A157" s="1">
        <v>31868</v>
      </c>
      <c r="B157">
        <v>0.37604344580447968</v>
      </c>
      <c r="D157" s="1"/>
      <c r="F157" s="1"/>
      <c r="I157" s="53"/>
    </row>
    <row r="158" spans="1:9" x14ac:dyDescent="0.2">
      <c r="A158" s="1">
        <v>31959</v>
      </c>
      <c r="B158">
        <v>8.9981963822659772E-2</v>
      </c>
      <c r="D158" s="1"/>
      <c r="F158" s="1"/>
      <c r="I158" s="53"/>
    </row>
    <row r="159" spans="1:9" x14ac:dyDescent="0.2">
      <c r="A159" s="1">
        <v>32051</v>
      </c>
      <c r="B159">
        <v>-9.5817685945069897E-2</v>
      </c>
      <c r="D159" s="1"/>
      <c r="F159" s="1"/>
      <c r="I159" s="53"/>
    </row>
    <row r="160" spans="1:9" x14ac:dyDescent="0.2">
      <c r="A160" s="1">
        <v>32143</v>
      </c>
      <c r="B160">
        <v>-0.18137433670584979</v>
      </c>
      <c r="D160" s="1"/>
      <c r="F160" s="1"/>
      <c r="I160" s="53"/>
    </row>
    <row r="161" spans="1:9" x14ac:dyDescent="0.2">
      <c r="A161" s="1">
        <v>32234</v>
      </c>
      <c r="B161">
        <v>-0.36670604279110997</v>
      </c>
      <c r="D161" s="1"/>
      <c r="F161" s="1"/>
      <c r="I161" s="53"/>
    </row>
    <row r="162" spans="1:9" x14ac:dyDescent="0.2">
      <c r="A162" s="1">
        <v>32325</v>
      </c>
      <c r="B162">
        <v>-0.35182962387882988</v>
      </c>
      <c r="D162" s="1"/>
      <c r="F162" s="1"/>
      <c r="I162" s="53"/>
    </row>
    <row r="163" spans="1:9" x14ac:dyDescent="0.2">
      <c r="A163" s="1">
        <v>32417</v>
      </c>
      <c r="B163">
        <v>-0.5367604319052699</v>
      </c>
      <c r="D163" s="1"/>
      <c r="F163" s="1"/>
      <c r="I163" s="53"/>
    </row>
    <row r="164" spans="1:9" x14ac:dyDescent="0.2">
      <c r="A164" s="1">
        <v>32509</v>
      </c>
      <c r="B164">
        <v>-0.62151231184453959</v>
      </c>
      <c r="D164" s="1"/>
      <c r="F164" s="1"/>
      <c r="I164" s="53"/>
    </row>
    <row r="165" spans="1:9" x14ac:dyDescent="0.2">
      <c r="A165" s="1">
        <v>32599</v>
      </c>
      <c r="B165">
        <v>-0.6060977223527102</v>
      </c>
      <c r="D165" s="1"/>
      <c r="F165" s="1"/>
      <c r="I165" s="53"/>
    </row>
    <row r="166" spans="1:9" x14ac:dyDescent="0.2">
      <c r="A166" s="1">
        <v>32690</v>
      </c>
      <c r="B166">
        <v>-0.5905279791928697</v>
      </c>
      <c r="D166" s="1"/>
      <c r="F166" s="1"/>
      <c r="I166" s="53"/>
    </row>
    <row r="167" spans="1:9" x14ac:dyDescent="0.2">
      <c r="A167" s="1">
        <v>32782</v>
      </c>
      <c r="B167">
        <v>-0.37481358284017929</v>
      </c>
      <c r="D167" s="1"/>
      <c r="F167" s="1"/>
      <c r="I167" s="53"/>
    </row>
    <row r="168" spans="1:9" x14ac:dyDescent="0.2">
      <c r="A168" s="1">
        <v>32874</v>
      </c>
      <c r="B168">
        <v>-0.45896459134208989</v>
      </c>
      <c r="D168" s="1"/>
      <c r="F168" s="1"/>
      <c r="I168" s="53"/>
    </row>
    <row r="169" spans="1:9" x14ac:dyDescent="0.2">
      <c r="A169" s="1">
        <v>32964</v>
      </c>
      <c r="B169">
        <v>-0.44299100013508053</v>
      </c>
      <c r="D169" s="1"/>
      <c r="F169" s="1"/>
      <c r="I169" s="53"/>
    </row>
    <row r="170" spans="1:9" x14ac:dyDescent="0.2">
      <c r="A170" s="1">
        <v>33055</v>
      </c>
      <c r="B170">
        <v>-2.6903091933290213E-2</v>
      </c>
      <c r="D170" s="1"/>
      <c r="F170" s="1"/>
      <c r="I170" s="53"/>
    </row>
    <row r="171" spans="1:9" x14ac:dyDescent="0.2">
      <c r="A171" s="1">
        <v>33147</v>
      </c>
      <c r="B171">
        <v>0.3892882781078395</v>
      </c>
      <c r="D171" s="1"/>
      <c r="F171" s="1"/>
      <c r="I171" s="53"/>
    </row>
    <row r="172" spans="1:9" x14ac:dyDescent="0.2">
      <c r="A172" s="1">
        <v>33239</v>
      </c>
      <c r="B172">
        <v>0.9055714940688393</v>
      </c>
      <c r="D172" s="1"/>
      <c r="F172" s="1"/>
      <c r="I172" s="53"/>
    </row>
    <row r="173" spans="1:9" x14ac:dyDescent="0.2">
      <c r="A173" s="1">
        <v>33329</v>
      </c>
      <c r="B173">
        <v>1.1219341166857095</v>
      </c>
      <c r="D173" s="1"/>
      <c r="F173" s="1"/>
      <c r="I173" s="53"/>
    </row>
    <row r="174" spans="1:9" x14ac:dyDescent="0.2">
      <c r="A174" s="1">
        <v>33420</v>
      </c>
      <c r="B174">
        <v>1.2383629717080105</v>
      </c>
      <c r="D174" s="1"/>
      <c r="F174" s="1"/>
      <c r="I174" s="53"/>
    </row>
    <row r="175" spans="1:9" x14ac:dyDescent="0.2">
      <c r="A175" s="1">
        <v>33512</v>
      </c>
      <c r="B175">
        <v>1.4548444102266993</v>
      </c>
      <c r="D175" s="1"/>
      <c r="F175" s="1"/>
      <c r="I175" s="53"/>
    </row>
    <row r="176" spans="1:9" x14ac:dyDescent="0.2">
      <c r="A176" s="1">
        <v>33604</v>
      </c>
      <c r="B176">
        <v>1.7713647573976807</v>
      </c>
      <c r="D176" s="1"/>
      <c r="F176" s="1"/>
      <c r="I176" s="53"/>
    </row>
    <row r="177" spans="1:9" x14ac:dyDescent="0.2">
      <c r="A177" s="1">
        <v>33695</v>
      </c>
      <c r="B177">
        <v>1.9879109609539594</v>
      </c>
      <c r="D177" s="1"/>
      <c r="F177" s="1"/>
      <c r="I177" s="53"/>
    </row>
    <row r="178" spans="1:9" x14ac:dyDescent="0.2">
      <c r="A178" s="1">
        <v>33786</v>
      </c>
      <c r="B178">
        <v>2.00447144544155</v>
      </c>
      <c r="D178" s="1"/>
      <c r="F178" s="1"/>
      <c r="I178" s="53"/>
    </row>
    <row r="179" spans="1:9" x14ac:dyDescent="0.2">
      <c r="A179" s="1">
        <v>33878</v>
      </c>
      <c r="B179">
        <v>1.8210371722286203</v>
      </c>
      <c r="D179" s="1"/>
      <c r="F179" s="1"/>
      <c r="I179" s="53"/>
    </row>
    <row r="180" spans="1:9" x14ac:dyDescent="0.2">
      <c r="A180" s="1">
        <v>33970</v>
      </c>
      <c r="B180">
        <v>1.5479917597664796</v>
      </c>
      <c r="D180" s="1"/>
      <c r="F180" s="1"/>
      <c r="I180" s="53"/>
    </row>
    <row r="181" spans="1:9" x14ac:dyDescent="0.2">
      <c r="A181" s="1">
        <v>34060</v>
      </c>
      <c r="B181">
        <v>1.5674542970115999</v>
      </c>
      <c r="D181" s="1"/>
      <c r="F181" s="1"/>
      <c r="I181" s="53"/>
    </row>
    <row r="182" spans="1:9" x14ac:dyDescent="0.2">
      <c r="A182" s="1">
        <v>34151</v>
      </c>
      <c r="B182">
        <v>1.2871004894146401</v>
      </c>
      <c r="D182" s="1"/>
      <c r="F182" s="1"/>
      <c r="I182" s="53"/>
    </row>
    <row r="183" spans="1:9" x14ac:dyDescent="0.2">
      <c r="A183" s="1">
        <v>34243</v>
      </c>
      <c r="B183">
        <v>1.1068718606243397</v>
      </c>
      <c r="D183" s="1"/>
      <c r="F183" s="1"/>
      <c r="I183" s="53"/>
    </row>
    <row r="184" spans="1:9" x14ac:dyDescent="0.2">
      <c r="A184" s="1">
        <v>34335</v>
      </c>
      <c r="B184">
        <v>1.1267053917638696</v>
      </c>
      <c r="D184" s="1"/>
      <c r="F184" s="1"/>
      <c r="I184" s="53"/>
    </row>
    <row r="185" spans="1:9" x14ac:dyDescent="0.2">
      <c r="A185" s="1">
        <v>34425</v>
      </c>
      <c r="B185">
        <v>0.74653468117879029</v>
      </c>
      <c r="D185" s="1"/>
      <c r="F185" s="1"/>
      <c r="I185" s="53"/>
    </row>
    <row r="186" spans="1:9" x14ac:dyDescent="0.2">
      <c r="A186" s="1">
        <v>34516</v>
      </c>
      <c r="B186">
        <v>0.56629115449051959</v>
      </c>
      <c r="D186" s="1"/>
      <c r="F186" s="1"/>
      <c r="I186" s="53"/>
    </row>
    <row r="187" spans="1:9" x14ac:dyDescent="0.2">
      <c r="A187" s="1">
        <v>34608</v>
      </c>
      <c r="B187">
        <v>0.18590529721045002</v>
      </c>
      <c r="D187" s="1"/>
      <c r="F187" s="1"/>
      <c r="I187" s="53"/>
    </row>
    <row r="188" spans="1:9" x14ac:dyDescent="0.2">
      <c r="A188" s="1">
        <v>34700</v>
      </c>
      <c r="B188">
        <v>0.10530788213285991</v>
      </c>
      <c r="D188" s="1"/>
      <c r="F188" s="1"/>
      <c r="I188" s="53"/>
    </row>
    <row r="189" spans="1:9" x14ac:dyDescent="0.2">
      <c r="A189" s="1">
        <v>34790</v>
      </c>
      <c r="B189">
        <v>0.32443116432077002</v>
      </c>
      <c r="D189" s="1"/>
      <c r="F189" s="1"/>
      <c r="I189" s="53"/>
    </row>
    <row r="190" spans="1:9" x14ac:dyDescent="0.2">
      <c r="A190" s="1">
        <v>34881</v>
      </c>
      <c r="B190">
        <v>0.34321001770908044</v>
      </c>
      <c r="D190" s="1"/>
      <c r="F190" s="1"/>
      <c r="I190" s="53"/>
    </row>
    <row r="191" spans="1:9" x14ac:dyDescent="0.2">
      <c r="A191" s="1">
        <v>34973</v>
      </c>
      <c r="B191">
        <v>0.26158298913967926</v>
      </c>
      <c r="D191" s="1"/>
      <c r="F191" s="1"/>
      <c r="I191" s="53"/>
    </row>
    <row r="192" spans="1:9" x14ac:dyDescent="0.2">
      <c r="A192" s="1">
        <v>35065</v>
      </c>
      <c r="B192">
        <v>0.17949324796831956</v>
      </c>
      <c r="D192" s="1"/>
      <c r="F192" s="1"/>
      <c r="I192" s="53"/>
    </row>
    <row r="193" spans="1:9" x14ac:dyDescent="0.2">
      <c r="A193" s="1">
        <v>35156</v>
      </c>
      <c r="B193">
        <v>0.19688941218370015</v>
      </c>
      <c r="D193" s="1"/>
      <c r="F193" s="1"/>
      <c r="I193" s="53"/>
    </row>
    <row r="194" spans="1:9" x14ac:dyDescent="0.2">
      <c r="A194" s="1">
        <v>35247</v>
      </c>
      <c r="B194">
        <v>1.3726235188640246E-2</v>
      </c>
      <c r="D194" s="1"/>
      <c r="F194" s="1"/>
      <c r="I194" s="53"/>
    </row>
    <row r="195" spans="1:9" x14ac:dyDescent="0.2">
      <c r="A195" s="1">
        <v>35339</v>
      </c>
      <c r="B195">
        <v>2.9965140931840217E-2</v>
      </c>
      <c r="D195" s="1"/>
      <c r="F195" s="1"/>
      <c r="I195" s="53"/>
    </row>
    <row r="196" spans="1:9" x14ac:dyDescent="0.2">
      <c r="A196" s="1">
        <v>35431</v>
      </c>
      <c r="B196">
        <v>-5.4425401136150242E-2</v>
      </c>
      <c r="D196" s="1"/>
      <c r="F196" s="1"/>
      <c r="I196" s="53"/>
    </row>
    <row r="197" spans="1:9" x14ac:dyDescent="0.2">
      <c r="A197" s="1">
        <v>35521</v>
      </c>
      <c r="B197">
        <v>-0.23946966586832019</v>
      </c>
      <c r="D197" s="1"/>
      <c r="F197" s="1"/>
      <c r="I197" s="53"/>
    </row>
    <row r="198" spans="1:9" x14ac:dyDescent="0.2">
      <c r="A198" s="1">
        <v>35612</v>
      </c>
      <c r="B198">
        <v>-0.32518462756923938</v>
      </c>
      <c r="D198" s="1"/>
      <c r="F198" s="1"/>
      <c r="I198" s="53"/>
    </row>
    <row r="199" spans="1:9" x14ac:dyDescent="0.2">
      <c r="A199" s="1">
        <v>35704</v>
      </c>
      <c r="B199">
        <v>-0.5115800770927601</v>
      </c>
      <c r="D199" s="1"/>
      <c r="F199" s="1"/>
      <c r="I199" s="53"/>
    </row>
    <row r="200" spans="1:9" x14ac:dyDescent="0.2">
      <c r="A200" s="1">
        <v>35796</v>
      </c>
      <c r="B200">
        <v>-0.59865889364543001</v>
      </c>
      <c r="D200" s="1"/>
      <c r="F200" s="1"/>
      <c r="I200" s="53"/>
    </row>
    <row r="201" spans="1:9" x14ac:dyDescent="0.2">
      <c r="A201" s="1">
        <v>35886</v>
      </c>
      <c r="B201">
        <v>-0.78641746041195937</v>
      </c>
      <c r="D201" s="1"/>
      <c r="F201" s="1"/>
      <c r="I201" s="53"/>
    </row>
    <row r="202" spans="1:9" x14ac:dyDescent="0.2">
      <c r="A202" s="1">
        <v>35977</v>
      </c>
      <c r="B202">
        <v>-0.6748462097758603</v>
      </c>
      <c r="D202" s="1"/>
      <c r="F202" s="1"/>
      <c r="I202" s="53"/>
    </row>
    <row r="203" spans="1:9" x14ac:dyDescent="0.2">
      <c r="A203" s="1">
        <v>36069</v>
      </c>
      <c r="B203">
        <v>-0.76393028093660931</v>
      </c>
      <c r="D203" s="1"/>
      <c r="F203" s="1"/>
      <c r="I203" s="53"/>
    </row>
    <row r="204" spans="1:9" x14ac:dyDescent="0.2">
      <c r="A204" s="1">
        <v>36161</v>
      </c>
      <c r="B204">
        <v>-0.85365027019450057</v>
      </c>
      <c r="D204" s="1"/>
      <c r="F204" s="1"/>
      <c r="I204" s="53"/>
    </row>
    <row r="205" spans="1:9" x14ac:dyDescent="0.2">
      <c r="A205" s="1">
        <v>36251</v>
      </c>
      <c r="B205">
        <v>-0.84398305213940006</v>
      </c>
      <c r="D205" s="1"/>
      <c r="F205" s="1"/>
      <c r="I205" s="53"/>
    </row>
    <row r="206" spans="1:9" x14ac:dyDescent="0.2">
      <c r="A206" s="1">
        <v>36342</v>
      </c>
      <c r="B206">
        <v>-0.93490264848963989</v>
      </c>
      <c r="D206" s="1"/>
      <c r="F206" s="1"/>
      <c r="I206" s="53"/>
    </row>
    <row r="207" spans="1:9" x14ac:dyDescent="0.2">
      <c r="A207" s="1">
        <v>36434</v>
      </c>
      <c r="B207">
        <v>-1.0263811204110205</v>
      </c>
      <c r="D207" s="1"/>
      <c r="F207" s="1"/>
      <c r="I207" s="53"/>
    </row>
    <row r="208" spans="1:9" x14ac:dyDescent="0.2">
      <c r="A208" s="1">
        <v>36526</v>
      </c>
      <c r="B208">
        <v>-1.1183894598256403</v>
      </c>
      <c r="D208" s="1"/>
      <c r="F208" s="1"/>
      <c r="I208" s="53"/>
    </row>
    <row r="209" spans="1:9" x14ac:dyDescent="0.2">
      <c r="A209" s="1">
        <v>36617</v>
      </c>
      <c r="B209">
        <v>-1.2108984554991902</v>
      </c>
      <c r="D209" s="1"/>
      <c r="F209" s="1"/>
      <c r="I209" s="53"/>
    </row>
    <row r="210" spans="1:9" x14ac:dyDescent="0.2">
      <c r="A210" s="1">
        <v>36708</v>
      </c>
      <c r="B210">
        <v>-1.1038795105662302</v>
      </c>
      <c r="D210" s="1"/>
      <c r="F210" s="1"/>
      <c r="I210" s="53"/>
    </row>
    <row r="211" spans="1:9" x14ac:dyDescent="0.2">
      <c r="A211" s="1">
        <v>36800</v>
      </c>
      <c r="B211">
        <v>-1.1973053895934798</v>
      </c>
      <c r="D211" s="1"/>
      <c r="F211" s="1"/>
      <c r="I211" s="53"/>
    </row>
    <row r="212" spans="1:9" x14ac:dyDescent="0.2">
      <c r="A212" s="1">
        <v>36892</v>
      </c>
      <c r="B212">
        <v>-0.8911508752539099</v>
      </c>
      <c r="D212" s="1"/>
      <c r="F212" s="1"/>
      <c r="I212" s="53"/>
    </row>
    <row r="213" spans="1:9" x14ac:dyDescent="0.2">
      <c r="A213" s="1">
        <v>36982</v>
      </c>
      <c r="B213">
        <v>-0.68539331714429963</v>
      </c>
      <c r="D213" s="1"/>
      <c r="F213" s="1"/>
      <c r="I213" s="53"/>
    </row>
    <row r="214" spans="1:9" x14ac:dyDescent="0.2">
      <c r="A214" s="1">
        <v>37073</v>
      </c>
      <c r="B214">
        <v>-0.28001305816485988</v>
      </c>
      <c r="D214" s="1"/>
      <c r="F214" s="1"/>
      <c r="I214" s="53"/>
    </row>
    <row r="215" spans="1:9" x14ac:dyDescent="0.2">
      <c r="A215" s="1">
        <v>37165</v>
      </c>
      <c r="B215">
        <v>0.42500627287764026</v>
      </c>
      <c r="D215" s="1"/>
      <c r="F215" s="1"/>
      <c r="I215" s="53"/>
    </row>
    <row r="216" spans="1:9" x14ac:dyDescent="0.2">
      <c r="A216" s="1">
        <v>37257</v>
      </c>
      <c r="B216">
        <v>0.62967761025767999</v>
      </c>
      <c r="D216" s="1"/>
      <c r="F216" s="1"/>
      <c r="I216" s="53"/>
    </row>
    <row r="217" spans="1:9" x14ac:dyDescent="0.2">
      <c r="A217" s="1">
        <v>37347</v>
      </c>
      <c r="B217">
        <v>0.73401044600479981</v>
      </c>
      <c r="D217" s="1"/>
      <c r="F217" s="1"/>
      <c r="I217" s="53"/>
    </row>
    <row r="218" spans="1:9" x14ac:dyDescent="0.2">
      <c r="A218" s="1">
        <v>37438</v>
      </c>
      <c r="B218">
        <v>0.63801097052976985</v>
      </c>
      <c r="D218" s="1"/>
      <c r="F218" s="1"/>
      <c r="I218" s="53"/>
    </row>
    <row r="219" spans="1:9" x14ac:dyDescent="0.2">
      <c r="A219" s="1">
        <v>37530</v>
      </c>
      <c r="B219">
        <v>0.84168235562518046</v>
      </c>
      <c r="D219" s="1"/>
      <c r="F219" s="1"/>
      <c r="I219" s="53"/>
    </row>
    <row r="220" spans="1:9" x14ac:dyDescent="0.2">
      <c r="A220" s="1">
        <v>37622</v>
      </c>
      <c r="B220">
        <v>0.84502517249110021</v>
      </c>
      <c r="D220" s="1"/>
      <c r="F220" s="1"/>
      <c r="I220" s="53"/>
    </row>
    <row r="221" spans="1:9" x14ac:dyDescent="0.2">
      <c r="A221" s="1">
        <v>37712</v>
      </c>
      <c r="B221">
        <v>1.0480379338299599</v>
      </c>
      <c r="D221" s="1"/>
      <c r="F221" s="1"/>
      <c r="I221" s="53"/>
    </row>
    <row r="222" spans="1:9" x14ac:dyDescent="0.2">
      <c r="A222" s="1">
        <v>37803</v>
      </c>
      <c r="B222">
        <v>1.0507177456975496</v>
      </c>
      <c r="D222" s="1"/>
      <c r="F222" s="1"/>
      <c r="I222" s="53"/>
    </row>
    <row r="223" spans="1:9" x14ac:dyDescent="0.2">
      <c r="A223" s="1">
        <v>37895</v>
      </c>
      <c r="B223">
        <v>0.75306105177079985</v>
      </c>
      <c r="D223" s="1"/>
      <c r="F223" s="1"/>
      <c r="I223" s="53"/>
    </row>
    <row r="224" spans="1:9" x14ac:dyDescent="0.2">
      <c r="A224" s="1">
        <v>37987</v>
      </c>
      <c r="B224">
        <v>0.65506445006947978</v>
      </c>
      <c r="D224" s="1"/>
      <c r="F224" s="1"/>
      <c r="I224" s="53"/>
    </row>
    <row r="225" spans="1:9" x14ac:dyDescent="0.2">
      <c r="A225" s="1">
        <v>38078</v>
      </c>
      <c r="B225">
        <v>0.55672556001216922</v>
      </c>
      <c r="D225" s="1"/>
      <c r="F225" s="1"/>
      <c r="I225" s="53"/>
    </row>
    <row r="226" spans="1:9" x14ac:dyDescent="0.2">
      <c r="A226" s="1">
        <v>38169</v>
      </c>
      <c r="B226">
        <v>0.35804391605063035</v>
      </c>
      <c r="D226" s="1"/>
      <c r="F226" s="1"/>
      <c r="I226" s="53"/>
    </row>
    <row r="227" spans="1:9" x14ac:dyDescent="0.2">
      <c r="A227" s="1">
        <v>38261</v>
      </c>
      <c r="B227">
        <v>0.35902186305009032</v>
      </c>
      <c r="D227" s="1"/>
      <c r="F227" s="1"/>
      <c r="I227" s="53"/>
    </row>
    <row r="228" spans="1:9" x14ac:dyDescent="0.2">
      <c r="A228" s="1">
        <v>38353</v>
      </c>
      <c r="B228">
        <v>0.25966542809767024</v>
      </c>
      <c r="D228" s="1"/>
      <c r="F228" s="1"/>
      <c r="I228" s="53"/>
    </row>
    <row r="229" spans="1:9" x14ac:dyDescent="0.2">
      <c r="A229" s="1">
        <v>38443</v>
      </c>
      <c r="B229">
        <v>5.9985143537820029E-2</v>
      </c>
      <c r="D229" s="1"/>
      <c r="F229" s="1"/>
      <c r="I229" s="53"/>
    </row>
    <row r="230" spans="1:9" x14ac:dyDescent="0.2">
      <c r="A230" s="1">
        <v>38534</v>
      </c>
      <c r="B230">
        <v>-4.0003203242259922E-2</v>
      </c>
      <c r="D230" s="1"/>
      <c r="F230" s="1"/>
      <c r="I230" s="53"/>
    </row>
    <row r="231" spans="1:9" x14ac:dyDescent="0.2">
      <c r="A231" s="1">
        <v>38626</v>
      </c>
      <c r="B231">
        <v>-4.0277916439560357E-2</v>
      </c>
      <c r="D231" s="1"/>
      <c r="F231" s="1"/>
      <c r="I231" s="53"/>
    </row>
    <row r="232" spans="1:9" x14ac:dyDescent="0.2">
      <c r="A232" s="1">
        <v>38718</v>
      </c>
      <c r="B232">
        <v>-0.34081085615471984</v>
      </c>
      <c r="D232" s="1"/>
      <c r="F232" s="1"/>
      <c r="I232" s="53"/>
    </row>
    <row r="233" spans="1:9" x14ac:dyDescent="0.2">
      <c r="A233" s="1">
        <v>38808</v>
      </c>
      <c r="B233">
        <v>-0.44156703927619034</v>
      </c>
      <c r="D233" s="1"/>
      <c r="F233" s="1"/>
      <c r="I233" s="53"/>
    </row>
    <row r="234" spans="1:9" x14ac:dyDescent="0.2">
      <c r="A234" s="1">
        <v>38899</v>
      </c>
      <c r="B234">
        <v>-0.44250439291843069</v>
      </c>
      <c r="D234" s="1"/>
      <c r="F234" s="1"/>
      <c r="I234" s="53"/>
    </row>
    <row r="235" spans="1:9" x14ac:dyDescent="0.2">
      <c r="A235" s="1">
        <v>38991</v>
      </c>
      <c r="B235">
        <v>-0.64357367310738933</v>
      </c>
      <c r="D235" s="1"/>
      <c r="F235" s="1"/>
      <c r="I235" s="53"/>
    </row>
    <row r="236" spans="1:9" x14ac:dyDescent="0.2">
      <c r="A236" s="1">
        <v>39083</v>
      </c>
      <c r="B236">
        <v>-0.54471855777112044</v>
      </c>
      <c r="D236" s="1"/>
      <c r="F236" s="1"/>
      <c r="I236" s="53"/>
    </row>
    <row r="237" spans="1:9" x14ac:dyDescent="0.2">
      <c r="A237" s="1">
        <v>39173</v>
      </c>
      <c r="B237">
        <v>-0.54587591919752043</v>
      </c>
      <c r="D237" s="1"/>
      <c r="F237" s="1"/>
      <c r="I237" s="53"/>
    </row>
    <row r="238" spans="1:9" x14ac:dyDescent="0.2">
      <c r="A238" s="1">
        <v>39264</v>
      </c>
      <c r="B238">
        <v>-0.34697627705214007</v>
      </c>
      <c r="D238" s="1"/>
      <c r="F238" s="1"/>
      <c r="I238" s="53"/>
    </row>
    <row r="239" spans="1:9" x14ac:dyDescent="0.2">
      <c r="A239" s="1">
        <v>39356</v>
      </c>
      <c r="B239">
        <v>-0.24794442889684021</v>
      </c>
      <c r="D239" s="1"/>
      <c r="F239" s="1"/>
      <c r="I239" s="53"/>
    </row>
    <row r="240" spans="1:9" x14ac:dyDescent="0.2">
      <c r="A240" s="1">
        <v>39448</v>
      </c>
      <c r="B240">
        <v>-4.8700251008360063E-2</v>
      </c>
      <c r="D240" s="1"/>
      <c r="F240" s="1"/>
      <c r="I240" s="53"/>
    </row>
    <row r="241" spans="1:9" x14ac:dyDescent="0.2">
      <c r="A241" s="1">
        <v>39539</v>
      </c>
      <c r="B241">
        <v>0.25084034174239989</v>
      </c>
      <c r="D241" s="1"/>
      <c r="F241" s="1"/>
      <c r="I241" s="53"/>
    </row>
    <row r="242" spans="1:9" x14ac:dyDescent="0.2">
      <c r="A242" s="1">
        <v>39630</v>
      </c>
      <c r="B242">
        <v>0.95076429203320956</v>
      </c>
      <c r="D242" s="1"/>
      <c r="F242" s="1"/>
      <c r="I242" s="53"/>
    </row>
    <row r="243" spans="1:9" x14ac:dyDescent="0.2">
      <c r="A243" s="1">
        <v>39722</v>
      </c>
      <c r="B243">
        <v>1.85116017090008</v>
      </c>
      <c r="D243" s="1"/>
      <c r="F243" s="1"/>
      <c r="I243" s="53"/>
    </row>
    <row r="244" spans="1:9" x14ac:dyDescent="0.2">
      <c r="A244" s="1">
        <v>39814</v>
      </c>
      <c r="B244">
        <v>3.2521168450557507</v>
      </c>
      <c r="D244" s="1"/>
      <c r="F244" s="1"/>
      <c r="I244" s="53"/>
    </row>
    <row r="245" spans="1:9" x14ac:dyDescent="0.2">
      <c r="A245" s="1">
        <v>39904</v>
      </c>
      <c r="B245">
        <v>4.2537220653206411</v>
      </c>
      <c r="D245" s="1"/>
      <c r="F245" s="1"/>
      <c r="I245" s="53"/>
    </row>
    <row r="246" spans="1:9" x14ac:dyDescent="0.2">
      <c r="A246" s="1">
        <v>39995</v>
      </c>
      <c r="B246">
        <v>4.5560610030278497</v>
      </c>
      <c r="D246" s="1"/>
      <c r="F246" s="1"/>
      <c r="I246" s="53"/>
    </row>
    <row r="247" spans="1:9" x14ac:dyDescent="0.2">
      <c r="A247" s="1">
        <v>40087</v>
      </c>
      <c r="B247">
        <v>4.8592147629686107</v>
      </c>
      <c r="D247" s="1"/>
      <c r="F247" s="1"/>
      <c r="I247" s="53"/>
    </row>
    <row r="248" spans="1:9" x14ac:dyDescent="0.2">
      <c r="A248" s="1">
        <v>40179</v>
      </c>
      <c r="B248">
        <v>4.7632589025501204</v>
      </c>
      <c r="D248" s="1"/>
      <c r="F248" s="1"/>
      <c r="I248" s="53"/>
    </row>
    <row r="249" spans="1:9" x14ac:dyDescent="0.2">
      <c r="A249" s="1">
        <v>40269</v>
      </c>
      <c r="B249">
        <v>4.5682619873197901</v>
      </c>
      <c r="D249" s="1"/>
      <c r="F249" s="1"/>
      <c r="I249" s="53"/>
    </row>
    <row r="250" spans="1:9" x14ac:dyDescent="0.2">
      <c r="A250" s="1">
        <v>40360</v>
      </c>
      <c r="B250">
        <v>4.4742842128497902</v>
      </c>
      <c r="D250" s="1"/>
      <c r="F250" s="1"/>
      <c r="I250" s="53"/>
    </row>
    <row r="251" spans="1:9" x14ac:dyDescent="0.2">
      <c r="A251" s="1">
        <v>40452</v>
      </c>
      <c r="B251">
        <v>4.4813761221748303</v>
      </c>
      <c r="D251" s="1"/>
      <c r="F251" s="1"/>
      <c r="I251" s="53"/>
    </row>
    <row r="252" spans="1:9" x14ac:dyDescent="0.2">
      <c r="A252" s="1">
        <v>40544</v>
      </c>
      <c r="B252">
        <v>3.9895774465457299</v>
      </c>
      <c r="D252" s="1"/>
      <c r="F252" s="1"/>
      <c r="I252" s="53"/>
    </row>
    <row r="253" spans="1:9" x14ac:dyDescent="0.2">
      <c r="A253" s="1">
        <v>40634</v>
      </c>
      <c r="B253">
        <v>4.0989160952288799</v>
      </c>
      <c r="D253" s="1"/>
      <c r="F253" s="1"/>
      <c r="I253" s="53"/>
    </row>
    <row r="254" spans="1:9" x14ac:dyDescent="0.2">
      <c r="A254" s="1">
        <v>40725</v>
      </c>
      <c r="B254">
        <v>4.0094073174866196</v>
      </c>
      <c r="D254" s="1"/>
      <c r="F254" s="1"/>
      <c r="I254" s="53"/>
    </row>
    <row r="255" spans="1:9" x14ac:dyDescent="0.2">
      <c r="A255" s="1">
        <v>40817</v>
      </c>
      <c r="B255">
        <v>3.6210530567678401</v>
      </c>
      <c r="D255" s="1"/>
      <c r="F255" s="1"/>
      <c r="I255" s="53"/>
    </row>
    <row r="256" spans="1:9" x14ac:dyDescent="0.2">
      <c r="A256" s="1">
        <v>40909</v>
      </c>
      <c r="B256">
        <v>3.3338415135847406</v>
      </c>
      <c r="D256" s="1"/>
      <c r="F256" s="1"/>
      <c r="I256" s="53"/>
    </row>
    <row r="257" spans="1:9" x14ac:dyDescent="0.2">
      <c r="A257" s="1">
        <v>41000</v>
      </c>
      <c r="B257">
        <v>3.2477469296249692</v>
      </c>
      <c r="D257" s="1"/>
      <c r="F257" s="1"/>
      <c r="I257" s="53"/>
    </row>
    <row r="258" spans="1:9" x14ac:dyDescent="0.2">
      <c r="A258" s="1">
        <v>41091</v>
      </c>
      <c r="B258">
        <v>3.06272960142668</v>
      </c>
      <c r="D258" s="1"/>
      <c r="F258" s="1"/>
      <c r="I258" s="53"/>
    </row>
    <row r="259" spans="1:9" x14ac:dyDescent="0.2">
      <c r="A259" s="1">
        <v>41183</v>
      </c>
      <c r="B259">
        <v>2.8787361275186401</v>
      </c>
      <c r="D259" s="1"/>
      <c r="F259" s="1"/>
      <c r="I259" s="53"/>
    </row>
    <row r="260" spans="1:9" x14ac:dyDescent="0.2">
      <c r="A260" s="1">
        <v>41275</v>
      </c>
      <c r="B260">
        <v>2.7956998883873103</v>
      </c>
      <c r="D260" s="1"/>
      <c r="F260" s="1"/>
      <c r="I260" s="53"/>
    </row>
    <row r="261" spans="1:9" x14ac:dyDescent="0.2">
      <c r="A261" s="1">
        <v>41365</v>
      </c>
      <c r="B261">
        <v>2.6135417540750403</v>
      </c>
      <c r="D261" s="1"/>
      <c r="F261" s="1"/>
      <c r="I261" s="53"/>
    </row>
    <row r="262" spans="1:9" x14ac:dyDescent="0.2">
      <c r="A262" s="1">
        <v>41456</v>
      </c>
      <c r="B262">
        <v>2.3321710097311001</v>
      </c>
      <c r="D262" s="1"/>
      <c r="F262" s="1"/>
      <c r="I262" s="53"/>
    </row>
    <row r="263" spans="1:9" x14ac:dyDescent="0.2">
      <c r="A263" s="1">
        <v>41548</v>
      </c>
      <c r="B263">
        <v>2.0514864851267607</v>
      </c>
      <c r="D263" s="1"/>
      <c r="F263" s="1"/>
      <c r="I263" s="53"/>
    </row>
    <row r="264" spans="1:9" x14ac:dyDescent="0.2">
      <c r="A264" s="1">
        <v>41640</v>
      </c>
      <c r="B264">
        <v>1.8713778700934798</v>
      </c>
      <c r="D264" s="1"/>
      <c r="F264" s="1"/>
      <c r="I264" s="53"/>
    </row>
    <row r="265" spans="1:9" x14ac:dyDescent="0.2">
      <c r="A265" s="1">
        <v>41730</v>
      </c>
      <c r="B265">
        <v>1.3917271941382605</v>
      </c>
      <c r="D265" s="1"/>
      <c r="F265" s="1"/>
      <c r="I265" s="53"/>
    </row>
    <row r="266" spans="1:9" x14ac:dyDescent="0.2">
      <c r="A266" s="1">
        <v>41821</v>
      </c>
      <c r="B266">
        <v>1.3124104452052192</v>
      </c>
      <c r="D266" s="1"/>
      <c r="F266" s="1"/>
      <c r="I266" s="53"/>
    </row>
    <row r="267" spans="1:9" x14ac:dyDescent="0.2">
      <c r="A267" s="1">
        <v>41913</v>
      </c>
      <c r="B267">
        <v>0.93329929975986037</v>
      </c>
      <c r="D267" s="1"/>
      <c r="F267" s="1"/>
      <c r="I267" s="53"/>
    </row>
    <row r="268" spans="1:9" x14ac:dyDescent="0.2">
      <c r="A268" s="1">
        <v>42005</v>
      </c>
      <c r="B268">
        <v>0.75426293412713985</v>
      </c>
      <c r="D268" s="1"/>
      <c r="F268" s="1"/>
      <c r="I268" s="53"/>
    </row>
    <row r="269" spans="1:9" x14ac:dyDescent="0.2">
      <c r="A269" s="1">
        <v>42095</v>
      </c>
      <c r="B269">
        <v>0.67516988536431999</v>
      </c>
      <c r="D269" s="1"/>
      <c r="F269" s="1"/>
      <c r="I269" s="53"/>
    </row>
    <row r="270" spans="1:9" x14ac:dyDescent="0.2">
      <c r="A270" s="1">
        <v>42186</v>
      </c>
      <c r="B270">
        <v>0.39588992892743935</v>
      </c>
      <c r="D270" s="1"/>
      <c r="F270" s="1"/>
      <c r="I270" s="53"/>
    </row>
    <row r="271" spans="1:9" x14ac:dyDescent="0.2">
      <c r="A271" s="1">
        <v>42278</v>
      </c>
      <c r="B271">
        <v>0.31629594001720029</v>
      </c>
      <c r="D271" s="1"/>
      <c r="F271" s="1"/>
      <c r="I271" s="53"/>
    </row>
    <row r="272" spans="1:9" x14ac:dyDescent="0.2">
      <c r="A272" s="1">
        <v>42370</v>
      </c>
      <c r="B272">
        <v>0.23626570577234052</v>
      </c>
      <c r="D272" s="1"/>
      <c r="F272" s="1"/>
      <c r="I272" s="53"/>
    </row>
    <row r="273" spans="1:9" x14ac:dyDescent="0.2">
      <c r="A273" s="1">
        <v>42461</v>
      </c>
      <c r="B273">
        <v>0.25568365640892043</v>
      </c>
      <c r="D273" s="1"/>
      <c r="F273" s="1"/>
      <c r="I273" s="53"/>
    </row>
    <row r="274" spans="1:9" x14ac:dyDescent="0.2">
      <c r="A274" s="1">
        <v>42552</v>
      </c>
      <c r="B274">
        <v>0.27444248496269008</v>
      </c>
      <c r="D274" s="1"/>
      <c r="F274" s="1"/>
      <c r="I274" s="53"/>
    </row>
    <row r="275" spans="1:9" x14ac:dyDescent="0.2">
      <c r="A275" s="1">
        <v>42644</v>
      </c>
      <c r="B275">
        <v>0.19244462744435964</v>
      </c>
      <c r="D275" s="1"/>
      <c r="F275" s="1"/>
      <c r="I275" s="53"/>
    </row>
    <row r="276" spans="1:9" x14ac:dyDescent="0.2">
      <c r="A276" s="1">
        <v>42736</v>
      </c>
      <c r="B276">
        <v>9.6035779182095382E-3</v>
      </c>
      <c r="D276" s="1"/>
      <c r="F276" s="1"/>
      <c r="I276" s="53"/>
    </row>
    <row r="277" spans="1:9" x14ac:dyDescent="0.2">
      <c r="A277" s="1">
        <v>42826</v>
      </c>
      <c r="B277">
        <v>-0.17415498379362937</v>
      </c>
      <c r="D277" s="1"/>
      <c r="F277" s="1"/>
      <c r="I277" s="53"/>
    </row>
    <row r="278" spans="1:9" x14ac:dyDescent="0.2">
      <c r="A278" s="1">
        <v>42917</v>
      </c>
      <c r="B278">
        <v>-0.25889227046307983</v>
      </c>
      <c r="D278" s="1"/>
      <c r="F278" s="1"/>
      <c r="I278" s="53"/>
    </row>
    <row r="279" spans="1:9" x14ac:dyDescent="0.2">
      <c r="A279" s="1">
        <v>43009</v>
      </c>
      <c r="B279">
        <v>-0.34465568658273948</v>
      </c>
      <c r="D279" s="1"/>
      <c r="F279" s="1"/>
      <c r="I279" s="53"/>
    </row>
    <row r="280" spans="1:9" x14ac:dyDescent="0.2">
      <c r="A280" s="1">
        <v>43101</v>
      </c>
      <c r="B280">
        <v>-0.53147835875611005</v>
      </c>
      <c r="D280" s="1"/>
      <c r="F280" s="1"/>
      <c r="I280" s="53"/>
    </row>
    <row r="281" spans="1:9" x14ac:dyDescent="0.2">
      <c r="A281" s="1">
        <v>43191</v>
      </c>
      <c r="B281">
        <v>-0.61937890343318047</v>
      </c>
      <c r="D281" s="1"/>
      <c r="F281" s="1"/>
      <c r="I281" s="53"/>
    </row>
    <row r="282" spans="1:9" x14ac:dyDescent="0.2">
      <c r="A282" s="1">
        <v>43282</v>
      </c>
      <c r="B282">
        <v>-0.70836143357855974</v>
      </c>
      <c r="D282" s="1"/>
      <c r="F282" s="1"/>
      <c r="I282" s="53"/>
    </row>
    <row r="283" spans="1:9" x14ac:dyDescent="0.2">
      <c r="A283" s="1">
        <v>43374</v>
      </c>
      <c r="B283">
        <v>-0.69841580136912995</v>
      </c>
      <c r="D283" s="1"/>
      <c r="F283" s="1"/>
      <c r="I283" s="53"/>
    </row>
    <row r="284" spans="1:9" x14ac:dyDescent="0.2">
      <c r="A284" s="1">
        <v>43466</v>
      </c>
      <c r="B284">
        <v>-0.58951806962440001</v>
      </c>
      <c r="D284" s="1"/>
      <c r="F284" s="1"/>
      <c r="I284" s="53"/>
    </row>
    <row r="285" spans="1:9" x14ac:dyDescent="0.2">
      <c r="A285" s="1">
        <v>43556</v>
      </c>
      <c r="B285">
        <v>-0.88163120046238985</v>
      </c>
      <c r="D285" s="1"/>
      <c r="F285" s="1"/>
      <c r="I285" s="53"/>
    </row>
    <row r="286" spans="1:9" x14ac:dyDescent="0.2">
      <c r="A286" s="1">
        <v>43647</v>
      </c>
      <c r="B286">
        <v>-0.87470594573224991</v>
      </c>
      <c r="D286" s="1"/>
      <c r="F286" s="1"/>
      <c r="I286" s="53"/>
    </row>
    <row r="287" spans="1:9" x14ac:dyDescent="0.2">
      <c r="A287" s="1">
        <v>43739</v>
      </c>
      <c r="B287">
        <v>-0.86868192017880963</v>
      </c>
      <c r="D287" s="1"/>
      <c r="F287" s="1"/>
      <c r="I287" s="53"/>
    </row>
    <row r="288" spans="1:9" x14ac:dyDescent="0.2">
      <c r="A288" s="1">
        <v>43831</v>
      </c>
      <c r="B288">
        <v>-0.66348883511343004</v>
      </c>
      <c r="D288" s="1"/>
      <c r="F288" s="1"/>
      <c r="I288" s="53"/>
    </row>
    <row r="289" spans="1:9" x14ac:dyDescent="0.2">
      <c r="A289" s="1">
        <v>43922</v>
      </c>
      <c r="B289">
        <v>8.5409521323389797</v>
      </c>
      <c r="D289" s="1"/>
      <c r="F289" s="1"/>
      <c r="I289" s="53"/>
    </row>
    <row r="290" spans="1:9" x14ac:dyDescent="0.2">
      <c r="A290" s="1">
        <v>44013</v>
      </c>
      <c r="B290">
        <v>4.3447268615262509</v>
      </c>
      <c r="D290" s="1"/>
      <c r="F290" s="1"/>
      <c r="I290" s="53"/>
    </row>
    <row r="291" spans="1:9" x14ac:dyDescent="0.2">
      <c r="A291" s="1">
        <v>44105</v>
      </c>
      <c r="B291">
        <v>2.3479267308127998</v>
      </c>
      <c r="D291" s="1"/>
      <c r="F291" s="1"/>
      <c r="I291" s="53"/>
    </row>
    <row r="292" spans="1:9" x14ac:dyDescent="0.2">
      <c r="A292" s="1">
        <v>44197</v>
      </c>
      <c r="B292">
        <v>1.7471470101301305</v>
      </c>
      <c r="D292" s="1"/>
      <c r="F292" s="1"/>
      <c r="I292" s="53"/>
    </row>
    <row r="293" spans="1:9" x14ac:dyDescent="0.2">
      <c r="A293" s="1">
        <v>44287</v>
      </c>
      <c r="B293">
        <v>1.4502102337037206</v>
      </c>
      <c r="D293" s="1"/>
      <c r="F293" s="1"/>
      <c r="I293" s="53"/>
    </row>
    <row r="294" spans="1:9" x14ac:dyDescent="0.2">
      <c r="A294" s="1">
        <v>44378</v>
      </c>
      <c r="B294">
        <v>0.6529895829426593</v>
      </c>
      <c r="D294" s="1"/>
      <c r="F294" s="1"/>
      <c r="I294" s="53"/>
    </row>
    <row r="295" spans="1:9" x14ac:dyDescent="0.2">
      <c r="A295" s="1">
        <v>44470</v>
      </c>
      <c r="B295">
        <v>-0.24441769129895974</v>
      </c>
      <c r="D295" s="1"/>
      <c r="F295" s="1"/>
      <c r="I295" s="53"/>
    </row>
    <row r="296" spans="1:9" x14ac:dyDescent="0.2">
      <c r="A296" s="1">
        <v>44562</v>
      </c>
      <c r="B296">
        <v>-0.54191677922373982</v>
      </c>
      <c r="D296" s="1"/>
      <c r="F296" s="1"/>
      <c r="I296" s="53"/>
    </row>
    <row r="297" spans="1:9" x14ac:dyDescent="0.2">
      <c r="A297" s="1">
        <v>44652</v>
      </c>
      <c r="B297">
        <v>-0.84046672936976963</v>
      </c>
      <c r="D297" s="1"/>
      <c r="F297" s="1"/>
      <c r="I297" s="53"/>
    </row>
    <row r="298" spans="1:9" x14ac:dyDescent="0.2">
      <c r="A298" s="1">
        <v>44743</v>
      </c>
      <c r="B298">
        <v>-0.93893174904359977</v>
      </c>
      <c r="D298" s="1"/>
      <c r="F298" s="1"/>
      <c r="I298" s="53"/>
    </row>
    <row r="299" spans="1:9" x14ac:dyDescent="0.2">
      <c r="A299" s="1">
        <v>44835</v>
      </c>
      <c r="B299">
        <v>-0.8372323670789199</v>
      </c>
      <c r="D299" s="1"/>
      <c r="F299" s="1"/>
      <c r="I299" s="53"/>
    </row>
    <row r="300" spans="1:9" x14ac:dyDescent="0.2">
      <c r="A300" s="1">
        <v>44927</v>
      </c>
      <c r="B300">
        <v>-0.93529644125221978</v>
      </c>
      <c r="D300" s="1"/>
      <c r="F300" s="1"/>
      <c r="I300" s="53"/>
    </row>
    <row r="301" spans="1:9" x14ac:dyDescent="0.2">
      <c r="A301" s="1">
        <v>45017</v>
      </c>
      <c r="B301">
        <v>-0.93350999614072983</v>
      </c>
      <c r="D301" s="1"/>
      <c r="F301" s="1"/>
      <c r="I301" s="53"/>
    </row>
    <row r="302" spans="1:9" x14ac:dyDescent="0.2">
      <c r="A302" s="1">
        <v>45108</v>
      </c>
      <c r="B302">
        <v>-0.83136788087961966</v>
      </c>
      <c r="D302" s="1"/>
      <c r="F302" s="1"/>
      <c r="I302" s="53"/>
    </row>
    <row r="303" spans="1:9" x14ac:dyDescent="0.2">
      <c r="A303" s="1">
        <v>45200</v>
      </c>
      <c r="B303">
        <v>-0.62882424008579019</v>
      </c>
      <c r="D303" s="1"/>
      <c r="F303" s="1"/>
      <c r="I303" s="53"/>
    </row>
    <row r="304" spans="1:9" x14ac:dyDescent="0.2">
      <c r="A304" s="1">
        <v>45292</v>
      </c>
      <c r="B304">
        <v>-0.62567965718568974</v>
      </c>
      <c r="D304" s="1"/>
      <c r="F304" s="1"/>
      <c r="I304" s="53"/>
    </row>
    <row r="305" spans="1:9" x14ac:dyDescent="0.2">
      <c r="A305" s="1">
        <v>45383</v>
      </c>
      <c r="B305">
        <v>-0.42215707526542001</v>
      </c>
      <c r="D305" s="1"/>
      <c r="F305" s="1"/>
      <c r="I305" s="53"/>
    </row>
    <row r="306" spans="1:9" x14ac:dyDescent="0.2">
      <c r="A306" s="1">
        <v>45474</v>
      </c>
      <c r="B306">
        <v>-0.21818495622622969</v>
      </c>
      <c r="D306" s="1"/>
      <c r="F306" s="1"/>
      <c r="I306" s="53"/>
    </row>
    <row r="307" spans="1:9" x14ac:dyDescent="0.2">
      <c r="A307" s="1">
        <v>45566</v>
      </c>
      <c r="B307">
        <v>-0.31373726610120034</v>
      </c>
      <c r="D307" s="1"/>
      <c r="F307" s="1"/>
      <c r="I307" s="53"/>
    </row>
    <row r="308" spans="1:9" x14ac:dyDescent="0.2">
      <c r="A308" s="1">
        <v>45658</v>
      </c>
      <c r="B308">
        <v>-0.30904868088454052</v>
      </c>
      <c r="D308" s="1"/>
      <c r="F308" s="1"/>
      <c r="I308" s="53"/>
    </row>
    <row r="309" spans="1:9" x14ac:dyDescent="0.2">
      <c r="A309" s="1">
        <v>45748</v>
      </c>
      <c r="B309">
        <v>-0.20690622022856964</v>
      </c>
      <c r="D309" s="1"/>
      <c r="F309" s="1"/>
      <c r="I309" s="53"/>
    </row>
    <row r="310" spans="1:9" x14ac:dyDescent="0.2">
      <c r="A310" s="1">
        <v>45839</v>
      </c>
      <c r="B310">
        <v>-0.1041997082688404</v>
      </c>
      <c r="D310" s="1"/>
      <c r="F310" s="1"/>
      <c r="I310" s="53"/>
    </row>
    <row r="311" spans="1:9" x14ac:dyDescent="0.2">
      <c r="A311" s="1">
        <v>45931</v>
      </c>
      <c r="B311">
        <v>9.81587873589298E-2</v>
      </c>
      <c r="D311" s="1"/>
      <c r="F311" s="1"/>
      <c r="I311" s="53"/>
    </row>
    <row r="312" spans="1:9" x14ac:dyDescent="0.2">
      <c r="A312" s="1"/>
      <c r="D312" s="1"/>
      <c r="F312" s="1"/>
      <c r="I312" s="53"/>
    </row>
    <row r="313" spans="1:9" x14ac:dyDescent="0.2">
      <c r="A313" s="1"/>
      <c r="F313" s="1"/>
      <c r="I313" s="53"/>
    </row>
    <row r="314" spans="1:9" x14ac:dyDescent="0.2">
      <c r="A314" s="1"/>
      <c r="F314" s="1"/>
      <c r="I314" s="53"/>
    </row>
    <row r="315" spans="1:9" x14ac:dyDescent="0.2">
      <c r="A315" s="1"/>
      <c r="F315" s="1"/>
      <c r="I315" s="53"/>
    </row>
    <row r="316" spans="1:9" x14ac:dyDescent="0.2">
      <c r="A316" s="1"/>
      <c r="F316" s="1"/>
      <c r="I316" s="53"/>
    </row>
    <row r="317" spans="1:9" x14ac:dyDescent="0.2">
      <c r="A317" s="1"/>
      <c r="F317" s="1"/>
      <c r="I317" s="53"/>
    </row>
    <row r="318" spans="1:9" x14ac:dyDescent="0.2">
      <c r="A318" s="1"/>
      <c r="F318" s="1"/>
      <c r="I318" s="53"/>
    </row>
    <row r="319" spans="1:9" x14ac:dyDescent="0.2">
      <c r="A319" s="1"/>
      <c r="F319" s="1"/>
      <c r="I319" s="53"/>
    </row>
    <row r="320" spans="1:9" x14ac:dyDescent="0.2">
      <c r="A320" s="1"/>
      <c r="F320" s="1"/>
      <c r="I320" s="53"/>
    </row>
    <row r="321" spans="1:9" x14ac:dyDescent="0.2">
      <c r="A321" s="1"/>
      <c r="F321" s="1"/>
      <c r="I321" s="53"/>
    </row>
    <row r="322" spans="1:9" x14ac:dyDescent="0.2">
      <c r="A322" s="1"/>
      <c r="F322" s="1"/>
      <c r="I322" s="53"/>
    </row>
    <row r="323" spans="1:9" x14ac:dyDescent="0.2">
      <c r="A323" s="1"/>
      <c r="F323" s="1"/>
      <c r="I323" s="53"/>
    </row>
    <row r="324" spans="1:9" x14ac:dyDescent="0.2">
      <c r="A324" s="1"/>
      <c r="F324" s="1"/>
      <c r="I324" s="53"/>
    </row>
    <row r="325" spans="1:9" x14ac:dyDescent="0.2">
      <c r="A325" s="1"/>
      <c r="F325" s="1"/>
      <c r="I325" s="53"/>
    </row>
    <row r="326" spans="1:9" x14ac:dyDescent="0.2">
      <c r="A326" s="1"/>
      <c r="F326" s="1"/>
      <c r="I326" s="53"/>
    </row>
    <row r="327" spans="1:9" x14ac:dyDescent="0.2">
      <c r="A327" s="1"/>
      <c r="F327" s="1"/>
      <c r="I327" s="53"/>
    </row>
    <row r="328" spans="1:9" x14ac:dyDescent="0.2">
      <c r="A328" s="1"/>
      <c r="F328" s="1"/>
      <c r="I328" s="53"/>
    </row>
    <row r="329" spans="1:9" x14ac:dyDescent="0.2">
      <c r="A329" s="1"/>
      <c r="F329" s="1"/>
      <c r="I329" s="53"/>
    </row>
    <row r="330" spans="1:9" x14ac:dyDescent="0.2">
      <c r="A330" s="1"/>
      <c r="F330" s="1"/>
      <c r="I330" s="53"/>
    </row>
    <row r="331" spans="1:9" x14ac:dyDescent="0.2">
      <c r="A331" s="1"/>
      <c r="F331" s="1"/>
      <c r="I331" s="53"/>
    </row>
    <row r="332" spans="1:9" x14ac:dyDescent="0.2">
      <c r="A332" s="1"/>
      <c r="F332" s="1"/>
      <c r="I332" s="53"/>
    </row>
    <row r="333" spans="1:9" x14ac:dyDescent="0.2">
      <c r="A333" s="1"/>
      <c r="F333" s="1"/>
      <c r="I333" s="53"/>
    </row>
    <row r="334" spans="1:9" x14ac:dyDescent="0.2">
      <c r="A334" s="1"/>
      <c r="F334" s="1"/>
      <c r="I334" s="53"/>
    </row>
    <row r="335" spans="1:9" x14ac:dyDescent="0.2">
      <c r="A335" s="1"/>
      <c r="F335" s="1"/>
      <c r="I335" s="53"/>
    </row>
    <row r="336" spans="1:9" x14ac:dyDescent="0.2">
      <c r="A336" s="1"/>
      <c r="F336" s="1"/>
      <c r="I336" s="53"/>
    </row>
    <row r="337" spans="1:9" x14ac:dyDescent="0.2">
      <c r="A337" s="1"/>
      <c r="F337" s="1"/>
      <c r="I337" s="53"/>
    </row>
    <row r="338" spans="1:9" x14ac:dyDescent="0.2">
      <c r="A338" s="1"/>
      <c r="F338" s="1"/>
      <c r="I338" s="53"/>
    </row>
    <row r="339" spans="1:9" x14ac:dyDescent="0.2">
      <c r="A339" s="1"/>
      <c r="F339" s="1"/>
      <c r="I339" s="53"/>
    </row>
    <row r="340" spans="1:9" x14ac:dyDescent="0.2">
      <c r="A340" s="1"/>
      <c r="F340" s="1"/>
      <c r="I340" s="53"/>
    </row>
    <row r="341" spans="1:9" x14ac:dyDescent="0.2">
      <c r="A341" s="1"/>
      <c r="F341" s="1"/>
      <c r="I341" s="53"/>
    </row>
    <row r="342" spans="1:9" x14ac:dyDescent="0.2">
      <c r="A342" s="1"/>
      <c r="F342" s="1"/>
      <c r="I342" s="53"/>
    </row>
    <row r="343" spans="1:9" x14ac:dyDescent="0.2">
      <c r="A343" s="1"/>
      <c r="F343" s="1"/>
      <c r="I343" s="53"/>
    </row>
    <row r="344" spans="1:9" x14ac:dyDescent="0.2">
      <c r="A344" s="1"/>
      <c r="F344" s="1"/>
      <c r="I344" s="53"/>
    </row>
    <row r="345" spans="1:9" x14ac:dyDescent="0.2">
      <c r="A345" s="1"/>
      <c r="F345" s="1"/>
      <c r="I345" s="53"/>
    </row>
    <row r="346" spans="1:9" x14ac:dyDescent="0.2">
      <c r="A346" s="1"/>
      <c r="F346" s="1"/>
      <c r="I346" s="53"/>
    </row>
    <row r="347" spans="1:9" x14ac:dyDescent="0.2">
      <c r="A347" s="1"/>
      <c r="F347" s="1"/>
      <c r="I347" s="53"/>
    </row>
    <row r="348" spans="1:9" x14ac:dyDescent="0.2">
      <c r="A348" s="1"/>
      <c r="F348" s="1"/>
      <c r="I348" s="53"/>
    </row>
    <row r="349" spans="1:9" x14ac:dyDescent="0.2">
      <c r="A349" s="1"/>
      <c r="F349" s="1"/>
      <c r="I349" s="53"/>
    </row>
    <row r="350" spans="1:9" x14ac:dyDescent="0.2">
      <c r="A350" s="1"/>
      <c r="F350" s="1"/>
      <c r="I350" s="53"/>
    </row>
    <row r="351" spans="1:9" x14ac:dyDescent="0.2">
      <c r="A351" s="1"/>
      <c r="F351" s="1"/>
      <c r="I351" s="53"/>
    </row>
    <row r="352" spans="1:9" x14ac:dyDescent="0.2">
      <c r="A352" s="1"/>
      <c r="F352" s="1"/>
      <c r="I352" s="53"/>
    </row>
    <row r="353" spans="1:9" x14ac:dyDescent="0.2">
      <c r="A353" s="1"/>
      <c r="F353" s="1"/>
      <c r="I353" s="53"/>
    </row>
    <row r="354" spans="1:9" x14ac:dyDescent="0.2">
      <c r="A354" s="1"/>
      <c r="F354" s="1"/>
      <c r="I354" s="53"/>
    </row>
    <row r="355" spans="1:9" x14ac:dyDescent="0.2">
      <c r="A355" s="1"/>
      <c r="F355" s="1"/>
      <c r="I355" s="53"/>
    </row>
    <row r="356" spans="1:9" x14ac:dyDescent="0.2">
      <c r="A356" s="1"/>
    </row>
    <row r="357" spans="1:9" x14ac:dyDescent="0.2">
      <c r="A357" s="1"/>
    </row>
    <row r="358" spans="1:9" x14ac:dyDescent="0.2">
      <c r="A358" s="1"/>
    </row>
    <row r="359" spans="1:9" x14ac:dyDescent="0.2">
      <c r="A359" s="1"/>
    </row>
    <row r="363" spans="1:9" x14ac:dyDescent="0.2">
      <c r="A363" s="8"/>
    </row>
  </sheetData>
  <hyperlinks>
    <hyperlink ref="G2" location="'Index'!A1" display="Back to Index" xr:uid="{B9416103-9B54-0742-8D32-1C39B2F0017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8F9ED-F563-584F-A203-EBDD7E20A0A2}">
  <sheetPr codeName="Sheet18">
    <tabColor theme="5" tint="0.79998168889431442"/>
  </sheetPr>
  <dimension ref="A1:K305"/>
  <sheetViews>
    <sheetView workbookViewId="0">
      <selection activeCell="K1" sqref="K1"/>
    </sheetView>
  </sheetViews>
  <sheetFormatPr baseColWidth="10" defaultRowHeight="16" x14ac:dyDescent="0.2"/>
  <cols>
    <col min="1" max="1" width="8.83203125" bestFit="1" customWidth="1"/>
    <col min="2" max="2" width="12.83203125" bestFit="1" customWidth="1"/>
    <col min="3" max="3" width="24.5" bestFit="1" customWidth="1"/>
    <col min="4" max="4" width="13.1640625" bestFit="1" customWidth="1"/>
    <col min="5" max="5" width="28.6640625" bestFit="1" customWidth="1"/>
    <col min="6" max="6" width="11.6640625" bestFit="1" customWidth="1"/>
    <col min="7" max="7" width="17.6640625" bestFit="1" customWidth="1"/>
    <col min="8" max="8" width="16.6640625" bestFit="1" customWidth="1"/>
    <col min="9" max="9" width="19.1640625" bestFit="1" customWidth="1"/>
    <col min="10" max="10" width="22.83203125" bestFit="1" customWidth="1"/>
    <col min="11" max="11" width="19.16406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1.1188180000000001</v>
      </c>
      <c r="C2" s="27" t="s">
        <v>1082</v>
      </c>
      <c r="D2" s="27" t="s">
        <v>76</v>
      </c>
      <c r="E2" s="27" t="s">
        <v>59</v>
      </c>
      <c r="F2" s="27" t="s">
        <v>0</v>
      </c>
      <c r="G2" s="27" t="s">
        <v>14</v>
      </c>
      <c r="H2" s="27" t="s">
        <v>15</v>
      </c>
      <c r="I2" s="33" t="s">
        <v>116</v>
      </c>
      <c r="K2" s="8" t="s">
        <v>152</v>
      </c>
    </row>
    <row r="3" spans="1:11" x14ac:dyDescent="0.2">
      <c r="A3" s="35">
        <v>18354</v>
      </c>
      <c r="B3" s="27">
        <v>0.31213399999999947</v>
      </c>
      <c r="C3" s="27" t="s">
        <v>1082</v>
      </c>
      <c r="D3" s="27" t="s">
        <v>76</v>
      </c>
      <c r="E3" s="27" t="s">
        <v>59</v>
      </c>
      <c r="F3" s="27" t="s">
        <v>0</v>
      </c>
      <c r="G3" s="27" t="s">
        <v>14</v>
      </c>
      <c r="H3" s="27" t="s">
        <v>15</v>
      </c>
      <c r="I3" s="33" t="s">
        <v>116</v>
      </c>
    </row>
    <row r="4" spans="1:11" x14ac:dyDescent="0.2">
      <c r="A4" s="35">
        <v>18445</v>
      </c>
      <c r="B4" s="27">
        <v>-0.694604</v>
      </c>
      <c r="C4" s="27" t="s">
        <v>1082</v>
      </c>
      <c r="D4" s="27" t="s">
        <v>76</v>
      </c>
      <c r="E4" s="27" t="s">
        <v>59</v>
      </c>
      <c r="F4" s="27" t="s">
        <v>0</v>
      </c>
      <c r="G4" s="27" t="s">
        <v>14</v>
      </c>
      <c r="H4" s="27" t="s">
        <v>15</v>
      </c>
      <c r="I4" s="33" t="s">
        <v>116</v>
      </c>
    </row>
    <row r="5" spans="1:11" x14ac:dyDescent="0.2">
      <c r="A5" s="35">
        <v>18537</v>
      </c>
      <c r="B5" s="27">
        <v>-1.1013669999999998</v>
      </c>
      <c r="C5" s="27" t="s">
        <v>1082</v>
      </c>
      <c r="D5" s="27" t="s">
        <v>76</v>
      </c>
      <c r="E5" s="27" t="s">
        <v>59</v>
      </c>
      <c r="F5" s="27" t="s">
        <v>0</v>
      </c>
      <c r="G5" s="27" t="s">
        <v>14</v>
      </c>
      <c r="H5" s="27" t="s">
        <v>15</v>
      </c>
      <c r="I5" s="33" t="s">
        <v>116</v>
      </c>
    </row>
    <row r="6" spans="1:11" x14ac:dyDescent="0.2">
      <c r="A6" s="35">
        <v>18629</v>
      </c>
      <c r="B6" s="27">
        <v>-1.8081129999999996</v>
      </c>
      <c r="C6" s="27" t="s">
        <v>1082</v>
      </c>
      <c r="D6" s="27" t="s">
        <v>76</v>
      </c>
      <c r="E6" s="27" t="s">
        <v>59</v>
      </c>
      <c r="F6" s="27" t="s">
        <v>0</v>
      </c>
      <c r="G6" s="27" t="s">
        <v>14</v>
      </c>
      <c r="H6" s="27" t="s">
        <v>15</v>
      </c>
      <c r="I6" s="33" t="s">
        <v>116</v>
      </c>
    </row>
    <row r="7" spans="1:11" x14ac:dyDescent="0.2">
      <c r="A7" s="35">
        <v>18719</v>
      </c>
      <c r="B7" s="27">
        <v>-2.2147890000000001</v>
      </c>
      <c r="C7" s="27" t="s">
        <v>1082</v>
      </c>
      <c r="D7" s="27" t="s">
        <v>76</v>
      </c>
      <c r="E7" s="27" t="s">
        <v>59</v>
      </c>
      <c r="F7" s="27" t="s">
        <v>0</v>
      </c>
      <c r="G7" s="27" t="s">
        <v>14</v>
      </c>
      <c r="H7" s="27" t="s">
        <v>15</v>
      </c>
      <c r="I7" s="33" t="s">
        <v>116</v>
      </c>
    </row>
    <row r="8" spans="1:11" x14ac:dyDescent="0.2">
      <c r="A8" s="35">
        <v>18810</v>
      </c>
      <c r="B8" s="27">
        <v>-2.12133340835571</v>
      </c>
      <c r="C8" s="27" t="s">
        <v>1082</v>
      </c>
      <c r="D8" s="27" t="s">
        <v>76</v>
      </c>
      <c r="E8" s="27" t="s">
        <v>59</v>
      </c>
      <c r="F8" s="27" t="s">
        <v>0</v>
      </c>
      <c r="G8" s="27" t="s">
        <v>14</v>
      </c>
      <c r="H8" s="27" t="s">
        <v>15</v>
      </c>
      <c r="I8" s="33" t="s">
        <v>116</v>
      </c>
    </row>
    <row r="9" spans="1:11" x14ac:dyDescent="0.2">
      <c r="A9" s="35">
        <v>18902</v>
      </c>
      <c r="B9" s="27">
        <v>-1.9276824951171805</v>
      </c>
      <c r="C9" s="27" t="s">
        <v>1082</v>
      </c>
      <c r="D9" s="27" t="s">
        <v>76</v>
      </c>
      <c r="E9" s="27" t="s">
        <v>59</v>
      </c>
      <c r="F9" s="27" t="s">
        <v>0</v>
      </c>
      <c r="G9" s="27" t="s">
        <v>14</v>
      </c>
      <c r="H9" s="27" t="s">
        <v>15</v>
      </c>
      <c r="I9" s="33" t="s">
        <v>116</v>
      </c>
    </row>
    <row r="10" spans="1:11" x14ac:dyDescent="0.2">
      <c r="A10" s="35">
        <v>18994</v>
      </c>
      <c r="B10" s="27">
        <v>-2.2337739999999999</v>
      </c>
      <c r="C10" s="27" t="s">
        <v>1082</v>
      </c>
      <c r="D10" s="27" t="s">
        <v>76</v>
      </c>
      <c r="E10" s="27" t="s">
        <v>59</v>
      </c>
      <c r="F10" s="27" t="s">
        <v>0</v>
      </c>
      <c r="G10" s="27" t="s">
        <v>14</v>
      </c>
      <c r="H10" s="27" t="s">
        <v>15</v>
      </c>
      <c r="I10" s="33" t="s">
        <v>116</v>
      </c>
    </row>
    <row r="11" spans="1:11" x14ac:dyDescent="0.2">
      <c r="A11" s="35">
        <v>19085</v>
      </c>
      <c r="B11" s="27">
        <v>-2.3395549999999998</v>
      </c>
      <c r="C11" s="27" t="s">
        <v>1082</v>
      </c>
      <c r="D11" s="27" t="s">
        <v>76</v>
      </c>
      <c r="E11" s="27" t="s">
        <v>59</v>
      </c>
      <c r="F11" s="27" t="s">
        <v>0</v>
      </c>
      <c r="G11" s="27" t="s">
        <v>14</v>
      </c>
      <c r="H11" s="27" t="s">
        <v>15</v>
      </c>
      <c r="I11" s="33" t="s">
        <v>116</v>
      </c>
    </row>
    <row r="12" spans="1:11" x14ac:dyDescent="0.2">
      <c r="A12" s="35">
        <v>19176</v>
      </c>
      <c r="B12" s="27">
        <v>-2.1449854850768997</v>
      </c>
      <c r="C12" s="27" t="s">
        <v>1082</v>
      </c>
      <c r="D12" s="27" t="s">
        <v>76</v>
      </c>
      <c r="E12" s="27" t="s">
        <v>59</v>
      </c>
      <c r="F12" s="27" t="s">
        <v>0</v>
      </c>
      <c r="G12" s="27" t="s">
        <v>14</v>
      </c>
      <c r="H12" s="27" t="s">
        <v>15</v>
      </c>
      <c r="I12" s="33" t="s">
        <v>116</v>
      </c>
    </row>
    <row r="13" spans="1:11" x14ac:dyDescent="0.2">
      <c r="A13" s="35">
        <v>19268</v>
      </c>
      <c r="B13" s="27">
        <v>-2.5500404357910105</v>
      </c>
      <c r="C13" s="27" t="s">
        <v>1082</v>
      </c>
      <c r="D13" s="27" t="s">
        <v>76</v>
      </c>
      <c r="E13" s="27" t="s">
        <v>59</v>
      </c>
      <c r="F13" s="27" t="s">
        <v>0</v>
      </c>
      <c r="G13" s="27" t="s">
        <v>14</v>
      </c>
      <c r="H13" s="27" t="s">
        <v>15</v>
      </c>
      <c r="I13" s="33" t="s">
        <v>116</v>
      </c>
    </row>
    <row r="14" spans="1:11" x14ac:dyDescent="0.2">
      <c r="A14" s="35">
        <v>19360</v>
      </c>
      <c r="B14" s="27">
        <v>-2.6547130000000001</v>
      </c>
      <c r="C14" s="27" t="s">
        <v>1082</v>
      </c>
      <c r="D14" s="27" t="s">
        <v>76</v>
      </c>
      <c r="E14" s="27" t="s">
        <v>59</v>
      </c>
      <c r="F14" s="27" t="s">
        <v>0</v>
      </c>
      <c r="G14" s="27" t="s">
        <v>14</v>
      </c>
      <c r="H14" s="27" t="s">
        <v>15</v>
      </c>
      <c r="I14" s="33" t="s">
        <v>116</v>
      </c>
    </row>
    <row r="15" spans="1:11" x14ac:dyDescent="0.2">
      <c r="A15" s="35">
        <v>19450</v>
      </c>
      <c r="B15" s="27">
        <v>-2.7590116500854402</v>
      </c>
      <c r="C15" s="27" t="s">
        <v>1082</v>
      </c>
      <c r="D15" s="27" t="s">
        <v>76</v>
      </c>
      <c r="E15" s="27" t="s">
        <v>59</v>
      </c>
      <c r="F15" s="27" t="s">
        <v>0</v>
      </c>
      <c r="G15" s="27" t="s">
        <v>14</v>
      </c>
      <c r="H15" s="27" t="s">
        <v>15</v>
      </c>
      <c r="I15" s="33" t="s">
        <v>116</v>
      </c>
    </row>
    <row r="16" spans="1:11" x14ac:dyDescent="0.2">
      <c r="A16" s="35">
        <v>19541</v>
      </c>
      <c r="B16" s="27">
        <v>-2.6629579999999997</v>
      </c>
      <c r="C16" s="27" t="s">
        <v>1082</v>
      </c>
      <c r="D16" s="27" t="s">
        <v>76</v>
      </c>
      <c r="E16" s="27" t="s">
        <v>59</v>
      </c>
      <c r="F16" s="27" t="s">
        <v>0</v>
      </c>
      <c r="G16" s="27" t="s">
        <v>14</v>
      </c>
      <c r="H16" s="27" t="s">
        <v>15</v>
      </c>
      <c r="I16" s="33" t="s">
        <v>116</v>
      </c>
    </row>
    <row r="17" spans="1:9" x14ac:dyDescent="0.2">
      <c r="A17" s="35">
        <v>19633</v>
      </c>
      <c r="B17" s="27">
        <v>-1.6665823936462401</v>
      </c>
      <c r="C17" s="27" t="s">
        <v>1082</v>
      </c>
      <c r="D17" s="27" t="s">
        <v>76</v>
      </c>
      <c r="E17" s="27" t="s">
        <v>59</v>
      </c>
      <c r="F17" s="27" t="s">
        <v>0</v>
      </c>
      <c r="G17" s="27" t="s">
        <v>14</v>
      </c>
      <c r="H17" s="27" t="s">
        <v>15</v>
      </c>
      <c r="I17" s="33" t="s">
        <v>116</v>
      </c>
    </row>
    <row r="18" spans="1:9" x14ac:dyDescent="0.2">
      <c r="A18" s="35">
        <v>19725</v>
      </c>
      <c r="B18" s="27">
        <v>-6.992200000000004E-2</v>
      </c>
      <c r="C18" s="27" t="s">
        <v>1082</v>
      </c>
      <c r="D18" s="27" t="s">
        <v>76</v>
      </c>
      <c r="E18" s="27" t="s">
        <v>59</v>
      </c>
      <c r="F18" s="27" t="s">
        <v>0</v>
      </c>
      <c r="G18" s="27" t="s">
        <v>14</v>
      </c>
      <c r="H18" s="27" t="s">
        <v>15</v>
      </c>
      <c r="I18" s="33" t="s">
        <v>116</v>
      </c>
    </row>
    <row r="19" spans="1:9" x14ac:dyDescent="0.2">
      <c r="A19" s="35">
        <v>19815</v>
      </c>
      <c r="B19" s="27">
        <v>0.42698554992675941</v>
      </c>
      <c r="C19" s="27" t="s">
        <v>1082</v>
      </c>
      <c r="D19" s="27" t="s">
        <v>76</v>
      </c>
      <c r="E19" s="27" t="s">
        <v>59</v>
      </c>
      <c r="F19" s="27" t="s">
        <v>0</v>
      </c>
      <c r="G19" s="27" t="s">
        <v>14</v>
      </c>
      <c r="H19" s="27" t="s">
        <v>15</v>
      </c>
      <c r="I19" s="33" t="s">
        <v>116</v>
      </c>
    </row>
    <row r="20" spans="1:9" x14ac:dyDescent="0.2">
      <c r="A20" s="35">
        <v>19906</v>
      </c>
      <c r="B20" s="27">
        <v>0.62409800000000004</v>
      </c>
      <c r="C20" s="27" t="s">
        <v>1082</v>
      </c>
      <c r="D20" s="27" t="s">
        <v>76</v>
      </c>
      <c r="E20" s="27" t="s">
        <v>59</v>
      </c>
      <c r="F20" s="27" t="s">
        <v>0</v>
      </c>
      <c r="G20" s="27" t="s">
        <v>14</v>
      </c>
      <c r="H20" s="27" t="s">
        <v>15</v>
      </c>
      <c r="I20" s="33" t="s">
        <v>116</v>
      </c>
    </row>
    <row r="21" spans="1:9" x14ac:dyDescent="0.2">
      <c r="A21" s="35">
        <v>19998</v>
      </c>
      <c r="B21" s="27">
        <v>-7.8624000000000471E-2</v>
      </c>
      <c r="C21" s="27" t="s">
        <v>1082</v>
      </c>
      <c r="D21" s="27" t="s">
        <v>76</v>
      </c>
      <c r="E21" s="27" t="s">
        <v>59</v>
      </c>
      <c r="F21" s="27" t="s">
        <v>0</v>
      </c>
      <c r="G21" s="27" t="s">
        <v>14</v>
      </c>
      <c r="H21" s="27" t="s">
        <v>15</v>
      </c>
      <c r="I21" s="33" t="s">
        <v>116</v>
      </c>
    </row>
    <row r="22" spans="1:9" x14ac:dyDescent="0.2">
      <c r="A22" s="35">
        <v>20090</v>
      </c>
      <c r="B22" s="27">
        <v>-0.68121999999999971</v>
      </c>
      <c r="C22" s="27" t="s">
        <v>1082</v>
      </c>
      <c r="D22" s="27" t="s">
        <v>76</v>
      </c>
      <c r="E22" s="27" t="s">
        <v>59</v>
      </c>
      <c r="F22" s="27" t="s">
        <v>0</v>
      </c>
      <c r="G22" s="27" t="s">
        <v>14</v>
      </c>
      <c r="H22" s="27" t="s">
        <v>15</v>
      </c>
      <c r="I22" s="33" t="s">
        <v>116</v>
      </c>
    </row>
    <row r="23" spans="1:9" x14ac:dyDescent="0.2">
      <c r="A23" s="35">
        <v>20180</v>
      </c>
      <c r="B23" s="27">
        <v>-0.98372499999999974</v>
      </c>
      <c r="C23" s="27" t="s">
        <v>1082</v>
      </c>
      <c r="D23" s="27" t="s">
        <v>76</v>
      </c>
      <c r="E23" s="27" t="s">
        <v>59</v>
      </c>
      <c r="F23" s="27" t="s">
        <v>0</v>
      </c>
      <c r="G23" s="27" t="s">
        <v>14</v>
      </c>
      <c r="H23" s="27" t="s">
        <v>15</v>
      </c>
      <c r="I23" s="33" t="s">
        <v>116</v>
      </c>
    </row>
    <row r="24" spans="1:9" x14ac:dyDescent="0.2">
      <c r="A24" s="35">
        <v>20271</v>
      </c>
      <c r="B24" s="27">
        <v>-1.2861710000000004</v>
      </c>
      <c r="C24" s="27" t="s">
        <v>1082</v>
      </c>
      <c r="D24" s="27" t="s">
        <v>76</v>
      </c>
      <c r="E24" s="27" t="s">
        <v>59</v>
      </c>
      <c r="F24" s="27" t="s">
        <v>0</v>
      </c>
      <c r="G24" s="27" t="s">
        <v>14</v>
      </c>
      <c r="H24" s="27" t="s">
        <v>15</v>
      </c>
      <c r="I24" s="33" t="s">
        <v>116</v>
      </c>
    </row>
    <row r="25" spans="1:9" x14ac:dyDescent="0.2">
      <c r="A25" s="35">
        <v>20363</v>
      </c>
      <c r="B25" s="27">
        <v>-1.1885859999999999</v>
      </c>
      <c r="C25" s="27" t="s">
        <v>1082</v>
      </c>
      <c r="D25" s="27" t="s">
        <v>76</v>
      </c>
      <c r="E25" s="27" t="s">
        <v>59</v>
      </c>
      <c r="F25" s="27" t="s">
        <v>0</v>
      </c>
      <c r="G25" s="27" t="s">
        <v>14</v>
      </c>
      <c r="H25" s="27" t="s">
        <v>15</v>
      </c>
      <c r="I25" s="33" t="s">
        <v>116</v>
      </c>
    </row>
    <row r="26" spans="1:9" x14ac:dyDescent="0.2">
      <c r="A26" s="35">
        <v>20455</v>
      </c>
      <c r="B26" s="27">
        <v>-1.3909964561462402</v>
      </c>
      <c r="C26" s="27" t="s">
        <v>1082</v>
      </c>
      <c r="D26" s="27" t="s">
        <v>76</v>
      </c>
      <c r="E26" s="27" t="s">
        <v>59</v>
      </c>
      <c r="F26" s="27" t="s">
        <v>0</v>
      </c>
      <c r="G26" s="27" t="s">
        <v>14</v>
      </c>
      <c r="H26" s="27" t="s">
        <v>15</v>
      </c>
      <c r="I26" s="33" t="s">
        <v>116</v>
      </c>
    </row>
    <row r="27" spans="1:9" x14ac:dyDescent="0.2">
      <c r="A27" s="35">
        <v>20546</v>
      </c>
      <c r="B27" s="27">
        <v>-1.1934300000000002</v>
      </c>
      <c r="C27" s="27" t="s">
        <v>1082</v>
      </c>
      <c r="D27" s="27" t="s">
        <v>76</v>
      </c>
      <c r="E27" s="27" t="s">
        <v>59</v>
      </c>
      <c r="F27" s="27" t="s">
        <v>0</v>
      </c>
      <c r="G27" s="27" t="s">
        <v>14</v>
      </c>
      <c r="H27" s="27" t="s">
        <v>15</v>
      </c>
      <c r="I27" s="33" t="s">
        <v>116</v>
      </c>
    </row>
    <row r="28" spans="1:9" x14ac:dyDescent="0.2">
      <c r="A28" s="35">
        <v>20637</v>
      </c>
      <c r="B28" s="27">
        <v>-1.2959170000000002</v>
      </c>
      <c r="C28" s="27" t="s">
        <v>1082</v>
      </c>
      <c r="D28" s="27" t="s">
        <v>76</v>
      </c>
      <c r="E28" s="27" t="s">
        <v>59</v>
      </c>
      <c r="F28" s="27" t="s">
        <v>0</v>
      </c>
      <c r="G28" s="27" t="s">
        <v>14</v>
      </c>
      <c r="H28" s="27" t="s">
        <v>15</v>
      </c>
      <c r="I28" s="33" t="s">
        <v>116</v>
      </c>
    </row>
    <row r="29" spans="1:9" x14ac:dyDescent="0.2">
      <c r="A29" s="35">
        <v>20729</v>
      </c>
      <c r="B29" s="27">
        <v>-1.2984930000000006</v>
      </c>
      <c r="C29" s="27" t="s">
        <v>1082</v>
      </c>
      <c r="D29" s="27" t="s">
        <v>76</v>
      </c>
      <c r="E29" s="27" t="s">
        <v>59</v>
      </c>
      <c r="F29" s="27" t="s">
        <v>0</v>
      </c>
      <c r="G29" s="27" t="s">
        <v>14</v>
      </c>
      <c r="H29" s="27" t="s">
        <v>15</v>
      </c>
      <c r="I29" s="33" t="s">
        <v>116</v>
      </c>
    </row>
    <row r="30" spans="1:9" x14ac:dyDescent="0.2">
      <c r="A30" s="35">
        <v>20821</v>
      </c>
      <c r="B30" s="27">
        <v>-1.50119838714599</v>
      </c>
      <c r="C30" s="27" t="s">
        <v>1082</v>
      </c>
      <c r="D30" s="27" t="s">
        <v>76</v>
      </c>
      <c r="E30" s="27" t="s">
        <v>59</v>
      </c>
      <c r="F30" s="27" t="s">
        <v>0</v>
      </c>
      <c r="G30" s="27" t="s">
        <v>14</v>
      </c>
      <c r="H30" s="27" t="s">
        <v>15</v>
      </c>
      <c r="I30" s="33" t="s">
        <v>116</v>
      </c>
    </row>
    <row r="31" spans="1:9" x14ac:dyDescent="0.2">
      <c r="A31" s="35">
        <v>20911</v>
      </c>
      <c r="B31" s="27">
        <v>-1.3040803909301699</v>
      </c>
      <c r="C31" s="27" t="s">
        <v>1082</v>
      </c>
      <c r="D31" s="27" t="s">
        <v>76</v>
      </c>
      <c r="E31" s="27" t="s">
        <v>59</v>
      </c>
      <c r="F31" s="27" t="s">
        <v>0</v>
      </c>
      <c r="G31" s="27" t="s">
        <v>14</v>
      </c>
      <c r="H31" s="27" t="s">
        <v>15</v>
      </c>
      <c r="I31" s="33" t="s">
        <v>116</v>
      </c>
    </row>
    <row r="32" spans="1:9" x14ac:dyDescent="0.2">
      <c r="A32" s="35">
        <v>21002</v>
      </c>
      <c r="B32" s="27">
        <v>-1.20718460083007</v>
      </c>
      <c r="C32" s="27" t="s">
        <v>1082</v>
      </c>
      <c r="D32" s="27" t="s">
        <v>76</v>
      </c>
      <c r="E32" s="27" t="s">
        <v>59</v>
      </c>
      <c r="F32" s="27" t="s">
        <v>0</v>
      </c>
      <c r="G32" s="27" t="s">
        <v>14</v>
      </c>
      <c r="H32" s="27" t="s">
        <v>15</v>
      </c>
      <c r="I32" s="33" t="s">
        <v>116</v>
      </c>
    </row>
    <row r="33" spans="1:9" x14ac:dyDescent="0.2">
      <c r="A33" s="35">
        <v>21094</v>
      </c>
      <c r="B33" s="27">
        <v>-0.51055799999999962</v>
      </c>
      <c r="C33" s="27" t="s">
        <v>1082</v>
      </c>
      <c r="D33" s="27" t="s">
        <v>76</v>
      </c>
      <c r="E33" s="27" t="s">
        <v>59</v>
      </c>
      <c r="F33" s="27" t="s">
        <v>0</v>
      </c>
      <c r="G33" s="27" t="s">
        <v>14</v>
      </c>
      <c r="H33" s="27" t="s">
        <v>15</v>
      </c>
      <c r="I33" s="33" t="s">
        <v>116</v>
      </c>
    </row>
    <row r="34" spans="1:9" x14ac:dyDescent="0.2">
      <c r="A34" s="35">
        <v>21186</v>
      </c>
      <c r="B34" s="27">
        <v>0.88575963973999006</v>
      </c>
      <c r="C34" s="27" t="s">
        <v>1082</v>
      </c>
      <c r="D34" s="27" t="s">
        <v>76</v>
      </c>
      <c r="E34" s="27" t="s">
        <v>59</v>
      </c>
      <c r="F34" s="27" t="s">
        <v>0</v>
      </c>
      <c r="G34" s="27" t="s">
        <v>14</v>
      </c>
      <c r="H34" s="27" t="s">
        <v>15</v>
      </c>
      <c r="I34" s="33" t="s">
        <v>116</v>
      </c>
    </row>
    <row r="35" spans="1:9" x14ac:dyDescent="0.2">
      <c r="A35" s="35">
        <v>21276</v>
      </c>
      <c r="B35" s="27">
        <v>1.9817340000000003</v>
      </c>
      <c r="C35" s="27" t="s">
        <v>1082</v>
      </c>
      <c r="D35" s="27" t="s">
        <v>76</v>
      </c>
      <c r="E35" s="27" t="s">
        <v>59</v>
      </c>
      <c r="F35" s="27" t="s">
        <v>0</v>
      </c>
      <c r="G35" s="27" t="s">
        <v>14</v>
      </c>
      <c r="H35" s="27" t="s">
        <v>15</v>
      </c>
      <c r="I35" s="33" t="s">
        <v>116</v>
      </c>
    </row>
    <row r="36" spans="1:9" x14ac:dyDescent="0.2">
      <c r="A36" s="35">
        <v>21367</v>
      </c>
      <c r="B36" s="27">
        <v>1.8773415565490801</v>
      </c>
      <c r="C36" s="27" t="s">
        <v>1082</v>
      </c>
      <c r="D36" s="27" t="s">
        <v>76</v>
      </c>
      <c r="E36" s="27" t="s">
        <v>59</v>
      </c>
      <c r="F36" s="27" t="s">
        <v>0</v>
      </c>
      <c r="G36" s="27" t="s">
        <v>14</v>
      </c>
      <c r="H36" s="27" t="s">
        <v>15</v>
      </c>
      <c r="I36" s="33" t="s">
        <v>116</v>
      </c>
    </row>
    <row r="37" spans="1:9" x14ac:dyDescent="0.2">
      <c r="A37" s="35">
        <v>21459</v>
      </c>
      <c r="B37" s="27">
        <v>0.9725710000000003</v>
      </c>
      <c r="C37" s="27" t="s">
        <v>1082</v>
      </c>
      <c r="D37" s="27" t="s">
        <v>76</v>
      </c>
      <c r="E37" s="27" t="s">
        <v>59</v>
      </c>
      <c r="F37" s="27" t="s">
        <v>0</v>
      </c>
      <c r="G37" s="27" t="s">
        <v>14</v>
      </c>
      <c r="H37" s="27" t="s">
        <v>15</v>
      </c>
      <c r="I37" s="33" t="s">
        <v>116</v>
      </c>
    </row>
    <row r="38" spans="1:9" x14ac:dyDescent="0.2">
      <c r="A38" s="35">
        <v>21551</v>
      </c>
      <c r="B38" s="27">
        <v>0.36742334365844975</v>
      </c>
      <c r="C38" s="27" t="s">
        <v>1082</v>
      </c>
      <c r="D38" s="27" t="s">
        <v>76</v>
      </c>
      <c r="E38" s="27" t="s">
        <v>59</v>
      </c>
      <c r="F38" s="27" t="s">
        <v>0</v>
      </c>
      <c r="G38" s="27" t="s">
        <v>14</v>
      </c>
      <c r="H38" s="27" t="s">
        <v>15</v>
      </c>
      <c r="I38" s="33" t="s">
        <v>116</v>
      </c>
    </row>
    <row r="39" spans="1:9" x14ac:dyDescent="0.2">
      <c r="A39" s="35">
        <v>21641</v>
      </c>
      <c r="B39" s="27">
        <v>-0.33808555603027024</v>
      </c>
      <c r="C39" s="27" t="s">
        <v>1082</v>
      </c>
      <c r="D39" s="27" t="s">
        <v>76</v>
      </c>
      <c r="E39" s="27" t="s">
        <v>59</v>
      </c>
      <c r="F39" s="27" t="s">
        <v>0</v>
      </c>
      <c r="G39" s="27" t="s">
        <v>14</v>
      </c>
      <c r="H39" s="27" t="s">
        <v>15</v>
      </c>
      <c r="I39" s="33" t="s">
        <v>116</v>
      </c>
    </row>
    <row r="40" spans="1:9" x14ac:dyDescent="0.2">
      <c r="A40" s="35">
        <v>21732</v>
      </c>
      <c r="B40" s="27">
        <v>-0.14392700000000058</v>
      </c>
      <c r="C40" s="27" t="s">
        <v>1082</v>
      </c>
      <c r="D40" s="27" t="s">
        <v>76</v>
      </c>
      <c r="E40" s="27" t="s">
        <v>59</v>
      </c>
      <c r="F40" s="27" t="s">
        <v>0</v>
      </c>
      <c r="G40" s="27" t="s">
        <v>14</v>
      </c>
      <c r="H40" s="27" t="s">
        <v>15</v>
      </c>
      <c r="I40" s="33" t="s">
        <v>116</v>
      </c>
    </row>
    <row r="41" spans="1:9" x14ac:dyDescent="0.2">
      <c r="A41" s="35">
        <v>21824</v>
      </c>
      <c r="B41" s="27">
        <v>0.1499359999999994</v>
      </c>
      <c r="C41" s="27" t="s">
        <v>1082</v>
      </c>
      <c r="D41" s="27" t="s">
        <v>76</v>
      </c>
      <c r="E41" s="27" t="s">
        <v>59</v>
      </c>
      <c r="F41" s="27" t="s">
        <v>0</v>
      </c>
      <c r="G41" s="27" t="s">
        <v>14</v>
      </c>
      <c r="H41" s="27" t="s">
        <v>15</v>
      </c>
      <c r="I41" s="33" t="s">
        <v>116</v>
      </c>
    </row>
    <row r="42" spans="1:9" x14ac:dyDescent="0.2">
      <c r="A42" s="35">
        <v>21916</v>
      </c>
      <c r="B42" s="27">
        <v>-0.35645236968993999</v>
      </c>
      <c r="C42" s="27" t="s">
        <v>1082</v>
      </c>
      <c r="D42" s="27" t="s">
        <v>76</v>
      </c>
      <c r="E42" s="27" t="s">
        <v>59</v>
      </c>
      <c r="F42" s="27" t="s">
        <v>0</v>
      </c>
      <c r="G42" s="27" t="s">
        <v>14</v>
      </c>
      <c r="H42" s="27" t="s">
        <v>15</v>
      </c>
      <c r="I42" s="33" t="s">
        <v>116</v>
      </c>
    </row>
    <row r="43" spans="1:9" x14ac:dyDescent="0.2">
      <c r="A43" s="35">
        <v>22007</v>
      </c>
      <c r="B43" s="27">
        <v>-0.26305099999999992</v>
      </c>
      <c r="C43" s="27" t="s">
        <v>1082</v>
      </c>
      <c r="D43" s="27" t="s">
        <v>76</v>
      </c>
      <c r="E43" s="27" t="s">
        <v>59</v>
      </c>
      <c r="F43" s="27" t="s">
        <v>0</v>
      </c>
      <c r="G43" s="27" t="s">
        <v>14</v>
      </c>
      <c r="H43" s="27" t="s">
        <v>15</v>
      </c>
      <c r="I43" s="33" t="s">
        <v>116</v>
      </c>
    </row>
    <row r="44" spans="1:9" x14ac:dyDescent="0.2">
      <c r="A44" s="35">
        <v>22098</v>
      </c>
      <c r="B44" s="27">
        <v>3.0170440673829901E-2</v>
      </c>
      <c r="C44" s="27" t="s">
        <v>1082</v>
      </c>
      <c r="D44" s="27" t="s">
        <v>76</v>
      </c>
      <c r="E44" s="27" t="s">
        <v>59</v>
      </c>
      <c r="F44" s="27" t="s">
        <v>0</v>
      </c>
      <c r="G44" s="27" t="s">
        <v>14</v>
      </c>
      <c r="H44" s="27" t="s">
        <v>15</v>
      </c>
      <c r="I44" s="33" t="s">
        <v>116</v>
      </c>
    </row>
    <row r="45" spans="1:9" x14ac:dyDescent="0.2">
      <c r="A45" s="35">
        <v>22190</v>
      </c>
      <c r="B45" s="27">
        <v>0.82322999999999968</v>
      </c>
      <c r="C45" s="27" t="s">
        <v>1082</v>
      </c>
      <c r="D45" s="27" t="s">
        <v>76</v>
      </c>
      <c r="E45" s="27" t="s">
        <v>59</v>
      </c>
      <c r="F45" s="27" t="s">
        <v>0</v>
      </c>
      <c r="G45" s="27" t="s">
        <v>14</v>
      </c>
      <c r="H45" s="27" t="s">
        <v>15</v>
      </c>
      <c r="I45" s="33" t="s">
        <v>116</v>
      </c>
    </row>
    <row r="46" spans="1:9" x14ac:dyDescent="0.2">
      <c r="A46" s="35">
        <v>22282</v>
      </c>
      <c r="B46" s="27">
        <v>1.3161249999999995</v>
      </c>
      <c r="C46" s="27" t="s">
        <v>1082</v>
      </c>
      <c r="D46" s="27" t="s">
        <v>76</v>
      </c>
      <c r="E46" s="27" t="s">
        <v>59</v>
      </c>
      <c r="F46" s="27" t="s">
        <v>0</v>
      </c>
      <c r="G46" s="27" t="s">
        <v>14</v>
      </c>
      <c r="H46" s="27" t="s">
        <v>15</v>
      </c>
      <c r="I46" s="33" t="s">
        <v>116</v>
      </c>
    </row>
    <row r="47" spans="1:9" x14ac:dyDescent="0.2">
      <c r="A47" s="35">
        <v>22372</v>
      </c>
      <c r="B47" s="27">
        <v>1.5088350000000004</v>
      </c>
      <c r="C47" s="27" t="s">
        <v>1082</v>
      </c>
      <c r="D47" s="27" t="s">
        <v>76</v>
      </c>
      <c r="E47" s="27" t="s">
        <v>59</v>
      </c>
      <c r="F47" s="27" t="s">
        <v>0</v>
      </c>
      <c r="G47" s="27" t="s">
        <v>14</v>
      </c>
      <c r="H47" s="27" t="s">
        <v>15</v>
      </c>
      <c r="I47" s="33" t="s">
        <v>116</v>
      </c>
    </row>
    <row r="48" spans="1:9" x14ac:dyDescent="0.2">
      <c r="A48" s="35">
        <v>22463</v>
      </c>
      <c r="B48" s="27">
        <v>1.3013246536254899</v>
      </c>
      <c r="C48" s="27" t="s">
        <v>1082</v>
      </c>
      <c r="D48" s="27" t="s">
        <v>76</v>
      </c>
      <c r="E48" s="27" t="s">
        <v>59</v>
      </c>
      <c r="F48" s="27" t="s">
        <v>0</v>
      </c>
      <c r="G48" s="27" t="s">
        <v>14</v>
      </c>
      <c r="H48" s="27" t="s">
        <v>15</v>
      </c>
      <c r="I48" s="33" t="s">
        <v>116</v>
      </c>
    </row>
    <row r="49" spans="1:9" x14ac:dyDescent="0.2">
      <c r="A49" s="35">
        <v>22555</v>
      </c>
      <c r="B49" s="27">
        <v>0.69354457855224982</v>
      </c>
      <c r="C49" s="27" t="s">
        <v>1082</v>
      </c>
      <c r="D49" s="27" t="s">
        <v>76</v>
      </c>
      <c r="E49" s="27" t="s">
        <v>59</v>
      </c>
      <c r="F49" s="27" t="s">
        <v>0</v>
      </c>
      <c r="G49" s="27" t="s">
        <v>14</v>
      </c>
      <c r="H49" s="27" t="s">
        <v>15</v>
      </c>
      <c r="I49" s="33" t="s">
        <v>116</v>
      </c>
    </row>
    <row r="50" spans="1:9" x14ac:dyDescent="0.2">
      <c r="A50" s="35">
        <v>22647</v>
      </c>
      <c r="B50" s="27">
        <v>8.5440999999999434E-2</v>
      </c>
      <c r="C50" s="27" t="s">
        <v>1082</v>
      </c>
      <c r="D50" s="27" t="s">
        <v>76</v>
      </c>
      <c r="E50" s="27" t="s">
        <v>59</v>
      </c>
      <c r="F50" s="27" t="s">
        <v>0</v>
      </c>
      <c r="G50" s="27" t="s">
        <v>14</v>
      </c>
      <c r="H50" s="27" t="s">
        <v>15</v>
      </c>
      <c r="I50" s="33" t="s">
        <v>116</v>
      </c>
    </row>
    <row r="51" spans="1:9" x14ac:dyDescent="0.2">
      <c r="A51" s="35">
        <v>22737</v>
      </c>
      <c r="B51" s="27">
        <v>-2.3042000000000229E-2</v>
      </c>
      <c r="C51" s="27" t="s">
        <v>1082</v>
      </c>
      <c r="D51" s="27" t="s">
        <v>76</v>
      </c>
      <c r="E51" s="27" t="s">
        <v>59</v>
      </c>
      <c r="F51" s="27" t="s">
        <v>0</v>
      </c>
      <c r="G51" s="27" t="s">
        <v>14</v>
      </c>
      <c r="H51" s="27" t="s">
        <v>15</v>
      </c>
      <c r="I51" s="33" t="s">
        <v>116</v>
      </c>
    </row>
    <row r="52" spans="1:9" x14ac:dyDescent="0.2">
      <c r="A52" s="35">
        <v>22828</v>
      </c>
      <c r="B52" s="27">
        <v>6.8049526214599254E-2</v>
      </c>
      <c r="C52" s="27" t="s">
        <v>1082</v>
      </c>
      <c r="D52" s="27" t="s">
        <v>76</v>
      </c>
      <c r="E52" s="27" t="s">
        <v>59</v>
      </c>
      <c r="F52" s="27" t="s">
        <v>0</v>
      </c>
      <c r="G52" s="27" t="s">
        <v>14</v>
      </c>
      <c r="H52" s="27" t="s">
        <v>15</v>
      </c>
      <c r="I52" s="33" t="s">
        <v>116</v>
      </c>
    </row>
    <row r="53" spans="1:9" x14ac:dyDescent="0.2">
      <c r="A53" s="35">
        <v>22920</v>
      </c>
      <c r="B53" s="27">
        <v>-4.132400000000036E-2</v>
      </c>
      <c r="C53" s="27" t="s">
        <v>1082</v>
      </c>
      <c r="D53" s="27" t="s">
        <v>76</v>
      </c>
      <c r="E53" s="27" t="s">
        <v>59</v>
      </c>
      <c r="F53" s="27" t="s">
        <v>0</v>
      </c>
      <c r="G53" s="27" t="s">
        <v>14</v>
      </c>
      <c r="H53" s="27" t="s">
        <v>15</v>
      </c>
      <c r="I53" s="33" t="s">
        <v>116</v>
      </c>
    </row>
    <row r="54" spans="1:9" x14ac:dyDescent="0.2">
      <c r="A54" s="35">
        <v>23012</v>
      </c>
      <c r="B54" s="27">
        <v>0.24881200000000003</v>
      </c>
      <c r="C54" s="27" t="s">
        <v>1082</v>
      </c>
      <c r="D54" s="27" t="s">
        <v>76</v>
      </c>
      <c r="E54" s="27" t="s">
        <v>59</v>
      </c>
      <c r="F54" s="27" t="s">
        <v>0</v>
      </c>
      <c r="G54" s="27" t="s">
        <v>14</v>
      </c>
      <c r="H54" s="27" t="s">
        <v>15</v>
      </c>
      <c r="I54" s="33" t="s">
        <v>116</v>
      </c>
    </row>
    <row r="55" spans="1:9" x14ac:dyDescent="0.2">
      <c r="A55" s="35">
        <v>23102</v>
      </c>
      <c r="B55" s="27">
        <v>0.13844800000000035</v>
      </c>
      <c r="C55" s="27" t="s">
        <v>1082</v>
      </c>
      <c r="D55" s="27" t="s">
        <v>76</v>
      </c>
      <c r="E55" s="27" t="s">
        <v>59</v>
      </c>
      <c r="F55" s="27" t="s">
        <v>0</v>
      </c>
      <c r="G55" s="27" t="s">
        <v>14</v>
      </c>
      <c r="H55" s="27" t="s">
        <v>15</v>
      </c>
      <c r="I55" s="33" t="s">
        <v>116</v>
      </c>
    </row>
    <row r="56" spans="1:9" x14ac:dyDescent="0.2">
      <c r="A56" s="35">
        <v>23193</v>
      </c>
      <c r="B56" s="27">
        <v>-7.2410999999999781E-2</v>
      </c>
      <c r="C56" s="27" t="s">
        <v>1082</v>
      </c>
      <c r="D56" s="27" t="s">
        <v>76</v>
      </c>
      <c r="E56" s="27" t="s">
        <v>59</v>
      </c>
      <c r="F56" s="27" t="s">
        <v>0</v>
      </c>
      <c r="G56" s="27" t="s">
        <v>14</v>
      </c>
      <c r="H56" s="27" t="s">
        <v>15</v>
      </c>
      <c r="I56" s="33" t="s">
        <v>116</v>
      </c>
    </row>
    <row r="57" spans="1:9" x14ac:dyDescent="0.2">
      <c r="A57" s="35">
        <v>23285</v>
      </c>
      <c r="B57" s="27">
        <v>1.6252613067629262E-2</v>
      </c>
      <c r="C57" s="27" t="s">
        <v>1082</v>
      </c>
      <c r="D57" s="27" t="s">
        <v>76</v>
      </c>
      <c r="E57" s="27" t="s">
        <v>59</v>
      </c>
      <c r="F57" s="27" t="s">
        <v>0</v>
      </c>
      <c r="G57" s="27" t="s">
        <v>14</v>
      </c>
      <c r="H57" s="27" t="s">
        <v>15</v>
      </c>
      <c r="I57" s="33" t="s">
        <v>116</v>
      </c>
    </row>
    <row r="58" spans="1:9" x14ac:dyDescent="0.2">
      <c r="A58" s="35">
        <v>23377</v>
      </c>
      <c r="B58" s="27">
        <v>-9.5527648925780362E-2</v>
      </c>
      <c r="C58" s="27" t="s">
        <v>1082</v>
      </c>
      <c r="D58" s="27" t="s">
        <v>76</v>
      </c>
      <c r="E58" s="27" t="s">
        <v>59</v>
      </c>
      <c r="F58" s="27" t="s">
        <v>0</v>
      </c>
      <c r="G58" s="27" t="s">
        <v>14</v>
      </c>
      <c r="H58" s="27" t="s">
        <v>15</v>
      </c>
      <c r="I58" s="33" t="s">
        <v>116</v>
      </c>
    </row>
    <row r="59" spans="1:9" x14ac:dyDescent="0.2">
      <c r="A59" s="35">
        <v>23468</v>
      </c>
      <c r="B59" s="27">
        <v>-0.40770600000000012</v>
      </c>
      <c r="C59" s="27" t="s">
        <v>1082</v>
      </c>
      <c r="D59" s="27" t="s">
        <v>76</v>
      </c>
      <c r="E59" s="27" t="s">
        <v>59</v>
      </c>
      <c r="F59" s="27" t="s">
        <v>0</v>
      </c>
      <c r="G59" s="27" t="s">
        <v>14</v>
      </c>
      <c r="H59" s="27" t="s">
        <v>15</v>
      </c>
      <c r="I59" s="33" t="s">
        <v>116</v>
      </c>
    </row>
    <row r="60" spans="1:9" x14ac:dyDescent="0.2">
      <c r="A60" s="35">
        <v>23559</v>
      </c>
      <c r="B60" s="27">
        <v>-0.62022256851196023</v>
      </c>
      <c r="C60" s="27" t="s">
        <v>1082</v>
      </c>
      <c r="D60" s="27" t="s">
        <v>76</v>
      </c>
      <c r="E60" s="27" t="s">
        <v>59</v>
      </c>
      <c r="F60" s="27" t="s">
        <v>0</v>
      </c>
      <c r="G60" s="27" t="s">
        <v>14</v>
      </c>
      <c r="H60" s="27" t="s">
        <v>15</v>
      </c>
      <c r="I60" s="33" t="s">
        <v>116</v>
      </c>
    </row>
    <row r="61" spans="1:9" x14ac:dyDescent="0.2">
      <c r="A61" s="35">
        <v>23651</v>
      </c>
      <c r="B61" s="27">
        <v>-0.6330070000000001</v>
      </c>
      <c r="C61" s="27" t="s">
        <v>1082</v>
      </c>
      <c r="D61" s="27" t="s">
        <v>76</v>
      </c>
      <c r="E61" s="27" t="s">
        <v>59</v>
      </c>
      <c r="F61" s="27" t="s">
        <v>0</v>
      </c>
      <c r="G61" s="27" t="s">
        <v>14</v>
      </c>
      <c r="H61" s="27" t="s">
        <v>15</v>
      </c>
      <c r="I61" s="33" t="s">
        <v>116</v>
      </c>
    </row>
    <row r="62" spans="1:9" x14ac:dyDescent="0.2">
      <c r="A62" s="35">
        <v>23743</v>
      </c>
      <c r="B62" s="27">
        <v>-0.74597699999999989</v>
      </c>
      <c r="C62" s="27" t="s">
        <v>1082</v>
      </c>
      <c r="D62" s="27" t="s">
        <v>76</v>
      </c>
      <c r="E62" s="27" t="s">
        <v>59</v>
      </c>
      <c r="F62" s="27" t="s">
        <v>0</v>
      </c>
      <c r="G62" s="27" t="s">
        <v>14</v>
      </c>
      <c r="H62" s="27" t="s">
        <v>15</v>
      </c>
      <c r="I62" s="33" t="s">
        <v>116</v>
      </c>
    </row>
    <row r="63" spans="1:9" x14ac:dyDescent="0.2">
      <c r="A63" s="35">
        <v>23833</v>
      </c>
      <c r="B63" s="27">
        <v>-0.95904399999999956</v>
      </c>
      <c r="C63" s="27" t="s">
        <v>1082</v>
      </c>
      <c r="D63" s="27" t="s">
        <v>76</v>
      </c>
      <c r="E63" s="27" t="s">
        <v>59</v>
      </c>
      <c r="F63" s="27" t="s">
        <v>0</v>
      </c>
      <c r="G63" s="27" t="s">
        <v>14</v>
      </c>
      <c r="H63" s="27" t="s">
        <v>15</v>
      </c>
      <c r="I63" s="33" t="s">
        <v>116</v>
      </c>
    </row>
    <row r="64" spans="1:9" x14ac:dyDescent="0.2">
      <c r="A64" s="35">
        <v>23924</v>
      </c>
      <c r="B64" s="27">
        <v>-1.2721159999999996</v>
      </c>
      <c r="C64" s="27" t="s">
        <v>1082</v>
      </c>
      <c r="D64" s="27" t="s">
        <v>76</v>
      </c>
      <c r="E64" s="27" t="s">
        <v>59</v>
      </c>
      <c r="F64" s="27" t="s">
        <v>0</v>
      </c>
      <c r="G64" s="27" t="s">
        <v>14</v>
      </c>
      <c r="H64" s="27" t="s">
        <v>15</v>
      </c>
      <c r="I64" s="33" t="s">
        <v>116</v>
      </c>
    </row>
    <row r="65" spans="1:9" x14ac:dyDescent="0.2">
      <c r="A65" s="35">
        <v>24016</v>
      </c>
      <c r="B65" s="27">
        <v>-1.5851050000000004</v>
      </c>
      <c r="C65" s="27" t="s">
        <v>1082</v>
      </c>
      <c r="D65" s="27" t="s">
        <v>76</v>
      </c>
      <c r="E65" s="27" t="s">
        <v>59</v>
      </c>
      <c r="F65" s="27" t="s">
        <v>0</v>
      </c>
      <c r="G65" s="27" t="s">
        <v>14</v>
      </c>
      <c r="H65" s="27" t="s">
        <v>15</v>
      </c>
      <c r="I65" s="33" t="s">
        <v>116</v>
      </c>
    </row>
    <row r="66" spans="1:9" x14ac:dyDescent="0.2">
      <c r="A66" s="35">
        <v>24108</v>
      </c>
      <c r="B66" s="27">
        <v>-1.7979300000000005</v>
      </c>
      <c r="C66" s="27" t="s">
        <v>1082</v>
      </c>
      <c r="D66" s="27" t="s">
        <v>76</v>
      </c>
      <c r="E66" s="27" t="s">
        <v>59</v>
      </c>
      <c r="F66" s="27" t="s">
        <v>0</v>
      </c>
      <c r="G66" s="27" t="s">
        <v>14</v>
      </c>
      <c r="H66" s="27" t="s">
        <v>15</v>
      </c>
      <c r="I66" s="33" t="s">
        <v>116</v>
      </c>
    </row>
    <row r="67" spans="1:9" x14ac:dyDescent="0.2">
      <c r="A67" s="35">
        <v>24198</v>
      </c>
      <c r="B67" s="27">
        <v>-1.9105290000000004</v>
      </c>
      <c r="C67" s="27" t="s">
        <v>1082</v>
      </c>
      <c r="D67" s="27" t="s">
        <v>76</v>
      </c>
      <c r="E67" s="27" t="s">
        <v>59</v>
      </c>
      <c r="F67" s="27" t="s">
        <v>0</v>
      </c>
      <c r="G67" s="27" t="s">
        <v>14</v>
      </c>
      <c r="H67" s="27" t="s">
        <v>15</v>
      </c>
      <c r="I67" s="33" t="s">
        <v>116</v>
      </c>
    </row>
    <row r="68" spans="1:9" x14ac:dyDescent="0.2">
      <c r="A68" s="35">
        <v>24289</v>
      </c>
      <c r="B68" s="27">
        <v>-1.9228610000000002</v>
      </c>
      <c r="C68" s="27" t="s">
        <v>1082</v>
      </c>
      <c r="D68" s="27" t="s">
        <v>76</v>
      </c>
      <c r="E68" s="27" t="s">
        <v>59</v>
      </c>
      <c r="F68" s="27" t="s">
        <v>0</v>
      </c>
      <c r="G68" s="27" t="s">
        <v>14</v>
      </c>
      <c r="H68" s="27" t="s">
        <v>15</v>
      </c>
      <c r="I68" s="33" t="s">
        <v>116</v>
      </c>
    </row>
    <row r="69" spans="1:9" x14ac:dyDescent="0.2">
      <c r="A69" s="35">
        <v>24381</v>
      </c>
      <c r="B69" s="27">
        <v>-2.0349149999999998</v>
      </c>
      <c r="C69" s="27" t="s">
        <v>1082</v>
      </c>
      <c r="D69" s="27" t="s">
        <v>76</v>
      </c>
      <c r="E69" s="27" t="s">
        <v>59</v>
      </c>
      <c r="F69" s="27" t="s">
        <v>0</v>
      </c>
      <c r="G69" s="27" t="s">
        <v>14</v>
      </c>
      <c r="H69" s="27" t="s">
        <v>15</v>
      </c>
      <c r="I69" s="33" t="s">
        <v>116</v>
      </c>
    </row>
    <row r="70" spans="1:9" x14ac:dyDescent="0.2">
      <c r="A70" s="35">
        <v>24473</v>
      </c>
      <c r="B70" s="27">
        <v>-1.9467040000000004</v>
      </c>
      <c r="C70" s="27" t="s">
        <v>1082</v>
      </c>
      <c r="D70" s="27" t="s">
        <v>76</v>
      </c>
      <c r="E70" s="27" t="s">
        <v>59</v>
      </c>
      <c r="F70" s="27" t="s">
        <v>0</v>
      </c>
      <c r="G70" s="27" t="s">
        <v>14</v>
      </c>
      <c r="H70" s="27" t="s">
        <v>15</v>
      </c>
      <c r="I70" s="33" t="s">
        <v>116</v>
      </c>
    </row>
    <row r="71" spans="1:9" x14ac:dyDescent="0.2">
      <c r="A71" s="35">
        <v>24563</v>
      </c>
      <c r="B71" s="27">
        <v>-1.9582700000000006</v>
      </c>
      <c r="C71" s="27" t="s">
        <v>1082</v>
      </c>
      <c r="D71" s="27" t="s">
        <v>76</v>
      </c>
      <c r="E71" s="27" t="s">
        <v>59</v>
      </c>
      <c r="F71" s="27" t="s">
        <v>0</v>
      </c>
      <c r="G71" s="27" t="s">
        <v>14</v>
      </c>
      <c r="H71" s="27" t="s">
        <v>15</v>
      </c>
      <c r="I71" s="33" t="s">
        <v>116</v>
      </c>
    </row>
    <row r="72" spans="1:9" x14ac:dyDescent="0.2">
      <c r="A72" s="35">
        <v>24654</v>
      </c>
      <c r="B72" s="27">
        <v>-1.9696720000000001</v>
      </c>
      <c r="C72" s="27" t="s">
        <v>1082</v>
      </c>
      <c r="D72" s="27" t="s">
        <v>76</v>
      </c>
      <c r="E72" s="27" t="s">
        <v>59</v>
      </c>
      <c r="F72" s="27" t="s">
        <v>0</v>
      </c>
      <c r="G72" s="27" t="s">
        <v>14</v>
      </c>
      <c r="H72" s="27" t="s">
        <v>15</v>
      </c>
      <c r="I72" s="33" t="s">
        <v>116</v>
      </c>
    </row>
    <row r="73" spans="1:9" x14ac:dyDescent="0.2">
      <c r="A73" s="35">
        <v>24746</v>
      </c>
      <c r="B73" s="27">
        <v>-1.8809840000000002</v>
      </c>
      <c r="C73" s="27" t="s">
        <v>1082</v>
      </c>
      <c r="D73" s="27" t="s">
        <v>76</v>
      </c>
      <c r="E73" s="27" t="s">
        <v>59</v>
      </c>
      <c r="F73" s="27" t="s">
        <v>0</v>
      </c>
      <c r="G73" s="27" t="s">
        <v>14</v>
      </c>
      <c r="H73" s="27" t="s">
        <v>15</v>
      </c>
      <c r="I73" s="33" t="s">
        <v>116</v>
      </c>
    </row>
    <row r="74" spans="1:9" x14ac:dyDescent="0.2">
      <c r="A74" s="35">
        <v>24838</v>
      </c>
      <c r="B74" s="27">
        <v>-2.0922859999999996</v>
      </c>
      <c r="C74" s="27" t="s">
        <v>1082</v>
      </c>
      <c r="D74" s="27" t="s">
        <v>76</v>
      </c>
      <c r="E74" s="27" t="s">
        <v>59</v>
      </c>
      <c r="F74" s="27" t="s">
        <v>0</v>
      </c>
      <c r="G74" s="27" t="s">
        <v>14</v>
      </c>
      <c r="H74" s="27" t="s">
        <v>15</v>
      </c>
      <c r="I74" s="33" t="s">
        <v>116</v>
      </c>
    </row>
    <row r="75" spans="1:9" x14ac:dyDescent="0.2">
      <c r="A75" s="35">
        <v>24929</v>
      </c>
      <c r="B75" s="27">
        <v>-2.2036584854125896</v>
      </c>
      <c r="C75" s="27" t="s">
        <v>1082</v>
      </c>
      <c r="D75" s="27" t="s">
        <v>76</v>
      </c>
      <c r="E75" s="27" t="s">
        <v>59</v>
      </c>
      <c r="F75" s="27" t="s">
        <v>0</v>
      </c>
      <c r="G75" s="27" t="s">
        <v>14</v>
      </c>
      <c r="H75" s="27" t="s">
        <v>15</v>
      </c>
      <c r="I75" s="33" t="s">
        <v>116</v>
      </c>
    </row>
    <row r="76" spans="1:9" x14ac:dyDescent="0.2">
      <c r="A76" s="35">
        <v>25020</v>
      </c>
      <c r="B76" s="27">
        <v>-2.3151755332946697</v>
      </c>
      <c r="C76" s="27" t="s">
        <v>1082</v>
      </c>
      <c r="D76" s="27" t="s">
        <v>76</v>
      </c>
      <c r="E76" s="27" t="s">
        <v>59</v>
      </c>
      <c r="F76" s="27" t="s">
        <v>0</v>
      </c>
      <c r="G76" s="27" t="s">
        <v>14</v>
      </c>
      <c r="H76" s="27" t="s">
        <v>15</v>
      </c>
      <c r="I76" s="33" t="s">
        <v>116</v>
      </c>
    </row>
    <row r="77" spans="1:9" x14ac:dyDescent="0.2">
      <c r="A77" s="35">
        <v>25112</v>
      </c>
      <c r="B77" s="27">
        <v>-2.4269050000000001</v>
      </c>
      <c r="C77" s="27" t="s">
        <v>1082</v>
      </c>
      <c r="D77" s="27" t="s">
        <v>76</v>
      </c>
      <c r="E77" s="27" t="s">
        <v>59</v>
      </c>
      <c r="F77" s="27" t="s">
        <v>0</v>
      </c>
      <c r="G77" s="27" t="s">
        <v>14</v>
      </c>
      <c r="H77" s="27" t="s">
        <v>15</v>
      </c>
      <c r="I77" s="33" t="s">
        <v>116</v>
      </c>
    </row>
    <row r="78" spans="1:9" x14ac:dyDescent="0.2">
      <c r="A78" s="35">
        <v>25204</v>
      </c>
      <c r="B78" s="27">
        <v>-2.438901</v>
      </c>
      <c r="C78" s="27" t="s">
        <v>1082</v>
      </c>
      <c r="D78" s="27" t="s">
        <v>76</v>
      </c>
      <c r="E78" s="27" t="s">
        <v>59</v>
      </c>
      <c r="F78" s="27" t="s">
        <v>0</v>
      </c>
      <c r="G78" s="27" t="s">
        <v>14</v>
      </c>
      <c r="H78" s="27" t="s">
        <v>15</v>
      </c>
      <c r="I78" s="33" t="s">
        <v>116</v>
      </c>
    </row>
    <row r="79" spans="1:9" x14ac:dyDescent="0.2">
      <c r="A79" s="35">
        <v>25294</v>
      </c>
      <c r="B79" s="27">
        <v>-2.4512096405029298</v>
      </c>
      <c r="C79" s="27" t="s">
        <v>1082</v>
      </c>
      <c r="D79" s="27" t="s">
        <v>76</v>
      </c>
      <c r="E79" s="27" t="s">
        <v>59</v>
      </c>
      <c r="F79" s="27" t="s">
        <v>0</v>
      </c>
      <c r="G79" s="27" t="s">
        <v>14</v>
      </c>
      <c r="H79" s="27" t="s">
        <v>15</v>
      </c>
      <c r="I79" s="33" t="s">
        <v>116</v>
      </c>
    </row>
    <row r="80" spans="1:9" x14ac:dyDescent="0.2">
      <c r="A80" s="35">
        <v>25385</v>
      </c>
      <c r="B80" s="27">
        <v>-2.2638640000000003</v>
      </c>
      <c r="C80" s="27" t="s">
        <v>1082</v>
      </c>
      <c r="D80" s="27" t="s">
        <v>76</v>
      </c>
      <c r="E80" s="27" t="s">
        <v>59</v>
      </c>
      <c r="F80" s="27" t="s">
        <v>0</v>
      </c>
      <c r="G80" s="27" t="s">
        <v>14</v>
      </c>
      <c r="H80" s="27" t="s">
        <v>15</v>
      </c>
      <c r="I80" s="33" t="s">
        <v>116</v>
      </c>
    </row>
    <row r="81" spans="1:9" x14ac:dyDescent="0.2">
      <c r="A81" s="35">
        <v>25477</v>
      </c>
      <c r="B81" s="27">
        <v>-2.276888</v>
      </c>
      <c r="C81" s="27" t="s">
        <v>1082</v>
      </c>
      <c r="D81" s="27" t="s">
        <v>76</v>
      </c>
      <c r="E81" s="27" t="s">
        <v>59</v>
      </c>
      <c r="F81" s="27" t="s">
        <v>0</v>
      </c>
      <c r="G81" s="27" t="s">
        <v>14</v>
      </c>
      <c r="H81" s="27" t="s">
        <v>15</v>
      </c>
      <c r="I81" s="33" t="s">
        <v>116</v>
      </c>
    </row>
    <row r="82" spans="1:9" x14ac:dyDescent="0.2">
      <c r="A82" s="35">
        <v>25569</v>
      </c>
      <c r="B82" s="27">
        <v>-1.6902983665466298</v>
      </c>
      <c r="C82" s="27" t="s">
        <v>1082</v>
      </c>
      <c r="D82" s="27" t="s">
        <v>76</v>
      </c>
      <c r="E82" s="27" t="s">
        <v>59</v>
      </c>
      <c r="F82" s="27" t="s">
        <v>0</v>
      </c>
      <c r="G82" s="27" t="s">
        <v>14</v>
      </c>
      <c r="H82" s="27" t="s">
        <v>15</v>
      </c>
      <c r="I82" s="33" t="s">
        <v>116</v>
      </c>
    </row>
    <row r="83" spans="1:9" x14ac:dyDescent="0.2">
      <c r="A83" s="35">
        <v>25659</v>
      </c>
      <c r="B83" s="27">
        <v>-1.1040999999999999</v>
      </c>
      <c r="C83" s="27" t="s">
        <v>1082</v>
      </c>
      <c r="D83" s="27" t="s">
        <v>76</v>
      </c>
      <c r="E83" s="27" t="s">
        <v>59</v>
      </c>
      <c r="F83" s="27" t="s">
        <v>0</v>
      </c>
      <c r="G83" s="27" t="s">
        <v>14</v>
      </c>
      <c r="H83" s="27" t="s">
        <v>15</v>
      </c>
      <c r="I83" s="33" t="s">
        <v>116</v>
      </c>
    </row>
    <row r="84" spans="1:9" x14ac:dyDescent="0.2">
      <c r="A84" s="35">
        <v>25750</v>
      </c>
      <c r="B84" s="27">
        <v>-0.71829199999999993</v>
      </c>
      <c r="C84" s="27" t="s">
        <v>1082</v>
      </c>
      <c r="D84" s="27" t="s">
        <v>76</v>
      </c>
      <c r="E84" s="27" t="s">
        <v>59</v>
      </c>
      <c r="F84" s="27" t="s">
        <v>0</v>
      </c>
      <c r="G84" s="27" t="s">
        <v>14</v>
      </c>
      <c r="H84" s="27" t="s">
        <v>15</v>
      </c>
      <c r="I84" s="33" t="s">
        <v>116</v>
      </c>
    </row>
    <row r="85" spans="1:9" x14ac:dyDescent="0.2">
      <c r="A85" s="35">
        <v>25842</v>
      </c>
      <c r="B85" s="27">
        <v>-0.13286100000000012</v>
      </c>
      <c r="C85" s="27" t="s">
        <v>1082</v>
      </c>
      <c r="D85" s="27" t="s">
        <v>76</v>
      </c>
      <c r="E85" s="27" t="s">
        <v>59</v>
      </c>
      <c r="F85" s="27" t="s">
        <v>0</v>
      </c>
      <c r="G85" s="27" t="s">
        <v>14</v>
      </c>
      <c r="H85" s="27" t="s">
        <v>15</v>
      </c>
      <c r="I85" s="33" t="s">
        <v>116</v>
      </c>
    </row>
    <row r="86" spans="1:9" x14ac:dyDescent="0.2">
      <c r="A86" s="35">
        <v>25934</v>
      </c>
      <c r="B86" s="27">
        <v>-4.7781999999999769E-2</v>
      </c>
      <c r="C86" s="27" t="s">
        <v>1082</v>
      </c>
      <c r="D86" s="27" t="s">
        <v>76</v>
      </c>
      <c r="E86" s="27" t="s">
        <v>59</v>
      </c>
      <c r="F86" s="27" t="s">
        <v>0</v>
      </c>
      <c r="G86" s="27" t="s">
        <v>14</v>
      </c>
      <c r="H86" s="27" t="s">
        <v>15</v>
      </c>
      <c r="I86" s="33" t="s">
        <v>116</v>
      </c>
    </row>
    <row r="87" spans="1:9" x14ac:dyDescent="0.2">
      <c r="A87" s="35">
        <v>26024</v>
      </c>
      <c r="B87" s="27">
        <v>-6.3015999999999295E-2</v>
      </c>
      <c r="C87" s="27" t="s">
        <v>1082</v>
      </c>
      <c r="D87" s="27" t="s">
        <v>76</v>
      </c>
      <c r="E87" s="27" t="s">
        <v>59</v>
      </c>
      <c r="F87" s="27" t="s">
        <v>0</v>
      </c>
      <c r="G87" s="27" t="s">
        <v>14</v>
      </c>
      <c r="H87" s="27" t="s">
        <v>15</v>
      </c>
      <c r="I87" s="33" t="s">
        <v>116</v>
      </c>
    </row>
    <row r="88" spans="1:9" x14ac:dyDescent="0.2">
      <c r="A88" s="35">
        <v>26115</v>
      </c>
      <c r="B88" s="27">
        <v>2.1494388580330259E-2</v>
      </c>
      <c r="C88" s="27" t="s">
        <v>1082</v>
      </c>
      <c r="D88" s="27" t="s">
        <v>76</v>
      </c>
      <c r="E88" s="27" t="s">
        <v>59</v>
      </c>
      <c r="F88" s="27" t="s">
        <v>0</v>
      </c>
      <c r="G88" s="27" t="s">
        <v>14</v>
      </c>
      <c r="H88" s="27" t="s">
        <v>15</v>
      </c>
      <c r="I88" s="33" t="s">
        <v>116</v>
      </c>
    </row>
    <row r="89" spans="1:9" x14ac:dyDescent="0.2">
      <c r="A89" s="35">
        <v>26207</v>
      </c>
      <c r="B89" s="27">
        <v>-9.4176999999999289E-2</v>
      </c>
      <c r="C89" s="27" t="s">
        <v>1082</v>
      </c>
      <c r="D89" s="27" t="s">
        <v>76</v>
      </c>
      <c r="E89" s="27" t="s">
        <v>59</v>
      </c>
      <c r="F89" s="27" t="s">
        <v>0</v>
      </c>
      <c r="G89" s="27" t="s">
        <v>14</v>
      </c>
      <c r="H89" s="27" t="s">
        <v>15</v>
      </c>
      <c r="I89" s="33" t="s">
        <v>116</v>
      </c>
    </row>
    <row r="90" spans="1:9" x14ac:dyDescent="0.2">
      <c r="A90" s="35">
        <v>26299</v>
      </c>
      <c r="B90" s="27">
        <v>-0.20994000000000046</v>
      </c>
      <c r="C90" s="27" t="s">
        <v>1082</v>
      </c>
      <c r="D90" s="27" t="s">
        <v>76</v>
      </c>
      <c r="E90" s="27" t="s">
        <v>59</v>
      </c>
      <c r="F90" s="27" t="s">
        <v>0</v>
      </c>
      <c r="G90" s="27" t="s">
        <v>14</v>
      </c>
      <c r="H90" s="27" t="s">
        <v>15</v>
      </c>
      <c r="I90" s="33" t="s">
        <v>116</v>
      </c>
    </row>
    <row r="91" spans="1:9" x14ac:dyDescent="0.2">
      <c r="A91" s="35">
        <v>26390</v>
      </c>
      <c r="B91" s="27">
        <v>-0.32569055557250959</v>
      </c>
      <c r="C91" s="27" t="s">
        <v>1082</v>
      </c>
      <c r="D91" s="27" t="s">
        <v>76</v>
      </c>
      <c r="E91" s="27" t="s">
        <v>59</v>
      </c>
      <c r="F91" s="27" t="s">
        <v>0</v>
      </c>
      <c r="G91" s="27" t="s">
        <v>14</v>
      </c>
      <c r="H91" s="27" t="s">
        <v>15</v>
      </c>
      <c r="I91" s="33" t="s">
        <v>116</v>
      </c>
    </row>
    <row r="92" spans="1:9" x14ac:dyDescent="0.2">
      <c r="A92" s="35">
        <v>26481</v>
      </c>
      <c r="B92" s="27">
        <v>-0.44131700000000063</v>
      </c>
      <c r="C92" s="27" t="s">
        <v>1082</v>
      </c>
      <c r="D92" s="27" t="s">
        <v>76</v>
      </c>
      <c r="E92" s="27" t="s">
        <v>59</v>
      </c>
      <c r="F92" s="27" t="s">
        <v>0</v>
      </c>
      <c r="G92" s="27" t="s">
        <v>14</v>
      </c>
      <c r="H92" s="27" t="s">
        <v>15</v>
      </c>
      <c r="I92" s="33" t="s">
        <v>116</v>
      </c>
    </row>
    <row r="93" spans="1:9" x14ac:dyDescent="0.2">
      <c r="A93" s="35">
        <v>26573</v>
      </c>
      <c r="B93" s="27">
        <v>-0.65670599999999979</v>
      </c>
      <c r="C93" s="27" t="s">
        <v>1082</v>
      </c>
      <c r="D93" s="27" t="s">
        <v>76</v>
      </c>
      <c r="E93" s="27" t="s">
        <v>59</v>
      </c>
      <c r="F93" s="27" t="s">
        <v>0</v>
      </c>
      <c r="G93" s="27" t="s">
        <v>14</v>
      </c>
      <c r="H93" s="27" t="s">
        <v>15</v>
      </c>
      <c r="I93" s="33" t="s">
        <v>116</v>
      </c>
    </row>
    <row r="94" spans="1:9" x14ac:dyDescent="0.2">
      <c r="A94" s="35">
        <v>26665</v>
      </c>
      <c r="B94" s="27">
        <v>-1.1717453956604</v>
      </c>
      <c r="C94" s="27" t="s">
        <v>1082</v>
      </c>
      <c r="D94" s="27" t="s">
        <v>76</v>
      </c>
      <c r="E94" s="27" t="s">
        <v>59</v>
      </c>
      <c r="F94" s="27" t="s">
        <v>0</v>
      </c>
      <c r="G94" s="27" t="s">
        <v>14</v>
      </c>
      <c r="H94" s="27" t="s">
        <v>15</v>
      </c>
      <c r="I94" s="33" t="s">
        <v>116</v>
      </c>
    </row>
    <row r="95" spans="1:9" x14ac:dyDescent="0.2">
      <c r="A95" s="35">
        <v>26755</v>
      </c>
      <c r="B95" s="27">
        <v>-1.1863349999999997</v>
      </c>
      <c r="C95" s="27" t="s">
        <v>1082</v>
      </c>
      <c r="D95" s="27" t="s">
        <v>76</v>
      </c>
      <c r="E95" s="27" t="s">
        <v>59</v>
      </c>
      <c r="F95" s="27" t="s">
        <v>0</v>
      </c>
      <c r="G95" s="27" t="s">
        <v>14</v>
      </c>
      <c r="H95" s="27" t="s">
        <v>15</v>
      </c>
      <c r="I95" s="33" t="s">
        <v>116</v>
      </c>
    </row>
    <row r="96" spans="1:9" x14ac:dyDescent="0.2">
      <c r="A96" s="35">
        <v>26846</v>
      </c>
      <c r="B96" s="27">
        <v>-1.3003866195678704</v>
      </c>
      <c r="C96" s="27" t="s">
        <v>1082</v>
      </c>
      <c r="D96" s="27" t="s">
        <v>76</v>
      </c>
      <c r="E96" s="27" t="s">
        <v>59</v>
      </c>
      <c r="F96" s="27" t="s">
        <v>0</v>
      </c>
      <c r="G96" s="27" t="s">
        <v>14</v>
      </c>
      <c r="H96" s="27" t="s">
        <v>15</v>
      </c>
      <c r="I96" s="33" t="s">
        <v>116</v>
      </c>
    </row>
    <row r="97" spans="1:9" x14ac:dyDescent="0.2">
      <c r="A97" s="35">
        <v>26938</v>
      </c>
      <c r="B97" s="27">
        <v>-1.3138305664062502</v>
      </c>
      <c r="C97" s="27" t="s">
        <v>1082</v>
      </c>
      <c r="D97" s="27" t="s">
        <v>76</v>
      </c>
      <c r="E97" s="27" t="s">
        <v>59</v>
      </c>
      <c r="F97" s="27" t="s">
        <v>0</v>
      </c>
      <c r="G97" s="27" t="s">
        <v>14</v>
      </c>
      <c r="H97" s="27" t="s">
        <v>15</v>
      </c>
      <c r="I97" s="33" t="s">
        <v>116</v>
      </c>
    </row>
    <row r="98" spans="1:9" x14ac:dyDescent="0.2">
      <c r="A98" s="35">
        <v>27030</v>
      </c>
      <c r="B98" s="27">
        <v>-1.0266164779663001</v>
      </c>
      <c r="C98" s="27" t="s">
        <v>1082</v>
      </c>
      <c r="D98" s="27" t="s">
        <v>76</v>
      </c>
      <c r="E98" s="27" t="s">
        <v>59</v>
      </c>
      <c r="F98" s="27" t="s">
        <v>0</v>
      </c>
      <c r="G98" s="27" t="s">
        <v>14</v>
      </c>
      <c r="H98" s="27" t="s">
        <v>15</v>
      </c>
      <c r="I98" s="33" t="s">
        <v>116</v>
      </c>
    </row>
    <row r="99" spans="1:9" x14ac:dyDescent="0.2">
      <c r="A99" s="35">
        <v>27120</v>
      </c>
      <c r="B99" s="27">
        <v>-0.93871500000000019</v>
      </c>
      <c r="C99" s="27" t="s">
        <v>1082</v>
      </c>
      <c r="D99" s="27" t="s">
        <v>76</v>
      </c>
      <c r="E99" s="27" t="s">
        <v>59</v>
      </c>
      <c r="F99" s="27" t="s">
        <v>0</v>
      </c>
      <c r="G99" s="27" t="s">
        <v>14</v>
      </c>
      <c r="H99" s="27" t="s">
        <v>15</v>
      </c>
      <c r="I99" s="33" t="s">
        <v>116</v>
      </c>
    </row>
    <row r="100" spans="1:9" x14ac:dyDescent="0.2">
      <c r="A100" s="35">
        <v>27211</v>
      </c>
      <c r="B100" s="27">
        <v>-0.55011453628540075</v>
      </c>
      <c r="C100" s="27" t="s">
        <v>1082</v>
      </c>
      <c r="D100" s="27" t="s">
        <v>76</v>
      </c>
      <c r="E100" s="27" t="s">
        <v>59</v>
      </c>
      <c r="F100" s="27" t="s">
        <v>0</v>
      </c>
      <c r="G100" s="27" t="s">
        <v>14</v>
      </c>
      <c r="H100" s="27" t="s">
        <v>15</v>
      </c>
      <c r="I100" s="33" t="s">
        <v>116</v>
      </c>
    </row>
    <row r="101" spans="1:9" x14ac:dyDescent="0.2">
      <c r="A101" s="35">
        <v>27303</v>
      </c>
      <c r="B101" s="27">
        <v>0.43918046951293999</v>
      </c>
      <c r="C101" s="27" t="s">
        <v>1082</v>
      </c>
      <c r="D101" s="27" t="s">
        <v>76</v>
      </c>
      <c r="E101" s="27" t="s">
        <v>59</v>
      </c>
      <c r="F101" s="27" t="s">
        <v>0</v>
      </c>
      <c r="G101" s="27" t="s">
        <v>14</v>
      </c>
      <c r="H101" s="27" t="s">
        <v>15</v>
      </c>
      <c r="I101" s="33" t="s">
        <v>116</v>
      </c>
    </row>
    <row r="102" spans="1:9" x14ac:dyDescent="0.2">
      <c r="A102" s="35">
        <v>27395</v>
      </c>
      <c r="B102" s="27">
        <v>2.1291560000000009</v>
      </c>
      <c r="C102" s="27" t="s">
        <v>1082</v>
      </c>
      <c r="D102" s="27" t="s">
        <v>76</v>
      </c>
      <c r="E102" s="27" t="s">
        <v>59</v>
      </c>
      <c r="F102" s="27" t="s">
        <v>0</v>
      </c>
      <c r="G102" s="27" t="s">
        <v>14</v>
      </c>
      <c r="H102" s="27" t="s">
        <v>15</v>
      </c>
      <c r="I102" s="33" t="s">
        <v>116</v>
      </c>
    </row>
    <row r="103" spans="1:9" x14ac:dyDescent="0.2">
      <c r="A103" s="35">
        <v>27485</v>
      </c>
      <c r="B103" s="27">
        <v>2.7197910000000007</v>
      </c>
      <c r="C103" s="27" t="s">
        <v>1082</v>
      </c>
      <c r="D103" s="27" t="s">
        <v>76</v>
      </c>
      <c r="E103" s="27" t="s">
        <v>59</v>
      </c>
      <c r="F103" s="27" t="s">
        <v>0</v>
      </c>
      <c r="G103" s="27" t="s">
        <v>14</v>
      </c>
      <c r="H103" s="27" t="s">
        <v>15</v>
      </c>
      <c r="I103" s="33" t="s">
        <v>116</v>
      </c>
    </row>
    <row r="104" spans="1:9" x14ac:dyDescent="0.2">
      <c r="A104" s="35">
        <v>27576</v>
      </c>
      <c r="B104" s="27">
        <v>2.3110660000000003</v>
      </c>
      <c r="C104" s="27" t="s">
        <v>1082</v>
      </c>
      <c r="D104" s="27" t="s">
        <v>76</v>
      </c>
      <c r="E104" s="27" t="s">
        <v>59</v>
      </c>
      <c r="F104" s="27" t="s">
        <v>0</v>
      </c>
      <c r="G104" s="27" t="s">
        <v>14</v>
      </c>
      <c r="H104" s="27" t="s">
        <v>15</v>
      </c>
      <c r="I104" s="33" t="s">
        <v>116</v>
      </c>
    </row>
    <row r="105" spans="1:9" x14ac:dyDescent="0.2">
      <c r="A105" s="35">
        <v>27668</v>
      </c>
      <c r="B105" s="27">
        <v>2.1029675483703709</v>
      </c>
      <c r="C105" s="27" t="s">
        <v>1082</v>
      </c>
      <c r="D105" s="27" t="s">
        <v>76</v>
      </c>
      <c r="E105" s="27" t="s">
        <v>59</v>
      </c>
      <c r="F105" s="27" t="s">
        <v>0</v>
      </c>
      <c r="G105" s="27" t="s">
        <v>14</v>
      </c>
      <c r="H105" s="27" t="s">
        <v>15</v>
      </c>
      <c r="I105" s="33" t="s">
        <v>116</v>
      </c>
    </row>
    <row r="106" spans="1:9" x14ac:dyDescent="0.2">
      <c r="A106" s="35">
        <v>27760</v>
      </c>
      <c r="B106" s="27">
        <v>1.4954910000000003</v>
      </c>
      <c r="C106" s="27" t="s">
        <v>1082</v>
      </c>
      <c r="D106" s="27" t="s">
        <v>76</v>
      </c>
      <c r="E106" s="27" t="s">
        <v>59</v>
      </c>
      <c r="F106" s="27" t="s">
        <v>0</v>
      </c>
      <c r="G106" s="27" t="s">
        <v>14</v>
      </c>
      <c r="H106" s="27" t="s">
        <v>15</v>
      </c>
      <c r="I106" s="33" t="s">
        <v>116</v>
      </c>
    </row>
    <row r="107" spans="1:9" x14ac:dyDescent="0.2">
      <c r="A107" s="35">
        <v>27851</v>
      </c>
      <c r="B107" s="27">
        <v>1.3886419999999999</v>
      </c>
      <c r="C107" s="27" t="s">
        <v>1082</v>
      </c>
      <c r="D107" s="27" t="s">
        <v>76</v>
      </c>
      <c r="E107" s="27" t="s">
        <v>59</v>
      </c>
      <c r="F107" s="27" t="s">
        <v>0</v>
      </c>
      <c r="G107" s="27" t="s">
        <v>14</v>
      </c>
      <c r="H107" s="27" t="s">
        <v>15</v>
      </c>
      <c r="I107" s="33" t="s">
        <v>116</v>
      </c>
    </row>
    <row r="108" spans="1:9" x14ac:dyDescent="0.2">
      <c r="A108" s="35">
        <v>27942</v>
      </c>
      <c r="B108" s="27">
        <v>1.482437</v>
      </c>
      <c r="C108" s="27" t="s">
        <v>1082</v>
      </c>
      <c r="D108" s="27" t="s">
        <v>76</v>
      </c>
      <c r="E108" s="27" t="s">
        <v>59</v>
      </c>
      <c r="F108" s="27" t="s">
        <v>0</v>
      </c>
      <c r="G108" s="27" t="s">
        <v>14</v>
      </c>
      <c r="H108" s="27" t="s">
        <v>15</v>
      </c>
      <c r="I108" s="33" t="s">
        <v>116</v>
      </c>
    </row>
    <row r="109" spans="1:9" x14ac:dyDescent="0.2">
      <c r="A109" s="35">
        <v>28034</v>
      </c>
      <c r="B109" s="27">
        <v>1.5769009999999994</v>
      </c>
      <c r="C109" s="27" t="s">
        <v>1082</v>
      </c>
      <c r="D109" s="27" t="s">
        <v>76</v>
      </c>
      <c r="E109" s="27" t="s">
        <v>59</v>
      </c>
      <c r="F109" s="27" t="s">
        <v>0</v>
      </c>
      <c r="G109" s="27" t="s">
        <v>14</v>
      </c>
      <c r="H109" s="27" t="s">
        <v>15</v>
      </c>
      <c r="I109" s="33" t="s">
        <v>116</v>
      </c>
    </row>
    <row r="110" spans="1:9" x14ac:dyDescent="0.2">
      <c r="A110" s="35">
        <v>28126</v>
      </c>
      <c r="B110" s="27">
        <v>1.2720690000000001</v>
      </c>
      <c r="C110" s="27" t="s">
        <v>1082</v>
      </c>
      <c r="D110" s="27" t="s">
        <v>76</v>
      </c>
      <c r="E110" s="27" t="s">
        <v>59</v>
      </c>
      <c r="F110" s="27" t="s">
        <v>0</v>
      </c>
      <c r="G110" s="27" t="s">
        <v>14</v>
      </c>
      <c r="H110" s="27" t="s">
        <v>15</v>
      </c>
      <c r="I110" s="33" t="s">
        <v>116</v>
      </c>
    </row>
    <row r="111" spans="1:9" x14ac:dyDescent="0.2">
      <c r="A111" s="35">
        <v>28216</v>
      </c>
      <c r="B111" s="27">
        <v>0.86798343658447941</v>
      </c>
      <c r="C111" s="27" t="s">
        <v>1082</v>
      </c>
      <c r="D111" s="27" t="s">
        <v>76</v>
      </c>
      <c r="E111" s="27" t="s">
        <v>59</v>
      </c>
      <c r="F111" s="27" t="s">
        <v>0</v>
      </c>
      <c r="G111" s="27" t="s">
        <v>14</v>
      </c>
      <c r="H111" s="27" t="s">
        <v>15</v>
      </c>
      <c r="I111" s="33" t="s">
        <v>116</v>
      </c>
    </row>
    <row r="112" spans="1:9" x14ac:dyDescent="0.2">
      <c r="A112" s="35">
        <v>28307</v>
      </c>
      <c r="B112" s="27">
        <v>0.66469100000000036</v>
      </c>
      <c r="C112" s="27" t="s">
        <v>1082</v>
      </c>
      <c r="D112" s="27" t="s">
        <v>76</v>
      </c>
      <c r="E112" s="27" t="s">
        <v>59</v>
      </c>
      <c r="F112" s="27" t="s">
        <v>0</v>
      </c>
      <c r="G112" s="27" t="s">
        <v>14</v>
      </c>
      <c r="H112" s="27" t="s">
        <v>15</v>
      </c>
      <c r="I112" s="33" t="s">
        <v>116</v>
      </c>
    </row>
    <row r="113" spans="1:9" x14ac:dyDescent="0.2">
      <c r="A113" s="35">
        <v>28399</v>
      </c>
      <c r="B113" s="27">
        <v>0.46224299999999996</v>
      </c>
      <c r="C113" s="27" t="s">
        <v>1082</v>
      </c>
      <c r="D113" s="27" t="s">
        <v>76</v>
      </c>
      <c r="E113" s="27" t="s">
        <v>59</v>
      </c>
      <c r="F113" s="27" t="s">
        <v>0</v>
      </c>
      <c r="G113" s="27" t="s">
        <v>14</v>
      </c>
      <c r="H113" s="27" t="s">
        <v>15</v>
      </c>
      <c r="I113" s="33" t="s">
        <v>116</v>
      </c>
    </row>
    <row r="114" spans="1:9" x14ac:dyDescent="0.2">
      <c r="A114" s="35">
        <v>28491</v>
      </c>
      <c r="B114" s="27">
        <v>6.0688999999999993E-2</v>
      </c>
      <c r="C114" s="27" t="s">
        <v>1082</v>
      </c>
      <c r="D114" s="27" t="s">
        <v>76</v>
      </c>
      <c r="E114" s="27" t="s">
        <v>59</v>
      </c>
      <c r="F114" s="27" t="s">
        <v>0</v>
      </c>
      <c r="G114" s="27" t="s">
        <v>14</v>
      </c>
      <c r="H114" s="27" t="s">
        <v>15</v>
      </c>
      <c r="I114" s="33" t="s">
        <v>116</v>
      </c>
    </row>
    <row r="115" spans="1:9" x14ac:dyDescent="0.2">
      <c r="A115" s="35">
        <v>28581</v>
      </c>
      <c r="B115" s="27">
        <v>-0.23992699999999978</v>
      </c>
      <c r="C115" s="27" t="s">
        <v>1082</v>
      </c>
      <c r="D115" s="27" t="s">
        <v>76</v>
      </c>
      <c r="E115" s="27" t="s">
        <v>59</v>
      </c>
      <c r="F115" s="27" t="s">
        <v>0</v>
      </c>
      <c r="G115" s="27" t="s">
        <v>14</v>
      </c>
      <c r="H115" s="27" t="s">
        <v>15</v>
      </c>
      <c r="I115" s="33" t="s">
        <v>116</v>
      </c>
    </row>
    <row r="116" spans="1:9" x14ac:dyDescent="0.2">
      <c r="A116" s="35">
        <v>28672</v>
      </c>
      <c r="B116" s="27">
        <v>-0.23957443237303977</v>
      </c>
      <c r="C116" s="27" t="s">
        <v>1082</v>
      </c>
      <c r="D116" s="27" t="s">
        <v>76</v>
      </c>
      <c r="E116" s="27" t="s">
        <v>59</v>
      </c>
      <c r="F116" s="27" t="s">
        <v>0</v>
      </c>
      <c r="G116" s="27" t="s">
        <v>14</v>
      </c>
      <c r="H116" s="27" t="s">
        <v>15</v>
      </c>
      <c r="I116" s="33" t="s">
        <v>116</v>
      </c>
    </row>
    <row r="117" spans="1:9" x14ac:dyDescent="0.2">
      <c r="A117" s="35">
        <v>28764</v>
      </c>
      <c r="B117" s="27">
        <v>-0.33823451995848952</v>
      </c>
      <c r="C117" s="27" t="s">
        <v>1082</v>
      </c>
      <c r="D117" s="27" t="s">
        <v>76</v>
      </c>
      <c r="E117" s="27" t="s">
        <v>59</v>
      </c>
      <c r="F117" s="27" t="s">
        <v>0</v>
      </c>
      <c r="G117" s="27" t="s">
        <v>14</v>
      </c>
      <c r="H117" s="27" t="s">
        <v>15</v>
      </c>
      <c r="I117" s="33" t="s">
        <v>116</v>
      </c>
    </row>
    <row r="118" spans="1:9" x14ac:dyDescent="0.2">
      <c r="A118" s="35">
        <v>28856</v>
      </c>
      <c r="B118" s="27">
        <v>-0.33590946197508931</v>
      </c>
      <c r="C118" s="27" t="s">
        <v>1082</v>
      </c>
      <c r="D118" s="27" t="s">
        <v>76</v>
      </c>
      <c r="E118" s="27" t="s">
        <v>59</v>
      </c>
      <c r="F118" s="27" t="s">
        <v>0</v>
      </c>
      <c r="G118" s="27" t="s">
        <v>14</v>
      </c>
      <c r="H118" s="27" t="s">
        <v>15</v>
      </c>
      <c r="I118" s="33" t="s">
        <v>116</v>
      </c>
    </row>
    <row r="119" spans="1:9" x14ac:dyDescent="0.2">
      <c r="A119" s="35">
        <v>28946</v>
      </c>
      <c r="B119" s="27">
        <v>-0.53261700000000012</v>
      </c>
      <c r="C119" s="27" t="s">
        <v>1082</v>
      </c>
      <c r="D119" s="27" t="s">
        <v>76</v>
      </c>
      <c r="E119" s="27" t="s">
        <v>59</v>
      </c>
      <c r="F119" s="27" t="s">
        <v>0</v>
      </c>
      <c r="G119" s="27" t="s">
        <v>14</v>
      </c>
      <c r="H119" s="27" t="s">
        <v>15</v>
      </c>
      <c r="I119" s="33" t="s">
        <v>116</v>
      </c>
    </row>
    <row r="120" spans="1:9" x14ac:dyDescent="0.2">
      <c r="A120" s="35">
        <v>29037</v>
      </c>
      <c r="B120" s="27">
        <v>-0.32839355468749964</v>
      </c>
      <c r="C120" s="27" t="s">
        <v>1082</v>
      </c>
      <c r="D120" s="27" t="s">
        <v>76</v>
      </c>
      <c r="E120" s="27" t="s">
        <v>59</v>
      </c>
      <c r="F120" s="27" t="s">
        <v>0</v>
      </c>
      <c r="G120" s="27" t="s">
        <v>14</v>
      </c>
      <c r="H120" s="27" t="s">
        <v>15</v>
      </c>
      <c r="I120" s="33" t="s">
        <v>116</v>
      </c>
    </row>
    <row r="121" spans="1:9" x14ac:dyDescent="0.2">
      <c r="A121" s="35">
        <v>29129</v>
      </c>
      <c r="B121" s="27">
        <v>-0.22329000000000043</v>
      </c>
      <c r="C121" s="27" t="s">
        <v>1082</v>
      </c>
      <c r="D121" s="27" t="s">
        <v>76</v>
      </c>
      <c r="E121" s="27" t="s">
        <v>59</v>
      </c>
      <c r="F121" s="27" t="s">
        <v>0</v>
      </c>
      <c r="G121" s="27" t="s">
        <v>14</v>
      </c>
      <c r="H121" s="27" t="s">
        <v>15</v>
      </c>
      <c r="I121" s="33" t="s">
        <v>116</v>
      </c>
    </row>
    <row r="122" spans="1:9" x14ac:dyDescent="0.2">
      <c r="A122" s="35">
        <v>29221</v>
      </c>
      <c r="B122" s="27">
        <v>7.6793592789419662E-2</v>
      </c>
      <c r="C122" s="27" t="s">
        <v>1082</v>
      </c>
      <c r="D122" s="27" t="s">
        <v>76</v>
      </c>
      <c r="E122" s="27" t="s">
        <v>59</v>
      </c>
      <c r="F122" s="27" t="s">
        <v>0</v>
      </c>
      <c r="G122" s="27" t="s">
        <v>14</v>
      </c>
      <c r="H122" s="27" t="s">
        <v>15</v>
      </c>
      <c r="I122" s="33" t="s">
        <v>116</v>
      </c>
    </row>
    <row r="123" spans="1:9" x14ac:dyDescent="0.2">
      <c r="A123" s="35">
        <v>29312</v>
      </c>
      <c r="B123" s="27">
        <v>1.0855540793122902</v>
      </c>
      <c r="C123" s="27" t="s">
        <v>1082</v>
      </c>
      <c r="D123" s="27" t="s">
        <v>76</v>
      </c>
      <c r="E123" s="27" t="s">
        <v>59</v>
      </c>
      <c r="F123" s="27" t="s">
        <v>0</v>
      </c>
      <c r="G123" s="27" t="s">
        <v>14</v>
      </c>
      <c r="H123" s="27" t="s">
        <v>15</v>
      </c>
      <c r="I123" s="33" t="s">
        <v>116</v>
      </c>
    </row>
    <row r="124" spans="1:9" x14ac:dyDescent="0.2">
      <c r="A124" s="35">
        <v>29403</v>
      </c>
      <c r="B124" s="27">
        <v>1.4943178516935305</v>
      </c>
      <c r="C124" s="27" t="s">
        <v>1082</v>
      </c>
      <c r="D124" s="27" t="s">
        <v>76</v>
      </c>
      <c r="E124" s="27" t="s">
        <v>59</v>
      </c>
      <c r="F124" s="27" t="s">
        <v>0</v>
      </c>
      <c r="G124" s="27" t="s">
        <v>14</v>
      </c>
      <c r="H124" s="27" t="s">
        <v>15</v>
      </c>
      <c r="I124" s="33" t="s">
        <v>116</v>
      </c>
    </row>
    <row r="125" spans="1:9" x14ac:dyDescent="0.2">
      <c r="A125" s="35">
        <v>29495</v>
      </c>
      <c r="B125" s="27">
        <v>1.2030905701702501</v>
      </c>
      <c r="C125" s="27" t="s">
        <v>1082</v>
      </c>
      <c r="D125" s="27" t="s">
        <v>76</v>
      </c>
      <c r="E125" s="27" t="s">
        <v>59</v>
      </c>
      <c r="F125" s="27" t="s">
        <v>0</v>
      </c>
      <c r="G125" s="27" t="s">
        <v>14</v>
      </c>
      <c r="H125" s="27" t="s">
        <v>15</v>
      </c>
      <c r="I125" s="33" t="s">
        <v>116</v>
      </c>
    </row>
    <row r="126" spans="1:9" x14ac:dyDescent="0.2">
      <c r="A126" s="35">
        <v>29587</v>
      </c>
      <c r="B126" s="27">
        <v>1.2118796548967206</v>
      </c>
      <c r="C126" s="27" t="s">
        <v>1082</v>
      </c>
      <c r="D126" s="27" t="s">
        <v>76</v>
      </c>
      <c r="E126" s="27" t="s">
        <v>59</v>
      </c>
      <c r="F126" s="27" t="s">
        <v>0</v>
      </c>
      <c r="G126" s="27" t="s">
        <v>14</v>
      </c>
      <c r="H126" s="27" t="s">
        <v>15</v>
      </c>
      <c r="I126" s="33" t="s">
        <v>116</v>
      </c>
    </row>
    <row r="127" spans="1:9" x14ac:dyDescent="0.2">
      <c r="A127" s="35">
        <v>29677</v>
      </c>
      <c r="B127" s="27">
        <v>1.2206938977199204</v>
      </c>
      <c r="C127" s="27" t="s">
        <v>1082</v>
      </c>
      <c r="D127" s="27" t="s">
        <v>76</v>
      </c>
      <c r="E127" s="27" t="s">
        <v>59</v>
      </c>
      <c r="F127" s="27" t="s">
        <v>0</v>
      </c>
      <c r="G127" s="27" t="s">
        <v>14</v>
      </c>
      <c r="H127" s="27" t="s">
        <v>15</v>
      </c>
      <c r="I127" s="33" t="s">
        <v>116</v>
      </c>
    </row>
    <row r="128" spans="1:9" x14ac:dyDescent="0.2">
      <c r="A128" s="35">
        <v>29768</v>
      </c>
      <c r="B128" s="27">
        <v>1.2295432196469607</v>
      </c>
      <c r="C128" s="27" t="s">
        <v>1082</v>
      </c>
      <c r="D128" s="27" t="s">
        <v>76</v>
      </c>
      <c r="E128" s="27" t="s">
        <v>59</v>
      </c>
      <c r="F128" s="27" t="s">
        <v>0</v>
      </c>
      <c r="G128" s="27" t="s">
        <v>14</v>
      </c>
      <c r="H128" s="27" t="s">
        <v>15</v>
      </c>
      <c r="I128" s="33" t="s">
        <v>116</v>
      </c>
    </row>
    <row r="129" spans="1:9" x14ac:dyDescent="0.2">
      <c r="A129" s="35">
        <v>29860</v>
      </c>
      <c r="B129" s="27">
        <v>2.0384385166679992</v>
      </c>
      <c r="C129" s="27" t="s">
        <v>1082</v>
      </c>
      <c r="D129" s="27" t="s">
        <v>76</v>
      </c>
      <c r="E129" s="27" t="s">
        <v>59</v>
      </c>
      <c r="F129" s="27" t="s">
        <v>0</v>
      </c>
      <c r="G129" s="27" t="s">
        <v>14</v>
      </c>
      <c r="H129" s="27" t="s">
        <v>15</v>
      </c>
      <c r="I129" s="33" t="s">
        <v>116</v>
      </c>
    </row>
    <row r="130" spans="1:9" x14ac:dyDescent="0.2">
      <c r="A130" s="35">
        <v>29952</v>
      </c>
      <c r="B130" s="27">
        <v>2.6473915575955509</v>
      </c>
      <c r="C130" s="27" t="s">
        <v>1082</v>
      </c>
      <c r="D130" s="27" t="s">
        <v>76</v>
      </c>
      <c r="E130" s="27" t="s">
        <v>59</v>
      </c>
      <c r="F130" s="27" t="s">
        <v>0</v>
      </c>
      <c r="G130" s="27" t="s">
        <v>14</v>
      </c>
      <c r="H130" s="27" t="s">
        <v>15</v>
      </c>
      <c r="I130" s="33" t="s">
        <v>116</v>
      </c>
    </row>
    <row r="131" spans="1:9" x14ac:dyDescent="0.2">
      <c r="A131" s="35">
        <v>30042</v>
      </c>
      <c r="B131" s="27">
        <v>3.2564149147214003</v>
      </c>
      <c r="C131" s="27" t="s">
        <v>1082</v>
      </c>
      <c r="D131" s="27" t="s">
        <v>76</v>
      </c>
      <c r="E131" s="27" t="s">
        <v>59</v>
      </c>
      <c r="F131" s="27" t="s">
        <v>0</v>
      </c>
      <c r="G131" s="27" t="s">
        <v>14</v>
      </c>
      <c r="H131" s="27" t="s">
        <v>15</v>
      </c>
      <c r="I131" s="33" t="s">
        <v>116</v>
      </c>
    </row>
    <row r="132" spans="1:9" x14ac:dyDescent="0.2">
      <c r="A132" s="35">
        <v>30133</v>
      </c>
      <c r="B132" s="27">
        <v>3.7655219151531805</v>
      </c>
      <c r="C132" s="27" t="s">
        <v>1082</v>
      </c>
      <c r="D132" s="27" t="s">
        <v>76</v>
      </c>
      <c r="E132" s="27" t="s">
        <v>59</v>
      </c>
      <c r="F132" s="27" t="s">
        <v>0</v>
      </c>
      <c r="G132" s="27" t="s">
        <v>14</v>
      </c>
      <c r="H132" s="27" t="s">
        <v>15</v>
      </c>
      <c r="I132" s="33" t="s">
        <v>116</v>
      </c>
    </row>
    <row r="133" spans="1:9" x14ac:dyDescent="0.2">
      <c r="A133" s="35">
        <v>30225</v>
      </c>
      <c r="B133" s="27">
        <v>4.5747266056390492</v>
      </c>
      <c r="C133" s="27" t="s">
        <v>1082</v>
      </c>
      <c r="D133" s="27" t="s">
        <v>76</v>
      </c>
      <c r="E133" s="27" t="s">
        <v>59</v>
      </c>
      <c r="F133" s="27" t="s">
        <v>0</v>
      </c>
      <c r="G133" s="27" t="s">
        <v>14</v>
      </c>
      <c r="H133" s="27" t="s">
        <v>15</v>
      </c>
      <c r="I133" s="33" t="s">
        <v>116</v>
      </c>
    </row>
    <row r="134" spans="1:9" x14ac:dyDescent="0.2">
      <c r="A134" s="35">
        <v>30317</v>
      </c>
      <c r="B134" s="27">
        <v>4.284043726817</v>
      </c>
      <c r="C134" s="27" t="s">
        <v>1082</v>
      </c>
      <c r="D134" s="27" t="s">
        <v>76</v>
      </c>
      <c r="E134" s="27" t="s">
        <v>59</v>
      </c>
      <c r="F134" s="27" t="s">
        <v>0</v>
      </c>
      <c r="G134" s="27" t="s">
        <v>14</v>
      </c>
      <c r="H134" s="27" t="s">
        <v>15</v>
      </c>
      <c r="I134" s="33" t="s">
        <v>116</v>
      </c>
    </row>
    <row r="135" spans="1:9" x14ac:dyDescent="0.2">
      <c r="A135" s="35">
        <v>30407</v>
      </c>
      <c r="B135" s="27">
        <v>3.9934886948372696</v>
      </c>
      <c r="C135" s="27" t="s">
        <v>1082</v>
      </c>
      <c r="D135" s="27" t="s">
        <v>76</v>
      </c>
      <c r="E135" s="27" t="s">
        <v>59</v>
      </c>
      <c r="F135" s="27" t="s">
        <v>0</v>
      </c>
      <c r="G135" s="27" t="s">
        <v>14</v>
      </c>
      <c r="H135" s="27" t="s">
        <v>15</v>
      </c>
      <c r="I135" s="33" t="s">
        <v>116</v>
      </c>
    </row>
    <row r="136" spans="1:9" x14ac:dyDescent="0.2">
      <c r="A136" s="35">
        <v>30498</v>
      </c>
      <c r="B136" s="27">
        <v>3.3030775896726308</v>
      </c>
      <c r="C136" s="27" t="s">
        <v>1082</v>
      </c>
      <c r="D136" s="27" t="s">
        <v>76</v>
      </c>
      <c r="E136" s="27" t="s">
        <v>59</v>
      </c>
      <c r="F136" s="27" t="s">
        <v>0</v>
      </c>
      <c r="G136" s="27" t="s">
        <v>14</v>
      </c>
      <c r="H136" s="27" t="s">
        <v>15</v>
      </c>
      <c r="I136" s="33" t="s">
        <v>116</v>
      </c>
    </row>
    <row r="137" spans="1:9" x14ac:dyDescent="0.2">
      <c r="A137" s="35">
        <v>30590</v>
      </c>
      <c r="B137" s="27">
        <v>2.4128271504130501</v>
      </c>
      <c r="C137" s="27" t="s">
        <v>1082</v>
      </c>
      <c r="D137" s="27" t="s">
        <v>76</v>
      </c>
      <c r="E137" s="27" t="s">
        <v>59</v>
      </c>
      <c r="F137" s="27" t="s">
        <v>0</v>
      </c>
      <c r="G137" s="27" t="s">
        <v>14</v>
      </c>
      <c r="H137" s="27" t="s">
        <v>15</v>
      </c>
      <c r="I137" s="33" t="s">
        <v>116</v>
      </c>
    </row>
    <row r="138" spans="1:9" x14ac:dyDescent="0.2">
      <c r="A138" s="35">
        <v>30682</v>
      </c>
      <c r="B138" s="27">
        <v>1.8227547785487204</v>
      </c>
      <c r="C138" s="27" t="s">
        <v>1082</v>
      </c>
      <c r="D138" s="27" t="s">
        <v>76</v>
      </c>
      <c r="E138" s="27" t="s">
        <v>59</v>
      </c>
      <c r="F138" s="27" t="s">
        <v>0</v>
      </c>
      <c r="G138" s="27" t="s">
        <v>14</v>
      </c>
      <c r="H138" s="27" t="s">
        <v>15</v>
      </c>
      <c r="I138" s="33" t="s">
        <v>116</v>
      </c>
    </row>
    <row r="139" spans="1:9" x14ac:dyDescent="0.2">
      <c r="A139" s="35">
        <v>30773</v>
      </c>
      <c r="B139" s="27">
        <v>1.3328785507213503</v>
      </c>
      <c r="C139" s="27" t="s">
        <v>1082</v>
      </c>
      <c r="D139" s="27" t="s">
        <v>76</v>
      </c>
      <c r="E139" s="27" t="s">
        <v>59</v>
      </c>
      <c r="F139" s="27" t="s">
        <v>0</v>
      </c>
      <c r="G139" s="27" t="s">
        <v>14</v>
      </c>
      <c r="H139" s="27" t="s">
        <v>15</v>
      </c>
      <c r="I139" s="33" t="s">
        <v>116</v>
      </c>
    </row>
    <row r="140" spans="1:9" x14ac:dyDescent="0.2">
      <c r="A140" s="35">
        <v>30864</v>
      </c>
      <c r="B140" s="27">
        <v>1.3432172426670901</v>
      </c>
      <c r="C140" s="27" t="s">
        <v>1082</v>
      </c>
      <c r="D140" s="27" t="s">
        <v>76</v>
      </c>
      <c r="E140" s="27" t="s">
        <v>59</v>
      </c>
      <c r="F140" s="27" t="s">
        <v>0</v>
      </c>
      <c r="G140" s="27" t="s">
        <v>14</v>
      </c>
      <c r="H140" s="27" t="s">
        <v>15</v>
      </c>
      <c r="I140" s="33" t="s">
        <v>116</v>
      </c>
    </row>
    <row r="141" spans="1:9" x14ac:dyDescent="0.2">
      <c r="A141" s="35">
        <v>30956</v>
      </c>
      <c r="B141" s="27">
        <v>1.2537903660566094</v>
      </c>
      <c r="C141" s="27" t="s">
        <v>1082</v>
      </c>
      <c r="D141" s="27" t="s">
        <v>76</v>
      </c>
      <c r="E141" s="27" t="s">
        <v>59</v>
      </c>
      <c r="F141" s="27" t="s">
        <v>0</v>
      </c>
      <c r="G141" s="27" t="s">
        <v>14</v>
      </c>
      <c r="H141" s="27" t="s">
        <v>15</v>
      </c>
      <c r="I141" s="33" t="s">
        <v>116</v>
      </c>
    </row>
    <row r="142" spans="1:9" x14ac:dyDescent="0.2">
      <c r="A142" s="35">
        <v>31048</v>
      </c>
      <c r="B142" s="27">
        <v>1.1646182196178199</v>
      </c>
      <c r="C142" s="27" t="s">
        <v>1082</v>
      </c>
      <c r="D142" s="27" t="s">
        <v>76</v>
      </c>
      <c r="E142" s="27" t="s">
        <v>59</v>
      </c>
      <c r="F142" s="27" t="s">
        <v>0</v>
      </c>
      <c r="G142" s="27" t="s">
        <v>14</v>
      </c>
      <c r="H142" s="27" t="s">
        <v>15</v>
      </c>
      <c r="I142" s="33" t="s">
        <v>116</v>
      </c>
    </row>
    <row r="143" spans="1:9" x14ac:dyDescent="0.2">
      <c r="A143" s="35">
        <v>31138</v>
      </c>
      <c r="B143" s="27">
        <v>1.2757217620015497</v>
      </c>
      <c r="C143" s="27" t="s">
        <v>1082</v>
      </c>
      <c r="D143" s="27" t="s">
        <v>76</v>
      </c>
      <c r="E143" s="27" t="s">
        <v>59</v>
      </c>
      <c r="F143" s="27" t="s">
        <v>0</v>
      </c>
      <c r="G143" s="27" t="s">
        <v>14</v>
      </c>
      <c r="H143" s="27" t="s">
        <v>15</v>
      </c>
      <c r="I143" s="33" t="s">
        <v>116</v>
      </c>
    </row>
    <row r="144" spans="1:9" x14ac:dyDescent="0.2">
      <c r="A144" s="35">
        <v>31229</v>
      </c>
      <c r="B144" s="27">
        <v>1.1871219201192504</v>
      </c>
      <c r="C144" s="27" t="s">
        <v>1082</v>
      </c>
      <c r="D144" s="27" t="s">
        <v>76</v>
      </c>
      <c r="E144" s="27" t="s">
        <v>59</v>
      </c>
      <c r="F144" s="27" t="s">
        <v>0</v>
      </c>
      <c r="G144" s="27" t="s">
        <v>14</v>
      </c>
      <c r="H144" s="27" t="s">
        <v>15</v>
      </c>
      <c r="I144" s="33" t="s">
        <v>116</v>
      </c>
    </row>
    <row r="145" spans="1:9" x14ac:dyDescent="0.2">
      <c r="A145" s="35">
        <v>31321</v>
      </c>
      <c r="B145" s="27">
        <v>0.99883776325023987</v>
      </c>
      <c r="C145" s="27" t="s">
        <v>1082</v>
      </c>
      <c r="D145" s="27" t="s">
        <v>76</v>
      </c>
      <c r="E145" s="27" t="s">
        <v>59</v>
      </c>
      <c r="F145" s="27" t="s">
        <v>0</v>
      </c>
      <c r="G145" s="27" t="s">
        <v>14</v>
      </c>
      <c r="H145" s="27" t="s">
        <v>15</v>
      </c>
      <c r="I145" s="33" t="s">
        <v>116</v>
      </c>
    </row>
    <row r="146" spans="1:9" x14ac:dyDescent="0.2">
      <c r="A146" s="35">
        <v>31413</v>
      </c>
      <c r="B146" s="27">
        <v>1.0108835851578597</v>
      </c>
      <c r="C146" s="27" t="s">
        <v>1082</v>
      </c>
      <c r="D146" s="27" t="s">
        <v>76</v>
      </c>
      <c r="E146" s="27" t="s">
        <v>59</v>
      </c>
      <c r="F146" s="27" t="s">
        <v>0</v>
      </c>
      <c r="G146" s="27" t="s">
        <v>14</v>
      </c>
      <c r="H146" s="27" t="s">
        <v>15</v>
      </c>
      <c r="I146" s="33" t="s">
        <v>116</v>
      </c>
    </row>
    <row r="147" spans="1:9" x14ac:dyDescent="0.2">
      <c r="A147" s="35">
        <v>31503</v>
      </c>
      <c r="B147" s="27">
        <v>1.22326557505626</v>
      </c>
      <c r="C147" s="27" t="s">
        <v>1082</v>
      </c>
      <c r="D147" s="27" t="s">
        <v>76</v>
      </c>
      <c r="E147" s="27" t="s">
        <v>59</v>
      </c>
      <c r="F147" s="27" t="s">
        <v>0</v>
      </c>
      <c r="G147" s="27" t="s">
        <v>14</v>
      </c>
      <c r="H147" s="27" t="s">
        <v>15</v>
      </c>
      <c r="I147" s="33" t="s">
        <v>116</v>
      </c>
    </row>
    <row r="148" spans="1:9" x14ac:dyDescent="0.2">
      <c r="A148" s="35">
        <v>31594</v>
      </c>
      <c r="B148" s="27">
        <v>1.0359824769146604</v>
      </c>
      <c r="C148" s="27" t="s">
        <v>1082</v>
      </c>
      <c r="D148" s="27" t="s">
        <v>76</v>
      </c>
      <c r="E148" s="27" t="s">
        <v>59</v>
      </c>
      <c r="F148" s="27" t="s">
        <v>0</v>
      </c>
      <c r="G148" s="27" t="s">
        <v>14</v>
      </c>
      <c r="H148" s="27" t="s">
        <v>15</v>
      </c>
      <c r="I148" s="33" t="s">
        <v>116</v>
      </c>
    </row>
    <row r="149" spans="1:9" x14ac:dyDescent="0.2">
      <c r="A149" s="35">
        <v>31686</v>
      </c>
      <c r="B149" s="27">
        <v>0.84902668861411001</v>
      </c>
      <c r="C149" s="27" t="s">
        <v>1082</v>
      </c>
      <c r="D149" s="27" t="s">
        <v>76</v>
      </c>
      <c r="E149" s="27" t="s">
        <v>59</v>
      </c>
      <c r="F149" s="27" t="s">
        <v>0</v>
      </c>
      <c r="G149" s="27" t="s">
        <v>14</v>
      </c>
      <c r="H149" s="27" t="s">
        <v>15</v>
      </c>
      <c r="I149" s="33" t="s">
        <v>116</v>
      </c>
    </row>
    <row r="150" spans="1:9" x14ac:dyDescent="0.2">
      <c r="A150" s="35">
        <v>31778</v>
      </c>
      <c r="B150" s="27">
        <v>0.66238567305816964</v>
      </c>
      <c r="C150" s="27" t="s">
        <v>1082</v>
      </c>
      <c r="D150" s="27" t="s">
        <v>76</v>
      </c>
      <c r="E150" s="27" t="s">
        <v>59</v>
      </c>
      <c r="F150" s="27" t="s">
        <v>0</v>
      </c>
      <c r="G150" s="27" t="s">
        <v>14</v>
      </c>
      <c r="H150" s="27" t="s">
        <v>15</v>
      </c>
      <c r="I150" s="33" t="s">
        <v>116</v>
      </c>
    </row>
    <row r="151" spans="1:9" x14ac:dyDescent="0.2">
      <c r="A151" s="35">
        <v>31868</v>
      </c>
      <c r="B151" s="27">
        <v>0.37604344580447968</v>
      </c>
      <c r="C151" s="27" t="s">
        <v>1082</v>
      </c>
      <c r="D151" s="27" t="s">
        <v>76</v>
      </c>
      <c r="E151" s="27" t="s">
        <v>59</v>
      </c>
      <c r="F151" s="27" t="s">
        <v>0</v>
      </c>
      <c r="G151" s="27" t="s">
        <v>14</v>
      </c>
      <c r="H151" s="27" t="s">
        <v>15</v>
      </c>
      <c r="I151" s="33" t="s">
        <v>116</v>
      </c>
    </row>
    <row r="152" spans="1:9" x14ac:dyDescent="0.2">
      <c r="A152" s="35">
        <v>31959</v>
      </c>
      <c r="B152" s="27">
        <v>8.9981963822659772E-2</v>
      </c>
      <c r="C152" s="27" t="s">
        <v>1082</v>
      </c>
      <c r="D152" s="27" t="s">
        <v>76</v>
      </c>
      <c r="E152" s="27" t="s">
        <v>59</v>
      </c>
      <c r="F152" s="27" t="s">
        <v>0</v>
      </c>
      <c r="G152" s="27" t="s">
        <v>14</v>
      </c>
      <c r="H152" s="27" t="s">
        <v>15</v>
      </c>
      <c r="I152" s="33" t="s">
        <v>116</v>
      </c>
    </row>
    <row r="153" spans="1:9" x14ac:dyDescent="0.2">
      <c r="A153" s="35">
        <v>32051</v>
      </c>
      <c r="B153" s="27">
        <v>-9.5817685945069897E-2</v>
      </c>
      <c r="C153" s="27" t="s">
        <v>1082</v>
      </c>
      <c r="D153" s="27" t="s">
        <v>76</v>
      </c>
      <c r="E153" s="27" t="s">
        <v>59</v>
      </c>
      <c r="F153" s="27" t="s">
        <v>0</v>
      </c>
      <c r="G153" s="27" t="s">
        <v>14</v>
      </c>
      <c r="H153" s="27" t="s">
        <v>15</v>
      </c>
      <c r="I153" s="33" t="s">
        <v>116</v>
      </c>
    </row>
    <row r="154" spans="1:9" x14ac:dyDescent="0.2">
      <c r="A154" s="35">
        <v>32143</v>
      </c>
      <c r="B154" s="27">
        <v>-0.18137433670584979</v>
      </c>
      <c r="C154" s="27" t="s">
        <v>1082</v>
      </c>
      <c r="D154" s="27" t="s">
        <v>76</v>
      </c>
      <c r="E154" s="27" t="s">
        <v>59</v>
      </c>
      <c r="F154" s="27" t="s">
        <v>0</v>
      </c>
      <c r="G154" s="27" t="s">
        <v>14</v>
      </c>
      <c r="H154" s="27" t="s">
        <v>15</v>
      </c>
      <c r="I154" s="33" t="s">
        <v>116</v>
      </c>
    </row>
    <row r="155" spans="1:9" x14ac:dyDescent="0.2">
      <c r="A155" s="35">
        <v>32234</v>
      </c>
      <c r="B155" s="27">
        <v>-0.36670604279110997</v>
      </c>
      <c r="C155" s="27" t="s">
        <v>1082</v>
      </c>
      <c r="D155" s="27" t="s">
        <v>76</v>
      </c>
      <c r="E155" s="27" t="s">
        <v>59</v>
      </c>
      <c r="F155" s="27" t="s">
        <v>0</v>
      </c>
      <c r="G155" s="27" t="s">
        <v>14</v>
      </c>
      <c r="H155" s="27" t="s">
        <v>15</v>
      </c>
      <c r="I155" s="33" t="s">
        <v>116</v>
      </c>
    </row>
    <row r="156" spans="1:9" x14ac:dyDescent="0.2">
      <c r="A156" s="35">
        <v>32325</v>
      </c>
      <c r="B156" s="27">
        <v>-0.35182962387882988</v>
      </c>
      <c r="C156" s="27" t="s">
        <v>1082</v>
      </c>
      <c r="D156" s="27" t="s">
        <v>76</v>
      </c>
      <c r="E156" s="27" t="s">
        <v>59</v>
      </c>
      <c r="F156" s="27" t="s">
        <v>0</v>
      </c>
      <c r="G156" s="27" t="s">
        <v>14</v>
      </c>
      <c r="H156" s="27" t="s">
        <v>15</v>
      </c>
      <c r="I156" s="33" t="s">
        <v>116</v>
      </c>
    </row>
    <row r="157" spans="1:9" x14ac:dyDescent="0.2">
      <c r="A157" s="35">
        <v>32417</v>
      </c>
      <c r="B157" s="27">
        <v>-0.5367604319052699</v>
      </c>
      <c r="C157" s="27" t="s">
        <v>1082</v>
      </c>
      <c r="D157" s="27" t="s">
        <v>76</v>
      </c>
      <c r="E157" s="27" t="s">
        <v>59</v>
      </c>
      <c r="F157" s="27" t="s">
        <v>0</v>
      </c>
      <c r="G157" s="27" t="s">
        <v>14</v>
      </c>
      <c r="H157" s="27" t="s">
        <v>15</v>
      </c>
      <c r="I157" s="33" t="s">
        <v>116</v>
      </c>
    </row>
    <row r="158" spans="1:9" x14ac:dyDescent="0.2">
      <c r="A158" s="35">
        <v>32509</v>
      </c>
      <c r="B158" s="27">
        <v>-0.62151231184453959</v>
      </c>
      <c r="C158" s="27" t="s">
        <v>1082</v>
      </c>
      <c r="D158" s="27" t="s">
        <v>76</v>
      </c>
      <c r="E158" s="27" t="s">
        <v>59</v>
      </c>
      <c r="F158" s="27" t="s">
        <v>0</v>
      </c>
      <c r="G158" s="27" t="s">
        <v>14</v>
      </c>
      <c r="H158" s="27" t="s">
        <v>15</v>
      </c>
      <c r="I158" s="33" t="s">
        <v>116</v>
      </c>
    </row>
    <row r="159" spans="1:9" x14ac:dyDescent="0.2">
      <c r="A159" s="35">
        <v>32599</v>
      </c>
      <c r="B159" s="27">
        <v>-0.6060977223527102</v>
      </c>
      <c r="C159" s="27" t="s">
        <v>1082</v>
      </c>
      <c r="D159" s="27" t="s">
        <v>76</v>
      </c>
      <c r="E159" s="27" t="s">
        <v>59</v>
      </c>
      <c r="F159" s="27" t="s">
        <v>0</v>
      </c>
      <c r="G159" s="27" t="s">
        <v>14</v>
      </c>
      <c r="H159" s="27" t="s">
        <v>15</v>
      </c>
      <c r="I159" s="33" t="s">
        <v>116</v>
      </c>
    </row>
    <row r="160" spans="1:9" x14ac:dyDescent="0.2">
      <c r="A160" s="35">
        <v>32690</v>
      </c>
      <c r="B160" s="27">
        <v>-0.5905279791928697</v>
      </c>
      <c r="C160" s="27" t="s">
        <v>1082</v>
      </c>
      <c r="D160" s="27" t="s">
        <v>76</v>
      </c>
      <c r="E160" s="27" t="s">
        <v>59</v>
      </c>
      <c r="F160" s="27" t="s">
        <v>0</v>
      </c>
      <c r="G160" s="27" t="s">
        <v>14</v>
      </c>
      <c r="H160" s="27" t="s">
        <v>15</v>
      </c>
      <c r="I160" s="33" t="s">
        <v>116</v>
      </c>
    </row>
    <row r="161" spans="1:9" x14ac:dyDescent="0.2">
      <c r="A161" s="35">
        <v>32782</v>
      </c>
      <c r="B161" s="27">
        <v>-0.37481358284017929</v>
      </c>
      <c r="C161" s="27" t="s">
        <v>1082</v>
      </c>
      <c r="D161" s="27" t="s">
        <v>76</v>
      </c>
      <c r="E161" s="27" t="s">
        <v>59</v>
      </c>
      <c r="F161" s="27" t="s">
        <v>0</v>
      </c>
      <c r="G161" s="27" t="s">
        <v>14</v>
      </c>
      <c r="H161" s="27" t="s">
        <v>15</v>
      </c>
      <c r="I161" s="33" t="s">
        <v>116</v>
      </c>
    </row>
    <row r="162" spans="1:9" x14ac:dyDescent="0.2">
      <c r="A162" s="35">
        <v>32874</v>
      </c>
      <c r="B162" s="27">
        <v>-0.45896459134208989</v>
      </c>
      <c r="C162" s="27" t="s">
        <v>1082</v>
      </c>
      <c r="D162" s="27" t="s">
        <v>76</v>
      </c>
      <c r="E162" s="27" t="s">
        <v>59</v>
      </c>
      <c r="F162" s="27" t="s">
        <v>0</v>
      </c>
      <c r="G162" s="27" t="s">
        <v>14</v>
      </c>
      <c r="H162" s="27" t="s">
        <v>15</v>
      </c>
      <c r="I162" s="33" t="s">
        <v>116</v>
      </c>
    </row>
    <row r="163" spans="1:9" x14ac:dyDescent="0.2">
      <c r="A163" s="35">
        <v>32964</v>
      </c>
      <c r="B163" s="27">
        <v>-0.44299100013508053</v>
      </c>
      <c r="C163" s="27" t="s">
        <v>1082</v>
      </c>
      <c r="D163" s="27" t="s">
        <v>76</v>
      </c>
      <c r="E163" s="27" t="s">
        <v>59</v>
      </c>
      <c r="F163" s="27" t="s">
        <v>0</v>
      </c>
      <c r="G163" s="27" t="s">
        <v>14</v>
      </c>
      <c r="H163" s="27" t="s">
        <v>15</v>
      </c>
      <c r="I163" s="33" t="s">
        <v>116</v>
      </c>
    </row>
    <row r="164" spans="1:9" x14ac:dyDescent="0.2">
      <c r="A164" s="35">
        <v>33055</v>
      </c>
      <c r="B164" s="27">
        <v>-2.6903091933290213E-2</v>
      </c>
      <c r="C164" s="27" t="s">
        <v>1082</v>
      </c>
      <c r="D164" s="27" t="s">
        <v>76</v>
      </c>
      <c r="E164" s="27" t="s">
        <v>59</v>
      </c>
      <c r="F164" s="27" t="s">
        <v>0</v>
      </c>
      <c r="G164" s="27" t="s">
        <v>14</v>
      </c>
      <c r="H164" s="27" t="s">
        <v>15</v>
      </c>
      <c r="I164" s="33" t="s">
        <v>116</v>
      </c>
    </row>
    <row r="165" spans="1:9" x14ac:dyDescent="0.2">
      <c r="A165" s="35">
        <v>33147</v>
      </c>
      <c r="B165" s="27">
        <v>0.3892882781078395</v>
      </c>
      <c r="C165" s="27" t="s">
        <v>1082</v>
      </c>
      <c r="D165" s="27" t="s">
        <v>76</v>
      </c>
      <c r="E165" s="27" t="s">
        <v>59</v>
      </c>
      <c r="F165" s="27" t="s">
        <v>0</v>
      </c>
      <c r="G165" s="27" t="s">
        <v>14</v>
      </c>
      <c r="H165" s="27" t="s">
        <v>15</v>
      </c>
      <c r="I165" s="33" t="s">
        <v>116</v>
      </c>
    </row>
    <row r="166" spans="1:9" x14ac:dyDescent="0.2">
      <c r="A166" s="35">
        <v>33239</v>
      </c>
      <c r="B166" s="27">
        <v>0.9055714940688393</v>
      </c>
      <c r="C166" s="27" t="s">
        <v>1082</v>
      </c>
      <c r="D166" s="27" t="s">
        <v>76</v>
      </c>
      <c r="E166" s="27" t="s">
        <v>59</v>
      </c>
      <c r="F166" s="27" t="s">
        <v>0</v>
      </c>
      <c r="G166" s="27" t="s">
        <v>14</v>
      </c>
      <c r="H166" s="27" t="s">
        <v>15</v>
      </c>
      <c r="I166" s="33" t="s">
        <v>116</v>
      </c>
    </row>
    <row r="167" spans="1:9" x14ac:dyDescent="0.2">
      <c r="A167" s="35">
        <v>33329</v>
      </c>
      <c r="B167" s="27">
        <v>1.1219341166857095</v>
      </c>
      <c r="C167" s="27" t="s">
        <v>1082</v>
      </c>
      <c r="D167" s="27" t="s">
        <v>76</v>
      </c>
      <c r="E167" s="27" t="s">
        <v>59</v>
      </c>
      <c r="F167" s="27" t="s">
        <v>0</v>
      </c>
      <c r="G167" s="27" t="s">
        <v>14</v>
      </c>
      <c r="H167" s="27" t="s">
        <v>15</v>
      </c>
      <c r="I167" s="33" t="s">
        <v>116</v>
      </c>
    </row>
    <row r="168" spans="1:9" x14ac:dyDescent="0.2">
      <c r="A168" s="35">
        <v>33420</v>
      </c>
      <c r="B168" s="27">
        <v>1.2383629717080105</v>
      </c>
      <c r="C168" s="27" t="s">
        <v>1082</v>
      </c>
      <c r="D168" s="27" t="s">
        <v>76</v>
      </c>
      <c r="E168" s="27" t="s">
        <v>59</v>
      </c>
      <c r="F168" s="27" t="s">
        <v>0</v>
      </c>
      <c r="G168" s="27" t="s">
        <v>14</v>
      </c>
      <c r="H168" s="27" t="s">
        <v>15</v>
      </c>
      <c r="I168" s="33" t="s">
        <v>116</v>
      </c>
    </row>
    <row r="169" spans="1:9" x14ac:dyDescent="0.2">
      <c r="A169" s="35">
        <v>33512</v>
      </c>
      <c r="B169" s="27">
        <v>1.4548444102266993</v>
      </c>
      <c r="C169" s="27" t="s">
        <v>1082</v>
      </c>
      <c r="D169" s="27" t="s">
        <v>76</v>
      </c>
      <c r="E169" s="27" t="s">
        <v>59</v>
      </c>
      <c r="F169" s="27" t="s">
        <v>0</v>
      </c>
      <c r="G169" s="27" t="s">
        <v>14</v>
      </c>
      <c r="H169" s="27" t="s">
        <v>15</v>
      </c>
      <c r="I169" s="33" t="s">
        <v>116</v>
      </c>
    </row>
    <row r="170" spans="1:9" x14ac:dyDescent="0.2">
      <c r="A170" s="35">
        <v>33604</v>
      </c>
      <c r="B170" s="27">
        <v>1.7713647573976807</v>
      </c>
      <c r="C170" s="27" t="s">
        <v>1082</v>
      </c>
      <c r="D170" s="27" t="s">
        <v>76</v>
      </c>
      <c r="E170" s="27" t="s">
        <v>59</v>
      </c>
      <c r="F170" s="27" t="s">
        <v>0</v>
      </c>
      <c r="G170" s="27" t="s">
        <v>14</v>
      </c>
      <c r="H170" s="27" t="s">
        <v>15</v>
      </c>
      <c r="I170" s="33" t="s">
        <v>116</v>
      </c>
    </row>
    <row r="171" spans="1:9" x14ac:dyDescent="0.2">
      <c r="A171" s="35">
        <v>33695</v>
      </c>
      <c r="B171" s="27">
        <v>1.9879109609539594</v>
      </c>
      <c r="C171" s="27" t="s">
        <v>1082</v>
      </c>
      <c r="D171" s="27" t="s">
        <v>76</v>
      </c>
      <c r="E171" s="27" t="s">
        <v>59</v>
      </c>
      <c r="F171" s="27" t="s">
        <v>0</v>
      </c>
      <c r="G171" s="27" t="s">
        <v>14</v>
      </c>
      <c r="H171" s="27" t="s">
        <v>15</v>
      </c>
      <c r="I171" s="33" t="s">
        <v>116</v>
      </c>
    </row>
    <row r="172" spans="1:9" x14ac:dyDescent="0.2">
      <c r="A172" s="35">
        <v>33786</v>
      </c>
      <c r="B172" s="27">
        <v>2.00447144544155</v>
      </c>
      <c r="C172" s="27" t="s">
        <v>1082</v>
      </c>
      <c r="D172" s="27" t="s">
        <v>76</v>
      </c>
      <c r="E172" s="27" t="s">
        <v>59</v>
      </c>
      <c r="F172" s="27" t="s">
        <v>0</v>
      </c>
      <c r="G172" s="27" t="s">
        <v>14</v>
      </c>
      <c r="H172" s="27" t="s">
        <v>15</v>
      </c>
      <c r="I172" s="33" t="s">
        <v>116</v>
      </c>
    </row>
    <row r="173" spans="1:9" x14ac:dyDescent="0.2">
      <c r="A173" s="35">
        <v>33878</v>
      </c>
      <c r="B173" s="27">
        <v>1.8210371722286203</v>
      </c>
      <c r="C173" s="27" t="s">
        <v>1082</v>
      </c>
      <c r="D173" s="27" t="s">
        <v>76</v>
      </c>
      <c r="E173" s="27" t="s">
        <v>59</v>
      </c>
      <c r="F173" s="27" t="s">
        <v>0</v>
      </c>
      <c r="G173" s="27" t="s">
        <v>14</v>
      </c>
      <c r="H173" s="27" t="s">
        <v>15</v>
      </c>
      <c r="I173" s="33" t="s">
        <v>116</v>
      </c>
    </row>
    <row r="174" spans="1:9" x14ac:dyDescent="0.2">
      <c r="A174" s="35">
        <v>33970</v>
      </c>
      <c r="B174" s="27">
        <v>1.5479917597664796</v>
      </c>
      <c r="C174" s="27" t="s">
        <v>1082</v>
      </c>
      <c r="D174" s="27" t="s">
        <v>76</v>
      </c>
      <c r="E174" s="27" t="s">
        <v>59</v>
      </c>
      <c r="F174" s="27" t="s">
        <v>0</v>
      </c>
      <c r="G174" s="27" t="s">
        <v>14</v>
      </c>
      <c r="H174" s="27" t="s">
        <v>15</v>
      </c>
      <c r="I174" s="33" t="s">
        <v>116</v>
      </c>
    </row>
    <row r="175" spans="1:9" x14ac:dyDescent="0.2">
      <c r="A175" s="35">
        <v>34060</v>
      </c>
      <c r="B175" s="27">
        <v>1.5674542970115999</v>
      </c>
      <c r="C175" s="27" t="s">
        <v>1082</v>
      </c>
      <c r="D175" s="27" t="s">
        <v>76</v>
      </c>
      <c r="E175" s="27" t="s">
        <v>59</v>
      </c>
      <c r="F175" s="27" t="s">
        <v>0</v>
      </c>
      <c r="G175" s="27" t="s">
        <v>14</v>
      </c>
      <c r="H175" s="27" t="s">
        <v>15</v>
      </c>
      <c r="I175" s="33" t="s">
        <v>116</v>
      </c>
    </row>
    <row r="176" spans="1:9" x14ac:dyDescent="0.2">
      <c r="A176" s="35">
        <v>34151</v>
      </c>
      <c r="B176" s="27">
        <v>1.2871004894146401</v>
      </c>
      <c r="C176" s="27" t="s">
        <v>1082</v>
      </c>
      <c r="D176" s="27" t="s">
        <v>76</v>
      </c>
      <c r="E176" s="27" t="s">
        <v>59</v>
      </c>
      <c r="F176" s="27" t="s">
        <v>0</v>
      </c>
      <c r="G176" s="27" t="s">
        <v>14</v>
      </c>
      <c r="H176" s="27" t="s">
        <v>15</v>
      </c>
      <c r="I176" s="33" t="s">
        <v>116</v>
      </c>
    </row>
    <row r="177" spans="1:9" x14ac:dyDescent="0.2">
      <c r="A177" s="35">
        <v>34243</v>
      </c>
      <c r="B177" s="27">
        <v>1.1068718606243397</v>
      </c>
      <c r="C177" s="27" t="s">
        <v>1082</v>
      </c>
      <c r="D177" s="27" t="s">
        <v>76</v>
      </c>
      <c r="E177" s="27" t="s">
        <v>59</v>
      </c>
      <c r="F177" s="27" t="s">
        <v>0</v>
      </c>
      <c r="G177" s="27" t="s">
        <v>14</v>
      </c>
      <c r="H177" s="27" t="s">
        <v>15</v>
      </c>
      <c r="I177" s="33" t="s">
        <v>116</v>
      </c>
    </row>
    <row r="178" spans="1:9" x14ac:dyDescent="0.2">
      <c r="A178" s="35">
        <v>34335</v>
      </c>
      <c r="B178" s="27">
        <v>1.1267053917638696</v>
      </c>
      <c r="C178" s="27" t="s">
        <v>1082</v>
      </c>
      <c r="D178" s="27" t="s">
        <v>76</v>
      </c>
      <c r="E178" s="27" t="s">
        <v>59</v>
      </c>
      <c r="F178" s="27" t="s">
        <v>0</v>
      </c>
      <c r="G178" s="27" t="s">
        <v>14</v>
      </c>
      <c r="H178" s="27" t="s">
        <v>15</v>
      </c>
      <c r="I178" s="33" t="s">
        <v>116</v>
      </c>
    </row>
    <row r="179" spans="1:9" x14ac:dyDescent="0.2">
      <c r="A179" s="35">
        <v>34425</v>
      </c>
      <c r="B179" s="27">
        <v>0.74653468117879029</v>
      </c>
      <c r="C179" s="27" t="s">
        <v>1082</v>
      </c>
      <c r="D179" s="27" t="s">
        <v>76</v>
      </c>
      <c r="E179" s="27" t="s">
        <v>59</v>
      </c>
      <c r="F179" s="27" t="s">
        <v>0</v>
      </c>
      <c r="G179" s="27" t="s">
        <v>14</v>
      </c>
      <c r="H179" s="27" t="s">
        <v>15</v>
      </c>
      <c r="I179" s="33" t="s">
        <v>116</v>
      </c>
    </row>
    <row r="180" spans="1:9" x14ac:dyDescent="0.2">
      <c r="A180" s="35">
        <v>34516</v>
      </c>
      <c r="B180" s="27">
        <v>0.56629115449051959</v>
      </c>
      <c r="C180" s="27" t="s">
        <v>1082</v>
      </c>
      <c r="D180" s="27" t="s">
        <v>76</v>
      </c>
      <c r="E180" s="27" t="s">
        <v>59</v>
      </c>
      <c r="F180" s="27" t="s">
        <v>0</v>
      </c>
      <c r="G180" s="27" t="s">
        <v>14</v>
      </c>
      <c r="H180" s="27" t="s">
        <v>15</v>
      </c>
      <c r="I180" s="33" t="s">
        <v>116</v>
      </c>
    </row>
    <row r="181" spans="1:9" x14ac:dyDescent="0.2">
      <c r="A181" s="35">
        <v>34608</v>
      </c>
      <c r="B181" s="27">
        <v>0.18590529721045002</v>
      </c>
      <c r="C181" s="27" t="s">
        <v>1082</v>
      </c>
      <c r="D181" s="27" t="s">
        <v>76</v>
      </c>
      <c r="E181" s="27" t="s">
        <v>59</v>
      </c>
      <c r="F181" s="27" t="s">
        <v>0</v>
      </c>
      <c r="G181" s="27" t="s">
        <v>14</v>
      </c>
      <c r="H181" s="27" t="s">
        <v>15</v>
      </c>
      <c r="I181" s="33" t="s">
        <v>116</v>
      </c>
    </row>
    <row r="182" spans="1:9" x14ac:dyDescent="0.2">
      <c r="A182" s="35">
        <v>34700</v>
      </c>
      <c r="B182" s="27">
        <v>0.10530788213285991</v>
      </c>
      <c r="C182" s="27" t="s">
        <v>1082</v>
      </c>
      <c r="D182" s="27" t="s">
        <v>76</v>
      </c>
      <c r="E182" s="27" t="s">
        <v>59</v>
      </c>
      <c r="F182" s="27" t="s">
        <v>0</v>
      </c>
      <c r="G182" s="27" t="s">
        <v>14</v>
      </c>
      <c r="H182" s="27" t="s">
        <v>15</v>
      </c>
      <c r="I182" s="33" t="s">
        <v>116</v>
      </c>
    </row>
    <row r="183" spans="1:9" x14ac:dyDescent="0.2">
      <c r="A183" s="35">
        <v>34790</v>
      </c>
      <c r="B183" s="27">
        <v>0.32443116432077002</v>
      </c>
      <c r="C183" s="27" t="s">
        <v>1082</v>
      </c>
      <c r="D183" s="27" t="s">
        <v>76</v>
      </c>
      <c r="E183" s="27" t="s">
        <v>59</v>
      </c>
      <c r="F183" s="27" t="s">
        <v>0</v>
      </c>
      <c r="G183" s="27" t="s">
        <v>14</v>
      </c>
      <c r="H183" s="27" t="s">
        <v>15</v>
      </c>
      <c r="I183" s="33" t="s">
        <v>116</v>
      </c>
    </row>
    <row r="184" spans="1:9" x14ac:dyDescent="0.2">
      <c r="A184" s="35">
        <v>34881</v>
      </c>
      <c r="B184" s="27">
        <v>0.34321001770908044</v>
      </c>
      <c r="C184" s="27" t="s">
        <v>1082</v>
      </c>
      <c r="D184" s="27" t="s">
        <v>76</v>
      </c>
      <c r="E184" s="27" t="s">
        <v>59</v>
      </c>
      <c r="F184" s="27" t="s">
        <v>0</v>
      </c>
      <c r="G184" s="27" t="s">
        <v>14</v>
      </c>
      <c r="H184" s="27" t="s">
        <v>15</v>
      </c>
      <c r="I184" s="33" t="s">
        <v>116</v>
      </c>
    </row>
    <row r="185" spans="1:9" x14ac:dyDescent="0.2">
      <c r="A185" s="35">
        <v>34973</v>
      </c>
      <c r="B185" s="27">
        <v>0.26158298913967926</v>
      </c>
      <c r="C185" s="27" t="s">
        <v>1082</v>
      </c>
      <c r="D185" s="27" t="s">
        <v>76</v>
      </c>
      <c r="E185" s="27" t="s">
        <v>59</v>
      </c>
      <c r="F185" s="27" t="s">
        <v>0</v>
      </c>
      <c r="G185" s="27" t="s">
        <v>14</v>
      </c>
      <c r="H185" s="27" t="s">
        <v>15</v>
      </c>
      <c r="I185" s="33" t="s">
        <v>116</v>
      </c>
    </row>
    <row r="186" spans="1:9" x14ac:dyDescent="0.2">
      <c r="A186" s="35">
        <v>35065</v>
      </c>
      <c r="B186" s="27">
        <v>0.17949324796831956</v>
      </c>
      <c r="C186" s="27" t="s">
        <v>1082</v>
      </c>
      <c r="D186" s="27" t="s">
        <v>76</v>
      </c>
      <c r="E186" s="27" t="s">
        <v>59</v>
      </c>
      <c r="F186" s="27" t="s">
        <v>0</v>
      </c>
      <c r="G186" s="27" t="s">
        <v>14</v>
      </c>
      <c r="H186" s="27" t="s">
        <v>15</v>
      </c>
      <c r="I186" s="33" t="s">
        <v>116</v>
      </c>
    </row>
    <row r="187" spans="1:9" x14ac:dyDescent="0.2">
      <c r="A187" s="35">
        <v>35156</v>
      </c>
      <c r="B187" s="27">
        <v>0.19688941218370015</v>
      </c>
      <c r="C187" s="27" t="s">
        <v>1082</v>
      </c>
      <c r="D187" s="27" t="s">
        <v>76</v>
      </c>
      <c r="E187" s="27" t="s">
        <v>59</v>
      </c>
      <c r="F187" s="27" t="s">
        <v>0</v>
      </c>
      <c r="G187" s="27" t="s">
        <v>14</v>
      </c>
      <c r="H187" s="27" t="s">
        <v>15</v>
      </c>
      <c r="I187" s="33" t="s">
        <v>116</v>
      </c>
    </row>
    <row r="188" spans="1:9" x14ac:dyDescent="0.2">
      <c r="A188" s="35">
        <v>35247</v>
      </c>
      <c r="B188" s="27">
        <v>1.3726235188640246E-2</v>
      </c>
      <c r="C188" s="27" t="s">
        <v>1082</v>
      </c>
      <c r="D188" s="27" t="s">
        <v>76</v>
      </c>
      <c r="E188" s="27" t="s">
        <v>59</v>
      </c>
      <c r="F188" s="27" t="s">
        <v>0</v>
      </c>
      <c r="G188" s="27" t="s">
        <v>14</v>
      </c>
      <c r="H188" s="27" t="s">
        <v>15</v>
      </c>
      <c r="I188" s="33" t="s">
        <v>116</v>
      </c>
    </row>
    <row r="189" spans="1:9" x14ac:dyDescent="0.2">
      <c r="A189" s="35">
        <v>35339</v>
      </c>
      <c r="B189" s="27">
        <v>2.9965140931840217E-2</v>
      </c>
      <c r="C189" s="27" t="s">
        <v>1082</v>
      </c>
      <c r="D189" s="27" t="s">
        <v>76</v>
      </c>
      <c r="E189" s="27" t="s">
        <v>59</v>
      </c>
      <c r="F189" s="27" t="s">
        <v>0</v>
      </c>
      <c r="G189" s="27" t="s">
        <v>14</v>
      </c>
      <c r="H189" s="27" t="s">
        <v>15</v>
      </c>
      <c r="I189" s="33" t="s">
        <v>116</v>
      </c>
    </row>
    <row r="190" spans="1:9" x14ac:dyDescent="0.2">
      <c r="A190" s="35">
        <v>35431</v>
      </c>
      <c r="B190" s="27">
        <v>-5.4425401136150242E-2</v>
      </c>
      <c r="C190" s="27" t="s">
        <v>1082</v>
      </c>
      <c r="D190" s="27" t="s">
        <v>76</v>
      </c>
      <c r="E190" s="27" t="s">
        <v>59</v>
      </c>
      <c r="F190" s="27" t="s">
        <v>0</v>
      </c>
      <c r="G190" s="27" t="s">
        <v>14</v>
      </c>
      <c r="H190" s="27" t="s">
        <v>15</v>
      </c>
      <c r="I190" s="33" t="s">
        <v>116</v>
      </c>
    </row>
    <row r="191" spans="1:9" x14ac:dyDescent="0.2">
      <c r="A191" s="35">
        <v>35521</v>
      </c>
      <c r="B191" s="27">
        <v>-0.23946966586832019</v>
      </c>
      <c r="C191" s="27" t="s">
        <v>1082</v>
      </c>
      <c r="D191" s="27" t="s">
        <v>76</v>
      </c>
      <c r="E191" s="27" t="s">
        <v>59</v>
      </c>
      <c r="F191" s="27" t="s">
        <v>0</v>
      </c>
      <c r="G191" s="27" t="s">
        <v>14</v>
      </c>
      <c r="H191" s="27" t="s">
        <v>15</v>
      </c>
      <c r="I191" s="33" t="s">
        <v>116</v>
      </c>
    </row>
    <row r="192" spans="1:9" x14ac:dyDescent="0.2">
      <c r="A192" s="35">
        <v>35612</v>
      </c>
      <c r="B192" s="27">
        <v>-0.32518462756923938</v>
      </c>
      <c r="C192" s="27" t="s">
        <v>1082</v>
      </c>
      <c r="D192" s="27" t="s">
        <v>76</v>
      </c>
      <c r="E192" s="27" t="s">
        <v>59</v>
      </c>
      <c r="F192" s="27" t="s">
        <v>0</v>
      </c>
      <c r="G192" s="27" t="s">
        <v>14</v>
      </c>
      <c r="H192" s="27" t="s">
        <v>15</v>
      </c>
      <c r="I192" s="33" t="s">
        <v>116</v>
      </c>
    </row>
    <row r="193" spans="1:9" x14ac:dyDescent="0.2">
      <c r="A193" s="35">
        <v>35704</v>
      </c>
      <c r="B193" s="27">
        <v>-0.5115800770927601</v>
      </c>
      <c r="C193" s="27" t="s">
        <v>1082</v>
      </c>
      <c r="D193" s="27" t="s">
        <v>76</v>
      </c>
      <c r="E193" s="27" t="s">
        <v>59</v>
      </c>
      <c r="F193" s="27" t="s">
        <v>0</v>
      </c>
      <c r="G193" s="27" t="s">
        <v>14</v>
      </c>
      <c r="H193" s="27" t="s">
        <v>15</v>
      </c>
      <c r="I193" s="33" t="s">
        <v>116</v>
      </c>
    </row>
    <row r="194" spans="1:9" x14ac:dyDescent="0.2">
      <c r="A194" s="35">
        <v>35796</v>
      </c>
      <c r="B194" s="27">
        <v>-0.59865889364543001</v>
      </c>
      <c r="C194" s="27" t="s">
        <v>1082</v>
      </c>
      <c r="D194" s="27" t="s">
        <v>76</v>
      </c>
      <c r="E194" s="27" t="s">
        <v>59</v>
      </c>
      <c r="F194" s="27" t="s">
        <v>0</v>
      </c>
      <c r="G194" s="27" t="s">
        <v>14</v>
      </c>
      <c r="H194" s="27" t="s">
        <v>15</v>
      </c>
      <c r="I194" s="33" t="s">
        <v>116</v>
      </c>
    </row>
    <row r="195" spans="1:9" x14ac:dyDescent="0.2">
      <c r="A195" s="35">
        <v>35886</v>
      </c>
      <c r="B195" s="27">
        <v>-0.78641746041195937</v>
      </c>
      <c r="C195" s="27" t="s">
        <v>1082</v>
      </c>
      <c r="D195" s="27" t="s">
        <v>76</v>
      </c>
      <c r="E195" s="27" t="s">
        <v>59</v>
      </c>
      <c r="F195" s="27" t="s">
        <v>0</v>
      </c>
      <c r="G195" s="27" t="s">
        <v>14</v>
      </c>
      <c r="H195" s="27" t="s">
        <v>15</v>
      </c>
      <c r="I195" s="33" t="s">
        <v>116</v>
      </c>
    </row>
    <row r="196" spans="1:9" x14ac:dyDescent="0.2">
      <c r="A196" s="35">
        <v>35977</v>
      </c>
      <c r="B196" s="27">
        <v>-0.6748462097758603</v>
      </c>
      <c r="C196" s="27" t="s">
        <v>1082</v>
      </c>
      <c r="D196" s="27" t="s">
        <v>76</v>
      </c>
      <c r="E196" s="27" t="s">
        <v>59</v>
      </c>
      <c r="F196" s="27" t="s">
        <v>0</v>
      </c>
      <c r="G196" s="27" t="s">
        <v>14</v>
      </c>
      <c r="H196" s="27" t="s">
        <v>15</v>
      </c>
      <c r="I196" s="33" t="s">
        <v>116</v>
      </c>
    </row>
    <row r="197" spans="1:9" x14ac:dyDescent="0.2">
      <c r="A197" s="35">
        <v>36069</v>
      </c>
      <c r="B197" s="27">
        <v>-0.76393028093660931</v>
      </c>
      <c r="C197" s="27" t="s">
        <v>1082</v>
      </c>
      <c r="D197" s="27" t="s">
        <v>76</v>
      </c>
      <c r="E197" s="27" t="s">
        <v>59</v>
      </c>
      <c r="F197" s="27" t="s">
        <v>0</v>
      </c>
      <c r="G197" s="27" t="s">
        <v>14</v>
      </c>
      <c r="H197" s="27" t="s">
        <v>15</v>
      </c>
      <c r="I197" s="33" t="s">
        <v>116</v>
      </c>
    </row>
    <row r="198" spans="1:9" x14ac:dyDescent="0.2">
      <c r="A198" s="35">
        <v>36161</v>
      </c>
      <c r="B198" s="27">
        <v>-0.85365027019450057</v>
      </c>
      <c r="C198" s="27" t="s">
        <v>1082</v>
      </c>
      <c r="D198" s="27" t="s">
        <v>76</v>
      </c>
      <c r="E198" s="27" t="s">
        <v>59</v>
      </c>
      <c r="F198" s="27" t="s">
        <v>0</v>
      </c>
      <c r="G198" s="27" t="s">
        <v>14</v>
      </c>
      <c r="H198" s="27" t="s">
        <v>15</v>
      </c>
      <c r="I198" s="33" t="s">
        <v>116</v>
      </c>
    </row>
    <row r="199" spans="1:9" x14ac:dyDescent="0.2">
      <c r="A199" s="35">
        <v>36251</v>
      </c>
      <c r="B199" s="27">
        <v>-0.84398305213940006</v>
      </c>
      <c r="C199" s="27" t="s">
        <v>1082</v>
      </c>
      <c r="D199" s="27" t="s">
        <v>76</v>
      </c>
      <c r="E199" s="27" t="s">
        <v>59</v>
      </c>
      <c r="F199" s="27" t="s">
        <v>0</v>
      </c>
      <c r="G199" s="27" t="s">
        <v>14</v>
      </c>
      <c r="H199" s="27" t="s">
        <v>15</v>
      </c>
      <c r="I199" s="33" t="s">
        <v>116</v>
      </c>
    </row>
    <row r="200" spans="1:9" x14ac:dyDescent="0.2">
      <c r="A200" s="35">
        <v>36342</v>
      </c>
      <c r="B200" s="27">
        <v>-0.93490264848963989</v>
      </c>
      <c r="C200" s="27" t="s">
        <v>1082</v>
      </c>
      <c r="D200" s="27" t="s">
        <v>76</v>
      </c>
      <c r="E200" s="27" t="s">
        <v>59</v>
      </c>
      <c r="F200" s="27" t="s">
        <v>0</v>
      </c>
      <c r="G200" s="27" t="s">
        <v>14</v>
      </c>
      <c r="H200" s="27" t="s">
        <v>15</v>
      </c>
      <c r="I200" s="33" t="s">
        <v>116</v>
      </c>
    </row>
    <row r="201" spans="1:9" x14ac:dyDescent="0.2">
      <c r="A201" s="35">
        <v>36434</v>
      </c>
      <c r="B201" s="27">
        <v>-1.0263811204110205</v>
      </c>
      <c r="C201" s="27" t="s">
        <v>1082</v>
      </c>
      <c r="D201" s="27" t="s">
        <v>76</v>
      </c>
      <c r="E201" s="27" t="s">
        <v>59</v>
      </c>
      <c r="F201" s="27" t="s">
        <v>0</v>
      </c>
      <c r="G201" s="27" t="s">
        <v>14</v>
      </c>
      <c r="H201" s="27" t="s">
        <v>15</v>
      </c>
      <c r="I201" s="33" t="s">
        <v>116</v>
      </c>
    </row>
    <row r="202" spans="1:9" x14ac:dyDescent="0.2">
      <c r="A202" s="35">
        <v>36526</v>
      </c>
      <c r="B202" s="27">
        <v>-1.1183894598256403</v>
      </c>
      <c r="C202" s="27" t="s">
        <v>1082</v>
      </c>
      <c r="D202" s="27" t="s">
        <v>76</v>
      </c>
      <c r="E202" s="27" t="s">
        <v>59</v>
      </c>
      <c r="F202" s="27" t="s">
        <v>0</v>
      </c>
      <c r="G202" s="27" t="s">
        <v>14</v>
      </c>
      <c r="H202" s="27" t="s">
        <v>15</v>
      </c>
      <c r="I202" s="33" t="s">
        <v>116</v>
      </c>
    </row>
    <row r="203" spans="1:9" x14ac:dyDescent="0.2">
      <c r="A203" s="35">
        <v>36617</v>
      </c>
      <c r="B203" s="27">
        <v>-1.2108984554991902</v>
      </c>
      <c r="C203" s="27" t="s">
        <v>1082</v>
      </c>
      <c r="D203" s="27" t="s">
        <v>76</v>
      </c>
      <c r="E203" s="27" t="s">
        <v>59</v>
      </c>
      <c r="F203" s="27" t="s">
        <v>0</v>
      </c>
      <c r="G203" s="27" t="s">
        <v>14</v>
      </c>
      <c r="H203" s="27" t="s">
        <v>15</v>
      </c>
      <c r="I203" s="33" t="s">
        <v>116</v>
      </c>
    </row>
    <row r="204" spans="1:9" x14ac:dyDescent="0.2">
      <c r="A204" s="35">
        <v>36708</v>
      </c>
      <c r="B204" s="27">
        <v>-1.1038795105662302</v>
      </c>
      <c r="C204" s="27" t="s">
        <v>1082</v>
      </c>
      <c r="D204" s="27" t="s">
        <v>76</v>
      </c>
      <c r="E204" s="27" t="s">
        <v>59</v>
      </c>
      <c r="F204" s="27" t="s">
        <v>0</v>
      </c>
      <c r="G204" s="27" t="s">
        <v>14</v>
      </c>
      <c r="H204" s="27" t="s">
        <v>15</v>
      </c>
      <c r="I204" s="33" t="s">
        <v>116</v>
      </c>
    </row>
    <row r="205" spans="1:9" x14ac:dyDescent="0.2">
      <c r="A205" s="35">
        <v>36800</v>
      </c>
      <c r="B205" s="27">
        <v>-1.1973053895934798</v>
      </c>
      <c r="C205" s="27" t="s">
        <v>1082</v>
      </c>
      <c r="D205" s="27" t="s">
        <v>76</v>
      </c>
      <c r="E205" s="27" t="s">
        <v>59</v>
      </c>
      <c r="F205" s="27" t="s">
        <v>0</v>
      </c>
      <c r="G205" s="27" t="s">
        <v>14</v>
      </c>
      <c r="H205" s="27" t="s">
        <v>15</v>
      </c>
      <c r="I205" s="33" t="s">
        <v>116</v>
      </c>
    </row>
    <row r="206" spans="1:9" x14ac:dyDescent="0.2">
      <c r="A206" s="35">
        <v>36892</v>
      </c>
      <c r="B206" s="27">
        <v>-0.8911508752539099</v>
      </c>
      <c r="C206" s="27" t="s">
        <v>1082</v>
      </c>
      <c r="D206" s="27" t="s">
        <v>76</v>
      </c>
      <c r="E206" s="27" t="s">
        <v>59</v>
      </c>
      <c r="F206" s="27" t="s">
        <v>0</v>
      </c>
      <c r="G206" s="27" t="s">
        <v>14</v>
      </c>
      <c r="H206" s="27" t="s">
        <v>15</v>
      </c>
      <c r="I206" s="33" t="s">
        <v>116</v>
      </c>
    </row>
    <row r="207" spans="1:9" x14ac:dyDescent="0.2">
      <c r="A207" s="35">
        <v>36982</v>
      </c>
      <c r="B207" s="27">
        <v>-0.68539331714429963</v>
      </c>
      <c r="C207" s="27" t="s">
        <v>1082</v>
      </c>
      <c r="D207" s="27" t="s">
        <v>76</v>
      </c>
      <c r="E207" s="27" t="s">
        <v>59</v>
      </c>
      <c r="F207" s="27" t="s">
        <v>0</v>
      </c>
      <c r="G207" s="27" t="s">
        <v>14</v>
      </c>
      <c r="H207" s="27" t="s">
        <v>15</v>
      </c>
      <c r="I207" s="33" t="s">
        <v>116</v>
      </c>
    </row>
    <row r="208" spans="1:9" x14ac:dyDescent="0.2">
      <c r="A208" s="35">
        <v>37073</v>
      </c>
      <c r="B208" s="27">
        <v>-0.28001305816485988</v>
      </c>
      <c r="C208" s="27" t="s">
        <v>1082</v>
      </c>
      <c r="D208" s="27" t="s">
        <v>76</v>
      </c>
      <c r="E208" s="27" t="s">
        <v>59</v>
      </c>
      <c r="F208" s="27" t="s">
        <v>0</v>
      </c>
      <c r="G208" s="27" t="s">
        <v>14</v>
      </c>
      <c r="H208" s="27" t="s">
        <v>15</v>
      </c>
      <c r="I208" s="33" t="s">
        <v>116</v>
      </c>
    </row>
    <row r="209" spans="1:9" x14ac:dyDescent="0.2">
      <c r="A209" s="35">
        <v>37165</v>
      </c>
      <c r="B209" s="27">
        <v>0.42500627287764026</v>
      </c>
      <c r="C209" s="27" t="s">
        <v>1082</v>
      </c>
      <c r="D209" s="27" t="s">
        <v>76</v>
      </c>
      <c r="E209" s="27" t="s">
        <v>59</v>
      </c>
      <c r="F209" s="27" t="s">
        <v>0</v>
      </c>
      <c r="G209" s="27" t="s">
        <v>14</v>
      </c>
      <c r="H209" s="27" t="s">
        <v>15</v>
      </c>
      <c r="I209" s="33" t="s">
        <v>116</v>
      </c>
    </row>
    <row r="210" spans="1:9" x14ac:dyDescent="0.2">
      <c r="A210" s="35">
        <v>37257</v>
      </c>
      <c r="B210" s="27">
        <v>0.62967761025767999</v>
      </c>
      <c r="C210" s="27" t="s">
        <v>1082</v>
      </c>
      <c r="D210" s="27" t="s">
        <v>76</v>
      </c>
      <c r="E210" s="27" t="s">
        <v>59</v>
      </c>
      <c r="F210" s="27" t="s">
        <v>0</v>
      </c>
      <c r="G210" s="27" t="s">
        <v>14</v>
      </c>
      <c r="H210" s="27" t="s">
        <v>15</v>
      </c>
      <c r="I210" s="33" t="s">
        <v>116</v>
      </c>
    </row>
    <row r="211" spans="1:9" x14ac:dyDescent="0.2">
      <c r="A211" s="35">
        <v>37347</v>
      </c>
      <c r="B211" s="27">
        <v>0.73401044600479981</v>
      </c>
      <c r="C211" s="27" t="s">
        <v>1082</v>
      </c>
      <c r="D211" s="27" t="s">
        <v>76</v>
      </c>
      <c r="E211" s="27" t="s">
        <v>59</v>
      </c>
      <c r="F211" s="27" t="s">
        <v>0</v>
      </c>
      <c r="G211" s="27" t="s">
        <v>14</v>
      </c>
      <c r="H211" s="27" t="s">
        <v>15</v>
      </c>
      <c r="I211" s="33" t="s">
        <v>116</v>
      </c>
    </row>
    <row r="212" spans="1:9" x14ac:dyDescent="0.2">
      <c r="A212" s="35">
        <v>37438</v>
      </c>
      <c r="B212" s="27">
        <v>0.63801097052976985</v>
      </c>
      <c r="C212" s="27" t="s">
        <v>1082</v>
      </c>
      <c r="D212" s="27" t="s">
        <v>76</v>
      </c>
      <c r="E212" s="27" t="s">
        <v>59</v>
      </c>
      <c r="F212" s="27" t="s">
        <v>0</v>
      </c>
      <c r="G212" s="27" t="s">
        <v>14</v>
      </c>
      <c r="H212" s="27" t="s">
        <v>15</v>
      </c>
      <c r="I212" s="33" t="s">
        <v>116</v>
      </c>
    </row>
    <row r="213" spans="1:9" x14ac:dyDescent="0.2">
      <c r="A213" s="35">
        <v>37530</v>
      </c>
      <c r="B213" s="27">
        <v>0.84168235562518046</v>
      </c>
      <c r="C213" s="27" t="s">
        <v>1082</v>
      </c>
      <c r="D213" s="27" t="s">
        <v>76</v>
      </c>
      <c r="E213" s="27" t="s">
        <v>59</v>
      </c>
      <c r="F213" s="27" t="s">
        <v>0</v>
      </c>
      <c r="G213" s="27" t="s">
        <v>14</v>
      </c>
      <c r="H213" s="27" t="s">
        <v>15</v>
      </c>
      <c r="I213" s="33" t="s">
        <v>116</v>
      </c>
    </row>
    <row r="214" spans="1:9" x14ac:dyDescent="0.2">
      <c r="A214" s="35">
        <v>37622</v>
      </c>
      <c r="B214" s="27">
        <v>0.84502517249110021</v>
      </c>
      <c r="C214" s="27" t="s">
        <v>1082</v>
      </c>
      <c r="D214" s="27" t="s">
        <v>76</v>
      </c>
      <c r="E214" s="27" t="s">
        <v>59</v>
      </c>
      <c r="F214" s="27" t="s">
        <v>0</v>
      </c>
      <c r="G214" s="27" t="s">
        <v>14</v>
      </c>
      <c r="H214" s="27" t="s">
        <v>15</v>
      </c>
      <c r="I214" s="33" t="s">
        <v>116</v>
      </c>
    </row>
    <row r="215" spans="1:9" x14ac:dyDescent="0.2">
      <c r="A215" s="35">
        <v>37712</v>
      </c>
      <c r="B215" s="27">
        <v>1.0480379338299599</v>
      </c>
      <c r="C215" s="27" t="s">
        <v>1082</v>
      </c>
      <c r="D215" s="27" t="s">
        <v>76</v>
      </c>
      <c r="E215" s="27" t="s">
        <v>59</v>
      </c>
      <c r="F215" s="27" t="s">
        <v>0</v>
      </c>
      <c r="G215" s="27" t="s">
        <v>14</v>
      </c>
      <c r="H215" s="27" t="s">
        <v>15</v>
      </c>
      <c r="I215" s="33" t="s">
        <v>116</v>
      </c>
    </row>
    <row r="216" spans="1:9" x14ac:dyDescent="0.2">
      <c r="A216" s="35">
        <v>37803</v>
      </c>
      <c r="B216" s="27">
        <v>1.0507177456975496</v>
      </c>
      <c r="C216" s="27" t="s">
        <v>1082</v>
      </c>
      <c r="D216" s="27" t="s">
        <v>76</v>
      </c>
      <c r="E216" s="27" t="s">
        <v>59</v>
      </c>
      <c r="F216" s="27" t="s">
        <v>0</v>
      </c>
      <c r="G216" s="27" t="s">
        <v>14</v>
      </c>
      <c r="H216" s="27" t="s">
        <v>15</v>
      </c>
      <c r="I216" s="33" t="s">
        <v>116</v>
      </c>
    </row>
    <row r="217" spans="1:9" x14ac:dyDescent="0.2">
      <c r="A217" s="35">
        <v>37895</v>
      </c>
      <c r="B217" s="27">
        <v>0.75306105177079985</v>
      </c>
      <c r="C217" s="27" t="s">
        <v>1082</v>
      </c>
      <c r="D217" s="27" t="s">
        <v>76</v>
      </c>
      <c r="E217" s="27" t="s">
        <v>59</v>
      </c>
      <c r="F217" s="27" t="s">
        <v>0</v>
      </c>
      <c r="G217" s="27" t="s">
        <v>14</v>
      </c>
      <c r="H217" s="27" t="s">
        <v>15</v>
      </c>
      <c r="I217" s="33" t="s">
        <v>116</v>
      </c>
    </row>
    <row r="218" spans="1:9" x14ac:dyDescent="0.2">
      <c r="A218" s="35">
        <v>37987</v>
      </c>
      <c r="B218" s="27">
        <v>0.65506445006947978</v>
      </c>
      <c r="C218" s="27" t="s">
        <v>1082</v>
      </c>
      <c r="D218" s="27" t="s">
        <v>76</v>
      </c>
      <c r="E218" s="27" t="s">
        <v>59</v>
      </c>
      <c r="F218" s="27" t="s">
        <v>0</v>
      </c>
      <c r="G218" s="27" t="s">
        <v>14</v>
      </c>
      <c r="H218" s="27" t="s">
        <v>15</v>
      </c>
      <c r="I218" s="33" t="s">
        <v>116</v>
      </c>
    </row>
    <row r="219" spans="1:9" x14ac:dyDescent="0.2">
      <c r="A219" s="35">
        <v>38078</v>
      </c>
      <c r="B219" s="27">
        <v>0.55672556001216922</v>
      </c>
      <c r="C219" s="27" t="s">
        <v>1082</v>
      </c>
      <c r="D219" s="27" t="s">
        <v>76</v>
      </c>
      <c r="E219" s="27" t="s">
        <v>59</v>
      </c>
      <c r="F219" s="27" t="s">
        <v>0</v>
      </c>
      <c r="G219" s="27" t="s">
        <v>14</v>
      </c>
      <c r="H219" s="27" t="s">
        <v>15</v>
      </c>
      <c r="I219" s="33" t="s">
        <v>116</v>
      </c>
    </row>
    <row r="220" spans="1:9" x14ac:dyDescent="0.2">
      <c r="A220" s="35">
        <v>38169</v>
      </c>
      <c r="B220" s="27">
        <v>0.35804391605063035</v>
      </c>
      <c r="C220" s="27" t="s">
        <v>1082</v>
      </c>
      <c r="D220" s="27" t="s">
        <v>76</v>
      </c>
      <c r="E220" s="27" t="s">
        <v>59</v>
      </c>
      <c r="F220" s="27" t="s">
        <v>0</v>
      </c>
      <c r="G220" s="27" t="s">
        <v>14</v>
      </c>
      <c r="H220" s="27" t="s">
        <v>15</v>
      </c>
      <c r="I220" s="33" t="s">
        <v>116</v>
      </c>
    </row>
    <row r="221" spans="1:9" x14ac:dyDescent="0.2">
      <c r="A221" s="35">
        <v>38261</v>
      </c>
      <c r="B221" s="27">
        <v>0.35902186305009032</v>
      </c>
      <c r="C221" s="27" t="s">
        <v>1082</v>
      </c>
      <c r="D221" s="27" t="s">
        <v>76</v>
      </c>
      <c r="E221" s="27" t="s">
        <v>59</v>
      </c>
      <c r="F221" s="27" t="s">
        <v>0</v>
      </c>
      <c r="G221" s="27" t="s">
        <v>14</v>
      </c>
      <c r="H221" s="27" t="s">
        <v>15</v>
      </c>
      <c r="I221" s="33" t="s">
        <v>116</v>
      </c>
    </row>
    <row r="222" spans="1:9" x14ac:dyDescent="0.2">
      <c r="A222" s="35">
        <v>38353</v>
      </c>
      <c r="B222" s="27">
        <v>0.25966542809767024</v>
      </c>
      <c r="C222" s="27" t="s">
        <v>1082</v>
      </c>
      <c r="D222" s="27" t="s">
        <v>76</v>
      </c>
      <c r="E222" s="27" t="s">
        <v>59</v>
      </c>
      <c r="F222" s="27" t="s">
        <v>0</v>
      </c>
      <c r="G222" s="27" t="s">
        <v>14</v>
      </c>
      <c r="H222" s="27" t="s">
        <v>15</v>
      </c>
      <c r="I222" s="33" t="s">
        <v>116</v>
      </c>
    </row>
    <row r="223" spans="1:9" x14ac:dyDescent="0.2">
      <c r="A223" s="35">
        <v>38443</v>
      </c>
      <c r="B223" s="27">
        <v>5.9985143537820029E-2</v>
      </c>
      <c r="C223" s="27" t="s">
        <v>1082</v>
      </c>
      <c r="D223" s="27" t="s">
        <v>76</v>
      </c>
      <c r="E223" s="27" t="s">
        <v>59</v>
      </c>
      <c r="F223" s="27" t="s">
        <v>0</v>
      </c>
      <c r="G223" s="27" t="s">
        <v>14</v>
      </c>
      <c r="H223" s="27" t="s">
        <v>15</v>
      </c>
      <c r="I223" s="33" t="s">
        <v>116</v>
      </c>
    </row>
    <row r="224" spans="1:9" x14ac:dyDescent="0.2">
      <c r="A224" s="35">
        <v>38534</v>
      </c>
      <c r="B224" s="27">
        <v>-4.0003203242259922E-2</v>
      </c>
      <c r="C224" s="27" t="s">
        <v>1082</v>
      </c>
      <c r="D224" s="27" t="s">
        <v>76</v>
      </c>
      <c r="E224" s="27" t="s">
        <v>59</v>
      </c>
      <c r="F224" s="27" t="s">
        <v>0</v>
      </c>
      <c r="G224" s="27" t="s">
        <v>14</v>
      </c>
      <c r="H224" s="27" t="s">
        <v>15</v>
      </c>
      <c r="I224" s="33" t="s">
        <v>116</v>
      </c>
    </row>
    <row r="225" spans="1:9" x14ac:dyDescent="0.2">
      <c r="A225" s="35">
        <v>38626</v>
      </c>
      <c r="B225" s="27">
        <v>-4.0277916439560357E-2</v>
      </c>
      <c r="C225" s="27" t="s">
        <v>1082</v>
      </c>
      <c r="D225" s="27" t="s">
        <v>76</v>
      </c>
      <c r="E225" s="27" t="s">
        <v>59</v>
      </c>
      <c r="F225" s="27" t="s">
        <v>0</v>
      </c>
      <c r="G225" s="27" t="s">
        <v>14</v>
      </c>
      <c r="H225" s="27" t="s">
        <v>15</v>
      </c>
      <c r="I225" s="33" t="s">
        <v>116</v>
      </c>
    </row>
    <row r="226" spans="1:9" x14ac:dyDescent="0.2">
      <c r="A226" s="35">
        <v>38718</v>
      </c>
      <c r="B226" s="27">
        <v>-0.34081085615471984</v>
      </c>
      <c r="C226" s="27" t="s">
        <v>1082</v>
      </c>
      <c r="D226" s="27" t="s">
        <v>76</v>
      </c>
      <c r="E226" s="27" t="s">
        <v>59</v>
      </c>
      <c r="F226" s="27" t="s">
        <v>0</v>
      </c>
      <c r="G226" s="27" t="s">
        <v>14</v>
      </c>
      <c r="H226" s="27" t="s">
        <v>15</v>
      </c>
      <c r="I226" s="33" t="s">
        <v>116</v>
      </c>
    </row>
    <row r="227" spans="1:9" x14ac:dyDescent="0.2">
      <c r="A227" s="35">
        <v>38808</v>
      </c>
      <c r="B227" s="27">
        <v>-0.44156703927619034</v>
      </c>
      <c r="C227" s="27" t="s">
        <v>1082</v>
      </c>
      <c r="D227" s="27" t="s">
        <v>76</v>
      </c>
      <c r="E227" s="27" t="s">
        <v>59</v>
      </c>
      <c r="F227" s="27" t="s">
        <v>0</v>
      </c>
      <c r="G227" s="27" t="s">
        <v>14</v>
      </c>
      <c r="H227" s="27" t="s">
        <v>15</v>
      </c>
      <c r="I227" s="33" t="s">
        <v>116</v>
      </c>
    </row>
    <row r="228" spans="1:9" x14ac:dyDescent="0.2">
      <c r="A228" s="35">
        <v>38899</v>
      </c>
      <c r="B228" s="27">
        <v>-0.44250439291843069</v>
      </c>
      <c r="C228" s="27" t="s">
        <v>1082</v>
      </c>
      <c r="D228" s="27" t="s">
        <v>76</v>
      </c>
      <c r="E228" s="27" t="s">
        <v>59</v>
      </c>
      <c r="F228" s="27" t="s">
        <v>0</v>
      </c>
      <c r="G228" s="27" t="s">
        <v>14</v>
      </c>
      <c r="H228" s="27" t="s">
        <v>15</v>
      </c>
      <c r="I228" s="33" t="s">
        <v>116</v>
      </c>
    </row>
    <row r="229" spans="1:9" x14ac:dyDescent="0.2">
      <c r="A229" s="35">
        <v>38991</v>
      </c>
      <c r="B229" s="27">
        <v>-0.64357367310738933</v>
      </c>
      <c r="C229" s="27" t="s">
        <v>1082</v>
      </c>
      <c r="D229" s="27" t="s">
        <v>76</v>
      </c>
      <c r="E229" s="27" t="s">
        <v>59</v>
      </c>
      <c r="F229" s="27" t="s">
        <v>0</v>
      </c>
      <c r="G229" s="27" t="s">
        <v>14</v>
      </c>
      <c r="H229" s="27" t="s">
        <v>15</v>
      </c>
      <c r="I229" s="33" t="s">
        <v>116</v>
      </c>
    </row>
    <row r="230" spans="1:9" x14ac:dyDescent="0.2">
      <c r="A230" s="35">
        <v>39083</v>
      </c>
      <c r="B230" s="27">
        <v>-0.54471855777112044</v>
      </c>
      <c r="C230" s="27" t="s">
        <v>1082</v>
      </c>
      <c r="D230" s="27" t="s">
        <v>76</v>
      </c>
      <c r="E230" s="27" t="s">
        <v>59</v>
      </c>
      <c r="F230" s="27" t="s">
        <v>0</v>
      </c>
      <c r="G230" s="27" t="s">
        <v>14</v>
      </c>
      <c r="H230" s="27" t="s">
        <v>15</v>
      </c>
      <c r="I230" s="33" t="s">
        <v>116</v>
      </c>
    </row>
    <row r="231" spans="1:9" x14ac:dyDescent="0.2">
      <c r="A231" s="35">
        <v>39173</v>
      </c>
      <c r="B231" s="27">
        <v>-0.54587591919752043</v>
      </c>
      <c r="C231" s="27" t="s">
        <v>1082</v>
      </c>
      <c r="D231" s="27" t="s">
        <v>76</v>
      </c>
      <c r="E231" s="27" t="s">
        <v>59</v>
      </c>
      <c r="F231" s="27" t="s">
        <v>0</v>
      </c>
      <c r="G231" s="27" t="s">
        <v>14</v>
      </c>
      <c r="H231" s="27" t="s">
        <v>15</v>
      </c>
      <c r="I231" s="33" t="s">
        <v>116</v>
      </c>
    </row>
    <row r="232" spans="1:9" x14ac:dyDescent="0.2">
      <c r="A232" s="35">
        <v>39264</v>
      </c>
      <c r="B232" s="27">
        <v>-0.34697627705214007</v>
      </c>
      <c r="C232" s="27" t="s">
        <v>1082</v>
      </c>
      <c r="D232" s="27" t="s">
        <v>76</v>
      </c>
      <c r="E232" s="27" t="s">
        <v>59</v>
      </c>
      <c r="F232" s="27" t="s">
        <v>0</v>
      </c>
      <c r="G232" s="27" t="s">
        <v>14</v>
      </c>
      <c r="H232" s="27" t="s">
        <v>15</v>
      </c>
      <c r="I232" s="33" t="s">
        <v>116</v>
      </c>
    </row>
    <row r="233" spans="1:9" x14ac:dyDescent="0.2">
      <c r="A233" s="35">
        <v>39356</v>
      </c>
      <c r="B233" s="27">
        <v>-0.24794442889684021</v>
      </c>
      <c r="C233" s="27" t="s">
        <v>1082</v>
      </c>
      <c r="D233" s="27" t="s">
        <v>76</v>
      </c>
      <c r="E233" s="27" t="s">
        <v>59</v>
      </c>
      <c r="F233" s="27" t="s">
        <v>0</v>
      </c>
      <c r="G233" s="27" t="s">
        <v>14</v>
      </c>
      <c r="H233" s="27" t="s">
        <v>15</v>
      </c>
      <c r="I233" s="33" t="s">
        <v>116</v>
      </c>
    </row>
    <row r="234" spans="1:9" x14ac:dyDescent="0.2">
      <c r="A234" s="35">
        <v>39448</v>
      </c>
      <c r="B234" s="27">
        <v>-4.8700251008360063E-2</v>
      </c>
      <c r="C234" s="27" t="s">
        <v>1082</v>
      </c>
      <c r="D234" s="27" t="s">
        <v>76</v>
      </c>
      <c r="E234" s="27" t="s">
        <v>59</v>
      </c>
      <c r="F234" s="27" t="s">
        <v>0</v>
      </c>
      <c r="G234" s="27" t="s">
        <v>14</v>
      </c>
      <c r="H234" s="27" t="s">
        <v>15</v>
      </c>
      <c r="I234" s="33" t="s">
        <v>116</v>
      </c>
    </row>
    <row r="235" spans="1:9" x14ac:dyDescent="0.2">
      <c r="A235" s="35">
        <v>39539</v>
      </c>
      <c r="B235" s="27">
        <v>0.25084034174239989</v>
      </c>
      <c r="C235" s="27" t="s">
        <v>1082</v>
      </c>
      <c r="D235" s="27" t="s">
        <v>76</v>
      </c>
      <c r="E235" s="27" t="s">
        <v>59</v>
      </c>
      <c r="F235" s="27" t="s">
        <v>0</v>
      </c>
      <c r="G235" s="27" t="s">
        <v>14</v>
      </c>
      <c r="H235" s="27" t="s">
        <v>15</v>
      </c>
      <c r="I235" s="33" t="s">
        <v>116</v>
      </c>
    </row>
    <row r="236" spans="1:9" x14ac:dyDescent="0.2">
      <c r="A236" s="35">
        <v>39630</v>
      </c>
      <c r="B236" s="27">
        <v>0.95076429203320956</v>
      </c>
      <c r="C236" s="27" t="s">
        <v>1082</v>
      </c>
      <c r="D236" s="27" t="s">
        <v>76</v>
      </c>
      <c r="E236" s="27" t="s">
        <v>59</v>
      </c>
      <c r="F236" s="27" t="s">
        <v>0</v>
      </c>
      <c r="G236" s="27" t="s">
        <v>14</v>
      </c>
      <c r="H236" s="27" t="s">
        <v>15</v>
      </c>
      <c r="I236" s="33" t="s">
        <v>116</v>
      </c>
    </row>
    <row r="237" spans="1:9" x14ac:dyDescent="0.2">
      <c r="A237" s="35">
        <v>39722</v>
      </c>
      <c r="B237" s="27">
        <v>1.85116017090008</v>
      </c>
      <c r="C237" s="27" t="s">
        <v>1082</v>
      </c>
      <c r="D237" s="27" t="s">
        <v>76</v>
      </c>
      <c r="E237" s="27" t="s">
        <v>59</v>
      </c>
      <c r="F237" s="27" t="s">
        <v>0</v>
      </c>
      <c r="G237" s="27" t="s">
        <v>14</v>
      </c>
      <c r="H237" s="27" t="s">
        <v>15</v>
      </c>
      <c r="I237" s="33" t="s">
        <v>116</v>
      </c>
    </row>
    <row r="238" spans="1:9" x14ac:dyDescent="0.2">
      <c r="A238" s="35">
        <v>39814</v>
      </c>
      <c r="B238" s="27">
        <v>3.2521168450557507</v>
      </c>
      <c r="C238" s="27" t="s">
        <v>1082</v>
      </c>
      <c r="D238" s="27" t="s">
        <v>76</v>
      </c>
      <c r="E238" s="27" t="s">
        <v>59</v>
      </c>
      <c r="F238" s="27" t="s">
        <v>0</v>
      </c>
      <c r="G238" s="27" t="s">
        <v>14</v>
      </c>
      <c r="H238" s="27" t="s">
        <v>15</v>
      </c>
      <c r="I238" s="33" t="s">
        <v>116</v>
      </c>
    </row>
    <row r="239" spans="1:9" x14ac:dyDescent="0.2">
      <c r="A239" s="35">
        <v>39904</v>
      </c>
      <c r="B239" s="27">
        <v>4.2537220653206411</v>
      </c>
      <c r="C239" s="27" t="s">
        <v>1082</v>
      </c>
      <c r="D239" s="27" t="s">
        <v>76</v>
      </c>
      <c r="E239" s="27" t="s">
        <v>59</v>
      </c>
      <c r="F239" s="27" t="s">
        <v>0</v>
      </c>
      <c r="G239" s="27" t="s">
        <v>14</v>
      </c>
      <c r="H239" s="27" t="s">
        <v>15</v>
      </c>
      <c r="I239" s="33" t="s">
        <v>116</v>
      </c>
    </row>
    <row r="240" spans="1:9" x14ac:dyDescent="0.2">
      <c r="A240" s="35">
        <v>39995</v>
      </c>
      <c r="B240" s="27">
        <v>4.5560610030278497</v>
      </c>
      <c r="C240" s="27" t="s">
        <v>1082</v>
      </c>
      <c r="D240" s="27" t="s">
        <v>76</v>
      </c>
      <c r="E240" s="27" t="s">
        <v>59</v>
      </c>
      <c r="F240" s="27" t="s">
        <v>0</v>
      </c>
      <c r="G240" s="27" t="s">
        <v>14</v>
      </c>
      <c r="H240" s="27" t="s">
        <v>15</v>
      </c>
      <c r="I240" s="33" t="s">
        <v>116</v>
      </c>
    </row>
    <row r="241" spans="1:9" x14ac:dyDescent="0.2">
      <c r="A241" s="35">
        <v>40087</v>
      </c>
      <c r="B241" s="27">
        <v>4.8592147629686107</v>
      </c>
      <c r="C241" s="27" t="s">
        <v>1082</v>
      </c>
      <c r="D241" s="27" t="s">
        <v>76</v>
      </c>
      <c r="E241" s="27" t="s">
        <v>59</v>
      </c>
      <c r="F241" s="27" t="s">
        <v>0</v>
      </c>
      <c r="G241" s="27" t="s">
        <v>14</v>
      </c>
      <c r="H241" s="27" t="s">
        <v>15</v>
      </c>
      <c r="I241" s="33" t="s">
        <v>116</v>
      </c>
    </row>
    <row r="242" spans="1:9" x14ac:dyDescent="0.2">
      <c r="A242" s="35">
        <v>40179</v>
      </c>
      <c r="B242" s="27">
        <v>4.7632589025501204</v>
      </c>
      <c r="C242" s="27" t="s">
        <v>1082</v>
      </c>
      <c r="D242" s="27" t="s">
        <v>76</v>
      </c>
      <c r="E242" s="27" t="s">
        <v>59</v>
      </c>
      <c r="F242" s="27" t="s">
        <v>0</v>
      </c>
      <c r="G242" s="27" t="s">
        <v>14</v>
      </c>
      <c r="H242" s="27" t="s">
        <v>15</v>
      </c>
      <c r="I242" s="33" t="s">
        <v>116</v>
      </c>
    </row>
    <row r="243" spans="1:9" x14ac:dyDescent="0.2">
      <c r="A243" s="35">
        <v>40269</v>
      </c>
      <c r="B243" s="27">
        <v>4.5682619873197901</v>
      </c>
      <c r="C243" s="27" t="s">
        <v>1082</v>
      </c>
      <c r="D243" s="27" t="s">
        <v>76</v>
      </c>
      <c r="E243" s="27" t="s">
        <v>59</v>
      </c>
      <c r="F243" s="27" t="s">
        <v>0</v>
      </c>
      <c r="G243" s="27" t="s">
        <v>14</v>
      </c>
      <c r="H243" s="27" t="s">
        <v>15</v>
      </c>
      <c r="I243" s="33" t="s">
        <v>116</v>
      </c>
    </row>
    <row r="244" spans="1:9" x14ac:dyDescent="0.2">
      <c r="A244" s="35">
        <v>40360</v>
      </c>
      <c r="B244" s="27">
        <v>4.4742842128497902</v>
      </c>
      <c r="C244" s="27" t="s">
        <v>1082</v>
      </c>
      <c r="D244" s="27" t="s">
        <v>76</v>
      </c>
      <c r="E244" s="27" t="s">
        <v>59</v>
      </c>
      <c r="F244" s="27" t="s">
        <v>0</v>
      </c>
      <c r="G244" s="27" t="s">
        <v>14</v>
      </c>
      <c r="H244" s="27" t="s">
        <v>15</v>
      </c>
      <c r="I244" s="33" t="s">
        <v>116</v>
      </c>
    </row>
    <row r="245" spans="1:9" x14ac:dyDescent="0.2">
      <c r="A245" s="35">
        <v>40452</v>
      </c>
      <c r="B245" s="27">
        <v>4.4813761221748303</v>
      </c>
      <c r="C245" s="27" t="s">
        <v>1082</v>
      </c>
      <c r="D245" s="27" t="s">
        <v>76</v>
      </c>
      <c r="E245" s="27" t="s">
        <v>59</v>
      </c>
      <c r="F245" s="27" t="s">
        <v>0</v>
      </c>
      <c r="G245" s="27" t="s">
        <v>14</v>
      </c>
      <c r="H245" s="27" t="s">
        <v>15</v>
      </c>
      <c r="I245" s="33" t="s">
        <v>116</v>
      </c>
    </row>
    <row r="246" spans="1:9" x14ac:dyDescent="0.2">
      <c r="A246" s="35">
        <v>40544</v>
      </c>
      <c r="B246" s="27">
        <v>3.9895774465457299</v>
      </c>
      <c r="C246" s="27" t="s">
        <v>1082</v>
      </c>
      <c r="D246" s="27" t="s">
        <v>76</v>
      </c>
      <c r="E246" s="27" t="s">
        <v>59</v>
      </c>
      <c r="F246" s="27" t="s">
        <v>0</v>
      </c>
      <c r="G246" s="27" t="s">
        <v>14</v>
      </c>
      <c r="H246" s="27" t="s">
        <v>15</v>
      </c>
      <c r="I246" s="33" t="s">
        <v>116</v>
      </c>
    </row>
    <row r="247" spans="1:9" x14ac:dyDescent="0.2">
      <c r="A247" s="35">
        <v>40634</v>
      </c>
      <c r="B247" s="27">
        <v>4.0989160952288799</v>
      </c>
      <c r="C247" s="27" t="s">
        <v>1082</v>
      </c>
      <c r="D247" s="27" t="s">
        <v>76</v>
      </c>
      <c r="E247" s="27" t="s">
        <v>59</v>
      </c>
      <c r="F247" s="27" t="s">
        <v>0</v>
      </c>
      <c r="G247" s="27" t="s">
        <v>14</v>
      </c>
      <c r="H247" s="27" t="s">
        <v>15</v>
      </c>
      <c r="I247" s="33" t="s">
        <v>116</v>
      </c>
    </row>
    <row r="248" spans="1:9" x14ac:dyDescent="0.2">
      <c r="A248" s="35">
        <v>40725</v>
      </c>
      <c r="B248" s="27">
        <v>4.0094073174866196</v>
      </c>
      <c r="C248" s="27" t="s">
        <v>1082</v>
      </c>
      <c r="D248" s="27" t="s">
        <v>76</v>
      </c>
      <c r="E248" s="27" t="s">
        <v>59</v>
      </c>
      <c r="F248" s="27" t="s">
        <v>0</v>
      </c>
      <c r="G248" s="27" t="s">
        <v>14</v>
      </c>
      <c r="H248" s="27" t="s">
        <v>15</v>
      </c>
      <c r="I248" s="33" t="s">
        <v>116</v>
      </c>
    </row>
    <row r="249" spans="1:9" x14ac:dyDescent="0.2">
      <c r="A249" s="35">
        <v>40817</v>
      </c>
      <c r="B249" s="27">
        <v>3.6210530567678401</v>
      </c>
      <c r="C249" s="27" t="s">
        <v>1082</v>
      </c>
      <c r="D249" s="27" t="s">
        <v>76</v>
      </c>
      <c r="E249" s="27" t="s">
        <v>59</v>
      </c>
      <c r="F249" s="27" t="s">
        <v>0</v>
      </c>
      <c r="G249" s="27" t="s">
        <v>14</v>
      </c>
      <c r="H249" s="27" t="s">
        <v>15</v>
      </c>
      <c r="I249" s="33" t="s">
        <v>116</v>
      </c>
    </row>
    <row r="250" spans="1:9" x14ac:dyDescent="0.2">
      <c r="A250" s="35">
        <v>40909</v>
      </c>
      <c r="B250" s="27">
        <v>3.3338415135847406</v>
      </c>
      <c r="C250" s="27" t="s">
        <v>1082</v>
      </c>
      <c r="D250" s="27" t="s">
        <v>76</v>
      </c>
      <c r="E250" s="27" t="s">
        <v>59</v>
      </c>
      <c r="F250" s="27" t="s">
        <v>0</v>
      </c>
      <c r="G250" s="27" t="s">
        <v>14</v>
      </c>
      <c r="H250" s="27" t="s">
        <v>15</v>
      </c>
      <c r="I250" s="33" t="s">
        <v>116</v>
      </c>
    </row>
    <row r="251" spans="1:9" x14ac:dyDescent="0.2">
      <c r="A251" s="35">
        <v>41000</v>
      </c>
      <c r="B251" s="27">
        <v>3.2477469296249692</v>
      </c>
      <c r="C251" s="27" t="s">
        <v>1082</v>
      </c>
      <c r="D251" s="27" t="s">
        <v>76</v>
      </c>
      <c r="E251" s="27" t="s">
        <v>59</v>
      </c>
      <c r="F251" s="27" t="s">
        <v>0</v>
      </c>
      <c r="G251" s="27" t="s">
        <v>14</v>
      </c>
      <c r="H251" s="27" t="s">
        <v>15</v>
      </c>
      <c r="I251" s="33" t="s">
        <v>116</v>
      </c>
    </row>
    <row r="252" spans="1:9" x14ac:dyDescent="0.2">
      <c r="A252" s="35">
        <v>41091</v>
      </c>
      <c r="B252" s="27">
        <v>3.06272960142668</v>
      </c>
      <c r="C252" s="27" t="s">
        <v>1082</v>
      </c>
      <c r="D252" s="27" t="s">
        <v>76</v>
      </c>
      <c r="E252" s="27" t="s">
        <v>59</v>
      </c>
      <c r="F252" s="27" t="s">
        <v>0</v>
      </c>
      <c r="G252" s="27" t="s">
        <v>14</v>
      </c>
      <c r="H252" s="27" t="s">
        <v>15</v>
      </c>
      <c r="I252" s="33" t="s">
        <v>116</v>
      </c>
    </row>
    <row r="253" spans="1:9" x14ac:dyDescent="0.2">
      <c r="A253" s="35">
        <v>41183</v>
      </c>
      <c r="B253" s="27">
        <v>2.8787361275186401</v>
      </c>
      <c r="C253" s="27" t="s">
        <v>1082</v>
      </c>
      <c r="D253" s="27" t="s">
        <v>76</v>
      </c>
      <c r="E253" s="27" t="s">
        <v>59</v>
      </c>
      <c r="F253" s="27" t="s">
        <v>0</v>
      </c>
      <c r="G253" s="27" t="s">
        <v>14</v>
      </c>
      <c r="H253" s="27" t="s">
        <v>15</v>
      </c>
      <c r="I253" s="33" t="s">
        <v>116</v>
      </c>
    </row>
    <row r="254" spans="1:9" x14ac:dyDescent="0.2">
      <c r="A254" s="35">
        <v>41275</v>
      </c>
      <c r="B254" s="27">
        <v>2.7956998883873103</v>
      </c>
      <c r="C254" s="27" t="s">
        <v>1082</v>
      </c>
      <c r="D254" s="27" t="s">
        <v>76</v>
      </c>
      <c r="E254" s="27" t="s">
        <v>59</v>
      </c>
      <c r="F254" s="27" t="s">
        <v>0</v>
      </c>
      <c r="G254" s="27" t="s">
        <v>14</v>
      </c>
      <c r="H254" s="27" t="s">
        <v>15</v>
      </c>
      <c r="I254" s="33" t="s">
        <v>116</v>
      </c>
    </row>
    <row r="255" spans="1:9" x14ac:dyDescent="0.2">
      <c r="A255" s="35">
        <v>41365</v>
      </c>
      <c r="B255" s="27">
        <v>2.6135417540750403</v>
      </c>
      <c r="C255" s="27" t="s">
        <v>1082</v>
      </c>
      <c r="D255" s="27" t="s">
        <v>76</v>
      </c>
      <c r="E255" s="27" t="s">
        <v>59</v>
      </c>
      <c r="F255" s="27" t="s">
        <v>0</v>
      </c>
      <c r="G255" s="27" t="s">
        <v>14</v>
      </c>
      <c r="H255" s="27" t="s">
        <v>15</v>
      </c>
      <c r="I255" s="33" t="s">
        <v>116</v>
      </c>
    </row>
    <row r="256" spans="1:9" x14ac:dyDescent="0.2">
      <c r="A256" s="35">
        <v>41456</v>
      </c>
      <c r="B256" s="27">
        <v>2.3321710097311001</v>
      </c>
      <c r="C256" s="27" t="s">
        <v>1082</v>
      </c>
      <c r="D256" s="27" t="s">
        <v>76</v>
      </c>
      <c r="E256" s="27" t="s">
        <v>59</v>
      </c>
      <c r="F256" s="27" t="s">
        <v>0</v>
      </c>
      <c r="G256" s="27" t="s">
        <v>14</v>
      </c>
      <c r="H256" s="27" t="s">
        <v>15</v>
      </c>
      <c r="I256" s="33" t="s">
        <v>116</v>
      </c>
    </row>
    <row r="257" spans="1:9" x14ac:dyDescent="0.2">
      <c r="A257" s="35">
        <v>41548</v>
      </c>
      <c r="B257" s="27">
        <v>2.0514864851267607</v>
      </c>
      <c r="C257" s="27" t="s">
        <v>1082</v>
      </c>
      <c r="D257" s="27" t="s">
        <v>76</v>
      </c>
      <c r="E257" s="27" t="s">
        <v>59</v>
      </c>
      <c r="F257" s="27" t="s">
        <v>0</v>
      </c>
      <c r="G257" s="27" t="s">
        <v>14</v>
      </c>
      <c r="H257" s="27" t="s">
        <v>15</v>
      </c>
      <c r="I257" s="33" t="s">
        <v>116</v>
      </c>
    </row>
    <row r="258" spans="1:9" x14ac:dyDescent="0.2">
      <c r="A258" s="35">
        <v>41640</v>
      </c>
      <c r="B258" s="27">
        <v>1.8713778700934798</v>
      </c>
      <c r="C258" s="27" t="s">
        <v>1082</v>
      </c>
      <c r="D258" s="27" t="s">
        <v>76</v>
      </c>
      <c r="E258" s="27" t="s">
        <v>59</v>
      </c>
      <c r="F258" s="27" t="s">
        <v>0</v>
      </c>
      <c r="G258" s="27" t="s">
        <v>14</v>
      </c>
      <c r="H258" s="27" t="s">
        <v>15</v>
      </c>
      <c r="I258" s="33" t="s">
        <v>116</v>
      </c>
    </row>
    <row r="259" spans="1:9" x14ac:dyDescent="0.2">
      <c r="A259" s="35">
        <v>41730</v>
      </c>
      <c r="B259" s="27">
        <v>1.3917271941382605</v>
      </c>
      <c r="C259" s="27" t="s">
        <v>1082</v>
      </c>
      <c r="D259" s="27" t="s">
        <v>76</v>
      </c>
      <c r="E259" s="27" t="s">
        <v>59</v>
      </c>
      <c r="F259" s="27" t="s">
        <v>0</v>
      </c>
      <c r="G259" s="27" t="s">
        <v>14</v>
      </c>
      <c r="H259" s="27" t="s">
        <v>15</v>
      </c>
      <c r="I259" s="33" t="s">
        <v>116</v>
      </c>
    </row>
    <row r="260" spans="1:9" x14ac:dyDescent="0.2">
      <c r="A260" s="35">
        <v>41821</v>
      </c>
      <c r="B260" s="27">
        <v>1.3124104452052192</v>
      </c>
      <c r="C260" s="27" t="s">
        <v>1082</v>
      </c>
      <c r="D260" s="27" t="s">
        <v>76</v>
      </c>
      <c r="E260" s="27" t="s">
        <v>59</v>
      </c>
      <c r="F260" s="27" t="s">
        <v>0</v>
      </c>
      <c r="G260" s="27" t="s">
        <v>14</v>
      </c>
      <c r="H260" s="27" t="s">
        <v>15</v>
      </c>
      <c r="I260" s="33" t="s">
        <v>116</v>
      </c>
    </row>
    <row r="261" spans="1:9" x14ac:dyDescent="0.2">
      <c r="A261" s="35">
        <v>41913</v>
      </c>
      <c r="B261" s="27">
        <v>0.93329929975986037</v>
      </c>
      <c r="C261" s="27" t="s">
        <v>1082</v>
      </c>
      <c r="D261" s="27" t="s">
        <v>76</v>
      </c>
      <c r="E261" s="27" t="s">
        <v>59</v>
      </c>
      <c r="F261" s="27" t="s">
        <v>0</v>
      </c>
      <c r="G261" s="27" t="s">
        <v>14</v>
      </c>
      <c r="H261" s="27" t="s">
        <v>15</v>
      </c>
      <c r="I261" s="33" t="s">
        <v>116</v>
      </c>
    </row>
    <row r="262" spans="1:9" x14ac:dyDescent="0.2">
      <c r="A262" s="35">
        <v>42005</v>
      </c>
      <c r="B262" s="27">
        <v>0.75426293412713985</v>
      </c>
      <c r="C262" s="27" t="s">
        <v>1082</v>
      </c>
      <c r="D262" s="27" t="s">
        <v>76</v>
      </c>
      <c r="E262" s="27" t="s">
        <v>59</v>
      </c>
      <c r="F262" s="27" t="s">
        <v>0</v>
      </c>
      <c r="G262" s="27" t="s">
        <v>14</v>
      </c>
      <c r="H262" s="27" t="s">
        <v>15</v>
      </c>
      <c r="I262" s="33" t="s">
        <v>116</v>
      </c>
    </row>
    <row r="263" spans="1:9" x14ac:dyDescent="0.2">
      <c r="A263" s="35">
        <v>42095</v>
      </c>
      <c r="B263" s="27">
        <v>0.67516988536431999</v>
      </c>
      <c r="C263" s="27" t="s">
        <v>1082</v>
      </c>
      <c r="D263" s="27" t="s">
        <v>76</v>
      </c>
      <c r="E263" s="27" t="s">
        <v>59</v>
      </c>
      <c r="F263" s="27" t="s">
        <v>0</v>
      </c>
      <c r="G263" s="27" t="s">
        <v>14</v>
      </c>
      <c r="H263" s="27" t="s">
        <v>15</v>
      </c>
      <c r="I263" s="33" t="s">
        <v>116</v>
      </c>
    </row>
    <row r="264" spans="1:9" x14ac:dyDescent="0.2">
      <c r="A264" s="35">
        <v>42186</v>
      </c>
      <c r="B264" s="27">
        <v>0.39588992892743935</v>
      </c>
      <c r="C264" s="27" t="s">
        <v>1082</v>
      </c>
      <c r="D264" s="27" t="s">
        <v>76</v>
      </c>
      <c r="E264" s="27" t="s">
        <v>59</v>
      </c>
      <c r="F264" s="27" t="s">
        <v>0</v>
      </c>
      <c r="G264" s="27" t="s">
        <v>14</v>
      </c>
      <c r="H264" s="27" t="s">
        <v>15</v>
      </c>
      <c r="I264" s="33" t="s">
        <v>116</v>
      </c>
    </row>
    <row r="265" spans="1:9" x14ac:dyDescent="0.2">
      <c r="A265" s="35">
        <v>42278</v>
      </c>
      <c r="B265" s="27">
        <v>0.31629594001720029</v>
      </c>
      <c r="C265" s="27" t="s">
        <v>1082</v>
      </c>
      <c r="D265" s="27" t="s">
        <v>76</v>
      </c>
      <c r="E265" s="27" t="s">
        <v>59</v>
      </c>
      <c r="F265" s="27" t="s">
        <v>0</v>
      </c>
      <c r="G265" s="27" t="s">
        <v>14</v>
      </c>
      <c r="H265" s="27" t="s">
        <v>15</v>
      </c>
      <c r="I265" s="33" t="s">
        <v>116</v>
      </c>
    </row>
    <row r="266" spans="1:9" x14ac:dyDescent="0.2">
      <c r="A266" s="35">
        <v>42370</v>
      </c>
      <c r="B266" s="27">
        <v>0.23626570577234052</v>
      </c>
      <c r="C266" s="27" t="s">
        <v>1082</v>
      </c>
      <c r="D266" s="27" t="s">
        <v>76</v>
      </c>
      <c r="E266" s="27" t="s">
        <v>59</v>
      </c>
      <c r="F266" s="27" t="s">
        <v>0</v>
      </c>
      <c r="G266" s="27" t="s">
        <v>14</v>
      </c>
      <c r="H266" s="27" t="s">
        <v>15</v>
      </c>
      <c r="I266" s="33" t="s">
        <v>116</v>
      </c>
    </row>
    <row r="267" spans="1:9" x14ac:dyDescent="0.2">
      <c r="A267" s="35">
        <v>42461</v>
      </c>
      <c r="B267" s="27">
        <v>0.25568365640892043</v>
      </c>
      <c r="C267" s="27" t="s">
        <v>1082</v>
      </c>
      <c r="D267" s="27" t="s">
        <v>76</v>
      </c>
      <c r="E267" s="27" t="s">
        <v>59</v>
      </c>
      <c r="F267" s="27" t="s">
        <v>0</v>
      </c>
      <c r="G267" s="27" t="s">
        <v>14</v>
      </c>
      <c r="H267" s="27" t="s">
        <v>15</v>
      </c>
      <c r="I267" s="33" t="s">
        <v>116</v>
      </c>
    </row>
    <row r="268" spans="1:9" x14ac:dyDescent="0.2">
      <c r="A268" s="35">
        <v>42552</v>
      </c>
      <c r="B268" s="27">
        <v>0.27444248496269008</v>
      </c>
      <c r="C268" s="27" t="s">
        <v>1082</v>
      </c>
      <c r="D268" s="27" t="s">
        <v>76</v>
      </c>
      <c r="E268" s="27" t="s">
        <v>59</v>
      </c>
      <c r="F268" s="27" t="s">
        <v>0</v>
      </c>
      <c r="G268" s="27" t="s">
        <v>14</v>
      </c>
      <c r="H268" s="27" t="s">
        <v>15</v>
      </c>
      <c r="I268" s="33" t="s">
        <v>116</v>
      </c>
    </row>
    <row r="269" spans="1:9" x14ac:dyDescent="0.2">
      <c r="A269" s="35">
        <v>42644</v>
      </c>
      <c r="B269" s="27">
        <v>0.19244462744435964</v>
      </c>
      <c r="C269" s="27" t="s">
        <v>1082</v>
      </c>
      <c r="D269" s="27" t="s">
        <v>76</v>
      </c>
      <c r="E269" s="27" t="s">
        <v>59</v>
      </c>
      <c r="F269" s="27" t="s">
        <v>0</v>
      </c>
      <c r="G269" s="27" t="s">
        <v>14</v>
      </c>
      <c r="H269" s="27" t="s">
        <v>15</v>
      </c>
      <c r="I269" s="33" t="s">
        <v>116</v>
      </c>
    </row>
    <row r="270" spans="1:9" x14ac:dyDescent="0.2">
      <c r="A270" s="35">
        <v>42736</v>
      </c>
      <c r="B270" s="27">
        <v>9.6035779182095382E-3</v>
      </c>
      <c r="C270" s="27" t="s">
        <v>1082</v>
      </c>
      <c r="D270" s="27" t="s">
        <v>76</v>
      </c>
      <c r="E270" s="27" t="s">
        <v>59</v>
      </c>
      <c r="F270" s="27" t="s">
        <v>0</v>
      </c>
      <c r="G270" s="27" t="s">
        <v>14</v>
      </c>
      <c r="H270" s="27" t="s">
        <v>15</v>
      </c>
      <c r="I270" s="33" t="s">
        <v>116</v>
      </c>
    </row>
    <row r="271" spans="1:9" x14ac:dyDescent="0.2">
      <c r="A271" s="35">
        <v>42826</v>
      </c>
      <c r="B271" s="27">
        <v>-0.17415498379362937</v>
      </c>
      <c r="C271" s="27" t="s">
        <v>1082</v>
      </c>
      <c r="D271" s="27" t="s">
        <v>76</v>
      </c>
      <c r="E271" s="27" t="s">
        <v>59</v>
      </c>
      <c r="F271" s="27" t="s">
        <v>0</v>
      </c>
      <c r="G271" s="27" t="s">
        <v>14</v>
      </c>
      <c r="H271" s="27" t="s">
        <v>15</v>
      </c>
      <c r="I271" s="33" t="s">
        <v>116</v>
      </c>
    </row>
    <row r="272" spans="1:9" x14ac:dyDescent="0.2">
      <c r="A272" s="35">
        <v>42917</v>
      </c>
      <c r="B272" s="27">
        <v>-0.25889227046307983</v>
      </c>
      <c r="C272" s="27" t="s">
        <v>1082</v>
      </c>
      <c r="D272" s="27" t="s">
        <v>76</v>
      </c>
      <c r="E272" s="27" t="s">
        <v>59</v>
      </c>
      <c r="F272" s="27" t="s">
        <v>0</v>
      </c>
      <c r="G272" s="27" t="s">
        <v>14</v>
      </c>
      <c r="H272" s="27" t="s">
        <v>15</v>
      </c>
      <c r="I272" s="33" t="s">
        <v>116</v>
      </c>
    </row>
    <row r="273" spans="1:9" x14ac:dyDescent="0.2">
      <c r="A273" s="35">
        <v>43009</v>
      </c>
      <c r="B273" s="27">
        <v>-0.34465568658273948</v>
      </c>
      <c r="C273" s="27" t="s">
        <v>1082</v>
      </c>
      <c r="D273" s="27" t="s">
        <v>76</v>
      </c>
      <c r="E273" s="27" t="s">
        <v>59</v>
      </c>
      <c r="F273" s="27" t="s">
        <v>0</v>
      </c>
      <c r="G273" s="27" t="s">
        <v>14</v>
      </c>
      <c r="H273" s="27" t="s">
        <v>15</v>
      </c>
      <c r="I273" s="33" t="s">
        <v>116</v>
      </c>
    </row>
    <row r="274" spans="1:9" x14ac:dyDescent="0.2">
      <c r="A274" s="35">
        <v>43101</v>
      </c>
      <c r="B274" s="27">
        <v>-0.53147835875611005</v>
      </c>
      <c r="C274" s="27" t="s">
        <v>1082</v>
      </c>
      <c r="D274" s="27" t="s">
        <v>76</v>
      </c>
      <c r="E274" s="27" t="s">
        <v>59</v>
      </c>
      <c r="F274" s="27" t="s">
        <v>0</v>
      </c>
      <c r="G274" s="27" t="s">
        <v>14</v>
      </c>
      <c r="H274" s="27" t="s">
        <v>15</v>
      </c>
      <c r="I274" s="33" t="s">
        <v>116</v>
      </c>
    </row>
    <row r="275" spans="1:9" x14ac:dyDescent="0.2">
      <c r="A275" s="35">
        <v>43191</v>
      </c>
      <c r="B275" s="27">
        <v>-0.61937890343318047</v>
      </c>
      <c r="C275" s="27" t="s">
        <v>1082</v>
      </c>
      <c r="D275" s="27" t="s">
        <v>76</v>
      </c>
      <c r="E275" s="27" t="s">
        <v>59</v>
      </c>
      <c r="F275" s="27" t="s">
        <v>0</v>
      </c>
      <c r="G275" s="27" t="s">
        <v>14</v>
      </c>
      <c r="H275" s="27" t="s">
        <v>15</v>
      </c>
      <c r="I275" s="33" t="s">
        <v>116</v>
      </c>
    </row>
    <row r="276" spans="1:9" x14ac:dyDescent="0.2">
      <c r="A276" s="35">
        <v>43282</v>
      </c>
      <c r="B276" s="27">
        <v>-0.70836143357855974</v>
      </c>
      <c r="C276" s="27" t="s">
        <v>1082</v>
      </c>
      <c r="D276" s="27" t="s">
        <v>76</v>
      </c>
      <c r="E276" s="27" t="s">
        <v>59</v>
      </c>
      <c r="F276" s="27" t="s">
        <v>0</v>
      </c>
      <c r="G276" s="27" t="s">
        <v>14</v>
      </c>
      <c r="H276" s="27" t="s">
        <v>15</v>
      </c>
      <c r="I276" s="33" t="s">
        <v>116</v>
      </c>
    </row>
    <row r="277" spans="1:9" x14ac:dyDescent="0.2">
      <c r="A277" s="35">
        <v>43374</v>
      </c>
      <c r="B277" s="27">
        <v>-0.69841580136912995</v>
      </c>
      <c r="C277" s="27" t="s">
        <v>1082</v>
      </c>
      <c r="D277" s="27" t="s">
        <v>76</v>
      </c>
      <c r="E277" s="27" t="s">
        <v>59</v>
      </c>
      <c r="F277" s="27" t="s">
        <v>0</v>
      </c>
      <c r="G277" s="27" t="s">
        <v>14</v>
      </c>
      <c r="H277" s="27" t="s">
        <v>15</v>
      </c>
      <c r="I277" s="33" t="s">
        <v>116</v>
      </c>
    </row>
    <row r="278" spans="1:9" x14ac:dyDescent="0.2">
      <c r="A278" s="35">
        <v>43466</v>
      </c>
      <c r="B278" s="27">
        <v>-0.58951806962440001</v>
      </c>
      <c r="C278" s="27" t="s">
        <v>1082</v>
      </c>
      <c r="D278" s="27" t="s">
        <v>76</v>
      </c>
      <c r="E278" s="27" t="s">
        <v>59</v>
      </c>
      <c r="F278" s="27" t="s">
        <v>0</v>
      </c>
      <c r="G278" s="27" t="s">
        <v>14</v>
      </c>
      <c r="H278" s="27" t="s">
        <v>15</v>
      </c>
      <c r="I278" s="33" t="s">
        <v>116</v>
      </c>
    </row>
    <row r="279" spans="1:9" x14ac:dyDescent="0.2">
      <c r="A279" s="35">
        <v>43556</v>
      </c>
      <c r="B279" s="27">
        <v>-0.88163120046238985</v>
      </c>
      <c r="C279" s="27" t="s">
        <v>1082</v>
      </c>
      <c r="D279" s="27" t="s">
        <v>76</v>
      </c>
      <c r="E279" s="27" t="s">
        <v>59</v>
      </c>
      <c r="F279" s="27" t="s">
        <v>0</v>
      </c>
      <c r="G279" s="27" t="s">
        <v>14</v>
      </c>
      <c r="H279" s="27" t="s">
        <v>15</v>
      </c>
      <c r="I279" s="33" t="s">
        <v>116</v>
      </c>
    </row>
    <row r="280" spans="1:9" x14ac:dyDescent="0.2">
      <c r="A280" s="35">
        <v>43647</v>
      </c>
      <c r="B280" s="27">
        <v>-0.87470594573224991</v>
      </c>
      <c r="C280" s="27" t="s">
        <v>1082</v>
      </c>
      <c r="D280" s="27" t="s">
        <v>76</v>
      </c>
      <c r="E280" s="27" t="s">
        <v>59</v>
      </c>
      <c r="F280" s="27" t="s">
        <v>0</v>
      </c>
      <c r="G280" s="27" t="s">
        <v>14</v>
      </c>
      <c r="H280" s="27" t="s">
        <v>15</v>
      </c>
      <c r="I280" s="33" t="s">
        <v>116</v>
      </c>
    </row>
    <row r="281" spans="1:9" x14ac:dyDescent="0.2">
      <c r="A281" s="35">
        <v>43739</v>
      </c>
      <c r="B281" s="27">
        <v>-0.86868192017880963</v>
      </c>
      <c r="C281" s="27" t="s">
        <v>1082</v>
      </c>
      <c r="D281" s="27" t="s">
        <v>76</v>
      </c>
      <c r="E281" s="27" t="s">
        <v>59</v>
      </c>
      <c r="F281" s="27" t="s">
        <v>0</v>
      </c>
      <c r="G281" s="27" t="s">
        <v>14</v>
      </c>
      <c r="H281" s="27" t="s">
        <v>15</v>
      </c>
      <c r="I281" s="33" t="s">
        <v>116</v>
      </c>
    </row>
    <row r="282" spans="1:9" x14ac:dyDescent="0.2">
      <c r="A282" s="35">
        <v>43831</v>
      </c>
      <c r="B282" s="27">
        <v>-0.66348883511343004</v>
      </c>
      <c r="C282" s="27" t="s">
        <v>1082</v>
      </c>
      <c r="D282" s="27" t="s">
        <v>76</v>
      </c>
      <c r="E282" s="27" t="s">
        <v>59</v>
      </c>
      <c r="F282" s="27" t="s">
        <v>0</v>
      </c>
      <c r="G282" s="27" t="s">
        <v>14</v>
      </c>
      <c r="H282" s="27" t="s">
        <v>15</v>
      </c>
      <c r="I282" s="33" t="s">
        <v>116</v>
      </c>
    </row>
    <row r="283" spans="1:9" x14ac:dyDescent="0.2">
      <c r="A283" s="35">
        <v>43922</v>
      </c>
      <c r="B283" s="27">
        <v>8.5409521323389797</v>
      </c>
      <c r="C283" s="27" t="s">
        <v>1082</v>
      </c>
      <c r="D283" s="27" t="s">
        <v>76</v>
      </c>
      <c r="E283" s="27" t="s">
        <v>59</v>
      </c>
      <c r="F283" s="27" t="s">
        <v>0</v>
      </c>
      <c r="G283" s="27" t="s">
        <v>14</v>
      </c>
      <c r="H283" s="27" t="s">
        <v>15</v>
      </c>
      <c r="I283" s="33" t="s">
        <v>116</v>
      </c>
    </row>
    <row r="284" spans="1:9" x14ac:dyDescent="0.2">
      <c r="A284" s="35">
        <v>44013</v>
      </c>
      <c r="B284" s="27">
        <v>4.3447268615262509</v>
      </c>
      <c r="C284" s="27" t="s">
        <v>1082</v>
      </c>
      <c r="D284" s="27" t="s">
        <v>76</v>
      </c>
      <c r="E284" s="27" t="s">
        <v>59</v>
      </c>
      <c r="F284" s="27" t="s">
        <v>0</v>
      </c>
      <c r="G284" s="27" t="s">
        <v>14</v>
      </c>
      <c r="H284" s="27" t="s">
        <v>15</v>
      </c>
      <c r="I284" s="33" t="s">
        <v>116</v>
      </c>
    </row>
    <row r="285" spans="1:9" x14ac:dyDescent="0.2">
      <c r="A285" s="35">
        <v>44105</v>
      </c>
      <c r="B285" s="27">
        <v>2.3479267308127998</v>
      </c>
      <c r="C285" s="27" t="s">
        <v>1082</v>
      </c>
      <c r="D285" s="27" t="s">
        <v>76</v>
      </c>
      <c r="E285" s="27" t="s">
        <v>59</v>
      </c>
      <c r="F285" s="27" t="s">
        <v>0</v>
      </c>
      <c r="G285" s="27" t="s">
        <v>14</v>
      </c>
      <c r="H285" s="27" t="s">
        <v>15</v>
      </c>
      <c r="I285" s="33" t="s">
        <v>116</v>
      </c>
    </row>
    <row r="286" spans="1:9" x14ac:dyDescent="0.2">
      <c r="A286" s="35">
        <v>44197</v>
      </c>
      <c r="B286" s="27">
        <v>1.7471470101301305</v>
      </c>
      <c r="C286" s="27" t="s">
        <v>1082</v>
      </c>
      <c r="D286" s="27" t="s">
        <v>76</v>
      </c>
      <c r="E286" s="27" t="s">
        <v>59</v>
      </c>
      <c r="F286" s="27" t="s">
        <v>0</v>
      </c>
      <c r="G286" s="27" t="s">
        <v>14</v>
      </c>
      <c r="H286" s="27" t="s">
        <v>15</v>
      </c>
      <c r="I286" s="33" t="s">
        <v>116</v>
      </c>
    </row>
    <row r="287" spans="1:9" x14ac:dyDescent="0.2">
      <c r="A287" s="35">
        <v>44287</v>
      </c>
      <c r="B287" s="27">
        <v>1.4502102337037206</v>
      </c>
      <c r="C287" s="27" t="s">
        <v>1082</v>
      </c>
      <c r="D287" s="27" t="s">
        <v>76</v>
      </c>
      <c r="E287" s="27" t="s">
        <v>59</v>
      </c>
      <c r="F287" s="27" t="s">
        <v>0</v>
      </c>
      <c r="G287" s="27" t="s">
        <v>14</v>
      </c>
      <c r="H287" s="27" t="s">
        <v>15</v>
      </c>
      <c r="I287" s="33" t="s">
        <v>116</v>
      </c>
    </row>
    <row r="288" spans="1:9" x14ac:dyDescent="0.2">
      <c r="A288" s="35">
        <v>44378</v>
      </c>
      <c r="B288" s="27">
        <v>0.6529895829426593</v>
      </c>
      <c r="C288" s="27" t="s">
        <v>1082</v>
      </c>
      <c r="D288" s="27" t="s">
        <v>76</v>
      </c>
      <c r="E288" s="27" t="s">
        <v>59</v>
      </c>
      <c r="F288" s="27" t="s">
        <v>0</v>
      </c>
      <c r="G288" s="27" t="s">
        <v>14</v>
      </c>
      <c r="H288" s="27" t="s">
        <v>15</v>
      </c>
      <c r="I288" s="33" t="s">
        <v>116</v>
      </c>
    </row>
    <row r="289" spans="1:9" x14ac:dyDescent="0.2">
      <c r="A289" s="35">
        <v>44470</v>
      </c>
      <c r="B289" s="27">
        <v>-0.24441769129895974</v>
      </c>
      <c r="C289" s="27" t="s">
        <v>1082</v>
      </c>
      <c r="D289" s="27" t="s">
        <v>76</v>
      </c>
      <c r="E289" s="27" t="s">
        <v>59</v>
      </c>
      <c r="F289" s="27" t="s">
        <v>0</v>
      </c>
      <c r="G289" s="27" t="s">
        <v>14</v>
      </c>
      <c r="H289" s="27" t="s">
        <v>15</v>
      </c>
      <c r="I289" s="33" t="s">
        <v>116</v>
      </c>
    </row>
    <row r="290" spans="1:9" x14ac:dyDescent="0.2">
      <c r="A290" s="35">
        <v>44562</v>
      </c>
      <c r="B290" s="27">
        <v>-0.54191677922373982</v>
      </c>
      <c r="C290" s="27" t="s">
        <v>1082</v>
      </c>
      <c r="D290" s="27" t="s">
        <v>76</v>
      </c>
      <c r="E290" s="27" t="s">
        <v>59</v>
      </c>
      <c r="F290" s="27" t="s">
        <v>0</v>
      </c>
      <c r="G290" s="27" t="s">
        <v>14</v>
      </c>
      <c r="H290" s="27" t="s">
        <v>15</v>
      </c>
      <c r="I290" s="33" t="s">
        <v>116</v>
      </c>
    </row>
    <row r="291" spans="1:9" x14ac:dyDescent="0.2">
      <c r="A291" s="35">
        <v>44652</v>
      </c>
      <c r="B291" s="27">
        <v>-0.84046672936976963</v>
      </c>
      <c r="C291" s="27" t="s">
        <v>1082</v>
      </c>
      <c r="D291" s="27" t="s">
        <v>76</v>
      </c>
      <c r="E291" s="27" t="s">
        <v>59</v>
      </c>
      <c r="F291" s="27" t="s">
        <v>0</v>
      </c>
      <c r="G291" s="27" t="s">
        <v>14</v>
      </c>
      <c r="H291" s="27" t="s">
        <v>15</v>
      </c>
      <c r="I291" s="33" t="s">
        <v>116</v>
      </c>
    </row>
    <row r="292" spans="1:9" x14ac:dyDescent="0.2">
      <c r="A292" s="35">
        <v>44743</v>
      </c>
      <c r="B292" s="27">
        <v>-0.93893174904359977</v>
      </c>
      <c r="C292" s="27" t="s">
        <v>1082</v>
      </c>
      <c r="D292" s="27" t="s">
        <v>76</v>
      </c>
      <c r="E292" s="27" t="s">
        <v>59</v>
      </c>
      <c r="F292" s="27" t="s">
        <v>0</v>
      </c>
      <c r="G292" s="27" t="s">
        <v>14</v>
      </c>
      <c r="H292" s="27" t="s">
        <v>15</v>
      </c>
      <c r="I292" s="33" t="s">
        <v>116</v>
      </c>
    </row>
    <row r="293" spans="1:9" x14ac:dyDescent="0.2">
      <c r="A293" s="35">
        <v>44835</v>
      </c>
      <c r="B293" s="27">
        <v>-0.8372323670789199</v>
      </c>
      <c r="C293" s="27" t="s">
        <v>1082</v>
      </c>
      <c r="D293" s="27" t="s">
        <v>76</v>
      </c>
      <c r="E293" s="27" t="s">
        <v>59</v>
      </c>
      <c r="F293" s="27" t="s">
        <v>0</v>
      </c>
      <c r="G293" s="27" t="s">
        <v>14</v>
      </c>
      <c r="H293" s="27" t="s">
        <v>15</v>
      </c>
      <c r="I293" s="33" t="s">
        <v>116</v>
      </c>
    </row>
    <row r="294" spans="1:9" x14ac:dyDescent="0.2">
      <c r="A294" s="35">
        <v>44927</v>
      </c>
      <c r="B294" s="27">
        <v>-0.93529644125221978</v>
      </c>
      <c r="C294" s="27" t="s">
        <v>1082</v>
      </c>
      <c r="D294" s="27" t="s">
        <v>76</v>
      </c>
      <c r="E294" s="27" t="s">
        <v>59</v>
      </c>
      <c r="F294" s="27" t="s">
        <v>0</v>
      </c>
      <c r="G294" s="27" t="s">
        <v>14</v>
      </c>
      <c r="H294" s="27" t="s">
        <v>15</v>
      </c>
      <c r="I294" s="33" t="s">
        <v>116</v>
      </c>
    </row>
    <row r="295" spans="1:9" x14ac:dyDescent="0.2">
      <c r="A295" s="35">
        <v>45017</v>
      </c>
      <c r="B295" s="27">
        <v>-0.93350999614072983</v>
      </c>
      <c r="C295" s="27" t="s">
        <v>1082</v>
      </c>
      <c r="D295" s="27" t="s">
        <v>76</v>
      </c>
      <c r="E295" s="27" t="s">
        <v>59</v>
      </c>
      <c r="F295" s="27" t="s">
        <v>0</v>
      </c>
      <c r="G295" s="27" t="s">
        <v>14</v>
      </c>
      <c r="H295" s="27" t="s">
        <v>15</v>
      </c>
      <c r="I295" s="33" t="s">
        <v>116</v>
      </c>
    </row>
    <row r="296" spans="1:9" x14ac:dyDescent="0.2">
      <c r="A296" s="35">
        <v>45108</v>
      </c>
      <c r="B296" s="27">
        <v>-0.83136788087961966</v>
      </c>
      <c r="C296" s="27" t="s">
        <v>1082</v>
      </c>
      <c r="D296" s="27" t="s">
        <v>76</v>
      </c>
      <c r="E296" s="27" t="s">
        <v>59</v>
      </c>
      <c r="F296" s="27" t="s">
        <v>0</v>
      </c>
      <c r="G296" s="27" t="s">
        <v>14</v>
      </c>
      <c r="H296" s="27" t="s">
        <v>15</v>
      </c>
      <c r="I296" s="33" t="s">
        <v>116</v>
      </c>
    </row>
    <row r="297" spans="1:9" x14ac:dyDescent="0.2">
      <c r="A297" s="35">
        <v>45200</v>
      </c>
      <c r="B297" s="27">
        <v>-0.62882424008579019</v>
      </c>
      <c r="C297" s="27" t="s">
        <v>1082</v>
      </c>
      <c r="D297" s="27" t="s">
        <v>76</v>
      </c>
      <c r="E297" s="27" t="s">
        <v>59</v>
      </c>
      <c r="F297" s="27" t="s">
        <v>0</v>
      </c>
      <c r="G297" s="27" t="s">
        <v>14</v>
      </c>
      <c r="H297" s="27" t="s">
        <v>15</v>
      </c>
      <c r="I297" s="33" t="s">
        <v>116</v>
      </c>
    </row>
    <row r="298" spans="1:9" x14ac:dyDescent="0.2">
      <c r="A298" s="35">
        <v>45292</v>
      </c>
      <c r="B298" s="27">
        <v>-0.62567965718568974</v>
      </c>
      <c r="C298" s="27" t="s">
        <v>1082</v>
      </c>
      <c r="D298" s="27" t="s">
        <v>76</v>
      </c>
      <c r="E298" s="27" t="s">
        <v>59</v>
      </c>
      <c r="F298" s="27" t="s">
        <v>0</v>
      </c>
      <c r="G298" s="27" t="s">
        <v>14</v>
      </c>
      <c r="H298" s="27" t="s">
        <v>15</v>
      </c>
      <c r="I298" s="33" t="s">
        <v>116</v>
      </c>
    </row>
    <row r="299" spans="1:9" x14ac:dyDescent="0.2">
      <c r="A299" s="35">
        <v>45383</v>
      </c>
      <c r="B299" s="27">
        <v>-0.42215707526542001</v>
      </c>
      <c r="C299" s="27" t="s">
        <v>1082</v>
      </c>
      <c r="D299" s="27" t="s">
        <v>76</v>
      </c>
      <c r="E299" s="27" t="s">
        <v>59</v>
      </c>
      <c r="F299" s="27" t="s">
        <v>0</v>
      </c>
      <c r="G299" s="27" t="s">
        <v>14</v>
      </c>
      <c r="H299" s="27" t="s">
        <v>15</v>
      </c>
      <c r="I299" s="33" t="s">
        <v>116</v>
      </c>
    </row>
    <row r="300" spans="1:9" x14ac:dyDescent="0.2">
      <c r="A300" s="35">
        <v>45474</v>
      </c>
      <c r="B300" s="27">
        <v>-0.21818495622622969</v>
      </c>
      <c r="C300" s="27" t="s">
        <v>1082</v>
      </c>
      <c r="D300" s="27" t="s">
        <v>76</v>
      </c>
      <c r="E300" s="27" t="s">
        <v>59</v>
      </c>
      <c r="F300" s="27" t="s">
        <v>0</v>
      </c>
      <c r="G300" s="27" t="s">
        <v>14</v>
      </c>
      <c r="H300" s="27" t="s">
        <v>15</v>
      </c>
      <c r="I300" s="33" t="s">
        <v>116</v>
      </c>
    </row>
    <row r="301" spans="1:9" x14ac:dyDescent="0.2">
      <c r="A301" s="35">
        <v>45566</v>
      </c>
      <c r="B301" s="27">
        <v>-0.31373726610120034</v>
      </c>
      <c r="C301" s="27" t="s">
        <v>1082</v>
      </c>
      <c r="D301" s="27" t="s">
        <v>76</v>
      </c>
      <c r="E301" s="27" t="s">
        <v>59</v>
      </c>
      <c r="F301" s="27" t="s">
        <v>0</v>
      </c>
      <c r="G301" s="27" t="s">
        <v>14</v>
      </c>
      <c r="H301" s="27" t="s">
        <v>15</v>
      </c>
      <c r="I301" s="33" t="s">
        <v>116</v>
      </c>
    </row>
    <row r="302" spans="1:9" x14ac:dyDescent="0.2">
      <c r="A302" s="35">
        <v>45658</v>
      </c>
      <c r="B302" s="27">
        <v>-0.30904868088454052</v>
      </c>
      <c r="C302" s="27" t="s">
        <v>1082</v>
      </c>
      <c r="D302" s="27" t="s">
        <v>76</v>
      </c>
      <c r="E302" s="27" t="s">
        <v>59</v>
      </c>
      <c r="F302" s="27" t="s">
        <v>0</v>
      </c>
      <c r="G302" s="27" t="s">
        <v>14</v>
      </c>
      <c r="H302" s="27" t="s">
        <v>15</v>
      </c>
      <c r="I302" s="33" t="s">
        <v>116</v>
      </c>
    </row>
    <row r="303" spans="1:9" x14ac:dyDescent="0.2">
      <c r="A303" s="35">
        <v>45748</v>
      </c>
      <c r="B303" s="27">
        <v>-0.20690622022856964</v>
      </c>
      <c r="C303" s="27" t="s">
        <v>1082</v>
      </c>
      <c r="D303" s="27" t="s">
        <v>76</v>
      </c>
      <c r="E303" s="27" t="s">
        <v>59</v>
      </c>
      <c r="F303" s="27" t="s">
        <v>0</v>
      </c>
      <c r="G303" s="27" t="s">
        <v>14</v>
      </c>
      <c r="H303" s="27" t="s">
        <v>15</v>
      </c>
      <c r="I303" s="33" t="s">
        <v>116</v>
      </c>
    </row>
    <row r="304" spans="1:9" x14ac:dyDescent="0.2">
      <c r="A304" s="35">
        <v>45839</v>
      </c>
      <c r="B304" s="27">
        <v>-0.1041997082688404</v>
      </c>
      <c r="C304" s="27" t="s">
        <v>1082</v>
      </c>
      <c r="D304" s="27" t="s">
        <v>76</v>
      </c>
      <c r="E304" s="27" t="s">
        <v>59</v>
      </c>
      <c r="F304" s="27" t="s">
        <v>0</v>
      </c>
      <c r="G304" s="27" t="s">
        <v>14</v>
      </c>
      <c r="H304" s="27" t="s">
        <v>15</v>
      </c>
      <c r="I304" s="33" t="s">
        <v>116</v>
      </c>
    </row>
    <row r="305" spans="1:9" x14ac:dyDescent="0.2">
      <c r="A305" s="36">
        <v>45931</v>
      </c>
      <c r="B305" s="29">
        <v>9.81587873589298E-2</v>
      </c>
      <c r="C305" s="27" t="s">
        <v>1082</v>
      </c>
      <c r="D305" s="29" t="s">
        <v>76</v>
      </c>
      <c r="E305" s="27" t="s">
        <v>59</v>
      </c>
      <c r="F305" s="29" t="s">
        <v>0</v>
      </c>
      <c r="G305" s="29" t="s">
        <v>14</v>
      </c>
      <c r="H305" s="29" t="s">
        <v>15</v>
      </c>
      <c r="I305" s="34" t="s">
        <v>116</v>
      </c>
    </row>
  </sheetData>
  <hyperlinks>
    <hyperlink ref="K2" location="'Index'!A1" display="Back to Index" xr:uid="{B2990A03-C9BA-B04A-8ED3-D62D7282DC73}"/>
  </hyperlink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72D0-BA5F-CE42-A92F-7FC1863524C9}">
  <sheetPr codeName="Sheet16">
    <tabColor theme="9"/>
  </sheetPr>
  <dimension ref="A1:G284"/>
  <sheetViews>
    <sheetView zoomScale="99" zoomScaleNormal="100" workbookViewId="0">
      <selection activeCell="E2" sqref="E2"/>
    </sheetView>
  </sheetViews>
  <sheetFormatPr baseColWidth="10" defaultRowHeight="16" x14ac:dyDescent="0.2"/>
  <sheetData>
    <row r="1" spans="1:7" x14ac:dyDescent="0.2">
      <c r="A1" t="s">
        <v>22</v>
      </c>
    </row>
    <row r="2" spans="1:7" x14ac:dyDescent="0.2">
      <c r="A2" t="s">
        <v>0</v>
      </c>
      <c r="B2" t="s">
        <v>23</v>
      </c>
      <c r="G2" s="8" t="s">
        <v>152</v>
      </c>
    </row>
    <row r="3" spans="1:7" x14ac:dyDescent="0.2">
      <c r="A3" t="s">
        <v>15</v>
      </c>
      <c r="B3" t="s">
        <v>14</v>
      </c>
    </row>
    <row r="4" spans="1:7" x14ac:dyDescent="0.2">
      <c r="A4" s="2">
        <v>21916</v>
      </c>
      <c r="B4" t="s">
        <v>72</v>
      </c>
    </row>
    <row r="5" spans="1:7" x14ac:dyDescent="0.2">
      <c r="A5" t="s">
        <v>24</v>
      </c>
    </row>
    <row r="6" spans="1:7" x14ac:dyDescent="0.2">
      <c r="A6" t="s">
        <v>6</v>
      </c>
    </row>
    <row r="7" spans="1:7" x14ac:dyDescent="0.2">
      <c r="A7" t="s">
        <v>4</v>
      </c>
      <c r="B7" t="s">
        <v>5</v>
      </c>
    </row>
    <row r="8" spans="1:7" x14ac:dyDescent="0.2">
      <c r="A8" s="1">
        <v>21916</v>
      </c>
      <c r="B8">
        <v>1.2</v>
      </c>
    </row>
    <row r="9" spans="1:7" x14ac:dyDescent="0.2">
      <c r="A9" s="1">
        <v>22007</v>
      </c>
      <c r="B9">
        <v>1.5</v>
      </c>
    </row>
    <row r="10" spans="1:7" x14ac:dyDescent="0.2">
      <c r="A10" s="1">
        <v>22098</v>
      </c>
      <c r="B10">
        <v>1.6</v>
      </c>
    </row>
    <row r="11" spans="1:7" x14ac:dyDescent="0.2">
      <c r="A11" s="1">
        <v>22190</v>
      </c>
      <c r="B11">
        <v>1.3</v>
      </c>
    </row>
    <row r="12" spans="1:7" x14ac:dyDescent="0.2">
      <c r="A12" s="1">
        <v>22282</v>
      </c>
      <c r="B12">
        <v>0.7</v>
      </c>
    </row>
    <row r="13" spans="1:7" x14ac:dyDescent="0.2">
      <c r="A13" s="1">
        <v>22372</v>
      </c>
      <c r="B13">
        <v>1.3</v>
      </c>
    </row>
    <row r="14" spans="1:7" x14ac:dyDescent="0.2">
      <c r="A14" s="1">
        <v>22463</v>
      </c>
      <c r="B14">
        <v>1.8</v>
      </c>
    </row>
    <row r="15" spans="1:7" x14ac:dyDescent="0.2">
      <c r="A15" s="1">
        <v>22555</v>
      </c>
      <c r="B15">
        <v>1</v>
      </c>
    </row>
    <row r="16" spans="1:7" x14ac:dyDescent="0.2">
      <c r="A16" s="1">
        <v>22647</v>
      </c>
      <c r="B16">
        <v>1.5</v>
      </c>
    </row>
    <row r="17" spans="1:2" x14ac:dyDescent="0.2">
      <c r="A17" s="1">
        <v>22737</v>
      </c>
      <c r="B17">
        <v>1.5</v>
      </c>
    </row>
    <row r="18" spans="1:2" x14ac:dyDescent="0.2">
      <c r="A18" s="1">
        <v>22828</v>
      </c>
      <c r="B18">
        <v>1.3</v>
      </c>
    </row>
    <row r="19" spans="1:2" x14ac:dyDescent="0.2">
      <c r="A19" s="1">
        <v>22920</v>
      </c>
      <c r="B19">
        <v>0.8</v>
      </c>
    </row>
    <row r="20" spans="1:2" x14ac:dyDescent="0.2">
      <c r="A20" s="1">
        <v>23012</v>
      </c>
      <c r="B20">
        <v>1.3</v>
      </c>
    </row>
    <row r="21" spans="1:2" x14ac:dyDescent="0.2">
      <c r="A21" s="1">
        <v>23102</v>
      </c>
      <c r="B21">
        <v>1.5</v>
      </c>
    </row>
    <row r="22" spans="1:2" x14ac:dyDescent="0.2">
      <c r="A22" s="1">
        <v>23193</v>
      </c>
      <c r="B22">
        <v>1.6</v>
      </c>
    </row>
    <row r="23" spans="1:2" x14ac:dyDescent="0.2">
      <c r="A23" s="1">
        <v>23285</v>
      </c>
      <c r="B23">
        <v>1.9</v>
      </c>
    </row>
    <row r="24" spans="1:2" x14ac:dyDescent="0.2">
      <c r="A24" s="1">
        <v>23377</v>
      </c>
      <c r="B24">
        <v>1.7</v>
      </c>
    </row>
    <row r="25" spans="1:2" x14ac:dyDescent="0.2">
      <c r="A25" s="1">
        <v>23468</v>
      </c>
      <c r="B25">
        <v>1.2</v>
      </c>
    </row>
    <row r="26" spans="1:2" x14ac:dyDescent="0.2">
      <c r="A26" s="1">
        <v>23559</v>
      </c>
      <c r="B26">
        <v>1.1000000000000001</v>
      </c>
    </row>
    <row r="27" spans="1:2" x14ac:dyDescent="0.2">
      <c r="A27" s="1">
        <v>23651</v>
      </c>
      <c r="B27">
        <v>1</v>
      </c>
    </row>
    <row r="28" spans="1:2" x14ac:dyDescent="0.2">
      <c r="A28" s="1">
        <v>23743</v>
      </c>
      <c r="B28">
        <v>1.5</v>
      </c>
    </row>
    <row r="29" spans="1:2" x14ac:dyDescent="0.2">
      <c r="A29" s="1">
        <v>23833</v>
      </c>
      <c r="B29">
        <v>1.2</v>
      </c>
    </row>
    <row r="30" spans="1:2" x14ac:dyDescent="0.2">
      <c r="A30" s="1">
        <v>23924</v>
      </c>
      <c r="B30">
        <v>1.3</v>
      </c>
    </row>
    <row r="31" spans="1:2" x14ac:dyDescent="0.2">
      <c r="A31" s="1">
        <v>24016</v>
      </c>
      <c r="B31">
        <v>1.3</v>
      </c>
    </row>
    <row r="32" spans="1:2" x14ac:dyDescent="0.2">
      <c r="A32" s="1">
        <v>24108</v>
      </c>
      <c r="B32">
        <v>2</v>
      </c>
    </row>
    <row r="33" spans="1:2" x14ac:dyDescent="0.2">
      <c r="A33" s="1">
        <v>24198</v>
      </c>
      <c r="B33">
        <v>3.3</v>
      </c>
    </row>
    <row r="34" spans="1:2" x14ac:dyDescent="0.2">
      <c r="A34" s="1">
        <v>24289</v>
      </c>
      <c r="B34">
        <v>3.3</v>
      </c>
    </row>
    <row r="35" spans="1:2" x14ac:dyDescent="0.2">
      <c r="A35" s="1">
        <v>24381</v>
      </c>
      <c r="B35">
        <v>3.5</v>
      </c>
    </row>
    <row r="36" spans="1:2" x14ac:dyDescent="0.2">
      <c r="A36" s="1">
        <v>24473</v>
      </c>
      <c r="B36">
        <v>2.2000000000000002</v>
      </c>
    </row>
    <row r="37" spans="1:2" x14ac:dyDescent="0.2">
      <c r="A37" s="1">
        <v>24563</v>
      </c>
      <c r="B37">
        <v>2.7</v>
      </c>
    </row>
    <row r="38" spans="1:2" x14ac:dyDescent="0.2">
      <c r="A38" s="1">
        <v>24654</v>
      </c>
      <c r="B38">
        <v>3.7</v>
      </c>
    </row>
    <row r="39" spans="1:2" x14ac:dyDescent="0.2">
      <c r="A39" s="1">
        <v>24746</v>
      </c>
      <c r="B39">
        <v>4.0999999999999996</v>
      </c>
    </row>
    <row r="40" spans="1:2" x14ac:dyDescent="0.2">
      <c r="A40" s="1">
        <v>24838</v>
      </c>
      <c r="B40">
        <v>4.5999999999999996</v>
      </c>
    </row>
    <row r="41" spans="1:2" x14ac:dyDescent="0.2">
      <c r="A41" s="1">
        <v>24929</v>
      </c>
      <c r="B41">
        <v>4.7</v>
      </c>
    </row>
    <row r="42" spans="1:2" x14ac:dyDescent="0.2">
      <c r="A42" s="1">
        <v>25020</v>
      </c>
      <c r="B42">
        <v>4.5</v>
      </c>
    </row>
    <row r="43" spans="1:2" x14ac:dyDescent="0.2">
      <c r="A43" s="1">
        <v>25112</v>
      </c>
      <c r="B43">
        <v>4.7</v>
      </c>
    </row>
    <row r="44" spans="1:2" x14ac:dyDescent="0.2">
      <c r="A44" s="1">
        <v>25204</v>
      </c>
      <c r="B44">
        <v>4.4000000000000004</v>
      </c>
    </row>
    <row r="45" spans="1:2" x14ac:dyDescent="0.2">
      <c r="A45" s="1">
        <v>25294</v>
      </c>
      <c r="B45">
        <v>4.9000000000000004</v>
      </c>
    </row>
    <row r="46" spans="1:2" x14ac:dyDescent="0.2">
      <c r="A46" s="1">
        <v>25385</v>
      </c>
      <c r="B46">
        <v>4.7</v>
      </c>
    </row>
    <row r="47" spans="1:2" x14ac:dyDescent="0.2">
      <c r="A47" s="1">
        <v>25477</v>
      </c>
      <c r="B47">
        <v>4.8</v>
      </c>
    </row>
    <row r="48" spans="1:2" x14ac:dyDescent="0.2">
      <c r="A48" s="1">
        <v>25569</v>
      </c>
      <c r="B48">
        <v>4.4000000000000004</v>
      </c>
    </row>
    <row r="49" spans="1:2" x14ac:dyDescent="0.2">
      <c r="A49" s="1">
        <v>25659</v>
      </c>
      <c r="B49">
        <v>4.5999999999999996</v>
      </c>
    </row>
    <row r="50" spans="1:2" x14ac:dyDescent="0.2">
      <c r="A50" s="1">
        <v>25750</v>
      </c>
      <c r="B50">
        <v>4.5</v>
      </c>
    </row>
    <row r="51" spans="1:2" x14ac:dyDescent="0.2">
      <c r="A51" s="1">
        <v>25842</v>
      </c>
      <c r="B51">
        <v>5.8</v>
      </c>
    </row>
    <row r="52" spans="1:2" x14ac:dyDescent="0.2">
      <c r="A52" s="1">
        <v>25934</v>
      </c>
      <c r="B52">
        <v>5.2</v>
      </c>
    </row>
    <row r="53" spans="1:2" x14ac:dyDescent="0.2">
      <c r="A53" s="1">
        <v>26024</v>
      </c>
      <c r="B53">
        <v>4.5999999999999996</v>
      </c>
    </row>
    <row r="54" spans="1:2" x14ac:dyDescent="0.2">
      <c r="A54" s="1">
        <v>26115</v>
      </c>
      <c r="B54">
        <v>3.8</v>
      </c>
    </row>
    <row r="55" spans="1:2" x14ac:dyDescent="0.2">
      <c r="A55" s="1">
        <v>26207</v>
      </c>
      <c r="B55">
        <v>2.2999999999999998</v>
      </c>
    </row>
    <row r="56" spans="1:2" x14ac:dyDescent="0.2">
      <c r="A56" s="1">
        <v>26299</v>
      </c>
      <c r="B56">
        <v>3.9</v>
      </c>
    </row>
    <row r="57" spans="1:2" x14ac:dyDescent="0.2">
      <c r="A57" s="1">
        <v>26390</v>
      </c>
      <c r="B57">
        <v>2.7</v>
      </c>
    </row>
    <row r="58" spans="1:2" x14ac:dyDescent="0.2">
      <c r="A58" s="1">
        <v>26481</v>
      </c>
      <c r="B58">
        <v>3</v>
      </c>
    </row>
    <row r="59" spans="1:2" x14ac:dyDescent="0.2">
      <c r="A59" s="1">
        <v>26573</v>
      </c>
      <c r="B59">
        <v>2.5</v>
      </c>
    </row>
    <row r="60" spans="1:2" x14ac:dyDescent="0.2">
      <c r="A60" s="1">
        <v>26665</v>
      </c>
      <c r="B60">
        <v>2.8</v>
      </c>
    </row>
    <row r="61" spans="1:2" x14ac:dyDescent="0.2">
      <c r="A61" s="1">
        <v>26755</v>
      </c>
      <c r="B61">
        <v>5.6</v>
      </c>
    </row>
    <row r="62" spans="1:2" x14ac:dyDescent="0.2">
      <c r="A62" s="1">
        <v>26846</v>
      </c>
      <c r="B62">
        <v>5.4</v>
      </c>
    </row>
    <row r="63" spans="1:2" x14ac:dyDescent="0.2">
      <c r="A63" s="1">
        <v>26938</v>
      </c>
      <c r="B63">
        <v>5.7</v>
      </c>
    </row>
    <row r="64" spans="1:2" x14ac:dyDescent="0.2">
      <c r="A64" s="1">
        <v>27030</v>
      </c>
      <c r="B64">
        <v>7</v>
      </c>
    </row>
    <row r="65" spans="1:2" x14ac:dyDescent="0.2">
      <c r="A65" s="1">
        <v>27120</v>
      </c>
      <c r="B65">
        <v>10.3</v>
      </c>
    </row>
    <row r="66" spans="1:2" x14ac:dyDescent="0.2">
      <c r="A66" s="1">
        <v>27211</v>
      </c>
      <c r="B66">
        <v>11.9</v>
      </c>
    </row>
    <row r="67" spans="1:2" x14ac:dyDescent="0.2">
      <c r="A67" s="1">
        <v>27303</v>
      </c>
      <c r="B67">
        <v>10.1</v>
      </c>
    </row>
    <row r="68" spans="1:2" x14ac:dyDescent="0.2">
      <c r="A68" s="1">
        <v>27395</v>
      </c>
      <c r="B68">
        <v>8.1</v>
      </c>
    </row>
    <row r="69" spans="1:2" x14ac:dyDescent="0.2">
      <c r="A69" s="1">
        <v>27485</v>
      </c>
      <c r="B69">
        <v>6.2</v>
      </c>
    </row>
    <row r="70" spans="1:2" x14ac:dyDescent="0.2">
      <c r="A70" s="1">
        <v>27576</v>
      </c>
      <c r="B70">
        <v>6.1</v>
      </c>
    </row>
    <row r="71" spans="1:2" x14ac:dyDescent="0.2">
      <c r="A71" s="1">
        <v>27668</v>
      </c>
      <c r="B71">
        <v>6.7</v>
      </c>
    </row>
    <row r="72" spans="1:2" x14ac:dyDescent="0.2">
      <c r="A72" s="1">
        <v>27760</v>
      </c>
      <c r="B72">
        <v>6.2</v>
      </c>
    </row>
    <row r="73" spans="1:2" x14ac:dyDescent="0.2">
      <c r="A73" s="1">
        <v>27851</v>
      </c>
      <c r="B73">
        <v>4.9000000000000004</v>
      </c>
    </row>
    <row r="74" spans="1:2" x14ac:dyDescent="0.2">
      <c r="A74" s="1">
        <v>27942</v>
      </c>
      <c r="B74">
        <v>6.4</v>
      </c>
    </row>
    <row r="75" spans="1:2" x14ac:dyDescent="0.2">
      <c r="A75" s="1">
        <v>28034</v>
      </c>
      <c r="B75">
        <v>6.4</v>
      </c>
    </row>
    <row r="76" spans="1:2" x14ac:dyDescent="0.2">
      <c r="A76" s="1">
        <v>28126</v>
      </c>
      <c r="B76">
        <v>6.9</v>
      </c>
    </row>
    <row r="77" spans="1:2" x14ac:dyDescent="0.2">
      <c r="A77" s="1">
        <v>28216</v>
      </c>
      <c r="B77">
        <v>6.3</v>
      </c>
    </row>
    <row r="78" spans="1:2" x14ac:dyDescent="0.2">
      <c r="A78" s="1">
        <v>28307</v>
      </c>
      <c r="B78">
        <v>6.8</v>
      </c>
    </row>
    <row r="79" spans="1:2" x14ac:dyDescent="0.2">
      <c r="A79" s="1">
        <v>28399</v>
      </c>
      <c r="B79">
        <v>5.9</v>
      </c>
    </row>
    <row r="80" spans="1:2" x14ac:dyDescent="0.2">
      <c r="A80" s="1">
        <v>28491</v>
      </c>
      <c r="B80">
        <v>6.4</v>
      </c>
    </row>
    <row r="81" spans="1:2" x14ac:dyDescent="0.2">
      <c r="A81" s="1">
        <v>28581</v>
      </c>
      <c r="B81">
        <v>7.1</v>
      </c>
    </row>
    <row r="82" spans="1:2" x14ac:dyDescent="0.2">
      <c r="A82" s="1">
        <v>28672</v>
      </c>
      <c r="B82">
        <v>7</v>
      </c>
    </row>
    <row r="83" spans="1:2" x14ac:dyDescent="0.2">
      <c r="A83" s="1">
        <v>28764</v>
      </c>
      <c r="B83">
        <v>7.4</v>
      </c>
    </row>
    <row r="84" spans="1:2" x14ac:dyDescent="0.2">
      <c r="A84" s="1">
        <v>28856</v>
      </c>
      <c r="B84">
        <v>5.6</v>
      </c>
    </row>
    <row r="85" spans="1:2" x14ac:dyDescent="0.2">
      <c r="A85" s="1">
        <v>28946</v>
      </c>
      <c r="B85">
        <v>9.1</v>
      </c>
    </row>
    <row r="86" spans="1:2" x14ac:dyDescent="0.2">
      <c r="A86" s="1">
        <v>29037</v>
      </c>
      <c r="B86">
        <v>7.6</v>
      </c>
    </row>
    <row r="87" spans="1:2" x14ac:dyDescent="0.2">
      <c r="A87" s="1">
        <v>29129</v>
      </c>
      <c r="B87">
        <v>8.6</v>
      </c>
    </row>
    <row r="88" spans="1:2" x14ac:dyDescent="0.2">
      <c r="A88" s="1">
        <v>29221</v>
      </c>
      <c r="B88">
        <v>10.199999999999999</v>
      </c>
    </row>
    <row r="89" spans="1:2" x14ac:dyDescent="0.2">
      <c r="A89" s="1">
        <v>29312</v>
      </c>
      <c r="B89">
        <v>9.1999999999999993</v>
      </c>
    </row>
    <row r="90" spans="1:2" x14ac:dyDescent="0.2">
      <c r="A90" s="1">
        <v>29403</v>
      </c>
      <c r="B90">
        <v>9.1999999999999993</v>
      </c>
    </row>
    <row r="91" spans="1:2" x14ac:dyDescent="0.2">
      <c r="A91" s="1">
        <v>29495</v>
      </c>
      <c r="B91">
        <v>10.1</v>
      </c>
    </row>
    <row r="92" spans="1:2" x14ac:dyDescent="0.2">
      <c r="A92" s="1">
        <v>29587</v>
      </c>
      <c r="B92">
        <v>9.1999999999999993</v>
      </c>
    </row>
    <row r="93" spans="1:2" x14ac:dyDescent="0.2">
      <c r="A93" s="1">
        <v>29677</v>
      </c>
      <c r="B93">
        <v>7.8</v>
      </c>
    </row>
    <row r="94" spans="1:2" x14ac:dyDescent="0.2">
      <c r="A94" s="1">
        <v>29768</v>
      </c>
      <c r="B94">
        <v>7.6</v>
      </c>
    </row>
    <row r="95" spans="1:2" x14ac:dyDescent="0.2">
      <c r="A95" s="1">
        <v>29860</v>
      </c>
      <c r="B95">
        <v>7.3</v>
      </c>
    </row>
    <row r="96" spans="1:2" x14ac:dyDescent="0.2">
      <c r="A96" s="1">
        <v>29952</v>
      </c>
      <c r="B96">
        <v>6</v>
      </c>
    </row>
    <row r="97" spans="1:2" x14ac:dyDescent="0.2">
      <c r="A97" s="1">
        <v>30042</v>
      </c>
      <c r="B97">
        <v>5.5</v>
      </c>
    </row>
    <row r="98" spans="1:2" x14ac:dyDescent="0.2">
      <c r="A98" s="1">
        <v>30133</v>
      </c>
      <c r="B98">
        <v>6.6</v>
      </c>
    </row>
    <row r="99" spans="1:2" x14ac:dyDescent="0.2">
      <c r="A99" s="1">
        <v>30225</v>
      </c>
      <c r="B99">
        <v>5.7</v>
      </c>
    </row>
    <row r="100" spans="1:2" x14ac:dyDescent="0.2">
      <c r="A100" s="1">
        <v>30317</v>
      </c>
      <c r="B100">
        <v>5.4</v>
      </c>
    </row>
    <row r="101" spans="1:2" x14ac:dyDescent="0.2">
      <c r="A101" s="1">
        <v>30407</v>
      </c>
      <c r="B101">
        <v>3.1</v>
      </c>
    </row>
    <row r="102" spans="1:2" x14ac:dyDescent="0.2">
      <c r="A102" s="1">
        <v>30498</v>
      </c>
      <c r="B102">
        <v>6.2</v>
      </c>
    </row>
    <row r="103" spans="1:2" x14ac:dyDescent="0.2">
      <c r="A103" s="1">
        <v>30590</v>
      </c>
      <c r="B103">
        <v>3.2</v>
      </c>
    </row>
    <row r="104" spans="1:2" x14ac:dyDescent="0.2">
      <c r="A104" s="1">
        <v>30682</v>
      </c>
      <c r="B104">
        <v>4.0999999999999996</v>
      </c>
    </row>
    <row r="105" spans="1:2" x14ac:dyDescent="0.2">
      <c r="A105" s="1">
        <v>30773</v>
      </c>
      <c r="B105">
        <v>4.8</v>
      </c>
    </row>
    <row r="106" spans="1:2" x14ac:dyDescent="0.2">
      <c r="A106" s="1">
        <v>30864</v>
      </c>
      <c r="B106">
        <v>3.8</v>
      </c>
    </row>
    <row r="107" spans="1:2" x14ac:dyDescent="0.2">
      <c r="A107" s="1">
        <v>30956</v>
      </c>
      <c r="B107">
        <v>2.9</v>
      </c>
    </row>
    <row r="108" spans="1:2" x14ac:dyDescent="0.2">
      <c r="A108" s="1">
        <v>31048</v>
      </c>
      <c r="B108">
        <v>5.6</v>
      </c>
    </row>
    <row r="109" spans="1:2" x14ac:dyDescent="0.2">
      <c r="A109" s="1">
        <v>31138</v>
      </c>
      <c r="B109">
        <v>3.5</v>
      </c>
    </row>
    <row r="110" spans="1:2" x14ac:dyDescent="0.2">
      <c r="A110" s="1">
        <v>31229</v>
      </c>
      <c r="B110">
        <v>4.2</v>
      </c>
    </row>
    <row r="111" spans="1:2" x14ac:dyDescent="0.2">
      <c r="A111" s="1">
        <v>31321</v>
      </c>
      <c r="B111">
        <v>2.9</v>
      </c>
    </row>
    <row r="112" spans="1:2" x14ac:dyDescent="0.2">
      <c r="A112" s="1">
        <v>31413</v>
      </c>
      <c r="B112">
        <v>4.4000000000000004</v>
      </c>
    </row>
    <row r="113" spans="1:2" x14ac:dyDescent="0.2">
      <c r="A113" s="1">
        <v>31503</v>
      </c>
      <c r="B113">
        <v>2.8</v>
      </c>
    </row>
    <row r="114" spans="1:2" x14ac:dyDescent="0.2">
      <c r="A114" s="1">
        <v>31594</v>
      </c>
      <c r="B114">
        <v>2.8</v>
      </c>
    </row>
    <row r="115" spans="1:2" x14ac:dyDescent="0.2">
      <c r="A115" s="1">
        <v>31686</v>
      </c>
      <c r="B115">
        <v>3.3</v>
      </c>
    </row>
    <row r="116" spans="1:2" x14ac:dyDescent="0.2">
      <c r="A116" s="1">
        <v>31778</v>
      </c>
      <c r="B116">
        <v>2.6</v>
      </c>
    </row>
    <row r="117" spans="1:2" x14ac:dyDescent="0.2">
      <c r="A117" s="1">
        <v>31868</v>
      </c>
      <c r="B117">
        <v>3.9</v>
      </c>
    </row>
    <row r="118" spans="1:2" x14ac:dyDescent="0.2">
      <c r="A118" s="1">
        <v>31959</v>
      </c>
      <c r="B118">
        <v>3.6</v>
      </c>
    </row>
    <row r="119" spans="1:2" x14ac:dyDescent="0.2">
      <c r="A119" s="1">
        <v>32051</v>
      </c>
      <c r="B119">
        <v>4.0999999999999996</v>
      </c>
    </row>
    <row r="120" spans="1:2" x14ac:dyDescent="0.2">
      <c r="A120" s="1">
        <v>32143</v>
      </c>
      <c r="B120">
        <v>3.9</v>
      </c>
    </row>
    <row r="121" spans="1:2" x14ac:dyDescent="0.2">
      <c r="A121" s="1">
        <v>32234</v>
      </c>
      <c r="B121">
        <v>4.9000000000000004</v>
      </c>
    </row>
    <row r="122" spans="1:2" x14ac:dyDescent="0.2">
      <c r="A122" s="1">
        <v>32325</v>
      </c>
      <c r="B122">
        <v>4.7</v>
      </c>
    </row>
    <row r="123" spans="1:2" x14ac:dyDescent="0.2">
      <c r="A123" s="1">
        <v>32417</v>
      </c>
      <c r="B123">
        <v>4.5</v>
      </c>
    </row>
    <row r="124" spans="1:2" x14ac:dyDescent="0.2">
      <c r="A124" s="1">
        <v>32509</v>
      </c>
      <c r="B124">
        <v>4.4000000000000004</v>
      </c>
    </row>
    <row r="125" spans="1:2" x14ac:dyDescent="0.2">
      <c r="A125" s="1">
        <v>32599</v>
      </c>
      <c r="B125">
        <v>3.7</v>
      </c>
    </row>
    <row r="126" spans="1:2" x14ac:dyDescent="0.2">
      <c r="A126" s="1">
        <v>32690</v>
      </c>
      <c r="B126">
        <v>3</v>
      </c>
    </row>
    <row r="127" spans="1:2" x14ac:dyDescent="0.2">
      <c r="A127" s="1">
        <v>32782</v>
      </c>
      <c r="B127">
        <v>3.7</v>
      </c>
    </row>
    <row r="128" spans="1:2" x14ac:dyDescent="0.2">
      <c r="A128" s="1">
        <v>32874</v>
      </c>
      <c r="B128">
        <v>4.7</v>
      </c>
    </row>
    <row r="129" spans="1:2" x14ac:dyDescent="0.2">
      <c r="A129" s="1">
        <v>32964</v>
      </c>
      <c r="B129">
        <v>4.5</v>
      </c>
    </row>
    <row r="130" spans="1:2" x14ac:dyDescent="0.2">
      <c r="A130" s="1">
        <v>33055</v>
      </c>
      <c r="B130">
        <v>4.0999999999999996</v>
      </c>
    </row>
    <row r="131" spans="1:2" x14ac:dyDescent="0.2">
      <c r="A131" s="1">
        <v>33147</v>
      </c>
      <c r="B131">
        <v>3.4</v>
      </c>
    </row>
    <row r="132" spans="1:2" x14ac:dyDescent="0.2">
      <c r="A132" s="1">
        <v>33239</v>
      </c>
      <c r="B132">
        <v>3.6</v>
      </c>
    </row>
    <row r="133" spans="1:2" x14ac:dyDescent="0.2">
      <c r="A133" s="1">
        <v>33329</v>
      </c>
      <c r="B133">
        <v>3.1</v>
      </c>
    </row>
    <row r="134" spans="1:2" x14ac:dyDescent="0.2">
      <c r="A134" s="1">
        <v>33420</v>
      </c>
      <c r="B134">
        <v>3.6</v>
      </c>
    </row>
    <row r="135" spans="1:2" x14ac:dyDescent="0.2">
      <c r="A135" s="1">
        <v>33512</v>
      </c>
      <c r="B135">
        <v>3.2</v>
      </c>
    </row>
    <row r="136" spans="1:2" x14ac:dyDescent="0.2">
      <c r="A136" s="1">
        <v>33604</v>
      </c>
      <c r="B136">
        <v>3.1</v>
      </c>
    </row>
    <row r="137" spans="1:2" x14ac:dyDescent="0.2">
      <c r="A137" s="1">
        <v>33695</v>
      </c>
      <c r="B137">
        <v>2.9</v>
      </c>
    </row>
    <row r="138" spans="1:2" x14ac:dyDescent="0.2">
      <c r="A138" s="1">
        <v>33786</v>
      </c>
      <c r="B138">
        <v>2.4</v>
      </c>
    </row>
    <row r="139" spans="1:2" x14ac:dyDescent="0.2">
      <c r="A139" s="1">
        <v>33878</v>
      </c>
      <c r="B139">
        <v>3</v>
      </c>
    </row>
    <row r="140" spans="1:2" x14ac:dyDescent="0.2">
      <c r="A140" s="1">
        <v>33970</v>
      </c>
      <c r="B140">
        <v>2.8</v>
      </c>
    </row>
    <row r="141" spans="1:2" x14ac:dyDescent="0.2">
      <c r="A141" s="1">
        <v>34060</v>
      </c>
      <c r="B141">
        <v>3.1</v>
      </c>
    </row>
    <row r="142" spans="1:2" x14ac:dyDescent="0.2">
      <c r="A142" s="1">
        <v>34151</v>
      </c>
      <c r="B142">
        <v>2.2999999999999998</v>
      </c>
    </row>
    <row r="143" spans="1:2" x14ac:dyDescent="0.2">
      <c r="A143" s="1">
        <v>34243</v>
      </c>
      <c r="B143">
        <v>2.1</v>
      </c>
    </row>
    <row r="144" spans="1:2" x14ac:dyDescent="0.2">
      <c r="A144" s="1">
        <v>34335</v>
      </c>
      <c r="B144">
        <v>1.8</v>
      </c>
    </row>
    <row r="145" spans="1:2" x14ac:dyDescent="0.2">
      <c r="A145" s="1">
        <v>34425</v>
      </c>
      <c r="B145">
        <v>2.7</v>
      </c>
    </row>
    <row r="146" spans="1:2" x14ac:dyDescent="0.2">
      <c r="A146" s="1">
        <v>34516</v>
      </c>
      <c r="B146">
        <v>2.2999999999999998</v>
      </c>
    </row>
    <row r="147" spans="1:2" x14ac:dyDescent="0.2">
      <c r="A147" s="1">
        <v>34608</v>
      </c>
      <c r="B147">
        <v>2</v>
      </c>
    </row>
    <row r="148" spans="1:2" x14ac:dyDescent="0.2">
      <c r="A148" s="1">
        <v>34700</v>
      </c>
      <c r="B148">
        <v>2.1</v>
      </c>
    </row>
    <row r="149" spans="1:2" x14ac:dyDescent="0.2">
      <c r="A149" s="1">
        <v>34790</v>
      </c>
      <c r="B149">
        <v>2.4</v>
      </c>
    </row>
    <row r="150" spans="1:2" x14ac:dyDescent="0.2">
      <c r="A150" s="1">
        <v>34881</v>
      </c>
      <c r="B150">
        <v>1.9</v>
      </c>
    </row>
    <row r="151" spans="1:2" x14ac:dyDescent="0.2">
      <c r="A151" s="1">
        <v>34973</v>
      </c>
      <c r="B151">
        <v>2</v>
      </c>
    </row>
    <row r="152" spans="1:2" x14ac:dyDescent="0.2">
      <c r="A152" s="1">
        <v>35065</v>
      </c>
      <c r="B152">
        <v>1.6</v>
      </c>
    </row>
    <row r="153" spans="1:2" x14ac:dyDescent="0.2">
      <c r="A153" s="1">
        <v>35156</v>
      </c>
      <c r="B153">
        <v>1.9</v>
      </c>
    </row>
    <row r="154" spans="1:2" x14ac:dyDescent="0.2">
      <c r="A154" s="1">
        <v>35247</v>
      </c>
      <c r="B154">
        <v>1.8</v>
      </c>
    </row>
    <row r="155" spans="1:2" x14ac:dyDescent="0.2">
      <c r="A155" s="1">
        <v>35339</v>
      </c>
      <c r="B155">
        <v>2.2999999999999998</v>
      </c>
    </row>
    <row r="156" spans="1:2" x14ac:dyDescent="0.2">
      <c r="A156" s="1">
        <v>35431</v>
      </c>
      <c r="B156">
        <v>1.6</v>
      </c>
    </row>
    <row r="157" spans="1:2" x14ac:dyDescent="0.2">
      <c r="A157" s="1">
        <v>35521</v>
      </c>
      <c r="B157">
        <v>2.1</v>
      </c>
    </row>
    <row r="158" spans="1:2" x14ac:dyDescent="0.2">
      <c r="A158" s="1">
        <v>35612</v>
      </c>
      <c r="B158">
        <v>0.9</v>
      </c>
    </row>
    <row r="159" spans="1:2" x14ac:dyDescent="0.2">
      <c r="A159" s="1">
        <v>35704</v>
      </c>
      <c r="B159">
        <v>1.3</v>
      </c>
    </row>
    <row r="160" spans="1:2" x14ac:dyDescent="0.2">
      <c r="A160" s="1">
        <v>35796</v>
      </c>
      <c r="B160">
        <v>1.2</v>
      </c>
    </row>
    <row r="161" spans="1:2" x14ac:dyDescent="0.2">
      <c r="A161" s="1">
        <v>35886</v>
      </c>
      <c r="B161">
        <v>1.2</v>
      </c>
    </row>
    <row r="162" spans="1:2" x14ac:dyDescent="0.2">
      <c r="A162" s="1">
        <v>35977</v>
      </c>
      <c r="B162">
        <v>1.4</v>
      </c>
    </row>
    <row r="163" spans="1:2" x14ac:dyDescent="0.2">
      <c r="A163" s="1">
        <v>36069</v>
      </c>
      <c r="B163">
        <v>1.3</v>
      </c>
    </row>
    <row r="164" spans="1:2" x14ac:dyDescent="0.2">
      <c r="A164" s="1">
        <v>36161</v>
      </c>
      <c r="B164">
        <v>1</v>
      </c>
    </row>
    <row r="165" spans="1:2" x14ac:dyDescent="0.2">
      <c r="A165" s="1">
        <v>36251</v>
      </c>
      <c r="B165">
        <v>1.4</v>
      </c>
    </row>
    <row r="166" spans="1:2" x14ac:dyDescent="0.2">
      <c r="A166" s="1">
        <v>36342</v>
      </c>
      <c r="B166">
        <v>1.5</v>
      </c>
    </row>
    <row r="167" spans="1:2" x14ac:dyDescent="0.2">
      <c r="A167" s="1">
        <v>36434</v>
      </c>
      <c r="B167">
        <v>1.9</v>
      </c>
    </row>
    <row r="168" spans="1:2" x14ac:dyDescent="0.2">
      <c r="A168" s="1">
        <v>36526</v>
      </c>
      <c r="B168">
        <v>2.1</v>
      </c>
    </row>
    <row r="169" spans="1:2" x14ac:dyDescent="0.2">
      <c r="A169" s="1">
        <v>36617</v>
      </c>
      <c r="B169">
        <v>1.4</v>
      </c>
    </row>
    <row r="170" spans="1:2" x14ac:dyDescent="0.2">
      <c r="A170" s="1">
        <v>36708</v>
      </c>
      <c r="B170">
        <v>1.9</v>
      </c>
    </row>
    <row r="171" spans="1:2" x14ac:dyDescent="0.2">
      <c r="A171" s="1">
        <v>36800</v>
      </c>
      <c r="B171">
        <v>2</v>
      </c>
    </row>
    <row r="172" spans="1:2" x14ac:dyDescent="0.2">
      <c r="A172" s="1">
        <v>36892</v>
      </c>
      <c r="B172">
        <v>2.6</v>
      </c>
    </row>
    <row r="173" spans="1:2" x14ac:dyDescent="0.2">
      <c r="A173" s="1">
        <v>36982</v>
      </c>
      <c r="B173">
        <v>1.5</v>
      </c>
    </row>
    <row r="174" spans="1:2" x14ac:dyDescent="0.2">
      <c r="A174" s="1">
        <v>37073</v>
      </c>
      <c r="B174">
        <v>1</v>
      </c>
    </row>
    <row r="175" spans="1:2" x14ac:dyDescent="0.2">
      <c r="A175" s="1">
        <v>37165</v>
      </c>
      <c r="B175">
        <v>1.9</v>
      </c>
    </row>
    <row r="176" spans="1:2" x14ac:dyDescent="0.2">
      <c r="A176" s="1">
        <v>37257</v>
      </c>
      <c r="B176">
        <v>1.2</v>
      </c>
    </row>
    <row r="177" spans="1:2" x14ac:dyDescent="0.2">
      <c r="A177" s="1">
        <v>37347</v>
      </c>
      <c r="B177">
        <v>2.2000000000000002</v>
      </c>
    </row>
    <row r="178" spans="1:2" x14ac:dyDescent="0.2">
      <c r="A178" s="1">
        <v>37438</v>
      </c>
      <c r="B178">
        <v>2.1</v>
      </c>
    </row>
    <row r="179" spans="1:2" x14ac:dyDescent="0.2">
      <c r="A179" s="1">
        <v>37530</v>
      </c>
      <c r="B179">
        <v>1.4</v>
      </c>
    </row>
    <row r="180" spans="1:2" x14ac:dyDescent="0.2">
      <c r="A180" s="1">
        <v>37622</v>
      </c>
      <c r="B180">
        <v>1.2</v>
      </c>
    </row>
    <row r="181" spans="1:2" x14ac:dyDescent="0.2">
      <c r="A181" s="1">
        <v>37712</v>
      </c>
      <c r="B181">
        <v>1.5</v>
      </c>
    </row>
    <row r="182" spans="1:2" x14ac:dyDescent="0.2">
      <c r="A182" s="1">
        <v>37803</v>
      </c>
      <c r="B182">
        <v>1.8</v>
      </c>
    </row>
    <row r="183" spans="1:2" x14ac:dyDescent="0.2">
      <c r="A183" s="1">
        <v>37895</v>
      </c>
      <c r="B183">
        <v>1.8</v>
      </c>
    </row>
    <row r="184" spans="1:2" x14ac:dyDescent="0.2">
      <c r="A184" s="1">
        <v>37987</v>
      </c>
      <c r="B184">
        <v>2.2000000000000002</v>
      </c>
    </row>
    <row r="185" spans="1:2" x14ac:dyDescent="0.2">
      <c r="A185" s="1">
        <v>38078</v>
      </c>
      <c r="B185">
        <v>2.2999999999999998</v>
      </c>
    </row>
    <row r="186" spans="1:2" x14ac:dyDescent="0.2">
      <c r="A186" s="1">
        <v>38169</v>
      </c>
      <c r="B186">
        <v>1.4</v>
      </c>
    </row>
    <row r="187" spans="1:2" x14ac:dyDescent="0.2">
      <c r="A187" s="1">
        <v>38261</v>
      </c>
      <c r="B187">
        <v>2.2000000000000002</v>
      </c>
    </row>
    <row r="188" spans="1:2" x14ac:dyDescent="0.2">
      <c r="A188" s="1">
        <v>38353</v>
      </c>
      <c r="B188">
        <v>2.9</v>
      </c>
    </row>
    <row r="189" spans="1:2" x14ac:dyDescent="0.2">
      <c r="A189" s="1">
        <v>38443</v>
      </c>
      <c r="B189">
        <v>2</v>
      </c>
    </row>
    <row r="190" spans="1:2" x14ac:dyDescent="0.2">
      <c r="A190" s="1">
        <v>38534</v>
      </c>
      <c r="B190">
        <v>1.6</v>
      </c>
    </row>
    <row r="191" spans="1:2" x14ac:dyDescent="0.2">
      <c r="A191" s="1">
        <v>38626</v>
      </c>
      <c r="B191">
        <v>2.7</v>
      </c>
    </row>
    <row r="192" spans="1:2" x14ac:dyDescent="0.2">
      <c r="A192" s="1">
        <v>38718</v>
      </c>
      <c r="B192">
        <v>2.2999999999999998</v>
      </c>
    </row>
    <row r="193" spans="1:2" x14ac:dyDescent="0.2">
      <c r="A193" s="1">
        <v>38808</v>
      </c>
      <c r="B193">
        <v>3.2</v>
      </c>
    </row>
    <row r="194" spans="1:2" x14ac:dyDescent="0.2">
      <c r="A194" s="1">
        <v>38899</v>
      </c>
      <c r="B194">
        <v>2.2000000000000002</v>
      </c>
    </row>
    <row r="195" spans="1:2" x14ac:dyDescent="0.2">
      <c r="A195" s="1">
        <v>38991</v>
      </c>
      <c r="B195">
        <v>1.7</v>
      </c>
    </row>
    <row r="196" spans="1:2" x14ac:dyDescent="0.2">
      <c r="A196" s="1">
        <v>39083</v>
      </c>
      <c r="B196">
        <v>2.8</v>
      </c>
    </row>
    <row r="197" spans="1:2" x14ac:dyDescent="0.2">
      <c r="A197" s="1">
        <v>39173</v>
      </c>
      <c r="B197">
        <v>1.7</v>
      </c>
    </row>
    <row r="198" spans="1:2" x14ac:dyDescent="0.2">
      <c r="A198" s="1">
        <v>39264</v>
      </c>
      <c r="B198">
        <v>2</v>
      </c>
    </row>
    <row r="199" spans="1:2" x14ac:dyDescent="0.2">
      <c r="A199" s="1">
        <v>39356</v>
      </c>
      <c r="B199">
        <v>2.8</v>
      </c>
    </row>
    <row r="200" spans="1:2" x14ac:dyDescent="0.2">
      <c r="A200" s="1">
        <v>39448</v>
      </c>
      <c r="B200">
        <v>2.1</v>
      </c>
    </row>
    <row r="201" spans="1:2" x14ac:dyDescent="0.2">
      <c r="A201" s="1">
        <v>39539</v>
      </c>
      <c r="B201">
        <v>1.7</v>
      </c>
    </row>
    <row r="202" spans="1:2" x14ac:dyDescent="0.2">
      <c r="A202" s="1">
        <v>39630</v>
      </c>
      <c r="B202">
        <v>2.1</v>
      </c>
    </row>
    <row r="203" spans="1:2" x14ac:dyDescent="0.2">
      <c r="A203" s="1">
        <v>39722</v>
      </c>
      <c r="B203">
        <v>-0.3</v>
      </c>
    </row>
    <row r="204" spans="1:2" x14ac:dyDescent="0.2">
      <c r="A204" s="1">
        <v>39814</v>
      </c>
      <c r="B204">
        <v>0</v>
      </c>
    </row>
    <row r="205" spans="1:2" x14ac:dyDescent="0.2">
      <c r="A205" s="1">
        <v>39904</v>
      </c>
      <c r="B205">
        <v>1.6</v>
      </c>
    </row>
    <row r="206" spans="1:2" x14ac:dyDescent="0.2">
      <c r="A206" s="1">
        <v>39995</v>
      </c>
      <c r="B206">
        <v>1.4</v>
      </c>
    </row>
    <row r="207" spans="1:2" x14ac:dyDescent="0.2">
      <c r="A207" s="1">
        <v>40087</v>
      </c>
      <c r="B207">
        <v>2.5</v>
      </c>
    </row>
    <row r="208" spans="1:2" x14ac:dyDescent="0.2">
      <c r="A208" s="1">
        <v>40179</v>
      </c>
      <c r="B208">
        <v>1.4</v>
      </c>
    </row>
    <row r="209" spans="1:2" x14ac:dyDescent="0.2">
      <c r="A209" s="1">
        <v>40269</v>
      </c>
      <c r="B209">
        <v>1.1000000000000001</v>
      </c>
    </row>
    <row r="210" spans="1:2" x14ac:dyDescent="0.2">
      <c r="A210" s="1">
        <v>40360</v>
      </c>
      <c r="B210">
        <v>0.6</v>
      </c>
    </row>
    <row r="211" spans="1:2" x14ac:dyDescent="0.2">
      <c r="A211" s="1">
        <v>40452</v>
      </c>
      <c r="B211">
        <v>1.3</v>
      </c>
    </row>
    <row r="212" spans="1:2" x14ac:dyDescent="0.2">
      <c r="A212" s="1">
        <v>40544</v>
      </c>
      <c r="B212">
        <v>1.8</v>
      </c>
    </row>
    <row r="213" spans="1:2" x14ac:dyDescent="0.2">
      <c r="A213" s="1">
        <v>40634</v>
      </c>
      <c r="B213">
        <v>2.4</v>
      </c>
    </row>
    <row r="214" spans="1:2" x14ac:dyDescent="0.2">
      <c r="A214" s="1">
        <v>40725</v>
      </c>
      <c r="B214">
        <v>1.8</v>
      </c>
    </row>
    <row r="215" spans="1:2" x14ac:dyDescent="0.2">
      <c r="A215" s="1">
        <v>40817</v>
      </c>
      <c r="B215">
        <v>1.4</v>
      </c>
    </row>
    <row r="216" spans="1:2" x14ac:dyDescent="0.2">
      <c r="A216" s="1">
        <v>40909</v>
      </c>
      <c r="B216">
        <v>2.5</v>
      </c>
    </row>
    <row r="217" spans="1:2" x14ac:dyDescent="0.2">
      <c r="A217" s="1">
        <v>41000</v>
      </c>
      <c r="B217">
        <v>1.7</v>
      </c>
    </row>
    <row r="218" spans="1:2" x14ac:dyDescent="0.2">
      <c r="A218" s="1">
        <v>41091</v>
      </c>
      <c r="B218">
        <v>1.2</v>
      </c>
    </row>
    <row r="219" spans="1:2" x14ac:dyDescent="0.2">
      <c r="A219" s="1">
        <v>41183</v>
      </c>
      <c r="B219">
        <v>1.8</v>
      </c>
    </row>
    <row r="220" spans="1:2" x14ac:dyDescent="0.2">
      <c r="A220" s="1">
        <v>41275</v>
      </c>
      <c r="B220">
        <v>1.6</v>
      </c>
    </row>
    <row r="221" spans="1:2" x14ac:dyDescent="0.2">
      <c r="A221" s="1">
        <v>41365</v>
      </c>
      <c r="B221">
        <v>1.1000000000000001</v>
      </c>
    </row>
    <row r="222" spans="1:2" x14ac:dyDescent="0.2">
      <c r="A222" s="1">
        <v>41456</v>
      </c>
      <c r="B222">
        <v>1.6</v>
      </c>
    </row>
    <row r="223" spans="1:2" x14ac:dyDescent="0.2">
      <c r="A223" s="1">
        <v>41548</v>
      </c>
      <c r="B223">
        <v>1.7</v>
      </c>
    </row>
    <row r="224" spans="1:2" x14ac:dyDescent="0.2">
      <c r="A224" s="1">
        <v>41640</v>
      </c>
      <c r="B224">
        <v>1.3</v>
      </c>
    </row>
    <row r="225" spans="1:2" x14ac:dyDescent="0.2">
      <c r="A225" s="1">
        <v>41730</v>
      </c>
      <c r="B225">
        <v>1.8</v>
      </c>
    </row>
    <row r="226" spans="1:2" x14ac:dyDescent="0.2">
      <c r="A226" s="1">
        <v>41821</v>
      </c>
      <c r="B226">
        <v>1.5</v>
      </c>
    </row>
    <row r="227" spans="1:2" x14ac:dyDescent="0.2">
      <c r="A227" s="1">
        <v>41913</v>
      </c>
      <c r="B227">
        <v>1.1000000000000001</v>
      </c>
    </row>
    <row r="228" spans="1:2" x14ac:dyDescent="0.2">
      <c r="A228" s="1">
        <v>42005</v>
      </c>
      <c r="B228">
        <v>0.7</v>
      </c>
    </row>
    <row r="229" spans="1:2" x14ac:dyDescent="0.2">
      <c r="A229" s="1">
        <v>42095</v>
      </c>
      <c r="B229">
        <v>1.8</v>
      </c>
    </row>
    <row r="230" spans="1:2" x14ac:dyDescent="0.2">
      <c r="A230" s="1">
        <v>42186</v>
      </c>
      <c r="B230">
        <v>1.3</v>
      </c>
    </row>
    <row r="231" spans="1:2" x14ac:dyDescent="0.2">
      <c r="A231" s="1">
        <v>42278</v>
      </c>
      <c r="B231">
        <v>1</v>
      </c>
    </row>
    <row r="232" spans="1:2" x14ac:dyDescent="0.2">
      <c r="A232" s="1">
        <v>42370</v>
      </c>
      <c r="B232">
        <v>1.7</v>
      </c>
    </row>
    <row r="233" spans="1:2" x14ac:dyDescent="0.2">
      <c r="A233" s="1">
        <v>42461</v>
      </c>
      <c r="B233">
        <v>2.2000000000000002</v>
      </c>
    </row>
    <row r="234" spans="1:2" x14ac:dyDescent="0.2">
      <c r="A234" s="1">
        <v>42552</v>
      </c>
      <c r="B234">
        <v>1.7</v>
      </c>
    </row>
    <row r="235" spans="1:2" x14ac:dyDescent="0.2">
      <c r="A235" s="1">
        <v>42644</v>
      </c>
      <c r="B235">
        <v>1.4</v>
      </c>
    </row>
    <row r="236" spans="1:2" x14ac:dyDescent="0.2">
      <c r="A236" s="1">
        <v>42736</v>
      </c>
      <c r="B236">
        <v>1.9</v>
      </c>
    </row>
    <row r="237" spans="1:2" x14ac:dyDescent="0.2">
      <c r="A237" s="1">
        <v>42826</v>
      </c>
      <c r="B237">
        <v>1.3</v>
      </c>
    </row>
    <row r="238" spans="1:2" x14ac:dyDescent="0.2">
      <c r="A238" s="1">
        <v>42917</v>
      </c>
      <c r="B238">
        <v>1.2</v>
      </c>
    </row>
    <row r="239" spans="1:2" x14ac:dyDescent="0.2">
      <c r="A239" s="1">
        <v>43009</v>
      </c>
      <c r="B239">
        <v>1.8</v>
      </c>
    </row>
    <row r="240" spans="1:2" x14ac:dyDescent="0.2">
      <c r="A240" s="1">
        <v>43101</v>
      </c>
      <c r="B240">
        <v>2.6</v>
      </c>
    </row>
    <row r="241" spans="1:2" x14ac:dyDescent="0.2">
      <c r="A241" s="1">
        <v>43191</v>
      </c>
      <c r="B241">
        <v>2.2000000000000002</v>
      </c>
    </row>
    <row r="242" spans="1:2" x14ac:dyDescent="0.2">
      <c r="A242" s="1">
        <v>43282</v>
      </c>
      <c r="B242">
        <v>1.3</v>
      </c>
    </row>
    <row r="243" spans="1:2" x14ac:dyDescent="0.2">
      <c r="A243" s="1">
        <v>43374</v>
      </c>
      <c r="B243">
        <v>1.9</v>
      </c>
    </row>
    <row r="244" spans="1:2" x14ac:dyDescent="0.2">
      <c r="A244" s="1">
        <v>43466</v>
      </c>
      <c r="B244">
        <v>1.6</v>
      </c>
    </row>
    <row r="245" spans="1:2" x14ac:dyDescent="0.2">
      <c r="A245" s="1">
        <v>43556</v>
      </c>
      <c r="B245">
        <v>1.7</v>
      </c>
    </row>
    <row r="246" spans="1:2" x14ac:dyDescent="0.2">
      <c r="A246" s="1">
        <v>43647</v>
      </c>
      <c r="B246">
        <v>1.5</v>
      </c>
    </row>
    <row r="247" spans="1:2" x14ac:dyDescent="0.2">
      <c r="A247" s="1">
        <v>43739</v>
      </c>
      <c r="B247">
        <v>1.4</v>
      </c>
    </row>
    <row r="248" spans="1:2" x14ac:dyDescent="0.2">
      <c r="A248" s="1">
        <v>43831</v>
      </c>
      <c r="B248">
        <v>1.8</v>
      </c>
    </row>
    <row r="249" spans="1:2" x14ac:dyDescent="0.2">
      <c r="A249" s="1">
        <v>43922</v>
      </c>
      <c r="B249">
        <v>-0.8</v>
      </c>
    </row>
    <row r="250" spans="1:2" x14ac:dyDescent="0.2">
      <c r="A250" s="1">
        <v>44013</v>
      </c>
      <c r="B250">
        <v>3</v>
      </c>
    </row>
    <row r="251" spans="1:2" x14ac:dyDescent="0.2">
      <c r="A251" s="1">
        <v>44105</v>
      </c>
      <c r="B251">
        <v>1.8</v>
      </c>
    </row>
    <row r="252" spans="1:2" x14ac:dyDescent="0.2">
      <c r="A252" s="1">
        <v>44197</v>
      </c>
      <c r="B252">
        <v>3.5</v>
      </c>
    </row>
    <row r="253" spans="1:2" x14ac:dyDescent="0.2">
      <c r="A253" s="1">
        <v>44287</v>
      </c>
      <c r="B253">
        <v>5.8</v>
      </c>
    </row>
    <row r="254" spans="1:2" x14ac:dyDescent="0.2">
      <c r="A254" s="1">
        <v>44378</v>
      </c>
      <c r="B254">
        <v>4.8</v>
      </c>
    </row>
    <row r="255" spans="1:2" x14ac:dyDescent="0.2">
      <c r="A255" s="1">
        <v>44470</v>
      </c>
      <c r="B255">
        <v>5.3</v>
      </c>
    </row>
    <row r="256" spans="1:2" x14ac:dyDescent="0.2">
      <c r="A256" s="1">
        <v>44562</v>
      </c>
      <c r="B256">
        <v>6.1</v>
      </c>
    </row>
    <row r="257" spans="1:2" x14ac:dyDescent="0.2">
      <c r="A257" s="1">
        <v>44652</v>
      </c>
      <c r="B257">
        <v>4.9000000000000004</v>
      </c>
    </row>
    <row r="258" spans="1:2" x14ac:dyDescent="0.2">
      <c r="A258" s="1">
        <v>44743</v>
      </c>
      <c r="B258">
        <v>5.0999999999999996</v>
      </c>
    </row>
    <row r="259" spans="1:2" x14ac:dyDescent="0.2">
      <c r="A259" s="1">
        <v>44835</v>
      </c>
      <c r="B259">
        <v>4.7</v>
      </c>
    </row>
    <row r="260" spans="1:2" x14ac:dyDescent="0.2">
      <c r="A260" s="1">
        <v>44927</v>
      </c>
      <c r="B260">
        <v>4.7</v>
      </c>
    </row>
    <row r="261" spans="1:2" x14ac:dyDescent="0.2">
      <c r="A261" s="1">
        <v>45017</v>
      </c>
      <c r="B261">
        <v>4</v>
      </c>
    </row>
    <row r="262" spans="1:2" x14ac:dyDescent="0.2">
      <c r="A262" s="1">
        <v>45108</v>
      </c>
      <c r="B262">
        <v>2.4</v>
      </c>
    </row>
    <row r="263" spans="1:2" x14ac:dyDescent="0.2">
      <c r="A263" s="1">
        <v>45200</v>
      </c>
      <c r="B263">
        <v>2.1</v>
      </c>
    </row>
    <row r="264" spans="1:2" x14ac:dyDescent="0.2">
      <c r="A264" s="1">
        <v>45292</v>
      </c>
      <c r="B264">
        <v>4</v>
      </c>
    </row>
    <row r="265" spans="1:2" x14ac:dyDescent="0.2">
      <c r="A265" s="1">
        <v>45383</v>
      </c>
      <c r="B265">
        <v>2.9</v>
      </c>
    </row>
    <row r="266" spans="1:2" x14ac:dyDescent="0.2">
      <c r="A266" s="1">
        <v>45474</v>
      </c>
      <c r="B266">
        <v>2.4</v>
      </c>
    </row>
    <row r="267" spans="1:2" x14ac:dyDescent="0.2">
      <c r="A267" s="1">
        <v>45566</v>
      </c>
      <c r="B267">
        <v>2.7</v>
      </c>
    </row>
    <row r="268" spans="1:2" x14ac:dyDescent="0.2">
      <c r="A268" s="1">
        <v>45658</v>
      </c>
      <c r="B268">
        <v>3.3</v>
      </c>
    </row>
    <row r="269" spans="1:2" x14ac:dyDescent="0.2">
      <c r="A269" s="1">
        <v>45748</v>
      </c>
      <c r="B269">
        <v>2.6</v>
      </c>
    </row>
    <row r="270" spans="1:2" x14ac:dyDescent="0.2">
      <c r="A270" s="1">
        <v>45839</v>
      </c>
      <c r="B270">
        <v>2.9</v>
      </c>
    </row>
    <row r="271" spans="1:2" x14ac:dyDescent="0.2">
      <c r="A271" s="1">
        <v>45931</v>
      </c>
      <c r="B271">
        <v>2.7</v>
      </c>
    </row>
    <row r="272" spans="1:2" x14ac:dyDescent="0.2">
      <c r="A272" s="1"/>
    </row>
    <row r="273" spans="1:1" x14ac:dyDescent="0.2">
      <c r="A273" s="1"/>
    </row>
    <row r="274" spans="1:1" x14ac:dyDescent="0.2">
      <c r="A274" s="1"/>
    </row>
    <row r="284" spans="1:1" x14ac:dyDescent="0.2">
      <c r="A284" s="8"/>
    </row>
  </sheetData>
  <hyperlinks>
    <hyperlink ref="G2" location="'Index'!A1" display="Back to Index" xr:uid="{12731EED-3E58-FA4B-B7B6-5F23338BB7F3}"/>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1347D-4072-2E41-943C-3F4DF2CEB973}">
  <sheetPr codeName="Sheet20">
    <tabColor theme="9"/>
  </sheetPr>
  <dimension ref="A1:K265"/>
  <sheetViews>
    <sheetView topLeftCell="E1" zoomScaleNormal="100" workbookViewId="0">
      <selection activeCell="K1" sqref="K1"/>
    </sheetView>
  </sheetViews>
  <sheetFormatPr baseColWidth="10" defaultRowHeight="16" x14ac:dyDescent="0.2"/>
  <cols>
    <col min="1" max="1" width="8.83203125" bestFit="1" customWidth="1"/>
    <col min="2" max="2" width="8.33203125" bestFit="1" customWidth="1"/>
    <col min="3" max="3" width="79.6640625" bestFit="1" customWidth="1"/>
    <col min="4" max="4" width="17.5" bestFit="1" customWidth="1"/>
    <col min="5" max="5" width="61.83203125" bestFit="1" customWidth="1"/>
    <col min="6" max="6" width="11.6640625" bestFit="1" customWidth="1"/>
    <col min="7" max="7" width="17.6640625" bestFit="1" customWidth="1"/>
    <col min="8" max="8" width="16.6640625" bestFit="1" customWidth="1"/>
    <col min="9" max="9" width="29" bestFit="1" customWidth="1"/>
    <col min="10" max="10" width="22.83203125" bestFit="1" customWidth="1"/>
    <col min="11" max="11" width="29"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21916</v>
      </c>
      <c r="B2" s="27">
        <v>1.2</v>
      </c>
      <c r="C2" s="27" t="s">
        <v>24</v>
      </c>
      <c r="D2" s="27" t="s">
        <v>22</v>
      </c>
      <c r="E2" s="27" t="s">
        <v>23</v>
      </c>
      <c r="F2" s="27" t="s">
        <v>0</v>
      </c>
      <c r="G2" s="27" t="s">
        <v>14</v>
      </c>
      <c r="H2" s="27" t="s">
        <v>15</v>
      </c>
      <c r="I2" s="33" t="s">
        <v>6</v>
      </c>
      <c r="K2" s="8" t="s">
        <v>152</v>
      </c>
    </row>
    <row r="3" spans="1:11" x14ac:dyDescent="0.2">
      <c r="A3" s="35">
        <v>22007</v>
      </c>
      <c r="B3" s="27">
        <v>1.5</v>
      </c>
      <c r="C3" s="27" t="s">
        <v>24</v>
      </c>
      <c r="D3" s="27" t="s">
        <v>22</v>
      </c>
      <c r="E3" s="27" t="s">
        <v>23</v>
      </c>
      <c r="F3" s="27" t="s">
        <v>0</v>
      </c>
      <c r="G3" s="27" t="s">
        <v>14</v>
      </c>
      <c r="H3" s="27" t="s">
        <v>15</v>
      </c>
      <c r="I3" s="33" t="s">
        <v>6</v>
      </c>
    </row>
    <row r="4" spans="1:11" x14ac:dyDescent="0.2">
      <c r="A4" s="35">
        <v>22098</v>
      </c>
      <c r="B4" s="27">
        <v>1.6</v>
      </c>
      <c r="C4" s="27" t="s">
        <v>24</v>
      </c>
      <c r="D4" s="27" t="s">
        <v>22</v>
      </c>
      <c r="E4" s="27" t="s">
        <v>23</v>
      </c>
      <c r="F4" s="27" t="s">
        <v>0</v>
      </c>
      <c r="G4" s="27" t="s">
        <v>14</v>
      </c>
      <c r="H4" s="27" t="s">
        <v>15</v>
      </c>
      <c r="I4" s="33" t="s">
        <v>6</v>
      </c>
    </row>
    <row r="5" spans="1:11" x14ac:dyDescent="0.2">
      <c r="A5" s="35">
        <v>22190</v>
      </c>
      <c r="B5" s="27">
        <v>1.3</v>
      </c>
      <c r="C5" s="27" t="s">
        <v>24</v>
      </c>
      <c r="D5" s="27" t="s">
        <v>22</v>
      </c>
      <c r="E5" s="27" t="s">
        <v>23</v>
      </c>
      <c r="F5" s="27" t="s">
        <v>0</v>
      </c>
      <c r="G5" s="27" t="s">
        <v>14</v>
      </c>
      <c r="H5" s="27" t="s">
        <v>15</v>
      </c>
      <c r="I5" s="33" t="s">
        <v>6</v>
      </c>
    </row>
    <row r="6" spans="1:11" x14ac:dyDescent="0.2">
      <c r="A6" s="35">
        <v>22282</v>
      </c>
      <c r="B6" s="27">
        <v>0.7</v>
      </c>
      <c r="C6" s="27" t="s">
        <v>24</v>
      </c>
      <c r="D6" s="27" t="s">
        <v>22</v>
      </c>
      <c r="E6" s="27" t="s">
        <v>23</v>
      </c>
      <c r="F6" s="27" t="s">
        <v>0</v>
      </c>
      <c r="G6" s="27" t="s">
        <v>14</v>
      </c>
      <c r="H6" s="27" t="s">
        <v>15</v>
      </c>
      <c r="I6" s="33" t="s">
        <v>6</v>
      </c>
    </row>
    <row r="7" spans="1:11" x14ac:dyDescent="0.2">
      <c r="A7" s="35">
        <v>22372</v>
      </c>
      <c r="B7" s="27">
        <v>1.3</v>
      </c>
      <c r="C7" s="27" t="s">
        <v>24</v>
      </c>
      <c r="D7" s="27" t="s">
        <v>22</v>
      </c>
      <c r="E7" s="27" t="s">
        <v>23</v>
      </c>
      <c r="F7" s="27" t="s">
        <v>0</v>
      </c>
      <c r="G7" s="27" t="s">
        <v>14</v>
      </c>
      <c r="H7" s="27" t="s">
        <v>15</v>
      </c>
      <c r="I7" s="33" t="s">
        <v>6</v>
      </c>
    </row>
    <row r="8" spans="1:11" x14ac:dyDescent="0.2">
      <c r="A8" s="35">
        <v>22463</v>
      </c>
      <c r="B8" s="27">
        <v>1.8</v>
      </c>
      <c r="C8" s="27" t="s">
        <v>24</v>
      </c>
      <c r="D8" s="27" t="s">
        <v>22</v>
      </c>
      <c r="E8" s="27" t="s">
        <v>23</v>
      </c>
      <c r="F8" s="27" t="s">
        <v>0</v>
      </c>
      <c r="G8" s="27" t="s">
        <v>14</v>
      </c>
      <c r="H8" s="27" t="s">
        <v>15</v>
      </c>
      <c r="I8" s="33" t="s">
        <v>6</v>
      </c>
    </row>
    <row r="9" spans="1:11" x14ac:dyDescent="0.2">
      <c r="A9" s="35">
        <v>22555</v>
      </c>
      <c r="B9" s="27">
        <v>1</v>
      </c>
      <c r="C9" s="27" t="s">
        <v>24</v>
      </c>
      <c r="D9" s="27" t="s">
        <v>22</v>
      </c>
      <c r="E9" s="27" t="s">
        <v>23</v>
      </c>
      <c r="F9" s="27" t="s">
        <v>0</v>
      </c>
      <c r="G9" s="27" t="s">
        <v>14</v>
      </c>
      <c r="H9" s="27" t="s">
        <v>15</v>
      </c>
      <c r="I9" s="33" t="s">
        <v>6</v>
      </c>
    </row>
    <row r="10" spans="1:11" x14ac:dyDescent="0.2">
      <c r="A10" s="35">
        <v>22647</v>
      </c>
      <c r="B10" s="27">
        <v>1.5</v>
      </c>
      <c r="C10" s="27" t="s">
        <v>24</v>
      </c>
      <c r="D10" s="27" t="s">
        <v>22</v>
      </c>
      <c r="E10" s="27" t="s">
        <v>23</v>
      </c>
      <c r="F10" s="27" t="s">
        <v>0</v>
      </c>
      <c r="G10" s="27" t="s">
        <v>14</v>
      </c>
      <c r="H10" s="27" t="s">
        <v>15</v>
      </c>
      <c r="I10" s="33" t="s">
        <v>6</v>
      </c>
    </row>
    <row r="11" spans="1:11" x14ac:dyDescent="0.2">
      <c r="A11" s="35">
        <v>22737</v>
      </c>
      <c r="B11" s="27">
        <v>1.5</v>
      </c>
      <c r="C11" s="27" t="s">
        <v>24</v>
      </c>
      <c r="D11" s="27" t="s">
        <v>22</v>
      </c>
      <c r="E11" s="27" t="s">
        <v>23</v>
      </c>
      <c r="F11" s="27" t="s">
        <v>0</v>
      </c>
      <c r="G11" s="27" t="s">
        <v>14</v>
      </c>
      <c r="H11" s="27" t="s">
        <v>15</v>
      </c>
      <c r="I11" s="33" t="s">
        <v>6</v>
      </c>
    </row>
    <row r="12" spans="1:11" x14ac:dyDescent="0.2">
      <c r="A12" s="35">
        <v>22828</v>
      </c>
      <c r="B12" s="27">
        <v>1.3</v>
      </c>
      <c r="C12" s="27" t="s">
        <v>24</v>
      </c>
      <c r="D12" s="27" t="s">
        <v>22</v>
      </c>
      <c r="E12" s="27" t="s">
        <v>23</v>
      </c>
      <c r="F12" s="27" t="s">
        <v>0</v>
      </c>
      <c r="G12" s="27" t="s">
        <v>14</v>
      </c>
      <c r="H12" s="27" t="s">
        <v>15</v>
      </c>
      <c r="I12" s="33" t="s">
        <v>6</v>
      </c>
    </row>
    <row r="13" spans="1:11" x14ac:dyDescent="0.2">
      <c r="A13" s="35">
        <v>22920</v>
      </c>
      <c r="B13" s="27">
        <v>0.8</v>
      </c>
      <c r="C13" s="27" t="s">
        <v>24</v>
      </c>
      <c r="D13" s="27" t="s">
        <v>22</v>
      </c>
      <c r="E13" s="27" t="s">
        <v>23</v>
      </c>
      <c r="F13" s="27" t="s">
        <v>0</v>
      </c>
      <c r="G13" s="27" t="s">
        <v>14</v>
      </c>
      <c r="H13" s="27" t="s">
        <v>15</v>
      </c>
      <c r="I13" s="33" t="s">
        <v>6</v>
      </c>
    </row>
    <row r="14" spans="1:11" x14ac:dyDescent="0.2">
      <c r="A14" s="35">
        <v>23012</v>
      </c>
      <c r="B14" s="27">
        <v>1.3</v>
      </c>
      <c r="C14" s="27" t="s">
        <v>24</v>
      </c>
      <c r="D14" s="27" t="s">
        <v>22</v>
      </c>
      <c r="E14" s="27" t="s">
        <v>23</v>
      </c>
      <c r="F14" s="27" t="s">
        <v>0</v>
      </c>
      <c r="G14" s="27" t="s">
        <v>14</v>
      </c>
      <c r="H14" s="27" t="s">
        <v>15</v>
      </c>
      <c r="I14" s="33" t="s">
        <v>6</v>
      </c>
    </row>
    <row r="15" spans="1:11" x14ac:dyDescent="0.2">
      <c r="A15" s="35">
        <v>23102</v>
      </c>
      <c r="B15" s="27">
        <v>1.5</v>
      </c>
      <c r="C15" s="27" t="s">
        <v>24</v>
      </c>
      <c r="D15" s="27" t="s">
        <v>22</v>
      </c>
      <c r="E15" s="27" t="s">
        <v>23</v>
      </c>
      <c r="F15" s="27" t="s">
        <v>0</v>
      </c>
      <c r="G15" s="27" t="s">
        <v>14</v>
      </c>
      <c r="H15" s="27" t="s">
        <v>15</v>
      </c>
      <c r="I15" s="33" t="s">
        <v>6</v>
      </c>
    </row>
    <row r="16" spans="1:11" x14ac:dyDescent="0.2">
      <c r="A16" s="35">
        <v>23193</v>
      </c>
      <c r="B16" s="27">
        <v>1.6</v>
      </c>
      <c r="C16" s="27" t="s">
        <v>24</v>
      </c>
      <c r="D16" s="27" t="s">
        <v>22</v>
      </c>
      <c r="E16" s="27" t="s">
        <v>23</v>
      </c>
      <c r="F16" s="27" t="s">
        <v>0</v>
      </c>
      <c r="G16" s="27" t="s">
        <v>14</v>
      </c>
      <c r="H16" s="27" t="s">
        <v>15</v>
      </c>
      <c r="I16" s="33" t="s">
        <v>6</v>
      </c>
    </row>
    <row r="17" spans="1:9" x14ac:dyDescent="0.2">
      <c r="A17" s="35">
        <v>23285</v>
      </c>
      <c r="B17" s="27">
        <v>1.9</v>
      </c>
      <c r="C17" s="27" t="s">
        <v>24</v>
      </c>
      <c r="D17" s="27" t="s">
        <v>22</v>
      </c>
      <c r="E17" s="27" t="s">
        <v>23</v>
      </c>
      <c r="F17" s="27" t="s">
        <v>0</v>
      </c>
      <c r="G17" s="27" t="s">
        <v>14</v>
      </c>
      <c r="H17" s="27" t="s">
        <v>15</v>
      </c>
      <c r="I17" s="33" t="s">
        <v>6</v>
      </c>
    </row>
    <row r="18" spans="1:9" x14ac:dyDescent="0.2">
      <c r="A18" s="35">
        <v>23377</v>
      </c>
      <c r="B18" s="27">
        <v>1.7</v>
      </c>
      <c r="C18" s="27" t="s">
        <v>24</v>
      </c>
      <c r="D18" s="27" t="s">
        <v>22</v>
      </c>
      <c r="E18" s="27" t="s">
        <v>23</v>
      </c>
      <c r="F18" s="27" t="s">
        <v>0</v>
      </c>
      <c r="G18" s="27" t="s">
        <v>14</v>
      </c>
      <c r="H18" s="27" t="s">
        <v>15</v>
      </c>
      <c r="I18" s="33" t="s">
        <v>6</v>
      </c>
    </row>
    <row r="19" spans="1:9" x14ac:dyDescent="0.2">
      <c r="A19" s="35">
        <v>23468</v>
      </c>
      <c r="B19" s="27">
        <v>1.2</v>
      </c>
      <c r="C19" s="27" t="s">
        <v>24</v>
      </c>
      <c r="D19" s="27" t="s">
        <v>22</v>
      </c>
      <c r="E19" s="27" t="s">
        <v>23</v>
      </c>
      <c r="F19" s="27" t="s">
        <v>0</v>
      </c>
      <c r="G19" s="27" t="s">
        <v>14</v>
      </c>
      <c r="H19" s="27" t="s">
        <v>15</v>
      </c>
      <c r="I19" s="33" t="s">
        <v>6</v>
      </c>
    </row>
    <row r="20" spans="1:9" x14ac:dyDescent="0.2">
      <c r="A20" s="35">
        <v>23559</v>
      </c>
      <c r="B20" s="27">
        <v>1.1000000000000001</v>
      </c>
      <c r="C20" s="27" t="s">
        <v>24</v>
      </c>
      <c r="D20" s="27" t="s">
        <v>22</v>
      </c>
      <c r="E20" s="27" t="s">
        <v>23</v>
      </c>
      <c r="F20" s="27" t="s">
        <v>0</v>
      </c>
      <c r="G20" s="27" t="s">
        <v>14</v>
      </c>
      <c r="H20" s="27" t="s">
        <v>15</v>
      </c>
      <c r="I20" s="33" t="s">
        <v>6</v>
      </c>
    </row>
    <row r="21" spans="1:9" x14ac:dyDescent="0.2">
      <c r="A21" s="35">
        <v>23651</v>
      </c>
      <c r="B21" s="27">
        <v>1</v>
      </c>
      <c r="C21" s="27" t="s">
        <v>24</v>
      </c>
      <c r="D21" s="27" t="s">
        <v>22</v>
      </c>
      <c r="E21" s="27" t="s">
        <v>23</v>
      </c>
      <c r="F21" s="27" t="s">
        <v>0</v>
      </c>
      <c r="G21" s="27" t="s">
        <v>14</v>
      </c>
      <c r="H21" s="27" t="s">
        <v>15</v>
      </c>
      <c r="I21" s="33" t="s">
        <v>6</v>
      </c>
    </row>
    <row r="22" spans="1:9" x14ac:dyDescent="0.2">
      <c r="A22" s="35">
        <v>23743</v>
      </c>
      <c r="B22" s="27">
        <v>1.5</v>
      </c>
      <c r="C22" s="27" t="s">
        <v>24</v>
      </c>
      <c r="D22" s="27" t="s">
        <v>22</v>
      </c>
      <c r="E22" s="27" t="s">
        <v>23</v>
      </c>
      <c r="F22" s="27" t="s">
        <v>0</v>
      </c>
      <c r="G22" s="27" t="s">
        <v>14</v>
      </c>
      <c r="H22" s="27" t="s">
        <v>15</v>
      </c>
      <c r="I22" s="33" t="s">
        <v>6</v>
      </c>
    </row>
    <row r="23" spans="1:9" x14ac:dyDescent="0.2">
      <c r="A23" s="35">
        <v>23833</v>
      </c>
      <c r="B23" s="27">
        <v>1.2</v>
      </c>
      <c r="C23" s="27" t="s">
        <v>24</v>
      </c>
      <c r="D23" s="27" t="s">
        <v>22</v>
      </c>
      <c r="E23" s="27" t="s">
        <v>23</v>
      </c>
      <c r="F23" s="27" t="s">
        <v>0</v>
      </c>
      <c r="G23" s="27" t="s">
        <v>14</v>
      </c>
      <c r="H23" s="27" t="s">
        <v>15</v>
      </c>
      <c r="I23" s="33" t="s">
        <v>6</v>
      </c>
    </row>
    <row r="24" spans="1:9" x14ac:dyDescent="0.2">
      <c r="A24" s="35">
        <v>23924</v>
      </c>
      <c r="B24" s="27">
        <v>1.3</v>
      </c>
      <c r="C24" s="27" t="s">
        <v>24</v>
      </c>
      <c r="D24" s="27" t="s">
        <v>22</v>
      </c>
      <c r="E24" s="27" t="s">
        <v>23</v>
      </c>
      <c r="F24" s="27" t="s">
        <v>0</v>
      </c>
      <c r="G24" s="27" t="s">
        <v>14</v>
      </c>
      <c r="H24" s="27" t="s">
        <v>15</v>
      </c>
      <c r="I24" s="33" t="s">
        <v>6</v>
      </c>
    </row>
    <row r="25" spans="1:9" x14ac:dyDescent="0.2">
      <c r="A25" s="35">
        <v>24016</v>
      </c>
      <c r="B25" s="27">
        <v>1.3</v>
      </c>
      <c r="C25" s="27" t="s">
        <v>24</v>
      </c>
      <c r="D25" s="27" t="s">
        <v>22</v>
      </c>
      <c r="E25" s="27" t="s">
        <v>23</v>
      </c>
      <c r="F25" s="27" t="s">
        <v>0</v>
      </c>
      <c r="G25" s="27" t="s">
        <v>14</v>
      </c>
      <c r="H25" s="27" t="s">
        <v>15</v>
      </c>
      <c r="I25" s="33" t="s">
        <v>6</v>
      </c>
    </row>
    <row r="26" spans="1:9" x14ac:dyDescent="0.2">
      <c r="A26" s="35">
        <v>24108</v>
      </c>
      <c r="B26" s="27">
        <v>2</v>
      </c>
      <c r="C26" s="27" t="s">
        <v>24</v>
      </c>
      <c r="D26" s="27" t="s">
        <v>22</v>
      </c>
      <c r="E26" s="27" t="s">
        <v>23</v>
      </c>
      <c r="F26" s="27" t="s">
        <v>0</v>
      </c>
      <c r="G26" s="27" t="s">
        <v>14</v>
      </c>
      <c r="H26" s="27" t="s">
        <v>15</v>
      </c>
      <c r="I26" s="33" t="s">
        <v>6</v>
      </c>
    </row>
    <row r="27" spans="1:9" x14ac:dyDescent="0.2">
      <c r="A27" s="35">
        <v>24198</v>
      </c>
      <c r="B27" s="27">
        <v>3.3</v>
      </c>
      <c r="C27" s="27" t="s">
        <v>24</v>
      </c>
      <c r="D27" s="27" t="s">
        <v>22</v>
      </c>
      <c r="E27" s="27" t="s">
        <v>23</v>
      </c>
      <c r="F27" s="27" t="s">
        <v>0</v>
      </c>
      <c r="G27" s="27" t="s">
        <v>14</v>
      </c>
      <c r="H27" s="27" t="s">
        <v>15</v>
      </c>
      <c r="I27" s="33" t="s">
        <v>6</v>
      </c>
    </row>
    <row r="28" spans="1:9" x14ac:dyDescent="0.2">
      <c r="A28" s="35">
        <v>24289</v>
      </c>
      <c r="B28" s="27">
        <v>3.3</v>
      </c>
      <c r="C28" s="27" t="s">
        <v>24</v>
      </c>
      <c r="D28" s="27" t="s">
        <v>22</v>
      </c>
      <c r="E28" s="27" t="s">
        <v>23</v>
      </c>
      <c r="F28" s="27" t="s">
        <v>0</v>
      </c>
      <c r="G28" s="27" t="s">
        <v>14</v>
      </c>
      <c r="H28" s="27" t="s">
        <v>15</v>
      </c>
      <c r="I28" s="33" t="s">
        <v>6</v>
      </c>
    </row>
    <row r="29" spans="1:9" x14ac:dyDescent="0.2">
      <c r="A29" s="35">
        <v>24381</v>
      </c>
      <c r="B29" s="27">
        <v>3.5</v>
      </c>
      <c r="C29" s="27" t="s">
        <v>24</v>
      </c>
      <c r="D29" s="27" t="s">
        <v>22</v>
      </c>
      <c r="E29" s="27" t="s">
        <v>23</v>
      </c>
      <c r="F29" s="27" t="s">
        <v>0</v>
      </c>
      <c r="G29" s="27" t="s">
        <v>14</v>
      </c>
      <c r="H29" s="27" t="s">
        <v>15</v>
      </c>
      <c r="I29" s="33" t="s">
        <v>6</v>
      </c>
    </row>
    <row r="30" spans="1:9" x14ac:dyDescent="0.2">
      <c r="A30" s="35">
        <v>24473</v>
      </c>
      <c r="B30" s="27">
        <v>2.2000000000000002</v>
      </c>
      <c r="C30" s="27" t="s">
        <v>24</v>
      </c>
      <c r="D30" s="27" t="s">
        <v>22</v>
      </c>
      <c r="E30" s="27" t="s">
        <v>23</v>
      </c>
      <c r="F30" s="27" t="s">
        <v>0</v>
      </c>
      <c r="G30" s="27" t="s">
        <v>14</v>
      </c>
      <c r="H30" s="27" t="s">
        <v>15</v>
      </c>
      <c r="I30" s="33" t="s">
        <v>6</v>
      </c>
    </row>
    <row r="31" spans="1:9" x14ac:dyDescent="0.2">
      <c r="A31" s="35">
        <v>24563</v>
      </c>
      <c r="B31" s="27">
        <v>2.7</v>
      </c>
      <c r="C31" s="27" t="s">
        <v>24</v>
      </c>
      <c r="D31" s="27" t="s">
        <v>22</v>
      </c>
      <c r="E31" s="27" t="s">
        <v>23</v>
      </c>
      <c r="F31" s="27" t="s">
        <v>0</v>
      </c>
      <c r="G31" s="27" t="s">
        <v>14</v>
      </c>
      <c r="H31" s="27" t="s">
        <v>15</v>
      </c>
      <c r="I31" s="33" t="s">
        <v>6</v>
      </c>
    </row>
    <row r="32" spans="1:9" x14ac:dyDescent="0.2">
      <c r="A32" s="35">
        <v>24654</v>
      </c>
      <c r="B32" s="27">
        <v>3.7</v>
      </c>
      <c r="C32" s="27" t="s">
        <v>24</v>
      </c>
      <c r="D32" s="27" t="s">
        <v>22</v>
      </c>
      <c r="E32" s="27" t="s">
        <v>23</v>
      </c>
      <c r="F32" s="27" t="s">
        <v>0</v>
      </c>
      <c r="G32" s="27" t="s">
        <v>14</v>
      </c>
      <c r="H32" s="27" t="s">
        <v>15</v>
      </c>
      <c r="I32" s="33" t="s">
        <v>6</v>
      </c>
    </row>
    <row r="33" spans="1:9" x14ac:dyDescent="0.2">
      <c r="A33" s="35">
        <v>24746</v>
      </c>
      <c r="B33" s="27">
        <v>4.0999999999999996</v>
      </c>
      <c r="C33" s="27" t="s">
        <v>24</v>
      </c>
      <c r="D33" s="27" t="s">
        <v>22</v>
      </c>
      <c r="E33" s="27" t="s">
        <v>23</v>
      </c>
      <c r="F33" s="27" t="s">
        <v>0</v>
      </c>
      <c r="G33" s="27" t="s">
        <v>14</v>
      </c>
      <c r="H33" s="27" t="s">
        <v>15</v>
      </c>
      <c r="I33" s="33" t="s">
        <v>6</v>
      </c>
    </row>
    <row r="34" spans="1:9" x14ac:dyDescent="0.2">
      <c r="A34" s="35">
        <v>24838</v>
      </c>
      <c r="B34" s="27">
        <v>4.5999999999999996</v>
      </c>
      <c r="C34" s="27" t="s">
        <v>24</v>
      </c>
      <c r="D34" s="27" t="s">
        <v>22</v>
      </c>
      <c r="E34" s="27" t="s">
        <v>23</v>
      </c>
      <c r="F34" s="27" t="s">
        <v>0</v>
      </c>
      <c r="G34" s="27" t="s">
        <v>14</v>
      </c>
      <c r="H34" s="27" t="s">
        <v>15</v>
      </c>
      <c r="I34" s="33" t="s">
        <v>6</v>
      </c>
    </row>
    <row r="35" spans="1:9" x14ac:dyDescent="0.2">
      <c r="A35" s="35">
        <v>24929</v>
      </c>
      <c r="B35" s="27">
        <v>4.7</v>
      </c>
      <c r="C35" s="27" t="s">
        <v>24</v>
      </c>
      <c r="D35" s="27" t="s">
        <v>22</v>
      </c>
      <c r="E35" s="27" t="s">
        <v>23</v>
      </c>
      <c r="F35" s="27" t="s">
        <v>0</v>
      </c>
      <c r="G35" s="27" t="s">
        <v>14</v>
      </c>
      <c r="H35" s="27" t="s">
        <v>15</v>
      </c>
      <c r="I35" s="33" t="s">
        <v>6</v>
      </c>
    </row>
    <row r="36" spans="1:9" x14ac:dyDescent="0.2">
      <c r="A36" s="35">
        <v>25020</v>
      </c>
      <c r="B36" s="27">
        <v>4.5</v>
      </c>
      <c r="C36" s="27" t="s">
        <v>24</v>
      </c>
      <c r="D36" s="27" t="s">
        <v>22</v>
      </c>
      <c r="E36" s="27" t="s">
        <v>23</v>
      </c>
      <c r="F36" s="27" t="s">
        <v>0</v>
      </c>
      <c r="G36" s="27" t="s">
        <v>14</v>
      </c>
      <c r="H36" s="27" t="s">
        <v>15</v>
      </c>
      <c r="I36" s="33" t="s">
        <v>6</v>
      </c>
    </row>
    <row r="37" spans="1:9" x14ac:dyDescent="0.2">
      <c r="A37" s="35">
        <v>25112</v>
      </c>
      <c r="B37" s="27">
        <v>4.7</v>
      </c>
      <c r="C37" s="27" t="s">
        <v>24</v>
      </c>
      <c r="D37" s="27" t="s">
        <v>22</v>
      </c>
      <c r="E37" s="27" t="s">
        <v>23</v>
      </c>
      <c r="F37" s="27" t="s">
        <v>0</v>
      </c>
      <c r="G37" s="27" t="s">
        <v>14</v>
      </c>
      <c r="H37" s="27" t="s">
        <v>15</v>
      </c>
      <c r="I37" s="33" t="s">
        <v>6</v>
      </c>
    </row>
    <row r="38" spans="1:9" x14ac:dyDescent="0.2">
      <c r="A38" s="35">
        <v>25204</v>
      </c>
      <c r="B38" s="27">
        <v>4.4000000000000004</v>
      </c>
      <c r="C38" s="27" t="s">
        <v>24</v>
      </c>
      <c r="D38" s="27" t="s">
        <v>22</v>
      </c>
      <c r="E38" s="27" t="s">
        <v>23</v>
      </c>
      <c r="F38" s="27" t="s">
        <v>0</v>
      </c>
      <c r="G38" s="27" t="s">
        <v>14</v>
      </c>
      <c r="H38" s="27" t="s">
        <v>15</v>
      </c>
      <c r="I38" s="33" t="s">
        <v>6</v>
      </c>
    </row>
    <row r="39" spans="1:9" x14ac:dyDescent="0.2">
      <c r="A39" s="35">
        <v>25294</v>
      </c>
      <c r="B39" s="27">
        <v>4.9000000000000004</v>
      </c>
      <c r="C39" s="27" t="s">
        <v>24</v>
      </c>
      <c r="D39" s="27" t="s">
        <v>22</v>
      </c>
      <c r="E39" s="27" t="s">
        <v>23</v>
      </c>
      <c r="F39" s="27" t="s">
        <v>0</v>
      </c>
      <c r="G39" s="27" t="s">
        <v>14</v>
      </c>
      <c r="H39" s="27" t="s">
        <v>15</v>
      </c>
      <c r="I39" s="33" t="s">
        <v>6</v>
      </c>
    </row>
    <row r="40" spans="1:9" x14ac:dyDescent="0.2">
      <c r="A40" s="35">
        <v>25385</v>
      </c>
      <c r="B40" s="27">
        <v>4.7</v>
      </c>
      <c r="C40" s="27" t="s">
        <v>24</v>
      </c>
      <c r="D40" s="27" t="s">
        <v>22</v>
      </c>
      <c r="E40" s="27" t="s">
        <v>23</v>
      </c>
      <c r="F40" s="27" t="s">
        <v>0</v>
      </c>
      <c r="G40" s="27" t="s">
        <v>14</v>
      </c>
      <c r="H40" s="27" t="s">
        <v>15</v>
      </c>
      <c r="I40" s="33" t="s">
        <v>6</v>
      </c>
    </row>
    <row r="41" spans="1:9" x14ac:dyDescent="0.2">
      <c r="A41" s="35">
        <v>25477</v>
      </c>
      <c r="B41" s="27">
        <v>4.8</v>
      </c>
      <c r="C41" s="27" t="s">
        <v>24</v>
      </c>
      <c r="D41" s="27" t="s">
        <v>22</v>
      </c>
      <c r="E41" s="27" t="s">
        <v>23</v>
      </c>
      <c r="F41" s="27" t="s">
        <v>0</v>
      </c>
      <c r="G41" s="27" t="s">
        <v>14</v>
      </c>
      <c r="H41" s="27" t="s">
        <v>15</v>
      </c>
      <c r="I41" s="33" t="s">
        <v>6</v>
      </c>
    </row>
    <row r="42" spans="1:9" x14ac:dyDescent="0.2">
      <c r="A42" s="35">
        <v>25569</v>
      </c>
      <c r="B42" s="27">
        <v>4.4000000000000004</v>
      </c>
      <c r="C42" s="27" t="s">
        <v>24</v>
      </c>
      <c r="D42" s="27" t="s">
        <v>22</v>
      </c>
      <c r="E42" s="27" t="s">
        <v>23</v>
      </c>
      <c r="F42" s="27" t="s">
        <v>0</v>
      </c>
      <c r="G42" s="27" t="s">
        <v>14</v>
      </c>
      <c r="H42" s="27" t="s">
        <v>15</v>
      </c>
      <c r="I42" s="33" t="s">
        <v>6</v>
      </c>
    </row>
    <row r="43" spans="1:9" x14ac:dyDescent="0.2">
      <c r="A43" s="35">
        <v>25659</v>
      </c>
      <c r="B43" s="27">
        <v>4.5999999999999996</v>
      </c>
      <c r="C43" s="27" t="s">
        <v>24</v>
      </c>
      <c r="D43" s="27" t="s">
        <v>22</v>
      </c>
      <c r="E43" s="27" t="s">
        <v>23</v>
      </c>
      <c r="F43" s="27" t="s">
        <v>0</v>
      </c>
      <c r="G43" s="27" t="s">
        <v>14</v>
      </c>
      <c r="H43" s="27" t="s">
        <v>15</v>
      </c>
      <c r="I43" s="33" t="s">
        <v>6</v>
      </c>
    </row>
    <row r="44" spans="1:9" x14ac:dyDescent="0.2">
      <c r="A44" s="35">
        <v>25750</v>
      </c>
      <c r="B44" s="27">
        <v>4.5</v>
      </c>
      <c r="C44" s="27" t="s">
        <v>24</v>
      </c>
      <c r="D44" s="27" t="s">
        <v>22</v>
      </c>
      <c r="E44" s="27" t="s">
        <v>23</v>
      </c>
      <c r="F44" s="27" t="s">
        <v>0</v>
      </c>
      <c r="G44" s="27" t="s">
        <v>14</v>
      </c>
      <c r="H44" s="27" t="s">
        <v>15</v>
      </c>
      <c r="I44" s="33" t="s">
        <v>6</v>
      </c>
    </row>
    <row r="45" spans="1:9" x14ac:dyDescent="0.2">
      <c r="A45" s="35">
        <v>25842</v>
      </c>
      <c r="B45" s="27">
        <v>5.8</v>
      </c>
      <c r="C45" s="27" t="s">
        <v>24</v>
      </c>
      <c r="D45" s="27" t="s">
        <v>22</v>
      </c>
      <c r="E45" s="27" t="s">
        <v>23</v>
      </c>
      <c r="F45" s="27" t="s">
        <v>0</v>
      </c>
      <c r="G45" s="27" t="s">
        <v>14</v>
      </c>
      <c r="H45" s="27" t="s">
        <v>15</v>
      </c>
      <c r="I45" s="33" t="s">
        <v>6</v>
      </c>
    </row>
    <row r="46" spans="1:9" x14ac:dyDescent="0.2">
      <c r="A46" s="35">
        <v>25934</v>
      </c>
      <c r="B46" s="27">
        <v>5.2</v>
      </c>
      <c r="C46" s="27" t="s">
        <v>24</v>
      </c>
      <c r="D46" s="27" t="s">
        <v>22</v>
      </c>
      <c r="E46" s="27" t="s">
        <v>23</v>
      </c>
      <c r="F46" s="27" t="s">
        <v>0</v>
      </c>
      <c r="G46" s="27" t="s">
        <v>14</v>
      </c>
      <c r="H46" s="27" t="s">
        <v>15</v>
      </c>
      <c r="I46" s="33" t="s">
        <v>6</v>
      </c>
    </row>
    <row r="47" spans="1:9" x14ac:dyDescent="0.2">
      <c r="A47" s="35">
        <v>26024</v>
      </c>
      <c r="B47" s="27">
        <v>4.5999999999999996</v>
      </c>
      <c r="C47" s="27" t="s">
        <v>24</v>
      </c>
      <c r="D47" s="27" t="s">
        <v>22</v>
      </c>
      <c r="E47" s="27" t="s">
        <v>23</v>
      </c>
      <c r="F47" s="27" t="s">
        <v>0</v>
      </c>
      <c r="G47" s="27" t="s">
        <v>14</v>
      </c>
      <c r="H47" s="27" t="s">
        <v>15</v>
      </c>
      <c r="I47" s="33" t="s">
        <v>6</v>
      </c>
    </row>
    <row r="48" spans="1:9" x14ac:dyDescent="0.2">
      <c r="A48" s="35">
        <v>26115</v>
      </c>
      <c r="B48" s="27">
        <v>3.8</v>
      </c>
      <c r="C48" s="27" t="s">
        <v>24</v>
      </c>
      <c r="D48" s="27" t="s">
        <v>22</v>
      </c>
      <c r="E48" s="27" t="s">
        <v>23</v>
      </c>
      <c r="F48" s="27" t="s">
        <v>0</v>
      </c>
      <c r="G48" s="27" t="s">
        <v>14</v>
      </c>
      <c r="H48" s="27" t="s">
        <v>15</v>
      </c>
      <c r="I48" s="33" t="s">
        <v>6</v>
      </c>
    </row>
    <row r="49" spans="1:9" x14ac:dyDescent="0.2">
      <c r="A49" s="35">
        <v>26207</v>
      </c>
      <c r="B49" s="27">
        <v>2.2999999999999998</v>
      </c>
      <c r="C49" s="27" t="s">
        <v>24</v>
      </c>
      <c r="D49" s="27" t="s">
        <v>22</v>
      </c>
      <c r="E49" s="27" t="s">
        <v>23</v>
      </c>
      <c r="F49" s="27" t="s">
        <v>0</v>
      </c>
      <c r="G49" s="27" t="s">
        <v>14</v>
      </c>
      <c r="H49" s="27" t="s">
        <v>15</v>
      </c>
      <c r="I49" s="33" t="s">
        <v>6</v>
      </c>
    </row>
    <row r="50" spans="1:9" x14ac:dyDescent="0.2">
      <c r="A50" s="35">
        <v>26299</v>
      </c>
      <c r="B50" s="27">
        <v>3.9</v>
      </c>
      <c r="C50" s="27" t="s">
        <v>24</v>
      </c>
      <c r="D50" s="27" t="s">
        <v>22</v>
      </c>
      <c r="E50" s="27" t="s">
        <v>23</v>
      </c>
      <c r="F50" s="27" t="s">
        <v>0</v>
      </c>
      <c r="G50" s="27" t="s">
        <v>14</v>
      </c>
      <c r="H50" s="27" t="s">
        <v>15</v>
      </c>
      <c r="I50" s="33" t="s">
        <v>6</v>
      </c>
    </row>
    <row r="51" spans="1:9" x14ac:dyDescent="0.2">
      <c r="A51" s="35">
        <v>26390</v>
      </c>
      <c r="B51" s="27">
        <v>2.7</v>
      </c>
      <c r="C51" s="27" t="s">
        <v>24</v>
      </c>
      <c r="D51" s="27" t="s">
        <v>22</v>
      </c>
      <c r="E51" s="27" t="s">
        <v>23</v>
      </c>
      <c r="F51" s="27" t="s">
        <v>0</v>
      </c>
      <c r="G51" s="27" t="s">
        <v>14</v>
      </c>
      <c r="H51" s="27" t="s">
        <v>15</v>
      </c>
      <c r="I51" s="33" t="s">
        <v>6</v>
      </c>
    </row>
    <row r="52" spans="1:9" x14ac:dyDescent="0.2">
      <c r="A52" s="35">
        <v>26481</v>
      </c>
      <c r="B52" s="27">
        <v>3</v>
      </c>
      <c r="C52" s="27" t="s">
        <v>24</v>
      </c>
      <c r="D52" s="27" t="s">
        <v>22</v>
      </c>
      <c r="E52" s="27" t="s">
        <v>23</v>
      </c>
      <c r="F52" s="27" t="s">
        <v>0</v>
      </c>
      <c r="G52" s="27" t="s">
        <v>14</v>
      </c>
      <c r="H52" s="27" t="s">
        <v>15</v>
      </c>
      <c r="I52" s="33" t="s">
        <v>6</v>
      </c>
    </row>
    <row r="53" spans="1:9" x14ac:dyDescent="0.2">
      <c r="A53" s="35">
        <v>26573</v>
      </c>
      <c r="B53" s="27">
        <v>2.5</v>
      </c>
      <c r="C53" s="27" t="s">
        <v>24</v>
      </c>
      <c r="D53" s="27" t="s">
        <v>22</v>
      </c>
      <c r="E53" s="27" t="s">
        <v>23</v>
      </c>
      <c r="F53" s="27" t="s">
        <v>0</v>
      </c>
      <c r="G53" s="27" t="s">
        <v>14</v>
      </c>
      <c r="H53" s="27" t="s">
        <v>15</v>
      </c>
      <c r="I53" s="33" t="s">
        <v>6</v>
      </c>
    </row>
    <row r="54" spans="1:9" x14ac:dyDescent="0.2">
      <c r="A54" s="35">
        <v>26665</v>
      </c>
      <c r="B54" s="27">
        <v>2.8</v>
      </c>
      <c r="C54" s="27" t="s">
        <v>24</v>
      </c>
      <c r="D54" s="27" t="s">
        <v>22</v>
      </c>
      <c r="E54" s="27" t="s">
        <v>23</v>
      </c>
      <c r="F54" s="27" t="s">
        <v>0</v>
      </c>
      <c r="G54" s="27" t="s">
        <v>14</v>
      </c>
      <c r="H54" s="27" t="s">
        <v>15</v>
      </c>
      <c r="I54" s="33" t="s">
        <v>6</v>
      </c>
    </row>
    <row r="55" spans="1:9" x14ac:dyDescent="0.2">
      <c r="A55" s="35">
        <v>26755</v>
      </c>
      <c r="B55" s="27">
        <v>5.6</v>
      </c>
      <c r="C55" s="27" t="s">
        <v>24</v>
      </c>
      <c r="D55" s="27" t="s">
        <v>22</v>
      </c>
      <c r="E55" s="27" t="s">
        <v>23</v>
      </c>
      <c r="F55" s="27" t="s">
        <v>0</v>
      </c>
      <c r="G55" s="27" t="s">
        <v>14</v>
      </c>
      <c r="H55" s="27" t="s">
        <v>15</v>
      </c>
      <c r="I55" s="33" t="s">
        <v>6</v>
      </c>
    </row>
    <row r="56" spans="1:9" x14ac:dyDescent="0.2">
      <c r="A56" s="35">
        <v>26846</v>
      </c>
      <c r="B56" s="27">
        <v>5.4</v>
      </c>
      <c r="C56" s="27" t="s">
        <v>24</v>
      </c>
      <c r="D56" s="27" t="s">
        <v>22</v>
      </c>
      <c r="E56" s="27" t="s">
        <v>23</v>
      </c>
      <c r="F56" s="27" t="s">
        <v>0</v>
      </c>
      <c r="G56" s="27" t="s">
        <v>14</v>
      </c>
      <c r="H56" s="27" t="s">
        <v>15</v>
      </c>
      <c r="I56" s="33" t="s">
        <v>6</v>
      </c>
    </row>
    <row r="57" spans="1:9" x14ac:dyDescent="0.2">
      <c r="A57" s="35">
        <v>26938</v>
      </c>
      <c r="B57" s="27">
        <v>5.7</v>
      </c>
      <c r="C57" s="27" t="s">
        <v>24</v>
      </c>
      <c r="D57" s="27" t="s">
        <v>22</v>
      </c>
      <c r="E57" s="27" t="s">
        <v>23</v>
      </c>
      <c r="F57" s="27" t="s">
        <v>0</v>
      </c>
      <c r="G57" s="27" t="s">
        <v>14</v>
      </c>
      <c r="H57" s="27" t="s">
        <v>15</v>
      </c>
      <c r="I57" s="33" t="s">
        <v>6</v>
      </c>
    </row>
    <row r="58" spans="1:9" x14ac:dyDescent="0.2">
      <c r="A58" s="35">
        <v>27030</v>
      </c>
      <c r="B58" s="27">
        <v>7</v>
      </c>
      <c r="C58" s="27" t="s">
        <v>24</v>
      </c>
      <c r="D58" s="27" t="s">
        <v>22</v>
      </c>
      <c r="E58" s="27" t="s">
        <v>23</v>
      </c>
      <c r="F58" s="27" t="s">
        <v>0</v>
      </c>
      <c r="G58" s="27" t="s">
        <v>14</v>
      </c>
      <c r="H58" s="27" t="s">
        <v>15</v>
      </c>
      <c r="I58" s="33" t="s">
        <v>6</v>
      </c>
    </row>
    <row r="59" spans="1:9" x14ac:dyDescent="0.2">
      <c r="A59" s="35">
        <v>27120</v>
      </c>
      <c r="B59" s="27">
        <v>10.3</v>
      </c>
      <c r="C59" s="27" t="s">
        <v>24</v>
      </c>
      <c r="D59" s="27" t="s">
        <v>22</v>
      </c>
      <c r="E59" s="27" t="s">
        <v>23</v>
      </c>
      <c r="F59" s="27" t="s">
        <v>0</v>
      </c>
      <c r="G59" s="27" t="s">
        <v>14</v>
      </c>
      <c r="H59" s="27" t="s">
        <v>15</v>
      </c>
      <c r="I59" s="33" t="s">
        <v>6</v>
      </c>
    </row>
    <row r="60" spans="1:9" x14ac:dyDescent="0.2">
      <c r="A60" s="35">
        <v>27211</v>
      </c>
      <c r="B60" s="27">
        <v>11.9</v>
      </c>
      <c r="C60" s="27" t="s">
        <v>24</v>
      </c>
      <c r="D60" s="27" t="s">
        <v>22</v>
      </c>
      <c r="E60" s="27" t="s">
        <v>23</v>
      </c>
      <c r="F60" s="27" t="s">
        <v>0</v>
      </c>
      <c r="G60" s="27" t="s">
        <v>14</v>
      </c>
      <c r="H60" s="27" t="s">
        <v>15</v>
      </c>
      <c r="I60" s="33" t="s">
        <v>6</v>
      </c>
    </row>
    <row r="61" spans="1:9" x14ac:dyDescent="0.2">
      <c r="A61" s="35">
        <v>27303</v>
      </c>
      <c r="B61" s="27">
        <v>10.1</v>
      </c>
      <c r="C61" s="27" t="s">
        <v>24</v>
      </c>
      <c r="D61" s="27" t="s">
        <v>22</v>
      </c>
      <c r="E61" s="27" t="s">
        <v>23</v>
      </c>
      <c r="F61" s="27" t="s">
        <v>0</v>
      </c>
      <c r="G61" s="27" t="s">
        <v>14</v>
      </c>
      <c r="H61" s="27" t="s">
        <v>15</v>
      </c>
      <c r="I61" s="33" t="s">
        <v>6</v>
      </c>
    </row>
    <row r="62" spans="1:9" x14ac:dyDescent="0.2">
      <c r="A62" s="35">
        <v>27395</v>
      </c>
      <c r="B62" s="27">
        <v>8.1</v>
      </c>
      <c r="C62" s="27" t="s">
        <v>24</v>
      </c>
      <c r="D62" s="27" t="s">
        <v>22</v>
      </c>
      <c r="E62" s="27" t="s">
        <v>23</v>
      </c>
      <c r="F62" s="27" t="s">
        <v>0</v>
      </c>
      <c r="G62" s="27" t="s">
        <v>14</v>
      </c>
      <c r="H62" s="27" t="s">
        <v>15</v>
      </c>
      <c r="I62" s="33" t="s">
        <v>6</v>
      </c>
    </row>
    <row r="63" spans="1:9" x14ac:dyDescent="0.2">
      <c r="A63" s="35">
        <v>27485</v>
      </c>
      <c r="B63" s="27">
        <v>6.2</v>
      </c>
      <c r="C63" s="27" t="s">
        <v>24</v>
      </c>
      <c r="D63" s="27" t="s">
        <v>22</v>
      </c>
      <c r="E63" s="27" t="s">
        <v>23</v>
      </c>
      <c r="F63" s="27" t="s">
        <v>0</v>
      </c>
      <c r="G63" s="27" t="s">
        <v>14</v>
      </c>
      <c r="H63" s="27" t="s">
        <v>15</v>
      </c>
      <c r="I63" s="33" t="s">
        <v>6</v>
      </c>
    </row>
    <row r="64" spans="1:9" x14ac:dyDescent="0.2">
      <c r="A64" s="35">
        <v>27576</v>
      </c>
      <c r="B64" s="27">
        <v>6.1</v>
      </c>
      <c r="C64" s="27" t="s">
        <v>24</v>
      </c>
      <c r="D64" s="27" t="s">
        <v>22</v>
      </c>
      <c r="E64" s="27" t="s">
        <v>23</v>
      </c>
      <c r="F64" s="27" t="s">
        <v>0</v>
      </c>
      <c r="G64" s="27" t="s">
        <v>14</v>
      </c>
      <c r="H64" s="27" t="s">
        <v>15</v>
      </c>
      <c r="I64" s="33" t="s">
        <v>6</v>
      </c>
    </row>
    <row r="65" spans="1:9" x14ac:dyDescent="0.2">
      <c r="A65" s="35">
        <v>27668</v>
      </c>
      <c r="B65" s="27">
        <v>6.7</v>
      </c>
      <c r="C65" s="27" t="s">
        <v>24</v>
      </c>
      <c r="D65" s="27" t="s">
        <v>22</v>
      </c>
      <c r="E65" s="27" t="s">
        <v>23</v>
      </c>
      <c r="F65" s="27" t="s">
        <v>0</v>
      </c>
      <c r="G65" s="27" t="s">
        <v>14</v>
      </c>
      <c r="H65" s="27" t="s">
        <v>15</v>
      </c>
      <c r="I65" s="33" t="s">
        <v>6</v>
      </c>
    </row>
    <row r="66" spans="1:9" x14ac:dyDescent="0.2">
      <c r="A66" s="35">
        <v>27760</v>
      </c>
      <c r="B66" s="27">
        <v>6.2</v>
      </c>
      <c r="C66" s="27" t="s">
        <v>24</v>
      </c>
      <c r="D66" s="27" t="s">
        <v>22</v>
      </c>
      <c r="E66" s="27" t="s">
        <v>23</v>
      </c>
      <c r="F66" s="27" t="s">
        <v>0</v>
      </c>
      <c r="G66" s="27" t="s">
        <v>14</v>
      </c>
      <c r="H66" s="27" t="s">
        <v>15</v>
      </c>
      <c r="I66" s="33" t="s">
        <v>6</v>
      </c>
    </row>
    <row r="67" spans="1:9" x14ac:dyDescent="0.2">
      <c r="A67" s="35">
        <v>27851</v>
      </c>
      <c r="B67" s="27">
        <v>4.9000000000000004</v>
      </c>
      <c r="C67" s="27" t="s">
        <v>24</v>
      </c>
      <c r="D67" s="27" t="s">
        <v>22</v>
      </c>
      <c r="E67" s="27" t="s">
        <v>23</v>
      </c>
      <c r="F67" s="27" t="s">
        <v>0</v>
      </c>
      <c r="G67" s="27" t="s">
        <v>14</v>
      </c>
      <c r="H67" s="27" t="s">
        <v>15</v>
      </c>
      <c r="I67" s="33" t="s">
        <v>6</v>
      </c>
    </row>
    <row r="68" spans="1:9" x14ac:dyDescent="0.2">
      <c r="A68" s="35">
        <v>27942</v>
      </c>
      <c r="B68" s="27">
        <v>6.4</v>
      </c>
      <c r="C68" s="27" t="s">
        <v>24</v>
      </c>
      <c r="D68" s="27" t="s">
        <v>22</v>
      </c>
      <c r="E68" s="27" t="s">
        <v>23</v>
      </c>
      <c r="F68" s="27" t="s">
        <v>0</v>
      </c>
      <c r="G68" s="27" t="s">
        <v>14</v>
      </c>
      <c r="H68" s="27" t="s">
        <v>15</v>
      </c>
      <c r="I68" s="33" t="s">
        <v>6</v>
      </c>
    </row>
    <row r="69" spans="1:9" x14ac:dyDescent="0.2">
      <c r="A69" s="35">
        <v>28034</v>
      </c>
      <c r="B69" s="27">
        <v>6.4</v>
      </c>
      <c r="C69" s="27" t="s">
        <v>24</v>
      </c>
      <c r="D69" s="27" t="s">
        <v>22</v>
      </c>
      <c r="E69" s="27" t="s">
        <v>23</v>
      </c>
      <c r="F69" s="27" t="s">
        <v>0</v>
      </c>
      <c r="G69" s="27" t="s">
        <v>14</v>
      </c>
      <c r="H69" s="27" t="s">
        <v>15</v>
      </c>
      <c r="I69" s="33" t="s">
        <v>6</v>
      </c>
    </row>
    <row r="70" spans="1:9" x14ac:dyDescent="0.2">
      <c r="A70" s="35">
        <v>28126</v>
      </c>
      <c r="B70" s="27">
        <v>6.9</v>
      </c>
      <c r="C70" s="27" t="s">
        <v>24</v>
      </c>
      <c r="D70" s="27" t="s">
        <v>22</v>
      </c>
      <c r="E70" s="27" t="s">
        <v>23</v>
      </c>
      <c r="F70" s="27" t="s">
        <v>0</v>
      </c>
      <c r="G70" s="27" t="s">
        <v>14</v>
      </c>
      <c r="H70" s="27" t="s">
        <v>15</v>
      </c>
      <c r="I70" s="33" t="s">
        <v>6</v>
      </c>
    </row>
    <row r="71" spans="1:9" x14ac:dyDescent="0.2">
      <c r="A71" s="35">
        <v>28216</v>
      </c>
      <c r="B71" s="27">
        <v>6.3</v>
      </c>
      <c r="C71" s="27" t="s">
        <v>24</v>
      </c>
      <c r="D71" s="27" t="s">
        <v>22</v>
      </c>
      <c r="E71" s="27" t="s">
        <v>23</v>
      </c>
      <c r="F71" s="27" t="s">
        <v>0</v>
      </c>
      <c r="G71" s="27" t="s">
        <v>14</v>
      </c>
      <c r="H71" s="27" t="s">
        <v>15</v>
      </c>
      <c r="I71" s="33" t="s">
        <v>6</v>
      </c>
    </row>
    <row r="72" spans="1:9" x14ac:dyDescent="0.2">
      <c r="A72" s="35">
        <v>28307</v>
      </c>
      <c r="B72" s="27">
        <v>6.8</v>
      </c>
      <c r="C72" s="27" t="s">
        <v>24</v>
      </c>
      <c r="D72" s="27" t="s">
        <v>22</v>
      </c>
      <c r="E72" s="27" t="s">
        <v>23</v>
      </c>
      <c r="F72" s="27" t="s">
        <v>0</v>
      </c>
      <c r="G72" s="27" t="s">
        <v>14</v>
      </c>
      <c r="H72" s="27" t="s">
        <v>15</v>
      </c>
      <c r="I72" s="33" t="s">
        <v>6</v>
      </c>
    </row>
    <row r="73" spans="1:9" x14ac:dyDescent="0.2">
      <c r="A73" s="35">
        <v>28399</v>
      </c>
      <c r="B73" s="27">
        <v>5.9</v>
      </c>
      <c r="C73" s="27" t="s">
        <v>24</v>
      </c>
      <c r="D73" s="27" t="s">
        <v>22</v>
      </c>
      <c r="E73" s="27" t="s">
        <v>23</v>
      </c>
      <c r="F73" s="27" t="s">
        <v>0</v>
      </c>
      <c r="G73" s="27" t="s">
        <v>14</v>
      </c>
      <c r="H73" s="27" t="s">
        <v>15</v>
      </c>
      <c r="I73" s="33" t="s">
        <v>6</v>
      </c>
    </row>
    <row r="74" spans="1:9" x14ac:dyDescent="0.2">
      <c r="A74" s="35">
        <v>28491</v>
      </c>
      <c r="B74" s="27">
        <v>6.4</v>
      </c>
      <c r="C74" s="27" t="s">
        <v>24</v>
      </c>
      <c r="D74" s="27" t="s">
        <v>22</v>
      </c>
      <c r="E74" s="27" t="s">
        <v>23</v>
      </c>
      <c r="F74" s="27" t="s">
        <v>0</v>
      </c>
      <c r="G74" s="27" t="s">
        <v>14</v>
      </c>
      <c r="H74" s="27" t="s">
        <v>15</v>
      </c>
      <c r="I74" s="33" t="s">
        <v>6</v>
      </c>
    </row>
    <row r="75" spans="1:9" x14ac:dyDescent="0.2">
      <c r="A75" s="35">
        <v>28581</v>
      </c>
      <c r="B75" s="27">
        <v>7.1</v>
      </c>
      <c r="C75" s="27" t="s">
        <v>24</v>
      </c>
      <c r="D75" s="27" t="s">
        <v>22</v>
      </c>
      <c r="E75" s="27" t="s">
        <v>23</v>
      </c>
      <c r="F75" s="27" t="s">
        <v>0</v>
      </c>
      <c r="G75" s="27" t="s">
        <v>14</v>
      </c>
      <c r="H75" s="27" t="s">
        <v>15</v>
      </c>
      <c r="I75" s="33" t="s">
        <v>6</v>
      </c>
    </row>
    <row r="76" spans="1:9" x14ac:dyDescent="0.2">
      <c r="A76" s="35">
        <v>28672</v>
      </c>
      <c r="B76" s="27">
        <v>7</v>
      </c>
      <c r="C76" s="27" t="s">
        <v>24</v>
      </c>
      <c r="D76" s="27" t="s">
        <v>22</v>
      </c>
      <c r="E76" s="27" t="s">
        <v>23</v>
      </c>
      <c r="F76" s="27" t="s">
        <v>0</v>
      </c>
      <c r="G76" s="27" t="s">
        <v>14</v>
      </c>
      <c r="H76" s="27" t="s">
        <v>15</v>
      </c>
      <c r="I76" s="33" t="s">
        <v>6</v>
      </c>
    </row>
    <row r="77" spans="1:9" x14ac:dyDescent="0.2">
      <c r="A77" s="35">
        <v>28764</v>
      </c>
      <c r="B77" s="27">
        <v>7.4</v>
      </c>
      <c r="C77" s="27" t="s">
        <v>24</v>
      </c>
      <c r="D77" s="27" t="s">
        <v>22</v>
      </c>
      <c r="E77" s="27" t="s">
        <v>23</v>
      </c>
      <c r="F77" s="27" t="s">
        <v>0</v>
      </c>
      <c r="G77" s="27" t="s">
        <v>14</v>
      </c>
      <c r="H77" s="27" t="s">
        <v>15</v>
      </c>
      <c r="I77" s="33" t="s">
        <v>6</v>
      </c>
    </row>
    <row r="78" spans="1:9" x14ac:dyDescent="0.2">
      <c r="A78" s="35">
        <v>28856</v>
      </c>
      <c r="B78" s="27">
        <v>5.6</v>
      </c>
      <c r="C78" s="27" t="s">
        <v>24</v>
      </c>
      <c r="D78" s="27" t="s">
        <v>22</v>
      </c>
      <c r="E78" s="27" t="s">
        <v>23</v>
      </c>
      <c r="F78" s="27" t="s">
        <v>0</v>
      </c>
      <c r="G78" s="27" t="s">
        <v>14</v>
      </c>
      <c r="H78" s="27" t="s">
        <v>15</v>
      </c>
      <c r="I78" s="33" t="s">
        <v>6</v>
      </c>
    </row>
    <row r="79" spans="1:9" x14ac:dyDescent="0.2">
      <c r="A79" s="35">
        <v>28946</v>
      </c>
      <c r="B79" s="27">
        <v>9.1</v>
      </c>
      <c r="C79" s="27" t="s">
        <v>24</v>
      </c>
      <c r="D79" s="27" t="s">
        <v>22</v>
      </c>
      <c r="E79" s="27" t="s">
        <v>23</v>
      </c>
      <c r="F79" s="27" t="s">
        <v>0</v>
      </c>
      <c r="G79" s="27" t="s">
        <v>14</v>
      </c>
      <c r="H79" s="27" t="s">
        <v>15</v>
      </c>
      <c r="I79" s="33" t="s">
        <v>6</v>
      </c>
    </row>
    <row r="80" spans="1:9" x14ac:dyDescent="0.2">
      <c r="A80" s="35">
        <v>29037</v>
      </c>
      <c r="B80" s="27">
        <v>7.6</v>
      </c>
      <c r="C80" s="27" t="s">
        <v>24</v>
      </c>
      <c r="D80" s="27" t="s">
        <v>22</v>
      </c>
      <c r="E80" s="27" t="s">
        <v>23</v>
      </c>
      <c r="F80" s="27" t="s">
        <v>0</v>
      </c>
      <c r="G80" s="27" t="s">
        <v>14</v>
      </c>
      <c r="H80" s="27" t="s">
        <v>15</v>
      </c>
      <c r="I80" s="33" t="s">
        <v>6</v>
      </c>
    </row>
    <row r="81" spans="1:9" x14ac:dyDescent="0.2">
      <c r="A81" s="35">
        <v>29129</v>
      </c>
      <c r="B81" s="27">
        <v>8.6</v>
      </c>
      <c r="C81" s="27" t="s">
        <v>24</v>
      </c>
      <c r="D81" s="27" t="s">
        <v>22</v>
      </c>
      <c r="E81" s="27" t="s">
        <v>23</v>
      </c>
      <c r="F81" s="27" t="s">
        <v>0</v>
      </c>
      <c r="G81" s="27" t="s">
        <v>14</v>
      </c>
      <c r="H81" s="27" t="s">
        <v>15</v>
      </c>
      <c r="I81" s="33" t="s">
        <v>6</v>
      </c>
    </row>
    <row r="82" spans="1:9" x14ac:dyDescent="0.2">
      <c r="A82" s="35">
        <v>29221</v>
      </c>
      <c r="B82" s="27">
        <v>10.199999999999999</v>
      </c>
      <c r="C82" s="27" t="s">
        <v>24</v>
      </c>
      <c r="D82" s="27" t="s">
        <v>22</v>
      </c>
      <c r="E82" s="27" t="s">
        <v>23</v>
      </c>
      <c r="F82" s="27" t="s">
        <v>0</v>
      </c>
      <c r="G82" s="27" t="s">
        <v>14</v>
      </c>
      <c r="H82" s="27" t="s">
        <v>15</v>
      </c>
      <c r="I82" s="33" t="s">
        <v>6</v>
      </c>
    </row>
    <row r="83" spans="1:9" x14ac:dyDescent="0.2">
      <c r="A83" s="35">
        <v>29312</v>
      </c>
      <c r="B83" s="27">
        <v>9.1999999999999993</v>
      </c>
      <c r="C83" s="27" t="s">
        <v>24</v>
      </c>
      <c r="D83" s="27" t="s">
        <v>22</v>
      </c>
      <c r="E83" s="27" t="s">
        <v>23</v>
      </c>
      <c r="F83" s="27" t="s">
        <v>0</v>
      </c>
      <c r="G83" s="27" t="s">
        <v>14</v>
      </c>
      <c r="H83" s="27" t="s">
        <v>15</v>
      </c>
      <c r="I83" s="33" t="s">
        <v>6</v>
      </c>
    </row>
    <row r="84" spans="1:9" x14ac:dyDescent="0.2">
      <c r="A84" s="35">
        <v>29403</v>
      </c>
      <c r="B84" s="27">
        <v>9.1999999999999993</v>
      </c>
      <c r="C84" s="27" t="s">
        <v>24</v>
      </c>
      <c r="D84" s="27" t="s">
        <v>22</v>
      </c>
      <c r="E84" s="27" t="s">
        <v>23</v>
      </c>
      <c r="F84" s="27" t="s">
        <v>0</v>
      </c>
      <c r="G84" s="27" t="s">
        <v>14</v>
      </c>
      <c r="H84" s="27" t="s">
        <v>15</v>
      </c>
      <c r="I84" s="33" t="s">
        <v>6</v>
      </c>
    </row>
    <row r="85" spans="1:9" x14ac:dyDescent="0.2">
      <c r="A85" s="35">
        <v>29495</v>
      </c>
      <c r="B85" s="27">
        <v>10.1</v>
      </c>
      <c r="C85" s="27" t="s">
        <v>24</v>
      </c>
      <c r="D85" s="27" t="s">
        <v>22</v>
      </c>
      <c r="E85" s="27" t="s">
        <v>23</v>
      </c>
      <c r="F85" s="27" t="s">
        <v>0</v>
      </c>
      <c r="G85" s="27" t="s">
        <v>14</v>
      </c>
      <c r="H85" s="27" t="s">
        <v>15</v>
      </c>
      <c r="I85" s="33" t="s">
        <v>6</v>
      </c>
    </row>
    <row r="86" spans="1:9" x14ac:dyDescent="0.2">
      <c r="A86" s="35">
        <v>29587</v>
      </c>
      <c r="B86" s="27">
        <v>9.1999999999999993</v>
      </c>
      <c r="C86" s="27" t="s">
        <v>24</v>
      </c>
      <c r="D86" s="27" t="s">
        <v>22</v>
      </c>
      <c r="E86" s="27" t="s">
        <v>23</v>
      </c>
      <c r="F86" s="27" t="s">
        <v>0</v>
      </c>
      <c r="G86" s="27" t="s">
        <v>14</v>
      </c>
      <c r="H86" s="27" t="s">
        <v>15</v>
      </c>
      <c r="I86" s="33" t="s">
        <v>6</v>
      </c>
    </row>
    <row r="87" spans="1:9" x14ac:dyDescent="0.2">
      <c r="A87" s="35">
        <v>29677</v>
      </c>
      <c r="B87" s="27">
        <v>7.8</v>
      </c>
      <c r="C87" s="27" t="s">
        <v>24</v>
      </c>
      <c r="D87" s="27" t="s">
        <v>22</v>
      </c>
      <c r="E87" s="27" t="s">
        <v>23</v>
      </c>
      <c r="F87" s="27" t="s">
        <v>0</v>
      </c>
      <c r="G87" s="27" t="s">
        <v>14</v>
      </c>
      <c r="H87" s="27" t="s">
        <v>15</v>
      </c>
      <c r="I87" s="33" t="s">
        <v>6</v>
      </c>
    </row>
    <row r="88" spans="1:9" x14ac:dyDescent="0.2">
      <c r="A88" s="35">
        <v>29768</v>
      </c>
      <c r="B88" s="27">
        <v>7.6</v>
      </c>
      <c r="C88" s="27" t="s">
        <v>24</v>
      </c>
      <c r="D88" s="27" t="s">
        <v>22</v>
      </c>
      <c r="E88" s="27" t="s">
        <v>23</v>
      </c>
      <c r="F88" s="27" t="s">
        <v>0</v>
      </c>
      <c r="G88" s="27" t="s">
        <v>14</v>
      </c>
      <c r="H88" s="27" t="s">
        <v>15</v>
      </c>
      <c r="I88" s="33" t="s">
        <v>6</v>
      </c>
    </row>
    <row r="89" spans="1:9" x14ac:dyDescent="0.2">
      <c r="A89" s="35">
        <v>29860</v>
      </c>
      <c r="B89" s="27">
        <v>7.3</v>
      </c>
      <c r="C89" s="27" t="s">
        <v>24</v>
      </c>
      <c r="D89" s="27" t="s">
        <v>22</v>
      </c>
      <c r="E89" s="27" t="s">
        <v>23</v>
      </c>
      <c r="F89" s="27" t="s">
        <v>0</v>
      </c>
      <c r="G89" s="27" t="s">
        <v>14</v>
      </c>
      <c r="H89" s="27" t="s">
        <v>15</v>
      </c>
      <c r="I89" s="33" t="s">
        <v>6</v>
      </c>
    </row>
    <row r="90" spans="1:9" x14ac:dyDescent="0.2">
      <c r="A90" s="35">
        <v>29952</v>
      </c>
      <c r="B90" s="27">
        <v>6</v>
      </c>
      <c r="C90" s="27" t="s">
        <v>24</v>
      </c>
      <c r="D90" s="27" t="s">
        <v>22</v>
      </c>
      <c r="E90" s="27" t="s">
        <v>23</v>
      </c>
      <c r="F90" s="27" t="s">
        <v>0</v>
      </c>
      <c r="G90" s="27" t="s">
        <v>14</v>
      </c>
      <c r="H90" s="27" t="s">
        <v>15</v>
      </c>
      <c r="I90" s="33" t="s">
        <v>6</v>
      </c>
    </row>
    <row r="91" spans="1:9" x14ac:dyDescent="0.2">
      <c r="A91" s="35">
        <v>30042</v>
      </c>
      <c r="B91" s="27">
        <v>5.5</v>
      </c>
      <c r="C91" s="27" t="s">
        <v>24</v>
      </c>
      <c r="D91" s="27" t="s">
        <v>22</v>
      </c>
      <c r="E91" s="27" t="s">
        <v>23</v>
      </c>
      <c r="F91" s="27" t="s">
        <v>0</v>
      </c>
      <c r="G91" s="27" t="s">
        <v>14</v>
      </c>
      <c r="H91" s="27" t="s">
        <v>15</v>
      </c>
      <c r="I91" s="33" t="s">
        <v>6</v>
      </c>
    </row>
    <row r="92" spans="1:9" x14ac:dyDescent="0.2">
      <c r="A92" s="35">
        <v>30133</v>
      </c>
      <c r="B92" s="27">
        <v>6.6</v>
      </c>
      <c r="C92" s="27" t="s">
        <v>24</v>
      </c>
      <c r="D92" s="27" t="s">
        <v>22</v>
      </c>
      <c r="E92" s="27" t="s">
        <v>23</v>
      </c>
      <c r="F92" s="27" t="s">
        <v>0</v>
      </c>
      <c r="G92" s="27" t="s">
        <v>14</v>
      </c>
      <c r="H92" s="27" t="s">
        <v>15</v>
      </c>
      <c r="I92" s="33" t="s">
        <v>6</v>
      </c>
    </row>
    <row r="93" spans="1:9" x14ac:dyDescent="0.2">
      <c r="A93" s="35">
        <v>30225</v>
      </c>
      <c r="B93" s="27">
        <v>5.7</v>
      </c>
      <c r="C93" s="27" t="s">
        <v>24</v>
      </c>
      <c r="D93" s="27" t="s">
        <v>22</v>
      </c>
      <c r="E93" s="27" t="s">
        <v>23</v>
      </c>
      <c r="F93" s="27" t="s">
        <v>0</v>
      </c>
      <c r="G93" s="27" t="s">
        <v>14</v>
      </c>
      <c r="H93" s="27" t="s">
        <v>15</v>
      </c>
      <c r="I93" s="33" t="s">
        <v>6</v>
      </c>
    </row>
    <row r="94" spans="1:9" x14ac:dyDescent="0.2">
      <c r="A94" s="35">
        <v>30317</v>
      </c>
      <c r="B94" s="27">
        <v>5.4</v>
      </c>
      <c r="C94" s="27" t="s">
        <v>24</v>
      </c>
      <c r="D94" s="27" t="s">
        <v>22</v>
      </c>
      <c r="E94" s="27" t="s">
        <v>23</v>
      </c>
      <c r="F94" s="27" t="s">
        <v>0</v>
      </c>
      <c r="G94" s="27" t="s">
        <v>14</v>
      </c>
      <c r="H94" s="27" t="s">
        <v>15</v>
      </c>
      <c r="I94" s="33" t="s">
        <v>6</v>
      </c>
    </row>
    <row r="95" spans="1:9" x14ac:dyDescent="0.2">
      <c r="A95" s="35">
        <v>30407</v>
      </c>
      <c r="B95" s="27">
        <v>3.1</v>
      </c>
      <c r="C95" s="27" t="s">
        <v>24</v>
      </c>
      <c r="D95" s="27" t="s">
        <v>22</v>
      </c>
      <c r="E95" s="27" t="s">
        <v>23</v>
      </c>
      <c r="F95" s="27" t="s">
        <v>0</v>
      </c>
      <c r="G95" s="27" t="s">
        <v>14</v>
      </c>
      <c r="H95" s="27" t="s">
        <v>15</v>
      </c>
      <c r="I95" s="33" t="s">
        <v>6</v>
      </c>
    </row>
    <row r="96" spans="1:9" x14ac:dyDescent="0.2">
      <c r="A96" s="35">
        <v>30498</v>
      </c>
      <c r="B96" s="27">
        <v>6.2</v>
      </c>
      <c r="C96" s="27" t="s">
        <v>24</v>
      </c>
      <c r="D96" s="27" t="s">
        <v>22</v>
      </c>
      <c r="E96" s="27" t="s">
        <v>23</v>
      </c>
      <c r="F96" s="27" t="s">
        <v>0</v>
      </c>
      <c r="G96" s="27" t="s">
        <v>14</v>
      </c>
      <c r="H96" s="27" t="s">
        <v>15</v>
      </c>
      <c r="I96" s="33" t="s">
        <v>6</v>
      </c>
    </row>
    <row r="97" spans="1:9" x14ac:dyDescent="0.2">
      <c r="A97" s="35">
        <v>30590</v>
      </c>
      <c r="B97" s="27">
        <v>3.2</v>
      </c>
      <c r="C97" s="27" t="s">
        <v>24</v>
      </c>
      <c r="D97" s="27" t="s">
        <v>22</v>
      </c>
      <c r="E97" s="27" t="s">
        <v>23</v>
      </c>
      <c r="F97" s="27" t="s">
        <v>0</v>
      </c>
      <c r="G97" s="27" t="s">
        <v>14</v>
      </c>
      <c r="H97" s="27" t="s">
        <v>15</v>
      </c>
      <c r="I97" s="33" t="s">
        <v>6</v>
      </c>
    </row>
    <row r="98" spans="1:9" x14ac:dyDescent="0.2">
      <c r="A98" s="35">
        <v>30682</v>
      </c>
      <c r="B98" s="27">
        <v>4.0999999999999996</v>
      </c>
      <c r="C98" s="27" t="s">
        <v>24</v>
      </c>
      <c r="D98" s="27" t="s">
        <v>22</v>
      </c>
      <c r="E98" s="27" t="s">
        <v>23</v>
      </c>
      <c r="F98" s="27" t="s">
        <v>0</v>
      </c>
      <c r="G98" s="27" t="s">
        <v>14</v>
      </c>
      <c r="H98" s="27" t="s">
        <v>15</v>
      </c>
      <c r="I98" s="33" t="s">
        <v>6</v>
      </c>
    </row>
    <row r="99" spans="1:9" x14ac:dyDescent="0.2">
      <c r="A99" s="35">
        <v>30773</v>
      </c>
      <c r="B99" s="27">
        <v>4.8</v>
      </c>
      <c r="C99" s="27" t="s">
        <v>24</v>
      </c>
      <c r="D99" s="27" t="s">
        <v>22</v>
      </c>
      <c r="E99" s="27" t="s">
        <v>23</v>
      </c>
      <c r="F99" s="27" t="s">
        <v>0</v>
      </c>
      <c r="G99" s="27" t="s">
        <v>14</v>
      </c>
      <c r="H99" s="27" t="s">
        <v>15</v>
      </c>
      <c r="I99" s="33" t="s">
        <v>6</v>
      </c>
    </row>
    <row r="100" spans="1:9" x14ac:dyDescent="0.2">
      <c r="A100" s="35">
        <v>30864</v>
      </c>
      <c r="B100" s="27">
        <v>3.8</v>
      </c>
      <c r="C100" s="27" t="s">
        <v>24</v>
      </c>
      <c r="D100" s="27" t="s">
        <v>22</v>
      </c>
      <c r="E100" s="27" t="s">
        <v>23</v>
      </c>
      <c r="F100" s="27" t="s">
        <v>0</v>
      </c>
      <c r="G100" s="27" t="s">
        <v>14</v>
      </c>
      <c r="H100" s="27" t="s">
        <v>15</v>
      </c>
      <c r="I100" s="33" t="s">
        <v>6</v>
      </c>
    </row>
    <row r="101" spans="1:9" x14ac:dyDescent="0.2">
      <c r="A101" s="35">
        <v>30956</v>
      </c>
      <c r="B101" s="27">
        <v>2.9</v>
      </c>
      <c r="C101" s="27" t="s">
        <v>24</v>
      </c>
      <c r="D101" s="27" t="s">
        <v>22</v>
      </c>
      <c r="E101" s="27" t="s">
        <v>23</v>
      </c>
      <c r="F101" s="27" t="s">
        <v>0</v>
      </c>
      <c r="G101" s="27" t="s">
        <v>14</v>
      </c>
      <c r="H101" s="27" t="s">
        <v>15</v>
      </c>
      <c r="I101" s="33" t="s">
        <v>6</v>
      </c>
    </row>
    <row r="102" spans="1:9" x14ac:dyDescent="0.2">
      <c r="A102" s="35">
        <v>31048</v>
      </c>
      <c r="B102" s="27">
        <v>5.6</v>
      </c>
      <c r="C102" s="27" t="s">
        <v>24</v>
      </c>
      <c r="D102" s="27" t="s">
        <v>22</v>
      </c>
      <c r="E102" s="27" t="s">
        <v>23</v>
      </c>
      <c r="F102" s="27" t="s">
        <v>0</v>
      </c>
      <c r="G102" s="27" t="s">
        <v>14</v>
      </c>
      <c r="H102" s="27" t="s">
        <v>15</v>
      </c>
      <c r="I102" s="33" t="s">
        <v>6</v>
      </c>
    </row>
    <row r="103" spans="1:9" x14ac:dyDescent="0.2">
      <c r="A103" s="35">
        <v>31138</v>
      </c>
      <c r="B103" s="27">
        <v>3.5</v>
      </c>
      <c r="C103" s="27" t="s">
        <v>24</v>
      </c>
      <c r="D103" s="27" t="s">
        <v>22</v>
      </c>
      <c r="E103" s="27" t="s">
        <v>23</v>
      </c>
      <c r="F103" s="27" t="s">
        <v>0</v>
      </c>
      <c r="G103" s="27" t="s">
        <v>14</v>
      </c>
      <c r="H103" s="27" t="s">
        <v>15</v>
      </c>
      <c r="I103" s="33" t="s">
        <v>6</v>
      </c>
    </row>
    <row r="104" spans="1:9" x14ac:dyDescent="0.2">
      <c r="A104" s="35">
        <v>31229</v>
      </c>
      <c r="B104" s="27">
        <v>4.2</v>
      </c>
      <c r="C104" s="27" t="s">
        <v>24</v>
      </c>
      <c r="D104" s="27" t="s">
        <v>22</v>
      </c>
      <c r="E104" s="27" t="s">
        <v>23</v>
      </c>
      <c r="F104" s="27" t="s">
        <v>0</v>
      </c>
      <c r="G104" s="27" t="s">
        <v>14</v>
      </c>
      <c r="H104" s="27" t="s">
        <v>15</v>
      </c>
      <c r="I104" s="33" t="s">
        <v>6</v>
      </c>
    </row>
    <row r="105" spans="1:9" x14ac:dyDescent="0.2">
      <c r="A105" s="35">
        <v>31321</v>
      </c>
      <c r="B105" s="27">
        <v>2.9</v>
      </c>
      <c r="C105" s="27" t="s">
        <v>24</v>
      </c>
      <c r="D105" s="27" t="s">
        <v>22</v>
      </c>
      <c r="E105" s="27" t="s">
        <v>23</v>
      </c>
      <c r="F105" s="27" t="s">
        <v>0</v>
      </c>
      <c r="G105" s="27" t="s">
        <v>14</v>
      </c>
      <c r="H105" s="27" t="s">
        <v>15</v>
      </c>
      <c r="I105" s="33" t="s">
        <v>6</v>
      </c>
    </row>
    <row r="106" spans="1:9" x14ac:dyDescent="0.2">
      <c r="A106" s="35">
        <v>31413</v>
      </c>
      <c r="B106" s="27">
        <v>4.4000000000000004</v>
      </c>
      <c r="C106" s="27" t="s">
        <v>24</v>
      </c>
      <c r="D106" s="27" t="s">
        <v>22</v>
      </c>
      <c r="E106" s="27" t="s">
        <v>23</v>
      </c>
      <c r="F106" s="27" t="s">
        <v>0</v>
      </c>
      <c r="G106" s="27" t="s">
        <v>14</v>
      </c>
      <c r="H106" s="27" t="s">
        <v>15</v>
      </c>
      <c r="I106" s="33" t="s">
        <v>6</v>
      </c>
    </row>
    <row r="107" spans="1:9" x14ac:dyDescent="0.2">
      <c r="A107" s="35">
        <v>31503</v>
      </c>
      <c r="B107" s="27">
        <v>2.8</v>
      </c>
      <c r="C107" s="27" t="s">
        <v>24</v>
      </c>
      <c r="D107" s="27" t="s">
        <v>22</v>
      </c>
      <c r="E107" s="27" t="s">
        <v>23</v>
      </c>
      <c r="F107" s="27" t="s">
        <v>0</v>
      </c>
      <c r="G107" s="27" t="s">
        <v>14</v>
      </c>
      <c r="H107" s="27" t="s">
        <v>15</v>
      </c>
      <c r="I107" s="33" t="s">
        <v>6</v>
      </c>
    </row>
    <row r="108" spans="1:9" x14ac:dyDescent="0.2">
      <c r="A108" s="35">
        <v>31594</v>
      </c>
      <c r="B108" s="27">
        <v>2.8</v>
      </c>
      <c r="C108" s="27" t="s">
        <v>24</v>
      </c>
      <c r="D108" s="27" t="s">
        <v>22</v>
      </c>
      <c r="E108" s="27" t="s">
        <v>23</v>
      </c>
      <c r="F108" s="27" t="s">
        <v>0</v>
      </c>
      <c r="G108" s="27" t="s">
        <v>14</v>
      </c>
      <c r="H108" s="27" t="s">
        <v>15</v>
      </c>
      <c r="I108" s="33" t="s">
        <v>6</v>
      </c>
    </row>
    <row r="109" spans="1:9" x14ac:dyDescent="0.2">
      <c r="A109" s="35">
        <v>31686</v>
      </c>
      <c r="B109" s="27">
        <v>3.3</v>
      </c>
      <c r="C109" s="27" t="s">
        <v>24</v>
      </c>
      <c r="D109" s="27" t="s">
        <v>22</v>
      </c>
      <c r="E109" s="27" t="s">
        <v>23</v>
      </c>
      <c r="F109" s="27" t="s">
        <v>0</v>
      </c>
      <c r="G109" s="27" t="s">
        <v>14</v>
      </c>
      <c r="H109" s="27" t="s">
        <v>15</v>
      </c>
      <c r="I109" s="33" t="s">
        <v>6</v>
      </c>
    </row>
    <row r="110" spans="1:9" x14ac:dyDescent="0.2">
      <c r="A110" s="35">
        <v>31778</v>
      </c>
      <c r="B110" s="27">
        <v>2.6</v>
      </c>
      <c r="C110" s="27" t="s">
        <v>24</v>
      </c>
      <c r="D110" s="27" t="s">
        <v>22</v>
      </c>
      <c r="E110" s="27" t="s">
        <v>23</v>
      </c>
      <c r="F110" s="27" t="s">
        <v>0</v>
      </c>
      <c r="G110" s="27" t="s">
        <v>14</v>
      </c>
      <c r="H110" s="27" t="s">
        <v>15</v>
      </c>
      <c r="I110" s="33" t="s">
        <v>6</v>
      </c>
    </row>
    <row r="111" spans="1:9" x14ac:dyDescent="0.2">
      <c r="A111" s="35">
        <v>31868</v>
      </c>
      <c r="B111" s="27">
        <v>3.9</v>
      </c>
      <c r="C111" s="27" t="s">
        <v>24</v>
      </c>
      <c r="D111" s="27" t="s">
        <v>22</v>
      </c>
      <c r="E111" s="27" t="s">
        <v>23</v>
      </c>
      <c r="F111" s="27" t="s">
        <v>0</v>
      </c>
      <c r="G111" s="27" t="s">
        <v>14</v>
      </c>
      <c r="H111" s="27" t="s">
        <v>15</v>
      </c>
      <c r="I111" s="33" t="s">
        <v>6</v>
      </c>
    </row>
    <row r="112" spans="1:9" x14ac:dyDescent="0.2">
      <c r="A112" s="35">
        <v>31959</v>
      </c>
      <c r="B112" s="27">
        <v>3.6</v>
      </c>
      <c r="C112" s="27" t="s">
        <v>24</v>
      </c>
      <c r="D112" s="27" t="s">
        <v>22</v>
      </c>
      <c r="E112" s="27" t="s">
        <v>23</v>
      </c>
      <c r="F112" s="27" t="s">
        <v>0</v>
      </c>
      <c r="G112" s="27" t="s">
        <v>14</v>
      </c>
      <c r="H112" s="27" t="s">
        <v>15</v>
      </c>
      <c r="I112" s="33" t="s">
        <v>6</v>
      </c>
    </row>
    <row r="113" spans="1:9" x14ac:dyDescent="0.2">
      <c r="A113" s="35">
        <v>32051</v>
      </c>
      <c r="B113" s="27">
        <v>4.0999999999999996</v>
      </c>
      <c r="C113" s="27" t="s">
        <v>24</v>
      </c>
      <c r="D113" s="27" t="s">
        <v>22</v>
      </c>
      <c r="E113" s="27" t="s">
        <v>23</v>
      </c>
      <c r="F113" s="27" t="s">
        <v>0</v>
      </c>
      <c r="G113" s="27" t="s">
        <v>14</v>
      </c>
      <c r="H113" s="27" t="s">
        <v>15</v>
      </c>
      <c r="I113" s="33" t="s">
        <v>6</v>
      </c>
    </row>
    <row r="114" spans="1:9" x14ac:dyDescent="0.2">
      <c r="A114" s="35">
        <v>32143</v>
      </c>
      <c r="B114" s="27">
        <v>3.9</v>
      </c>
      <c r="C114" s="27" t="s">
        <v>24</v>
      </c>
      <c r="D114" s="27" t="s">
        <v>22</v>
      </c>
      <c r="E114" s="27" t="s">
        <v>23</v>
      </c>
      <c r="F114" s="27" t="s">
        <v>0</v>
      </c>
      <c r="G114" s="27" t="s">
        <v>14</v>
      </c>
      <c r="H114" s="27" t="s">
        <v>15</v>
      </c>
      <c r="I114" s="33" t="s">
        <v>6</v>
      </c>
    </row>
    <row r="115" spans="1:9" x14ac:dyDescent="0.2">
      <c r="A115" s="35">
        <v>32234</v>
      </c>
      <c r="B115" s="27">
        <v>4.9000000000000004</v>
      </c>
      <c r="C115" s="27" t="s">
        <v>24</v>
      </c>
      <c r="D115" s="27" t="s">
        <v>22</v>
      </c>
      <c r="E115" s="27" t="s">
        <v>23</v>
      </c>
      <c r="F115" s="27" t="s">
        <v>0</v>
      </c>
      <c r="G115" s="27" t="s">
        <v>14</v>
      </c>
      <c r="H115" s="27" t="s">
        <v>15</v>
      </c>
      <c r="I115" s="33" t="s">
        <v>6</v>
      </c>
    </row>
    <row r="116" spans="1:9" x14ac:dyDescent="0.2">
      <c r="A116" s="35">
        <v>32325</v>
      </c>
      <c r="B116" s="27">
        <v>4.7</v>
      </c>
      <c r="C116" s="27" t="s">
        <v>24</v>
      </c>
      <c r="D116" s="27" t="s">
        <v>22</v>
      </c>
      <c r="E116" s="27" t="s">
        <v>23</v>
      </c>
      <c r="F116" s="27" t="s">
        <v>0</v>
      </c>
      <c r="G116" s="27" t="s">
        <v>14</v>
      </c>
      <c r="H116" s="27" t="s">
        <v>15</v>
      </c>
      <c r="I116" s="33" t="s">
        <v>6</v>
      </c>
    </row>
    <row r="117" spans="1:9" x14ac:dyDescent="0.2">
      <c r="A117" s="35">
        <v>32417</v>
      </c>
      <c r="B117" s="27">
        <v>4.5</v>
      </c>
      <c r="C117" s="27" t="s">
        <v>24</v>
      </c>
      <c r="D117" s="27" t="s">
        <v>22</v>
      </c>
      <c r="E117" s="27" t="s">
        <v>23</v>
      </c>
      <c r="F117" s="27" t="s">
        <v>0</v>
      </c>
      <c r="G117" s="27" t="s">
        <v>14</v>
      </c>
      <c r="H117" s="27" t="s">
        <v>15</v>
      </c>
      <c r="I117" s="33" t="s">
        <v>6</v>
      </c>
    </row>
    <row r="118" spans="1:9" x14ac:dyDescent="0.2">
      <c r="A118" s="35">
        <v>32509</v>
      </c>
      <c r="B118" s="27">
        <v>4.4000000000000004</v>
      </c>
      <c r="C118" s="27" t="s">
        <v>24</v>
      </c>
      <c r="D118" s="27" t="s">
        <v>22</v>
      </c>
      <c r="E118" s="27" t="s">
        <v>23</v>
      </c>
      <c r="F118" s="27" t="s">
        <v>0</v>
      </c>
      <c r="G118" s="27" t="s">
        <v>14</v>
      </c>
      <c r="H118" s="27" t="s">
        <v>15</v>
      </c>
      <c r="I118" s="33" t="s">
        <v>6</v>
      </c>
    </row>
    <row r="119" spans="1:9" x14ac:dyDescent="0.2">
      <c r="A119" s="35">
        <v>32599</v>
      </c>
      <c r="B119" s="27">
        <v>3.7</v>
      </c>
      <c r="C119" s="27" t="s">
        <v>24</v>
      </c>
      <c r="D119" s="27" t="s">
        <v>22</v>
      </c>
      <c r="E119" s="27" t="s">
        <v>23</v>
      </c>
      <c r="F119" s="27" t="s">
        <v>0</v>
      </c>
      <c r="G119" s="27" t="s">
        <v>14</v>
      </c>
      <c r="H119" s="27" t="s">
        <v>15</v>
      </c>
      <c r="I119" s="33" t="s">
        <v>6</v>
      </c>
    </row>
    <row r="120" spans="1:9" x14ac:dyDescent="0.2">
      <c r="A120" s="35">
        <v>32690</v>
      </c>
      <c r="B120" s="27">
        <v>3</v>
      </c>
      <c r="C120" s="27" t="s">
        <v>24</v>
      </c>
      <c r="D120" s="27" t="s">
        <v>22</v>
      </c>
      <c r="E120" s="27" t="s">
        <v>23</v>
      </c>
      <c r="F120" s="27" t="s">
        <v>0</v>
      </c>
      <c r="G120" s="27" t="s">
        <v>14</v>
      </c>
      <c r="H120" s="27" t="s">
        <v>15</v>
      </c>
      <c r="I120" s="33" t="s">
        <v>6</v>
      </c>
    </row>
    <row r="121" spans="1:9" x14ac:dyDescent="0.2">
      <c r="A121" s="35">
        <v>32782</v>
      </c>
      <c r="B121" s="27">
        <v>3.7</v>
      </c>
      <c r="C121" s="27" t="s">
        <v>24</v>
      </c>
      <c r="D121" s="27" t="s">
        <v>22</v>
      </c>
      <c r="E121" s="27" t="s">
        <v>23</v>
      </c>
      <c r="F121" s="27" t="s">
        <v>0</v>
      </c>
      <c r="G121" s="27" t="s">
        <v>14</v>
      </c>
      <c r="H121" s="27" t="s">
        <v>15</v>
      </c>
      <c r="I121" s="33" t="s">
        <v>6</v>
      </c>
    </row>
    <row r="122" spans="1:9" x14ac:dyDescent="0.2">
      <c r="A122" s="35">
        <v>32874</v>
      </c>
      <c r="B122" s="27">
        <v>4.7</v>
      </c>
      <c r="C122" s="27" t="s">
        <v>24</v>
      </c>
      <c r="D122" s="27" t="s">
        <v>22</v>
      </c>
      <c r="E122" s="27" t="s">
        <v>23</v>
      </c>
      <c r="F122" s="27" t="s">
        <v>0</v>
      </c>
      <c r="G122" s="27" t="s">
        <v>14</v>
      </c>
      <c r="H122" s="27" t="s">
        <v>15</v>
      </c>
      <c r="I122" s="33" t="s">
        <v>6</v>
      </c>
    </row>
    <row r="123" spans="1:9" x14ac:dyDescent="0.2">
      <c r="A123" s="35">
        <v>32964</v>
      </c>
      <c r="B123" s="27">
        <v>4.5</v>
      </c>
      <c r="C123" s="27" t="s">
        <v>24</v>
      </c>
      <c r="D123" s="27" t="s">
        <v>22</v>
      </c>
      <c r="E123" s="27" t="s">
        <v>23</v>
      </c>
      <c r="F123" s="27" t="s">
        <v>0</v>
      </c>
      <c r="G123" s="27" t="s">
        <v>14</v>
      </c>
      <c r="H123" s="27" t="s">
        <v>15</v>
      </c>
      <c r="I123" s="33" t="s">
        <v>6</v>
      </c>
    </row>
    <row r="124" spans="1:9" x14ac:dyDescent="0.2">
      <c r="A124" s="35">
        <v>33055</v>
      </c>
      <c r="B124" s="27">
        <v>4.0999999999999996</v>
      </c>
      <c r="C124" s="27" t="s">
        <v>24</v>
      </c>
      <c r="D124" s="27" t="s">
        <v>22</v>
      </c>
      <c r="E124" s="27" t="s">
        <v>23</v>
      </c>
      <c r="F124" s="27" t="s">
        <v>0</v>
      </c>
      <c r="G124" s="27" t="s">
        <v>14</v>
      </c>
      <c r="H124" s="27" t="s">
        <v>15</v>
      </c>
      <c r="I124" s="33" t="s">
        <v>6</v>
      </c>
    </row>
    <row r="125" spans="1:9" x14ac:dyDescent="0.2">
      <c r="A125" s="35">
        <v>33147</v>
      </c>
      <c r="B125" s="27">
        <v>3.4</v>
      </c>
      <c r="C125" s="27" t="s">
        <v>24</v>
      </c>
      <c r="D125" s="27" t="s">
        <v>22</v>
      </c>
      <c r="E125" s="27" t="s">
        <v>23</v>
      </c>
      <c r="F125" s="27" t="s">
        <v>0</v>
      </c>
      <c r="G125" s="27" t="s">
        <v>14</v>
      </c>
      <c r="H125" s="27" t="s">
        <v>15</v>
      </c>
      <c r="I125" s="33" t="s">
        <v>6</v>
      </c>
    </row>
    <row r="126" spans="1:9" x14ac:dyDescent="0.2">
      <c r="A126" s="35">
        <v>33239</v>
      </c>
      <c r="B126" s="27">
        <v>3.6</v>
      </c>
      <c r="C126" s="27" t="s">
        <v>24</v>
      </c>
      <c r="D126" s="27" t="s">
        <v>22</v>
      </c>
      <c r="E126" s="27" t="s">
        <v>23</v>
      </c>
      <c r="F126" s="27" t="s">
        <v>0</v>
      </c>
      <c r="G126" s="27" t="s">
        <v>14</v>
      </c>
      <c r="H126" s="27" t="s">
        <v>15</v>
      </c>
      <c r="I126" s="33" t="s">
        <v>6</v>
      </c>
    </row>
    <row r="127" spans="1:9" x14ac:dyDescent="0.2">
      <c r="A127" s="35">
        <v>33329</v>
      </c>
      <c r="B127" s="27">
        <v>3.1</v>
      </c>
      <c r="C127" s="27" t="s">
        <v>24</v>
      </c>
      <c r="D127" s="27" t="s">
        <v>22</v>
      </c>
      <c r="E127" s="27" t="s">
        <v>23</v>
      </c>
      <c r="F127" s="27" t="s">
        <v>0</v>
      </c>
      <c r="G127" s="27" t="s">
        <v>14</v>
      </c>
      <c r="H127" s="27" t="s">
        <v>15</v>
      </c>
      <c r="I127" s="33" t="s">
        <v>6</v>
      </c>
    </row>
    <row r="128" spans="1:9" x14ac:dyDescent="0.2">
      <c r="A128" s="35">
        <v>33420</v>
      </c>
      <c r="B128" s="27">
        <v>3.6</v>
      </c>
      <c r="C128" s="27" t="s">
        <v>24</v>
      </c>
      <c r="D128" s="27" t="s">
        <v>22</v>
      </c>
      <c r="E128" s="27" t="s">
        <v>23</v>
      </c>
      <c r="F128" s="27" t="s">
        <v>0</v>
      </c>
      <c r="G128" s="27" t="s">
        <v>14</v>
      </c>
      <c r="H128" s="27" t="s">
        <v>15</v>
      </c>
      <c r="I128" s="33" t="s">
        <v>6</v>
      </c>
    </row>
    <row r="129" spans="1:9" x14ac:dyDescent="0.2">
      <c r="A129" s="35">
        <v>33512</v>
      </c>
      <c r="B129" s="27">
        <v>3.2</v>
      </c>
      <c r="C129" s="27" t="s">
        <v>24</v>
      </c>
      <c r="D129" s="27" t="s">
        <v>22</v>
      </c>
      <c r="E129" s="27" t="s">
        <v>23</v>
      </c>
      <c r="F129" s="27" t="s">
        <v>0</v>
      </c>
      <c r="G129" s="27" t="s">
        <v>14</v>
      </c>
      <c r="H129" s="27" t="s">
        <v>15</v>
      </c>
      <c r="I129" s="33" t="s">
        <v>6</v>
      </c>
    </row>
    <row r="130" spans="1:9" x14ac:dyDescent="0.2">
      <c r="A130" s="35">
        <v>33604</v>
      </c>
      <c r="B130" s="27">
        <v>3.1</v>
      </c>
      <c r="C130" s="27" t="s">
        <v>24</v>
      </c>
      <c r="D130" s="27" t="s">
        <v>22</v>
      </c>
      <c r="E130" s="27" t="s">
        <v>23</v>
      </c>
      <c r="F130" s="27" t="s">
        <v>0</v>
      </c>
      <c r="G130" s="27" t="s">
        <v>14</v>
      </c>
      <c r="H130" s="27" t="s">
        <v>15</v>
      </c>
      <c r="I130" s="33" t="s">
        <v>6</v>
      </c>
    </row>
    <row r="131" spans="1:9" x14ac:dyDescent="0.2">
      <c r="A131" s="35">
        <v>33695</v>
      </c>
      <c r="B131" s="27">
        <v>2.9</v>
      </c>
      <c r="C131" s="27" t="s">
        <v>24</v>
      </c>
      <c r="D131" s="27" t="s">
        <v>22</v>
      </c>
      <c r="E131" s="27" t="s">
        <v>23</v>
      </c>
      <c r="F131" s="27" t="s">
        <v>0</v>
      </c>
      <c r="G131" s="27" t="s">
        <v>14</v>
      </c>
      <c r="H131" s="27" t="s">
        <v>15</v>
      </c>
      <c r="I131" s="33" t="s">
        <v>6</v>
      </c>
    </row>
    <row r="132" spans="1:9" x14ac:dyDescent="0.2">
      <c r="A132" s="35">
        <v>33786</v>
      </c>
      <c r="B132" s="27">
        <v>2.4</v>
      </c>
      <c r="C132" s="27" t="s">
        <v>24</v>
      </c>
      <c r="D132" s="27" t="s">
        <v>22</v>
      </c>
      <c r="E132" s="27" t="s">
        <v>23</v>
      </c>
      <c r="F132" s="27" t="s">
        <v>0</v>
      </c>
      <c r="G132" s="27" t="s">
        <v>14</v>
      </c>
      <c r="H132" s="27" t="s">
        <v>15</v>
      </c>
      <c r="I132" s="33" t="s">
        <v>6</v>
      </c>
    </row>
    <row r="133" spans="1:9" x14ac:dyDescent="0.2">
      <c r="A133" s="35">
        <v>33878</v>
      </c>
      <c r="B133" s="27">
        <v>3</v>
      </c>
      <c r="C133" s="27" t="s">
        <v>24</v>
      </c>
      <c r="D133" s="27" t="s">
        <v>22</v>
      </c>
      <c r="E133" s="27" t="s">
        <v>23</v>
      </c>
      <c r="F133" s="27" t="s">
        <v>0</v>
      </c>
      <c r="G133" s="27" t="s">
        <v>14</v>
      </c>
      <c r="H133" s="27" t="s">
        <v>15</v>
      </c>
      <c r="I133" s="33" t="s">
        <v>6</v>
      </c>
    </row>
    <row r="134" spans="1:9" x14ac:dyDescent="0.2">
      <c r="A134" s="35">
        <v>33970</v>
      </c>
      <c r="B134" s="27">
        <v>2.8</v>
      </c>
      <c r="C134" s="27" t="s">
        <v>24</v>
      </c>
      <c r="D134" s="27" t="s">
        <v>22</v>
      </c>
      <c r="E134" s="27" t="s">
        <v>23</v>
      </c>
      <c r="F134" s="27" t="s">
        <v>0</v>
      </c>
      <c r="G134" s="27" t="s">
        <v>14</v>
      </c>
      <c r="H134" s="27" t="s">
        <v>15</v>
      </c>
      <c r="I134" s="33" t="s">
        <v>6</v>
      </c>
    </row>
    <row r="135" spans="1:9" x14ac:dyDescent="0.2">
      <c r="A135" s="35">
        <v>34060</v>
      </c>
      <c r="B135" s="27">
        <v>3.1</v>
      </c>
      <c r="C135" s="27" t="s">
        <v>24</v>
      </c>
      <c r="D135" s="27" t="s">
        <v>22</v>
      </c>
      <c r="E135" s="27" t="s">
        <v>23</v>
      </c>
      <c r="F135" s="27" t="s">
        <v>0</v>
      </c>
      <c r="G135" s="27" t="s">
        <v>14</v>
      </c>
      <c r="H135" s="27" t="s">
        <v>15</v>
      </c>
      <c r="I135" s="33" t="s">
        <v>6</v>
      </c>
    </row>
    <row r="136" spans="1:9" x14ac:dyDescent="0.2">
      <c r="A136" s="35">
        <v>34151</v>
      </c>
      <c r="B136" s="27">
        <v>2.2999999999999998</v>
      </c>
      <c r="C136" s="27" t="s">
        <v>24</v>
      </c>
      <c r="D136" s="27" t="s">
        <v>22</v>
      </c>
      <c r="E136" s="27" t="s">
        <v>23</v>
      </c>
      <c r="F136" s="27" t="s">
        <v>0</v>
      </c>
      <c r="G136" s="27" t="s">
        <v>14</v>
      </c>
      <c r="H136" s="27" t="s">
        <v>15</v>
      </c>
      <c r="I136" s="33" t="s">
        <v>6</v>
      </c>
    </row>
    <row r="137" spans="1:9" x14ac:dyDescent="0.2">
      <c r="A137" s="35">
        <v>34243</v>
      </c>
      <c r="B137" s="27">
        <v>2.1</v>
      </c>
      <c r="C137" s="27" t="s">
        <v>24</v>
      </c>
      <c r="D137" s="27" t="s">
        <v>22</v>
      </c>
      <c r="E137" s="27" t="s">
        <v>23</v>
      </c>
      <c r="F137" s="27" t="s">
        <v>0</v>
      </c>
      <c r="G137" s="27" t="s">
        <v>14</v>
      </c>
      <c r="H137" s="27" t="s">
        <v>15</v>
      </c>
      <c r="I137" s="33" t="s">
        <v>6</v>
      </c>
    </row>
    <row r="138" spans="1:9" x14ac:dyDescent="0.2">
      <c r="A138" s="35">
        <v>34335</v>
      </c>
      <c r="B138" s="27">
        <v>1.8</v>
      </c>
      <c r="C138" s="27" t="s">
        <v>24</v>
      </c>
      <c r="D138" s="27" t="s">
        <v>22</v>
      </c>
      <c r="E138" s="27" t="s">
        <v>23</v>
      </c>
      <c r="F138" s="27" t="s">
        <v>0</v>
      </c>
      <c r="G138" s="27" t="s">
        <v>14</v>
      </c>
      <c r="H138" s="27" t="s">
        <v>15</v>
      </c>
      <c r="I138" s="33" t="s">
        <v>6</v>
      </c>
    </row>
    <row r="139" spans="1:9" x14ac:dyDescent="0.2">
      <c r="A139" s="35">
        <v>34425</v>
      </c>
      <c r="B139" s="27">
        <v>2.7</v>
      </c>
      <c r="C139" s="27" t="s">
        <v>24</v>
      </c>
      <c r="D139" s="27" t="s">
        <v>22</v>
      </c>
      <c r="E139" s="27" t="s">
        <v>23</v>
      </c>
      <c r="F139" s="27" t="s">
        <v>0</v>
      </c>
      <c r="G139" s="27" t="s">
        <v>14</v>
      </c>
      <c r="H139" s="27" t="s">
        <v>15</v>
      </c>
      <c r="I139" s="33" t="s">
        <v>6</v>
      </c>
    </row>
    <row r="140" spans="1:9" x14ac:dyDescent="0.2">
      <c r="A140" s="35">
        <v>34516</v>
      </c>
      <c r="B140" s="27">
        <v>2.2999999999999998</v>
      </c>
      <c r="C140" s="27" t="s">
        <v>24</v>
      </c>
      <c r="D140" s="27" t="s">
        <v>22</v>
      </c>
      <c r="E140" s="27" t="s">
        <v>23</v>
      </c>
      <c r="F140" s="27" t="s">
        <v>0</v>
      </c>
      <c r="G140" s="27" t="s">
        <v>14</v>
      </c>
      <c r="H140" s="27" t="s">
        <v>15</v>
      </c>
      <c r="I140" s="33" t="s">
        <v>6</v>
      </c>
    </row>
    <row r="141" spans="1:9" x14ac:dyDescent="0.2">
      <c r="A141" s="35">
        <v>34608</v>
      </c>
      <c r="B141" s="27">
        <v>2</v>
      </c>
      <c r="C141" s="27" t="s">
        <v>24</v>
      </c>
      <c r="D141" s="27" t="s">
        <v>22</v>
      </c>
      <c r="E141" s="27" t="s">
        <v>23</v>
      </c>
      <c r="F141" s="27" t="s">
        <v>0</v>
      </c>
      <c r="G141" s="27" t="s">
        <v>14</v>
      </c>
      <c r="H141" s="27" t="s">
        <v>15</v>
      </c>
      <c r="I141" s="33" t="s">
        <v>6</v>
      </c>
    </row>
    <row r="142" spans="1:9" x14ac:dyDescent="0.2">
      <c r="A142" s="35">
        <v>34700</v>
      </c>
      <c r="B142" s="27">
        <v>2.1</v>
      </c>
      <c r="C142" s="27" t="s">
        <v>24</v>
      </c>
      <c r="D142" s="27" t="s">
        <v>22</v>
      </c>
      <c r="E142" s="27" t="s">
        <v>23</v>
      </c>
      <c r="F142" s="27" t="s">
        <v>0</v>
      </c>
      <c r="G142" s="27" t="s">
        <v>14</v>
      </c>
      <c r="H142" s="27" t="s">
        <v>15</v>
      </c>
      <c r="I142" s="33" t="s">
        <v>6</v>
      </c>
    </row>
    <row r="143" spans="1:9" x14ac:dyDescent="0.2">
      <c r="A143" s="35">
        <v>34790</v>
      </c>
      <c r="B143" s="27">
        <v>2.4</v>
      </c>
      <c r="C143" s="27" t="s">
        <v>24</v>
      </c>
      <c r="D143" s="27" t="s">
        <v>22</v>
      </c>
      <c r="E143" s="27" t="s">
        <v>23</v>
      </c>
      <c r="F143" s="27" t="s">
        <v>0</v>
      </c>
      <c r="G143" s="27" t="s">
        <v>14</v>
      </c>
      <c r="H143" s="27" t="s">
        <v>15</v>
      </c>
      <c r="I143" s="33" t="s">
        <v>6</v>
      </c>
    </row>
    <row r="144" spans="1:9" x14ac:dyDescent="0.2">
      <c r="A144" s="35">
        <v>34881</v>
      </c>
      <c r="B144" s="27">
        <v>1.9</v>
      </c>
      <c r="C144" s="27" t="s">
        <v>24</v>
      </c>
      <c r="D144" s="27" t="s">
        <v>22</v>
      </c>
      <c r="E144" s="27" t="s">
        <v>23</v>
      </c>
      <c r="F144" s="27" t="s">
        <v>0</v>
      </c>
      <c r="G144" s="27" t="s">
        <v>14</v>
      </c>
      <c r="H144" s="27" t="s">
        <v>15</v>
      </c>
      <c r="I144" s="33" t="s">
        <v>6</v>
      </c>
    </row>
    <row r="145" spans="1:9" x14ac:dyDescent="0.2">
      <c r="A145" s="35">
        <v>34973</v>
      </c>
      <c r="B145" s="27">
        <v>2</v>
      </c>
      <c r="C145" s="27" t="s">
        <v>24</v>
      </c>
      <c r="D145" s="27" t="s">
        <v>22</v>
      </c>
      <c r="E145" s="27" t="s">
        <v>23</v>
      </c>
      <c r="F145" s="27" t="s">
        <v>0</v>
      </c>
      <c r="G145" s="27" t="s">
        <v>14</v>
      </c>
      <c r="H145" s="27" t="s">
        <v>15</v>
      </c>
      <c r="I145" s="33" t="s">
        <v>6</v>
      </c>
    </row>
    <row r="146" spans="1:9" x14ac:dyDescent="0.2">
      <c r="A146" s="35">
        <v>35065</v>
      </c>
      <c r="B146" s="27">
        <v>1.6</v>
      </c>
      <c r="C146" s="27" t="s">
        <v>24</v>
      </c>
      <c r="D146" s="27" t="s">
        <v>22</v>
      </c>
      <c r="E146" s="27" t="s">
        <v>23</v>
      </c>
      <c r="F146" s="27" t="s">
        <v>0</v>
      </c>
      <c r="G146" s="27" t="s">
        <v>14</v>
      </c>
      <c r="H146" s="27" t="s">
        <v>15</v>
      </c>
      <c r="I146" s="33" t="s">
        <v>6</v>
      </c>
    </row>
    <row r="147" spans="1:9" x14ac:dyDescent="0.2">
      <c r="A147" s="35">
        <v>35156</v>
      </c>
      <c r="B147" s="27">
        <v>1.9</v>
      </c>
      <c r="C147" s="27" t="s">
        <v>24</v>
      </c>
      <c r="D147" s="27" t="s">
        <v>22</v>
      </c>
      <c r="E147" s="27" t="s">
        <v>23</v>
      </c>
      <c r="F147" s="27" t="s">
        <v>0</v>
      </c>
      <c r="G147" s="27" t="s">
        <v>14</v>
      </c>
      <c r="H147" s="27" t="s">
        <v>15</v>
      </c>
      <c r="I147" s="33" t="s">
        <v>6</v>
      </c>
    </row>
    <row r="148" spans="1:9" x14ac:dyDescent="0.2">
      <c r="A148" s="35">
        <v>35247</v>
      </c>
      <c r="B148" s="27">
        <v>1.8</v>
      </c>
      <c r="C148" s="27" t="s">
        <v>24</v>
      </c>
      <c r="D148" s="27" t="s">
        <v>22</v>
      </c>
      <c r="E148" s="27" t="s">
        <v>23</v>
      </c>
      <c r="F148" s="27" t="s">
        <v>0</v>
      </c>
      <c r="G148" s="27" t="s">
        <v>14</v>
      </c>
      <c r="H148" s="27" t="s">
        <v>15</v>
      </c>
      <c r="I148" s="33" t="s">
        <v>6</v>
      </c>
    </row>
    <row r="149" spans="1:9" x14ac:dyDescent="0.2">
      <c r="A149" s="35">
        <v>35339</v>
      </c>
      <c r="B149" s="27">
        <v>2.2999999999999998</v>
      </c>
      <c r="C149" s="27" t="s">
        <v>24</v>
      </c>
      <c r="D149" s="27" t="s">
        <v>22</v>
      </c>
      <c r="E149" s="27" t="s">
        <v>23</v>
      </c>
      <c r="F149" s="27" t="s">
        <v>0</v>
      </c>
      <c r="G149" s="27" t="s">
        <v>14</v>
      </c>
      <c r="H149" s="27" t="s">
        <v>15</v>
      </c>
      <c r="I149" s="33" t="s">
        <v>6</v>
      </c>
    </row>
    <row r="150" spans="1:9" x14ac:dyDescent="0.2">
      <c r="A150" s="35">
        <v>35431</v>
      </c>
      <c r="B150" s="27">
        <v>1.6</v>
      </c>
      <c r="C150" s="27" t="s">
        <v>24</v>
      </c>
      <c r="D150" s="27" t="s">
        <v>22</v>
      </c>
      <c r="E150" s="27" t="s">
        <v>23</v>
      </c>
      <c r="F150" s="27" t="s">
        <v>0</v>
      </c>
      <c r="G150" s="27" t="s">
        <v>14</v>
      </c>
      <c r="H150" s="27" t="s">
        <v>15</v>
      </c>
      <c r="I150" s="33" t="s">
        <v>6</v>
      </c>
    </row>
    <row r="151" spans="1:9" x14ac:dyDescent="0.2">
      <c r="A151" s="35">
        <v>35521</v>
      </c>
      <c r="B151" s="27">
        <v>2.1</v>
      </c>
      <c r="C151" s="27" t="s">
        <v>24</v>
      </c>
      <c r="D151" s="27" t="s">
        <v>22</v>
      </c>
      <c r="E151" s="27" t="s">
        <v>23</v>
      </c>
      <c r="F151" s="27" t="s">
        <v>0</v>
      </c>
      <c r="G151" s="27" t="s">
        <v>14</v>
      </c>
      <c r="H151" s="27" t="s">
        <v>15</v>
      </c>
      <c r="I151" s="33" t="s">
        <v>6</v>
      </c>
    </row>
    <row r="152" spans="1:9" x14ac:dyDescent="0.2">
      <c r="A152" s="35">
        <v>35612</v>
      </c>
      <c r="B152" s="27">
        <v>0.9</v>
      </c>
      <c r="C152" s="27" t="s">
        <v>24</v>
      </c>
      <c r="D152" s="27" t="s">
        <v>22</v>
      </c>
      <c r="E152" s="27" t="s">
        <v>23</v>
      </c>
      <c r="F152" s="27" t="s">
        <v>0</v>
      </c>
      <c r="G152" s="27" t="s">
        <v>14</v>
      </c>
      <c r="H152" s="27" t="s">
        <v>15</v>
      </c>
      <c r="I152" s="33" t="s">
        <v>6</v>
      </c>
    </row>
    <row r="153" spans="1:9" x14ac:dyDescent="0.2">
      <c r="A153" s="35">
        <v>35704</v>
      </c>
      <c r="B153" s="27">
        <v>1.3</v>
      </c>
      <c r="C153" s="27" t="s">
        <v>24</v>
      </c>
      <c r="D153" s="27" t="s">
        <v>22</v>
      </c>
      <c r="E153" s="27" t="s">
        <v>23</v>
      </c>
      <c r="F153" s="27" t="s">
        <v>0</v>
      </c>
      <c r="G153" s="27" t="s">
        <v>14</v>
      </c>
      <c r="H153" s="27" t="s">
        <v>15</v>
      </c>
      <c r="I153" s="33" t="s">
        <v>6</v>
      </c>
    </row>
    <row r="154" spans="1:9" x14ac:dyDescent="0.2">
      <c r="A154" s="35">
        <v>35796</v>
      </c>
      <c r="B154" s="27">
        <v>1.2</v>
      </c>
      <c r="C154" s="27" t="s">
        <v>24</v>
      </c>
      <c r="D154" s="27" t="s">
        <v>22</v>
      </c>
      <c r="E154" s="27" t="s">
        <v>23</v>
      </c>
      <c r="F154" s="27" t="s">
        <v>0</v>
      </c>
      <c r="G154" s="27" t="s">
        <v>14</v>
      </c>
      <c r="H154" s="27" t="s">
        <v>15</v>
      </c>
      <c r="I154" s="33" t="s">
        <v>6</v>
      </c>
    </row>
    <row r="155" spans="1:9" x14ac:dyDescent="0.2">
      <c r="A155" s="35">
        <v>35886</v>
      </c>
      <c r="B155" s="27">
        <v>1.2</v>
      </c>
      <c r="C155" s="27" t="s">
        <v>24</v>
      </c>
      <c r="D155" s="27" t="s">
        <v>22</v>
      </c>
      <c r="E155" s="27" t="s">
        <v>23</v>
      </c>
      <c r="F155" s="27" t="s">
        <v>0</v>
      </c>
      <c r="G155" s="27" t="s">
        <v>14</v>
      </c>
      <c r="H155" s="27" t="s">
        <v>15</v>
      </c>
      <c r="I155" s="33" t="s">
        <v>6</v>
      </c>
    </row>
    <row r="156" spans="1:9" x14ac:dyDescent="0.2">
      <c r="A156" s="35">
        <v>35977</v>
      </c>
      <c r="B156" s="27">
        <v>1.4</v>
      </c>
      <c r="C156" s="27" t="s">
        <v>24</v>
      </c>
      <c r="D156" s="27" t="s">
        <v>22</v>
      </c>
      <c r="E156" s="27" t="s">
        <v>23</v>
      </c>
      <c r="F156" s="27" t="s">
        <v>0</v>
      </c>
      <c r="G156" s="27" t="s">
        <v>14</v>
      </c>
      <c r="H156" s="27" t="s">
        <v>15</v>
      </c>
      <c r="I156" s="33" t="s">
        <v>6</v>
      </c>
    </row>
    <row r="157" spans="1:9" x14ac:dyDescent="0.2">
      <c r="A157" s="35">
        <v>36069</v>
      </c>
      <c r="B157" s="27">
        <v>1.3</v>
      </c>
      <c r="C157" s="27" t="s">
        <v>24</v>
      </c>
      <c r="D157" s="27" t="s">
        <v>22</v>
      </c>
      <c r="E157" s="27" t="s">
        <v>23</v>
      </c>
      <c r="F157" s="27" t="s">
        <v>0</v>
      </c>
      <c r="G157" s="27" t="s">
        <v>14</v>
      </c>
      <c r="H157" s="27" t="s">
        <v>15</v>
      </c>
      <c r="I157" s="33" t="s">
        <v>6</v>
      </c>
    </row>
    <row r="158" spans="1:9" x14ac:dyDescent="0.2">
      <c r="A158" s="35">
        <v>36161</v>
      </c>
      <c r="B158" s="27">
        <v>1</v>
      </c>
      <c r="C158" s="27" t="s">
        <v>24</v>
      </c>
      <c r="D158" s="27" t="s">
        <v>22</v>
      </c>
      <c r="E158" s="27" t="s">
        <v>23</v>
      </c>
      <c r="F158" s="27" t="s">
        <v>0</v>
      </c>
      <c r="G158" s="27" t="s">
        <v>14</v>
      </c>
      <c r="H158" s="27" t="s">
        <v>15</v>
      </c>
      <c r="I158" s="33" t="s">
        <v>6</v>
      </c>
    </row>
    <row r="159" spans="1:9" x14ac:dyDescent="0.2">
      <c r="A159" s="35">
        <v>36251</v>
      </c>
      <c r="B159" s="27">
        <v>1.4</v>
      </c>
      <c r="C159" s="27" t="s">
        <v>24</v>
      </c>
      <c r="D159" s="27" t="s">
        <v>22</v>
      </c>
      <c r="E159" s="27" t="s">
        <v>23</v>
      </c>
      <c r="F159" s="27" t="s">
        <v>0</v>
      </c>
      <c r="G159" s="27" t="s">
        <v>14</v>
      </c>
      <c r="H159" s="27" t="s">
        <v>15</v>
      </c>
      <c r="I159" s="33" t="s">
        <v>6</v>
      </c>
    </row>
    <row r="160" spans="1:9" x14ac:dyDescent="0.2">
      <c r="A160" s="35">
        <v>36342</v>
      </c>
      <c r="B160" s="27">
        <v>1.5</v>
      </c>
      <c r="C160" s="27" t="s">
        <v>24</v>
      </c>
      <c r="D160" s="27" t="s">
        <v>22</v>
      </c>
      <c r="E160" s="27" t="s">
        <v>23</v>
      </c>
      <c r="F160" s="27" t="s">
        <v>0</v>
      </c>
      <c r="G160" s="27" t="s">
        <v>14</v>
      </c>
      <c r="H160" s="27" t="s">
        <v>15</v>
      </c>
      <c r="I160" s="33" t="s">
        <v>6</v>
      </c>
    </row>
    <row r="161" spans="1:9" x14ac:dyDescent="0.2">
      <c r="A161" s="35">
        <v>36434</v>
      </c>
      <c r="B161" s="27">
        <v>1.9</v>
      </c>
      <c r="C161" s="27" t="s">
        <v>24</v>
      </c>
      <c r="D161" s="27" t="s">
        <v>22</v>
      </c>
      <c r="E161" s="27" t="s">
        <v>23</v>
      </c>
      <c r="F161" s="27" t="s">
        <v>0</v>
      </c>
      <c r="G161" s="27" t="s">
        <v>14</v>
      </c>
      <c r="H161" s="27" t="s">
        <v>15</v>
      </c>
      <c r="I161" s="33" t="s">
        <v>6</v>
      </c>
    </row>
    <row r="162" spans="1:9" x14ac:dyDescent="0.2">
      <c r="A162" s="35">
        <v>36526</v>
      </c>
      <c r="B162" s="27">
        <v>2.1</v>
      </c>
      <c r="C162" s="27" t="s">
        <v>24</v>
      </c>
      <c r="D162" s="27" t="s">
        <v>22</v>
      </c>
      <c r="E162" s="27" t="s">
        <v>23</v>
      </c>
      <c r="F162" s="27" t="s">
        <v>0</v>
      </c>
      <c r="G162" s="27" t="s">
        <v>14</v>
      </c>
      <c r="H162" s="27" t="s">
        <v>15</v>
      </c>
      <c r="I162" s="33" t="s">
        <v>6</v>
      </c>
    </row>
    <row r="163" spans="1:9" x14ac:dyDescent="0.2">
      <c r="A163" s="35">
        <v>36617</v>
      </c>
      <c r="B163" s="27">
        <v>1.4</v>
      </c>
      <c r="C163" s="27" t="s">
        <v>24</v>
      </c>
      <c r="D163" s="27" t="s">
        <v>22</v>
      </c>
      <c r="E163" s="27" t="s">
        <v>23</v>
      </c>
      <c r="F163" s="27" t="s">
        <v>0</v>
      </c>
      <c r="G163" s="27" t="s">
        <v>14</v>
      </c>
      <c r="H163" s="27" t="s">
        <v>15</v>
      </c>
      <c r="I163" s="33" t="s">
        <v>6</v>
      </c>
    </row>
    <row r="164" spans="1:9" x14ac:dyDescent="0.2">
      <c r="A164" s="35">
        <v>36708</v>
      </c>
      <c r="B164" s="27">
        <v>1.9</v>
      </c>
      <c r="C164" s="27" t="s">
        <v>24</v>
      </c>
      <c r="D164" s="27" t="s">
        <v>22</v>
      </c>
      <c r="E164" s="27" t="s">
        <v>23</v>
      </c>
      <c r="F164" s="27" t="s">
        <v>0</v>
      </c>
      <c r="G164" s="27" t="s">
        <v>14</v>
      </c>
      <c r="H164" s="27" t="s">
        <v>15</v>
      </c>
      <c r="I164" s="33" t="s">
        <v>6</v>
      </c>
    </row>
    <row r="165" spans="1:9" x14ac:dyDescent="0.2">
      <c r="A165" s="35">
        <v>36800</v>
      </c>
      <c r="B165" s="27">
        <v>2</v>
      </c>
      <c r="C165" s="27" t="s">
        <v>24</v>
      </c>
      <c r="D165" s="27" t="s">
        <v>22</v>
      </c>
      <c r="E165" s="27" t="s">
        <v>23</v>
      </c>
      <c r="F165" s="27" t="s">
        <v>0</v>
      </c>
      <c r="G165" s="27" t="s">
        <v>14</v>
      </c>
      <c r="H165" s="27" t="s">
        <v>15</v>
      </c>
      <c r="I165" s="33" t="s">
        <v>6</v>
      </c>
    </row>
    <row r="166" spans="1:9" x14ac:dyDescent="0.2">
      <c r="A166" s="35">
        <v>36892</v>
      </c>
      <c r="B166" s="27">
        <v>2.6</v>
      </c>
      <c r="C166" s="27" t="s">
        <v>24</v>
      </c>
      <c r="D166" s="27" t="s">
        <v>22</v>
      </c>
      <c r="E166" s="27" t="s">
        <v>23</v>
      </c>
      <c r="F166" s="27" t="s">
        <v>0</v>
      </c>
      <c r="G166" s="27" t="s">
        <v>14</v>
      </c>
      <c r="H166" s="27" t="s">
        <v>15</v>
      </c>
      <c r="I166" s="33" t="s">
        <v>6</v>
      </c>
    </row>
    <row r="167" spans="1:9" x14ac:dyDescent="0.2">
      <c r="A167" s="35">
        <v>36982</v>
      </c>
      <c r="B167" s="27">
        <v>1.5</v>
      </c>
      <c r="C167" s="27" t="s">
        <v>24</v>
      </c>
      <c r="D167" s="27" t="s">
        <v>22</v>
      </c>
      <c r="E167" s="27" t="s">
        <v>23</v>
      </c>
      <c r="F167" s="27" t="s">
        <v>0</v>
      </c>
      <c r="G167" s="27" t="s">
        <v>14</v>
      </c>
      <c r="H167" s="27" t="s">
        <v>15</v>
      </c>
      <c r="I167" s="33" t="s">
        <v>6</v>
      </c>
    </row>
    <row r="168" spans="1:9" x14ac:dyDescent="0.2">
      <c r="A168" s="35">
        <v>37073</v>
      </c>
      <c r="B168" s="27">
        <v>1</v>
      </c>
      <c r="C168" s="27" t="s">
        <v>24</v>
      </c>
      <c r="D168" s="27" t="s">
        <v>22</v>
      </c>
      <c r="E168" s="27" t="s">
        <v>23</v>
      </c>
      <c r="F168" s="27" t="s">
        <v>0</v>
      </c>
      <c r="G168" s="27" t="s">
        <v>14</v>
      </c>
      <c r="H168" s="27" t="s">
        <v>15</v>
      </c>
      <c r="I168" s="33" t="s">
        <v>6</v>
      </c>
    </row>
    <row r="169" spans="1:9" x14ac:dyDescent="0.2">
      <c r="A169" s="35">
        <v>37165</v>
      </c>
      <c r="B169" s="27">
        <v>1.9</v>
      </c>
      <c r="C169" s="27" t="s">
        <v>24</v>
      </c>
      <c r="D169" s="27" t="s">
        <v>22</v>
      </c>
      <c r="E169" s="27" t="s">
        <v>23</v>
      </c>
      <c r="F169" s="27" t="s">
        <v>0</v>
      </c>
      <c r="G169" s="27" t="s">
        <v>14</v>
      </c>
      <c r="H169" s="27" t="s">
        <v>15</v>
      </c>
      <c r="I169" s="33" t="s">
        <v>6</v>
      </c>
    </row>
    <row r="170" spans="1:9" x14ac:dyDescent="0.2">
      <c r="A170" s="35">
        <v>37257</v>
      </c>
      <c r="B170" s="27">
        <v>1.2</v>
      </c>
      <c r="C170" s="27" t="s">
        <v>24</v>
      </c>
      <c r="D170" s="27" t="s">
        <v>22</v>
      </c>
      <c r="E170" s="27" t="s">
        <v>23</v>
      </c>
      <c r="F170" s="27" t="s">
        <v>0</v>
      </c>
      <c r="G170" s="27" t="s">
        <v>14</v>
      </c>
      <c r="H170" s="27" t="s">
        <v>15</v>
      </c>
      <c r="I170" s="33" t="s">
        <v>6</v>
      </c>
    </row>
    <row r="171" spans="1:9" x14ac:dyDescent="0.2">
      <c r="A171" s="35">
        <v>37347</v>
      </c>
      <c r="B171" s="27">
        <v>2.2000000000000002</v>
      </c>
      <c r="C171" s="27" t="s">
        <v>24</v>
      </c>
      <c r="D171" s="27" t="s">
        <v>22</v>
      </c>
      <c r="E171" s="27" t="s">
        <v>23</v>
      </c>
      <c r="F171" s="27" t="s">
        <v>0</v>
      </c>
      <c r="G171" s="27" t="s">
        <v>14</v>
      </c>
      <c r="H171" s="27" t="s">
        <v>15</v>
      </c>
      <c r="I171" s="33" t="s">
        <v>6</v>
      </c>
    </row>
    <row r="172" spans="1:9" x14ac:dyDescent="0.2">
      <c r="A172" s="35">
        <v>37438</v>
      </c>
      <c r="B172" s="27">
        <v>2.1</v>
      </c>
      <c r="C172" s="27" t="s">
        <v>24</v>
      </c>
      <c r="D172" s="27" t="s">
        <v>22</v>
      </c>
      <c r="E172" s="27" t="s">
        <v>23</v>
      </c>
      <c r="F172" s="27" t="s">
        <v>0</v>
      </c>
      <c r="G172" s="27" t="s">
        <v>14</v>
      </c>
      <c r="H172" s="27" t="s">
        <v>15</v>
      </c>
      <c r="I172" s="33" t="s">
        <v>6</v>
      </c>
    </row>
    <row r="173" spans="1:9" x14ac:dyDescent="0.2">
      <c r="A173" s="35">
        <v>37530</v>
      </c>
      <c r="B173" s="27">
        <v>1.4</v>
      </c>
      <c r="C173" s="27" t="s">
        <v>24</v>
      </c>
      <c r="D173" s="27" t="s">
        <v>22</v>
      </c>
      <c r="E173" s="27" t="s">
        <v>23</v>
      </c>
      <c r="F173" s="27" t="s">
        <v>0</v>
      </c>
      <c r="G173" s="27" t="s">
        <v>14</v>
      </c>
      <c r="H173" s="27" t="s">
        <v>15</v>
      </c>
      <c r="I173" s="33" t="s">
        <v>6</v>
      </c>
    </row>
    <row r="174" spans="1:9" x14ac:dyDescent="0.2">
      <c r="A174" s="35">
        <v>37622</v>
      </c>
      <c r="B174" s="27">
        <v>1.2</v>
      </c>
      <c r="C174" s="27" t="s">
        <v>24</v>
      </c>
      <c r="D174" s="27" t="s">
        <v>22</v>
      </c>
      <c r="E174" s="27" t="s">
        <v>23</v>
      </c>
      <c r="F174" s="27" t="s">
        <v>0</v>
      </c>
      <c r="G174" s="27" t="s">
        <v>14</v>
      </c>
      <c r="H174" s="27" t="s">
        <v>15</v>
      </c>
      <c r="I174" s="33" t="s">
        <v>6</v>
      </c>
    </row>
    <row r="175" spans="1:9" x14ac:dyDescent="0.2">
      <c r="A175" s="35">
        <v>37712</v>
      </c>
      <c r="B175" s="27">
        <v>1.5</v>
      </c>
      <c r="C175" s="27" t="s">
        <v>24</v>
      </c>
      <c r="D175" s="27" t="s">
        <v>22</v>
      </c>
      <c r="E175" s="27" t="s">
        <v>23</v>
      </c>
      <c r="F175" s="27" t="s">
        <v>0</v>
      </c>
      <c r="G175" s="27" t="s">
        <v>14</v>
      </c>
      <c r="H175" s="27" t="s">
        <v>15</v>
      </c>
      <c r="I175" s="33" t="s">
        <v>6</v>
      </c>
    </row>
    <row r="176" spans="1:9" x14ac:dyDescent="0.2">
      <c r="A176" s="35">
        <v>37803</v>
      </c>
      <c r="B176" s="27">
        <v>1.8</v>
      </c>
      <c r="C176" s="27" t="s">
        <v>24</v>
      </c>
      <c r="D176" s="27" t="s">
        <v>22</v>
      </c>
      <c r="E176" s="27" t="s">
        <v>23</v>
      </c>
      <c r="F176" s="27" t="s">
        <v>0</v>
      </c>
      <c r="G176" s="27" t="s">
        <v>14</v>
      </c>
      <c r="H176" s="27" t="s">
        <v>15</v>
      </c>
      <c r="I176" s="33" t="s">
        <v>6</v>
      </c>
    </row>
    <row r="177" spans="1:9" x14ac:dyDescent="0.2">
      <c r="A177" s="35">
        <v>37895</v>
      </c>
      <c r="B177" s="27">
        <v>1.8</v>
      </c>
      <c r="C177" s="27" t="s">
        <v>24</v>
      </c>
      <c r="D177" s="27" t="s">
        <v>22</v>
      </c>
      <c r="E177" s="27" t="s">
        <v>23</v>
      </c>
      <c r="F177" s="27" t="s">
        <v>0</v>
      </c>
      <c r="G177" s="27" t="s">
        <v>14</v>
      </c>
      <c r="H177" s="27" t="s">
        <v>15</v>
      </c>
      <c r="I177" s="33" t="s">
        <v>6</v>
      </c>
    </row>
    <row r="178" spans="1:9" x14ac:dyDescent="0.2">
      <c r="A178" s="35">
        <v>37987</v>
      </c>
      <c r="B178" s="27">
        <v>2.2000000000000002</v>
      </c>
      <c r="C178" s="27" t="s">
        <v>24</v>
      </c>
      <c r="D178" s="27" t="s">
        <v>22</v>
      </c>
      <c r="E178" s="27" t="s">
        <v>23</v>
      </c>
      <c r="F178" s="27" t="s">
        <v>0</v>
      </c>
      <c r="G178" s="27" t="s">
        <v>14</v>
      </c>
      <c r="H178" s="27" t="s">
        <v>15</v>
      </c>
      <c r="I178" s="33" t="s">
        <v>6</v>
      </c>
    </row>
    <row r="179" spans="1:9" x14ac:dyDescent="0.2">
      <c r="A179" s="35">
        <v>38078</v>
      </c>
      <c r="B179" s="27">
        <v>2.2999999999999998</v>
      </c>
      <c r="C179" s="27" t="s">
        <v>24</v>
      </c>
      <c r="D179" s="27" t="s">
        <v>22</v>
      </c>
      <c r="E179" s="27" t="s">
        <v>23</v>
      </c>
      <c r="F179" s="27" t="s">
        <v>0</v>
      </c>
      <c r="G179" s="27" t="s">
        <v>14</v>
      </c>
      <c r="H179" s="27" t="s">
        <v>15</v>
      </c>
      <c r="I179" s="33" t="s">
        <v>6</v>
      </c>
    </row>
    <row r="180" spans="1:9" x14ac:dyDescent="0.2">
      <c r="A180" s="35">
        <v>38169</v>
      </c>
      <c r="B180" s="27">
        <v>1.4</v>
      </c>
      <c r="C180" s="27" t="s">
        <v>24</v>
      </c>
      <c r="D180" s="27" t="s">
        <v>22</v>
      </c>
      <c r="E180" s="27" t="s">
        <v>23</v>
      </c>
      <c r="F180" s="27" t="s">
        <v>0</v>
      </c>
      <c r="G180" s="27" t="s">
        <v>14</v>
      </c>
      <c r="H180" s="27" t="s">
        <v>15</v>
      </c>
      <c r="I180" s="33" t="s">
        <v>6</v>
      </c>
    </row>
    <row r="181" spans="1:9" x14ac:dyDescent="0.2">
      <c r="A181" s="35">
        <v>38261</v>
      </c>
      <c r="B181" s="27">
        <v>2.2000000000000002</v>
      </c>
      <c r="C181" s="27" t="s">
        <v>24</v>
      </c>
      <c r="D181" s="27" t="s">
        <v>22</v>
      </c>
      <c r="E181" s="27" t="s">
        <v>23</v>
      </c>
      <c r="F181" s="27" t="s">
        <v>0</v>
      </c>
      <c r="G181" s="27" t="s">
        <v>14</v>
      </c>
      <c r="H181" s="27" t="s">
        <v>15</v>
      </c>
      <c r="I181" s="33" t="s">
        <v>6</v>
      </c>
    </row>
    <row r="182" spans="1:9" x14ac:dyDescent="0.2">
      <c r="A182" s="35">
        <v>38353</v>
      </c>
      <c r="B182" s="27">
        <v>2.9</v>
      </c>
      <c r="C182" s="27" t="s">
        <v>24</v>
      </c>
      <c r="D182" s="27" t="s">
        <v>22</v>
      </c>
      <c r="E182" s="27" t="s">
        <v>23</v>
      </c>
      <c r="F182" s="27" t="s">
        <v>0</v>
      </c>
      <c r="G182" s="27" t="s">
        <v>14</v>
      </c>
      <c r="H182" s="27" t="s">
        <v>15</v>
      </c>
      <c r="I182" s="33" t="s">
        <v>6</v>
      </c>
    </row>
    <row r="183" spans="1:9" x14ac:dyDescent="0.2">
      <c r="A183" s="35">
        <v>38443</v>
      </c>
      <c r="B183" s="27">
        <v>2</v>
      </c>
      <c r="C183" s="27" t="s">
        <v>24</v>
      </c>
      <c r="D183" s="27" t="s">
        <v>22</v>
      </c>
      <c r="E183" s="27" t="s">
        <v>23</v>
      </c>
      <c r="F183" s="27" t="s">
        <v>0</v>
      </c>
      <c r="G183" s="27" t="s">
        <v>14</v>
      </c>
      <c r="H183" s="27" t="s">
        <v>15</v>
      </c>
      <c r="I183" s="33" t="s">
        <v>6</v>
      </c>
    </row>
    <row r="184" spans="1:9" x14ac:dyDescent="0.2">
      <c r="A184" s="35">
        <v>38534</v>
      </c>
      <c r="B184" s="27">
        <v>1.6</v>
      </c>
      <c r="C184" s="27" t="s">
        <v>24</v>
      </c>
      <c r="D184" s="27" t="s">
        <v>22</v>
      </c>
      <c r="E184" s="27" t="s">
        <v>23</v>
      </c>
      <c r="F184" s="27" t="s">
        <v>0</v>
      </c>
      <c r="G184" s="27" t="s">
        <v>14</v>
      </c>
      <c r="H184" s="27" t="s">
        <v>15</v>
      </c>
      <c r="I184" s="33" t="s">
        <v>6</v>
      </c>
    </row>
    <row r="185" spans="1:9" x14ac:dyDescent="0.2">
      <c r="A185" s="35">
        <v>38626</v>
      </c>
      <c r="B185" s="27">
        <v>2.7</v>
      </c>
      <c r="C185" s="27" t="s">
        <v>24</v>
      </c>
      <c r="D185" s="27" t="s">
        <v>22</v>
      </c>
      <c r="E185" s="27" t="s">
        <v>23</v>
      </c>
      <c r="F185" s="27" t="s">
        <v>0</v>
      </c>
      <c r="G185" s="27" t="s">
        <v>14</v>
      </c>
      <c r="H185" s="27" t="s">
        <v>15</v>
      </c>
      <c r="I185" s="33" t="s">
        <v>6</v>
      </c>
    </row>
    <row r="186" spans="1:9" x14ac:dyDescent="0.2">
      <c r="A186" s="35">
        <v>38718</v>
      </c>
      <c r="B186" s="27">
        <v>2.2999999999999998</v>
      </c>
      <c r="C186" s="27" t="s">
        <v>24</v>
      </c>
      <c r="D186" s="27" t="s">
        <v>22</v>
      </c>
      <c r="E186" s="27" t="s">
        <v>23</v>
      </c>
      <c r="F186" s="27" t="s">
        <v>0</v>
      </c>
      <c r="G186" s="27" t="s">
        <v>14</v>
      </c>
      <c r="H186" s="27" t="s">
        <v>15</v>
      </c>
      <c r="I186" s="33" t="s">
        <v>6</v>
      </c>
    </row>
    <row r="187" spans="1:9" x14ac:dyDescent="0.2">
      <c r="A187" s="35">
        <v>38808</v>
      </c>
      <c r="B187" s="27">
        <v>3.2</v>
      </c>
      <c r="C187" s="27" t="s">
        <v>24</v>
      </c>
      <c r="D187" s="27" t="s">
        <v>22</v>
      </c>
      <c r="E187" s="27" t="s">
        <v>23</v>
      </c>
      <c r="F187" s="27" t="s">
        <v>0</v>
      </c>
      <c r="G187" s="27" t="s">
        <v>14</v>
      </c>
      <c r="H187" s="27" t="s">
        <v>15</v>
      </c>
      <c r="I187" s="33" t="s">
        <v>6</v>
      </c>
    </row>
    <row r="188" spans="1:9" x14ac:dyDescent="0.2">
      <c r="A188" s="35">
        <v>38899</v>
      </c>
      <c r="B188" s="27">
        <v>2.2000000000000002</v>
      </c>
      <c r="C188" s="27" t="s">
        <v>24</v>
      </c>
      <c r="D188" s="27" t="s">
        <v>22</v>
      </c>
      <c r="E188" s="27" t="s">
        <v>23</v>
      </c>
      <c r="F188" s="27" t="s">
        <v>0</v>
      </c>
      <c r="G188" s="27" t="s">
        <v>14</v>
      </c>
      <c r="H188" s="27" t="s">
        <v>15</v>
      </c>
      <c r="I188" s="33" t="s">
        <v>6</v>
      </c>
    </row>
    <row r="189" spans="1:9" x14ac:dyDescent="0.2">
      <c r="A189" s="35">
        <v>38991</v>
      </c>
      <c r="B189" s="27">
        <v>1.7</v>
      </c>
      <c r="C189" s="27" t="s">
        <v>24</v>
      </c>
      <c r="D189" s="27" t="s">
        <v>22</v>
      </c>
      <c r="E189" s="27" t="s">
        <v>23</v>
      </c>
      <c r="F189" s="27" t="s">
        <v>0</v>
      </c>
      <c r="G189" s="27" t="s">
        <v>14</v>
      </c>
      <c r="H189" s="27" t="s">
        <v>15</v>
      </c>
      <c r="I189" s="33" t="s">
        <v>6</v>
      </c>
    </row>
    <row r="190" spans="1:9" x14ac:dyDescent="0.2">
      <c r="A190" s="35">
        <v>39083</v>
      </c>
      <c r="B190" s="27">
        <v>2.8</v>
      </c>
      <c r="C190" s="27" t="s">
        <v>24</v>
      </c>
      <c r="D190" s="27" t="s">
        <v>22</v>
      </c>
      <c r="E190" s="27" t="s">
        <v>23</v>
      </c>
      <c r="F190" s="27" t="s">
        <v>0</v>
      </c>
      <c r="G190" s="27" t="s">
        <v>14</v>
      </c>
      <c r="H190" s="27" t="s">
        <v>15</v>
      </c>
      <c r="I190" s="33" t="s">
        <v>6</v>
      </c>
    </row>
    <row r="191" spans="1:9" x14ac:dyDescent="0.2">
      <c r="A191" s="35">
        <v>39173</v>
      </c>
      <c r="B191" s="27">
        <v>1.7</v>
      </c>
      <c r="C191" s="27" t="s">
        <v>24</v>
      </c>
      <c r="D191" s="27" t="s">
        <v>22</v>
      </c>
      <c r="E191" s="27" t="s">
        <v>23</v>
      </c>
      <c r="F191" s="27" t="s">
        <v>0</v>
      </c>
      <c r="G191" s="27" t="s">
        <v>14</v>
      </c>
      <c r="H191" s="27" t="s">
        <v>15</v>
      </c>
      <c r="I191" s="33" t="s">
        <v>6</v>
      </c>
    </row>
    <row r="192" spans="1:9" x14ac:dyDescent="0.2">
      <c r="A192" s="35">
        <v>39264</v>
      </c>
      <c r="B192" s="27">
        <v>2</v>
      </c>
      <c r="C192" s="27" t="s">
        <v>24</v>
      </c>
      <c r="D192" s="27" t="s">
        <v>22</v>
      </c>
      <c r="E192" s="27" t="s">
        <v>23</v>
      </c>
      <c r="F192" s="27" t="s">
        <v>0</v>
      </c>
      <c r="G192" s="27" t="s">
        <v>14</v>
      </c>
      <c r="H192" s="27" t="s">
        <v>15</v>
      </c>
      <c r="I192" s="33" t="s">
        <v>6</v>
      </c>
    </row>
    <row r="193" spans="1:9" x14ac:dyDescent="0.2">
      <c r="A193" s="35">
        <v>39356</v>
      </c>
      <c r="B193" s="27">
        <v>2.8</v>
      </c>
      <c r="C193" s="27" t="s">
        <v>24</v>
      </c>
      <c r="D193" s="27" t="s">
        <v>22</v>
      </c>
      <c r="E193" s="27" t="s">
        <v>23</v>
      </c>
      <c r="F193" s="27" t="s">
        <v>0</v>
      </c>
      <c r="G193" s="27" t="s">
        <v>14</v>
      </c>
      <c r="H193" s="27" t="s">
        <v>15</v>
      </c>
      <c r="I193" s="33" t="s">
        <v>6</v>
      </c>
    </row>
    <row r="194" spans="1:9" x14ac:dyDescent="0.2">
      <c r="A194" s="35">
        <v>39448</v>
      </c>
      <c r="B194" s="27">
        <v>2.1</v>
      </c>
      <c r="C194" s="27" t="s">
        <v>24</v>
      </c>
      <c r="D194" s="27" t="s">
        <v>22</v>
      </c>
      <c r="E194" s="27" t="s">
        <v>23</v>
      </c>
      <c r="F194" s="27" t="s">
        <v>0</v>
      </c>
      <c r="G194" s="27" t="s">
        <v>14</v>
      </c>
      <c r="H194" s="27" t="s">
        <v>15</v>
      </c>
      <c r="I194" s="33" t="s">
        <v>6</v>
      </c>
    </row>
    <row r="195" spans="1:9" x14ac:dyDescent="0.2">
      <c r="A195" s="35">
        <v>39539</v>
      </c>
      <c r="B195" s="27">
        <v>1.7</v>
      </c>
      <c r="C195" s="27" t="s">
        <v>24</v>
      </c>
      <c r="D195" s="27" t="s">
        <v>22</v>
      </c>
      <c r="E195" s="27" t="s">
        <v>23</v>
      </c>
      <c r="F195" s="27" t="s">
        <v>0</v>
      </c>
      <c r="G195" s="27" t="s">
        <v>14</v>
      </c>
      <c r="H195" s="27" t="s">
        <v>15</v>
      </c>
      <c r="I195" s="33" t="s">
        <v>6</v>
      </c>
    </row>
    <row r="196" spans="1:9" x14ac:dyDescent="0.2">
      <c r="A196" s="35">
        <v>39630</v>
      </c>
      <c r="B196" s="27">
        <v>2.1</v>
      </c>
      <c r="C196" s="27" t="s">
        <v>24</v>
      </c>
      <c r="D196" s="27" t="s">
        <v>22</v>
      </c>
      <c r="E196" s="27" t="s">
        <v>23</v>
      </c>
      <c r="F196" s="27" t="s">
        <v>0</v>
      </c>
      <c r="G196" s="27" t="s">
        <v>14</v>
      </c>
      <c r="H196" s="27" t="s">
        <v>15</v>
      </c>
      <c r="I196" s="33" t="s">
        <v>6</v>
      </c>
    </row>
    <row r="197" spans="1:9" x14ac:dyDescent="0.2">
      <c r="A197" s="35">
        <v>39722</v>
      </c>
      <c r="B197" s="27">
        <v>-0.3</v>
      </c>
      <c r="C197" s="27" t="s">
        <v>24</v>
      </c>
      <c r="D197" s="27" t="s">
        <v>22</v>
      </c>
      <c r="E197" s="27" t="s">
        <v>23</v>
      </c>
      <c r="F197" s="27" t="s">
        <v>0</v>
      </c>
      <c r="G197" s="27" t="s">
        <v>14</v>
      </c>
      <c r="H197" s="27" t="s">
        <v>15</v>
      </c>
      <c r="I197" s="33" t="s">
        <v>6</v>
      </c>
    </row>
    <row r="198" spans="1:9" x14ac:dyDescent="0.2">
      <c r="A198" s="35">
        <v>39814</v>
      </c>
      <c r="B198" s="27">
        <v>0</v>
      </c>
      <c r="C198" s="27" t="s">
        <v>24</v>
      </c>
      <c r="D198" s="27" t="s">
        <v>22</v>
      </c>
      <c r="E198" s="27" t="s">
        <v>23</v>
      </c>
      <c r="F198" s="27" t="s">
        <v>0</v>
      </c>
      <c r="G198" s="27" t="s">
        <v>14</v>
      </c>
      <c r="H198" s="27" t="s">
        <v>15</v>
      </c>
      <c r="I198" s="33" t="s">
        <v>6</v>
      </c>
    </row>
    <row r="199" spans="1:9" x14ac:dyDescent="0.2">
      <c r="A199" s="35">
        <v>39904</v>
      </c>
      <c r="B199" s="27">
        <v>1.6</v>
      </c>
      <c r="C199" s="27" t="s">
        <v>24</v>
      </c>
      <c r="D199" s="27" t="s">
        <v>22</v>
      </c>
      <c r="E199" s="27" t="s">
        <v>23</v>
      </c>
      <c r="F199" s="27" t="s">
        <v>0</v>
      </c>
      <c r="G199" s="27" t="s">
        <v>14</v>
      </c>
      <c r="H199" s="27" t="s">
        <v>15</v>
      </c>
      <c r="I199" s="33" t="s">
        <v>6</v>
      </c>
    </row>
    <row r="200" spans="1:9" x14ac:dyDescent="0.2">
      <c r="A200" s="35">
        <v>39995</v>
      </c>
      <c r="B200" s="27">
        <v>1.4</v>
      </c>
      <c r="C200" s="27" t="s">
        <v>24</v>
      </c>
      <c r="D200" s="27" t="s">
        <v>22</v>
      </c>
      <c r="E200" s="27" t="s">
        <v>23</v>
      </c>
      <c r="F200" s="27" t="s">
        <v>0</v>
      </c>
      <c r="G200" s="27" t="s">
        <v>14</v>
      </c>
      <c r="H200" s="27" t="s">
        <v>15</v>
      </c>
      <c r="I200" s="33" t="s">
        <v>6</v>
      </c>
    </row>
    <row r="201" spans="1:9" x14ac:dyDescent="0.2">
      <c r="A201" s="35">
        <v>40087</v>
      </c>
      <c r="B201" s="27">
        <v>2.5</v>
      </c>
      <c r="C201" s="27" t="s">
        <v>24</v>
      </c>
      <c r="D201" s="27" t="s">
        <v>22</v>
      </c>
      <c r="E201" s="27" t="s">
        <v>23</v>
      </c>
      <c r="F201" s="27" t="s">
        <v>0</v>
      </c>
      <c r="G201" s="27" t="s">
        <v>14</v>
      </c>
      <c r="H201" s="27" t="s">
        <v>15</v>
      </c>
      <c r="I201" s="33" t="s">
        <v>6</v>
      </c>
    </row>
    <row r="202" spans="1:9" x14ac:dyDescent="0.2">
      <c r="A202" s="35">
        <v>40179</v>
      </c>
      <c r="B202" s="27">
        <v>1.4</v>
      </c>
      <c r="C202" s="27" t="s">
        <v>24</v>
      </c>
      <c r="D202" s="27" t="s">
        <v>22</v>
      </c>
      <c r="E202" s="27" t="s">
        <v>23</v>
      </c>
      <c r="F202" s="27" t="s">
        <v>0</v>
      </c>
      <c r="G202" s="27" t="s">
        <v>14</v>
      </c>
      <c r="H202" s="27" t="s">
        <v>15</v>
      </c>
      <c r="I202" s="33" t="s">
        <v>6</v>
      </c>
    </row>
    <row r="203" spans="1:9" x14ac:dyDescent="0.2">
      <c r="A203" s="35">
        <v>40269</v>
      </c>
      <c r="B203" s="27">
        <v>1.1000000000000001</v>
      </c>
      <c r="C203" s="27" t="s">
        <v>24</v>
      </c>
      <c r="D203" s="27" t="s">
        <v>22</v>
      </c>
      <c r="E203" s="27" t="s">
        <v>23</v>
      </c>
      <c r="F203" s="27" t="s">
        <v>0</v>
      </c>
      <c r="G203" s="27" t="s">
        <v>14</v>
      </c>
      <c r="H203" s="27" t="s">
        <v>15</v>
      </c>
      <c r="I203" s="33" t="s">
        <v>6</v>
      </c>
    </row>
    <row r="204" spans="1:9" x14ac:dyDescent="0.2">
      <c r="A204" s="35">
        <v>40360</v>
      </c>
      <c r="B204" s="27">
        <v>0.6</v>
      </c>
      <c r="C204" s="27" t="s">
        <v>24</v>
      </c>
      <c r="D204" s="27" t="s">
        <v>22</v>
      </c>
      <c r="E204" s="27" t="s">
        <v>23</v>
      </c>
      <c r="F204" s="27" t="s">
        <v>0</v>
      </c>
      <c r="G204" s="27" t="s">
        <v>14</v>
      </c>
      <c r="H204" s="27" t="s">
        <v>15</v>
      </c>
      <c r="I204" s="33" t="s">
        <v>6</v>
      </c>
    </row>
    <row r="205" spans="1:9" x14ac:dyDescent="0.2">
      <c r="A205" s="35">
        <v>40452</v>
      </c>
      <c r="B205" s="27">
        <v>1.3</v>
      </c>
      <c r="C205" s="27" t="s">
        <v>24</v>
      </c>
      <c r="D205" s="27" t="s">
        <v>22</v>
      </c>
      <c r="E205" s="27" t="s">
        <v>23</v>
      </c>
      <c r="F205" s="27" t="s">
        <v>0</v>
      </c>
      <c r="G205" s="27" t="s">
        <v>14</v>
      </c>
      <c r="H205" s="27" t="s">
        <v>15</v>
      </c>
      <c r="I205" s="33" t="s">
        <v>6</v>
      </c>
    </row>
    <row r="206" spans="1:9" x14ac:dyDescent="0.2">
      <c r="A206" s="35">
        <v>40544</v>
      </c>
      <c r="B206" s="27">
        <v>1.8</v>
      </c>
      <c r="C206" s="27" t="s">
        <v>24</v>
      </c>
      <c r="D206" s="27" t="s">
        <v>22</v>
      </c>
      <c r="E206" s="27" t="s">
        <v>23</v>
      </c>
      <c r="F206" s="27" t="s">
        <v>0</v>
      </c>
      <c r="G206" s="27" t="s">
        <v>14</v>
      </c>
      <c r="H206" s="27" t="s">
        <v>15</v>
      </c>
      <c r="I206" s="33" t="s">
        <v>6</v>
      </c>
    </row>
    <row r="207" spans="1:9" x14ac:dyDescent="0.2">
      <c r="A207" s="35">
        <v>40634</v>
      </c>
      <c r="B207" s="27">
        <v>2.4</v>
      </c>
      <c r="C207" s="27" t="s">
        <v>24</v>
      </c>
      <c r="D207" s="27" t="s">
        <v>22</v>
      </c>
      <c r="E207" s="27" t="s">
        <v>23</v>
      </c>
      <c r="F207" s="27" t="s">
        <v>0</v>
      </c>
      <c r="G207" s="27" t="s">
        <v>14</v>
      </c>
      <c r="H207" s="27" t="s">
        <v>15</v>
      </c>
      <c r="I207" s="33" t="s">
        <v>6</v>
      </c>
    </row>
    <row r="208" spans="1:9" x14ac:dyDescent="0.2">
      <c r="A208" s="35">
        <v>40725</v>
      </c>
      <c r="B208" s="27">
        <v>1.8</v>
      </c>
      <c r="C208" s="27" t="s">
        <v>24</v>
      </c>
      <c r="D208" s="27" t="s">
        <v>22</v>
      </c>
      <c r="E208" s="27" t="s">
        <v>23</v>
      </c>
      <c r="F208" s="27" t="s">
        <v>0</v>
      </c>
      <c r="G208" s="27" t="s">
        <v>14</v>
      </c>
      <c r="H208" s="27" t="s">
        <v>15</v>
      </c>
      <c r="I208" s="33" t="s">
        <v>6</v>
      </c>
    </row>
    <row r="209" spans="1:9" x14ac:dyDescent="0.2">
      <c r="A209" s="35">
        <v>40817</v>
      </c>
      <c r="B209" s="27">
        <v>1.4</v>
      </c>
      <c r="C209" s="27" t="s">
        <v>24</v>
      </c>
      <c r="D209" s="27" t="s">
        <v>22</v>
      </c>
      <c r="E209" s="27" t="s">
        <v>23</v>
      </c>
      <c r="F209" s="27" t="s">
        <v>0</v>
      </c>
      <c r="G209" s="27" t="s">
        <v>14</v>
      </c>
      <c r="H209" s="27" t="s">
        <v>15</v>
      </c>
      <c r="I209" s="33" t="s">
        <v>6</v>
      </c>
    </row>
    <row r="210" spans="1:9" x14ac:dyDescent="0.2">
      <c r="A210" s="35">
        <v>40909</v>
      </c>
      <c r="B210" s="27">
        <v>2.5</v>
      </c>
      <c r="C210" s="27" t="s">
        <v>24</v>
      </c>
      <c r="D210" s="27" t="s">
        <v>22</v>
      </c>
      <c r="E210" s="27" t="s">
        <v>23</v>
      </c>
      <c r="F210" s="27" t="s">
        <v>0</v>
      </c>
      <c r="G210" s="27" t="s">
        <v>14</v>
      </c>
      <c r="H210" s="27" t="s">
        <v>15</v>
      </c>
      <c r="I210" s="33" t="s">
        <v>6</v>
      </c>
    </row>
    <row r="211" spans="1:9" x14ac:dyDescent="0.2">
      <c r="A211" s="35">
        <v>41000</v>
      </c>
      <c r="B211" s="27">
        <v>1.7</v>
      </c>
      <c r="C211" s="27" t="s">
        <v>24</v>
      </c>
      <c r="D211" s="27" t="s">
        <v>22</v>
      </c>
      <c r="E211" s="27" t="s">
        <v>23</v>
      </c>
      <c r="F211" s="27" t="s">
        <v>0</v>
      </c>
      <c r="G211" s="27" t="s">
        <v>14</v>
      </c>
      <c r="H211" s="27" t="s">
        <v>15</v>
      </c>
      <c r="I211" s="33" t="s">
        <v>6</v>
      </c>
    </row>
    <row r="212" spans="1:9" x14ac:dyDescent="0.2">
      <c r="A212" s="35">
        <v>41091</v>
      </c>
      <c r="B212" s="27">
        <v>1.2</v>
      </c>
      <c r="C212" s="27" t="s">
        <v>24</v>
      </c>
      <c r="D212" s="27" t="s">
        <v>22</v>
      </c>
      <c r="E212" s="27" t="s">
        <v>23</v>
      </c>
      <c r="F212" s="27" t="s">
        <v>0</v>
      </c>
      <c r="G212" s="27" t="s">
        <v>14</v>
      </c>
      <c r="H212" s="27" t="s">
        <v>15</v>
      </c>
      <c r="I212" s="33" t="s">
        <v>6</v>
      </c>
    </row>
    <row r="213" spans="1:9" x14ac:dyDescent="0.2">
      <c r="A213" s="35">
        <v>41183</v>
      </c>
      <c r="B213" s="27">
        <v>1.8</v>
      </c>
      <c r="C213" s="27" t="s">
        <v>24</v>
      </c>
      <c r="D213" s="27" t="s">
        <v>22</v>
      </c>
      <c r="E213" s="27" t="s">
        <v>23</v>
      </c>
      <c r="F213" s="27" t="s">
        <v>0</v>
      </c>
      <c r="G213" s="27" t="s">
        <v>14</v>
      </c>
      <c r="H213" s="27" t="s">
        <v>15</v>
      </c>
      <c r="I213" s="33" t="s">
        <v>6</v>
      </c>
    </row>
    <row r="214" spans="1:9" x14ac:dyDescent="0.2">
      <c r="A214" s="35">
        <v>41275</v>
      </c>
      <c r="B214" s="27">
        <v>1.6</v>
      </c>
      <c r="C214" s="27" t="s">
        <v>24</v>
      </c>
      <c r="D214" s="27" t="s">
        <v>22</v>
      </c>
      <c r="E214" s="27" t="s">
        <v>23</v>
      </c>
      <c r="F214" s="27" t="s">
        <v>0</v>
      </c>
      <c r="G214" s="27" t="s">
        <v>14</v>
      </c>
      <c r="H214" s="27" t="s">
        <v>15</v>
      </c>
      <c r="I214" s="33" t="s">
        <v>6</v>
      </c>
    </row>
    <row r="215" spans="1:9" x14ac:dyDescent="0.2">
      <c r="A215" s="35">
        <v>41365</v>
      </c>
      <c r="B215" s="27">
        <v>1.1000000000000001</v>
      </c>
      <c r="C215" s="27" t="s">
        <v>24</v>
      </c>
      <c r="D215" s="27" t="s">
        <v>22</v>
      </c>
      <c r="E215" s="27" t="s">
        <v>23</v>
      </c>
      <c r="F215" s="27" t="s">
        <v>0</v>
      </c>
      <c r="G215" s="27" t="s">
        <v>14</v>
      </c>
      <c r="H215" s="27" t="s">
        <v>15</v>
      </c>
      <c r="I215" s="33" t="s">
        <v>6</v>
      </c>
    </row>
    <row r="216" spans="1:9" x14ac:dyDescent="0.2">
      <c r="A216" s="35">
        <v>41456</v>
      </c>
      <c r="B216" s="27">
        <v>1.6</v>
      </c>
      <c r="C216" s="27" t="s">
        <v>24</v>
      </c>
      <c r="D216" s="27" t="s">
        <v>22</v>
      </c>
      <c r="E216" s="27" t="s">
        <v>23</v>
      </c>
      <c r="F216" s="27" t="s">
        <v>0</v>
      </c>
      <c r="G216" s="27" t="s">
        <v>14</v>
      </c>
      <c r="H216" s="27" t="s">
        <v>15</v>
      </c>
      <c r="I216" s="33" t="s">
        <v>6</v>
      </c>
    </row>
    <row r="217" spans="1:9" x14ac:dyDescent="0.2">
      <c r="A217" s="35">
        <v>41548</v>
      </c>
      <c r="B217" s="27">
        <v>1.7</v>
      </c>
      <c r="C217" s="27" t="s">
        <v>24</v>
      </c>
      <c r="D217" s="27" t="s">
        <v>22</v>
      </c>
      <c r="E217" s="27" t="s">
        <v>23</v>
      </c>
      <c r="F217" s="27" t="s">
        <v>0</v>
      </c>
      <c r="G217" s="27" t="s">
        <v>14</v>
      </c>
      <c r="H217" s="27" t="s">
        <v>15</v>
      </c>
      <c r="I217" s="33" t="s">
        <v>6</v>
      </c>
    </row>
    <row r="218" spans="1:9" x14ac:dyDescent="0.2">
      <c r="A218" s="35">
        <v>41640</v>
      </c>
      <c r="B218" s="27">
        <v>1.3</v>
      </c>
      <c r="C218" s="27" t="s">
        <v>24</v>
      </c>
      <c r="D218" s="27" t="s">
        <v>22</v>
      </c>
      <c r="E218" s="27" t="s">
        <v>23</v>
      </c>
      <c r="F218" s="27" t="s">
        <v>0</v>
      </c>
      <c r="G218" s="27" t="s">
        <v>14</v>
      </c>
      <c r="H218" s="27" t="s">
        <v>15</v>
      </c>
      <c r="I218" s="33" t="s">
        <v>6</v>
      </c>
    </row>
    <row r="219" spans="1:9" x14ac:dyDescent="0.2">
      <c r="A219" s="35">
        <v>41730</v>
      </c>
      <c r="B219" s="27">
        <v>1.8</v>
      </c>
      <c r="C219" s="27" t="s">
        <v>24</v>
      </c>
      <c r="D219" s="27" t="s">
        <v>22</v>
      </c>
      <c r="E219" s="27" t="s">
        <v>23</v>
      </c>
      <c r="F219" s="27" t="s">
        <v>0</v>
      </c>
      <c r="G219" s="27" t="s">
        <v>14</v>
      </c>
      <c r="H219" s="27" t="s">
        <v>15</v>
      </c>
      <c r="I219" s="33" t="s">
        <v>6</v>
      </c>
    </row>
    <row r="220" spans="1:9" x14ac:dyDescent="0.2">
      <c r="A220" s="35">
        <v>41821</v>
      </c>
      <c r="B220" s="27">
        <v>1.5</v>
      </c>
      <c r="C220" s="27" t="s">
        <v>24</v>
      </c>
      <c r="D220" s="27" t="s">
        <v>22</v>
      </c>
      <c r="E220" s="27" t="s">
        <v>23</v>
      </c>
      <c r="F220" s="27" t="s">
        <v>0</v>
      </c>
      <c r="G220" s="27" t="s">
        <v>14</v>
      </c>
      <c r="H220" s="27" t="s">
        <v>15</v>
      </c>
      <c r="I220" s="33" t="s">
        <v>6</v>
      </c>
    </row>
    <row r="221" spans="1:9" x14ac:dyDescent="0.2">
      <c r="A221" s="35">
        <v>41913</v>
      </c>
      <c r="B221" s="27">
        <v>1.1000000000000001</v>
      </c>
      <c r="C221" s="27" t="s">
        <v>24</v>
      </c>
      <c r="D221" s="27" t="s">
        <v>22</v>
      </c>
      <c r="E221" s="27" t="s">
        <v>23</v>
      </c>
      <c r="F221" s="27" t="s">
        <v>0</v>
      </c>
      <c r="G221" s="27" t="s">
        <v>14</v>
      </c>
      <c r="H221" s="27" t="s">
        <v>15</v>
      </c>
      <c r="I221" s="33" t="s">
        <v>6</v>
      </c>
    </row>
    <row r="222" spans="1:9" x14ac:dyDescent="0.2">
      <c r="A222" s="35">
        <v>42005</v>
      </c>
      <c r="B222" s="27">
        <v>0.7</v>
      </c>
      <c r="C222" s="27" t="s">
        <v>24</v>
      </c>
      <c r="D222" s="27" t="s">
        <v>22</v>
      </c>
      <c r="E222" s="27" t="s">
        <v>23</v>
      </c>
      <c r="F222" s="27" t="s">
        <v>0</v>
      </c>
      <c r="G222" s="27" t="s">
        <v>14</v>
      </c>
      <c r="H222" s="27" t="s">
        <v>15</v>
      </c>
      <c r="I222" s="33" t="s">
        <v>6</v>
      </c>
    </row>
    <row r="223" spans="1:9" x14ac:dyDescent="0.2">
      <c r="A223" s="35">
        <v>42095</v>
      </c>
      <c r="B223" s="27">
        <v>1.8</v>
      </c>
      <c r="C223" s="27" t="s">
        <v>24</v>
      </c>
      <c r="D223" s="27" t="s">
        <v>22</v>
      </c>
      <c r="E223" s="27" t="s">
        <v>23</v>
      </c>
      <c r="F223" s="27" t="s">
        <v>0</v>
      </c>
      <c r="G223" s="27" t="s">
        <v>14</v>
      </c>
      <c r="H223" s="27" t="s">
        <v>15</v>
      </c>
      <c r="I223" s="33" t="s">
        <v>6</v>
      </c>
    </row>
    <row r="224" spans="1:9" x14ac:dyDescent="0.2">
      <c r="A224" s="35">
        <v>42186</v>
      </c>
      <c r="B224" s="27">
        <v>1.3</v>
      </c>
      <c r="C224" s="27" t="s">
        <v>24</v>
      </c>
      <c r="D224" s="27" t="s">
        <v>22</v>
      </c>
      <c r="E224" s="27" t="s">
        <v>23</v>
      </c>
      <c r="F224" s="27" t="s">
        <v>0</v>
      </c>
      <c r="G224" s="27" t="s">
        <v>14</v>
      </c>
      <c r="H224" s="27" t="s">
        <v>15</v>
      </c>
      <c r="I224" s="33" t="s">
        <v>6</v>
      </c>
    </row>
    <row r="225" spans="1:9" x14ac:dyDescent="0.2">
      <c r="A225" s="35">
        <v>42278</v>
      </c>
      <c r="B225" s="27">
        <v>1</v>
      </c>
      <c r="C225" s="27" t="s">
        <v>24</v>
      </c>
      <c r="D225" s="27" t="s">
        <v>22</v>
      </c>
      <c r="E225" s="27" t="s">
        <v>23</v>
      </c>
      <c r="F225" s="27" t="s">
        <v>0</v>
      </c>
      <c r="G225" s="27" t="s">
        <v>14</v>
      </c>
      <c r="H225" s="27" t="s">
        <v>15</v>
      </c>
      <c r="I225" s="33" t="s">
        <v>6</v>
      </c>
    </row>
    <row r="226" spans="1:9" x14ac:dyDescent="0.2">
      <c r="A226" s="35">
        <v>42370</v>
      </c>
      <c r="B226" s="27">
        <v>1.7</v>
      </c>
      <c r="C226" s="27" t="s">
        <v>24</v>
      </c>
      <c r="D226" s="27" t="s">
        <v>22</v>
      </c>
      <c r="E226" s="27" t="s">
        <v>23</v>
      </c>
      <c r="F226" s="27" t="s">
        <v>0</v>
      </c>
      <c r="G226" s="27" t="s">
        <v>14</v>
      </c>
      <c r="H226" s="27" t="s">
        <v>15</v>
      </c>
      <c r="I226" s="33" t="s">
        <v>6</v>
      </c>
    </row>
    <row r="227" spans="1:9" x14ac:dyDescent="0.2">
      <c r="A227" s="35">
        <v>42461</v>
      </c>
      <c r="B227" s="27">
        <v>2.2000000000000002</v>
      </c>
      <c r="C227" s="27" t="s">
        <v>24</v>
      </c>
      <c r="D227" s="27" t="s">
        <v>22</v>
      </c>
      <c r="E227" s="27" t="s">
        <v>23</v>
      </c>
      <c r="F227" s="27" t="s">
        <v>0</v>
      </c>
      <c r="G227" s="27" t="s">
        <v>14</v>
      </c>
      <c r="H227" s="27" t="s">
        <v>15</v>
      </c>
      <c r="I227" s="33" t="s">
        <v>6</v>
      </c>
    </row>
    <row r="228" spans="1:9" x14ac:dyDescent="0.2">
      <c r="A228" s="35">
        <v>42552</v>
      </c>
      <c r="B228" s="27">
        <v>1.7</v>
      </c>
      <c r="C228" s="27" t="s">
        <v>24</v>
      </c>
      <c r="D228" s="27" t="s">
        <v>22</v>
      </c>
      <c r="E228" s="27" t="s">
        <v>23</v>
      </c>
      <c r="F228" s="27" t="s">
        <v>0</v>
      </c>
      <c r="G228" s="27" t="s">
        <v>14</v>
      </c>
      <c r="H228" s="27" t="s">
        <v>15</v>
      </c>
      <c r="I228" s="33" t="s">
        <v>6</v>
      </c>
    </row>
    <row r="229" spans="1:9" x14ac:dyDescent="0.2">
      <c r="A229" s="35">
        <v>42644</v>
      </c>
      <c r="B229" s="27">
        <v>1.4</v>
      </c>
      <c r="C229" s="27" t="s">
        <v>24</v>
      </c>
      <c r="D229" s="27" t="s">
        <v>22</v>
      </c>
      <c r="E229" s="27" t="s">
        <v>23</v>
      </c>
      <c r="F229" s="27" t="s">
        <v>0</v>
      </c>
      <c r="G229" s="27" t="s">
        <v>14</v>
      </c>
      <c r="H229" s="27" t="s">
        <v>15</v>
      </c>
      <c r="I229" s="33" t="s">
        <v>6</v>
      </c>
    </row>
    <row r="230" spans="1:9" x14ac:dyDescent="0.2">
      <c r="A230" s="35">
        <v>42736</v>
      </c>
      <c r="B230" s="27">
        <v>1.9</v>
      </c>
      <c r="C230" s="27" t="s">
        <v>24</v>
      </c>
      <c r="D230" s="27" t="s">
        <v>22</v>
      </c>
      <c r="E230" s="27" t="s">
        <v>23</v>
      </c>
      <c r="F230" s="27" t="s">
        <v>0</v>
      </c>
      <c r="G230" s="27" t="s">
        <v>14</v>
      </c>
      <c r="H230" s="27" t="s">
        <v>15</v>
      </c>
      <c r="I230" s="33" t="s">
        <v>6</v>
      </c>
    </row>
    <row r="231" spans="1:9" x14ac:dyDescent="0.2">
      <c r="A231" s="35">
        <v>42826</v>
      </c>
      <c r="B231" s="27">
        <v>1.3</v>
      </c>
      <c r="C231" s="27" t="s">
        <v>24</v>
      </c>
      <c r="D231" s="27" t="s">
        <v>22</v>
      </c>
      <c r="E231" s="27" t="s">
        <v>23</v>
      </c>
      <c r="F231" s="27" t="s">
        <v>0</v>
      </c>
      <c r="G231" s="27" t="s">
        <v>14</v>
      </c>
      <c r="H231" s="27" t="s">
        <v>15</v>
      </c>
      <c r="I231" s="33" t="s">
        <v>6</v>
      </c>
    </row>
    <row r="232" spans="1:9" x14ac:dyDescent="0.2">
      <c r="A232" s="35">
        <v>42917</v>
      </c>
      <c r="B232" s="27">
        <v>1.2</v>
      </c>
      <c r="C232" s="27" t="s">
        <v>24</v>
      </c>
      <c r="D232" s="27" t="s">
        <v>22</v>
      </c>
      <c r="E232" s="27" t="s">
        <v>23</v>
      </c>
      <c r="F232" s="27" t="s">
        <v>0</v>
      </c>
      <c r="G232" s="27" t="s">
        <v>14</v>
      </c>
      <c r="H232" s="27" t="s">
        <v>15</v>
      </c>
      <c r="I232" s="33" t="s">
        <v>6</v>
      </c>
    </row>
    <row r="233" spans="1:9" x14ac:dyDescent="0.2">
      <c r="A233" s="35">
        <v>43009</v>
      </c>
      <c r="B233" s="27">
        <v>1.8</v>
      </c>
      <c r="C233" s="27" t="s">
        <v>24</v>
      </c>
      <c r="D233" s="27" t="s">
        <v>22</v>
      </c>
      <c r="E233" s="27" t="s">
        <v>23</v>
      </c>
      <c r="F233" s="27" t="s">
        <v>0</v>
      </c>
      <c r="G233" s="27" t="s">
        <v>14</v>
      </c>
      <c r="H233" s="27" t="s">
        <v>15</v>
      </c>
      <c r="I233" s="33" t="s">
        <v>6</v>
      </c>
    </row>
    <row r="234" spans="1:9" x14ac:dyDescent="0.2">
      <c r="A234" s="35">
        <v>43101</v>
      </c>
      <c r="B234" s="27">
        <v>2.6</v>
      </c>
      <c r="C234" s="27" t="s">
        <v>24</v>
      </c>
      <c r="D234" s="27" t="s">
        <v>22</v>
      </c>
      <c r="E234" s="27" t="s">
        <v>23</v>
      </c>
      <c r="F234" s="27" t="s">
        <v>0</v>
      </c>
      <c r="G234" s="27" t="s">
        <v>14</v>
      </c>
      <c r="H234" s="27" t="s">
        <v>15</v>
      </c>
      <c r="I234" s="33" t="s">
        <v>6</v>
      </c>
    </row>
    <row r="235" spans="1:9" x14ac:dyDescent="0.2">
      <c r="A235" s="35">
        <v>43191</v>
      </c>
      <c r="B235" s="27">
        <v>2.2000000000000002</v>
      </c>
      <c r="C235" s="27" t="s">
        <v>24</v>
      </c>
      <c r="D235" s="27" t="s">
        <v>22</v>
      </c>
      <c r="E235" s="27" t="s">
        <v>23</v>
      </c>
      <c r="F235" s="27" t="s">
        <v>0</v>
      </c>
      <c r="G235" s="27" t="s">
        <v>14</v>
      </c>
      <c r="H235" s="27" t="s">
        <v>15</v>
      </c>
      <c r="I235" s="33" t="s">
        <v>6</v>
      </c>
    </row>
    <row r="236" spans="1:9" x14ac:dyDescent="0.2">
      <c r="A236" s="35">
        <v>43282</v>
      </c>
      <c r="B236" s="27">
        <v>1.3</v>
      </c>
      <c r="C236" s="27" t="s">
        <v>24</v>
      </c>
      <c r="D236" s="27" t="s">
        <v>22</v>
      </c>
      <c r="E236" s="27" t="s">
        <v>23</v>
      </c>
      <c r="F236" s="27" t="s">
        <v>0</v>
      </c>
      <c r="G236" s="27" t="s">
        <v>14</v>
      </c>
      <c r="H236" s="27" t="s">
        <v>15</v>
      </c>
      <c r="I236" s="33" t="s">
        <v>6</v>
      </c>
    </row>
    <row r="237" spans="1:9" x14ac:dyDescent="0.2">
      <c r="A237" s="35">
        <v>43374</v>
      </c>
      <c r="B237" s="27">
        <v>1.9</v>
      </c>
      <c r="C237" s="27" t="s">
        <v>24</v>
      </c>
      <c r="D237" s="27" t="s">
        <v>22</v>
      </c>
      <c r="E237" s="27" t="s">
        <v>23</v>
      </c>
      <c r="F237" s="27" t="s">
        <v>0</v>
      </c>
      <c r="G237" s="27" t="s">
        <v>14</v>
      </c>
      <c r="H237" s="27" t="s">
        <v>15</v>
      </c>
      <c r="I237" s="33" t="s">
        <v>6</v>
      </c>
    </row>
    <row r="238" spans="1:9" x14ac:dyDescent="0.2">
      <c r="A238" s="35">
        <v>43466</v>
      </c>
      <c r="B238" s="27">
        <v>1.6</v>
      </c>
      <c r="C238" s="27" t="s">
        <v>24</v>
      </c>
      <c r="D238" s="27" t="s">
        <v>22</v>
      </c>
      <c r="E238" s="27" t="s">
        <v>23</v>
      </c>
      <c r="F238" s="27" t="s">
        <v>0</v>
      </c>
      <c r="G238" s="27" t="s">
        <v>14</v>
      </c>
      <c r="H238" s="27" t="s">
        <v>15</v>
      </c>
      <c r="I238" s="33" t="s">
        <v>6</v>
      </c>
    </row>
    <row r="239" spans="1:9" x14ac:dyDescent="0.2">
      <c r="A239" s="35">
        <v>43556</v>
      </c>
      <c r="B239" s="27">
        <v>1.7</v>
      </c>
      <c r="C239" s="27" t="s">
        <v>24</v>
      </c>
      <c r="D239" s="27" t="s">
        <v>22</v>
      </c>
      <c r="E239" s="27" t="s">
        <v>23</v>
      </c>
      <c r="F239" s="27" t="s">
        <v>0</v>
      </c>
      <c r="G239" s="27" t="s">
        <v>14</v>
      </c>
      <c r="H239" s="27" t="s">
        <v>15</v>
      </c>
      <c r="I239" s="33" t="s">
        <v>6</v>
      </c>
    </row>
    <row r="240" spans="1:9" x14ac:dyDescent="0.2">
      <c r="A240" s="35">
        <v>43647</v>
      </c>
      <c r="B240" s="27">
        <v>1.5</v>
      </c>
      <c r="C240" s="27" t="s">
        <v>24</v>
      </c>
      <c r="D240" s="27" t="s">
        <v>22</v>
      </c>
      <c r="E240" s="27" t="s">
        <v>23</v>
      </c>
      <c r="F240" s="27" t="s">
        <v>0</v>
      </c>
      <c r="G240" s="27" t="s">
        <v>14</v>
      </c>
      <c r="H240" s="27" t="s">
        <v>15</v>
      </c>
      <c r="I240" s="33" t="s">
        <v>6</v>
      </c>
    </row>
    <row r="241" spans="1:9" x14ac:dyDescent="0.2">
      <c r="A241" s="35">
        <v>43739</v>
      </c>
      <c r="B241" s="27">
        <v>1.4</v>
      </c>
      <c r="C241" s="27" t="s">
        <v>24</v>
      </c>
      <c r="D241" s="27" t="s">
        <v>22</v>
      </c>
      <c r="E241" s="27" t="s">
        <v>23</v>
      </c>
      <c r="F241" s="27" t="s">
        <v>0</v>
      </c>
      <c r="G241" s="27" t="s">
        <v>14</v>
      </c>
      <c r="H241" s="27" t="s">
        <v>15</v>
      </c>
      <c r="I241" s="33" t="s">
        <v>6</v>
      </c>
    </row>
    <row r="242" spans="1:9" x14ac:dyDescent="0.2">
      <c r="A242" s="35">
        <v>43831</v>
      </c>
      <c r="B242" s="27">
        <v>1.8</v>
      </c>
      <c r="C242" s="27" t="s">
        <v>24</v>
      </c>
      <c r="D242" s="27" t="s">
        <v>22</v>
      </c>
      <c r="E242" s="27" t="s">
        <v>23</v>
      </c>
      <c r="F242" s="27" t="s">
        <v>0</v>
      </c>
      <c r="G242" s="27" t="s">
        <v>14</v>
      </c>
      <c r="H242" s="27" t="s">
        <v>15</v>
      </c>
      <c r="I242" s="33" t="s">
        <v>6</v>
      </c>
    </row>
    <row r="243" spans="1:9" x14ac:dyDescent="0.2">
      <c r="A243" s="35">
        <v>43922</v>
      </c>
      <c r="B243" s="27">
        <v>-0.8</v>
      </c>
      <c r="C243" s="27" t="s">
        <v>24</v>
      </c>
      <c r="D243" s="27" t="s">
        <v>22</v>
      </c>
      <c r="E243" s="27" t="s">
        <v>23</v>
      </c>
      <c r="F243" s="27" t="s">
        <v>0</v>
      </c>
      <c r="G243" s="27" t="s">
        <v>14</v>
      </c>
      <c r="H243" s="27" t="s">
        <v>15</v>
      </c>
      <c r="I243" s="33" t="s">
        <v>6</v>
      </c>
    </row>
    <row r="244" spans="1:9" x14ac:dyDescent="0.2">
      <c r="A244" s="35">
        <v>44013</v>
      </c>
      <c r="B244" s="27">
        <v>3</v>
      </c>
      <c r="C244" s="27" t="s">
        <v>24</v>
      </c>
      <c r="D244" s="27" t="s">
        <v>22</v>
      </c>
      <c r="E244" s="27" t="s">
        <v>23</v>
      </c>
      <c r="F244" s="27" t="s">
        <v>0</v>
      </c>
      <c r="G244" s="27" t="s">
        <v>14</v>
      </c>
      <c r="H244" s="27" t="s">
        <v>15</v>
      </c>
      <c r="I244" s="33" t="s">
        <v>6</v>
      </c>
    </row>
    <row r="245" spans="1:9" x14ac:dyDescent="0.2">
      <c r="A245" s="35">
        <v>44105</v>
      </c>
      <c r="B245" s="27">
        <v>1.8</v>
      </c>
      <c r="C245" s="27" t="s">
        <v>24</v>
      </c>
      <c r="D245" s="27" t="s">
        <v>22</v>
      </c>
      <c r="E245" s="27" t="s">
        <v>23</v>
      </c>
      <c r="F245" s="27" t="s">
        <v>0</v>
      </c>
      <c r="G245" s="27" t="s">
        <v>14</v>
      </c>
      <c r="H245" s="27" t="s">
        <v>15</v>
      </c>
      <c r="I245" s="33" t="s">
        <v>6</v>
      </c>
    </row>
    <row r="246" spans="1:9" x14ac:dyDescent="0.2">
      <c r="A246" s="35">
        <v>44197</v>
      </c>
      <c r="B246" s="27">
        <v>3.5</v>
      </c>
      <c r="C246" s="27" t="s">
        <v>24</v>
      </c>
      <c r="D246" s="27" t="s">
        <v>22</v>
      </c>
      <c r="E246" s="27" t="s">
        <v>23</v>
      </c>
      <c r="F246" s="27" t="s">
        <v>0</v>
      </c>
      <c r="G246" s="27" t="s">
        <v>14</v>
      </c>
      <c r="H246" s="27" t="s">
        <v>15</v>
      </c>
      <c r="I246" s="33" t="s">
        <v>6</v>
      </c>
    </row>
    <row r="247" spans="1:9" x14ac:dyDescent="0.2">
      <c r="A247" s="35">
        <v>44287</v>
      </c>
      <c r="B247" s="27">
        <v>5.8</v>
      </c>
      <c r="C247" s="27" t="s">
        <v>24</v>
      </c>
      <c r="D247" s="27" t="s">
        <v>22</v>
      </c>
      <c r="E247" s="27" t="s">
        <v>23</v>
      </c>
      <c r="F247" s="27" t="s">
        <v>0</v>
      </c>
      <c r="G247" s="27" t="s">
        <v>14</v>
      </c>
      <c r="H247" s="27" t="s">
        <v>15</v>
      </c>
      <c r="I247" s="33" t="s">
        <v>6</v>
      </c>
    </row>
    <row r="248" spans="1:9" x14ac:dyDescent="0.2">
      <c r="A248" s="35">
        <v>44378</v>
      </c>
      <c r="B248" s="27">
        <v>4.8</v>
      </c>
      <c r="C248" s="27" t="s">
        <v>24</v>
      </c>
      <c r="D248" s="27" t="s">
        <v>22</v>
      </c>
      <c r="E248" s="27" t="s">
        <v>23</v>
      </c>
      <c r="F248" s="27" t="s">
        <v>0</v>
      </c>
      <c r="G248" s="27" t="s">
        <v>14</v>
      </c>
      <c r="H248" s="27" t="s">
        <v>15</v>
      </c>
      <c r="I248" s="33" t="s">
        <v>6</v>
      </c>
    </row>
    <row r="249" spans="1:9" x14ac:dyDescent="0.2">
      <c r="A249" s="35">
        <v>44470</v>
      </c>
      <c r="B249" s="27">
        <v>5.3</v>
      </c>
      <c r="C249" s="27" t="s">
        <v>24</v>
      </c>
      <c r="D249" s="27" t="s">
        <v>22</v>
      </c>
      <c r="E249" s="27" t="s">
        <v>23</v>
      </c>
      <c r="F249" s="27" t="s">
        <v>0</v>
      </c>
      <c r="G249" s="27" t="s">
        <v>14</v>
      </c>
      <c r="H249" s="27" t="s">
        <v>15</v>
      </c>
      <c r="I249" s="33" t="s">
        <v>6</v>
      </c>
    </row>
    <row r="250" spans="1:9" x14ac:dyDescent="0.2">
      <c r="A250" s="35">
        <v>44562</v>
      </c>
      <c r="B250" s="27">
        <v>6.1</v>
      </c>
      <c r="C250" s="27" t="s">
        <v>24</v>
      </c>
      <c r="D250" s="27" t="s">
        <v>22</v>
      </c>
      <c r="E250" s="27" t="s">
        <v>23</v>
      </c>
      <c r="F250" s="27" t="s">
        <v>0</v>
      </c>
      <c r="G250" s="27" t="s">
        <v>14</v>
      </c>
      <c r="H250" s="27" t="s">
        <v>15</v>
      </c>
      <c r="I250" s="33" t="s">
        <v>6</v>
      </c>
    </row>
    <row r="251" spans="1:9" x14ac:dyDescent="0.2">
      <c r="A251" s="35">
        <v>44652</v>
      </c>
      <c r="B251" s="27">
        <v>4.9000000000000004</v>
      </c>
      <c r="C251" s="27" t="s">
        <v>24</v>
      </c>
      <c r="D251" s="27" t="s">
        <v>22</v>
      </c>
      <c r="E251" s="27" t="s">
        <v>23</v>
      </c>
      <c r="F251" s="27" t="s">
        <v>0</v>
      </c>
      <c r="G251" s="27" t="s">
        <v>14</v>
      </c>
      <c r="H251" s="27" t="s">
        <v>15</v>
      </c>
      <c r="I251" s="33" t="s">
        <v>6</v>
      </c>
    </row>
    <row r="252" spans="1:9" x14ac:dyDescent="0.2">
      <c r="A252" s="35">
        <v>44743</v>
      </c>
      <c r="B252" s="27">
        <v>5.0999999999999996</v>
      </c>
      <c r="C252" s="27" t="s">
        <v>24</v>
      </c>
      <c r="D252" s="27" t="s">
        <v>22</v>
      </c>
      <c r="E252" s="27" t="s">
        <v>23</v>
      </c>
      <c r="F252" s="27" t="s">
        <v>0</v>
      </c>
      <c r="G252" s="27" t="s">
        <v>14</v>
      </c>
      <c r="H252" s="27" t="s">
        <v>15</v>
      </c>
      <c r="I252" s="33" t="s">
        <v>6</v>
      </c>
    </row>
    <row r="253" spans="1:9" x14ac:dyDescent="0.2">
      <c r="A253" s="35">
        <v>44835</v>
      </c>
      <c r="B253" s="27">
        <v>4.7</v>
      </c>
      <c r="C253" s="27" t="s">
        <v>24</v>
      </c>
      <c r="D253" s="27" t="s">
        <v>22</v>
      </c>
      <c r="E253" s="27" t="s">
        <v>23</v>
      </c>
      <c r="F253" s="27" t="s">
        <v>0</v>
      </c>
      <c r="G253" s="27" t="s">
        <v>14</v>
      </c>
      <c r="H253" s="27" t="s">
        <v>15</v>
      </c>
      <c r="I253" s="33" t="s">
        <v>6</v>
      </c>
    </row>
    <row r="254" spans="1:9" x14ac:dyDescent="0.2">
      <c r="A254" s="35">
        <v>44927</v>
      </c>
      <c r="B254" s="27">
        <v>4.7</v>
      </c>
      <c r="C254" s="27" t="s">
        <v>24</v>
      </c>
      <c r="D254" s="27" t="s">
        <v>22</v>
      </c>
      <c r="E254" s="27" t="s">
        <v>23</v>
      </c>
      <c r="F254" s="27" t="s">
        <v>0</v>
      </c>
      <c r="G254" s="27" t="s">
        <v>14</v>
      </c>
      <c r="H254" s="27" t="s">
        <v>15</v>
      </c>
      <c r="I254" s="33" t="s">
        <v>6</v>
      </c>
    </row>
    <row r="255" spans="1:9" x14ac:dyDescent="0.2">
      <c r="A255" s="35">
        <v>45017</v>
      </c>
      <c r="B255" s="27">
        <v>4</v>
      </c>
      <c r="C255" s="27" t="s">
        <v>24</v>
      </c>
      <c r="D255" s="27" t="s">
        <v>22</v>
      </c>
      <c r="E255" s="27" t="s">
        <v>23</v>
      </c>
      <c r="F255" s="27" t="s">
        <v>0</v>
      </c>
      <c r="G255" s="27" t="s">
        <v>14</v>
      </c>
      <c r="H255" s="27" t="s">
        <v>15</v>
      </c>
      <c r="I255" s="33" t="s">
        <v>6</v>
      </c>
    </row>
    <row r="256" spans="1:9" x14ac:dyDescent="0.2">
      <c r="A256" s="35">
        <v>45108</v>
      </c>
      <c r="B256" s="27">
        <v>2.4</v>
      </c>
      <c r="C256" s="27" t="s">
        <v>24</v>
      </c>
      <c r="D256" s="27" t="s">
        <v>22</v>
      </c>
      <c r="E256" s="27" t="s">
        <v>23</v>
      </c>
      <c r="F256" s="27" t="s">
        <v>0</v>
      </c>
      <c r="G256" s="27" t="s">
        <v>14</v>
      </c>
      <c r="H256" s="27" t="s">
        <v>15</v>
      </c>
      <c r="I256" s="33" t="s">
        <v>6</v>
      </c>
    </row>
    <row r="257" spans="1:9" x14ac:dyDescent="0.2">
      <c r="A257" s="35">
        <v>45200</v>
      </c>
      <c r="B257" s="27">
        <v>2.1</v>
      </c>
      <c r="C257" s="27" t="s">
        <v>24</v>
      </c>
      <c r="D257" s="27" t="s">
        <v>22</v>
      </c>
      <c r="E257" s="27" t="s">
        <v>23</v>
      </c>
      <c r="F257" s="27" t="s">
        <v>0</v>
      </c>
      <c r="G257" s="27" t="s">
        <v>14</v>
      </c>
      <c r="H257" s="27" t="s">
        <v>15</v>
      </c>
      <c r="I257" s="33" t="s">
        <v>6</v>
      </c>
    </row>
    <row r="258" spans="1:9" x14ac:dyDescent="0.2">
      <c r="A258" s="35">
        <v>45292</v>
      </c>
      <c r="B258" s="27">
        <v>4</v>
      </c>
      <c r="C258" s="27" t="s">
        <v>24</v>
      </c>
      <c r="D258" s="27" t="s">
        <v>22</v>
      </c>
      <c r="E258" s="27" t="s">
        <v>23</v>
      </c>
      <c r="F258" s="27" t="s">
        <v>0</v>
      </c>
      <c r="G258" s="27" t="s">
        <v>14</v>
      </c>
      <c r="H258" s="27" t="s">
        <v>15</v>
      </c>
      <c r="I258" s="33" t="s">
        <v>6</v>
      </c>
    </row>
    <row r="259" spans="1:9" x14ac:dyDescent="0.2">
      <c r="A259" s="35">
        <v>45383</v>
      </c>
      <c r="B259" s="27">
        <v>2.9</v>
      </c>
      <c r="C259" s="27" t="s">
        <v>24</v>
      </c>
      <c r="D259" s="27" t="s">
        <v>22</v>
      </c>
      <c r="E259" s="27" t="s">
        <v>23</v>
      </c>
      <c r="F259" s="27" t="s">
        <v>0</v>
      </c>
      <c r="G259" s="27" t="s">
        <v>14</v>
      </c>
      <c r="H259" s="27" t="s">
        <v>15</v>
      </c>
      <c r="I259" s="33" t="s">
        <v>6</v>
      </c>
    </row>
    <row r="260" spans="1:9" x14ac:dyDescent="0.2">
      <c r="A260" s="35">
        <v>45474</v>
      </c>
      <c r="B260" s="27">
        <v>2.4</v>
      </c>
      <c r="C260" s="27" t="s">
        <v>24</v>
      </c>
      <c r="D260" s="27" t="s">
        <v>22</v>
      </c>
      <c r="E260" s="27" t="s">
        <v>23</v>
      </c>
      <c r="F260" s="27" t="s">
        <v>0</v>
      </c>
      <c r="G260" s="27" t="s">
        <v>14</v>
      </c>
      <c r="H260" s="27" t="s">
        <v>15</v>
      </c>
      <c r="I260" s="33" t="s">
        <v>6</v>
      </c>
    </row>
    <row r="261" spans="1:9" x14ac:dyDescent="0.2">
      <c r="A261" s="35">
        <v>45566</v>
      </c>
      <c r="B261" s="27">
        <v>2.7</v>
      </c>
      <c r="C261" s="27" t="s">
        <v>24</v>
      </c>
      <c r="D261" s="27" t="s">
        <v>22</v>
      </c>
      <c r="E261" s="27" t="s">
        <v>23</v>
      </c>
      <c r="F261" s="27" t="s">
        <v>0</v>
      </c>
      <c r="G261" s="27" t="s">
        <v>14</v>
      </c>
      <c r="H261" s="27" t="s">
        <v>15</v>
      </c>
      <c r="I261" s="33" t="s">
        <v>6</v>
      </c>
    </row>
    <row r="262" spans="1:9" x14ac:dyDescent="0.2">
      <c r="A262" s="35">
        <v>45658</v>
      </c>
      <c r="B262" s="27">
        <v>3.3</v>
      </c>
      <c r="C262" s="27" t="s">
        <v>24</v>
      </c>
      <c r="D262" s="27" t="s">
        <v>22</v>
      </c>
      <c r="E262" s="27" t="s">
        <v>23</v>
      </c>
      <c r="F262" s="27" t="s">
        <v>0</v>
      </c>
      <c r="G262" s="27" t="s">
        <v>14</v>
      </c>
      <c r="H262" s="27" t="s">
        <v>15</v>
      </c>
      <c r="I262" s="33" t="s">
        <v>6</v>
      </c>
    </row>
    <row r="263" spans="1:9" x14ac:dyDescent="0.2">
      <c r="A263" s="35">
        <v>45748</v>
      </c>
      <c r="B263" s="27">
        <v>2.6</v>
      </c>
      <c r="C263" s="27" t="s">
        <v>24</v>
      </c>
      <c r="D263" s="27" t="s">
        <v>22</v>
      </c>
      <c r="E263" s="27" t="s">
        <v>23</v>
      </c>
      <c r="F263" s="27" t="s">
        <v>0</v>
      </c>
      <c r="G263" s="27" t="s">
        <v>14</v>
      </c>
      <c r="H263" s="27" t="s">
        <v>15</v>
      </c>
      <c r="I263" s="33" t="s">
        <v>6</v>
      </c>
    </row>
    <row r="264" spans="1:9" x14ac:dyDescent="0.2">
      <c r="A264" s="35">
        <v>45839</v>
      </c>
      <c r="B264" s="27">
        <v>2.9</v>
      </c>
      <c r="C264" s="27" t="s">
        <v>24</v>
      </c>
      <c r="D264" s="27" t="s">
        <v>22</v>
      </c>
      <c r="E264" s="27" t="s">
        <v>23</v>
      </c>
      <c r="F264" s="27" t="s">
        <v>0</v>
      </c>
      <c r="G264" s="27" t="s">
        <v>14</v>
      </c>
      <c r="H264" s="27" t="s">
        <v>15</v>
      </c>
      <c r="I264" s="33" t="s">
        <v>6</v>
      </c>
    </row>
    <row r="265" spans="1:9" x14ac:dyDescent="0.2">
      <c r="A265" s="36">
        <v>45931</v>
      </c>
      <c r="B265" s="29">
        <v>2.7</v>
      </c>
      <c r="C265" s="29" t="s">
        <v>24</v>
      </c>
      <c r="D265" s="29" t="s">
        <v>22</v>
      </c>
      <c r="E265" s="29" t="s">
        <v>23</v>
      </c>
      <c r="F265" s="29" t="s">
        <v>0</v>
      </c>
      <c r="G265" s="29" t="s">
        <v>14</v>
      </c>
      <c r="H265" s="29" t="s">
        <v>15</v>
      </c>
      <c r="I265" s="34" t="s">
        <v>6</v>
      </c>
    </row>
  </sheetData>
  <hyperlinks>
    <hyperlink ref="K2" location="'Index'!A1" display="Back to Index" xr:uid="{1A601D4F-B616-2244-81A4-3F29B7C80857}"/>
  </hyperlink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18B55-50C6-3640-8958-A46C5D7A9A37}">
  <sheetPr codeName="Sheet15">
    <tabColor theme="9" tint="0.39997558519241921"/>
  </sheetPr>
  <dimension ref="A1:G326"/>
  <sheetViews>
    <sheetView workbookViewId="0">
      <selection activeCell="E2" sqref="E2"/>
    </sheetView>
  </sheetViews>
  <sheetFormatPr baseColWidth="10" defaultRowHeight="16" x14ac:dyDescent="0.2"/>
  <sheetData>
    <row r="1" spans="1:7" x14ac:dyDescent="0.2">
      <c r="A1" t="s">
        <v>30</v>
      </c>
    </row>
    <row r="2" spans="1:7" x14ac:dyDescent="0.2">
      <c r="A2" t="s">
        <v>0</v>
      </c>
      <c r="B2" t="s">
        <v>23</v>
      </c>
      <c r="G2" s="8" t="s">
        <v>152</v>
      </c>
    </row>
    <row r="3" spans="1:7" x14ac:dyDescent="0.2">
      <c r="A3" t="s">
        <v>15</v>
      </c>
      <c r="B3" t="s">
        <v>14</v>
      </c>
    </row>
    <row r="4" spans="1:7" x14ac:dyDescent="0.2">
      <c r="A4" s="2">
        <v>18264</v>
      </c>
      <c r="B4" t="s">
        <v>71</v>
      </c>
    </row>
    <row r="5" spans="1:7" x14ac:dyDescent="0.2">
      <c r="A5" t="s">
        <v>31</v>
      </c>
    </row>
    <row r="6" spans="1:7" x14ac:dyDescent="0.2">
      <c r="A6" t="s">
        <v>6</v>
      </c>
    </row>
    <row r="7" spans="1:7" x14ac:dyDescent="0.2">
      <c r="A7" t="s">
        <v>4</v>
      </c>
      <c r="B7" t="s">
        <v>5</v>
      </c>
    </row>
    <row r="8" spans="1:7" x14ac:dyDescent="0.2">
      <c r="A8" s="1">
        <v>18264</v>
      </c>
      <c r="B8">
        <v>-0.6</v>
      </c>
    </row>
    <row r="9" spans="1:7" x14ac:dyDescent="0.2">
      <c r="A9" s="1">
        <v>18354</v>
      </c>
      <c r="B9">
        <v>1.9</v>
      </c>
    </row>
    <row r="10" spans="1:7" x14ac:dyDescent="0.2">
      <c r="A10" s="1">
        <v>18445</v>
      </c>
      <c r="B10">
        <v>8.6</v>
      </c>
    </row>
    <row r="11" spans="1:7" x14ac:dyDescent="0.2">
      <c r="A11" s="1">
        <v>18537</v>
      </c>
      <c r="B11">
        <v>7.3</v>
      </c>
    </row>
    <row r="12" spans="1:7" x14ac:dyDescent="0.2">
      <c r="A12" s="1">
        <v>18629</v>
      </c>
      <c r="B12">
        <v>13.3</v>
      </c>
    </row>
    <row r="13" spans="1:7" x14ac:dyDescent="0.2">
      <c r="A13" s="1">
        <v>18719</v>
      </c>
      <c r="B13">
        <v>3.2</v>
      </c>
    </row>
    <row r="14" spans="1:7" x14ac:dyDescent="0.2">
      <c r="A14" s="1">
        <v>18810</v>
      </c>
      <c r="B14">
        <v>0.5</v>
      </c>
    </row>
    <row r="15" spans="1:7" x14ac:dyDescent="0.2">
      <c r="A15" s="1">
        <v>18902</v>
      </c>
      <c r="B15">
        <v>5.4</v>
      </c>
    </row>
    <row r="16" spans="1:7" x14ac:dyDescent="0.2">
      <c r="A16" s="1">
        <v>18994</v>
      </c>
      <c r="B16">
        <v>1.7</v>
      </c>
    </row>
    <row r="17" spans="1:2" x14ac:dyDescent="0.2">
      <c r="A17" s="1">
        <v>19085</v>
      </c>
      <c r="B17">
        <v>-0.1</v>
      </c>
    </row>
    <row r="18" spans="1:2" x14ac:dyDescent="0.2">
      <c r="A18" s="1">
        <v>19176</v>
      </c>
      <c r="B18">
        <v>2.6</v>
      </c>
    </row>
    <row r="19" spans="1:2" x14ac:dyDescent="0.2">
      <c r="A19" s="1">
        <v>19268</v>
      </c>
      <c r="B19">
        <v>0.7</v>
      </c>
    </row>
    <row r="20" spans="1:2" x14ac:dyDescent="0.2">
      <c r="A20" s="1">
        <v>19360</v>
      </c>
      <c r="B20">
        <v>1.5</v>
      </c>
    </row>
    <row r="21" spans="1:2" x14ac:dyDescent="0.2">
      <c r="A21" s="1">
        <v>19450</v>
      </c>
      <c r="B21">
        <v>0.6</v>
      </c>
    </row>
    <row r="22" spans="1:2" x14ac:dyDescent="0.2">
      <c r="A22" s="1">
        <v>19541</v>
      </c>
      <c r="B22">
        <v>2.2000000000000002</v>
      </c>
    </row>
    <row r="23" spans="1:2" x14ac:dyDescent="0.2">
      <c r="A23" s="1">
        <v>19633</v>
      </c>
      <c r="B23">
        <v>1.7</v>
      </c>
    </row>
    <row r="24" spans="1:2" x14ac:dyDescent="0.2">
      <c r="A24" s="1">
        <v>19725</v>
      </c>
      <c r="B24">
        <v>2</v>
      </c>
    </row>
    <row r="25" spans="1:2" x14ac:dyDescent="0.2">
      <c r="A25" s="1">
        <v>19815</v>
      </c>
      <c r="B25">
        <v>-0.5</v>
      </c>
    </row>
    <row r="26" spans="1:2" x14ac:dyDescent="0.2">
      <c r="A26" s="1">
        <v>19906</v>
      </c>
      <c r="B26">
        <v>-1.3</v>
      </c>
    </row>
    <row r="27" spans="1:2" x14ac:dyDescent="0.2">
      <c r="A27" s="1">
        <v>19998</v>
      </c>
      <c r="B27">
        <v>-0.4</v>
      </c>
    </row>
    <row r="28" spans="1:2" x14ac:dyDescent="0.2">
      <c r="A28" s="1">
        <v>20090</v>
      </c>
      <c r="B28">
        <v>1.3</v>
      </c>
    </row>
    <row r="29" spans="1:2" x14ac:dyDescent="0.2">
      <c r="A29" s="1">
        <v>20180</v>
      </c>
      <c r="B29">
        <v>0.4</v>
      </c>
    </row>
    <row r="30" spans="1:2" x14ac:dyDescent="0.2">
      <c r="A30" s="1">
        <v>20271</v>
      </c>
      <c r="B30">
        <v>1.6</v>
      </c>
    </row>
    <row r="31" spans="1:2" x14ac:dyDescent="0.2">
      <c r="A31" s="1">
        <v>20363</v>
      </c>
      <c r="B31">
        <v>1.1000000000000001</v>
      </c>
    </row>
    <row r="32" spans="1:2" x14ac:dyDescent="0.2">
      <c r="A32" s="1">
        <v>20455</v>
      </c>
      <c r="B32">
        <v>1.7</v>
      </c>
    </row>
    <row r="33" spans="1:2" x14ac:dyDescent="0.2">
      <c r="A33" s="1">
        <v>20546</v>
      </c>
      <c r="B33">
        <v>2.7</v>
      </c>
    </row>
    <row r="34" spans="1:2" x14ac:dyDescent="0.2">
      <c r="A34" s="1">
        <v>20637</v>
      </c>
      <c r="B34">
        <v>4</v>
      </c>
    </row>
    <row r="35" spans="1:2" x14ac:dyDescent="0.2">
      <c r="A35" s="1">
        <v>20729</v>
      </c>
      <c r="B35">
        <v>2.4</v>
      </c>
    </row>
    <row r="36" spans="1:2" x14ac:dyDescent="0.2">
      <c r="A36" s="1">
        <v>20821</v>
      </c>
      <c r="B36">
        <v>3.7</v>
      </c>
    </row>
    <row r="37" spans="1:2" x14ac:dyDescent="0.2">
      <c r="A37" s="1">
        <v>20911</v>
      </c>
      <c r="B37">
        <v>2.5</v>
      </c>
    </row>
    <row r="38" spans="1:2" x14ac:dyDescent="0.2">
      <c r="A38" s="1">
        <v>21002</v>
      </c>
      <c r="B38">
        <v>3.3</v>
      </c>
    </row>
    <row r="39" spans="1:2" x14ac:dyDescent="0.2">
      <c r="A39" s="1">
        <v>21094</v>
      </c>
      <c r="B39">
        <v>2.1</v>
      </c>
    </row>
    <row r="40" spans="1:2" x14ac:dyDescent="0.2">
      <c r="A40" s="1">
        <v>21186</v>
      </c>
      <c r="B40">
        <v>5</v>
      </c>
    </row>
    <row r="41" spans="1:2" x14ac:dyDescent="0.2">
      <c r="A41" s="1">
        <v>21276</v>
      </c>
      <c r="B41">
        <v>0.7</v>
      </c>
    </row>
    <row r="42" spans="1:2" x14ac:dyDescent="0.2">
      <c r="A42" s="1">
        <v>21367</v>
      </c>
      <c r="B42">
        <v>0.3</v>
      </c>
    </row>
    <row r="43" spans="1:2" x14ac:dyDescent="0.2">
      <c r="A43" s="1">
        <v>21459</v>
      </c>
      <c r="B43">
        <v>-0.2</v>
      </c>
    </row>
    <row r="44" spans="1:2" x14ac:dyDescent="0.2">
      <c r="A44" s="1">
        <v>21551</v>
      </c>
      <c r="B44">
        <v>2.8</v>
      </c>
    </row>
    <row r="45" spans="1:2" x14ac:dyDescent="0.2">
      <c r="A45" s="1">
        <v>21641</v>
      </c>
      <c r="B45">
        <v>1.6</v>
      </c>
    </row>
    <row r="46" spans="1:2" x14ac:dyDescent="0.2">
      <c r="A46" s="1">
        <v>21732</v>
      </c>
      <c r="B46">
        <v>2.4</v>
      </c>
    </row>
    <row r="47" spans="1:2" x14ac:dyDescent="0.2">
      <c r="A47" s="1">
        <v>21824</v>
      </c>
      <c r="B47">
        <v>2.2000000000000002</v>
      </c>
    </row>
    <row r="48" spans="1:2" x14ac:dyDescent="0.2">
      <c r="A48" s="1">
        <v>21916</v>
      </c>
      <c r="B48">
        <v>0.5</v>
      </c>
    </row>
    <row r="49" spans="1:2" x14ac:dyDescent="0.2">
      <c r="A49" s="1">
        <v>22007</v>
      </c>
      <c r="B49">
        <v>2.1</v>
      </c>
    </row>
    <row r="50" spans="1:2" x14ac:dyDescent="0.2">
      <c r="A50" s="1">
        <v>22098</v>
      </c>
      <c r="B50">
        <v>1.5</v>
      </c>
    </row>
    <row r="51" spans="1:2" x14ac:dyDescent="0.2">
      <c r="A51" s="1">
        <v>22190</v>
      </c>
      <c r="B51">
        <v>1.8</v>
      </c>
    </row>
    <row r="52" spans="1:2" x14ac:dyDescent="0.2">
      <c r="A52" s="1">
        <v>22282</v>
      </c>
      <c r="B52">
        <v>0.7</v>
      </c>
    </row>
    <row r="53" spans="1:2" x14ac:dyDescent="0.2">
      <c r="A53" s="1">
        <v>22372</v>
      </c>
      <c r="B53">
        <v>0</v>
      </c>
    </row>
    <row r="54" spans="1:2" x14ac:dyDescent="0.2">
      <c r="A54" s="1">
        <v>22463</v>
      </c>
      <c r="B54">
        <v>1.4</v>
      </c>
    </row>
    <row r="55" spans="1:2" x14ac:dyDescent="0.2">
      <c r="A55" s="1">
        <v>22555</v>
      </c>
      <c r="B55">
        <v>0.4</v>
      </c>
    </row>
    <row r="56" spans="1:2" x14ac:dyDescent="0.2">
      <c r="A56" s="1">
        <v>22647</v>
      </c>
      <c r="B56">
        <v>1.7</v>
      </c>
    </row>
    <row r="57" spans="1:2" x14ac:dyDescent="0.2">
      <c r="A57" s="1">
        <v>22737</v>
      </c>
      <c r="B57">
        <v>1.4</v>
      </c>
    </row>
    <row r="58" spans="1:2" x14ac:dyDescent="0.2">
      <c r="A58" s="1">
        <v>22828</v>
      </c>
      <c r="B58">
        <v>1.1000000000000001</v>
      </c>
    </row>
    <row r="59" spans="1:2" x14ac:dyDescent="0.2">
      <c r="A59" s="1">
        <v>22920</v>
      </c>
      <c r="B59">
        <v>1.2</v>
      </c>
    </row>
    <row r="60" spans="1:2" x14ac:dyDescent="0.2">
      <c r="A60" s="1">
        <v>23012</v>
      </c>
      <c r="B60">
        <v>1.2</v>
      </c>
    </row>
    <row r="61" spans="1:2" x14ac:dyDescent="0.2">
      <c r="A61" s="1">
        <v>23102</v>
      </c>
      <c r="B61">
        <v>0.6</v>
      </c>
    </row>
    <row r="62" spans="1:2" x14ac:dyDescent="0.2">
      <c r="A62" s="1">
        <v>23193</v>
      </c>
      <c r="B62">
        <v>2</v>
      </c>
    </row>
    <row r="63" spans="1:2" x14ac:dyDescent="0.2">
      <c r="A63" s="1">
        <v>23285</v>
      </c>
      <c r="B63">
        <v>1.5</v>
      </c>
    </row>
    <row r="64" spans="1:2" x14ac:dyDescent="0.2">
      <c r="A64" s="1">
        <v>23377</v>
      </c>
      <c r="B64">
        <v>1.9</v>
      </c>
    </row>
    <row r="65" spans="1:2" x14ac:dyDescent="0.2">
      <c r="A65" s="1">
        <v>23468</v>
      </c>
      <c r="B65">
        <v>0.9</v>
      </c>
    </row>
    <row r="66" spans="1:2" x14ac:dyDescent="0.2">
      <c r="A66" s="1">
        <v>23559</v>
      </c>
      <c r="B66">
        <v>1.3</v>
      </c>
    </row>
    <row r="67" spans="1:2" x14ac:dyDescent="0.2">
      <c r="A67" s="1">
        <v>23651</v>
      </c>
      <c r="B67">
        <v>1.3</v>
      </c>
    </row>
    <row r="68" spans="1:2" x14ac:dyDescent="0.2">
      <c r="A68" s="1">
        <v>23743</v>
      </c>
      <c r="B68">
        <v>1.3</v>
      </c>
    </row>
    <row r="69" spans="1:2" x14ac:dyDescent="0.2">
      <c r="A69" s="1">
        <v>23833</v>
      </c>
      <c r="B69">
        <v>2.1</v>
      </c>
    </row>
    <row r="70" spans="1:2" x14ac:dyDescent="0.2">
      <c r="A70" s="1">
        <v>23924</v>
      </c>
      <c r="B70">
        <v>1.5</v>
      </c>
    </row>
    <row r="71" spans="1:2" x14ac:dyDescent="0.2">
      <c r="A71" s="1">
        <v>24016</v>
      </c>
      <c r="B71">
        <v>1.2</v>
      </c>
    </row>
    <row r="72" spans="1:2" x14ac:dyDescent="0.2">
      <c r="A72" s="1">
        <v>24108</v>
      </c>
      <c r="B72">
        <v>3.1</v>
      </c>
    </row>
    <row r="73" spans="1:2" x14ac:dyDescent="0.2">
      <c r="A73" s="1">
        <v>24198</v>
      </c>
      <c r="B73">
        <v>3.3</v>
      </c>
    </row>
    <row r="74" spans="1:2" x14ac:dyDescent="0.2">
      <c r="A74" s="1">
        <v>24289</v>
      </c>
      <c r="B74">
        <v>3.1</v>
      </c>
    </row>
    <row r="75" spans="1:2" x14ac:dyDescent="0.2">
      <c r="A75" s="1">
        <v>24381</v>
      </c>
      <c r="B75">
        <v>3.1</v>
      </c>
    </row>
    <row r="76" spans="1:2" x14ac:dyDescent="0.2">
      <c r="A76" s="1">
        <v>24473</v>
      </c>
      <c r="B76">
        <v>1.1000000000000001</v>
      </c>
    </row>
    <row r="77" spans="1:2" x14ac:dyDescent="0.2">
      <c r="A77" s="1">
        <v>24563</v>
      </c>
      <c r="B77">
        <v>1.9</v>
      </c>
    </row>
    <row r="78" spans="1:2" x14ac:dyDescent="0.2">
      <c r="A78" s="1">
        <v>24654</v>
      </c>
      <c r="B78">
        <v>3.8</v>
      </c>
    </row>
    <row r="79" spans="1:2" x14ac:dyDescent="0.2">
      <c r="A79" s="1">
        <v>24746</v>
      </c>
      <c r="B79">
        <v>3.5</v>
      </c>
    </row>
    <row r="80" spans="1:2" x14ac:dyDescent="0.2">
      <c r="A80" s="1">
        <v>24838</v>
      </c>
      <c r="B80">
        <v>4.3</v>
      </c>
    </row>
    <row r="81" spans="1:2" x14ac:dyDescent="0.2">
      <c r="A81" s="1">
        <v>24929</v>
      </c>
      <c r="B81">
        <v>4.2</v>
      </c>
    </row>
    <row r="82" spans="1:2" x14ac:dyDescent="0.2">
      <c r="A82" s="1">
        <v>25020</v>
      </c>
      <c r="B82">
        <v>4.2</v>
      </c>
    </row>
    <row r="83" spans="1:2" x14ac:dyDescent="0.2">
      <c r="A83" s="1">
        <v>25112</v>
      </c>
      <c r="B83">
        <v>4.5</v>
      </c>
    </row>
    <row r="84" spans="1:2" x14ac:dyDescent="0.2">
      <c r="A84" s="1">
        <v>25204</v>
      </c>
      <c r="B84">
        <v>3.9</v>
      </c>
    </row>
    <row r="85" spans="1:2" x14ac:dyDescent="0.2">
      <c r="A85" s="1">
        <v>25294</v>
      </c>
      <c r="B85">
        <v>5.2</v>
      </c>
    </row>
    <row r="86" spans="1:2" x14ac:dyDescent="0.2">
      <c r="A86" s="1">
        <v>25385</v>
      </c>
      <c r="B86">
        <v>5</v>
      </c>
    </row>
    <row r="87" spans="1:2" x14ac:dyDescent="0.2">
      <c r="A87" s="1">
        <v>25477</v>
      </c>
      <c r="B87">
        <v>4.7</v>
      </c>
    </row>
    <row r="88" spans="1:2" x14ac:dyDescent="0.2">
      <c r="A88" s="1">
        <v>25569</v>
      </c>
      <c r="B88">
        <v>4.7</v>
      </c>
    </row>
    <row r="89" spans="1:2" x14ac:dyDescent="0.2">
      <c r="A89" s="1">
        <v>25659</v>
      </c>
      <c r="B89">
        <v>4.5</v>
      </c>
    </row>
    <row r="90" spans="1:2" x14ac:dyDescent="0.2">
      <c r="A90" s="1">
        <v>25750</v>
      </c>
      <c r="B90">
        <v>4</v>
      </c>
    </row>
    <row r="91" spans="1:2" x14ac:dyDescent="0.2">
      <c r="A91" s="1">
        <v>25842</v>
      </c>
      <c r="B91">
        <v>5.3</v>
      </c>
    </row>
    <row r="92" spans="1:2" x14ac:dyDescent="0.2">
      <c r="A92" s="1">
        <v>25934</v>
      </c>
      <c r="B92">
        <v>3.9</v>
      </c>
    </row>
    <row r="93" spans="1:2" x14ac:dyDescent="0.2">
      <c r="A93" s="1">
        <v>26024</v>
      </c>
      <c r="B93">
        <v>4.5999999999999996</v>
      </c>
    </row>
    <row r="94" spans="1:2" x14ac:dyDescent="0.2">
      <c r="A94" s="1">
        <v>26115</v>
      </c>
      <c r="B94">
        <v>4</v>
      </c>
    </row>
    <row r="95" spans="1:2" x14ac:dyDescent="0.2">
      <c r="A95" s="1">
        <v>26207</v>
      </c>
      <c r="B95">
        <v>2.5</v>
      </c>
    </row>
    <row r="96" spans="1:2" x14ac:dyDescent="0.2">
      <c r="A96" s="1">
        <v>26299</v>
      </c>
      <c r="B96">
        <v>4.3</v>
      </c>
    </row>
    <row r="97" spans="1:2" x14ac:dyDescent="0.2">
      <c r="A97" s="1">
        <v>26390</v>
      </c>
      <c r="B97">
        <v>2.2999999999999998</v>
      </c>
    </row>
    <row r="98" spans="1:2" x14ac:dyDescent="0.2">
      <c r="A98" s="1">
        <v>26481</v>
      </c>
      <c r="B98">
        <v>3.6</v>
      </c>
    </row>
    <row r="99" spans="1:2" x14ac:dyDescent="0.2">
      <c r="A99" s="1">
        <v>26573</v>
      </c>
      <c r="B99">
        <v>3.3</v>
      </c>
    </row>
    <row r="100" spans="1:2" x14ac:dyDescent="0.2">
      <c r="A100" s="1">
        <v>26665</v>
      </c>
      <c r="B100">
        <v>4.9000000000000004</v>
      </c>
    </row>
    <row r="101" spans="1:2" x14ac:dyDescent="0.2">
      <c r="A101" s="1">
        <v>26755</v>
      </c>
      <c r="B101">
        <v>7.9</v>
      </c>
    </row>
    <row r="102" spans="1:2" x14ac:dyDescent="0.2">
      <c r="A102" s="1">
        <v>26846</v>
      </c>
      <c r="B102">
        <v>7.5</v>
      </c>
    </row>
    <row r="103" spans="1:2" x14ac:dyDescent="0.2">
      <c r="A103" s="1">
        <v>26938</v>
      </c>
      <c r="B103">
        <v>8.4</v>
      </c>
    </row>
    <row r="104" spans="1:2" x14ac:dyDescent="0.2">
      <c r="A104" s="1">
        <v>27030</v>
      </c>
      <c r="B104">
        <v>12.5</v>
      </c>
    </row>
    <row r="105" spans="1:2" x14ac:dyDescent="0.2">
      <c r="A105" s="1">
        <v>27120</v>
      </c>
      <c r="B105">
        <v>11.8</v>
      </c>
    </row>
    <row r="106" spans="1:2" x14ac:dyDescent="0.2">
      <c r="A106" s="1">
        <v>27211</v>
      </c>
      <c r="B106">
        <v>11.2</v>
      </c>
    </row>
    <row r="107" spans="1:2" x14ac:dyDescent="0.2">
      <c r="A107" s="1">
        <v>27303</v>
      </c>
      <c r="B107">
        <v>10.6</v>
      </c>
    </row>
    <row r="108" spans="1:2" x14ac:dyDescent="0.2">
      <c r="A108" s="1">
        <v>27395</v>
      </c>
      <c r="B108">
        <v>7.7</v>
      </c>
    </row>
    <row r="109" spans="1:2" x14ac:dyDescent="0.2">
      <c r="A109" s="1">
        <v>27485</v>
      </c>
      <c r="B109">
        <v>5</v>
      </c>
    </row>
    <row r="110" spans="1:2" x14ac:dyDescent="0.2">
      <c r="A110" s="1">
        <v>27576</v>
      </c>
      <c r="B110">
        <v>7.7</v>
      </c>
    </row>
    <row r="111" spans="1:2" x14ac:dyDescent="0.2">
      <c r="A111" s="1">
        <v>27668</v>
      </c>
      <c r="B111">
        <v>6.9</v>
      </c>
    </row>
    <row r="112" spans="1:2" x14ac:dyDescent="0.2">
      <c r="A112" s="1">
        <v>27760</v>
      </c>
      <c r="B112">
        <v>4.5</v>
      </c>
    </row>
    <row r="113" spans="1:2" x14ac:dyDescent="0.2">
      <c r="A113" s="1">
        <v>27851</v>
      </c>
      <c r="B113">
        <v>3.4</v>
      </c>
    </row>
    <row r="114" spans="1:2" x14ac:dyDescent="0.2">
      <c r="A114" s="1">
        <v>27942</v>
      </c>
      <c r="B114">
        <v>6.2</v>
      </c>
    </row>
    <row r="115" spans="1:2" x14ac:dyDescent="0.2">
      <c r="A115" s="1">
        <v>28034</v>
      </c>
      <c r="B115">
        <v>6.5</v>
      </c>
    </row>
    <row r="116" spans="1:2" x14ac:dyDescent="0.2">
      <c r="A116" s="1">
        <v>28126</v>
      </c>
      <c r="B116">
        <v>7.4</v>
      </c>
    </row>
    <row r="117" spans="1:2" x14ac:dyDescent="0.2">
      <c r="A117" s="1">
        <v>28216</v>
      </c>
      <c r="B117">
        <v>7</v>
      </c>
    </row>
    <row r="118" spans="1:2" x14ac:dyDescent="0.2">
      <c r="A118" s="1">
        <v>28307</v>
      </c>
      <c r="B118">
        <v>6.2</v>
      </c>
    </row>
    <row r="119" spans="1:2" x14ac:dyDescent="0.2">
      <c r="A119" s="1">
        <v>28399</v>
      </c>
      <c r="B119">
        <v>5.8</v>
      </c>
    </row>
    <row r="120" spans="1:2" x14ac:dyDescent="0.2">
      <c r="A120" s="1">
        <v>28491</v>
      </c>
      <c r="B120">
        <v>6.7</v>
      </c>
    </row>
    <row r="121" spans="1:2" x14ac:dyDescent="0.2">
      <c r="A121" s="1">
        <v>28581</v>
      </c>
      <c r="B121">
        <v>8.5</v>
      </c>
    </row>
    <row r="122" spans="1:2" x14ac:dyDescent="0.2">
      <c r="A122" s="1">
        <v>28672</v>
      </c>
      <c r="B122">
        <v>7.2</v>
      </c>
    </row>
    <row r="123" spans="1:2" x14ac:dyDescent="0.2">
      <c r="A123" s="1">
        <v>28764</v>
      </c>
      <c r="B123">
        <v>7.8</v>
      </c>
    </row>
    <row r="124" spans="1:2" x14ac:dyDescent="0.2">
      <c r="A124" s="1">
        <v>28856</v>
      </c>
      <c r="B124">
        <v>7.8</v>
      </c>
    </row>
    <row r="125" spans="1:2" x14ac:dyDescent="0.2">
      <c r="A125" s="1">
        <v>28946</v>
      </c>
      <c r="B125">
        <v>11.4</v>
      </c>
    </row>
    <row r="126" spans="1:2" x14ac:dyDescent="0.2">
      <c r="A126" s="1">
        <v>29037</v>
      </c>
      <c r="B126">
        <v>10.3</v>
      </c>
    </row>
    <row r="127" spans="1:2" x14ac:dyDescent="0.2">
      <c r="A127" s="1">
        <v>29129</v>
      </c>
      <c r="B127">
        <v>10</v>
      </c>
    </row>
    <row r="128" spans="1:2" x14ac:dyDescent="0.2">
      <c r="A128" s="1">
        <v>29221</v>
      </c>
      <c r="B128">
        <v>12.6</v>
      </c>
    </row>
    <row r="129" spans="1:2" x14ac:dyDescent="0.2">
      <c r="A129" s="1">
        <v>29312</v>
      </c>
      <c r="B129">
        <v>10.199999999999999</v>
      </c>
    </row>
    <row r="130" spans="1:2" x14ac:dyDescent="0.2">
      <c r="A130" s="1">
        <v>29403</v>
      </c>
      <c r="B130">
        <v>9.6999999999999993</v>
      </c>
    </row>
    <row r="131" spans="1:2" x14ac:dyDescent="0.2">
      <c r="A131" s="1">
        <v>29495</v>
      </c>
      <c r="B131">
        <v>10.3</v>
      </c>
    </row>
    <row r="132" spans="1:2" x14ac:dyDescent="0.2">
      <c r="A132" s="1">
        <v>29587</v>
      </c>
      <c r="B132">
        <v>10.8</v>
      </c>
    </row>
    <row r="133" spans="1:2" x14ac:dyDescent="0.2">
      <c r="A133" s="1">
        <v>29677</v>
      </c>
      <c r="B133">
        <v>6.9</v>
      </c>
    </row>
    <row r="134" spans="1:2" x14ac:dyDescent="0.2">
      <c r="A134" s="1">
        <v>29768</v>
      </c>
      <c r="B134">
        <v>6.8</v>
      </c>
    </row>
    <row r="135" spans="1:2" x14ac:dyDescent="0.2">
      <c r="A135" s="1">
        <v>29860</v>
      </c>
      <c r="B135">
        <v>6.3</v>
      </c>
    </row>
    <row r="136" spans="1:2" x14ac:dyDescent="0.2">
      <c r="A136" s="1">
        <v>29952</v>
      </c>
      <c r="B136">
        <v>5.2</v>
      </c>
    </row>
    <row r="137" spans="1:2" x14ac:dyDescent="0.2">
      <c r="A137" s="1">
        <v>30042</v>
      </c>
      <c r="B137">
        <v>3.9</v>
      </c>
    </row>
    <row r="138" spans="1:2" x14ac:dyDescent="0.2">
      <c r="A138" s="1">
        <v>30133</v>
      </c>
      <c r="B138">
        <v>6.5</v>
      </c>
    </row>
    <row r="139" spans="1:2" x14ac:dyDescent="0.2">
      <c r="A139" s="1">
        <v>30225</v>
      </c>
      <c r="B139">
        <v>4.5</v>
      </c>
    </row>
    <row r="140" spans="1:2" x14ac:dyDescent="0.2">
      <c r="A140" s="1">
        <v>30317</v>
      </c>
      <c r="B140">
        <v>3.3</v>
      </c>
    </row>
    <row r="141" spans="1:2" x14ac:dyDescent="0.2">
      <c r="A141" s="1">
        <v>30407</v>
      </c>
      <c r="B141">
        <v>3.7</v>
      </c>
    </row>
    <row r="142" spans="1:2" x14ac:dyDescent="0.2">
      <c r="A142" s="1">
        <v>30498</v>
      </c>
      <c r="B142">
        <v>5.4</v>
      </c>
    </row>
    <row r="143" spans="1:2" x14ac:dyDescent="0.2">
      <c r="A143" s="1">
        <v>30590</v>
      </c>
      <c r="B143">
        <v>2.7</v>
      </c>
    </row>
    <row r="144" spans="1:2" x14ac:dyDescent="0.2">
      <c r="A144" s="1">
        <v>30682</v>
      </c>
      <c r="B144">
        <v>4.4000000000000004</v>
      </c>
    </row>
    <row r="145" spans="1:2" x14ac:dyDescent="0.2">
      <c r="A145" s="1">
        <v>30773</v>
      </c>
      <c r="B145">
        <v>3.9</v>
      </c>
    </row>
    <row r="146" spans="1:2" x14ac:dyDescent="0.2">
      <c r="A146" s="1">
        <v>30864</v>
      </c>
      <c r="B146">
        <v>3.1</v>
      </c>
    </row>
    <row r="147" spans="1:2" x14ac:dyDescent="0.2">
      <c r="A147" s="1">
        <v>30956</v>
      </c>
      <c r="B147">
        <v>2.5</v>
      </c>
    </row>
    <row r="148" spans="1:2" x14ac:dyDescent="0.2">
      <c r="A148" s="1">
        <v>31048</v>
      </c>
      <c r="B148">
        <v>4.8</v>
      </c>
    </row>
    <row r="149" spans="1:2" x14ac:dyDescent="0.2">
      <c r="A149" s="1">
        <v>31138</v>
      </c>
      <c r="B149">
        <v>3.3</v>
      </c>
    </row>
    <row r="150" spans="1:2" x14ac:dyDescent="0.2">
      <c r="A150" s="1">
        <v>31229</v>
      </c>
      <c r="B150">
        <v>3.2</v>
      </c>
    </row>
    <row r="151" spans="1:2" x14ac:dyDescent="0.2">
      <c r="A151" s="1">
        <v>31321</v>
      </c>
      <c r="B151">
        <v>2.8</v>
      </c>
    </row>
    <row r="152" spans="1:2" x14ac:dyDescent="0.2">
      <c r="A152" s="1">
        <v>31413</v>
      </c>
      <c r="B152">
        <v>2.9</v>
      </c>
    </row>
    <row r="153" spans="1:2" x14ac:dyDescent="0.2">
      <c r="A153" s="1">
        <v>31503</v>
      </c>
      <c r="B153">
        <v>-0.4</v>
      </c>
    </row>
    <row r="154" spans="1:2" x14ac:dyDescent="0.2">
      <c r="A154" s="1">
        <v>31594</v>
      </c>
      <c r="B154">
        <v>2.1</v>
      </c>
    </row>
    <row r="155" spans="1:2" x14ac:dyDescent="0.2">
      <c r="A155" s="1">
        <v>31686</v>
      </c>
      <c r="B155">
        <v>2.4</v>
      </c>
    </row>
    <row r="156" spans="1:2" x14ac:dyDescent="0.2">
      <c r="A156" s="1">
        <v>31778</v>
      </c>
      <c r="B156">
        <v>3.8</v>
      </c>
    </row>
    <row r="157" spans="1:2" x14ac:dyDescent="0.2">
      <c r="A157" s="1">
        <v>31868</v>
      </c>
      <c r="B157">
        <v>3.9</v>
      </c>
    </row>
    <row r="158" spans="1:2" x14ac:dyDescent="0.2">
      <c r="A158" s="1">
        <v>31959</v>
      </c>
      <c r="B158">
        <v>3.8</v>
      </c>
    </row>
    <row r="159" spans="1:2" x14ac:dyDescent="0.2">
      <c r="A159" s="1">
        <v>32051</v>
      </c>
      <c r="B159">
        <v>3.5</v>
      </c>
    </row>
    <row r="160" spans="1:2" x14ac:dyDescent="0.2">
      <c r="A160" s="1">
        <v>32143</v>
      </c>
      <c r="B160">
        <v>3.2</v>
      </c>
    </row>
    <row r="161" spans="1:2" x14ac:dyDescent="0.2">
      <c r="A161" s="1">
        <v>32234</v>
      </c>
      <c r="B161">
        <v>4.5</v>
      </c>
    </row>
    <row r="162" spans="1:2" x14ac:dyDescent="0.2">
      <c r="A162" s="1">
        <v>32325</v>
      </c>
      <c r="B162">
        <v>5</v>
      </c>
    </row>
    <row r="163" spans="1:2" x14ac:dyDescent="0.2">
      <c r="A163" s="1">
        <v>32417</v>
      </c>
      <c r="B163">
        <v>4.0999999999999996</v>
      </c>
    </row>
    <row r="164" spans="1:2" x14ac:dyDescent="0.2">
      <c r="A164" s="1">
        <v>32509</v>
      </c>
      <c r="B164">
        <v>4.7</v>
      </c>
    </row>
    <row r="165" spans="1:2" x14ac:dyDescent="0.2">
      <c r="A165" s="1">
        <v>32599</v>
      </c>
      <c r="B165">
        <v>5.5</v>
      </c>
    </row>
    <row r="166" spans="1:2" x14ac:dyDescent="0.2">
      <c r="A166" s="1">
        <v>32690</v>
      </c>
      <c r="B166">
        <v>2.4</v>
      </c>
    </row>
    <row r="167" spans="1:2" x14ac:dyDescent="0.2">
      <c r="A167" s="1">
        <v>32782</v>
      </c>
      <c r="B167">
        <v>3.2</v>
      </c>
    </row>
    <row r="168" spans="1:2" x14ac:dyDescent="0.2">
      <c r="A168" s="1">
        <v>32874</v>
      </c>
      <c r="B168">
        <v>5.9</v>
      </c>
    </row>
    <row r="169" spans="1:2" x14ac:dyDescent="0.2">
      <c r="A169" s="1">
        <v>32964</v>
      </c>
      <c r="B169">
        <v>3.7</v>
      </c>
    </row>
    <row r="170" spans="1:2" x14ac:dyDescent="0.2">
      <c r="A170" s="1">
        <v>33055</v>
      </c>
      <c r="B170">
        <v>5.2</v>
      </c>
    </row>
    <row r="171" spans="1:2" x14ac:dyDescent="0.2">
      <c r="A171" s="1">
        <v>33147</v>
      </c>
      <c r="B171">
        <v>5.4</v>
      </c>
    </row>
    <row r="172" spans="1:2" x14ac:dyDescent="0.2">
      <c r="A172" s="1">
        <v>33239</v>
      </c>
      <c r="B172">
        <v>2.1</v>
      </c>
    </row>
    <row r="173" spans="1:2" x14ac:dyDescent="0.2">
      <c r="A173" s="1">
        <v>33329</v>
      </c>
      <c r="B173">
        <v>2.2000000000000002</v>
      </c>
    </row>
    <row r="174" spans="1:2" x14ac:dyDescent="0.2">
      <c r="A174" s="1">
        <v>33420</v>
      </c>
      <c r="B174">
        <v>2.7</v>
      </c>
    </row>
    <row r="175" spans="1:2" x14ac:dyDescent="0.2">
      <c r="A175" s="1">
        <v>33512</v>
      </c>
      <c r="B175">
        <v>2.9</v>
      </c>
    </row>
    <row r="176" spans="1:2" x14ac:dyDescent="0.2">
      <c r="A176" s="1">
        <v>33604</v>
      </c>
      <c r="B176">
        <v>2.5</v>
      </c>
    </row>
    <row r="177" spans="1:2" x14ac:dyDescent="0.2">
      <c r="A177" s="1">
        <v>33695</v>
      </c>
      <c r="B177">
        <v>2.7</v>
      </c>
    </row>
    <row r="178" spans="1:2" x14ac:dyDescent="0.2">
      <c r="A178" s="1">
        <v>33786</v>
      </c>
      <c r="B178">
        <v>2.6</v>
      </c>
    </row>
    <row r="179" spans="1:2" x14ac:dyDescent="0.2">
      <c r="A179" s="1">
        <v>33878</v>
      </c>
      <c r="B179">
        <v>2.8</v>
      </c>
    </row>
    <row r="180" spans="1:2" x14ac:dyDescent="0.2">
      <c r="A180" s="1">
        <v>33970</v>
      </c>
      <c r="B180">
        <v>2.4</v>
      </c>
    </row>
    <row r="181" spans="1:2" x14ac:dyDescent="0.2">
      <c r="A181" s="1">
        <v>34060</v>
      </c>
      <c r="B181">
        <v>2.7</v>
      </c>
    </row>
    <row r="182" spans="1:2" x14ac:dyDescent="0.2">
      <c r="A182" s="1">
        <v>34151</v>
      </c>
      <c r="B182">
        <v>1.7</v>
      </c>
    </row>
    <row r="183" spans="1:2" x14ac:dyDescent="0.2">
      <c r="A183" s="1">
        <v>34243</v>
      </c>
      <c r="B183">
        <v>2.2999999999999998</v>
      </c>
    </row>
    <row r="184" spans="1:2" x14ac:dyDescent="0.2">
      <c r="A184" s="1">
        <v>34335</v>
      </c>
      <c r="B184">
        <v>1.4</v>
      </c>
    </row>
    <row r="185" spans="1:2" x14ac:dyDescent="0.2">
      <c r="A185" s="1">
        <v>34425</v>
      </c>
      <c r="B185">
        <v>2.2999999999999998</v>
      </c>
    </row>
    <row r="186" spans="1:2" x14ac:dyDescent="0.2">
      <c r="A186" s="1">
        <v>34516</v>
      </c>
      <c r="B186">
        <v>2.9</v>
      </c>
    </row>
    <row r="187" spans="1:2" x14ac:dyDescent="0.2">
      <c r="A187" s="1">
        <v>34608</v>
      </c>
      <c r="B187">
        <v>1.9</v>
      </c>
    </row>
    <row r="188" spans="1:2" x14ac:dyDescent="0.2">
      <c r="A188" s="1">
        <v>34700</v>
      </c>
      <c r="B188">
        <v>2</v>
      </c>
    </row>
    <row r="189" spans="1:2" x14ac:dyDescent="0.2">
      <c r="A189" s="1">
        <v>34790</v>
      </c>
      <c r="B189">
        <v>2.4</v>
      </c>
    </row>
    <row r="190" spans="1:2" x14ac:dyDescent="0.2">
      <c r="A190" s="1">
        <v>34881</v>
      </c>
      <c r="B190">
        <v>1.6</v>
      </c>
    </row>
    <row r="191" spans="1:2" x14ac:dyDescent="0.2">
      <c r="A191" s="1">
        <v>34973</v>
      </c>
      <c r="B191">
        <v>1.8</v>
      </c>
    </row>
    <row r="192" spans="1:2" x14ac:dyDescent="0.2">
      <c r="A192" s="1">
        <v>35065</v>
      </c>
      <c r="B192">
        <v>2.2000000000000002</v>
      </c>
    </row>
    <row r="193" spans="1:2" x14ac:dyDescent="0.2">
      <c r="A193" s="1">
        <v>35156</v>
      </c>
      <c r="B193">
        <v>2.7</v>
      </c>
    </row>
    <row r="194" spans="1:2" x14ac:dyDescent="0.2">
      <c r="A194" s="1">
        <v>35247</v>
      </c>
      <c r="B194">
        <v>1.7</v>
      </c>
    </row>
    <row r="195" spans="1:2" x14ac:dyDescent="0.2">
      <c r="A195" s="1">
        <v>35339</v>
      </c>
      <c r="B195">
        <v>2.8</v>
      </c>
    </row>
    <row r="196" spans="1:2" x14ac:dyDescent="0.2">
      <c r="A196" s="1">
        <v>35431</v>
      </c>
      <c r="B196">
        <v>1.8</v>
      </c>
    </row>
    <row r="197" spans="1:2" x14ac:dyDescent="0.2">
      <c r="A197" s="1">
        <v>35521</v>
      </c>
      <c r="B197">
        <v>1</v>
      </c>
    </row>
    <row r="198" spans="1:2" x14ac:dyDescent="0.2">
      <c r="A198" s="1">
        <v>35612</v>
      </c>
      <c r="B198">
        <v>1.1000000000000001</v>
      </c>
    </row>
    <row r="199" spans="1:2" x14ac:dyDescent="0.2">
      <c r="A199" s="1">
        <v>35704</v>
      </c>
      <c r="B199">
        <v>1.3</v>
      </c>
    </row>
    <row r="200" spans="1:2" x14ac:dyDescent="0.2">
      <c r="A200" s="1">
        <v>35796</v>
      </c>
      <c r="B200">
        <v>0</v>
      </c>
    </row>
    <row r="201" spans="1:2" x14ac:dyDescent="0.2">
      <c r="A201" s="1">
        <v>35886</v>
      </c>
      <c r="B201">
        <v>0.7</v>
      </c>
    </row>
    <row r="202" spans="1:2" x14ac:dyDescent="0.2">
      <c r="A202" s="1">
        <v>35977</v>
      </c>
      <c r="B202">
        <v>1.2</v>
      </c>
    </row>
    <row r="203" spans="1:2" x14ac:dyDescent="0.2">
      <c r="A203" s="1">
        <v>36069</v>
      </c>
      <c r="B203">
        <v>1.1000000000000001</v>
      </c>
    </row>
    <row r="204" spans="1:2" x14ac:dyDescent="0.2">
      <c r="A204" s="1">
        <v>36161</v>
      </c>
      <c r="B204">
        <v>0.8</v>
      </c>
    </row>
    <row r="205" spans="1:2" x14ac:dyDescent="0.2">
      <c r="A205" s="1">
        <v>36251</v>
      </c>
      <c r="B205">
        <v>2.2999999999999998</v>
      </c>
    </row>
    <row r="206" spans="1:2" x14ac:dyDescent="0.2">
      <c r="A206" s="1">
        <v>36342</v>
      </c>
      <c r="B206">
        <v>2.2000000000000002</v>
      </c>
    </row>
    <row r="207" spans="1:2" x14ac:dyDescent="0.2">
      <c r="A207" s="1">
        <v>36434</v>
      </c>
      <c r="B207">
        <v>2.4</v>
      </c>
    </row>
    <row r="208" spans="1:2" x14ac:dyDescent="0.2">
      <c r="A208" s="1">
        <v>36526</v>
      </c>
      <c r="B208">
        <v>3.3</v>
      </c>
    </row>
    <row r="209" spans="1:2" x14ac:dyDescent="0.2">
      <c r="A209" s="1">
        <v>36617</v>
      </c>
      <c r="B209">
        <v>1.9</v>
      </c>
    </row>
    <row r="210" spans="1:2" x14ac:dyDescent="0.2">
      <c r="A210" s="1">
        <v>36708</v>
      </c>
      <c r="B210">
        <v>2.6</v>
      </c>
    </row>
    <row r="211" spans="1:2" x14ac:dyDescent="0.2">
      <c r="A211" s="1">
        <v>36800</v>
      </c>
      <c r="B211">
        <v>2.2999999999999998</v>
      </c>
    </row>
    <row r="212" spans="1:2" x14ac:dyDescent="0.2">
      <c r="A212" s="1">
        <v>36892</v>
      </c>
      <c r="B212">
        <v>3</v>
      </c>
    </row>
    <row r="213" spans="1:2" x14ac:dyDescent="0.2">
      <c r="A213" s="1">
        <v>36982</v>
      </c>
      <c r="B213">
        <v>1.9</v>
      </c>
    </row>
    <row r="214" spans="1:2" x14ac:dyDescent="0.2">
      <c r="A214" s="1">
        <v>37073</v>
      </c>
      <c r="B214">
        <v>0.2</v>
      </c>
    </row>
    <row r="215" spans="1:2" x14ac:dyDescent="0.2">
      <c r="A215" s="1">
        <v>37165</v>
      </c>
      <c r="B215">
        <v>0.2</v>
      </c>
    </row>
    <row r="216" spans="1:2" x14ac:dyDescent="0.2">
      <c r="A216" s="1">
        <v>37257</v>
      </c>
      <c r="B216">
        <v>0.8</v>
      </c>
    </row>
    <row r="217" spans="1:2" x14ac:dyDescent="0.2">
      <c r="A217" s="1">
        <v>37347</v>
      </c>
      <c r="B217">
        <v>3</v>
      </c>
    </row>
    <row r="218" spans="1:2" x14ac:dyDescent="0.2">
      <c r="A218" s="1">
        <v>37438</v>
      </c>
      <c r="B218">
        <v>2.1</v>
      </c>
    </row>
    <row r="219" spans="1:2" x14ac:dyDescent="0.2">
      <c r="A219" s="1">
        <v>37530</v>
      </c>
      <c r="B219">
        <v>1.9</v>
      </c>
    </row>
    <row r="220" spans="1:2" x14ac:dyDescent="0.2">
      <c r="A220" s="1">
        <v>37622</v>
      </c>
      <c r="B220">
        <v>3.1</v>
      </c>
    </row>
    <row r="221" spans="1:2" x14ac:dyDescent="0.2">
      <c r="A221" s="1">
        <v>37712</v>
      </c>
      <c r="B221">
        <v>0.4</v>
      </c>
    </row>
    <row r="222" spans="1:2" x14ac:dyDescent="0.2">
      <c r="A222" s="1">
        <v>37803</v>
      </c>
      <c r="B222">
        <v>2.7</v>
      </c>
    </row>
    <row r="223" spans="1:2" x14ac:dyDescent="0.2">
      <c r="A223" s="1">
        <v>37895</v>
      </c>
      <c r="B223">
        <v>2</v>
      </c>
    </row>
    <row r="224" spans="1:2" x14ac:dyDescent="0.2">
      <c r="A224" s="1">
        <v>37987</v>
      </c>
      <c r="B224">
        <v>3.1</v>
      </c>
    </row>
    <row r="225" spans="1:2" x14ac:dyDescent="0.2">
      <c r="A225" s="1">
        <v>38078</v>
      </c>
      <c r="B225">
        <v>2.7</v>
      </c>
    </row>
    <row r="226" spans="1:2" x14ac:dyDescent="0.2">
      <c r="A226" s="1">
        <v>38169</v>
      </c>
      <c r="B226">
        <v>2</v>
      </c>
    </row>
    <row r="227" spans="1:2" x14ac:dyDescent="0.2">
      <c r="A227" s="1">
        <v>38261</v>
      </c>
      <c r="B227">
        <v>3.5</v>
      </c>
    </row>
    <row r="228" spans="1:2" x14ac:dyDescent="0.2">
      <c r="A228" s="1">
        <v>38353</v>
      </c>
      <c r="B228">
        <v>2.2999999999999998</v>
      </c>
    </row>
    <row r="229" spans="1:2" x14ac:dyDescent="0.2">
      <c r="A229" s="1">
        <v>38443</v>
      </c>
      <c r="B229">
        <v>2.5</v>
      </c>
    </row>
    <row r="230" spans="1:2" x14ac:dyDescent="0.2">
      <c r="A230" s="1">
        <v>38534</v>
      </c>
      <c r="B230">
        <v>4.4000000000000004</v>
      </c>
    </row>
    <row r="231" spans="1:2" x14ac:dyDescent="0.2">
      <c r="A231" s="1">
        <v>38626</v>
      </c>
      <c r="B231">
        <v>3.2</v>
      </c>
    </row>
    <row r="232" spans="1:2" x14ac:dyDescent="0.2">
      <c r="A232" s="1">
        <v>38718</v>
      </c>
      <c r="B232">
        <v>2.1</v>
      </c>
    </row>
    <row r="233" spans="1:2" x14ac:dyDescent="0.2">
      <c r="A233" s="1">
        <v>38808</v>
      </c>
      <c r="B233">
        <v>3.6</v>
      </c>
    </row>
    <row r="234" spans="1:2" x14ac:dyDescent="0.2">
      <c r="A234" s="1">
        <v>38899</v>
      </c>
      <c r="B234">
        <v>2.9</v>
      </c>
    </row>
    <row r="235" spans="1:2" x14ac:dyDescent="0.2">
      <c r="A235" s="1">
        <v>38991</v>
      </c>
      <c r="B235">
        <v>-0.7</v>
      </c>
    </row>
    <row r="236" spans="1:2" x14ac:dyDescent="0.2">
      <c r="A236" s="1">
        <v>39083</v>
      </c>
      <c r="B236">
        <v>3.7</v>
      </c>
    </row>
    <row r="237" spans="1:2" x14ac:dyDescent="0.2">
      <c r="A237" s="1">
        <v>39173</v>
      </c>
      <c r="B237">
        <v>3.4</v>
      </c>
    </row>
    <row r="238" spans="1:2" x14ac:dyDescent="0.2">
      <c r="A238" s="1">
        <v>39264</v>
      </c>
      <c r="B238">
        <v>2.2999999999999998</v>
      </c>
    </row>
    <row r="239" spans="1:2" x14ac:dyDescent="0.2">
      <c r="A239" s="1">
        <v>39356</v>
      </c>
      <c r="B239">
        <v>4.0999999999999996</v>
      </c>
    </row>
    <row r="240" spans="1:2" x14ac:dyDescent="0.2">
      <c r="A240" s="1">
        <v>39448</v>
      </c>
      <c r="B240">
        <v>3.3</v>
      </c>
    </row>
    <row r="241" spans="1:2" x14ac:dyDescent="0.2">
      <c r="A241" s="1">
        <v>39539</v>
      </c>
      <c r="B241">
        <v>4</v>
      </c>
    </row>
    <row r="242" spans="1:2" x14ac:dyDescent="0.2">
      <c r="A242" s="1">
        <v>39630</v>
      </c>
      <c r="B242">
        <v>4.3</v>
      </c>
    </row>
    <row r="243" spans="1:2" x14ac:dyDescent="0.2">
      <c r="A243" s="1">
        <v>39722</v>
      </c>
      <c r="B243">
        <v>-6.2</v>
      </c>
    </row>
    <row r="244" spans="1:2" x14ac:dyDescent="0.2">
      <c r="A244" s="1">
        <v>39814</v>
      </c>
      <c r="B244">
        <v>-2.7</v>
      </c>
    </row>
    <row r="245" spans="1:2" x14ac:dyDescent="0.2">
      <c r="A245" s="1">
        <v>39904</v>
      </c>
      <c r="B245">
        <v>1.6</v>
      </c>
    </row>
    <row r="246" spans="1:2" x14ac:dyDescent="0.2">
      <c r="A246" s="1">
        <v>39995</v>
      </c>
      <c r="B246">
        <v>2.8</v>
      </c>
    </row>
    <row r="247" spans="1:2" x14ac:dyDescent="0.2">
      <c r="A247" s="1">
        <v>40087</v>
      </c>
      <c r="B247">
        <v>3.1</v>
      </c>
    </row>
    <row r="248" spans="1:2" x14ac:dyDescent="0.2">
      <c r="A248" s="1">
        <v>40179</v>
      </c>
      <c r="B248">
        <v>1.6</v>
      </c>
    </row>
    <row r="249" spans="1:2" x14ac:dyDescent="0.2">
      <c r="A249" s="1">
        <v>40269</v>
      </c>
      <c r="B249">
        <v>0.6</v>
      </c>
    </row>
    <row r="250" spans="1:2" x14ac:dyDescent="0.2">
      <c r="A250" s="1">
        <v>40360</v>
      </c>
      <c r="B250">
        <v>0.8</v>
      </c>
    </row>
    <row r="251" spans="1:2" x14ac:dyDescent="0.2">
      <c r="A251" s="1">
        <v>40452</v>
      </c>
      <c r="B251">
        <v>2.6</v>
      </c>
    </row>
    <row r="252" spans="1:2" x14ac:dyDescent="0.2">
      <c r="A252" s="1">
        <v>40544</v>
      </c>
      <c r="B252">
        <v>3.4</v>
      </c>
    </row>
    <row r="253" spans="1:2" x14ac:dyDescent="0.2">
      <c r="A253" s="1">
        <v>40634</v>
      </c>
      <c r="B253">
        <v>4</v>
      </c>
    </row>
    <row r="254" spans="1:2" x14ac:dyDescent="0.2">
      <c r="A254" s="1">
        <v>40725</v>
      </c>
      <c r="B254">
        <v>1.9</v>
      </c>
    </row>
    <row r="255" spans="1:2" x14ac:dyDescent="0.2">
      <c r="A255" s="1">
        <v>40817</v>
      </c>
      <c r="B255">
        <v>1.3</v>
      </c>
    </row>
    <row r="256" spans="1:2" x14ac:dyDescent="0.2">
      <c r="A256" s="1">
        <v>40909</v>
      </c>
      <c r="B256">
        <v>2.7</v>
      </c>
    </row>
    <row r="257" spans="1:2" x14ac:dyDescent="0.2">
      <c r="A257" s="1">
        <v>41000</v>
      </c>
      <c r="B257">
        <v>1</v>
      </c>
    </row>
    <row r="258" spans="1:2" x14ac:dyDescent="0.2">
      <c r="A258" s="1">
        <v>41091</v>
      </c>
      <c r="B258">
        <v>1.2</v>
      </c>
    </row>
    <row r="259" spans="1:2" x14ac:dyDescent="0.2">
      <c r="A259" s="1">
        <v>41183</v>
      </c>
      <c r="B259">
        <v>2.2999999999999998</v>
      </c>
    </row>
    <row r="260" spans="1:2" x14ac:dyDescent="0.2">
      <c r="A260" s="1">
        <v>41275</v>
      </c>
      <c r="B260">
        <v>1.4</v>
      </c>
    </row>
    <row r="261" spans="1:2" x14ac:dyDescent="0.2">
      <c r="A261" s="1">
        <v>41365</v>
      </c>
      <c r="B261">
        <v>0.2</v>
      </c>
    </row>
    <row r="262" spans="1:2" x14ac:dyDescent="0.2">
      <c r="A262" s="1">
        <v>41456</v>
      </c>
      <c r="B262">
        <v>1.7</v>
      </c>
    </row>
    <row r="263" spans="1:2" x14ac:dyDescent="0.2">
      <c r="A263" s="1">
        <v>41548</v>
      </c>
      <c r="B263">
        <v>1.5</v>
      </c>
    </row>
    <row r="264" spans="1:2" x14ac:dyDescent="0.2">
      <c r="A264" s="1">
        <v>41640</v>
      </c>
      <c r="B264">
        <v>1.8</v>
      </c>
    </row>
    <row r="265" spans="1:2" x14ac:dyDescent="0.2">
      <c r="A265" s="1">
        <v>41730</v>
      </c>
      <c r="B265">
        <v>1.8</v>
      </c>
    </row>
    <row r="266" spans="1:2" x14ac:dyDescent="0.2">
      <c r="A266" s="1">
        <v>41821</v>
      </c>
      <c r="B266">
        <v>1.1000000000000001</v>
      </c>
    </row>
    <row r="267" spans="1:2" x14ac:dyDescent="0.2">
      <c r="A267" s="1">
        <v>41913</v>
      </c>
      <c r="B267">
        <v>-0.5</v>
      </c>
    </row>
    <row r="268" spans="1:2" x14ac:dyDescent="0.2">
      <c r="A268" s="1">
        <v>42005</v>
      </c>
      <c r="B268">
        <v>-1.8</v>
      </c>
    </row>
    <row r="269" spans="1:2" x14ac:dyDescent="0.2">
      <c r="A269" s="1">
        <v>42095</v>
      </c>
      <c r="B269">
        <v>2</v>
      </c>
    </row>
    <row r="270" spans="1:2" x14ac:dyDescent="0.2">
      <c r="A270" s="1">
        <v>42186</v>
      </c>
      <c r="B270">
        <v>1</v>
      </c>
    </row>
    <row r="271" spans="1:2" x14ac:dyDescent="0.2">
      <c r="A271" s="1">
        <v>42278</v>
      </c>
      <c r="B271">
        <v>-0.3</v>
      </c>
    </row>
    <row r="272" spans="1:2" x14ac:dyDescent="0.2">
      <c r="A272" s="1">
        <v>42370</v>
      </c>
      <c r="B272">
        <v>0.2</v>
      </c>
    </row>
    <row r="273" spans="1:2" x14ac:dyDescent="0.2">
      <c r="A273" s="1">
        <v>42461</v>
      </c>
      <c r="B273">
        <v>2.6</v>
      </c>
    </row>
    <row r="274" spans="1:2" x14ac:dyDescent="0.2">
      <c r="A274" s="1">
        <v>42552</v>
      </c>
      <c r="B274">
        <v>1.4</v>
      </c>
    </row>
    <row r="275" spans="1:2" x14ac:dyDescent="0.2">
      <c r="A275" s="1">
        <v>42644</v>
      </c>
      <c r="B275">
        <v>1.8</v>
      </c>
    </row>
    <row r="276" spans="1:2" x14ac:dyDescent="0.2">
      <c r="A276" s="1">
        <v>42736</v>
      </c>
      <c r="B276">
        <v>2.4</v>
      </c>
    </row>
    <row r="277" spans="1:2" x14ac:dyDescent="0.2">
      <c r="A277" s="1">
        <v>42826</v>
      </c>
      <c r="B277">
        <v>0.8</v>
      </c>
    </row>
    <row r="278" spans="1:2" x14ac:dyDescent="0.2">
      <c r="A278" s="1">
        <v>42917</v>
      </c>
      <c r="B278">
        <v>1.4</v>
      </c>
    </row>
    <row r="279" spans="1:2" x14ac:dyDescent="0.2">
      <c r="A279" s="1">
        <v>43009</v>
      </c>
      <c r="B279">
        <v>2.4</v>
      </c>
    </row>
    <row r="280" spans="1:2" x14ac:dyDescent="0.2">
      <c r="A280" s="1">
        <v>43101</v>
      </c>
      <c r="B280">
        <v>2.8</v>
      </c>
    </row>
    <row r="281" spans="1:2" x14ac:dyDescent="0.2">
      <c r="A281" s="1">
        <v>43191</v>
      </c>
      <c r="B281">
        <v>2.1</v>
      </c>
    </row>
    <row r="282" spans="1:2" x14ac:dyDescent="0.2">
      <c r="A282" s="1">
        <v>43282</v>
      </c>
      <c r="B282">
        <v>1.3</v>
      </c>
    </row>
    <row r="283" spans="1:2" x14ac:dyDescent="0.2">
      <c r="A283" s="1">
        <v>43374</v>
      </c>
      <c r="B283">
        <v>1.5</v>
      </c>
    </row>
    <row r="284" spans="1:2" x14ac:dyDescent="0.2">
      <c r="A284" s="1">
        <v>43466</v>
      </c>
      <c r="B284">
        <v>0.8</v>
      </c>
    </row>
    <row r="285" spans="1:2" x14ac:dyDescent="0.2">
      <c r="A285" s="1">
        <v>43556</v>
      </c>
      <c r="B285">
        <v>2.2999999999999998</v>
      </c>
    </row>
    <row r="286" spans="1:2" x14ac:dyDescent="0.2">
      <c r="A286" s="1">
        <v>43647</v>
      </c>
      <c r="B286">
        <v>1</v>
      </c>
    </row>
    <row r="287" spans="1:2" x14ac:dyDescent="0.2">
      <c r="A287" s="1">
        <v>43739</v>
      </c>
      <c r="B287">
        <v>1.6</v>
      </c>
    </row>
    <row r="288" spans="1:2" x14ac:dyDescent="0.2">
      <c r="A288" s="1">
        <v>43831</v>
      </c>
      <c r="B288">
        <v>1.4</v>
      </c>
    </row>
    <row r="289" spans="1:2" x14ac:dyDescent="0.2">
      <c r="A289" s="1">
        <v>43922</v>
      </c>
      <c r="B289">
        <v>-1.6</v>
      </c>
    </row>
    <row r="290" spans="1:2" x14ac:dyDescent="0.2">
      <c r="A290" s="1">
        <v>44013</v>
      </c>
      <c r="B290">
        <v>3.2</v>
      </c>
    </row>
    <row r="291" spans="1:2" x14ac:dyDescent="0.2">
      <c r="A291" s="1">
        <v>44105</v>
      </c>
      <c r="B291">
        <v>2.1</v>
      </c>
    </row>
    <row r="292" spans="1:2" x14ac:dyDescent="0.2">
      <c r="A292" s="1">
        <v>44197</v>
      </c>
      <c r="B292">
        <v>4.5999999999999996</v>
      </c>
    </row>
    <row r="293" spans="1:2" x14ac:dyDescent="0.2">
      <c r="A293" s="1">
        <v>44287</v>
      </c>
      <c r="B293">
        <v>6.2</v>
      </c>
    </row>
    <row r="294" spans="1:2" x14ac:dyDescent="0.2">
      <c r="A294" s="1">
        <v>44378</v>
      </c>
      <c r="B294">
        <v>5.6</v>
      </c>
    </row>
    <row r="295" spans="1:2" x14ac:dyDescent="0.2">
      <c r="A295" s="1">
        <v>44470</v>
      </c>
      <c r="B295">
        <v>6.8</v>
      </c>
    </row>
    <row r="296" spans="1:2" x14ac:dyDescent="0.2">
      <c r="A296" s="1">
        <v>44562</v>
      </c>
      <c r="B296">
        <v>7.7</v>
      </c>
    </row>
    <row r="297" spans="1:2" x14ac:dyDescent="0.2">
      <c r="A297" s="1">
        <v>44652</v>
      </c>
      <c r="B297">
        <v>7.5</v>
      </c>
    </row>
    <row r="298" spans="1:2" x14ac:dyDescent="0.2">
      <c r="A298" s="1">
        <v>44743</v>
      </c>
      <c r="B298">
        <v>4.7</v>
      </c>
    </row>
    <row r="299" spans="1:2" x14ac:dyDescent="0.2">
      <c r="A299" s="1">
        <v>44835</v>
      </c>
      <c r="B299">
        <v>4.0999999999999996</v>
      </c>
    </row>
    <row r="300" spans="1:2" x14ac:dyDescent="0.2">
      <c r="A300" s="1">
        <v>44927</v>
      </c>
      <c r="B300">
        <v>3.9</v>
      </c>
    </row>
    <row r="301" spans="1:2" x14ac:dyDescent="0.2">
      <c r="A301" s="1">
        <v>45017</v>
      </c>
      <c r="B301">
        <v>3</v>
      </c>
    </row>
    <row r="302" spans="1:2" x14ac:dyDescent="0.2">
      <c r="A302" s="1">
        <v>45108</v>
      </c>
      <c r="B302">
        <v>2.7</v>
      </c>
    </row>
    <row r="303" spans="1:2" x14ac:dyDescent="0.2">
      <c r="A303" s="1">
        <v>45200</v>
      </c>
      <c r="B303">
        <v>1.8</v>
      </c>
    </row>
    <row r="304" spans="1:2" x14ac:dyDescent="0.2">
      <c r="A304" s="1">
        <v>45292</v>
      </c>
      <c r="B304">
        <v>3.6</v>
      </c>
    </row>
    <row r="305" spans="1:2" x14ac:dyDescent="0.2">
      <c r="A305" s="1">
        <v>45383</v>
      </c>
      <c r="B305">
        <v>2.6</v>
      </c>
    </row>
    <row r="306" spans="1:2" x14ac:dyDescent="0.2">
      <c r="A306" s="1">
        <v>45474</v>
      </c>
      <c r="B306">
        <v>1.7</v>
      </c>
    </row>
    <row r="307" spans="1:2" x14ac:dyDescent="0.2">
      <c r="A307" s="1">
        <v>45566</v>
      </c>
      <c r="B307">
        <v>2.5</v>
      </c>
    </row>
    <row r="308" spans="1:2" x14ac:dyDescent="0.2">
      <c r="A308" s="1">
        <v>45658</v>
      </c>
      <c r="B308">
        <v>3.4</v>
      </c>
    </row>
    <row r="309" spans="1:2" x14ac:dyDescent="0.2">
      <c r="A309" s="1">
        <v>45748</v>
      </c>
      <c r="B309">
        <v>2.1</v>
      </c>
    </row>
    <row r="310" spans="1:2" x14ac:dyDescent="0.2">
      <c r="A310" s="1">
        <v>45839</v>
      </c>
      <c r="B310">
        <v>2.8</v>
      </c>
    </row>
    <row r="311" spans="1:2" x14ac:dyDescent="0.2">
      <c r="A311" s="1">
        <v>45931</v>
      </c>
      <c r="B311">
        <v>2.9</v>
      </c>
    </row>
    <row r="312" spans="1:2" x14ac:dyDescent="0.2">
      <c r="A312" s="1"/>
    </row>
    <row r="313" spans="1:2" x14ac:dyDescent="0.2">
      <c r="A313" s="1"/>
    </row>
    <row r="314" spans="1:2" x14ac:dyDescent="0.2">
      <c r="A314" s="1"/>
    </row>
    <row r="315" spans="1:2" x14ac:dyDescent="0.2">
      <c r="A315" s="1"/>
    </row>
    <row r="316" spans="1:2" x14ac:dyDescent="0.2">
      <c r="A316" s="1"/>
    </row>
    <row r="317" spans="1:2" x14ac:dyDescent="0.2">
      <c r="A317" s="1"/>
    </row>
    <row r="318" spans="1:2" x14ac:dyDescent="0.2">
      <c r="A318" s="1"/>
    </row>
    <row r="319" spans="1:2" x14ac:dyDescent="0.2">
      <c r="A319" s="1"/>
    </row>
    <row r="320" spans="1:2" x14ac:dyDescent="0.2">
      <c r="A320" s="1"/>
    </row>
    <row r="321" spans="1:1" x14ac:dyDescent="0.2">
      <c r="A321" s="1"/>
    </row>
    <row r="322" spans="1:1" x14ac:dyDescent="0.2">
      <c r="A322" s="1"/>
    </row>
    <row r="326" spans="1:1" x14ac:dyDescent="0.2">
      <c r="A326" s="8"/>
    </row>
  </sheetData>
  <hyperlinks>
    <hyperlink ref="G2" location="'Index'!A1" display="Back to Index" xr:uid="{E77C6691-CD92-7849-B5CA-2238D0500547}"/>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05B56-CA6D-944F-A9A7-2EE1FB81300F}">
  <sheetPr codeName="Sheet19">
    <tabColor theme="9" tint="0.39997558519241921"/>
  </sheetPr>
  <dimension ref="A1:K305"/>
  <sheetViews>
    <sheetView topLeftCell="D1" workbookViewId="0">
      <selection activeCell="K1" sqref="K1"/>
    </sheetView>
  </sheetViews>
  <sheetFormatPr baseColWidth="10" defaultRowHeight="16" x14ac:dyDescent="0.2"/>
  <cols>
    <col min="1" max="1" width="8.83203125" bestFit="1" customWidth="1"/>
    <col min="2" max="2" width="8.33203125" bestFit="1" customWidth="1"/>
    <col min="3" max="3" width="51.1640625" bestFit="1" customWidth="1"/>
    <col min="4" max="4" width="17.5" bestFit="1" customWidth="1"/>
    <col min="5" max="5" width="61.83203125" bestFit="1" customWidth="1"/>
    <col min="6" max="6" width="11.6640625" bestFit="1" customWidth="1"/>
    <col min="7" max="7" width="17.6640625" bestFit="1" customWidth="1"/>
    <col min="8" max="8" width="16.6640625" bestFit="1" customWidth="1"/>
    <col min="9" max="9" width="29" bestFit="1" customWidth="1"/>
    <col min="10" max="10" width="22.83203125" bestFit="1" customWidth="1"/>
    <col min="11" max="11" width="29"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-0.6</v>
      </c>
      <c r="C2" s="27" t="s">
        <v>31</v>
      </c>
      <c r="D2" s="27" t="s">
        <v>30</v>
      </c>
      <c r="E2" s="27" t="s">
        <v>23</v>
      </c>
      <c r="F2" s="27" t="s">
        <v>0</v>
      </c>
      <c r="G2" s="27" t="s">
        <v>14</v>
      </c>
      <c r="H2" s="27" t="s">
        <v>15</v>
      </c>
      <c r="I2" s="33" t="s">
        <v>6</v>
      </c>
      <c r="K2" s="8" t="s">
        <v>152</v>
      </c>
    </row>
    <row r="3" spans="1:11" x14ac:dyDescent="0.2">
      <c r="A3" s="35">
        <v>18354</v>
      </c>
      <c r="B3" s="27">
        <v>1.9</v>
      </c>
      <c r="C3" s="27" t="s">
        <v>31</v>
      </c>
      <c r="D3" s="27" t="s">
        <v>30</v>
      </c>
      <c r="E3" s="27" t="s">
        <v>23</v>
      </c>
      <c r="F3" s="27" t="s">
        <v>0</v>
      </c>
      <c r="G3" s="27" t="s">
        <v>14</v>
      </c>
      <c r="H3" s="27" t="s">
        <v>15</v>
      </c>
      <c r="I3" s="33" t="s">
        <v>6</v>
      </c>
    </row>
    <row r="4" spans="1:11" x14ac:dyDescent="0.2">
      <c r="A4" s="35">
        <v>18445</v>
      </c>
      <c r="B4" s="27">
        <v>8.6</v>
      </c>
      <c r="C4" s="27" t="s">
        <v>31</v>
      </c>
      <c r="D4" s="27" t="s">
        <v>30</v>
      </c>
      <c r="E4" s="27" t="s">
        <v>23</v>
      </c>
      <c r="F4" s="27" t="s">
        <v>0</v>
      </c>
      <c r="G4" s="27" t="s">
        <v>14</v>
      </c>
      <c r="H4" s="27" t="s">
        <v>15</v>
      </c>
      <c r="I4" s="33" t="s">
        <v>6</v>
      </c>
    </row>
    <row r="5" spans="1:11" x14ac:dyDescent="0.2">
      <c r="A5" s="35">
        <v>18537</v>
      </c>
      <c r="B5" s="27">
        <v>7.3</v>
      </c>
      <c r="C5" s="27" t="s">
        <v>31</v>
      </c>
      <c r="D5" s="27" t="s">
        <v>30</v>
      </c>
      <c r="E5" s="27" t="s">
        <v>23</v>
      </c>
      <c r="F5" s="27" t="s">
        <v>0</v>
      </c>
      <c r="G5" s="27" t="s">
        <v>14</v>
      </c>
      <c r="H5" s="27" t="s">
        <v>15</v>
      </c>
      <c r="I5" s="33" t="s">
        <v>6</v>
      </c>
    </row>
    <row r="6" spans="1:11" x14ac:dyDescent="0.2">
      <c r="A6" s="35">
        <v>18629</v>
      </c>
      <c r="B6" s="27">
        <v>13.3</v>
      </c>
      <c r="C6" s="27" t="s">
        <v>31</v>
      </c>
      <c r="D6" s="27" t="s">
        <v>30</v>
      </c>
      <c r="E6" s="27" t="s">
        <v>23</v>
      </c>
      <c r="F6" s="27" t="s">
        <v>0</v>
      </c>
      <c r="G6" s="27" t="s">
        <v>14</v>
      </c>
      <c r="H6" s="27" t="s">
        <v>15</v>
      </c>
      <c r="I6" s="33" t="s">
        <v>6</v>
      </c>
    </row>
    <row r="7" spans="1:11" x14ac:dyDescent="0.2">
      <c r="A7" s="35">
        <v>18719</v>
      </c>
      <c r="B7" s="27">
        <v>3.2</v>
      </c>
      <c r="C7" s="27" t="s">
        <v>31</v>
      </c>
      <c r="D7" s="27" t="s">
        <v>30</v>
      </c>
      <c r="E7" s="27" t="s">
        <v>23</v>
      </c>
      <c r="F7" s="27" t="s">
        <v>0</v>
      </c>
      <c r="G7" s="27" t="s">
        <v>14</v>
      </c>
      <c r="H7" s="27" t="s">
        <v>15</v>
      </c>
      <c r="I7" s="33" t="s">
        <v>6</v>
      </c>
    </row>
    <row r="8" spans="1:11" x14ac:dyDescent="0.2">
      <c r="A8" s="35">
        <v>18810</v>
      </c>
      <c r="B8" s="27">
        <v>0.5</v>
      </c>
      <c r="C8" s="27" t="s">
        <v>31</v>
      </c>
      <c r="D8" s="27" t="s">
        <v>30</v>
      </c>
      <c r="E8" s="27" t="s">
        <v>23</v>
      </c>
      <c r="F8" s="27" t="s">
        <v>0</v>
      </c>
      <c r="G8" s="27" t="s">
        <v>14</v>
      </c>
      <c r="H8" s="27" t="s">
        <v>15</v>
      </c>
      <c r="I8" s="33" t="s">
        <v>6</v>
      </c>
    </row>
    <row r="9" spans="1:11" x14ac:dyDescent="0.2">
      <c r="A9" s="35">
        <v>18902</v>
      </c>
      <c r="B9" s="27">
        <v>5.4</v>
      </c>
      <c r="C9" s="27" t="s">
        <v>31</v>
      </c>
      <c r="D9" s="27" t="s">
        <v>30</v>
      </c>
      <c r="E9" s="27" t="s">
        <v>23</v>
      </c>
      <c r="F9" s="27" t="s">
        <v>0</v>
      </c>
      <c r="G9" s="27" t="s">
        <v>14</v>
      </c>
      <c r="H9" s="27" t="s">
        <v>15</v>
      </c>
      <c r="I9" s="33" t="s">
        <v>6</v>
      </c>
    </row>
    <row r="10" spans="1:11" x14ac:dyDescent="0.2">
      <c r="A10" s="35">
        <v>18994</v>
      </c>
      <c r="B10" s="27">
        <v>1.7</v>
      </c>
      <c r="C10" s="27" t="s">
        <v>31</v>
      </c>
      <c r="D10" s="27" t="s">
        <v>30</v>
      </c>
      <c r="E10" s="27" t="s">
        <v>23</v>
      </c>
      <c r="F10" s="27" t="s">
        <v>0</v>
      </c>
      <c r="G10" s="27" t="s">
        <v>14</v>
      </c>
      <c r="H10" s="27" t="s">
        <v>15</v>
      </c>
      <c r="I10" s="33" t="s">
        <v>6</v>
      </c>
    </row>
    <row r="11" spans="1:11" x14ac:dyDescent="0.2">
      <c r="A11" s="35">
        <v>19085</v>
      </c>
      <c r="B11" s="27">
        <v>-0.1</v>
      </c>
      <c r="C11" s="27" t="s">
        <v>31</v>
      </c>
      <c r="D11" s="27" t="s">
        <v>30</v>
      </c>
      <c r="E11" s="27" t="s">
        <v>23</v>
      </c>
      <c r="F11" s="27" t="s">
        <v>0</v>
      </c>
      <c r="G11" s="27" t="s">
        <v>14</v>
      </c>
      <c r="H11" s="27" t="s">
        <v>15</v>
      </c>
      <c r="I11" s="33" t="s">
        <v>6</v>
      </c>
    </row>
    <row r="12" spans="1:11" x14ac:dyDescent="0.2">
      <c r="A12" s="35">
        <v>19176</v>
      </c>
      <c r="B12" s="27">
        <v>2.6</v>
      </c>
      <c r="C12" s="27" t="s">
        <v>31</v>
      </c>
      <c r="D12" s="27" t="s">
        <v>30</v>
      </c>
      <c r="E12" s="27" t="s">
        <v>23</v>
      </c>
      <c r="F12" s="27" t="s">
        <v>0</v>
      </c>
      <c r="G12" s="27" t="s">
        <v>14</v>
      </c>
      <c r="H12" s="27" t="s">
        <v>15</v>
      </c>
      <c r="I12" s="33" t="s">
        <v>6</v>
      </c>
    </row>
    <row r="13" spans="1:11" x14ac:dyDescent="0.2">
      <c r="A13" s="35">
        <v>19268</v>
      </c>
      <c r="B13" s="27">
        <v>0.7</v>
      </c>
      <c r="C13" s="27" t="s">
        <v>31</v>
      </c>
      <c r="D13" s="27" t="s">
        <v>30</v>
      </c>
      <c r="E13" s="27" t="s">
        <v>23</v>
      </c>
      <c r="F13" s="27" t="s">
        <v>0</v>
      </c>
      <c r="G13" s="27" t="s">
        <v>14</v>
      </c>
      <c r="H13" s="27" t="s">
        <v>15</v>
      </c>
      <c r="I13" s="33" t="s">
        <v>6</v>
      </c>
    </row>
    <row r="14" spans="1:11" x14ac:dyDescent="0.2">
      <c r="A14" s="35">
        <v>19360</v>
      </c>
      <c r="B14" s="27">
        <v>1.5</v>
      </c>
      <c r="C14" s="27" t="s">
        <v>31</v>
      </c>
      <c r="D14" s="27" t="s">
        <v>30</v>
      </c>
      <c r="E14" s="27" t="s">
        <v>23</v>
      </c>
      <c r="F14" s="27" t="s">
        <v>0</v>
      </c>
      <c r="G14" s="27" t="s">
        <v>14</v>
      </c>
      <c r="H14" s="27" t="s">
        <v>15</v>
      </c>
      <c r="I14" s="33" t="s">
        <v>6</v>
      </c>
    </row>
    <row r="15" spans="1:11" x14ac:dyDescent="0.2">
      <c r="A15" s="35">
        <v>19450</v>
      </c>
      <c r="B15" s="27">
        <v>0.6</v>
      </c>
      <c r="C15" s="27" t="s">
        <v>31</v>
      </c>
      <c r="D15" s="27" t="s">
        <v>30</v>
      </c>
      <c r="E15" s="27" t="s">
        <v>23</v>
      </c>
      <c r="F15" s="27" t="s">
        <v>0</v>
      </c>
      <c r="G15" s="27" t="s">
        <v>14</v>
      </c>
      <c r="H15" s="27" t="s">
        <v>15</v>
      </c>
      <c r="I15" s="33" t="s">
        <v>6</v>
      </c>
    </row>
    <row r="16" spans="1:11" x14ac:dyDescent="0.2">
      <c r="A16" s="35">
        <v>19541</v>
      </c>
      <c r="B16" s="27">
        <v>2.2000000000000002</v>
      </c>
      <c r="C16" s="27" t="s">
        <v>31</v>
      </c>
      <c r="D16" s="27" t="s">
        <v>30</v>
      </c>
      <c r="E16" s="27" t="s">
        <v>23</v>
      </c>
      <c r="F16" s="27" t="s">
        <v>0</v>
      </c>
      <c r="G16" s="27" t="s">
        <v>14</v>
      </c>
      <c r="H16" s="27" t="s">
        <v>15</v>
      </c>
      <c r="I16" s="33" t="s">
        <v>6</v>
      </c>
    </row>
    <row r="17" spans="1:9" x14ac:dyDescent="0.2">
      <c r="A17" s="35">
        <v>19633</v>
      </c>
      <c r="B17" s="27">
        <v>1.7</v>
      </c>
      <c r="C17" s="27" t="s">
        <v>31</v>
      </c>
      <c r="D17" s="27" t="s">
        <v>30</v>
      </c>
      <c r="E17" s="27" t="s">
        <v>23</v>
      </c>
      <c r="F17" s="27" t="s">
        <v>0</v>
      </c>
      <c r="G17" s="27" t="s">
        <v>14</v>
      </c>
      <c r="H17" s="27" t="s">
        <v>15</v>
      </c>
      <c r="I17" s="33" t="s">
        <v>6</v>
      </c>
    </row>
    <row r="18" spans="1:9" x14ac:dyDescent="0.2">
      <c r="A18" s="35">
        <v>19725</v>
      </c>
      <c r="B18" s="27">
        <v>2</v>
      </c>
      <c r="C18" s="27" t="s">
        <v>31</v>
      </c>
      <c r="D18" s="27" t="s">
        <v>30</v>
      </c>
      <c r="E18" s="27" t="s">
        <v>23</v>
      </c>
      <c r="F18" s="27" t="s">
        <v>0</v>
      </c>
      <c r="G18" s="27" t="s">
        <v>14</v>
      </c>
      <c r="H18" s="27" t="s">
        <v>15</v>
      </c>
      <c r="I18" s="33" t="s">
        <v>6</v>
      </c>
    </row>
    <row r="19" spans="1:9" x14ac:dyDescent="0.2">
      <c r="A19" s="35">
        <v>19815</v>
      </c>
      <c r="B19" s="27">
        <v>-0.5</v>
      </c>
      <c r="C19" s="27" t="s">
        <v>31</v>
      </c>
      <c r="D19" s="27" t="s">
        <v>30</v>
      </c>
      <c r="E19" s="27" t="s">
        <v>23</v>
      </c>
      <c r="F19" s="27" t="s">
        <v>0</v>
      </c>
      <c r="G19" s="27" t="s">
        <v>14</v>
      </c>
      <c r="H19" s="27" t="s">
        <v>15</v>
      </c>
      <c r="I19" s="33" t="s">
        <v>6</v>
      </c>
    </row>
    <row r="20" spans="1:9" x14ac:dyDescent="0.2">
      <c r="A20" s="35">
        <v>19906</v>
      </c>
      <c r="B20" s="27">
        <v>-1.3</v>
      </c>
      <c r="C20" s="27" t="s">
        <v>31</v>
      </c>
      <c r="D20" s="27" t="s">
        <v>30</v>
      </c>
      <c r="E20" s="27" t="s">
        <v>23</v>
      </c>
      <c r="F20" s="27" t="s">
        <v>0</v>
      </c>
      <c r="G20" s="27" t="s">
        <v>14</v>
      </c>
      <c r="H20" s="27" t="s">
        <v>15</v>
      </c>
      <c r="I20" s="33" t="s">
        <v>6</v>
      </c>
    </row>
    <row r="21" spans="1:9" x14ac:dyDescent="0.2">
      <c r="A21" s="35">
        <v>19998</v>
      </c>
      <c r="B21" s="27">
        <v>-0.4</v>
      </c>
      <c r="C21" s="27" t="s">
        <v>31</v>
      </c>
      <c r="D21" s="27" t="s">
        <v>30</v>
      </c>
      <c r="E21" s="27" t="s">
        <v>23</v>
      </c>
      <c r="F21" s="27" t="s">
        <v>0</v>
      </c>
      <c r="G21" s="27" t="s">
        <v>14</v>
      </c>
      <c r="H21" s="27" t="s">
        <v>15</v>
      </c>
      <c r="I21" s="33" t="s">
        <v>6</v>
      </c>
    </row>
    <row r="22" spans="1:9" x14ac:dyDescent="0.2">
      <c r="A22" s="35">
        <v>20090</v>
      </c>
      <c r="B22" s="27">
        <v>1.3</v>
      </c>
      <c r="C22" s="27" t="s">
        <v>31</v>
      </c>
      <c r="D22" s="27" t="s">
        <v>30</v>
      </c>
      <c r="E22" s="27" t="s">
        <v>23</v>
      </c>
      <c r="F22" s="27" t="s">
        <v>0</v>
      </c>
      <c r="G22" s="27" t="s">
        <v>14</v>
      </c>
      <c r="H22" s="27" t="s">
        <v>15</v>
      </c>
      <c r="I22" s="33" t="s">
        <v>6</v>
      </c>
    </row>
    <row r="23" spans="1:9" x14ac:dyDescent="0.2">
      <c r="A23" s="35">
        <v>20180</v>
      </c>
      <c r="B23" s="27">
        <v>0.4</v>
      </c>
      <c r="C23" s="27" t="s">
        <v>31</v>
      </c>
      <c r="D23" s="27" t="s">
        <v>30</v>
      </c>
      <c r="E23" s="27" t="s">
        <v>23</v>
      </c>
      <c r="F23" s="27" t="s">
        <v>0</v>
      </c>
      <c r="G23" s="27" t="s">
        <v>14</v>
      </c>
      <c r="H23" s="27" t="s">
        <v>15</v>
      </c>
      <c r="I23" s="33" t="s">
        <v>6</v>
      </c>
    </row>
    <row r="24" spans="1:9" x14ac:dyDescent="0.2">
      <c r="A24" s="35">
        <v>20271</v>
      </c>
      <c r="B24" s="27">
        <v>1.6</v>
      </c>
      <c r="C24" s="27" t="s">
        <v>31</v>
      </c>
      <c r="D24" s="27" t="s">
        <v>30</v>
      </c>
      <c r="E24" s="27" t="s">
        <v>23</v>
      </c>
      <c r="F24" s="27" t="s">
        <v>0</v>
      </c>
      <c r="G24" s="27" t="s">
        <v>14</v>
      </c>
      <c r="H24" s="27" t="s">
        <v>15</v>
      </c>
      <c r="I24" s="33" t="s">
        <v>6</v>
      </c>
    </row>
    <row r="25" spans="1:9" x14ac:dyDescent="0.2">
      <c r="A25" s="35">
        <v>20363</v>
      </c>
      <c r="B25" s="27">
        <v>1.1000000000000001</v>
      </c>
      <c r="C25" s="27" t="s">
        <v>31</v>
      </c>
      <c r="D25" s="27" t="s">
        <v>30</v>
      </c>
      <c r="E25" s="27" t="s">
        <v>23</v>
      </c>
      <c r="F25" s="27" t="s">
        <v>0</v>
      </c>
      <c r="G25" s="27" t="s">
        <v>14</v>
      </c>
      <c r="H25" s="27" t="s">
        <v>15</v>
      </c>
      <c r="I25" s="33" t="s">
        <v>6</v>
      </c>
    </row>
    <row r="26" spans="1:9" x14ac:dyDescent="0.2">
      <c r="A26" s="35">
        <v>20455</v>
      </c>
      <c r="B26" s="27">
        <v>1.7</v>
      </c>
      <c r="C26" s="27" t="s">
        <v>31</v>
      </c>
      <c r="D26" s="27" t="s">
        <v>30</v>
      </c>
      <c r="E26" s="27" t="s">
        <v>23</v>
      </c>
      <c r="F26" s="27" t="s">
        <v>0</v>
      </c>
      <c r="G26" s="27" t="s">
        <v>14</v>
      </c>
      <c r="H26" s="27" t="s">
        <v>15</v>
      </c>
      <c r="I26" s="33" t="s">
        <v>6</v>
      </c>
    </row>
    <row r="27" spans="1:9" x14ac:dyDescent="0.2">
      <c r="A27" s="35">
        <v>20546</v>
      </c>
      <c r="B27" s="27">
        <v>2.7</v>
      </c>
      <c r="C27" s="27" t="s">
        <v>31</v>
      </c>
      <c r="D27" s="27" t="s">
        <v>30</v>
      </c>
      <c r="E27" s="27" t="s">
        <v>23</v>
      </c>
      <c r="F27" s="27" t="s">
        <v>0</v>
      </c>
      <c r="G27" s="27" t="s">
        <v>14</v>
      </c>
      <c r="H27" s="27" t="s">
        <v>15</v>
      </c>
      <c r="I27" s="33" t="s">
        <v>6</v>
      </c>
    </row>
    <row r="28" spans="1:9" x14ac:dyDescent="0.2">
      <c r="A28" s="35">
        <v>20637</v>
      </c>
      <c r="B28" s="27">
        <v>4</v>
      </c>
      <c r="C28" s="27" t="s">
        <v>31</v>
      </c>
      <c r="D28" s="27" t="s">
        <v>30</v>
      </c>
      <c r="E28" s="27" t="s">
        <v>23</v>
      </c>
      <c r="F28" s="27" t="s">
        <v>0</v>
      </c>
      <c r="G28" s="27" t="s">
        <v>14</v>
      </c>
      <c r="H28" s="27" t="s">
        <v>15</v>
      </c>
      <c r="I28" s="33" t="s">
        <v>6</v>
      </c>
    </row>
    <row r="29" spans="1:9" x14ac:dyDescent="0.2">
      <c r="A29" s="35">
        <v>20729</v>
      </c>
      <c r="B29" s="27">
        <v>2.4</v>
      </c>
      <c r="C29" s="27" t="s">
        <v>31</v>
      </c>
      <c r="D29" s="27" t="s">
        <v>30</v>
      </c>
      <c r="E29" s="27" t="s">
        <v>23</v>
      </c>
      <c r="F29" s="27" t="s">
        <v>0</v>
      </c>
      <c r="G29" s="27" t="s">
        <v>14</v>
      </c>
      <c r="H29" s="27" t="s">
        <v>15</v>
      </c>
      <c r="I29" s="33" t="s">
        <v>6</v>
      </c>
    </row>
    <row r="30" spans="1:9" x14ac:dyDescent="0.2">
      <c r="A30" s="35">
        <v>20821</v>
      </c>
      <c r="B30" s="27">
        <v>3.7</v>
      </c>
      <c r="C30" s="27" t="s">
        <v>31</v>
      </c>
      <c r="D30" s="27" t="s">
        <v>30</v>
      </c>
      <c r="E30" s="27" t="s">
        <v>23</v>
      </c>
      <c r="F30" s="27" t="s">
        <v>0</v>
      </c>
      <c r="G30" s="27" t="s">
        <v>14</v>
      </c>
      <c r="H30" s="27" t="s">
        <v>15</v>
      </c>
      <c r="I30" s="33" t="s">
        <v>6</v>
      </c>
    </row>
    <row r="31" spans="1:9" x14ac:dyDescent="0.2">
      <c r="A31" s="35">
        <v>20911</v>
      </c>
      <c r="B31" s="27">
        <v>2.5</v>
      </c>
      <c r="C31" s="27" t="s">
        <v>31</v>
      </c>
      <c r="D31" s="27" t="s">
        <v>30</v>
      </c>
      <c r="E31" s="27" t="s">
        <v>23</v>
      </c>
      <c r="F31" s="27" t="s">
        <v>0</v>
      </c>
      <c r="G31" s="27" t="s">
        <v>14</v>
      </c>
      <c r="H31" s="27" t="s">
        <v>15</v>
      </c>
      <c r="I31" s="33" t="s">
        <v>6</v>
      </c>
    </row>
    <row r="32" spans="1:9" x14ac:dyDescent="0.2">
      <c r="A32" s="35">
        <v>21002</v>
      </c>
      <c r="B32" s="27">
        <v>3.3</v>
      </c>
      <c r="C32" s="27" t="s">
        <v>31</v>
      </c>
      <c r="D32" s="27" t="s">
        <v>30</v>
      </c>
      <c r="E32" s="27" t="s">
        <v>23</v>
      </c>
      <c r="F32" s="27" t="s">
        <v>0</v>
      </c>
      <c r="G32" s="27" t="s">
        <v>14</v>
      </c>
      <c r="H32" s="27" t="s">
        <v>15</v>
      </c>
      <c r="I32" s="33" t="s">
        <v>6</v>
      </c>
    </row>
    <row r="33" spans="1:9" x14ac:dyDescent="0.2">
      <c r="A33" s="35">
        <v>21094</v>
      </c>
      <c r="B33" s="27">
        <v>2.1</v>
      </c>
      <c r="C33" s="27" t="s">
        <v>31</v>
      </c>
      <c r="D33" s="27" t="s">
        <v>30</v>
      </c>
      <c r="E33" s="27" t="s">
        <v>23</v>
      </c>
      <c r="F33" s="27" t="s">
        <v>0</v>
      </c>
      <c r="G33" s="27" t="s">
        <v>14</v>
      </c>
      <c r="H33" s="27" t="s">
        <v>15</v>
      </c>
      <c r="I33" s="33" t="s">
        <v>6</v>
      </c>
    </row>
    <row r="34" spans="1:9" x14ac:dyDescent="0.2">
      <c r="A34" s="35">
        <v>21186</v>
      </c>
      <c r="B34" s="27">
        <v>5</v>
      </c>
      <c r="C34" s="27" t="s">
        <v>31</v>
      </c>
      <c r="D34" s="27" t="s">
        <v>30</v>
      </c>
      <c r="E34" s="27" t="s">
        <v>23</v>
      </c>
      <c r="F34" s="27" t="s">
        <v>0</v>
      </c>
      <c r="G34" s="27" t="s">
        <v>14</v>
      </c>
      <c r="H34" s="27" t="s">
        <v>15</v>
      </c>
      <c r="I34" s="33" t="s">
        <v>6</v>
      </c>
    </row>
    <row r="35" spans="1:9" x14ac:dyDescent="0.2">
      <c r="A35" s="35">
        <v>21276</v>
      </c>
      <c r="B35" s="27">
        <v>0.7</v>
      </c>
      <c r="C35" s="27" t="s">
        <v>31</v>
      </c>
      <c r="D35" s="27" t="s">
        <v>30</v>
      </c>
      <c r="E35" s="27" t="s">
        <v>23</v>
      </c>
      <c r="F35" s="27" t="s">
        <v>0</v>
      </c>
      <c r="G35" s="27" t="s">
        <v>14</v>
      </c>
      <c r="H35" s="27" t="s">
        <v>15</v>
      </c>
      <c r="I35" s="33" t="s">
        <v>6</v>
      </c>
    </row>
    <row r="36" spans="1:9" x14ac:dyDescent="0.2">
      <c r="A36" s="35">
        <v>21367</v>
      </c>
      <c r="B36" s="27">
        <v>0.3</v>
      </c>
      <c r="C36" s="27" t="s">
        <v>31</v>
      </c>
      <c r="D36" s="27" t="s">
        <v>30</v>
      </c>
      <c r="E36" s="27" t="s">
        <v>23</v>
      </c>
      <c r="F36" s="27" t="s">
        <v>0</v>
      </c>
      <c r="G36" s="27" t="s">
        <v>14</v>
      </c>
      <c r="H36" s="27" t="s">
        <v>15</v>
      </c>
      <c r="I36" s="33" t="s">
        <v>6</v>
      </c>
    </row>
    <row r="37" spans="1:9" x14ac:dyDescent="0.2">
      <c r="A37" s="35">
        <v>21459</v>
      </c>
      <c r="B37" s="27">
        <v>-0.2</v>
      </c>
      <c r="C37" s="27" t="s">
        <v>31</v>
      </c>
      <c r="D37" s="27" t="s">
        <v>30</v>
      </c>
      <c r="E37" s="27" t="s">
        <v>23</v>
      </c>
      <c r="F37" s="27" t="s">
        <v>0</v>
      </c>
      <c r="G37" s="27" t="s">
        <v>14</v>
      </c>
      <c r="H37" s="27" t="s">
        <v>15</v>
      </c>
      <c r="I37" s="33" t="s">
        <v>6</v>
      </c>
    </row>
    <row r="38" spans="1:9" x14ac:dyDescent="0.2">
      <c r="A38" s="35">
        <v>21551</v>
      </c>
      <c r="B38" s="27">
        <v>2.8</v>
      </c>
      <c r="C38" s="27" t="s">
        <v>31</v>
      </c>
      <c r="D38" s="27" t="s">
        <v>30</v>
      </c>
      <c r="E38" s="27" t="s">
        <v>23</v>
      </c>
      <c r="F38" s="27" t="s">
        <v>0</v>
      </c>
      <c r="G38" s="27" t="s">
        <v>14</v>
      </c>
      <c r="H38" s="27" t="s">
        <v>15</v>
      </c>
      <c r="I38" s="33" t="s">
        <v>6</v>
      </c>
    </row>
    <row r="39" spans="1:9" x14ac:dyDescent="0.2">
      <c r="A39" s="35">
        <v>21641</v>
      </c>
      <c r="B39" s="27">
        <v>1.6</v>
      </c>
      <c r="C39" s="27" t="s">
        <v>31</v>
      </c>
      <c r="D39" s="27" t="s">
        <v>30</v>
      </c>
      <c r="E39" s="27" t="s">
        <v>23</v>
      </c>
      <c r="F39" s="27" t="s">
        <v>0</v>
      </c>
      <c r="G39" s="27" t="s">
        <v>14</v>
      </c>
      <c r="H39" s="27" t="s">
        <v>15</v>
      </c>
      <c r="I39" s="33" t="s">
        <v>6</v>
      </c>
    </row>
    <row r="40" spans="1:9" x14ac:dyDescent="0.2">
      <c r="A40" s="35">
        <v>21732</v>
      </c>
      <c r="B40" s="27">
        <v>2.4</v>
      </c>
      <c r="C40" s="27" t="s">
        <v>31</v>
      </c>
      <c r="D40" s="27" t="s">
        <v>30</v>
      </c>
      <c r="E40" s="27" t="s">
        <v>23</v>
      </c>
      <c r="F40" s="27" t="s">
        <v>0</v>
      </c>
      <c r="G40" s="27" t="s">
        <v>14</v>
      </c>
      <c r="H40" s="27" t="s">
        <v>15</v>
      </c>
      <c r="I40" s="33" t="s">
        <v>6</v>
      </c>
    </row>
    <row r="41" spans="1:9" x14ac:dyDescent="0.2">
      <c r="A41" s="35">
        <v>21824</v>
      </c>
      <c r="B41" s="27">
        <v>2.2000000000000002</v>
      </c>
      <c r="C41" s="27" t="s">
        <v>31</v>
      </c>
      <c r="D41" s="27" t="s">
        <v>30</v>
      </c>
      <c r="E41" s="27" t="s">
        <v>23</v>
      </c>
      <c r="F41" s="27" t="s">
        <v>0</v>
      </c>
      <c r="G41" s="27" t="s">
        <v>14</v>
      </c>
      <c r="H41" s="27" t="s">
        <v>15</v>
      </c>
      <c r="I41" s="33" t="s">
        <v>6</v>
      </c>
    </row>
    <row r="42" spans="1:9" x14ac:dyDescent="0.2">
      <c r="A42" s="35">
        <v>21916</v>
      </c>
      <c r="B42" s="27">
        <v>0.5</v>
      </c>
      <c r="C42" s="27" t="s">
        <v>31</v>
      </c>
      <c r="D42" s="27" t="s">
        <v>30</v>
      </c>
      <c r="E42" s="27" t="s">
        <v>23</v>
      </c>
      <c r="F42" s="27" t="s">
        <v>0</v>
      </c>
      <c r="G42" s="27" t="s">
        <v>14</v>
      </c>
      <c r="H42" s="27" t="s">
        <v>15</v>
      </c>
      <c r="I42" s="33" t="s">
        <v>6</v>
      </c>
    </row>
    <row r="43" spans="1:9" x14ac:dyDescent="0.2">
      <c r="A43" s="35">
        <v>22007</v>
      </c>
      <c r="B43" s="27">
        <v>2.1</v>
      </c>
      <c r="C43" s="27" t="s">
        <v>31</v>
      </c>
      <c r="D43" s="27" t="s">
        <v>30</v>
      </c>
      <c r="E43" s="27" t="s">
        <v>23</v>
      </c>
      <c r="F43" s="27" t="s">
        <v>0</v>
      </c>
      <c r="G43" s="27" t="s">
        <v>14</v>
      </c>
      <c r="H43" s="27" t="s">
        <v>15</v>
      </c>
      <c r="I43" s="33" t="s">
        <v>6</v>
      </c>
    </row>
    <row r="44" spans="1:9" x14ac:dyDescent="0.2">
      <c r="A44" s="35">
        <v>22098</v>
      </c>
      <c r="B44" s="27">
        <v>1.5</v>
      </c>
      <c r="C44" s="27" t="s">
        <v>31</v>
      </c>
      <c r="D44" s="27" t="s">
        <v>30</v>
      </c>
      <c r="E44" s="27" t="s">
        <v>23</v>
      </c>
      <c r="F44" s="27" t="s">
        <v>0</v>
      </c>
      <c r="G44" s="27" t="s">
        <v>14</v>
      </c>
      <c r="H44" s="27" t="s">
        <v>15</v>
      </c>
      <c r="I44" s="33" t="s">
        <v>6</v>
      </c>
    </row>
    <row r="45" spans="1:9" x14ac:dyDescent="0.2">
      <c r="A45" s="35">
        <v>22190</v>
      </c>
      <c r="B45" s="27">
        <v>1.8</v>
      </c>
      <c r="C45" s="27" t="s">
        <v>31</v>
      </c>
      <c r="D45" s="27" t="s">
        <v>30</v>
      </c>
      <c r="E45" s="27" t="s">
        <v>23</v>
      </c>
      <c r="F45" s="27" t="s">
        <v>0</v>
      </c>
      <c r="G45" s="27" t="s">
        <v>14</v>
      </c>
      <c r="H45" s="27" t="s">
        <v>15</v>
      </c>
      <c r="I45" s="33" t="s">
        <v>6</v>
      </c>
    </row>
    <row r="46" spans="1:9" x14ac:dyDescent="0.2">
      <c r="A46" s="35">
        <v>22282</v>
      </c>
      <c r="B46" s="27">
        <v>0.7</v>
      </c>
      <c r="C46" s="27" t="s">
        <v>31</v>
      </c>
      <c r="D46" s="27" t="s">
        <v>30</v>
      </c>
      <c r="E46" s="27" t="s">
        <v>23</v>
      </c>
      <c r="F46" s="27" t="s">
        <v>0</v>
      </c>
      <c r="G46" s="27" t="s">
        <v>14</v>
      </c>
      <c r="H46" s="27" t="s">
        <v>15</v>
      </c>
      <c r="I46" s="33" t="s">
        <v>6</v>
      </c>
    </row>
    <row r="47" spans="1:9" x14ac:dyDescent="0.2">
      <c r="A47" s="35">
        <v>22372</v>
      </c>
      <c r="B47" s="27">
        <v>0</v>
      </c>
      <c r="C47" s="27" t="s">
        <v>31</v>
      </c>
      <c r="D47" s="27" t="s">
        <v>30</v>
      </c>
      <c r="E47" s="27" t="s">
        <v>23</v>
      </c>
      <c r="F47" s="27" t="s">
        <v>0</v>
      </c>
      <c r="G47" s="27" t="s">
        <v>14</v>
      </c>
      <c r="H47" s="27" t="s">
        <v>15</v>
      </c>
      <c r="I47" s="33" t="s">
        <v>6</v>
      </c>
    </row>
    <row r="48" spans="1:9" x14ac:dyDescent="0.2">
      <c r="A48" s="35">
        <v>22463</v>
      </c>
      <c r="B48" s="27">
        <v>1.4</v>
      </c>
      <c r="C48" s="27" t="s">
        <v>31</v>
      </c>
      <c r="D48" s="27" t="s">
        <v>30</v>
      </c>
      <c r="E48" s="27" t="s">
        <v>23</v>
      </c>
      <c r="F48" s="27" t="s">
        <v>0</v>
      </c>
      <c r="G48" s="27" t="s">
        <v>14</v>
      </c>
      <c r="H48" s="27" t="s">
        <v>15</v>
      </c>
      <c r="I48" s="33" t="s">
        <v>6</v>
      </c>
    </row>
    <row r="49" spans="1:9" x14ac:dyDescent="0.2">
      <c r="A49" s="35">
        <v>22555</v>
      </c>
      <c r="B49" s="27">
        <v>0.4</v>
      </c>
      <c r="C49" s="27" t="s">
        <v>31</v>
      </c>
      <c r="D49" s="27" t="s">
        <v>30</v>
      </c>
      <c r="E49" s="27" t="s">
        <v>23</v>
      </c>
      <c r="F49" s="27" t="s">
        <v>0</v>
      </c>
      <c r="G49" s="27" t="s">
        <v>14</v>
      </c>
      <c r="H49" s="27" t="s">
        <v>15</v>
      </c>
      <c r="I49" s="33" t="s">
        <v>6</v>
      </c>
    </row>
    <row r="50" spans="1:9" x14ac:dyDescent="0.2">
      <c r="A50" s="35">
        <v>22647</v>
      </c>
      <c r="B50" s="27">
        <v>1.7</v>
      </c>
      <c r="C50" s="27" t="s">
        <v>31</v>
      </c>
      <c r="D50" s="27" t="s">
        <v>30</v>
      </c>
      <c r="E50" s="27" t="s">
        <v>23</v>
      </c>
      <c r="F50" s="27" t="s">
        <v>0</v>
      </c>
      <c r="G50" s="27" t="s">
        <v>14</v>
      </c>
      <c r="H50" s="27" t="s">
        <v>15</v>
      </c>
      <c r="I50" s="33" t="s">
        <v>6</v>
      </c>
    </row>
    <row r="51" spans="1:9" x14ac:dyDescent="0.2">
      <c r="A51" s="35">
        <v>22737</v>
      </c>
      <c r="B51" s="27">
        <v>1.4</v>
      </c>
      <c r="C51" s="27" t="s">
        <v>31</v>
      </c>
      <c r="D51" s="27" t="s">
        <v>30</v>
      </c>
      <c r="E51" s="27" t="s">
        <v>23</v>
      </c>
      <c r="F51" s="27" t="s">
        <v>0</v>
      </c>
      <c r="G51" s="27" t="s">
        <v>14</v>
      </c>
      <c r="H51" s="27" t="s">
        <v>15</v>
      </c>
      <c r="I51" s="33" t="s">
        <v>6</v>
      </c>
    </row>
    <row r="52" spans="1:9" x14ac:dyDescent="0.2">
      <c r="A52" s="35">
        <v>22828</v>
      </c>
      <c r="B52" s="27">
        <v>1.1000000000000001</v>
      </c>
      <c r="C52" s="27" t="s">
        <v>31</v>
      </c>
      <c r="D52" s="27" t="s">
        <v>30</v>
      </c>
      <c r="E52" s="27" t="s">
        <v>23</v>
      </c>
      <c r="F52" s="27" t="s">
        <v>0</v>
      </c>
      <c r="G52" s="27" t="s">
        <v>14</v>
      </c>
      <c r="H52" s="27" t="s">
        <v>15</v>
      </c>
      <c r="I52" s="33" t="s">
        <v>6</v>
      </c>
    </row>
    <row r="53" spans="1:9" x14ac:dyDescent="0.2">
      <c r="A53" s="35">
        <v>22920</v>
      </c>
      <c r="B53" s="27">
        <v>1.2</v>
      </c>
      <c r="C53" s="27" t="s">
        <v>31</v>
      </c>
      <c r="D53" s="27" t="s">
        <v>30</v>
      </c>
      <c r="E53" s="27" t="s">
        <v>23</v>
      </c>
      <c r="F53" s="27" t="s">
        <v>0</v>
      </c>
      <c r="G53" s="27" t="s">
        <v>14</v>
      </c>
      <c r="H53" s="27" t="s">
        <v>15</v>
      </c>
      <c r="I53" s="33" t="s">
        <v>6</v>
      </c>
    </row>
    <row r="54" spans="1:9" x14ac:dyDescent="0.2">
      <c r="A54" s="35">
        <v>23012</v>
      </c>
      <c r="B54" s="27">
        <v>1.2</v>
      </c>
      <c r="C54" s="27" t="s">
        <v>31</v>
      </c>
      <c r="D54" s="27" t="s">
        <v>30</v>
      </c>
      <c r="E54" s="27" t="s">
        <v>23</v>
      </c>
      <c r="F54" s="27" t="s">
        <v>0</v>
      </c>
      <c r="G54" s="27" t="s">
        <v>14</v>
      </c>
      <c r="H54" s="27" t="s">
        <v>15</v>
      </c>
      <c r="I54" s="33" t="s">
        <v>6</v>
      </c>
    </row>
    <row r="55" spans="1:9" x14ac:dyDescent="0.2">
      <c r="A55" s="35">
        <v>23102</v>
      </c>
      <c r="B55" s="27">
        <v>0.6</v>
      </c>
      <c r="C55" s="27" t="s">
        <v>31</v>
      </c>
      <c r="D55" s="27" t="s">
        <v>30</v>
      </c>
      <c r="E55" s="27" t="s">
        <v>23</v>
      </c>
      <c r="F55" s="27" t="s">
        <v>0</v>
      </c>
      <c r="G55" s="27" t="s">
        <v>14</v>
      </c>
      <c r="H55" s="27" t="s">
        <v>15</v>
      </c>
      <c r="I55" s="33" t="s">
        <v>6</v>
      </c>
    </row>
    <row r="56" spans="1:9" x14ac:dyDescent="0.2">
      <c r="A56" s="35">
        <v>23193</v>
      </c>
      <c r="B56" s="27">
        <v>2</v>
      </c>
      <c r="C56" s="27" t="s">
        <v>31</v>
      </c>
      <c r="D56" s="27" t="s">
        <v>30</v>
      </c>
      <c r="E56" s="27" t="s">
        <v>23</v>
      </c>
      <c r="F56" s="27" t="s">
        <v>0</v>
      </c>
      <c r="G56" s="27" t="s">
        <v>14</v>
      </c>
      <c r="H56" s="27" t="s">
        <v>15</v>
      </c>
      <c r="I56" s="33" t="s">
        <v>6</v>
      </c>
    </row>
    <row r="57" spans="1:9" x14ac:dyDescent="0.2">
      <c r="A57" s="35">
        <v>23285</v>
      </c>
      <c r="B57" s="27">
        <v>1.5</v>
      </c>
      <c r="C57" s="27" t="s">
        <v>31</v>
      </c>
      <c r="D57" s="27" t="s">
        <v>30</v>
      </c>
      <c r="E57" s="27" t="s">
        <v>23</v>
      </c>
      <c r="F57" s="27" t="s">
        <v>0</v>
      </c>
      <c r="G57" s="27" t="s">
        <v>14</v>
      </c>
      <c r="H57" s="27" t="s">
        <v>15</v>
      </c>
      <c r="I57" s="33" t="s">
        <v>6</v>
      </c>
    </row>
    <row r="58" spans="1:9" x14ac:dyDescent="0.2">
      <c r="A58" s="35">
        <v>23377</v>
      </c>
      <c r="B58" s="27">
        <v>1.9</v>
      </c>
      <c r="C58" s="27" t="s">
        <v>31</v>
      </c>
      <c r="D58" s="27" t="s">
        <v>30</v>
      </c>
      <c r="E58" s="27" t="s">
        <v>23</v>
      </c>
      <c r="F58" s="27" t="s">
        <v>0</v>
      </c>
      <c r="G58" s="27" t="s">
        <v>14</v>
      </c>
      <c r="H58" s="27" t="s">
        <v>15</v>
      </c>
      <c r="I58" s="33" t="s">
        <v>6</v>
      </c>
    </row>
    <row r="59" spans="1:9" x14ac:dyDescent="0.2">
      <c r="A59" s="35">
        <v>23468</v>
      </c>
      <c r="B59" s="27">
        <v>0.9</v>
      </c>
      <c r="C59" s="27" t="s">
        <v>31</v>
      </c>
      <c r="D59" s="27" t="s">
        <v>30</v>
      </c>
      <c r="E59" s="27" t="s">
        <v>23</v>
      </c>
      <c r="F59" s="27" t="s">
        <v>0</v>
      </c>
      <c r="G59" s="27" t="s">
        <v>14</v>
      </c>
      <c r="H59" s="27" t="s">
        <v>15</v>
      </c>
      <c r="I59" s="33" t="s">
        <v>6</v>
      </c>
    </row>
    <row r="60" spans="1:9" x14ac:dyDescent="0.2">
      <c r="A60" s="35">
        <v>23559</v>
      </c>
      <c r="B60" s="27">
        <v>1.3</v>
      </c>
      <c r="C60" s="27" t="s">
        <v>31</v>
      </c>
      <c r="D60" s="27" t="s">
        <v>30</v>
      </c>
      <c r="E60" s="27" t="s">
        <v>23</v>
      </c>
      <c r="F60" s="27" t="s">
        <v>0</v>
      </c>
      <c r="G60" s="27" t="s">
        <v>14</v>
      </c>
      <c r="H60" s="27" t="s">
        <v>15</v>
      </c>
      <c r="I60" s="33" t="s">
        <v>6</v>
      </c>
    </row>
    <row r="61" spans="1:9" x14ac:dyDescent="0.2">
      <c r="A61" s="35">
        <v>23651</v>
      </c>
      <c r="B61" s="27">
        <v>1.3</v>
      </c>
      <c r="C61" s="27" t="s">
        <v>31</v>
      </c>
      <c r="D61" s="27" t="s">
        <v>30</v>
      </c>
      <c r="E61" s="27" t="s">
        <v>23</v>
      </c>
      <c r="F61" s="27" t="s">
        <v>0</v>
      </c>
      <c r="G61" s="27" t="s">
        <v>14</v>
      </c>
      <c r="H61" s="27" t="s">
        <v>15</v>
      </c>
      <c r="I61" s="33" t="s">
        <v>6</v>
      </c>
    </row>
    <row r="62" spans="1:9" x14ac:dyDescent="0.2">
      <c r="A62" s="35">
        <v>23743</v>
      </c>
      <c r="B62" s="27">
        <v>1.3</v>
      </c>
      <c r="C62" s="27" t="s">
        <v>31</v>
      </c>
      <c r="D62" s="27" t="s">
        <v>30</v>
      </c>
      <c r="E62" s="27" t="s">
        <v>23</v>
      </c>
      <c r="F62" s="27" t="s">
        <v>0</v>
      </c>
      <c r="G62" s="27" t="s">
        <v>14</v>
      </c>
      <c r="H62" s="27" t="s">
        <v>15</v>
      </c>
      <c r="I62" s="33" t="s">
        <v>6</v>
      </c>
    </row>
    <row r="63" spans="1:9" x14ac:dyDescent="0.2">
      <c r="A63" s="35">
        <v>23833</v>
      </c>
      <c r="B63" s="27">
        <v>2.1</v>
      </c>
      <c r="C63" s="27" t="s">
        <v>31</v>
      </c>
      <c r="D63" s="27" t="s">
        <v>30</v>
      </c>
      <c r="E63" s="27" t="s">
        <v>23</v>
      </c>
      <c r="F63" s="27" t="s">
        <v>0</v>
      </c>
      <c r="G63" s="27" t="s">
        <v>14</v>
      </c>
      <c r="H63" s="27" t="s">
        <v>15</v>
      </c>
      <c r="I63" s="33" t="s">
        <v>6</v>
      </c>
    </row>
    <row r="64" spans="1:9" x14ac:dyDescent="0.2">
      <c r="A64" s="35">
        <v>23924</v>
      </c>
      <c r="B64" s="27">
        <v>1.5</v>
      </c>
      <c r="C64" s="27" t="s">
        <v>31</v>
      </c>
      <c r="D64" s="27" t="s">
        <v>30</v>
      </c>
      <c r="E64" s="27" t="s">
        <v>23</v>
      </c>
      <c r="F64" s="27" t="s">
        <v>0</v>
      </c>
      <c r="G64" s="27" t="s">
        <v>14</v>
      </c>
      <c r="H64" s="27" t="s">
        <v>15</v>
      </c>
      <c r="I64" s="33" t="s">
        <v>6</v>
      </c>
    </row>
    <row r="65" spans="1:9" x14ac:dyDescent="0.2">
      <c r="A65" s="35">
        <v>24016</v>
      </c>
      <c r="B65" s="27">
        <v>1.2</v>
      </c>
      <c r="C65" s="27" t="s">
        <v>31</v>
      </c>
      <c r="D65" s="27" t="s">
        <v>30</v>
      </c>
      <c r="E65" s="27" t="s">
        <v>23</v>
      </c>
      <c r="F65" s="27" t="s">
        <v>0</v>
      </c>
      <c r="G65" s="27" t="s">
        <v>14</v>
      </c>
      <c r="H65" s="27" t="s">
        <v>15</v>
      </c>
      <c r="I65" s="33" t="s">
        <v>6</v>
      </c>
    </row>
    <row r="66" spans="1:9" x14ac:dyDescent="0.2">
      <c r="A66" s="35">
        <v>24108</v>
      </c>
      <c r="B66" s="27">
        <v>3.1</v>
      </c>
      <c r="C66" s="27" t="s">
        <v>31</v>
      </c>
      <c r="D66" s="27" t="s">
        <v>30</v>
      </c>
      <c r="E66" s="27" t="s">
        <v>23</v>
      </c>
      <c r="F66" s="27" t="s">
        <v>0</v>
      </c>
      <c r="G66" s="27" t="s">
        <v>14</v>
      </c>
      <c r="H66" s="27" t="s">
        <v>15</v>
      </c>
      <c r="I66" s="33" t="s">
        <v>6</v>
      </c>
    </row>
    <row r="67" spans="1:9" x14ac:dyDescent="0.2">
      <c r="A67" s="35">
        <v>24198</v>
      </c>
      <c r="B67" s="27">
        <v>3.3</v>
      </c>
      <c r="C67" s="27" t="s">
        <v>31</v>
      </c>
      <c r="D67" s="27" t="s">
        <v>30</v>
      </c>
      <c r="E67" s="27" t="s">
        <v>23</v>
      </c>
      <c r="F67" s="27" t="s">
        <v>0</v>
      </c>
      <c r="G67" s="27" t="s">
        <v>14</v>
      </c>
      <c r="H67" s="27" t="s">
        <v>15</v>
      </c>
      <c r="I67" s="33" t="s">
        <v>6</v>
      </c>
    </row>
    <row r="68" spans="1:9" x14ac:dyDescent="0.2">
      <c r="A68" s="35">
        <v>24289</v>
      </c>
      <c r="B68" s="27">
        <v>3.1</v>
      </c>
      <c r="C68" s="27" t="s">
        <v>31</v>
      </c>
      <c r="D68" s="27" t="s">
        <v>30</v>
      </c>
      <c r="E68" s="27" t="s">
        <v>23</v>
      </c>
      <c r="F68" s="27" t="s">
        <v>0</v>
      </c>
      <c r="G68" s="27" t="s">
        <v>14</v>
      </c>
      <c r="H68" s="27" t="s">
        <v>15</v>
      </c>
      <c r="I68" s="33" t="s">
        <v>6</v>
      </c>
    </row>
    <row r="69" spans="1:9" x14ac:dyDescent="0.2">
      <c r="A69" s="35">
        <v>24381</v>
      </c>
      <c r="B69" s="27">
        <v>3.1</v>
      </c>
      <c r="C69" s="27" t="s">
        <v>31</v>
      </c>
      <c r="D69" s="27" t="s">
        <v>30</v>
      </c>
      <c r="E69" s="27" t="s">
        <v>23</v>
      </c>
      <c r="F69" s="27" t="s">
        <v>0</v>
      </c>
      <c r="G69" s="27" t="s">
        <v>14</v>
      </c>
      <c r="H69" s="27" t="s">
        <v>15</v>
      </c>
      <c r="I69" s="33" t="s">
        <v>6</v>
      </c>
    </row>
    <row r="70" spans="1:9" x14ac:dyDescent="0.2">
      <c r="A70" s="35">
        <v>24473</v>
      </c>
      <c r="B70" s="27">
        <v>1.1000000000000001</v>
      </c>
      <c r="C70" s="27" t="s">
        <v>31</v>
      </c>
      <c r="D70" s="27" t="s">
        <v>30</v>
      </c>
      <c r="E70" s="27" t="s">
        <v>23</v>
      </c>
      <c r="F70" s="27" t="s">
        <v>0</v>
      </c>
      <c r="G70" s="27" t="s">
        <v>14</v>
      </c>
      <c r="H70" s="27" t="s">
        <v>15</v>
      </c>
      <c r="I70" s="33" t="s">
        <v>6</v>
      </c>
    </row>
    <row r="71" spans="1:9" x14ac:dyDescent="0.2">
      <c r="A71" s="35">
        <v>24563</v>
      </c>
      <c r="B71" s="27">
        <v>1.9</v>
      </c>
      <c r="C71" s="27" t="s">
        <v>31</v>
      </c>
      <c r="D71" s="27" t="s">
        <v>30</v>
      </c>
      <c r="E71" s="27" t="s">
        <v>23</v>
      </c>
      <c r="F71" s="27" t="s">
        <v>0</v>
      </c>
      <c r="G71" s="27" t="s">
        <v>14</v>
      </c>
      <c r="H71" s="27" t="s">
        <v>15</v>
      </c>
      <c r="I71" s="33" t="s">
        <v>6</v>
      </c>
    </row>
    <row r="72" spans="1:9" x14ac:dyDescent="0.2">
      <c r="A72" s="35">
        <v>24654</v>
      </c>
      <c r="B72" s="27">
        <v>3.8</v>
      </c>
      <c r="C72" s="27" t="s">
        <v>31</v>
      </c>
      <c r="D72" s="27" t="s">
        <v>30</v>
      </c>
      <c r="E72" s="27" t="s">
        <v>23</v>
      </c>
      <c r="F72" s="27" t="s">
        <v>0</v>
      </c>
      <c r="G72" s="27" t="s">
        <v>14</v>
      </c>
      <c r="H72" s="27" t="s">
        <v>15</v>
      </c>
      <c r="I72" s="33" t="s">
        <v>6</v>
      </c>
    </row>
    <row r="73" spans="1:9" x14ac:dyDescent="0.2">
      <c r="A73" s="35">
        <v>24746</v>
      </c>
      <c r="B73" s="27">
        <v>3.5</v>
      </c>
      <c r="C73" s="27" t="s">
        <v>31</v>
      </c>
      <c r="D73" s="27" t="s">
        <v>30</v>
      </c>
      <c r="E73" s="27" t="s">
        <v>23</v>
      </c>
      <c r="F73" s="27" t="s">
        <v>0</v>
      </c>
      <c r="G73" s="27" t="s">
        <v>14</v>
      </c>
      <c r="H73" s="27" t="s">
        <v>15</v>
      </c>
      <c r="I73" s="33" t="s">
        <v>6</v>
      </c>
    </row>
    <row r="74" spans="1:9" x14ac:dyDescent="0.2">
      <c r="A74" s="35">
        <v>24838</v>
      </c>
      <c r="B74" s="27">
        <v>4.3</v>
      </c>
      <c r="C74" s="27" t="s">
        <v>31</v>
      </c>
      <c r="D74" s="27" t="s">
        <v>30</v>
      </c>
      <c r="E74" s="27" t="s">
        <v>23</v>
      </c>
      <c r="F74" s="27" t="s">
        <v>0</v>
      </c>
      <c r="G74" s="27" t="s">
        <v>14</v>
      </c>
      <c r="H74" s="27" t="s">
        <v>15</v>
      </c>
      <c r="I74" s="33" t="s">
        <v>6</v>
      </c>
    </row>
    <row r="75" spans="1:9" x14ac:dyDescent="0.2">
      <c r="A75" s="35">
        <v>24929</v>
      </c>
      <c r="B75" s="27">
        <v>4.2</v>
      </c>
      <c r="C75" s="27" t="s">
        <v>31</v>
      </c>
      <c r="D75" s="27" t="s">
        <v>30</v>
      </c>
      <c r="E75" s="27" t="s">
        <v>23</v>
      </c>
      <c r="F75" s="27" t="s">
        <v>0</v>
      </c>
      <c r="G75" s="27" t="s">
        <v>14</v>
      </c>
      <c r="H75" s="27" t="s">
        <v>15</v>
      </c>
      <c r="I75" s="33" t="s">
        <v>6</v>
      </c>
    </row>
    <row r="76" spans="1:9" x14ac:dyDescent="0.2">
      <c r="A76" s="35">
        <v>25020</v>
      </c>
      <c r="B76" s="27">
        <v>4.2</v>
      </c>
      <c r="C76" s="27" t="s">
        <v>31</v>
      </c>
      <c r="D76" s="27" t="s">
        <v>30</v>
      </c>
      <c r="E76" s="27" t="s">
        <v>23</v>
      </c>
      <c r="F76" s="27" t="s">
        <v>0</v>
      </c>
      <c r="G76" s="27" t="s">
        <v>14</v>
      </c>
      <c r="H76" s="27" t="s">
        <v>15</v>
      </c>
      <c r="I76" s="33" t="s">
        <v>6</v>
      </c>
    </row>
    <row r="77" spans="1:9" x14ac:dyDescent="0.2">
      <c r="A77" s="35">
        <v>25112</v>
      </c>
      <c r="B77" s="27">
        <v>4.5</v>
      </c>
      <c r="C77" s="27" t="s">
        <v>31</v>
      </c>
      <c r="D77" s="27" t="s">
        <v>30</v>
      </c>
      <c r="E77" s="27" t="s">
        <v>23</v>
      </c>
      <c r="F77" s="27" t="s">
        <v>0</v>
      </c>
      <c r="G77" s="27" t="s">
        <v>14</v>
      </c>
      <c r="H77" s="27" t="s">
        <v>15</v>
      </c>
      <c r="I77" s="33" t="s">
        <v>6</v>
      </c>
    </row>
    <row r="78" spans="1:9" x14ac:dyDescent="0.2">
      <c r="A78" s="35">
        <v>25204</v>
      </c>
      <c r="B78" s="27">
        <v>3.9</v>
      </c>
      <c r="C78" s="27" t="s">
        <v>31</v>
      </c>
      <c r="D78" s="27" t="s">
        <v>30</v>
      </c>
      <c r="E78" s="27" t="s">
        <v>23</v>
      </c>
      <c r="F78" s="27" t="s">
        <v>0</v>
      </c>
      <c r="G78" s="27" t="s">
        <v>14</v>
      </c>
      <c r="H78" s="27" t="s">
        <v>15</v>
      </c>
      <c r="I78" s="33" t="s">
        <v>6</v>
      </c>
    </row>
    <row r="79" spans="1:9" x14ac:dyDescent="0.2">
      <c r="A79" s="35">
        <v>25294</v>
      </c>
      <c r="B79" s="27">
        <v>5.2</v>
      </c>
      <c r="C79" s="27" t="s">
        <v>31</v>
      </c>
      <c r="D79" s="27" t="s">
        <v>30</v>
      </c>
      <c r="E79" s="27" t="s">
        <v>23</v>
      </c>
      <c r="F79" s="27" t="s">
        <v>0</v>
      </c>
      <c r="G79" s="27" t="s">
        <v>14</v>
      </c>
      <c r="H79" s="27" t="s">
        <v>15</v>
      </c>
      <c r="I79" s="33" t="s">
        <v>6</v>
      </c>
    </row>
    <row r="80" spans="1:9" x14ac:dyDescent="0.2">
      <c r="A80" s="35">
        <v>25385</v>
      </c>
      <c r="B80" s="27">
        <v>5</v>
      </c>
      <c r="C80" s="27" t="s">
        <v>31</v>
      </c>
      <c r="D80" s="27" t="s">
        <v>30</v>
      </c>
      <c r="E80" s="27" t="s">
        <v>23</v>
      </c>
      <c r="F80" s="27" t="s">
        <v>0</v>
      </c>
      <c r="G80" s="27" t="s">
        <v>14</v>
      </c>
      <c r="H80" s="27" t="s">
        <v>15</v>
      </c>
      <c r="I80" s="33" t="s">
        <v>6</v>
      </c>
    </row>
    <row r="81" spans="1:9" x14ac:dyDescent="0.2">
      <c r="A81" s="35">
        <v>25477</v>
      </c>
      <c r="B81" s="27">
        <v>4.7</v>
      </c>
      <c r="C81" s="27" t="s">
        <v>31</v>
      </c>
      <c r="D81" s="27" t="s">
        <v>30</v>
      </c>
      <c r="E81" s="27" t="s">
        <v>23</v>
      </c>
      <c r="F81" s="27" t="s">
        <v>0</v>
      </c>
      <c r="G81" s="27" t="s">
        <v>14</v>
      </c>
      <c r="H81" s="27" t="s">
        <v>15</v>
      </c>
      <c r="I81" s="33" t="s">
        <v>6</v>
      </c>
    </row>
    <row r="82" spans="1:9" x14ac:dyDescent="0.2">
      <c r="A82" s="35">
        <v>25569</v>
      </c>
      <c r="B82" s="27">
        <v>4.7</v>
      </c>
      <c r="C82" s="27" t="s">
        <v>31</v>
      </c>
      <c r="D82" s="27" t="s">
        <v>30</v>
      </c>
      <c r="E82" s="27" t="s">
        <v>23</v>
      </c>
      <c r="F82" s="27" t="s">
        <v>0</v>
      </c>
      <c r="G82" s="27" t="s">
        <v>14</v>
      </c>
      <c r="H82" s="27" t="s">
        <v>15</v>
      </c>
      <c r="I82" s="33" t="s">
        <v>6</v>
      </c>
    </row>
    <row r="83" spans="1:9" x14ac:dyDescent="0.2">
      <c r="A83" s="35">
        <v>25659</v>
      </c>
      <c r="B83" s="27">
        <v>4.5</v>
      </c>
      <c r="C83" s="27" t="s">
        <v>31</v>
      </c>
      <c r="D83" s="27" t="s">
        <v>30</v>
      </c>
      <c r="E83" s="27" t="s">
        <v>23</v>
      </c>
      <c r="F83" s="27" t="s">
        <v>0</v>
      </c>
      <c r="G83" s="27" t="s">
        <v>14</v>
      </c>
      <c r="H83" s="27" t="s">
        <v>15</v>
      </c>
      <c r="I83" s="33" t="s">
        <v>6</v>
      </c>
    </row>
    <row r="84" spans="1:9" x14ac:dyDescent="0.2">
      <c r="A84" s="35">
        <v>25750</v>
      </c>
      <c r="B84" s="27">
        <v>4</v>
      </c>
      <c r="C84" s="27" t="s">
        <v>31</v>
      </c>
      <c r="D84" s="27" t="s">
        <v>30</v>
      </c>
      <c r="E84" s="27" t="s">
        <v>23</v>
      </c>
      <c r="F84" s="27" t="s">
        <v>0</v>
      </c>
      <c r="G84" s="27" t="s">
        <v>14</v>
      </c>
      <c r="H84" s="27" t="s">
        <v>15</v>
      </c>
      <c r="I84" s="33" t="s">
        <v>6</v>
      </c>
    </row>
    <row r="85" spans="1:9" x14ac:dyDescent="0.2">
      <c r="A85" s="35">
        <v>25842</v>
      </c>
      <c r="B85" s="27">
        <v>5.3</v>
      </c>
      <c r="C85" s="27" t="s">
        <v>31</v>
      </c>
      <c r="D85" s="27" t="s">
        <v>30</v>
      </c>
      <c r="E85" s="27" t="s">
        <v>23</v>
      </c>
      <c r="F85" s="27" t="s">
        <v>0</v>
      </c>
      <c r="G85" s="27" t="s">
        <v>14</v>
      </c>
      <c r="H85" s="27" t="s">
        <v>15</v>
      </c>
      <c r="I85" s="33" t="s">
        <v>6</v>
      </c>
    </row>
    <row r="86" spans="1:9" x14ac:dyDescent="0.2">
      <c r="A86" s="35">
        <v>25934</v>
      </c>
      <c r="B86" s="27">
        <v>3.9</v>
      </c>
      <c r="C86" s="27" t="s">
        <v>31</v>
      </c>
      <c r="D86" s="27" t="s">
        <v>30</v>
      </c>
      <c r="E86" s="27" t="s">
        <v>23</v>
      </c>
      <c r="F86" s="27" t="s">
        <v>0</v>
      </c>
      <c r="G86" s="27" t="s">
        <v>14</v>
      </c>
      <c r="H86" s="27" t="s">
        <v>15</v>
      </c>
      <c r="I86" s="33" t="s">
        <v>6</v>
      </c>
    </row>
    <row r="87" spans="1:9" x14ac:dyDescent="0.2">
      <c r="A87" s="35">
        <v>26024</v>
      </c>
      <c r="B87" s="27">
        <v>4.5999999999999996</v>
      </c>
      <c r="C87" s="27" t="s">
        <v>31</v>
      </c>
      <c r="D87" s="27" t="s">
        <v>30</v>
      </c>
      <c r="E87" s="27" t="s">
        <v>23</v>
      </c>
      <c r="F87" s="27" t="s">
        <v>0</v>
      </c>
      <c r="G87" s="27" t="s">
        <v>14</v>
      </c>
      <c r="H87" s="27" t="s">
        <v>15</v>
      </c>
      <c r="I87" s="33" t="s">
        <v>6</v>
      </c>
    </row>
    <row r="88" spans="1:9" x14ac:dyDescent="0.2">
      <c r="A88" s="35">
        <v>26115</v>
      </c>
      <c r="B88" s="27">
        <v>4</v>
      </c>
      <c r="C88" s="27" t="s">
        <v>31</v>
      </c>
      <c r="D88" s="27" t="s">
        <v>30</v>
      </c>
      <c r="E88" s="27" t="s">
        <v>23</v>
      </c>
      <c r="F88" s="27" t="s">
        <v>0</v>
      </c>
      <c r="G88" s="27" t="s">
        <v>14</v>
      </c>
      <c r="H88" s="27" t="s">
        <v>15</v>
      </c>
      <c r="I88" s="33" t="s">
        <v>6</v>
      </c>
    </row>
    <row r="89" spans="1:9" x14ac:dyDescent="0.2">
      <c r="A89" s="35">
        <v>26207</v>
      </c>
      <c r="B89" s="27">
        <v>2.5</v>
      </c>
      <c r="C89" s="27" t="s">
        <v>31</v>
      </c>
      <c r="D89" s="27" t="s">
        <v>30</v>
      </c>
      <c r="E89" s="27" t="s">
        <v>23</v>
      </c>
      <c r="F89" s="27" t="s">
        <v>0</v>
      </c>
      <c r="G89" s="27" t="s">
        <v>14</v>
      </c>
      <c r="H89" s="27" t="s">
        <v>15</v>
      </c>
      <c r="I89" s="33" t="s">
        <v>6</v>
      </c>
    </row>
    <row r="90" spans="1:9" x14ac:dyDescent="0.2">
      <c r="A90" s="35">
        <v>26299</v>
      </c>
      <c r="B90" s="27">
        <v>4.3</v>
      </c>
      <c r="C90" s="27" t="s">
        <v>31</v>
      </c>
      <c r="D90" s="27" t="s">
        <v>30</v>
      </c>
      <c r="E90" s="27" t="s">
        <v>23</v>
      </c>
      <c r="F90" s="27" t="s">
        <v>0</v>
      </c>
      <c r="G90" s="27" t="s">
        <v>14</v>
      </c>
      <c r="H90" s="27" t="s">
        <v>15</v>
      </c>
      <c r="I90" s="33" t="s">
        <v>6</v>
      </c>
    </row>
    <row r="91" spans="1:9" x14ac:dyDescent="0.2">
      <c r="A91" s="35">
        <v>26390</v>
      </c>
      <c r="B91" s="27">
        <v>2.2999999999999998</v>
      </c>
      <c r="C91" s="27" t="s">
        <v>31</v>
      </c>
      <c r="D91" s="27" t="s">
        <v>30</v>
      </c>
      <c r="E91" s="27" t="s">
        <v>23</v>
      </c>
      <c r="F91" s="27" t="s">
        <v>0</v>
      </c>
      <c r="G91" s="27" t="s">
        <v>14</v>
      </c>
      <c r="H91" s="27" t="s">
        <v>15</v>
      </c>
      <c r="I91" s="33" t="s">
        <v>6</v>
      </c>
    </row>
    <row r="92" spans="1:9" x14ac:dyDescent="0.2">
      <c r="A92" s="35">
        <v>26481</v>
      </c>
      <c r="B92" s="27">
        <v>3.6</v>
      </c>
      <c r="C92" s="27" t="s">
        <v>31</v>
      </c>
      <c r="D92" s="27" t="s">
        <v>30</v>
      </c>
      <c r="E92" s="27" t="s">
        <v>23</v>
      </c>
      <c r="F92" s="27" t="s">
        <v>0</v>
      </c>
      <c r="G92" s="27" t="s">
        <v>14</v>
      </c>
      <c r="H92" s="27" t="s">
        <v>15</v>
      </c>
      <c r="I92" s="33" t="s">
        <v>6</v>
      </c>
    </row>
    <row r="93" spans="1:9" x14ac:dyDescent="0.2">
      <c r="A93" s="35">
        <v>26573</v>
      </c>
      <c r="B93" s="27">
        <v>3.3</v>
      </c>
      <c r="C93" s="27" t="s">
        <v>31</v>
      </c>
      <c r="D93" s="27" t="s">
        <v>30</v>
      </c>
      <c r="E93" s="27" t="s">
        <v>23</v>
      </c>
      <c r="F93" s="27" t="s">
        <v>0</v>
      </c>
      <c r="G93" s="27" t="s">
        <v>14</v>
      </c>
      <c r="H93" s="27" t="s">
        <v>15</v>
      </c>
      <c r="I93" s="33" t="s">
        <v>6</v>
      </c>
    </row>
    <row r="94" spans="1:9" x14ac:dyDescent="0.2">
      <c r="A94" s="35">
        <v>26665</v>
      </c>
      <c r="B94" s="27">
        <v>4.9000000000000004</v>
      </c>
      <c r="C94" s="27" t="s">
        <v>31</v>
      </c>
      <c r="D94" s="27" t="s">
        <v>30</v>
      </c>
      <c r="E94" s="27" t="s">
        <v>23</v>
      </c>
      <c r="F94" s="27" t="s">
        <v>0</v>
      </c>
      <c r="G94" s="27" t="s">
        <v>14</v>
      </c>
      <c r="H94" s="27" t="s">
        <v>15</v>
      </c>
      <c r="I94" s="33" t="s">
        <v>6</v>
      </c>
    </row>
    <row r="95" spans="1:9" x14ac:dyDescent="0.2">
      <c r="A95" s="35">
        <v>26755</v>
      </c>
      <c r="B95" s="27">
        <v>7.9</v>
      </c>
      <c r="C95" s="27" t="s">
        <v>31</v>
      </c>
      <c r="D95" s="27" t="s">
        <v>30</v>
      </c>
      <c r="E95" s="27" t="s">
        <v>23</v>
      </c>
      <c r="F95" s="27" t="s">
        <v>0</v>
      </c>
      <c r="G95" s="27" t="s">
        <v>14</v>
      </c>
      <c r="H95" s="27" t="s">
        <v>15</v>
      </c>
      <c r="I95" s="33" t="s">
        <v>6</v>
      </c>
    </row>
    <row r="96" spans="1:9" x14ac:dyDescent="0.2">
      <c r="A96" s="35">
        <v>26846</v>
      </c>
      <c r="B96" s="27">
        <v>7.5</v>
      </c>
      <c r="C96" s="27" t="s">
        <v>31</v>
      </c>
      <c r="D96" s="27" t="s">
        <v>30</v>
      </c>
      <c r="E96" s="27" t="s">
        <v>23</v>
      </c>
      <c r="F96" s="27" t="s">
        <v>0</v>
      </c>
      <c r="G96" s="27" t="s">
        <v>14</v>
      </c>
      <c r="H96" s="27" t="s">
        <v>15</v>
      </c>
      <c r="I96" s="33" t="s">
        <v>6</v>
      </c>
    </row>
    <row r="97" spans="1:9" x14ac:dyDescent="0.2">
      <c r="A97" s="35">
        <v>26938</v>
      </c>
      <c r="B97" s="27">
        <v>8.4</v>
      </c>
      <c r="C97" s="27" t="s">
        <v>31</v>
      </c>
      <c r="D97" s="27" t="s">
        <v>30</v>
      </c>
      <c r="E97" s="27" t="s">
        <v>23</v>
      </c>
      <c r="F97" s="27" t="s">
        <v>0</v>
      </c>
      <c r="G97" s="27" t="s">
        <v>14</v>
      </c>
      <c r="H97" s="27" t="s">
        <v>15</v>
      </c>
      <c r="I97" s="33" t="s">
        <v>6</v>
      </c>
    </row>
    <row r="98" spans="1:9" x14ac:dyDescent="0.2">
      <c r="A98" s="35">
        <v>27030</v>
      </c>
      <c r="B98" s="27">
        <v>12.5</v>
      </c>
      <c r="C98" s="27" t="s">
        <v>31</v>
      </c>
      <c r="D98" s="27" t="s">
        <v>30</v>
      </c>
      <c r="E98" s="27" t="s">
        <v>23</v>
      </c>
      <c r="F98" s="27" t="s">
        <v>0</v>
      </c>
      <c r="G98" s="27" t="s">
        <v>14</v>
      </c>
      <c r="H98" s="27" t="s">
        <v>15</v>
      </c>
      <c r="I98" s="33" t="s">
        <v>6</v>
      </c>
    </row>
    <row r="99" spans="1:9" x14ac:dyDescent="0.2">
      <c r="A99" s="35">
        <v>27120</v>
      </c>
      <c r="B99" s="27">
        <v>11.8</v>
      </c>
      <c r="C99" s="27" t="s">
        <v>31</v>
      </c>
      <c r="D99" s="27" t="s">
        <v>30</v>
      </c>
      <c r="E99" s="27" t="s">
        <v>23</v>
      </c>
      <c r="F99" s="27" t="s">
        <v>0</v>
      </c>
      <c r="G99" s="27" t="s">
        <v>14</v>
      </c>
      <c r="H99" s="27" t="s">
        <v>15</v>
      </c>
      <c r="I99" s="33" t="s">
        <v>6</v>
      </c>
    </row>
    <row r="100" spans="1:9" x14ac:dyDescent="0.2">
      <c r="A100" s="35">
        <v>27211</v>
      </c>
      <c r="B100" s="27">
        <v>11.2</v>
      </c>
      <c r="C100" s="27" t="s">
        <v>31</v>
      </c>
      <c r="D100" s="27" t="s">
        <v>30</v>
      </c>
      <c r="E100" s="27" t="s">
        <v>23</v>
      </c>
      <c r="F100" s="27" t="s">
        <v>0</v>
      </c>
      <c r="G100" s="27" t="s">
        <v>14</v>
      </c>
      <c r="H100" s="27" t="s">
        <v>15</v>
      </c>
      <c r="I100" s="33" t="s">
        <v>6</v>
      </c>
    </row>
    <row r="101" spans="1:9" x14ac:dyDescent="0.2">
      <c r="A101" s="35">
        <v>27303</v>
      </c>
      <c r="B101" s="27">
        <v>10.6</v>
      </c>
      <c r="C101" s="27" t="s">
        <v>31</v>
      </c>
      <c r="D101" s="27" t="s">
        <v>30</v>
      </c>
      <c r="E101" s="27" t="s">
        <v>23</v>
      </c>
      <c r="F101" s="27" t="s">
        <v>0</v>
      </c>
      <c r="G101" s="27" t="s">
        <v>14</v>
      </c>
      <c r="H101" s="27" t="s">
        <v>15</v>
      </c>
      <c r="I101" s="33" t="s">
        <v>6</v>
      </c>
    </row>
    <row r="102" spans="1:9" x14ac:dyDescent="0.2">
      <c r="A102" s="35">
        <v>27395</v>
      </c>
      <c r="B102" s="27">
        <v>7.7</v>
      </c>
      <c r="C102" s="27" t="s">
        <v>31</v>
      </c>
      <c r="D102" s="27" t="s">
        <v>30</v>
      </c>
      <c r="E102" s="27" t="s">
        <v>23</v>
      </c>
      <c r="F102" s="27" t="s">
        <v>0</v>
      </c>
      <c r="G102" s="27" t="s">
        <v>14</v>
      </c>
      <c r="H102" s="27" t="s">
        <v>15</v>
      </c>
      <c r="I102" s="33" t="s">
        <v>6</v>
      </c>
    </row>
    <row r="103" spans="1:9" x14ac:dyDescent="0.2">
      <c r="A103" s="35">
        <v>27485</v>
      </c>
      <c r="B103" s="27">
        <v>5</v>
      </c>
      <c r="C103" s="27" t="s">
        <v>31</v>
      </c>
      <c r="D103" s="27" t="s">
        <v>30</v>
      </c>
      <c r="E103" s="27" t="s">
        <v>23</v>
      </c>
      <c r="F103" s="27" t="s">
        <v>0</v>
      </c>
      <c r="G103" s="27" t="s">
        <v>14</v>
      </c>
      <c r="H103" s="27" t="s">
        <v>15</v>
      </c>
      <c r="I103" s="33" t="s">
        <v>6</v>
      </c>
    </row>
    <row r="104" spans="1:9" x14ac:dyDescent="0.2">
      <c r="A104" s="35">
        <v>27576</v>
      </c>
      <c r="B104" s="27">
        <v>7.7</v>
      </c>
      <c r="C104" s="27" t="s">
        <v>31</v>
      </c>
      <c r="D104" s="27" t="s">
        <v>30</v>
      </c>
      <c r="E104" s="27" t="s">
        <v>23</v>
      </c>
      <c r="F104" s="27" t="s">
        <v>0</v>
      </c>
      <c r="G104" s="27" t="s">
        <v>14</v>
      </c>
      <c r="H104" s="27" t="s">
        <v>15</v>
      </c>
      <c r="I104" s="33" t="s">
        <v>6</v>
      </c>
    </row>
    <row r="105" spans="1:9" x14ac:dyDescent="0.2">
      <c r="A105" s="35">
        <v>27668</v>
      </c>
      <c r="B105" s="27">
        <v>6.9</v>
      </c>
      <c r="C105" s="27" t="s">
        <v>31</v>
      </c>
      <c r="D105" s="27" t="s">
        <v>30</v>
      </c>
      <c r="E105" s="27" t="s">
        <v>23</v>
      </c>
      <c r="F105" s="27" t="s">
        <v>0</v>
      </c>
      <c r="G105" s="27" t="s">
        <v>14</v>
      </c>
      <c r="H105" s="27" t="s">
        <v>15</v>
      </c>
      <c r="I105" s="33" t="s">
        <v>6</v>
      </c>
    </row>
    <row r="106" spans="1:9" x14ac:dyDescent="0.2">
      <c r="A106" s="35">
        <v>27760</v>
      </c>
      <c r="B106" s="27">
        <v>4.5</v>
      </c>
      <c r="C106" s="27" t="s">
        <v>31</v>
      </c>
      <c r="D106" s="27" t="s">
        <v>30</v>
      </c>
      <c r="E106" s="27" t="s">
        <v>23</v>
      </c>
      <c r="F106" s="27" t="s">
        <v>0</v>
      </c>
      <c r="G106" s="27" t="s">
        <v>14</v>
      </c>
      <c r="H106" s="27" t="s">
        <v>15</v>
      </c>
      <c r="I106" s="33" t="s">
        <v>6</v>
      </c>
    </row>
    <row r="107" spans="1:9" x14ac:dyDescent="0.2">
      <c r="A107" s="35">
        <v>27851</v>
      </c>
      <c r="B107" s="27">
        <v>3.4</v>
      </c>
      <c r="C107" s="27" t="s">
        <v>31</v>
      </c>
      <c r="D107" s="27" t="s">
        <v>30</v>
      </c>
      <c r="E107" s="27" t="s">
        <v>23</v>
      </c>
      <c r="F107" s="27" t="s">
        <v>0</v>
      </c>
      <c r="G107" s="27" t="s">
        <v>14</v>
      </c>
      <c r="H107" s="27" t="s">
        <v>15</v>
      </c>
      <c r="I107" s="33" t="s">
        <v>6</v>
      </c>
    </row>
    <row r="108" spans="1:9" x14ac:dyDescent="0.2">
      <c r="A108" s="35">
        <v>27942</v>
      </c>
      <c r="B108" s="27">
        <v>6.2</v>
      </c>
      <c r="C108" s="27" t="s">
        <v>31</v>
      </c>
      <c r="D108" s="27" t="s">
        <v>30</v>
      </c>
      <c r="E108" s="27" t="s">
        <v>23</v>
      </c>
      <c r="F108" s="27" t="s">
        <v>0</v>
      </c>
      <c r="G108" s="27" t="s">
        <v>14</v>
      </c>
      <c r="H108" s="27" t="s">
        <v>15</v>
      </c>
      <c r="I108" s="33" t="s">
        <v>6</v>
      </c>
    </row>
    <row r="109" spans="1:9" x14ac:dyDescent="0.2">
      <c r="A109" s="35">
        <v>28034</v>
      </c>
      <c r="B109" s="27">
        <v>6.5</v>
      </c>
      <c r="C109" s="27" t="s">
        <v>31</v>
      </c>
      <c r="D109" s="27" t="s">
        <v>30</v>
      </c>
      <c r="E109" s="27" t="s">
        <v>23</v>
      </c>
      <c r="F109" s="27" t="s">
        <v>0</v>
      </c>
      <c r="G109" s="27" t="s">
        <v>14</v>
      </c>
      <c r="H109" s="27" t="s">
        <v>15</v>
      </c>
      <c r="I109" s="33" t="s">
        <v>6</v>
      </c>
    </row>
    <row r="110" spans="1:9" x14ac:dyDescent="0.2">
      <c r="A110" s="35">
        <v>28126</v>
      </c>
      <c r="B110" s="27">
        <v>7.4</v>
      </c>
      <c r="C110" s="27" t="s">
        <v>31</v>
      </c>
      <c r="D110" s="27" t="s">
        <v>30</v>
      </c>
      <c r="E110" s="27" t="s">
        <v>23</v>
      </c>
      <c r="F110" s="27" t="s">
        <v>0</v>
      </c>
      <c r="G110" s="27" t="s">
        <v>14</v>
      </c>
      <c r="H110" s="27" t="s">
        <v>15</v>
      </c>
      <c r="I110" s="33" t="s">
        <v>6</v>
      </c>
    </row>
    <row r="111" spans="1:9" x14ac:dyDescent="0.2">
      <c r="A111" s="35">
        <v>28216</v>
      </c>
      <c r="B111" s="27">
        <v>7</v>
      </c>
      <c r="C111" s="27" t="s">
        <v>31</v>
      </c>
      <c r="D111" s="27" t="s">
        <v>30</v>
      </c>
      <c r="E111" s="27" t="s">
        <v>23</v>
      </c>
      <c r="F111" s="27" t="s">
        <v>0</v>
      </c>
      <c r="G111" s="27" t="s">
        <v>14</v>
      </c>
      <c r="H111" s="27" t="s">
        <v>15</v>
      </c>
      <c r="I111" s="33" t="s">
        <v>6</v>
      </c>
    </row>
    <row r="112" spans="1:9" x14ac:dyDescent="0.2">
      <c r="A112" s="35">
        <v>28307</v>
      </c>
      <c r="B112" s="27">
        <v>6.2</v>
      </c>
      <c r="C112" s="27" t="s">
        <v>31</v>
      </c>
      <c r="D112" s="27" t="s">
        <v>30</v>
      </c>
      <c r="E112" s="27" t="s">
        <v>23</v>
      </c>
      <c r="F112" s="27" t="s">
        <v>0</v>
      </c>
      <c r="G112" s="27" t="s">
        <v>14</v>
      </c>
      <c r="H112" s="27" t="s">
        <v>15</v>
      </c>
      <c r="I112" s="33" t="s">
        <v>6</v>
      </c>
    </row>
    <row r="113" spans="1:9" x14ac:dyDescent="0.2">
      <c r="A113" s="35">
        <v>28399</v>
      </c>
      <c r="B113" s="27">
        <v>5.8</v>
      </c>
      <c r="C113" s="27" t="s">
        <v>31</v>
      </c>
      <c r="D113" s="27" t="s">
        <v>30</v>
      </c>
      <c r="E113" s="27" t="s">
        <v>23</v>
      </c>
      <c r="F113" s="27" t="s">
        <v>0</v>
      </c>
      <c r="G113" s="27" t="s">
        <v>14</v>
      </c>
      <c r="H113" s="27" t="s">
        <v>15</v>
      </c>
      <c r="I113" s="33" t="s">
        <v>6</v>
      </c>
    </row>
    <row r="114" spans="1:9" x14ac:dyDescent="0.2">
      <c r="A114" s="35">
        <v>28491</v>
      </c>
      <c r="B114" s="27">
        <v>6.7</v>
      </c>
      <c r="C114" s="27" t="s">
        <v>31</v>
      </c>
      <c r="D114" s="27" t="s">
        <v>30</v>
      </c>
      <c r="E114" s="27" t="s">
        <v>23</v>
      </c>
      <c r="F114" s="27" t="s">
        <v>0</v>
      </c>
      <c r="G114" s="27" t="s">
        <v>14</v>
      </c>
      <c r="H114" s="27" t="s">
        <v>15</v>
      </c>
      <c r="I114" s="33" t="s">
        <v>6</v>
      </c>
    </row>
    <row r="115" spans="1:9" x14ac:dyDescent="0.2">
      <c r="A115" s="35">
        <v>28581</v>
      </c>
      <c r="B115" s="27">
        <v>8.5</v>
      </c>
      <c r="C115" s="27" t="s">
        <v>31</v>
      </c>
      <c r="D115" s="27" t="s">
        <v>30</v>
      </c>
      <c r="E115" s="27" t="s">
        <v>23</v>
      </c>
      <c r="F115" s="27" t="s">
        <v>0</v>
      </c>
      <c r="G115" s="27" t="s">
        <v>14</v>
      </c>
      <c r="H115" s="27" t="s">
        <v>15</v>
      </c>
      <c r="I115" s="33" t="s">
        <v>6</v>
      </c>
    </row>
    <row r="116" spans="1:9" x14ac:dyDescent="0.2">
      <c r="A116" s="35">
        <v>28672</v>
      </c>
      <c r="B116" s="27">
        <v>7.2</v>
      </c>
      <c r="C116" s="27" t="s">
        <v>31</v>
      </c>
      <c r="D116" s="27" t="s">
        <v>30</v>
      </c>
      <c r="E116" s="27" t="s">
        <v>23</v>
      </c>
      <c r="F116" s="27" t="s">
        <v>0</v>
      </c>
      <c r="G116" s="27" t="s">
        <v>14</v>
      </c>
      <c r="H116" s="27" t="s">
        <v>15</v>
      </c>
      <c r="I116" s="33" t="s">
        <v>6</v>
      </c>
    </row>
    <row r="117" spans="1:9" x14ac:dyDescent="0.2">
      <c r="A117" s="35">
        <v>28764</v>
      </c>
      <c r="B117" s="27">
        <v>7.8</v>
      </c>
      <c r="C117" s="27" t="s">
        <v>31</v>
      </c>
      <c r="D117" s="27" t="s">
        <v>30</v>
      </c>
      <c r="E117" s="27" t="s">
        <v>23</v>
      </c>
      <c r="F117" s="27" t="s">
        <v>0</v>
      </c>
      <c r="G117" s="27" t="s">
        <v>14</v>
      </c>
      <c r="H117" s="27" t="s">
        <v>15</v>
      </c>
      <c r="I117" s="33" t="s">
        <v>6</v>
      </c>
    </row>
    <row r="118" spans="1:9" x14ac:dyDescent="0.2">
      <c r="A118" s="35">
        <v>28856</v>
      </c>
      <c r="B118" s="27">
        <v>7.8</v>
      </c>
      <c r="C118" s="27" t="s">
        <v>31</v>
      </c>
      <c r="D118" s="27" t="s">
        <v>30</v>
      </c>
      <c r="E118" s="27" t="s">
        <v>23</v>
      </c>
      <c r="F118" s="27" t="s">
        <v>0</v>
      </c>
      <c r="G118" s="27" t="s">
        <v>14</v>
      </c>
      <c r="H118" s="27" t="s">
        <v>15</v>
      </c>
      <c r="I118" s="33" t="s">
        <v>6</v>
      </c>
    </row>
    <row r="119" spans="1:9" x14ac:dyDescent="0.2">
      <c r="A119" s="35">
        <v>28946</v>
      </c>
      <c r="B119" s="27">
        <v>11.4</v>
      </c>
      <c r="C119" s="27" t="s">
        <v>31</v>
      </c>
      <c r="D119" s="27" t="s">
        <v>30</v>
      </c>
      <c r="E119" s="27" t="s">
        <v>23</v>
      </c>
      <c r="F119" s="27" t="s">
        <v>0</v>
      </c>
      <c r="G119" s="27" t="s">
        <v>14</v>
      </c>
      <c r="H119" s="27" t="s">
        <v>15</v>
      </c>
      <c r="I119" s="33" t="s">
        <v>6</v>
      </c>
    </row>
    <row r="120" spans="1:9" x14ac:dyDescent="0.2">
      <c r="A120" s="35">
        <v>29037</v>
      </c>
      <c r="B120" s="27">
        <v>10.3</v>
      </c>
      <c r="C120" s="27" t="s">
        <v>31</v>
      </c>
      <c r="D120" s="27" t="s">
        <v>30</v>
      </c>
      <c r="E120" s="27" t="s">
        <v>23</v>
      </c>
      <c r="F120" s="27" t="s">
        <v>0</v>
      </c>
      <c r="G120" s="27" t="s">
        <v>14</v>
      </c>
      <c r="H120" s="27" t="s">
        <v>15</v>
      </c>
      <c r="I120" s="33" t="s">
        <v>6</v>
      </c>
    </row>
    <row r="121" spans="1:9" x14ac:dyDescent="0.2">
      <c r="A121" s="35">
        <v>29129</v>
      </c>
      <c r="B121" s="27">
        <v>10</v>
      </c>
      <c r="C121" s="27" t="s">
        <v>31</v>
      </c>
      <c r="D121" s="27" t="s">
        <v>30</v>
      </c>
      <c r="E121" s="27" t="s">
        <v>23</v>
      </c>
      <c r="F121" s="27" t="s">
        <v>0</v>
      </c>
      <c r="G121" s="27" t="s">
        <v>14</v>
      </c>
      <c r="H121" s="27" t="s">
        <v>15</v>
      </c>
      <c r="I121" s="33" t="s">
        <v>6</v>
      </c>
    </row>
    <row r="122" spans="1:9" x14ac:dyDescent="0.2">
      <c r="A122" s="35">
        <v>29221</v>
      </c>
      <c r="B122" s="27">
        <v>12.6</v>
      </c>
      <c r="C122" s="27" t="s">
        <v>31</v>
      </c>
      <c r="D122" s="27" t="s">
        <v>30</v>
      </c>
      <c r="E122" s="27" t="s">
        <v>23</v>
      </c>
      <c r="F122" s="27" t="s">
        <v>0</v>
      </c>
      <c r="G122" s="27" t="s">
        <v>14</v>
      </c>
      <c r="H122" s="27" t="s">
        <v>15</v>
      </c>
      <c r="I122" s="33" t="s">
        <v>6</v>
      </c>
    </row>
    <row r="123" spans="1:9" x14ac:dyDescent="0.2">
      <c r="A123" s="35">
        <v>29312</v>
      </c>
      <c r="B123" s="27">
        <v>10.199999999999999</v>
      </c>
      <c r="C123" s="27" t="s">
        <v>31</v>
      </c>
      <c r="D123" s="27" t="s">
        <v>30</v>
      </c>
      <c r="E123" s="27" t="s">
        <v>23</v>
      </c>
      <c r="F123" s="27" t="s">
        <v>0</v>
      </c>
      <c r="G123" s="27" t="s">
        <v>14</v>
      </c>
      <c r="H123" s="27" t="s">
        <v>15</v>
      </c>
      <c r="I123" s="33" t="s">
        <v>6</v>
      </c>
    </row>
    <row r="124" spans="1:9" x14ac:dyDescent="0.2">
      <c r="A124" s="35">
        <v>29403</v>
      </c>
      <c r="B124" s="27">
        <v>9.6999999999999993</v>
      </c>
      <c r="C124" s="27" t="s">
        <v>31</v>
      </c>
      <c r="D124" s="27" t="s">
        <v>30</v>
      </c>
      <c r="E124" s="27" t="s">
        <v>23</v>
      </c>
      <c r="F124" s="27" t="s">
        <v>0</v>
      </c>
      <c r="G124" s="27" t="s">
        <v>14</v>
      </c>
      <c r="H124" s="27" t="s">
        <v>15</v>
      </c>
      <c r="I124" s="33" t="s">
        <v>6</v>
      </c>
    </row>
    <row r="125" spans="1:9" x14ac:dyDescent="0.2">
      <c r="A125" s="35">
        <v>29495</v>
      </c>
      <c r="B125" s="27">
        <v>10.3</v>
      </c>
      <c r="C125" s="27" t="s">
        <v>31</v>
      </c>
      <c r="D125" s="27" t="s">
        <v>30</v>
      </c>
      <c r="E125" s="27" t="s">
        <v>23</v>
      </c>
      <c r="F125" s="27" t="s">
        <v>0</v>
      </c>
      <c r="G125" s="27" t="s">
        <v>14</v>
      </c>
      <c r="H125" s="27" t="s">
        <v>15</v>
      </c>
      <c r="I125" s="33" t="s">
        <v>6</v>
      </c>
    </row>
    <row r="126" spans="1:9" x14ac:dyDescent="0.2">
      <c r="A126" s="35">
        <v>29587</v>
      </c>
      <c r="B126" s="27">
        <v>10.8</v>
      </c>
      <c r="C126" s="27" t="s">
        <v>31</v>
      </c>
      <c r="D126" s="27" t="s">
        <v>30</v>
      </c>
      <c r="E126" s="27" t="s">
        <v>23</v>
      </c>
      <c r="F126" s="27" t="s">
        <v>0</v>
      </c>
      <c r="G126" s="27" t="s">
        <v>14</v>
      </c>
      <c r="H126" s="27" t="s">
        <v>15</v>
      </c>
      <c r="I126" s="33" t="s">
        <v>6</v>
      </c>
    </row>
    <row r="127" spans="1:9" x14ac:dyDescent="0.2">
      <c r="A127" s="35">
        <v>29677</v>
      </c>
      <c r="B127" s="27">
        <v>6.9</v>
      </c>
      <c r="C127" s="27" t="s">
        <v>31</v>
      </c>
      <c r="D127" s="27" t="s">
        <v>30</v>
      </c>
      <c r="E127" s="27" t="s">
        <v>23</v>
      </c>
      <c r="F127" s="27" t="s">
        <v>0</v>
      </c>
      <c r="G127" s="27" t="s">
        <v>14</v>
      </c>
      <c r="H127" s="27" t="s">
        <v>15</v>
      </c>
      <c r="I127" s="33" t="s">
        <v>6</v>
      </c>
    </row>
    <row r="128" spans="1:9" x14ac:dyDescent="0.2">
      <c r="A128" s="35">
        <v>29768</v>
      </c>
      <c r="B128" s="27">
        <v>6.8</v>
      </c>
      <c r="C128" s="27" t="s">
        <v>31</v>
      </c>
      <c r="D128" s="27" t="s">
        <v>30</v>
      </c>
      <c r="E128" s="27" t="s">
        <v>23</v>
      </c>
      <c r="F128" s="27" t="s">
        <v>0</v>
      </c>
      <c r="G128" s="27" t="s">
        <v>14</v>
      </c>
      <c r="H128" s="27" t="s">
        <v>15</v>
      </c>
      <c r="I128" s="33" t="s">
        <v>6</v>
      </c>
    </row>
    <row r="129" spans="1:9" x14ac:dyDescent="0.2">
      <c r="A129" s="35">
        <v>29860</v>
      </c>
      <c r="B129" s="27">
        <v>6.3</v>
      </c>
      <c r="C129" s="27" t="s">
        <v>31</v>
      </c>
      <c r="D129" s="27" t="s">
        <v>30</v>
      </c>
      <c r="E129" s="27" t="s">
        <v>23</v>
      </c>
      <c r="F129" s="27" t="s">
        <v>0</v>
      </c>
      <c r="G129" s="27" t="s">
        <v>14</v>
      </c>
      <c r="H129" s="27" t="s">
        <v>15</v>
      </c>
      <c r="I129" s="33" t="s">
        <v>6</v>
      </c>
    </row>
    <row r="130" spans="1:9" x14ac:dyDescent="0.2">
      <c r="A130" s="35">
        <v>29952</v>
      </c>
      <c r="B130" s="27">
        <v>5.2</v>
      </c>
      <c r="C130" s="27" t="s">
        <v>31</v>
      </c>
      <c r="D130" s="27" t="s">
        <v>30</v>
      </c>
      <c r="E130" s="27" t="s">
        <v>23</v>
      </c>
      <c r="F130" s="27" t="s">
        <v>0</v>
      </c>
      <c r="G130" s="27" t="s">
        <v>14</v>
      </c>
      <c r="H130" s="27" t="s">
        <v>15</v>
      </c>
      <c r="I130" s="33" t="s">
        <v>6</v>
      </c>
    </row>
    <row r="131" spans="1:9" x14ac:dyDescent="0.2">
      <c r="A131" s="35">
        <v>30042</v>
      </c>
      <c r="B131" s="27">
        <v>3.9</v>
      </c>
      <c r="C131" s="27" t="s">
        <v>31</v>
      </c>
      <c r="D131" s="27" t="s">
        <v>30</v>
      </c>
      <c r="E131" s="27" t="s">
        <v>23</v>
      </c>
      <c r="F131" s="27" t="s">
        <v>0</v>
      </c>
      <c r="G131" s="27" t="s">
        <v>14</v>
      </c>
      <c r="H131" s="27" t="s">
        <v>15</v>
      </c>
      <c r="I131" s="33" t="s">
        <v>6</v>
      </c>
    </row>
    <row r="132" spans="1:9" x14ac:dyDescent="0.2">
      <c r="A132" s="35">
        <v>30133</v>
      </c>
      <c r="B132" s="27">
        <v>6.5</v>
      </c>
      <c r="C132" s="27" t="s">
        <v>31</v>
      </c>
      <c r="D132" s="27" t="s">
        <v>30</v>
      </c>
      <c r="E132" s="27" t="s">
        <v>23</v>
      </c>
      <c r="F132" s="27" t="s">
        <v>0</v>
      </c>
      <c r="G132" s="27" t="s">
        <v>14</v>
      </c>
      <c r="H132" s="27" t="s">
        <v>15</v>
      </c>
      <c r="I132" s="33" t="s">
        <v>6</v>
      </c>
    </row>
    <row r="133" spans="1:9" x14ac:dyDescent="0.2">
      <c r="A133" s="35">
        <v>30225</v>
      </c>
      <c r="B133" s="27">
        <v>4.5</v>
      </c>
      <c r="C133" s="27" t="s">
        <v>31</v>
      </c>
      <c r="D133" s="27" t="s">
        <v>30</v>
      </c>
      <c r="E133" s="27" t="s">
        <v>23</v>
      </c>
      <c r="F133" s="27" t="s">
        <v>0</v>
      </c>
      <c r="G133" s="27" t="s">
        <v>14</v>
      </c>
      <c r="H133" s="27" t="s">
        <v>15</v>
      </c>
      <c r="I133" s="33" t="s">
        <v>6</v>
      </c>
    </row>
    <row r="134" spans="1:9" x14ac:dyDescent="0.2">
      <c r="A134" s="35">
        <v>30317</v>
      </c>
      <c r="B134" s="27">
        <v>3.3</v>
      </c>
      <c r="C134" s="27" t="s">
        <v>31</v>
      </c>
      <c r="D134" s="27" t="s">
        <v>30</v>
      </c>
      <c r="E134" s="27" t="s">
        <v>23</v>
      </c>
      <c r="F134" s="27" t="s">
        <v>0</v>
      </c>
      <c r="G134" s="27" t="s">
        <v>14</v>
      </c>
      <c r="H134" s="27" t="s">
        <v>15</v>
      </c>
      <c r="I134" s="33" t="s">
        <v>6</v>
      </c>
    </row>
    <row r="135" spans="1:9" x14ac:dyDescent="0.2">
      <c r="A135" s="35">
        <v>30407</v>
      </c>
      <c r="B135" s="27">
        <v>3.7</v>
      </c>
      <c r="C135" s="27" t="s">
        <v>31</v>
      </c>
      <c r="D135" s="27" t="s">
        <v>30</v>
      </c>
      <c r="E135" s="27" t="s">
        <v>23</v>
      </c>
      <c r="F135" s="27" t="s">
        <v>0</v>
      </c>
      <c r="G135" s="27" t="s">
        <v>14</v>
      </c>
      <c r="H135" s="27" t="s">
        <v>15</v>
      </c>
      <c r="I135" s="33" t="s">
        <v>6</v>
      </c>
    </row>
    <row r="136" spans="1:9" x14ac:dyDescent="0.2">
      <c r="A136" s="35">
        <v>30498</v>
      </c>
      <c r="B136" s="27">
        <v>5.4</v>
      </c>
      <c r="C136" s="27" t="s">
        <v>31</v>
      </c>
      <c r="D136" s="27" t="s">
        <v>30</v>
      </c>
      <c r="E136" s="27" t="s">
        <v>23</v>
      </c>
      <c r="F136" s="27" t="s">
        <v>0</v>
      </c>
      <c r="G136" s="27" t="s">
        <v>14</v>
      </c>
      <c r="H136" s="27" t="s">
        <v>15</v>
      </c>
      <c r="I136" s="33" t="s">
        <v>6</v>
      </c>
    </row>
    <row r="137" spans="1:9" x14ac:dyDescent="0.2">
      <c r="A137" s="35">
        <v>30590</v>
      </c>
      <c r="B137" s="27">
        <v>2.7</v>
      </c>
      <c r="C137" s="27" t="s">
        <v>31</v>
      </c>
      <c r="D137" s="27" t="s">
        <v>30</v>
      </c>
      <c r="E137" s="27" t="s">
        <v>23</v>
      </c>
      <c r="F137" s="27" t="s">
        <v>0</v>
      </c>
      <c r="G137" s="27" t="s">
        <v>14</v>
      </c>
      <c r="H137" s="27" t="s">
        <v>15</v>
      </c>
      <c r="I137" s="33" t="s">
        <v>6</v>
      </c>
    </row>
    <row r="138" spans="1:9" x14ac:dyDescent="0.2">
      <c r="A138" s="35">
        <v>30682</v>
      </c>
      <c r="B138" s="27">
        <v>4.4000000000000004</v>
      </c>
      <c r="C138" s="27" t="s">
        <v>31</v>
      </c>
      <c r="D138" s="27" t="s">
        <v>30</v>
      </c>
      <c r="E138" s="27" t="s">
        <v>23</v>
      </c>
      <c r="F138" s="27" t="s">
        <v>0</v>
      </c>
      <c r="G138" s="27" t="s">
        <v>14</v>
      </c>
      <c r="H138" s="27" t="s">
        <v>15</v>
      </c>
      <c r="I138" s="33" t="s">
        <v>6</v>
      </c>
    </row>
    <row r="139" spans="1:9" x14ac:dyDescent="0.2">
      <c r="A139" s="35">
        <v>30773</v>
      </c>
      <c r="B139" s="27">
        <v>3.9</v>
      </c>
      <c r="C139" s="27" t="s">
        <v>31</v>
      </c>
      <c r="D139" s="27" t="s">
        <v>30</v>
      </c>
      <c r="E139" s="27" t="s">
        <v>23</v>
      </c>
      <c r="F139" s="27" t="s">
        <v>0</v>
      </c>
      <c r="G139" s="27" t="s">
        <v>14</v>
      </c>
      <c r="H139" s="27" t="s">
        <v>15</v>
      </c>
      <c r="I139" s="33" t="s">
        <v>6</v>
      </c>
    </row>
    <row r="140" spans="1:9" x14ac:dyDescent="0.2">
      <c r="A140" s="35">
        <v>30864</v>
      </c>
      <c r="B140" s="27">
        <v>3.1</v>
      </c>
      <c r="C140" s="27" t="s">
        <v>31</v>
      </c>
      <c r="D140" s="27" t="s">
        <v>30</v>
      </c>
      <c r="E140" s="27" t="s">
        <v>23</v>
      </c>
      <c r="F140" s="27" t="s">
        <v>0</v>
      </c>
      <c r="G140" s="27" t="s">
        <v>14</v>
      </c>
      <c r="H140" s="27" t="s">
        <v>15</v>
      </c>
      <c r="I140" s="33" t="s">
        <v>6</v>
      </c>
    </row>
    <row r="141" spans="1:9" x14ac:dyDescent="0.2">
      <c r="A141" s="35">
        <v>30956</v>
      </c>
      <c r="B141" s="27">
        <v>2.5</v>
      </c>
      <c r="C141" s="27" t="s">
        <v>31</v>
      </c>
      <c r="D141" s="27" t="s">
        <v>30</v>
      </c>
      <c r="E141" s="27" t="s">
        <v>23</v>
      </c>
      <c r="F141" s="27" t="s">
        <v>0</v>
      </c>
      <c r="G141" s="27" t="s">
        <v>14</v>
      </c>
      <c r="H141" s="27" t="s">
        <v>15</v>
      </c>
      <c r="I141" s="33" t="s">
        <v>6</v>
      </c>
    </row>
    <row r="142" spans="1:9" x14ac:dyDescent="0.2">
      <c r="A142" s="35">
        <v>31048</v>
      </c>
      <c r="B142" s="27">
        <v>4.8</v>
      </c>
      <c r="C142" s="27" t="s">
        <v>31</v>
      </c>
      <c r="D142" s="27" t="s">
        <v>30</v>
      </c>
      <c r="E142" s="27" t="s">
        <v>23</v>
      </c>
      <c r="F142" s="27" t="s">
        <v>0</v>
      </c>
      <c r="G142" s="27" t="s">
        <v>14</v>
      </c>
      <c r="H142" s="27" t="s">
        <v>15</v>
      </c>
      <c r="I142" s="33" t="s">
        <v>6</v>
      </c>
    </row>
    <row r="143" spans="1:9" x14ac:dyDescent="0.2">
      <c r="A143" s="35">
        <v>31138</v>
      </c>
      <c r="B143" s="27">
        <v>3.3</v>
      </c>
      <c r="C143" s="27" t="s">
        <v>31</v>
      </c>
      <c r="D143" s="27" t="s">
        <v>30</v>
      </c>
      <c r="E143" s="27" t="s">
        <v>23</v>
      </c>
      <c r="F143" s="27" t="s">
        <v>0</v>
      </c>
      <c r="G143" s="27" t="s">
        <v>14</v>
      </c>
      <c r="H143" s="27" t="s">
        <v>15</v>
      </c>
      <c r="I143" s="33" t="s">
        <v>6</v>
      </c>
    </row>
    <row r="144" spans="1:9" x14ac:dyDescent="0.2">
      <c r="A144" s="35">
        <v>31229</v>
      </c>
      <c r="B144" s="27">
        <v>3.2</v>
      </c>
      <c r="C144" s="27" t="s">
        <v>31</v>
      </c>
      <c r="D144" s="27" t="s">
        <v>30</v>
      </c>
      <c r="E144" s="27" t="s">
        <v>23</v>
      </c>
      <c r="F144" s="27" t="s">
        <v>0</v>
      </c>
      <c r="G144" s="27" t="s">
        <v>14</v>
      </c>
      <c r="H144" s="27" t="s">
        <v>15</v>
      </c>
      <c r="I144" s="33" t="s">
        <v>6</v>
      </c>
    </row>
    <row r="145" spans="1:9" x14ac:dyDescent="0.2">
      <c r="A145" s="35">
        <v>31321</v>
      </c>
      <c r="B145" s="27">
        <v>2.8</v>
      </c>
      <c r="C145" s="27" t="s">
        <v>31</v>
      </c>
      <c r="D145" s="27" t="s">
        <v>30</v>
      </c>
      <c r="E145" s="27" t="s">
        <v>23</v>
      </c>
      <c r="F145" s="27" t="s">
        <v>0</v>
      </c>
      <c r="G145" s="27" t="s">
        <v>14</v>
      </c>
      <c r="H145" s="27" t="s">
        <v>15</v>
      </c>
      <c r="I145" s="33" t="s">
        <v>6</v>
      </c>
    </row>
    <row r="146" spans="1:9" x14ac:dyDescent="0.2">
      <c r="A146" s="35">
        <v>31413</v>
      </c>
      <c r="B146" s="27">
        <v>2.9</v>
      </c>
      <c r="C146" s="27" t="s">
        <v>31</v>
      </c>
      <c r="D146" s="27" t="s">
        <v>30</v>
      </c>
      <c r="E146" s="27" t="s">
        <v>23</v>
      </c>
      <c r="F146" s="27" t="s">
        <v>0</v>
      </c>
      <c r="G146" s="27" t="s">
        <v>14</v>
      </c>
      <c r="H146" s="27" t="s">
        <v>15</v>
      </c>
      <c r="I146" s="33" t="s">
        <v>6</v>
      </c>
    </row>
    <row r="147" spans="1:9" x14ac:dyDescent="0.2">
      <c r="A147" s="35">
        <v>31503</v>
      </c>
      <c r="B147" s="27">
        <v>-0.4</v>
      </c>
      <c r="C147" s="27" t="s">
        <v>31</v>
      </c>
      <c r="D147" s="27" t="s">
        <v>30</v>
      </c>
      <c r="E147" s="27" t="s">
        <v>23</v>
      </c>
      <c r="F147" s="27" t="s">
        <v>0</v>
      </c>
      <c r="G147" s="27" t="s">
        <v>14</v>
      </c>
      <c r="H147" s="27" t="s">
        <v>15</v>
      </c>
      <c r="I147" s="33" t="s">
        <v>6</v>
      </c>
    </row>
    <row r="148" spans="1:9" x14ac:dyDescent="0.2">
      <c r="A148" s="35">
        <v>31594</v>
      </c>
      <c r="B148" s="27">
        <v>2.1</v>
      </c>
      <c r="C148" s="27" t="s">
        <v>31</v>
      </c>
      <c r="D148" s="27" t="s">
        <v>30</v>
      </c>
      <c r="E148" s="27" t="s">
        <v>23</v>
      </c>
      <c r="F148" s="27" t="s">
        <v>0</v>
      </c>
      <c r="G148" s="27" t="s">
        <v>14</v>
      </c>
      <c r="H148" s="27" t="s">
        <v>15</v>
      </c>
      <c r="I148" s="33" t="s">
        <v>6</v>
      </c>
    </row>
    <row r="149" spans="1:9" x14ac:dyDescent="0.2">
      <c r="A149" s="35">
        <v>31686</v>
      </c>
      <c r="B149" s="27">
        <v>2.4</v>
      </c>
      <c r="C149" s="27" t="s">
        <v>31</v>
      </c>
      <c r="D149" s="27" t="s">
        <v>30</v>
      </c>
      <c r="E149" s="27" t="s">
        <v>23</v>
      </c>
      <c r="F149" s="27" t="s">
        <v>0</v>
      </c>
      <c r="G149" s="27" t="s">
        <v>14</v>
      </c>
      <c r="H149" s="27" t="s">
        <v>15</v>
      </c>
      <c r="I149" s="33" t="s">
        <v>6</v>
      </c>
    </row>
    <row r="150" spans="1:9" x14ac:dyDescent="0.2">
      <c r="A150" s="35">
        <v>31778</v>
      </c>
      <c r="B150" s="27">
        <v>3.8</v>
      </c>
      <c r="C150" s="27" t="s">
        <v>31</v>
      </c>
      <c r="D150" s="27" t="s">
        <v>30</v>
      </c>
      <c r="E150" s="27" t="s">
        <v>23</v>
      </c>
      <c r="F150" s="27" t="s">
        <v>0</v>
      </c>
      <c r="G150" s="27" t="s">
        <v>14</v>
      </c>
      <c r="H150" s="27" t="s">
        <v>15</v>
      </c>
      <c r="I150" s="33" t="s">
        <v>6</v>
      </c>
    </row>
    <row r="151" spans="1:9" x14ac:dyDescent="0.2">
      <c r="A151" s="35">
        <v>31868</v>
      </c>
      <c r="B151" s="27">
        <v>3.9</v>
      </c>
      <c r="C151" s="27" t="s">
        <v>31</v>
      </c>
      <c r="D151" s="27" t="s">
        <v>30</v>
      </c>
      <c r="E151" s="27" t="s">
        <v>23</v>
      </c>
      <c r="F151" s="27" t="s">
        <v>0</v>
      </c>
      <c r="G151" s="27" t="s">
        <v>14</v>
      </c>
      <c r="H151" s="27" t="s">
        <v>15</v>
      </c>
      <c r="I151" s="33" t="s">
        <v>6</v>
      </c>
    </row>
    <row r="152" spans="1:9" x14ac:dyDescent="0.2">
      <c r="A152" s="35">
        <v>31959</v>
      </c>
      <c r="B152" s="27">
        <v>3.8</v>
      </c>
      <c r="C152" s="27" t="s">
        <v>31</v>
      </c>
      <c r="D152" s="27" t="s">
        <v>30</v>
      </c>
      <c r="E152" s="27" t="s">
        <v>23</v>
      </c>
      <c r="F152" s="27" t="s">
        <v>0</v>
      </c>
      <c r="G152" s="27" t="s">
        <v>14</v>
      </c>
      <c r="H152" s="27" t="s">
        <v>15</v>
      </c>
      <c r="I152" s="33" t="s">
        <v>6</v>
      </c>
    </row>
    <row r="153" spans="1:9" x14ac:dyDescent="0.2">
      <c r="A153" s="35">
        <v>32051</v>
      </c>
      <c r="B153" s="27">
        <v>3.5</v>
      </c>
      <c r="C153" s="27" t="s">
        <v>31</v>
      </c>
      <c r="D153" s="27" t="s">
        <v>30</v>
      </c>
      <c r="E153" s="27" t="s">
        <v>23</v>
      </c>
      <c r="F153" s="27" t="s">
        <v>0</v>
      </c>
      <c r="G153" s="27" t="s">
        <v>14</v>
      </c>
      <c r="H153" s="27" t="s">
        <v>15</v>
      </c>
      <c r="I153" s="33" t="s">
        <v>6</v>
      </c>
    </row>
    <row r="154" spans="1:9" x14ac:dyDescent="0.2">
      <c r="A154" s="35">
        <v>32143</v>
      </c>
      <c r="B154" s="27">
        <v>3.2</v>
      </c>
      <c r="C154" s="27" t="s">
        <v>31</v>
      </c>
      <c r="D154" s="27" t="s">
        <v>30</v>
      </c>
      <c r="E154" s="27" t="s">
        <v>23</v>
      </c>
      <c r="F154" s="27" t="s">
        <v>0</v>
      </c>
      <c r="G154" s="27" t="s">
        <v>14</v>
      </c>
      <c r="H154" s="27" t="s">
        <v>15</v>
      </c>
      <c r="I154" s="33" t="s">
        <v>6</v>
      </c>
    </row>
    <row r="155" spans="1:9" x14ac:dyDescent="0.2">
      <c r="A155" s="35">
        <v>32234</v>
      </c>
      <c r="B155" s="27">
        <v>4.5</v>
      </c>
      <c r="C155" s="27" t="s">
        <v>31</v>
      </c>
      <c r="D155" s="27" t="s">
        <v>30</v>
      </c>
      <c r="E155" s="27" t="s">
        <v>23</v>
      </c>
      <c r="F155" s="27" t="s">
        <v>0</v>
      </c>
      <c r="G155" s="27" t="s">
        <v>14</v>
      </c>
      <c r="H155" s="27" t="s">
        <v>15</v>
      </c>
      <c r="I155" s="33" t="s">
        <v>6</v>
      </c>
    </row>
    <row r="156" spans="1:9" x14ac:dyDescent="0.2">
      <c r="A156" s="35">
        <v>32325</v>
      </c>
      <c r="B156" s="27">
        <v>5</v>
      </c>
      <c r="C156" s="27" t="s">
        <v>31</v>
      </c>
      <c r="D156" s="27" t="s">
        <v>30</v>
      </c>
      <c r="E156" s="27" t="s">
        <v>23</v>
      </c>
      <c r="F156" s="27" t="s">
        <v>0</v>
      </c>
      <c r="G156" s="27" t="s">
        <v>14</v>
      </c>
      <c r="H156" s="27" t="s">
        <v>15</v>
      </c>
      <c r="I156" s="33" t="s">
        <v>6</v>
      </c>
    </row>
    <row r="157" spans="1:9" x14ac:dyDescent="0.2">
      <c r="A157" s="35">
        <v>32417</v>
      </c>
      <c r="B157" s="27">
        <v>4.0999999999999996</v>
      </c>
      <c r="C157" s="27" t="s">
        <v>31</v>
      </c>
      <c r="D157" s="27" t="s">
        <v>30</v>
      </c>
      <c r="E157" s="27" t="s">
        <v>23</v>
      </c>
      <c r="F157" s="27" t="s">
        <v>0</v>
      </c>
      <c r="G157" s="27" t="s">
        <v>14</v>
      </c>
      <c r="H157" s="27" t="s">
        <v>15</v>
      </c>
      <c r="I157" s="33" t="s">
        <v>6</v>
      </c>
    </row>
    <row r="158" spans="1:9" x14ac:dyDescent="0.2">
      <c r="A158" s="35">
        <v>32509</v>
      </c>
      <c r="B158" s="27">
        <v>4.7</v>
      </c>
      <c r="C158" s="27" t="s">
        <v>31</v>
      </c>
      <c r="D158" s="27" t="s">
        <v>30</v>
      </c>
      <c r="E158" s="27" t="s">
        <v>23</v>
      </c>
      <c r="F158" s="27" t="s">
        <v>0</v>
      </c>
      <c r="G158" s="27" t="s">
        <v>14</v>
      </c>
      <c r="H158" s="27" t="s">
        <v>15</v>
      </c>
      <c r="I158" s="33" t="s">
        <v>6</v>
      </c>
    </row>
    <row r="159" spans="1:9" x14ac:dyDescent="0.2">
      <c r="A159" s="35">
        <v>32599</v>
      </c>
      <c r="B159" s="27">
        <v>5.5</v>
      </c>
      <c r="C159" s="27" t="s">
        <v>31</v>
      </c>
      <c r="D159" s="27" t="s">
        <v>30</v>
      </c>
      <c r="E159" s="27" t="s">
        <v>23</v>
      </c>
      <c r="F159" s="27" t="s">
        <v>0</v>
      </c>
      <c r="G159" s="27" t="s">
        <v>14</v>
      </c>
      <c r="H159" s="27" t="s">
        <v>15</v>
      </c>
      <c r="I159" s="33" t="s">
        <v>6</v>
      </c>
    </row>
    <row r="160" spans="1:9" x14ac:dyDescent="0.2">
      <c r="A160" s="35">
        <v>32690</v>
      </c>
      <c r="B160" s="27">
        <v>2.4</v>
      </c>
      <c r="C160" s="27" t="s">
        <v>31</v>
      </c>
      <c r="D160" s="27" t="s">
        <v>30</v>
      </c>
      <c r="E160" s="27" t="s">
        <v>23</v>
      </c>
      <c r="F160" s="27" t="s">
        <v>0</v>
      </c>
      <c r="G160" s="27" t="s">
        <v>14</v>
      </c>
      <c r="H160" s="27" t="s">
        <v>15</v>
      </c>
      <c r="I160" s="33" t="s">
        <v>6</v>
      </c>
    </row>
    <row r="161" spans="1:9" x14ac:dyDescent="0.2">
      <c r="A161" s="35">
        <v>32782</v>
      </c>
      <c r="B161" s="27">
        <v>3.2</v>
      </c>
      <c r="C161" s="27" t="s">
        <v>31</v>
      </c>
      <c r="D161" s="27" t="s">
        <v>30</v>
      </c>
      <c r="E161" s="27" t="s">
        <v>23</v>
      </c>
      <c r="F161" s="27" t="s">
        <v>0</v>
      </c>
      <c r="G161" s="27" t="s">
        <v>14</v>
      </c>
      <c r="H161" s="27" t="s">
        <v>15</v>
      </c>
      <c r="I161" s="33" t="s">
        <v>6</v>
      </c>
    </row>
    <row r="162" spans="1:9" x14ac:dyDescent="0.2">
      <c r="A162" s="35">
        <v>32874</v>
      </c>
      <c r="B162" s="27">
        <v>5.9</v>
      </c>
      <c r="C162" s="27" t="s">
        <v>31</v>
      </c>
      <c r="D162" s="27" t="s">
        <v>30</v>
      </c>
      <c r="E162" s="27" t="s">
        <v>23</v>
      </c>
      <c r="F162" s="27" t="s">
        <v>0</v>
      </c>
      <c r="G162" s="27" t="s">
        <v>14</v>
      </c>
      <c r="H162" s="27" t="s">
        <v>15</v>
      </c>
      <c r="I162" s="33" t="s">
        <v>6</v>
      </c>
    </row>
    <row r="163" spans="1:9" x14ac:dyDescent="0.2">
      <c r="A163" s="35">
        <v>32964</v>
      </c>
      <c r="B163" s="27">
        <v>3.7</v>
      </c>
      <c r="C163" s="27" t="s">
        <v>31</v>
      </c>
      <c r="D163" s="27" t="s">
        <v>30</v>
      </c>
      <c r="E163" s="27" t="s">
        <v>23</v>
      </c>
      <c r="F163" s="27" t="s">
        <v>0</v>
      </c>
      <c r="G163" s="27" t="s">
        <v>14</v>
      </c>
      <c r="H163" s="27" t="s">
        <v>15</v>
      </c>
      <c r="I163" s="33" t="s">
        <v>6</v>
      </c>
    </row>
    <row r="164" spans="1:9" x14ac:dyDescent="0.2">
      <c r="A164" s="35">
        <v>33055</v>
      </c>
      <c r="B164" s="27">
        <v>5.2</v>
      </c>
      <c r="C164" s="27" t="s">
        <v>31</v>
      </c>
      <c r="D164" s="27" t="s">
        <v>30</v>
      </c>
      <c r="E164" s="27" t="s">
        <v>23</v>
      </c>
      <c r="F164" s="27" t="s">
        <v>0</v>
      </c>
      <c r="G164" s="27" t="s">
        <v>14</v>
      </c>
      <c r="H164" s="27" t="s">
        <v>15</v>
      </c>
      <c r="I164" s="33" t="s">
        <v>6</v>
      </c>
    </row>
    <row r="165" spans="1:9" x14ac:dyDescent="0.2">
      <c r="A165" s="35">
        <v>33147</v>
      </c>
      <c r="B165" s="27">
        <v>5.4</v>
      </c>
      <c r="C165" s="27" t="s">
        <v>31</v>
      </c>
      <c r="D165" s="27" t="s">
        <v>30</v>
      </c>
      <c r="E165" s="27" t="s">
        <v>23</v>
      </c>
      <c r="F165" s="27" t="s">
        <v>0</v>
      </c>
      <c r="G165" s="27" t="s">
        <v>14</v>
      </c>
      <c r="H165" s="27" t="s">
        <v>15</v>
      </c>
      <c r="I165" s="33" t="s">
        <v>6</v>
      </c>
    </row>
    <row r="166" spans="1:9" x14ac:dyDescent="0.2">
      <c r="A166" s="35">
        <v>33239</v>
      </c>
      <c r="B166" s="27">
        <v>2.1</v>
      </c>
      <c r="C166" s="27" t="s">
        <v>31</v>
      </c>
      <c r="D166" s="27" t="s">
        <v>30</v>
      </c>
      <c r="E166" s="27" t="s">
        <v>23</v>
      </c>
      <c r="F166" s="27" t="s">
        <v>0</v>
      </c>
      <c r="G166" s="27" t="s">
        <v>14</v>
      </c>
      <c r="H166" s="27" t="s">
        <v>15</v>
      </c>
      <c r="I166" s="33" t="s">
        <v>6</v>
      </c>
    </row>
    <row r="167" spans="1:9" x14ac:dyDescent="0.2">
      <c r="A167" s="35">
        <v>33329</v>
      </c>
      <c r="B167" s="27">
        <v>2.2000000000000002</v>
      </c>
      <c r="C167" s="27" t="s">
        <v>31</v>
      </c>
      <c r="D167" s="27" t="s">
        <v>30</v>
      </c>
      <c r="E167" s="27" t="s">
        <v>23</v>
      </c>
      <c r="F167" s="27" t="s">
        <v>0</v>
      </c>
      <c r="G167" s="27" t="s">
        <v>14</v>
      </c>
      <c r="H167" s="27" t="s">
        <v>15</v>
      </c>
      <c r="I167" s="33" t="s">
        <v>6</v>
      </c>
    </row>
    <row r="168" spans="1:9" x14ac:dyDescent="0.2">
      <c r="A168" s="35">
        <v>33420</v>
      </c>
      <c r="B168" s="27">
        <v>2.7</v>
      </c>
      <c r="C168" s="27" t="s">
        <v>31</v>
      </c>
      <c r="D168" s="27" t="s">
        <v>30</v>
      </c>
      <c r="E168" s="27" t="s">
        <v>23</v>
      </c>
      <c r="F168" s="27" t="s">
        <v>0</v>
      </c>
      <c r="G168" s="27" t="s">
        <v>14</v>
      </c>
      <c r="H168" s="27" t="s">
        <v>15</v>
      </c>
      <c r="I168" s="33" t="s">
        <v>6</v>
      </c>
    </row>
    <row r="169" spans="1:9" x14ac:dyDescent="0.2">
      <c r="A169" s="35">
        <v>33512</v>
      </c>
      <c r="B169" s="27">
        <v>2.9</v>
      </c>
      <c r="C169" s="27" t="s">
        <v>31</v>
      </c>
      <c r="D169" s="27" t="s">
        <v>30</v>
      </c>
      <c r="E169" s="27" t="s">
        <v>23</v>
      </c>
      <c r="F169" s="27" t="s">
        <v>0</v>
      </c>
      <c r="G169" s="27" t="s">
        <v>14</v>
      </c>
      <c r="H169" s="27" t="s">
        <v>15</v>
      </c>
      <c r="I169" s="33" t="s">
        <v>6</v>
      </c>
    </row>
    <row r="170" spans="1:9" x14ac:dyDescent="0.2">
      <c r="A170" s="35">
        <v>33604</v>
      </c>
      <c r="B170" s="27">
        <v>2.5</v>
      </c>
      <c r="C170" s="27" t="s">
        <v>31</v>
      </c>
      <c r="D170" s="27" t="s">
        <v>30</v>
      </c>
      <c r="E170" s="27" t="s">
        <v>23</v>
      </c>
      <c r="F170" s="27" t="s">
        <v>0</v>
      </c>
      <c r="G170" s="27" t="s">
        <v>14</v>
      </c>
      <c r="H170" s="27" t="s">
        <v>15</v>
      </c>
      <c r="I170" s="33" t="s">
        <v>6</v>
      </c>
    </row>
    <row r="171" spans="1:9" x14ac:dyDescent="0.2">
      <c r="A171" s="35">
        <v>33695</v>
      </c>
      <c r="B171" s="27">
        <v>2.7</v>
      </c>
      <c r="C171" s="27" t="s">
        <v>31</v>
      </c>
      <c r="D171" s="27" t="s">
        <v>30</v>
      </c>
      <c r="E171" s="27" t="s">
        <v>23</v>
      </c>
      <c r="F171" s="27" t="s">
        <v>0</v>
      </c>
      <c r="G171" s="27" t="s">
        <v>14</v>
      </c>
      <c r="H171" s="27" t="s">
        <v>15</v>
      </c>
      <c r="I171" s="33" t="s">
        <v>6</v>
      </c>
    </row>
    <row r="172" spans="1:9" x14ac:dyDescent="0.2">
      <c r="A172" s="35">
        <v>33786</v>
      </c>
      <c r="B172" s="27">
        <v>2.6</v>
      </c>
      <c r="C172" s="27" t="s">
        <v>31</v>
      </c>
      <c r="D172" s="27" t="s">
        <v>30</v>
      </c>
      <c r="E172" s="27" t="s">
        <v>23</v>
      </c>
      <c r="F172" s="27" t="s">
        <v>0</v>
      </c>
      <c r="G172" s="27" t="s">
        <v>14</v>
      </c>
      <c r="H172" s="27" t="s">
        <v>15</v>
      </c>
      <c r="I172" s="33" t="s">
        <v>6</v>
      </c>
    </row>
    <row r="173" spans="1:9" x14ac:dyDescent="0.2">
      <c r="A173" s="35">
        <v>33878</v>
      </c>
      <c r="B173" s="27">
        <v>2.8</v>
      </c>
      <c r="C173" s="27" t="s">
        <v>31</v>
      </c>
      <c r="D173" s="27" t="s">
        <v>30</v>
      </c>
      <c r="E173" s="27" t="s">
        <v>23</v>
      </c>
      <c r="F173" s="27" t="s">
        <v>0</v>
      </c>
      <c r="G173" s="27" t="s">
        <v>14</v>
      </c>
      <c r="H173" s="27" t="s">
        <v>15</v>
      </c>
      <c r="I173" s="33" t="s">
        <v>6</v>
      </c>
    </row>
    <row r="174" spans="1:9" x14ac:dyDescent="0.2">
      <c r="A174" s="35">
        <v>33970</v>
      </c>
      <c r="B174" s="27">
        <v>2.4</v>
      </c>
      <c r="C174" s="27" t="s">
        <v>31</v>
      </c>
      <c r="D174" s="27" t="s">
        <v>30</v>
      </c>
      <c r="E174" s="27" t="s">
        <v>23</v>
      </c>
      <c r="F174" s="27" t="s">
        <v>0</v>
      </c>
      <c r="G174" s="27" t="s">
        <v>14</v>
      </c>
      <c r="H174" s="27" t="s">
        <v>15</v>
      </c>
      <c r="I174" s="33" t="s">
        <v>6</v>
      </c>
    </row>
    <row r="175" spans="1:9" x14ac:dyDescent="0.2">
      <c r="A175" s="35">
        <v>34060</v>
      </c>
      <c r="B175" s="27">
        <v>2.7</v>
      </c>
      <c r="C175" s="27" t="s">
        <v>31</v>
      </c>
      <c r="D175" s="27" t="s">
        <v>30</v>
      </c>
      <c r="E175" s="27" t="s">
        <v>23</v>
      </c>
      <c r="F175" s="27" t="s">
        <v>0</v>
      </c>
      <c r="G175" s="27" t="s">
        <v>14</v>
      </c>
      <c r="H175" s="27" t="s">
        <v>15</v>
      </c>
      <c r="I175" s="33" t="s">
        <v>6</v>
      </c>
    </row>
    <row r="176" spans="1:9" x14ac:dyDescent="0.2">
      <c r="A176" s="35">
        <v>34151</v>
      </c>
      <c r="B176" s="27">
        <v>1.7</v>
      </c>
      <c r="C176" s="27" t="s">
        <v>31</v>
      </c>
      <c r="D176" s="27" t="s">
        <v>30</v>
      </c>
      <c r="E176" s="27" t="s">
        <v>23</v>
      </c>
      <c r="F176" s="27" t="s">
        <v>0</v>
      </c>
      <c r="G176" s="27" t="s">
        <v>14</v>
      </c>
      <c r="H176" s="27" t="s">
        <v>15</v>
      </c>
      <c r="I176" s="33" t="s">
        <v>6</v>
      </c>
    </row>
    <row r="177" spans="1:9" x14ac:dyDescent="0.2">
      <c r="A177" s="35">
        <v>34243</v>
      </c>
      <c r="B177" s="27">
        <v>2.2999999999999998</v>
      </c>
      <c r="C177" s="27" t="s">
        <v>31</v>
      </c>
      <c r="D177" s="27" t="s">
        <v>30</v>
      </c>
      <c r="E177" s="27" t="s">
        <v>23</v>
      </c>
      <c r="F177" s="27" t="s">
        <v>0</v>
      </c>
      <c r="G177" s="27" t="s">
        <v>14</v>
      </c>
      <c r="H177" s="27" t="s">
        <v>15</v>
      </c>
      <c r="I177" s="33" t="s">
        <v>6</v>
      </c>
    </row>
    <row r="178" spans="1:9" x14ac:dyDescent="0.2">
      <c r="A178" s="35">
        <v>34335</v>
      </c>
      <c r="B178" s="27">
        <v>1.4</v>
      </c>
      <c r="C178" s="27" t="s">
        <v>31</v>
      </c>
      <c r="D178" s="27" t="s">
        <v>30</v>
      </c>
      <c r="E178" s="27" t="s">
        <v>23</v>
      </c>
      <c r="F178" s="27" t="s">
        <v>0</v>
      </c>
      <c r="G178" s="27" t="s">
        <v>14</v>
      </c>
      <c r="H178" s="27" t="s">
        <v>15</v>
      </c>
      <c r="I178" s="33" t="s">
        <v>6</v>
      </c>
    </row>
    <row r="179" spans="1:9" x14ac:dyDescent="0.2">
      <c r="A179" s="35">
        <v>34425</v>
      </c>
      <c r="B179" s="27">
        <v>2.2999999999999998</v>
      </c>
      <c r="C179" s="27" t="s">
        <v>31</v>
      </c>
      <c r="D179" s="27" t="s">
        <v>30</v>
      </c>
      <c r="E179" s="27" t="s">
        <v>23</v>
      </c>
      <c r="F179" s="27" t="s">
        <v>0</v>
      </c>
      <c r="G179" s="27" t="s">
        <v>14</v>
      </c>
      <c r="H179" s="27" t="s">
        <v>15</v>
      </c>
      <c r="I179" s="33" t="s">
        <v>6</v>
      </c>
    </row>
    <row r="180" spans="1:9" x14ac:dyDescent="0.2">
      <c r="A180" s="35">
        <v>34516</v>
      </c>
      <c r="B180" s="27">
        <v>2.9</v>
      </c>
      <c r="C180" s="27" t="s">
        <v>31</v>
      </c>
      <c r="D180" s="27" t="s">
        <v>30</v>
      </c>
      <c r="E180" s="27" t="s">
        <v>23</v>
      </c>
      <c r="F180" s="27" t="s">
        <v>0</v>
      </c>
      <c r="G180" s="27" t="s">
        <v>14</v>
      </c>
      <c r="H180" s="27" t="s">
        <v>15</v>
      </c>
      <c r="I180" s="33" t="s">
        <v>6</v>
      </c>
    </row>
    <row r="181" spans="1:9" x14ac:dyDescent="0.2">
      <c r="A181" s="35">
        <v>34608</v>
      </c>
      <c r="B181" s="27">
        <v>1.9</v>
      </c>
      <c r="C181" s="27" t="s">
        <v>31</v>
      </c>
      <c r="D181" s="27" t="s">
        <v>30</v>
      </c>
      <c r="E181" s="27" t="s">
        <v>23</v>
      </c>
      <c r="F181" s="27" t="s">
        <v>0</v>
      </c>
      <c r="G181" s="27" t="s">
        <v>14</v>
      </c>
      <c r="H181" s="27" t="s">
        <v>15</v>
      </c>
      <c r="I181" s="33" t="s">
        <v>6</v>
      </c>
    </row>
    <row r="182" spans="1:9" x14ac:dyDescent="0.2">
      <c r="A182" s="35">
        <v>34700</v>
      </c>
      <c r="B182" s="27">
        <v>2</v>
      </c>
      <c r="C182" s="27" t="s">
        <v>31</v>
      </c>
      <c r="D182" s="27" t="s">
        <v>30</v>
      </c>
      <c r="E182" s="27" t="s">
        <v>23</v>
      </c>
      <c r="F182" s="27" t="s">
        <v>0</v>
      </c>
      <c r="G182" s="27" t="s">
        <v>14</v>
      </c>
      <c r="H182" s="27" t="s">
        <v>15</v>
      </c>
      <c r="I182" s="33" t="s">
        <v>6</v>
      </c>
    </row>
    <row r="183" spans="1:9" x14ac:dyDescent="0.2">
      <c r="A183" s="35">
        <v>34790</v>
      </c>
      <c r="B183" s="27">
        <v>2.4</v>
      </c>
      <c r="C183" s="27" t="s">
        <v>31</v>
      </c>
      <c r="D183" s="27" t="s">
        <v>30</v>
      </c>
      <c r="E183" s="27" t="s">
        <v>23</v>
      </c>
      <c r="F183" s="27" t="s">
        <v>0</v>
      </c>
      <c r="G183" s="27" t="s">
        <v>14</v>
      </c>
      <c r="H183" s="27" t="s">
        <v>15</v>
      </c>
      <c r="I183" s="33" t="s">
        <v>6</v>
      </c>
    </row>
    <row r="184" spans="1:9" x14ac:dyDescent="0.2">
      <c r="A184" s="35">
        <v>34881</v>
      </c>
      <c r="B184" s="27">
        <v>1.6</v>
      </c>
      <c r="C184" s="27" t="s">
        <v>31</v>
      </c>
      <c r="D184" s="27" t="s">
        <v>30</v>
      </c>
      <c r="E184" s="27" t="s">
        <v>23</v>
      </c>
      <c r="F184" s="27" t="s">
        <v>0</v>
      </c>
      <c r="G184" s="27" t="s">
        <v>14</v>
      </c>
      <c r="H184" s="27" t="s">
        <v>15</v>
      </c>
      <c r="I184" s="33" t="s">
        <v>6</v>
      </c>
    </row>
    <row r="185" spans="1:9" x14ac:dyDescent="0.2">
      <c r="A185" s="35">
        <v>34973</v>
      </c>
      <c r="B185" s="27">
        <v>1.8</v>
      </c>
      <c r="C185" s="27" t="s">
        <v>31</v>
      </c>
      <c r="D185" s="27" t="s">
        <v>30</v>
      </c>
      <c r="E185" s="27" t="s">
        <v>23</v>
      </c>
      <c r="F185" s="27" t="s">
        <v>0</v>
      </c>
      <c r="G185" s="27" t="s">
        <v>14</v>
      </c>
      <c r="H185" s="27" t="s">
        <v>15</v>
      </c>
      <c r="I185" s="33" t="s">
        <v>6</v>
      </c>
    </row>
    <row r="186" spans="1:9" x14ac:dyDescent="0.2">
      <c r="A186" s="35">
        <v>35065</v>
      </c>
      <c r="B186" s="27">
        <v>2.2000000000000002</v>
      </c>
      <c r="C186" s="27" t="s">
        <v>31</v>
      </c>
      <c r="D186" s="27" t="s">
        <v>30</v>
      </c>
      <c r="E186" s="27" t="s">
        <v>23</v>
      </c>
      <c r="F186" s="27" t="s">
        <v>0</v>
      </c>
      <c r="G186" s="27" t="s">
        <v>14</v>
      </c>
      <c r="H186" s="27" t="s">
        <v>15</v>
      </c>
      <c r="I186" s="33" t="s">
        <v>6</v>
      </c>
    </row>
    <row r="187" spans="1:9" x14ac:dyDescent="0.2">
      <c r="A187" s="35">
        <v>35156</v>
      </c>
      <c r="B187" s="27">
        <v>2.7</v>
      </c>
      <c r="C187" s="27" t="s">
        <v>31</v>
      </c>
      <c r="D187" s="27" t="s">
        <v>30</v>
      </c>
      <c r="E187" s="27" t="s">
        <v>23</v>
      </c>
      <c r="F187" s="27" t="s">
        <v>0</v>
      </c>
      <c r="G187" s="27" t="s">
        <v>14</v>
      </c>
      <c r="H187" s="27" t="s">
        <v>15</v>
      </c>
      <c r="I187" s="33" t="s">
        <v>6</v>
      </c>
    </row>
    <row r="188" spans="1:9" x14ac:dyDescent="0.2">
      <c r="A188" s="35">
        <v>35247</v>
      </c>
      <c r="B188" s="27">
        <v>1.7</v>
      </c>
      <c r="C188" s="27" t="s">
        <v>31</v>
      </c>
      <c r="D188" s="27" t="s">
        <v>30</v>
      </c>
      <c r="E188" s="27" t="s">
        <v>23</v>
      </c>
      <c r="F188" s="27" t="s">
        <v>0</v>
      </c>
      <c r="G188" s="27" t="s">
        <v>14</v>
      </c>
      <c r="H188" s="27" t="s">
        <v>15</v>
      </c>
      <c r="I188" s="33" t="s">
        <v>6</v>
      </c>
    </row>
    <row r="189" spans="1:9" x14ac:dyDescent="0.2">
      <c r="A189" s="35">
        <v>35339</v>
      </c>
      <c r="B189" s="27">
        <v>2.8</v>
      </c>
      <c r="C189" s="27" t="s">
        <v>31</v>
      </c>
      <c r="D189" s="27" t="s">
        <v>30</v>
      </c>
      <c r="E189" s="27" t="s">
        <v>23</v>
      </c>
      <c r="F189" s="27" t="s">
        <v>0</v>
      </c>
      <c r="G189" s="27" t="s">
        <v>14</v>
      </c>
      <c r="H189" s="27" t="s">
        <v>15</v>
      </c>
      <c r="I189" s="33" t="s">
        <v>6</v>
      </c>
    </row>
    <row r="190" spans="1:9" x14ac:dyDescent="0.2">
      <c r="A190" s="35">
        <v>35431</v>
      </c>
      <c r="B190" s="27">
        <v>1.8</v>
      </c>
      <c r="C190" s="27" t="s">
        <v>31</v>
      </c>
      <c r="D190" s="27" t="s">
        <v>30</v>
      </c>
      <c r="E190" s="27" t="s">
        <v>23</v>
      </c>
      <c r="F190" s="27" t="s">
        <v>0</v>
      </c>
      <c r="G190" s="27" t="s">
        <v>14</v>
      </c>
      <c r="H190" s="27" t="s">
        <v>15</v>
      </c>
      <c r="I190" s="33" t="s">
        <v>6</v>
      </c>
    </row>
    <row r="191" spans="1:9" x14ac:dyDescent="0.2">
      <c r="A191" s="35">
        <v>35521</v>
      </c>
      <c r="B191" s="27">
        <v>1</v>
      </c>
      <c r="C191" s="27" t="s">
        <v>31</v>
      </c>
      <c r="D191" s="27" t="s">
        <v>30</v>
      </c>
      <c r="E191" s="27" t="s">
        <v>23</v>
      </c>
      <c r="F191" s="27" t="s">
        <v>0</v>
      </c>
      <c r="G191" s="27" t="s">
        <v>14</v>
      </c>
      <c r="H191" s="27" t="s">
        <v>15</v>
      </c>
      <c r="I191" s="33" t="s">
        <v>6</v>
      </c>
    </row>
    <row r="192" spans="1:9" x14ac:dyDescent="0.2">
      <c r="A192" s="35">
        <v>35612</v>
      </c>
      <c r="B192" s="27">
        <v>1.1000000000000001</v>
      </c>
      <c r="C192" s="27" t="s">
        <v>31</v>
      </c>
      <c r="D192" s="27" t="s">
        <v>30</v>
      </c>
      <c r="E192" s="27" t="s">
        <v>23</v>
      </c>
      <c r="F192" s="27" t="s">
        <v>0</v>
      </c>
      <c r="G192" s="27" t="s">
        <v>14</v>
      </c>
      <c r="H192" s="27" t="s">
        <v>15</v>
      </c>
      <c r="I192" s="33" t="s">
        <v>6</v>
      </c>
    </row>
    <row r="193" spans="1:9" x14ac:dyDescent="0.2">
      <c r="A193" s="35">
        <v>35704</v>
      </c>
      <c r="B193" s="27">
        <v>1.3</v>
      </c>
      <c r="C193" s="27" t="s">
        <v>31</v>
      </c>
      <c r="D193" s="27" t="s">
        <v>30</v>
      </c>
      <c r="E193" s="27" t="s">
        <v>23</v>
      </c>
      <c r="F193" s="27" t="s">
        <v>0</v>
      </c>
      <c r="G193" s="27" t="s">
        <v>14</v>
      </c>
      <c r="H193" s="27" t="s">
        <v>15</v>
      </c>
      <c r="I193" s="33" t="s">
        <v>6</v>
      </c>
    </row>
    <row r="194" spans="1:9" x14ac:dyDescent="0.2">
      <c r="A194" s="35">
        <v>35796</v>
      </c>
      <c r="B194" s="27">
        <v>0</v>
      </c>
      <c r="C194" s="27" t="s">
        <v>31</v>
      </c>
      <c r="D194" s="27" t="s">
        <v>30</v>
      </c>
      <c r="E194" s="27" t="s">
        <v>23</v>
      </c>
      <c r="F194" s="27" t="s">
        <v>0</v>
      </c>
      <c r="G194" s="27" t="s">
        <v>14</v>
      </c>
      <c r="H194" s="27" t="s">
        <v>15</v>
      </c>
      <c r="I194" s="33" t="s">
        <v>6</v>
      </c>
    </row>
    <row r="195" spans="1:9" x14ac:dyDescent="0.2">
      <c r="A195" s="35">
        <v>35886</v>
      </c>
      <c r="B195" s="27">
        <v>0.7</v>
      </c>
      <c r="C195" s="27" t="s">
        <v>31</v>
      </c>
      <c r="D195" s="27" t="s">
        <v>30</v>
      </c>
      <c r="E195" s="27" t="s">
        <v>23</v>
      </c>
      <c r="F195" s="27" t="s">
        <v>0</v>
      </c>
      <c r="G195" s="27" t="s">
        <v>14</v>
      </c>
      <c r="H195" s="27" t="s">
        <v>15</v>
      </c>
      <c r="I195" s="33" t="s">
        <v>6</v>
      </c>
    </row>
    <row r="196" spans="1:9" x14ac:dyDescent="0.2">
      <c r="A196" s="35">
        <v>35977</v>
      </c>
      <c r="B196" s="27">
        <v>1.2</v>
      </c>
      <c r="C196" s="27" t="s">
        <v>31</v>
      </c>
      <c r="D196" s="27" t="s">
        <v>30</v>
      </c>
      <c r="E196" s="27" t="s">
        <v>23</v>
      </c>
      <c r="F196" s="27" t="s">
        <v>0</v>
      </c>
      <c r="G196" s="27" t="s">
        <v>14</v>
      </c>
      <c r="H196" s="27" t="s">
        <v>15</v>
      </c>
      <c r="I196" s="33" t="s">
        <v>6</v>
      </c>
    </row>
    <row r="197" spans="1:9" x14ac:dyDescent="0.2">
      <c r="A197" s="35">
        <v>36069</v>
      </c>
      <c r="B197" s="27">
        <v>1.1000000000000001</v>
      </c>
      <c r="C197" s="27" t="s">
        <v>31</v>
      </c>
      <c r="D197" s="27" t="s">
        <v>30</v>
      </c>
      <c r="E197" s="27" t="s">
        <v>23</v>
      </c>
      <c r="F197" s="27" t="s">
        <v>0</v>
      </c>
      <c r="G197" s="27" t="s">
        <v>14</v>
      </c>
      <c r="H197" s="27" t="s">
        <v>15</v>
      </c>
      <c r="I197" s="33" t="s">
        <v>6</v>
      </c>
    </row>
    <row r="198" spans="1:9" x14ac:dyDescent="0.2">
      <c r="A198" s="35">
        <v>36161</v>
      </c>
      <c r="B198" s="27">
        <v>0.8</v>
      </c>
      <c r="C198" s="27" t="s">
        <v>31</v>
      </c>
      <c r="D198" s="27" t="s">
        <v>30</v>
      </c>
      <c r="E198" s="27" t="s">
        <v>23</v>
      </c>
      <c r="F198" s="27" t="s">
        <v>0</v>
      </c>
      <c r="G198" s="27" t="s">
        <v>14</v>
      </c>
      <c r="H198" s="27" t="s">
        <v>15</v>
      </c>
      <c r="I198" s="33" t="s">
        <v>6</v>
      </c>
    </row>
    <row r="199" spans="1:9" x14ac:dyDescent="0.2">
      <c r="A199" s="35">
        <v>36251</v>
      </c>
      <c r="B199" s="27">
        <v>2.2999999999999998</v>
      </c>
      <c r="C199" s="27" t="s">
        <v>31</v>
      </c>
      <c r="D199" s="27" t="s">
        <v>30</v>
      </c>
      <c r="E199" s="27" t="s">
        <v>23</v>
      </c>
      <c r="F199" s="27" t="s">
        <v>0</v>
      </c>
      <c r="G199" s="27" t="s">
        <v>14</v>
      </c>
      <c r="H199" s="27" t="s">
        <v>15</v>
      </c>
      <c r="I199" s="33" t="s">
        <v>6</v>
      </c>
    </row>
    <row r="200" spans="1:9" x14ac:dyDescent="0.2">
      <c r="A200" s="35">
        <v>36342</v>
      </c>
      <c r="B200" s="27">
        <v>2.2000000000000002</v>
      </c>
      <c r="C200" s="27" t="s">
        <v>31</v>
      </c>
      <c r="D200" s="27" t="s">
        <v>30</v>
      </c>
      <c r="E200" s="27" t="s">
        <v>23</v>
      </c>
      <c r="F200" s="27" t="s">
        <v>0</v>
      </c>
      <c r="G200" s="27" t="s">
        <v>14</v>
      </c>
      <c r="H200" s="27" t="s">
        <v>15</v>
      </c>
      <c r="I200" s="33" t="s">
        <v>6</v>
      </c>
    </row>
    <row r="201" spans="1:9" x14ac:dyDescent="0.2">
      <c r="A201" s="35">
        <v>36434</v>
      </c>
      <c r="B201" s="27">
        <v>2.4</v>
      </c>
      <c r="C201" s="27" t="s">
        <v>31</v>
      </c>
      <c r="D201" s="27" t="s">
        <v>30</v>
      </c>
      <c r="E201" s="27" t="s">
        <v>23</v>
      </c>
      <c r="F201" s="27" t="s">
        <v>0</v>
      </c>
      <c r="G201" s="27" t="s">
        <v>14</v>
      </c>
      <c r="H201" s="27" t="s">
        <v>15</v>
      </c>
      <c r="I201" s="33" t="s">
        <v>6</v>
      </c>
    </row>
    <row r="202" spans="1:9" x14ac:dyDescent="0.2">
      <c r="A202" s="35">
        <v>36526</v>
      </c>
      <c r="B202" s="27">
        <v>3.3</v>
      </c>
      <c r="C202" s="27" t="s">
        <v>31</v>
      </c>
      <c r="D202" s="27" t="s">
        <v>30</v>
      </c>
      <c r="E202" s="27" t="s">
        <v>23</v>
      </c>
      <c r="F202" s="27" t="s">
        <v>0</v>
      </c>
      <c r="G202" s="27" t="s">
        <v>14</v>
      </c>
      <c r="H202" s="27" t="s">
        <v>15</v>
      </c>
      <c r="I202" s="33" t="s">
        <v>6</v>
      </c>
    </row>
    <row r="203" spans="1:9" x14ac:dyDescent="0.2">
      <c r="A203" s="35">
        <v>36617</v>
      </c>
      <c r="B203" s="27">
        <v>1.9</v>
      </c>
      <c r="C203" s="27" t="s">
        <v>31</v>
      </c>
      <c r="D203" s="27" t="s">
        <v>30</v>
      </c>
      <c r="E203" s="27" t="s">
        <v>23</v>
      </c>
      <c r="F203" s="27" t="s">
        <v>0</v>
      </c>
      <c r="G203" s="27" t="s">
        <v>14</v>
      </c>
      <c r="H203" s="27" t="s">
        <v>15</v>
      </c>
      <c r="I203" s="33" t="s">
        <v>6</v>
      </c>
    </row>
    <row r="204" spans="1:9" x14ac:dyDescent="0.2">
      <c r="A204" s="35">
        <v>36708</v>
      </c>
      <c r="B204" s="27">
        <v>2.6</v>
      </c>
      <c r="C204" s="27" t="s">
        <v>31</v>
      </c>
      <c r="D204" s="27" t="s">
        <v>30</v>
      </c>
      <c r="E204" s="27" t="s">
        <v>23</v>
      </c>
      <c r="F204" s="27" t="s">
        <v>0</v>
      </c>
      <c r="G204" s="27" t="s">
        <v>14</v>
      </c>
      <c r="H204" s="27" t="s">
        <v>15</v>
      </c>
      <c r="I204" s="33" t="s">
        <v>6</v>
      </c>
    </row>
    <row r="205" spans="1:9" x14ac:dyDescent="0.2">
      <c r="A205" s="35">
        <v>36800</v>
      </c>
      <c r="B205" s="27">
        <v>2.2999999999999998</v>
      </c>
      <c r="C205" s="27" t="s">
        <v>31</v>
      </c>
      <c r="D205" s="27" t="s">
        <v>30</v>
      </c>
      <c r="E205" s="27" t="s">
        <v>23</v>
      </c>
      <c r="F205" s="27" t="s">
        <v>0</v>
      </c>
      <c r="G205" s="27" t="s">
        <v>14</v>
      </c>
      <c r="H205" s="27" t="s">
        <v>15</v>
      </c>
      <c r="I205" s="33" t="s">
        <v>6</v>
      </c>
    </row>
    <row r="206" spans="1:9" x14ac:dyDescent="0.2">
      <c r="A206" s="35">
        <v>36892</v>
      </c>
      <c r="B206" s="27">
        <v>3</v>
      </c>
      <c r="C206" s="27" t="s">
        <v>31</v>
      </c>
      <c r="D206" s="27" t="s">
        <v>30</v>
      </c>
      <c r="E206" s="27" t="s">
        <v>23</v>
      </c>
      <c r="F206" s="27" t="s">
        <v>0</v>
      </c>
      <c r="G206" s="27" t="s">
        <v>14</v>
      </c>
      <c r="H206" s="27" t="s">
        <v>15</v>
      </c>
      <c r="I206" s="33" t="s">
        <v>6</v>
      </c>
    </row>
    <row r="207" spans="1:9" x14ac:dyDescent="0.2">
      <c r="A207" s="35">
        <v>36982</v>
      </c>
      <c r="B207" s="27">
        <v>1.9</v>
      </c>
      <c r="C207" s="27" t="s">
        <v>31</v>
      </c>
      <c r="D207" s="27" t="s">
        <v>30</v>
      </c>
      <c r="E207" s="27" t="s">
        <v>23</v>
      </c>
      <c r="F207" s="27" t="s">
        <v>0</v>
      </c>
      <c r="G207" s="27" t="s">
        <v>14</v>
      </c>
      <c r="H207" s="27" t="s">
        <v>15</v>
      </c>
      <c r="I207" s="33" t="s">
        <v>6</v>
      </c>
    </row>
    <row r="208" spans="1:9" x14ac:dyDescent="0.2">
      <c r="A208" s="35">
        <v>37073</v>
      </c>
      <c r="B208" s="27">
        <v>0.2</v>
      </c>
      <c r="C208" s="27" t="s">
        <v>31</v>
      </c>
      <c r="D208" s="27" t="s">
        <v>30</v>
      </c>
      <c r="E208" s="27" t="s">
        <v>23</v>
      </c>
      <c r="F208" s="27" t="s">
        <v>0</v>
      </c>
      <c r="G208" s="27" t="s">
        <v>14</v>
      </c>
      <c r="H208" s="27" t="s">
        <v>15</v>
      </c>
      <c r="I208" s="33" t="s">
        <v>6</v>
      </c>
    </row>
    <row r="209" spans="1:9" x14ac:dyDescent="0.2">
      <c r="A209" s="35">
        <v>37165</v>
      </c>
      <c r="B209" s="27">
        <v>0.2</v>
      </c>
      <c r="C209" s="27" t="s">
        <v>31</v>
      </c>
      <c r="D209" s="27" t="s">
        <v>30</v>
      </c>
      <c r="E209" s="27" t="s">
        <v>23</v>
      </c>
      <c r="F209" s="27" t="s">
        <v>0</v>
      </c>
      <c r="G209" s="27" t="s">
        <v>14</v>
      </c>
      <c r="H209" s="27" t="s">
        <v>15</v>
      </c>
      <c r="I209" s="33" t="s">
        <v>6</v>
      </c>
    </row>
    <row r="210" spans="1:9" x14ac:dyDescent="0.2">
      <c r="A210" s="35">
        <v>37257</v>
      </c>
      <c r="B210" s="27">
        <v>0.8</v>
      </c>
      <c r="C210" s="27" t="s">
        <v>31</v>
      </c>
      <c r="D210" s="27" t="s">
        <v>30</v>
      </c>
      <c r="E210" s="27" t="s">
        <v>23</v>
      </c>
      <c r="F210" s="27" t="s">
        <v>0</v>
      </c>
      <c r="G210" s="27" t="s">
        <v>14</v>
      </c>
      <c r="H210" s="27" t="s">
        <v>15</v>
      </c>
      <c r="I210" s="33" t="s">
        <v>6</v>
      </c>
    </row>
    <row r="211" spans="1:9" x14ac:dyDescent="0.2">
      <c r="A211" s="35">
        <v>37347</v>
      </c>
      <c r="B211" s="27">
        <v>3</v>
      </c>
      <c r="C211" s="27" t="s">
        <v>31</v>
      </c>
      <c r="D211" s="27" t="s">
        <v>30</v>
      </c>
      <c r="E211" s="27" t="s">
        <v>23</v>
      </c>
      <c r="F211" s="27" t="s">
        <v>0</v>
      </c>
      <c r="G211" s="27" t="s">
        <v>14</v>
      </c>
      <c r="H211" s="27" t="s">
        <v>15</v>
      </c>
      <c r="I211" s="33" t="s">
        <v>6</v>
      </c>
    </row>
    <row r="212" spans="1:9" x14ac:dyDescent="0.2">
      <c r="A212" s="35">
        <v>37438</v>
      </c>
      <c r="B212" s="27">
        <v>2.1</v>
      </c>
      <c r="C212" s="27" t="s">
        <v>31</v>
      </c>
      <c r="D212" s="27" t="s">
        <v>30</v>
      </c>
      <c r="E212" s="27" t="s">
        <v>23</v>
      </c>
      <c r="F212" s="27" t="s">
        <v>0</v>
      </c>
      <c r="G212" s="27" t="s">
        <v>14</v>
      </c>
      <c r="H212" s="27" t="s">
        <v>15</v>
      </c>
      <c r="I212" s="33" t="s">
        <v>6</v>
      </c>
    </row>
    <row r="213" spans="1:9" x14ac:dyDescent="0.2">
      <c r="A213" s="35">
        <v>37530</v>
      </c>
      <c r="B213" s="27">
        <v>1.9</v>
      </c>
      <c r="C213" s="27" t="s">
        <v>31</v>
      </c>
      <c r="D213" s="27" t="s">
        <v>30</v>
      </c>
      <c r="E213" s="27" t="s">
        <v>23</v>
      </c>
      <c r="F213" s="27" t="s">
        <v>0</v>
      </c>
      <c r="G213" s="27" t="s">
        <v>14</v>
      </c>
      <c r="H213" s="27" t="s">
        <v>15</v>
      </c>
      <c r="I213" s="33" t="s">
        <v>6</v>
      </c>
    </row>
    <row r="214" spans="1:9" x14ac:dyDescent="0.2">
      <c r="A214" s="35">
        <v>37622</v>
      </c>
      <c r="B214" s="27">
        <v>3.1</v>
      </c>
      <c r="C214" s="27" t="s">
        <v>31</v>
      </c>
      <c r="D214" s="27" t="s">
        <v>30</v>
      </c>
      <c r="E214" s="27" t="s">
        <v>23</v>
      </c>
      <c r="F214" s="27" t="s">
        <v>0</v>
      </c>
      <c r="G214" s="27" t="s">
        <v>14</v>
      </c>
      <c r="H214" s="27" t="s">
        <v>15</v>
      </c>
      <c r="I214" s="33" t="s">
        <v>6</v>
      </c>
    </row>
    <row r="215" spans="1:9" x14ac:dyDescent="0.2">
      <c r="A215" s="35">
        <v>37712</v>
      </c>
      <c r="B215" s="27">
        <v>0.4</v>
      </c>
      <c r="C215" s="27" t="s">
        <v>31</v>
      </c>
      <c r="D215" s="27" t="s">
        <v>30</v>
      </c>
      <c r="E215" s="27" t="s">
        <v>23</v>
      </c>
      <c r="F215" s="27" t="s">
        <v>0</v>
      </c>
      <c r="G215" s="27" t="s">
        <v>14</v>
      </c>
      <c r="H215" s="27" t="s">
        <v>15</v>
      </c>
      <c r="I215" s="33" t="s">
        <v>6</v>
      </c>
    </row>
    <row r="216" spans="1:9" x14ac:dyDescent="0.2">
      <c r="A216" s="35">
        <v>37803</v>
      </c>
      <c r="B216" s="27">
        <v>2.7</v>
      </c>
      <c r="C216" s="27" t="s">
        <v>31</v>
      </c>
      <c r="D216" s="27" t="s">
        <v>30</v>
      </c>
      <c r="E216" s="27" t="s">
        <v>23</v>
      </c>
      <c r="F216" s="27" t="s">
        <v>0</v>
      </c>
      <c r="G216" s="27" t="s">
        <v>14</v>
      </c>
      <c r="H216" s="27" t="s">
        <v>15</v>
      </c>
      <c r="I216" s="33" t="s">
        <v>6</v>
      </c>
    </row>
    <row r="217" spans="1:9" x14ac:dyDescent="0.2">
      <c r="A217" s="35">
        <v>37895</v>
      </c>
      <c r="B217" s="27">
        <v>2</v>
      </c>
      <c r="C217" s="27" t="s">
        <v>31</v>
      </c>
      <c r="D217" s="27" t="s">
        <v>30</v>
      </c>
      <c r="E217" s="27" t="s">
        <v>23</v>
      </c>
      <c r="F217" s="27" t="s">
        <v>0</v>
      </c>
      <c r="G217" s="27" t="s">
        <v>14</v>
      </c>
      <c r="H217" s="27" t="s">
        <v>15</v>
      </c>
      <c r="I217" s="33" t="s">
        <v>6</v>
      </c>
    </row>
    <row r="218" spans="1:9" x14ac:dyDescent="0.2">
      <c r="A218" s="35">
        <v>37987</v>
      </c>
      <c r="B218" s="27">
        <v>3.1</v>
      </c>
      <c r="C218" s="27" t="s">
        <v>31</v>
      </c>
      <c r="D218" s="27" t="s">
        <v>30</v>
      </c>
      <c r="E218" s="27" t="s">
        <v>23</v>
      </c>
      <c r="F218" s="27" t="s">
        <v>0</v>
      </c>
      <c r="G218" s="27" t="s">
        <v>14</v>
      </c>
      <c r="H218" s="27" t="s">
        <v>15</v>
      </c>
      <c r="I218" s="33" t="s">
        <v>6</v>
      </c>
    </row>
    <row r="219" spans="1:9" x14ac:dyDescent="0.2">
      <c r="A219" s="35">
        <v>38078</v>
      </c>
      <c r="B219" s="27">
        <v>2.7</v>
      </c>
      <c r="C219" s="27" t="s">
        <v>31</v>
      </c>
      <c r="D219" s="27" t="s">
        <v>30</v>
      </c>
      <c r="E219" s="27" t="s">
        <v>23</v>
      </c>
      <c r="F219" s="27" t="s">
        <v>0</v>
      </c>
      <c r="G219" s="27" t="s">
        <v>14</v>
      </c>
      <c r="H219" s="27" t="s">
        <v>15</v>
      </c>
      <c r="I219" s="33" t="s">
        <v>6</v>
      </c>
    </row>
    <row r="220" spans="1:9" x14ac:dyDescent="0.2">
      <c r="A220" s="35">
        <v>38169</v>
      </c>
      <c r="B220" s="27">
        <v>2</v>
      </c>
      <c r="C220" s="27" t="s">
        <v>31</v>
      </c>
      <c r="D220" s="27" t="s">
        <v>30</v>
      </c>
      <c r="E220" s="27" t="s">
        <v>23</v>
      </c>
      <c r="F220" s="27" t="s">
        <v>0</v>
      </c>
      <c r="G220" s="27" t="s">
        <v>14</v>
      </c>
      <c r="H220" s="27" t="s">
        <v>15</v>
      </c>
      <c r="I220" s="33" t="s">
        <v>6</v>
      </c>
    </row>
    <row r="221" spans="1:9" x14ac:dyDescent="0.2">
      <c r="A221" s="35">
        <v>38261</v>
      </c>
      <c r="B221" s="27">
        <v>3.5</v>
      </c>
      <c r="C221" s="27" t="s">
        <v>31</v>
      </c>
      <c r="D221" s="27" t="s">
        <v>30</v>
      </c>
      <c r="E221" s="27" t="s">
        <v>23</v>
      </c>
      <c r="F221" s="27" t="s">
        <v>0</v>
      </c>
      <c r="G221" s="27" t="s">
        <v>14</v>
      </c>
      <c r="H221" s="27" t="s">
        <v>15</v>
      </c>
      <c r="I221" s="33" t="s">
        <v>6</v>
      </c>
    </row>
    <row r="222" spans="1:9" x14ac:dyDescent="0.2">
      <c r="A222" s="35">
        <v>38353</v>
      </c>
      <c r="B222" s="27">
        <v>2.2999999999999998</v>
      </c>
      <c r="C222" s="27" t="s">
        <v>31</v>
      </c>
      <c r="D222" s="27" t="s">
        <v>30</v>
      </c>
      <c r="E222" s="27" t="s">
        <v>23</v>
      </c>
      <c r="F222" s="27" t="s">
        <v>0</v>
      </c>
      <c r="G222" s="27" t="s">
        <v>14</v>
      </c>
      <c r="H222" s="27" t="s">
        <v>15</v>
      </c>
      <c r="I222" s="33" t="s">
        <v>6</v>
      </c>
    </row>
    <row r="223" spans="1:9" x14ac:dyDescent="0.2">
      <c r="A223" s="35">
        <v>38443</v>
      </c>
      <c r="B223" s="27">
        <v>2.5</v>
      </c>
      <c r="C223" s="27" t="s">
        <v>31</v>
      </c>
      <c r="D223" s="27" t="s">
        <v>30</v>
      </c>
      <c r="E223" s="27" t="s">
        <v>23</v>
      </c>
      <c r="F223" s="27" t="s">
        <v>0</v>
      </c>
      <c r="G223" s="27" t="s">
        <v>14</v>
      </c>
      <c r="H223" s="27" t="s">
        <v>15</v>
      </c>
      <c r="I223" s="33" t="s">
        <v>6</v>
      </c>
    </row>
    <row r="224" spans="1:9" x14ac:dyDescent="0.2">
      <c r="A224" s="35">
        <v>38534</v>
      </c>
      <c r="B224" s="27">
        <v>4.4000000000000004</v>
      </c>
      <c r="C224" s="27" t="s">
        <v>31</v>
      </c>
      <c r="D224" s="27" t="s">
        <v>30</v>
      </c>
      <c r="E224" s="27" t="s">
        <v>23</v>
      </c>
      <c r="F224" s="27" t="s">
        <v>0</v>
      </c>
      <c r="G224" s="27" t="s">
        <v>14</v>
      </c>
      <c r="H224" s="27" t="s">
        <v>15</v>
      </c>
      <c r="I224" s="33" t="s">
        <v>6</v>
      </c>
    </row>
    <row r="225" spans="1:9" x14ac:dyDescent="0.2">
      <c r="A225" s="35">
        <v>38626</v>
      </c>
      <c r="B225" s="27">
        <v>3.2</v>
      </c>
      <c r="C225" s="27" t="s">
        <v>31</v>
      </c>
      <c r="D225" s="27" t="s">
        <v>30</v>
      </c>
      <c r="E225" s="27" t="s">
        <v>23</v>
      </c>
      <c r="F225" s="27" t="s">
        <v>0</v>
      </c>
      <c r="G225" s="27" t="s">
        <v>14</v>
      </c>
      <c r="H225" s="27" t="s">
        <v>15</v>
      </c>
      <c r="I225" s="33" t="s">
        <v>6</v>
      </c>
    </row>
    <row r="226" spans="1:9" x14ac:dyDescent="0.2">
      <c r="A226" s="35">
        <v>38718</v>
      </c>
      <c r="B226" s="27">
        <v>2.1</v>
      </c>
      <c r="C226" s="27" t="s">
        <v>31</v>
      </c>
      <c r="D226" s="27" t="s">
        <v>30</v>
      </c>
      <c r="E226" s="27" t="s">
        <v>23</v>
      </c>
      <c r="F226" s="27" t="s">
        <v>0</v>
      </c>
      <c r="G226" s="27" t="s">
        <v>14</v>
      </c>
      <c r="H226" s="27" t="s">
        <v>15</v>
      </c>
      <c r="I226" s="33" t="s">
        <v>6</v>
      </c>
    </row>
    <row r="227" spans="1:9" x14ac:dyDescent="0.2">
      <c r="A227" s="35">
        <v>38808</v>
      </c>
      <c r="B227" s="27">
        <v>3.6</v>
      </c>
      <c r="C227" s="27" t="s">
        <v>31</v>
      </c>
      <c r="D227" s="27" t="s">
        <v>30</v>
      </c>
      <c r="E227" s="27" t="s">
        <v>23</v>
      </c>
      <c r="F227" s="27" t="s">
        <v>0</v>
      </c>
      <c r="G227" s="27" t="s">
        <v>14</v>
      </c>
      <c r="H227" s="27" t="s">
        <v>15</v>
      </c>
      <c r="I227" s="33" t="s">
        <v>6</v>
      </c>
    </row>
    <row r="228" spans="1:9" x14ac:dyDescent="0.2">
      <c r="A228" s="35">
        <v>38899</v>
      </c>
      <c r="B228" s="27">
        <v>2.9</v>
      </c>
      <c r="C228" s="27" t="s">
        <v>31</v>
      </c>
      <c r="D228" s="27" t="s">
        <v>30</v>
      </c>
      <c r="E228" s="27" t="s">
        <v>23</v>
      </c>
      <c r="F228" s="27" t="s">
        <v>0</v>
      </c>
      <c r="G228" s="27" t="s">
        <v>14</v>
      </c>
      <c r="H228" s="27" t="s">
        <v>15</v>
      </c>
      <c r="I228" s="33" t="s">
        <v>6</v>
      </c>
    </row>
    <row r="229" spans="1:9" x14ac:dyDescent="0.2">
      <c r="A229" s="35">
        <v>38991</v>
      </c>
      <c r="B229" s="27">
        <v>-0.7</v>
      </c>
      <c r="C229" s="27" t="s">
        <v>31</v>
      </c>
      <c r="D229" s="27" t="s">
        <v>30</v>
      </c>
      <c r="E229" s="27" t="s">
        <v>23</v>
      </c>
      <c r="F229" s="27" t="s">
        <v>0</v>
      </c>
      <c r="G229" s="27" t="s">
        <v>14</v>
      </c>
      <c r="H229" s="27" t="s">
        <v>15</v>
      </c>
      <c r="I229" s="33" t="s">
        <v>6</v>
      </c>
    </row>
    <row r="230" spans="1:9" x14ac:dyDescent="0.2">
      <c r="A230" s="35">
        <v>39083</v>
      </c>
      <c r="B230" s="27">
        <v>3.7</v>
      </c>
      <c r="C230" s="27" t="s">
        <v>31</v>
      </c>
      <c r="D230" s="27" t="s">
        <v>30</v>
      </c>
      <c r="E230" s="27" t="s">
        <v>23</v>
      </c>
      <c r="F230" s="27" t="s">
        <v>0</v>
      </c>
      <c r="G230" s="27" t="s">
        <v>14</v>
      </c>
      <c r="H230" s="27" t="s">
        <v>15</v>
      </c>
      <c r="I230" s="33" t="s">
        <v>6</v>
      </c>
    </row>
    <row r="231" spans="1:9" x14ac:dyDescent="0.2">
      <c r="A231" s="35">
        <v>39173</v>
      </c>
      <c r="B231" s="27">
        <v>3.4</v>
      </c>
      <c r="C231" s="27" t="s">
        <v>31</v>
      </c>
      <c r="D231" s="27" t="s">
        <v>30</v>
      </c>
      <c r="E231" s="27" t="s">
        <v>23</v>
      </c>
      <c r="F231" s="27" t="s">
        <v>0</v>
      </c>
      <c r="G231" s="27" t="s">
        <v>14</v>
      </c>
      <c r="H231" s="27" t="s">
        <v>15</v>
      </c>
      <c r="I231" s="33" t="s">
        <v>6</v>
      </c>
    </row>
    <row r="232" spans="1:9" x14ac:dyDescent="0.2">
      <c r="A232" s="35">
        <v>39264</v>
      </c>
      <c r="B232" s="27">
        <v>2.2999999999999998</v>
      </c>
      <c r="C232" s="27" t="s">
        <v>31</v>
      </c>
      <c r="D232" s="27" t="s">
        <v>30</v>
      </c>
      <c r="E232" s="27" t="s">
        <v>23</v>
      </c>
      <c r="F232" s="27" t="s">
        <v>0</v>
      </c>
      <c r="G232" s="27" t="s">
        <v>14</v>
      </c>
      <c r="H232" s="27" t="s">
        <v>15</v>
      </c>
      <c r="I232" s="33" t="s">
        <v>6</v>
      </c>
    </row>
    <row r="233" spans="1:9" x14ac:dyDescent="0.2">
      <c r="A233" s="35">
        <v>39356</v>
      </c>
      <c r="B233" s="27">
        <v>4.0999999999999996</v>
      </c>
      <c r="C233" s="27" t="s">
        <v>31</v>
      </c>
      <c r="D233" s="27" t="s">
        <v>30</v>
      </c>
      <c r="E233" s="27" t="s">
        <v>23</v>
      </c>
      <c r="F233" s="27" t="s">
        <v>0</v>
      </c>
      <c r="G233" s="27" t="s">
        <v>14</v>
      </c>
      <c r="H233" s="27" t="s">
        <v>15</v>
      </c>
      <c r="I233" s="33" t="s">
        <v>6</v>
      </c>
    </row>
    <row r="234" spans="1:9" x14ac:dyDescent="0.2">
      <c r="A234" s="35">
        <v>39448</v>
      </c>
      <c r="B234" s="27">
        <v>3.3</v>
      </c>
      <c r="C234" s="27" t="s">
        <v>31</v>
      </c>
      <c r="D234" s="27" t="s">
        <v>30</v>
      </c>
      <c r="E234" s="27" t="s">
        <v>23</v>
      </c>
      <c r="F234" s="27" t="s">
        <v>0</v>
      </c>
      <c r="G234" s="27" t="s">
        <v>14</v>
      </c>
      <c r="H234" s="27" t="s">
        <v>15</v>
      </c>
      <c r="I234" s="33" t="s">
        <v>6</v>
      </c>
    </row>
    <row r="235" spans="1:9" x14ac:dyDescent="0.2">
      <c r="A235" s="35">
        <v>39539</v>
      </c>
      <c r="B235" s="27">
        <v>4</v>
      </c>
      <c r="C235" s="27" t="s">
        <v>31</v>
      </c>
      <c r="D235" s="27" t="s">
        <v>30</v>
      </c>
      <c r="E235" s="27" t="s">
        <v>23</v>
      </c>
      <c r="F235" s="27" t="s">
        <v>0</v>
      </c>
      <c r="G235" s="27" t="s">
        <v>14</v>
      </c>
      <c r="H235" s="27" t="s">
        <v>15</v>
      </c>
      <c r="I235" s="33" t="s">
        <v>6</v>
      </c>
    </row>
    <row r="236" spans="1:9" x14ac:dyDescent="0.2">
      <c r="A236" s="35">
        <v>39630</v>
      </c>
      <c r="B236" s="27">
        <v>4.3</v>
      </c>
      <c r="C236" s="27" t="s">
        <v>31</v>
      </c>
      <c r="D236" s="27" t="s">
        <v>30</v>
      </c>
      <c r="E236" s="27" t="s">
        <v>23</v>
      </c>
      <c r="F236" s="27" t="s">
        <v>0</v>
      </c>
      <c r="G236" s="27" t="s">
        <v>14</v>
      </c>
      <c r="H236" s="27" t="s">
        <v>15</v>
      </c>
      <c r="I236" s="33" t="s">
        <v>6</v>
      </c>
    </row>
    <row r="237" spans="1:9" x14ac:dyDescent="0.2">
      <c r="A237" s="35">
        <v>39722</v>
      </c>
      <c r="B237" s="27">
        <v>-6.2</v>
      </c>
      <c r="C237" s="27" t="s">
        <v>31</v>
      </c>
      <c r="D237" s="27" t="s">
        <v>30</v>
      </c>
      <c r="E237" s="27" t="s">
        <v>23</v>
      </c>
      <c r="F237" s="27" t="s">
        <v>0</v>
      </c>
      <c r="G237" s="27" t="s">
        <v>14</v>
      </c>
      <c r="H237" s="27" t="s">
        <v>15</v>
      </c>
      <c r="I237" s="33" t="s">
        <v>6</v>
      </c>
    </row>
    <row r="238" spans="1:9" x14ac:dyDescent="0.2">
      <c r="A238" s="35">
        <v>39814</v>
      </c>
      <c r="B238" s="27">
        <v>-2.7</v>
      </c>
      <c r="C238" s="27" t="s">
        <v>31</v>
      </c>
      <c r="D238" s="27" t="s">
        <v>30</v>
      </c>
      <c r="E238" s="27" t="s">
        <v>23</v>
      </c>
      <c r="F238" s="27" t="s">
        <v>0</v>
      </c>
      <c r="G238" s="27" t="s">
        <v>14</v>
      </c>
      <c r="H238" s="27" t="s">
        <v>15</v>
      </c>
      <c r="I238" s="33" t="s">
        <v>6</v>
      </c>
    </row>
    <row r="239" spans="1:9" x14ac:dyDescent="0.2">
      <c r="A239" s="35">
        <v>39904</v>
      </c>
      <c r="B239" s="27">
        <v>1.6</v>
      </c>
      <c r="C239" s="27" t="s">
        <v>31</v>
      </c>
      <c r="D239" s="27" t="s">
        <v>30</v>
      </c>
      <c r="E239" s="27" t="s">
        <v>23</v>
      </c>
      <c r="F239" s="27" t="s">
        <v>0</v>
      </c>
      <c r="G239" s="27" t="s">
        <v>14</v>
      </c>
      <c r="H239" s="27" t="s">
        <v>15</v>
      </c>
      <c r="I239" s="33" t="s">
        <v>6</v>
      </c>
    </row>
    <row r="240" spans="1:9" x14ac:dyDescent="0.2">
      <c r="A240" s="35">
        <v>39995</v>
      </c>
      <c r="B240" s="27">
        <v>2.8</v>
      </c>
      <c r="C240" s="27" t="s">
        <v>31</v>
      </c>
      <c r="D240" s="27" t="s">
        <v>30</v>
      </c>
      <c r="E240" s="27" t="s">
        <v>23</v>
      </c>
      <c r="F240" s="27" t="s">
        <v>0</v>
      </c>
      <c r="G240" s="27" t="s">
        <v>14</v>
      </c>
      <c r="H240" s="27" t="s">
        <v>15</v>
      </c>
      <c r="I240" s="33" t="s">
        <v>6</v>
      </c>
    </row>
    <row r="241" spans="1:9" x14ac:dyDescent="0.2">
      <c r="A241" s="35">
        <v>40087</v>
      </c>
      <c r="B241" s="27">
        <v>3.1</v>
      </c>
      <c r="C241" s="27" t="s">
        <v>31</v>
      </c>
      <c r="D241" s="27" t="s">
        <v>30</v>
      </c>
      <c r="E241" s="27" t="s">
        <v>23</v>
      </c>
      <c r="F241" s="27" t="s">
        <v>0</v>
      </c>
      <c r="G241" s="27" t="s">
        <v>14</v>
      </c>
      <c r="H241" s="27" t="s">
        <v>15</v>
      </c>
      <c r="I241" s="33" t="s">
        <v>6</v>
      </c>
    </row>
    <row r="242" spans="1:9" x14ac:dyDescent="0.2">
      <c r="A242" s="35">
        <v>40179</v>
      </c>
      <c r="B242" s="27">
        <v>1.6</v>
      </c>
      <c r="C242" s="27" t="s">
        <v>31</v>
      </c>
      <c r="D242" s="27" t="s">
        <v>30</v>
      </c>
      <c r="E242" s="27" t="s">
        <v>23</v>
      </c>
      <c r="F242" s="27" t="s">
        <v>0</v>
      </c>
      <c r="G242" s="27" t="s">
        <v>14</v>
      </c>
      <c r="H242" s="27" t="s">
        <v>15</v>
      </c>
      <c r="I242" s="33" t="s">
        <v>6</v>
      </c>
    </row>
    <row r="243" spans="1:9" x14ac:dyDescent="0.2">
      <c r="A243" s="35">
        <v>40269</v>
      </c>
      <c r="B243" s="27">
        <v>0.6</v>
      </c>
      <c r="C243" s="27" t="s">
        <v>31</v>
      </c>
      <c r="D243" s="27" t="s">
        <v>30</v>
      </c>
      <c r="E243" s="27" t="s">
        <v>23</v>
      </c>
      <c r="F243" s="27" t="s">
        <v>0</v>
      </c>
      <c r="G243" s="27" t="s">
        <v>14</v>
      </c>
      <c r="H243" s="27" t="s">
        <v>15</v>
      </c>
      <c r="I243" s="33" t="s">
        <v>6</v>
      </c>
    </row>
    <row r="244" spans="1:9" x14ac:dyDescent="0.2">
      <c r="A244" s="35">
        <v>40360</v>
      </c>
      <c r="B244" s="27">
        <v>0.8</v>
      </c>
      <c r="C244" s="27" t="s">
        <v>31</v>
      </c>
      <c r="D244" s="27" t="s">
        <v>30</v>
      </c>
      <c r="E244" s="27" t="s">
        <v>23</v>
      </c>
      <c r="F244" s="27" t="s">
        <v>0</v>
      </c>
      <c r="G244" s="27" t="s">
        <v>14</v>
      </c>
      <c r="H244" s="27" t="s">
        <v>15</v>
      </c>
      <c r="I244" s="33" t="s">
        <v>6</v>
      </c>
    </row>
    <row r="245" spans="1:9" x14ac:dyDescent="0.2">
      <c r="A245" s="35">
        <v>40452</v>
      </c>
      <c r="B245" s="27">
        <v>2.6</v>
      </c>
      <c r="C245" s="27" t="s">
        <v>31</v>
      </c>
      <c r="D245" s="27" t="s">
        <v>30</v>
      </c>
      <c r="E245" s="27" t="s">
        <v>23</v>
      </c>
      <c r="F245" s="27" t="s">
        <v>0</v>
      </c>
      <c r="G245" s="27" t="s">
        <v>14</v>
      </c>
      <c r="H245" s="27" t="s">
        <v>15</v>
      </c>
      <c r="I245" s="33" t="s">
        <v>6</v>
      </c>
    </row>
    <row r="246" spans="1:9" x14ac:dyDescent="0.2">
      <c r="A246" s="35">
        <v>40544</v>
      </c>
      <c r="B246" s="27">
        <v>3.4</v>
      </c>
      <c r="C246" s="27" t="s">
        <v>31</v>
      </c>
      <c r="D246" s="27" t="s">
        <v>30</v>
      </c>
      <c r="E246" s="27" t="s">
        <v>23</v>
      </c>
      <c r="F246" s="27" t="s">
        <v>0</v>
      </c>
      <c r="G246" s="27" t="s">
        <v>14</v>
      </c>
      <c r="H246" s="27" t="s">
        <v>15</v>
      </c>
      <c r="I246" s="33" t="s">
        <v>6</v>
      </c>
    </row>
    <row r="247" spans="1:9" x14ac:dyDescent="0.2">
      <c r="A247" s="35">
        <v>40634</v>
      </c>
      <c r="B247" s="27">
        <v>4</v>
      </c>
      <c r="C247" s="27" t="s">
        <v>31</v>
      </c>
      <c r="D247" s="27" t="s">
        <v>30</v>
      </c>
      <c r="E247" s="27" t="s">
        <v>23</v>
      </c>
      <c r="F247" s="27" t="s">
        <v>0</v>
      </c>
      <c r="G247" s="27" t="s">
        <v>14</v>
      </c>
      <c r="H247" s="27" t="s">
        <v>15</v>
      </c>
      <c r="I247" s="33" t="s">
        <v>6</v>
      </c>
    </row>
    <row r="248" spans="1:9" x14ac:dyDescent="0.2">
      <c r="A248" s="35">
        <v>40725</v>
      </c>
      <c r="B248" s="27">
        <v>1.9</v>
      </c>
      <c r="C248" s="27" t="s">
        <v>31</v>
      </c>
      <c r="D248" s="27" t="s">
        <v>30</v>
      </c>
      <c r="E248" s="27" t="s">
        <v>23</v>
      </c>
      <c r="F248" s="27" t="s">
        <v>0</v>
      </c>
      <c r="G248" s="27" t="s">
        <v>14</v>
      </c>
      <c r="H248" s="27" t="s">
        <v>15</v>
      </c>
      <c r="I248" s="33" t="s">
        <v>6</v>
      </c>
    </row>
    <row r="249" spans="1:9" x14ac:dyDescent="0.2">
      <c r="A249" s="35">
        <v>40817</v>
      </c>
      <c r="B249" s="27">
        <v>1.3</v>
      </c>
      <c r="C249" s="27" t="s">
        <v>31</v>
      </c>
      <c r="D249" s="27" t="s">
        <v>30</v>
      </c>
      <c r="E249" s="27" t="s">
        <v>23</v>
      </c>
      <c r="F249" s="27" t="s">
        <v>0</v>
      </c>
      <c r="G249" s="27" t="s">
        <v>14</v>
      </c>
      <c r="H249" s="27" t="s">
        <v>15</v>
      </c>
      <c r="I249" s="33" t="s">
        <v>6</v>
      </c>
    </row>
    <row r="250" spans="1:9" x14ac:dyDescent="0.2">
      <c r="A250" s="35">
        <v>40909</v>
      </c>
      <c r="B250" s="27">
        <v>2.7</v>
      </c>
      <c r="C250" s="27" t="s">
        <v>31</v>
      </c>
      <c r="D250" s="27" t="s">
        <v>30</v>
      </c>
      <c r="E250" s="27" t="s">
        <v>23</v>
      </c>
      <c r="F250" s="27" t="s">
        <v>0</v>
      </c>
      <c r="G250" s="27" t="s">
        <v>14</v>
      </c>
      <c r="H250" s="27" t="s">
        <v>15</v>
      </c>
      <c r="I250" s="33" t="s">
        <v>6</v>
      </c>
    </row>
    <row r="251" spans="1:9" x14ac:dyDescent="0.2">
      <c r="A251" s="35">
        <v>41000</v>
      </c>
      <c r="B251" s="27">
        <v>1</v>
      </c>
      <c r="C251" s="27" t="s">
        <v>31</v>
      </c>
      <c r="D251" s="27" t="s">
        <v>30</v>
      </c>
      <c r="E251" s="27" t="s">
        <v>23</v>
      </c>
      <c r="F251" s="27" t="s">
        <v>0</v>
      </c>
      <c r="G251" s="27" t="s">
        <v>14</v>
      </c>
      <c r="H251" s="27" t="s">
        <v>15</v>
      </c>
      <c r="I251" s="33" t="s">
        <v>6</v>
      </c>
    </row>
    <row r="252" spans="1:9" x14ac:dyDescent="0.2">
      <c r="A252" s="35">
        <v>41091</v>
      </c>
      <c r="B252" s="27">
        <v>1.2</v>
      </c>
      <c r="C252" s="27" t="s">
        <v>31</v>
      </c>
      <c r="D252" s="27" t="s">
        <v>30</v>
      </c>
      <c r="E252" s="27" t="s">
        <v>23</v>
      </c>
      <c r="F252" s="27" t="s">
        <v>0</v>
      </c>
      <c r="G252" s="27" t="s">
        <v>14</v>
      </c>
      <c r="H252" s="27" t="s">
        <v>15</v>
      </c>
      <c r="I252" s="33" t="s">
        <v>6</v>
      </c>
    </row>
    <row r="253" spans="1:9" x14ac:dyDescent="0.2">
      <c r="A253" s="35">
        <v>41183</v>
      </c>
      <c r="B253" s="27">
        <v>2.2999999999999998</v>
      </c>
      <c r="C253" s="27" t="s">
        <v>31</v>
      </c>
      <c r="D253" s="27" t="s">
        <v>30</v>
      </c>
      <c r="E253" s="27" t="s">
        <v>23</v>
      </c>
      <c r="F253" s="27" t="s">
        <v>0</v>
      </c>
      <c r="G253" s="27" t="s">
        <v>14</v>
      </c>
      <c r="H253" s="27" t="s">
        <v>15</v>
      </c>
      <c r="I253" s="33" t="s">
        <v>6</v>
      </c>
    </row>
    <row r="254" spans="1:9" x14ac:dyDescent="0.2">
      <c r="A254" s="35">
        <v>41275</v>
      </c>
      <c r="B254" s="27">
        <v>1.4</v>
      </c>
      <c r="C254" s="27" t="s">
        <v>31</v>
      </c>
      <c r="D254" s="27" t="s">
        <v>30</v>
      </c>
      <c r="E254" s="27" t="s">
        <v>23</v>
      </c>
      <c r="F254" s="27" t="s">
        <v>0</v>
      </c>
      <c r="G254" s="27" t="s">
        <v>14</v>
      </c>
      <c r="H254" s="27" t="s">
        <v>15</v>
      </c>
      <c r="I254" s="33" t="s">
        <v>6</v>
      </c>
    </row>
    <row r="255" spans="1:9" x14ac:dyDescent="0.2">
      <c r="A255" s="35">
        <v>41365</v>
      </c>
      <c r="B255" s="27">
        <v>0.2</v>
      </c>
      <c r="C255" s="27" t="s">
        <v>31</v>
      </c>
      <c r="D255" s="27" t="s">
        <v>30</v>
      </c>
      <c r="E255" s="27" t="s">
        <v>23</v>
      </c>
      <c r="F255" s="27" t="s">
        <v>0</v>
      </c>
      <c r="G255" s="27" t="s">
        <v>14</v>
      </c>
      <c r="H255" s="27" t="s">
        <v>15</v>
      </c>
      <c r="I255" s="33" t="s">
        <v>6</v>
      </c>
    </row>
    <row r="256" spans="1:9" x14ac:dyDescent="0.2">
      <c r="A256" s="35">
        <v>41456</v>
      </c>
      <c r="B256" s="27">
        <v>1.7</v>
      </c>
      <c r="C256" s="27" t="s">
        <v>31</v>
      </c>
      <c r="D256" s="27" t="s">
        <v>30</v>
      </c>
      <c r="E256" s="27" t="s">
        <v>23</v>
      </c>
      <c r="F256" s="27" t="s">
        <v>0</v>
      </c>
      <c r="G256" s="27" t="s">
        <v>14</v>
      </c>
      <c r="H256" s="27" t="s">
        <v>15</v>
      </c>
      <c r="I256" s="33" t="s">
        <v>6</v>
      </c>
    </row>
    <row r="257" spans="1:9" x14ac:dyDescent="0.2">
      <c r="A257" s="35">
        <v>41548</v>
      </c>
      <c r="B257" s="27">
        <v>1.5</v>
      </c>
      <c r="C257" s="27" t="s">
        <v>31</v>
      </c>
      <c r="D257" s="27" t="s">
        <v>30</v>
      </c>
      <c r="E257" s="27" t="s">
        <v>23</v>
      </c>
      <c r="F257" s="27" t="s">
        <v>0</v>
      </c>
      <c r="G257" s="27" t="s">
        <v>14</v>
      </c>
      <c r="H257" s="27" t="s">
        <v>15</v>
      </c>
      <c r="I257" s="33" t="s">
        <v>6</v>
      </c>
    </row>
    <row r="258" spans="1:9" x14ac:dyDescent="0.2">
      <c r="A258" s="35">
        <v>41640</v>
      </c>
      <c r="B258" s="27">
        <v>1.8</v>
      </c>
      <c r="C258" s="27" t="s">
        <v>31</v>
      </c>
      <c r="D258" s="27" t="s">
        <v>30</v>
      </c>
      <c r="E258" s="27" t="s">
        <v>23</v>
      </c>
      <c r="F258" s="27" t="s">
        <v>0</v>
      </c>
      <c r="G258" s="27" t="s">
        <v>14</v>
      </c>
      <c r="H258" s="27" t="s">
        <v>15</v>
      </c>
      <c r="I258" s="33" t="s">
        <v>6</v>
      </c>
    </row>
    <row r="259" spans="1:9" x14ac:dyDescent="0.2">
      <c r="A259" s="35">
        <v>41730</v>
      </c>
      <c r="B259" s="27">
        <v>1.8</v>
      </c>
      <c r="C259" s="27" t="s">
        <v>31</v>
      </c>
      <c r="D259" s="27" t="s">
        <v>30</v>
      </c>
      <c r="E259" s="27" t="s">
        <v>23</v>
      </c>
      <c r="F259" s="27" t="s">
        <v>0</v>
      </c>
      <c r="G259" s="27" t="s">
        <v>14</v>
      </c>
      <c r="H259" s="27" t="s">
        <v>15</v>
      </c>
      <c r="I259" s="33" t="s">
        <v>6</v>
      </c>
    </row>
    <row r="260" spans="1:9" x14ac:dyDescent="0.2">
      <c r="A260" s="35">
        <v>41821</v>
      </c>
      <c r="B260" s="27">
        <v>1.1000000000000001</v>
      </c>
      <c r="C260" s="27" t="s">
        <v>31</v>
      </c>
      <c r="D260" s="27" t="s">
        <v>30</v>
      </c>
      <c r="E260" s="27" t="s">
        <v>23</v>
      </c>
      <c r="F260" s="27" t="s">
        <v>0</v>
      </c>
      <c r="G260" s="27" t="s">
        <v>14</v>
      </c>
      <c r="H260" s="27" t="s">
        <v>15</v>
      </c>
      <c r="I260" s="33" t="s">
        <v>6</v>
      </c>
    </row>
    <row r="261" spans="1:9" x14ac:dyDescent="0.2">
      <c r="A261" s="35">
        <v>41913</v>
      </c>
      <c r="B261" s="27">
        <v>-0.5</v>
      </c>
      <c r="C261" s="27" t="s">
        <v>31</v>
      </c>
      <c r="D261" s="27" t="s">
        <v>30</v>
      </c>
      <c r="E261" s="27" t="s">
        <v>23</v>
      </c>
      <c r="F261" s="27" t="s">
        <v>0</v>
      </c>
      <c r="G261" s="27" t="s">
        <v>14</v>
      </c>
      <c r="H261" s="27" t="s">
        <v>15</v>
      </c>
      <c r="I261" s="33" t="s">
        <v>6</v>
      </c>
    </row>
    <row r="262" spans="1:9" x14ac:dyDescent="0.2">
      <c r="A262" s="35">
        <v>42005</v>
      </c>
      <c r="B262" s="27">
        <v>-1.8</v>
      </c>
      <c r="C262" s="27" t="s">
        <v>31</v>
      </c>
      <c r="D262" s="27" t="s">
        <v>30</v>
      </c>
      <c r="E262" s="27" t="s">
        <v>23</v>
      </c>
      <c r="F262" s="27" t="s">
        <v>0</v>
      </c>
      <c r="G262" s="27" t="s">
        <v>14</v>
      </c>
      <c r="H262" s="27" t="s">
        <v>15</v>
      </c>
      <c r="I262" s="33" t="s">
        <v>6</v>
      </c>
    </row>
    <row r="263" spans="1:9" x14ac:dyDescent="0.2">
      <c r="A263" s="35">
        <v>42095</v>
      </c>
      <c r="B263" s="27">
        <v>2</v>
      </c>
      <c r="C263" s="27" t="s">
        <v>31</v>
      </c>
      <c r="D263" s="27" t="s">
        <v>30</v>
      </c>
      <c r="E263" s="27" t="s">
        <v>23</v>
      </c>
      <c r="F263" s="27" t="s">
        <v>0</v>
      </c>
      <c r="G263" s="27" t="s">
        <v>14</v>
      </c>
      <c r="H263" s="27" t="s">
        <v>15</v>
      </c>
      <c r="I263" s="33" t="s">
        <v>6</v>
      </c>
    </row>
    <row r="264" spans="1:9" x14ac:dyDescent="0.2">
      <c r="A264" s="35">
        <v>42186</v>
      </c>
      <c r="B264" s="27">
        <v>1</v>
      </c>
      <c r="C264" s="27" t="s">
        <v>31</v>
      </c>
      <c r="D264" s="27" t="s">
        <v>30</v>
      </c>
      <c r="E264" s="27" t="s">
        <v>23</v>
      </c>
      <c r="F264" s="27" t="s">
        <v>0</v>
      </c>
      <c r="G264" s="27" t="s">
        <v>14</v>
      </c>
      <c r="H264" s="27" t="s">
        <v>15</v>
      </c>
      <c r="I264" s="33" t="s">
        <v>6</v>
      </c>
    </row>
    <row r="265" spans="1:9" x14ac:dyDescent="0.2">
      <c r="A265" s="35">
        <v>42278</v>
      </c>
      <c r="B265" s="27">
        <v>-0.3</v>
      </c>
      <c r="C265" s="27" t="s">
        <v>31</v>
      </c>
      <c r="D265" s="27" t="s">
        <v>30</v>
      </c>
      <c r="E265" s="27" t="s">
        <v>23</v>
      </c>
      <c r="F265" s="27" t="s">
        <v>0</v>
      </c>
      <c r="G265" s="27" t="s">
        <v>14</v>
      </c>
      <c r="H265" s="27" t="s">
        <v>15</v>
      </c>
      <c r="I265" s="33" t="s">
        <v>6</v>
      </c>
    </row>
    <row r="266" spans="1:9" x14ac:dyDescent="0.2">
      <c r="A266" s="35">
        <v>42370</v>
      </c>
      <c r="B266" s="27">
        <v>0.2</v>
      </c>
      <c r="C266" s="27" t="s">
        <v>31</v>
      </c>
      <c r="D266" s="27" t="s">
        <v>30</v>
      </c>
      <c r="E266" s="27" t="s">
        <v>23</v>
      </c>
      <c r="F266" s="27" t="s">
        <v>0</v>
      </c>
      <c r="G266" s="27" t="s">
        <v>14</v>
      </c>
      <c r="H266" s="27" t="s">
        <v>15</v>
      </c>
      <c r="I266" s="33" t="s">
        <v>6</v>
      </c>
    </row>
    <row r="267" spans="1:9" x14ac:dyDescent="0.2">
      <c r="A267" s="35">
        <v>42461</v>
      </c>
      <c r="B267" s="27">
        <v>2.6</v>
      </c>
      <c r="C267" s="27" t="s">
        <v>31</v>
      </c>
      <c r="D267" s="27" t="s">
        <v>30</v>
      </c>
      <c r="E267" s="27" t="s">
        <v>23</v>
      </c>
      <c r="F267" s="27" t="s">
        <v>0</v>
      </c>
      <c r="G267" s="27" t="s">
        <v>14</v>
      </c>
      <c r="H267" s="27" t="s">
        <v>15</v>
      </c>
      <c r="I267" s="33" t="s">
        <v>6</v>
      </c>
    </row>
    <row r="268" spans="1:9" x14ac:dyDescent="0.2">
      <c r="A268" s="35">
        <v>42552</v>
      </c>
      <c r="B268" s="27">
        <v>1.4</v>
      </c>
      <c r="C268" s="27" t="s">
        <v>31</v>
      </c>
      <c r="D268" s="27" t="s">
        <v>30</v>
      </c>
      <c r="E268" s="27" t="s">
        <v>23</v>
      </c>
      <c r="F268" s="27" t="s">
        <v>0</v>
      </c>
      <c r="G268" s="27" t="s">
        <v>14</v>
      </c>
      <c r="H268" s="27" t="s">
        <v>15</v>
      </c>
      <c r="I268" s="33" t="s">
        <v>6</v>
      </c>
    </row>
    <row r="269" spans="1:9" x14ac:dyDescent="0.2">
      <c r="A269" s="35">
        <v>42644</v>
      </c>
      <c r="B269" s="27">
        <v>1.8</v>
      </c>
      <c r="C269" s="27" t="s">
        <v>31</v>
      </c>
      <c r="D269" s="27" t="s">
        <v>30</v>
      </c>
      <c r="E269" s="27" t="s">
        <v>23</v>
      </c>
      <c r="F269" s="27" t="s">
        <v>0</v>
      </c>
      <c r="G269" s="27" t="s">
        <v>14</v>
      </c>
      <c r="H269" s="27" t="s">
        <v>15</v>
      </c>
      <c r="I269" s="33" t="s">
        <v>6</v>
      </c>
    </row>
    <row r="270" spans="1:9" x14ac:dyDescent="0.2">
      <c r="A270" s="35">
        <v>42736</v>
      </c>
      <c r="B270" s="27">
        <v>2.4</v>
      </c>
      <c r="C270" s="27" t="s">
        <v>31</v>
      </c>
      <c r="D270" s="27" t="s">
        <v>30</v>
      </c>
      <c r="E270" s="27" t="s">
        <v>23</v>
      </c>
      <c r="F270" s="27" t="s">
        <v>0</v>
      </c>
      <c r="G270" s="27" t="s">
        <v>14</v>
      </c>
      <c r="H270" s="27" t="s">
        <v>15</v>
      </c>
      <c r="I270" s="33" t="s">
        <v>6</v>
      </c>
    </row>
    <row r="271" spans="1:9" x14ac:dyDescent="0.2">
      <c r="A271" s="35">
        <v>42826</v>
      </c>
      <c r="B271" s="27">
        <v>0.8</v>
      </c>
      <c r="C271" s="27" t="s">
        <v>31</v>
      </c>
      <c r="D271" s="27" t="s">
        <v>30</v>
      </c>
      <c r="E271" s="27" t="s">
        <v>23</v>
      </c>
      <c r="F271" s="27" t="s">
        <v>0</v>
      </c>
      <c r="G271" s="27" t="s">
        <v>14</v>
      </c>
      <c r="H271" s="27" t="s">
        <v>15</v>
      </c>
      <c r="I271" s="33" t="s">
        <v>6</v>
      </c>
    </row>
    <row r="272" spans="1:9" x14ac:dyDescent="0.2">
      <c r="A272" s="35">
        <v>42917</v>
      </c>
      <c r="B272" s="27">
        <v>1.4</v>
      </c>
      <c r="C272" s="27" t="s">
        <v>31</v>
      </c>
      <c r="D272" s="27" t="s">
        <v>30</v>
      </c>
      <c r="E272" s="27" t="s">
        <v>23</v>
      </c>
      <c r="F272" s="27" t="s">
        <v>0</v>
      </c>
      <c r="G272" s="27" t="s">
        <v>14</v>
      </c>
      <c r="H272" s="27" t="s">
        <v>15</v>
      </c>
      <c r="I272" s="33" t="s">
        <v>6</v>
      </c>
    </row>
    <row r="273" spans="1:9" x14ac:dyDescent="0.2">
      <c r="A273" s="35">
        <v>43009</v>
      </c>
      <c r="B273" s="27">
        <v>2.4</v>
      </c>
      <c r="C273" s="27" t="s">
        <v>31</v>
      </c>
      <c r="D273" s="27" t="s">
        <v>30</v>
      </c>
      <c r="E273" s="27" t="s">
        <v>23</v>
      </c>
      <c r="F273" s="27" t="s">
        <v>0</v>
      </c>
      <c r="G273" s="27" t="s">
        <v>14</v>
      </c>
      <c r="H273" s="27" t="s">
        <v>15</v>
      </c>
      <c r="I273" s="33" t="s">
        <v>6</v>
      </c>
    </row>
    <row r="274" spans="1:9" x14ac:dyDescent="0.2">
      <c r="A274" s="35">
        <v>43101</v>
      </c>
      <c r="B274" s="27">
        <v>2.8</v>
      </c>
      <c r="C274" s="27" t="s">
        <v>31</v>
      </c>
      <c r="D274" s="27" t="s">
        <v>30</v>
      </c>
      <c r="E274" s="27" t="s">
        <v>23</v>
      </c>
      <c r="F274" s="27" t="s">
        <v>0</v>
      </c>
      <c r="G274" s="27" t="s">
        <v>14</v>
      </c>
      <c r="H274" s="27" t="s">
        <v>15</v>
      </c>
      <c r="I274" s="33" t="s">
        <v>6</v>
      </c>
    </row>
    <row r="275" spans="1:9" x14ac:dyDescent="0.2">
      <c r="A275" s="35">
        <v>43191</v>
      </c>
      <c r="B275" s="27">
        <v>2.1</v>
      </c>
      <c r="C275" s="27" t="s">
        <v>31</v>
      </c>
      <c r="D275" s="27" t="s">
        <v>30</v>
      </c>
      <c r="E275" s="27" t="s">
        <v>23</v>
      </c>
      <c r="F275" s="27" t="s">
        <v>0</v>
      </c>
      <c r="G275" s="27" t="s">
        <v>14</v>
      </c>
      <c r="H275" s="27" t="s">
        <v>15</v>
      </c>
      <c r="I275" s="33" t="s">
        <v>6</v>
      </c>
    </row>
    <row r="276" spans="1:9" x14ac:dyDescent="0.2">
      <c r="A276" s="35">
        <v>43282</v>
      </c>
      <c r="B276" s="27">
        <v>1.3</v>
      </c>
      <c r="C276" s="27" t="s">
        <v>31</v>
      </c>
      <c r="D276" s="27" t="s">
        <v>30</v>
      </c>
      <c r="E276" s="27" t="s">
        <v>23</v>
      </c>
      <c r="F276" s="27" t="s">
        <v>0</v>
      </c>
      <c r="G276" s="27" t="s">
        <v>14</v>
      </c>
      <c r="H276" s="27" t="s">
        <v>15</v>
      </c>
      <c r="I276" s="33" t="s">
        <v>6</v>
      </c>
    </row>
    <row r="277" spans="1:9" x14ac:dyDescent="0.2">
      <c r="A277" s="35">
        <v>43374</v>
      </c>
      <c r="B277" s="27">
        <v>1.5</v>
      </c>
      <c r="C277" s="27" t="s">
        <v>31</v>
      </c>
      <c r="D277" s="27" t="s">
        <v>30</v>
      </c>
      <c r="E277" s="27" t="s">
        <v>23</v>
      </c>
      <c r="F277" s="27" t="s">
        <v>0</v>
      </c>
      <c r="G277" s="27" t="s">
        <v>14</v>
      </c>
      <c r="H277" s="27" t="s">
        <v>15</v>
      </c>
      <c r="I277" s="33" t="s">
        <v>6</v>
      </c>
    </row>
    <row r="278" spans="1:9" x14ac:dyDescent="0.2">
      <c r="A278" s="35">
        <v>43466</v>
      </c>
      <c r="B278" s="27">
        <v>0.8</v>
      </c>
      <c r="C278" s="27" t="s">
        <v>31</v>
      </c>
      <c r="D278" s="27" t="s">
        <v>30</v>
      </c>
      <c r="E278" s="27" t="s">
        <v>23</v>
      </c>
      <c r="F278" s="27" t="s">
        <v>0</v>
      </c>
      <c r="G278" s="27" t="s">
        <v>14</v>
      </c>
      <c r="H278" s="27" t="s">
        <v>15</v>
      </c>
      <c r="I278" s="33" t="s">
        <v>6</v>
      </c>
    </row>
    <row r="279" spans="1:9" x14ac:dyDescent="0.2">
      <c r="A279" s="35">
        <v>43556</v>
      </c>
      <c r="B279" s="27">
        <v>2.2999999999999998</v>
      </c>
      <c r="C279" s="27" t="s">
        <v>31</v>
      </c>
      <c r="D279" s="27" t="s">
        <v>30</v>
      </c>
      <c r="E279" s="27" t="s">
        <v>23</v>
      </c>
      <c r="F279" s="27" t="s">
        <v>0</v>
      </c>
      <c r="G279" s="27" t="s">
        <v>14</v>
      </c>
      <c r="H279" s="27" t="s">
        <v>15</v>
      </c>
      <c r="I279" s="33" t="s">
        <v>6</v>
      </c>
    </row>
    <row r="280" spans="1:9" x14ac:dyDescent="0.2">
      <c r="A280" s="35">
        <v>43647</v>
      </c>
      <c r="B280" s="27">
        <v>1</v>
      </c>
      <c r="C280" s="27" t="s">
        <v>31</v>
      </c>
      <c r="D280" s="27" t="s">
        <v>30</v>
      </c>
      <c r="E280" s="27" t="s">
        <v>23</v>
      </c>
      <c r="F280" s="27" t="s">
        <v>0</v>
      </c>
      <c r="G280" s="27" t="s">
        <v>14</v>
      </c>
      <c r="H280" s="27" t="s">
        <v>15</v>
      </c>
      <c r="I280" s="33" t="s">
        <v>6</v>
      </c>
    </row>
    <row r="281" spans="1:9" x14ac:dyDescent="0.2">
      <c r="A281" s="35">
        <v>43739</v>
      </c>
      <c r="B281" s="27">
        <v>1.6</v>
      </c>
      <c r="C281" s="27" t="s">
        <v>31</v>
      </c>
      <c r="D281" s="27" t="s">
        <v>30</v>
      </c>
      <c r="E281" s="27" t="s">
        <v>23</v>
      </c>
      <c r="F281" s="27" t="s">
        <v>0</v>
      </c>
      <c r="G281" s="27" t="s">
        <v>14</v>
      </c>
      <c r="H281" s="27" t="s">
        <v>15</v>
      </c>
      <c r="I281" s="33" t="s">
        <v>6</v>
      </c>
    </row>
    <row r="282" spans="1:9" x14ac:dyDescent="0.2">
      <c r="A282" s="35">
        <v>43831</v>
      </c>
      <c r="B282" s="27">
        <v>1.4</v>
      </c>
      <c r="C282" s="27" t="s">
        <v>31</v>
      </c>
      <c r="D282" s="27" t="s">
        <v>30</v>
      </c>
      <c r="E282" s="27" t="s">
        <v>23</v>
      </c>
      <c r="F282" s="27" t="s">
        <v>0</v>
      </c>
      <c r="G282" s="27" t="s">
        <v>14</v>
      </c>
      <c r="H282" s="27" t="s">
        <v>15</v>
      </c>
      <c r="I282" s="33" t="s">
        <v>6</v>
      </c>
    </row>
    <row r="283" spans="1:9" x14ac:dyDescent="0.2">
      <c r="A283" s="35">
        <v>43922</v>
      </c>
      <c r="B283" s="27">
        <v>-1.6</v>
      </c>
      <c r="C283" s="27" t="s">
        <v>31</v>
      </c>
      <c r="D283" s="27" t="s">
        <v>30</v>
      </c>
      <c r="E283" s="27" t="s">
        <v>23</v>
      </c>
      <c r="F283" s="27" t="s">
        <v>0</v>
      </c>
      <c r="G283" s="27" t="s">
        <v>14</v>
      </c>
      <c r="H283" s="27" t="s">
        <v>15</v>
      </c>
      <c r="I283" s="33" t="s">
        <v>6</v>
      </c>
    </row>
    <row r="284" spans="1:9" x14ac:dyDescent="0.2">
      <c r="A284" s="35">
        <v>44013</v>
      </c>
      <c r="B284" s="27">
        <v>3.2</v>
      </c>
      <c r="C284" s="27" t="s">
        <v>31</v>
      </c>
      <c r="D284" s="27" t="s">
        <v>30</v>
      </c>
      <c r="E284" s="27" t="s">
        <v>23</v>
      </c>
      <c r="F284" s="27" t="s">
        <v>0</v>
      </c>
      <c r="G284" s="27" t="s">
        <v>14</v>
      </c>
      <c r="H284" s="27" t="s">
        <v>15</v>
      </c>
      <c r="I284" s="33" t="s">
        <v>6</v>
      </c>
    </row>
    <row r="285" spans="1:9" x14ac:dyDescent="0.2">
      <c r="A285" s="35">
        <v>44105</v>
      </c>
      <c r="B285" s="27">
        <v>2.1</v>
      </c>
      <c r="C285" s="27" t="s">
        <v>31</v>
      </c>
      <c r="D285" s="27" t="s">
        <v>30</v>
      </c>
      <c r="E285" s="27" t="s">
        <v>23</v>
      </c>
      <c r="F285" s="27" t="s">
        <v>0</v>
      </c>
      <c r="G285" s="27" t="s">
        <v>14</v>
      </c>
      <c r="H285" s="27" t="s">
        <v>15</v>
      </c>
      <c r="I285" s="33" t="s">
        <v>6</v>
      </c>
    </row>
    <row r="286" spans="1:9" x14ac:dyDescent="0.2">
      <c r="A286" s="35">
        <v>44197</v>
      </c>
      <c r="B286" s="27">
        <v>4.5999999999999996</v>
      </c>
      <c r="C286" s="27" t="s">
        <v>31</v>
      </c>
      <c r="D286" s="27" t="s">
        <v>30</v>
      </c>
      <c r="E286" s="27" t="s">
        <v>23</v>
      </c>
      <c r="F286" s="27" t="s">
        <v>0</v>
      </c>
      <c r="G286" s="27" t="s">
        <v>14</v>
      </c>
      <c r="H286" s="27" t="s">
        <v>15</v>
      </c>
      <c r="I286" s="33" t="s">
        <v>6</v>
      </c>
    </row>
    <row r="287" spans="1:9" x14ac:dyDescent="0.2">
      <c r="A287" s="35">
        <v>44287</v>
      </c>
      <c r="B287" s="27">
        <v>6.2</v>
      </c>
      <c r="C287" s="27" t="s">
        <v>31</v>
      </c>
      <c r="D287" s="27" t="s">
        <v>30</v>
      </c>
      <c r="E287" s="27" t="s">
        <v>23</v>
      </c>
      <c r="F287" s="27" t="s">
        <v>0</v>
      </c>
      <c r="G287" s="27" t="s">
        <v>14</v>
      </c>
      <c r="H287" s="27" t="s">
        <v>15</v>
      </c>
      <c r="I287" s="33" t="s">
        <v>6</v>
      </c>
    </row>
    <row r="288" spans="1:9" x14ac:dyDescent="0.2">
      <c r="A288" s="35">
        <v>44378</v>
      </c>
      <c r="B288" s="27">
        <v>5.6</v>
      </c>
      <c r="C288" s="27" t="s">
        <v>31</v>
      </c>
      <c r="D288" s="27" t="s">
        <v>30</v>
      </c>
      <c r="E288" s="27" t="s">
        <v>23</v>
      </c>
      <c r="F288" s="27" t="s">
        <v>0</v>
      </c>
      <c r="G288" s="27" t="s">
        <v>14</v>
      </c>
      <c r="H288" s="27" t="s">
        <v>15</v>
      </c>
      <c r="I288" s="33" t="s">
        <v>6</v>
      </c>
    </row>
    <row r="289" spans="1:9" x14ac:dyDescent="0.2">
      <c r="A289" s="35">
        <v>44470</v>
      </c>
      <c r="B289" s="27">
        <v>6.8</v>
      </c>
      <c r="C289" s="27" t="s">
        <v>31</v>
      </c>
      <c r="D289" s="27" t="s">
        <v>30</v>
      </c>
      <c r="E289" s="27" t="s">
        <v>23</v>
      </c>
      <c r="F289" s="27" t="s">
        <v>0</v>
      </c>
      <c r="G289" s="27" t="s">
        <v>14</v>
      </c>
      <c r="H289" s="27" t="s">
        <v>15</v>
      </c>
      <c r="I289" s="33" t="s">
        <v>6</v>
      </c>
    </row>
    <row r="290" spans="1:9" x14ac:dyDescent="0.2">
      <c r="A290" s="35">
        <v>44562</v>
      </c>
      <c r="B290" s="27">
        <v>7.7</v>
      </c>
      <c r="C290" s="27" t="s">
        <v>31</v>
      </c>
      <c r="D290" s="27" t="s">
        <v>30</v>
      </c>
      <c r="E290" s="27" t="s">
        <v>23</v>
      </c>
      <c r="F290" s="27" t="s">
        <v>0</v>
      </c>
      <c r="G290" s="27" t="s">
        <v>14</v>
      </c>
      <c r="H290" s="27" t="s">
        <v>15</v>
      </c>
      <c r="I290" s="33" t="s">
        <v>6</v>
      </c>
    </row>
    <row r="291" spans="1:9" x14ac:dyDescent="0.2">
      <c r="A291" s="35">
        <v>44652</v>
      </c>
      <c r="B291" s="27">
        <v>7.5</v>
      </c>
      <c r="C291" s="27" t="s">
        <v>31</v>
      </c>
      <c r="D291" s="27" t="s">
        <v>30</v>
      </c>
      <c r="E291" s="27" t="s">
        <v>23</v>
      </c>
      <c r="F291" s="27" t="s">
        <v>0</v>
      </c>
      <c r="G291" s="27" t="s">
        <v>14</v>
      </c>
      <c r="H291" s="27" t="s">
        <v>15</v>
      </c>
      <c r="I291" s="33" t="s">
        <v>6</v>
      </c>
    </row>
    <row r="292" spans="1:9" x14ac:dyDescent="0.2">
      <c r="A292" s="35">
        <v>44743</v>
      </c>
      <c r="B292" s="27">
        <v>4.7</v>
      </c>
      <c r="C292" s="27" t="s">
        <v>31</v>
      </c>
      <c r="D292" s="27" t="s">
        <v>30</v>
      </c>
      <c r="E292" s="27" t="s">
        <v>23</v>
      </c>
      <c r="F292" s="27" t="s">
        <v>0</v>
      </c>
      <c r="G292" s="27" t="s">
        <v>14</v>
      </c>
      <c r="H292" s="27" t="s">
        <v>15</v>
      </c>
      <c r="I292" s="33" t="s">
        <v>6</v>
      </c>
    </row>
    <row r="293" spans="1:9" x14ac:dyDescent="0.2">
      <c r="A293" s="35">
        <v>44835</v>
      </c>
      <c r="B293" s="27">
        <v>4.0999999999999996</v>
      </c>
      <c r="C293" s="27" t="s">
        <v>31</v>
      </c>
      <c r="D293" s="27" t="s">
        <v>30</v>
      </c>
      <c r="E293" s="27" t="s">
        <v>23</v>
      </c>
      <c r="F293" s="27" t="s">
        <v>0</v>
      </c>
      <c r="G293" s="27" t="s">
        <v>14</v>
      </c>
      <c r="H293" s="27" t="s">
        <v>15</v>
      </c>
      <c r="I293" s="33" t="s">
        <v>6</v>
      </c>
    </row>
    <row r="294" spans="1:9" x14ac:dyDescent="0.2">
      <c r="A294" s="35">
        <v>44927</v>
      </c>
      <c r="B294" s="27">
        <v>3.9</v>
      </c>
      <c r="C294" s="27" t="s">
        <v>31</v>
      </c>
      <c r="D294" s="27" t="s">
        <v>30</v>
      </c>
      <c r="E294" s="27" t="s">
        <v>23</v>
      </c>
      <c r="F294" s="27" t="s">
        <v>0</v>
      </c>
      <c r="G294" s="27" t="s">
        <v>14</v>
      </c>
      <c r="H294" s="27" t="s">
        <v>15</v>
      </c>
      <c r="I294" s="33" t="s">
        <v>6</v>
      </c>
    </row>
    <row r="295" spans="1:9" x14ac:dyDescent="0.2">
      <c r="A295" s="35">
        <v>45017</v>
      </c>
      <c r="B295" s="27">
        <v>3</v>
      </c>
      <c r="C295" s="27" t="s">
        <v>31</v>
      </c>
      <c r="D295" s="27" t="s">
        <v>30</v>
      </c>
      <c r="E295" s="27" t="s">
        <v>23</v>
      </c>
      <c r="F295" s="27" t="s">
        <v>0</v>
      </c>
      <c r="G295" s="27" t="s">
        <v>14</v>
      </c>
      <c r="H295" s="27" t="s">
        <v>15</v>
      </c>
      <c r="I295" s="33" t="s">
        <v>6</v>
      </c>
    </row>
    <row r="296" spans="1:9" x14ac:dyDescent="0.2">
      <c r="A296" s="35">
        <v>45108</v>
      </c>
      <c r="B296" s="27">
        <v>2.7</v>
      </c>
      <c r="C296" s="27" t="s">
        <v>31</v>
      </c>
      <c r="D296" s="27" t="s">
        <v>30</v>
      </c>
      <c r="E296" s="27" t="s">
        <v>23</v>
      </c>
      <c r="F296" s="27" t="s">
        <v>0</v>
      </c>
      <c r="G296" s="27" t="s">
        <v>14</v>
      </c>
      <c r="H296" s="27" t="s">
        <v>15</v>
      </c>
      <c r="I296" s="33" t="s">
        <v>6</v>
      </c>
    </row>
    <row r="297" spans="1:9" x14ac:dyDescent="0.2">
      <c r="A297" s="35">
        <v>45200</v>
      </c>
      <c r="B297" s="27">
        <v>1.8</v>
      </c>
      <c r="C297" s="27" t="s">
        <v>31</v>
      </c>
      <c r="D297" s="27" t="s">
        <v>30</v>
      </c>
      <c r="E297" s="27" t="s">
        <v>23</v>
      </c>
      <c r="F297" s="27" t="s">
        <v>0</v>
      </c>
      <c r="G297" s="27" t="s">
        <v>14</v>
      </c>
      <c r="H297" s="27" t="s">
        <v>15</v>
      </c>
      <c r="I297" s="33" t="s">
        <v>6</v>
      </c>
    </row>
    <row r="298" spans="1:9" x14ac:dyDescent="0.2">
      <c r="A298" s="35">
        <v>45292</v>
      </c>
      <c r="B298" s="27">
        <v>3.6</v>
      </c>
      <c r="C298" s="27" t="s">
        <v>31</v>
      </c>
      <c r="D298" s="27" t="s">
        <v>30</v>
      </c>
      <c r="E298" s="27" t="s">
        <v>23</v>
      </c>
      <c r="F298" s="27" t="s">
        <v>0</v>
      </c>
      <c r="G298" s="27" t="s">
        <v>14</v>
      </c>
      <c r="H298" s="27" t="s">
        <v>15</v>
      </c>
      <c r="I298" s="33" t="s">
        <v>6</v>
      </c>
    </row>
    <row r="299" spans="1:9" x14ac:dyDescent="0.2">
      <c r="A299" s="35">
        <v>45383</v>
      </c>
      <c r="B299" s="27">
        <v>2.6</v>
      </c>
      <c r="C299" s="27" t="s">
        <v>31</v>
      </c>
      <c r="D299" s="27" t="s">
        <v>30</v>
      </c>
      <c r="E299" s="27" t="s">
        <v>23</v>
      </c>
      <c r="F299" s="27" t="s">
        <v>0</v>
      </c>
      <c r="G299" s="27" t="s">
        <v>14</v>
      </c>
      <c r="H299" s="27" t="s">
        <v>15</v>
      </c>
      <c r="I299" s="33" t="s">
        <v>6</v>
      </c>
    </row>
    <row r="300" spans="1:9" x14ac:dyDescent="0.2">
      <c r="A300" s="35">
        <v>45474</v>
      </c>
      <c r="B300" s="27">
        <v>1.7</v>
      </c>
      <c r="C300" s="27" t="s">
        <v>31</v>
      </c>
      <c r="D300" s="27" t="s">
        <v>30</v>
      </c>
      <c r="E300" s="27" t="s">
        <v>23</v>
      </c>
      <c r="F300" s="27" t="s">
        <v>0</v>
      </c>
      <c r="G300" s="27" t="s">
        <v>14</v>
      </c>
      <c r="H300" s="27" t="s">
        <v>15</v>
      </c>
      <c r="I300" s="33" t="s">
        <v>6</v>
      </c>
    </row>
    <row r="301" spans="1:9" x14ac:dyDescent="0.2">
      <c r="A301" s="35">
        <v>45566</v>
      </c>
      <c r="B301" s="27">
        <v>2.5</v>
      </c>
      <c r="C301" s="27" t="s">
        <v>31</v>
      </c>
      <c r="D301" s="27" t="s">
        <v>30</v>
      </c>
      <c r="E301" s="27" t="s">
        <v>23</v>
      </c>
      <c r="F301" s="27" t="s">
        <v>0</v>
      </c>
      <c r="G301" s="27" t="s">
        <v>14</v>
      </c>
      <c r="H301" s="27" t="s">
        <v>15</v>
      </c>
      <c r="I301" s="33" t="s">
        <v>6</v>
      </c>
    </row>
    <row r="302" spans="1:9" x14ac:dyDescent="0.2">
      <c r="A302" s="35">
        <v>45658</v>
      </c>
      <c r="B302" s="27">
        <v>3.4</v>
      </c>
      <c r="C302" s="27" t="s">
        <v>31</v>
      </c>
      <c r="D302" s="27" t="s">
        <v>30</v>
      </c>
      <c r="E302" s="27" t="s">
        <v>23</v>
      </c>
      <c r="F302" s="27" t="s">
        <v>0</v>
      </c>
      <c r="G302" s="27" t="s">
        <v>14</v>
      </c>
      <c r="H302" s="27" t="s">
        <v>15</v>
      </c>
      <c r="I302" s="33" t="s">
        <v>6</v>
      </c>
    </row>
    <row r="303" spans="1:9" x14ac:dyDescent="0.2">
      <c r="A303" s="35">
        <v>45748</v>
      </c>
      <c r="B303" s="27">
        <v>2.1</v>
      </c>
      <c r="C303" s="27" t="s">
        <v>31</v>
      </c>
      <c r="D303" s="27" t="s">
        <v>30</v>
      </c>
      <c r="E303" s="27" t="s">
        <v>23</v>
      </c>
      <c r="F303" s="27" t="s">
        <v>0</v>
      </c>
      <c r="G303" s="27" t="s">
        <v>14</v>
      </c>
      <c r="H303" s="27" t="s">
        <v>15</v>
      </c>
      <c r="I303" s="33" t="s">
        <v>6</v>
      </c>
    </row>
    <row r="304" spans="1:9" x14ac:dyDescent="0.2">
      <c r="A304" s="35">
        <v>45839</v>
      </c>
      <c r="B304" s="27">
        <v>2.8</v>
      </c>
      <c r="C304" s="27" t="s">
        <v>31</v>
      </c>
      <c r="D304" s="27" t="s">
        <v>30</v>
      </c>
      <c r="E304" s="27" t="s">
        <v>23</v>
      </c>
      <c r="F304" s="27" t="s">
        <v>0</v>
      </c>
      <c r="G304" s="27" t="s">
        <v>14</v>
      </c>
      <c r="H304" s="27" t="s">
        <v>15</v>
      </c>
      <c r="I304" s="33" t="s">
        <v>6</v>
      </c>
    </row>
    <row r="305" spans="1:9" x14ac:dyDescent="0.2">
      <c r="A305" s="36">
        <v>45931</v>
      </c>
      <c r="B305" s="29">
        <v>2.9</v>
      </c>
      <c r="C305" s="29" t="s">
        <v>31</v>
      </c>
      <c r="D305" s="29" t="s">
        <v>30</v>
      </c>
      <c r="E305" s="29" t="s">
        <v>23</v>
      </c>
      <c r="F305" s="29" t="s">
        <v>0</v>
      </c>
      <c r="G305" s="29" t="s">
        <v>14</v>
      </c>
      <c r="H305" s="29" t="s">
        <v>15</v>
      </c>
      <c r="I305" s="34" t="s">
        <v>6</v>
      </c>
    </row>
  </sheetData>
  <hyperlinks>
    <hyperlink ref="K2" location="'Index'!A1" display="Back to Index" xr:uid="{CE55E563-24D4-0842-9CC6-C6BDA3E97010}"/>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82626-1FF9-FA46-9B12-91E9C5BE6132}">
  <sheetPr codeName="Sheet34">
    <tabColor theme="9" tint="0.59999389629810485"/>
  </sheetPr>
  <dimension ref="A1:G107"/>
  <sheetViews>
    <sheetView workbookViewId="0">
      <selection activeCell="E2" sqref="E2"/>
    </sheetView>
  </sheetViews>
  <sheetFormatPr baseColWidth="10" defaultRowHeight="16" x14ac:dyDescent="0.2"/>
  <sheetData>
    <row r="1" spans="1:7" x14ac:dyDescent="0.2">
      <c r="A1" t="s">
        <v>38</v>
      </c>
    </row>
    <row r="2" spans="1:7" x14ac:dyDescent="0.2">
      <c r="A2" t="s">
        <v>0</v>
      </c>
      <c r="B2" t="s">
        <v>10</v>
      </c>
      <c r="G2" s="8" t="s">
        <v>152</v>
      </c>
    </row>
    <row r="3" spans="1:7" x14ac:dyDescent="0.2">
      <c r="A3" t="s">
        <v>36</v>
      </c>
      <c r="B3" t="s">
        <v>14</v>
      </c>
    </row>
    <row r="4" spans="1:7" x14ac:dyDescent="0.2">
      <c r="A4" s="2">
        <v>37622</v>
      </c>
      <c r="B4" t="s">
        <v>39</v>
      </c>
    </row>
    <row r="5" spans="1:7" x14ac:dyDescent="0.2">
      <c r="A5" t="s">
        <v>40</v>
      </c>
    </row>
    <row r="6" spans="1:7" x14ac:dyDescent="0.2">
      <c r="A6" t="s">
        <v>8</v>
      </c>
    </row>
    <row r="7" spans="1:7" x14ac:dyDescent="0.2">
      <c r="A7" t="s">
        <v>4</v>
      </c>
      <c r="B7" t="s">
        <v>5</v>
      </c>
    </row>
    <row r="8" spans="1:7" x14ac:dyDescent="0.2">
      <c r="A8" s="1">
        <v>37622</v>
      </c>
      <c r="B8">
        <v>2.1</v>
      </c>
    </row>
    <row r="9" spans="1:7" x14ac:dyDescent="0.2">
      <c r="A9" s="1">
        <v>37712</v>
      </c>
      <c r="B9">
        <v>1.94</v>
      </c>
    </row>
    <row r="10" spans="1:7" x14ac:dyDescent="0.2">
      <c r="A10" s="1">
        <v>37803</v>
      </c>
      <c r="B10">
        <v>2.27</v>
      </c>
    </row>
    <row r="11" spans="1:7" x14ac:dyDescent="0.2">
      <c r="A11" s="1">
        <v>37895</v>
      </c>
      <c r="B11">
        <v>2.54</v>
      </c>
    </row>
    <row r="12" spans="1:7" x14ac:dyDescent="0.2">
      <c r="A12" s="1">
        <v>37987</v>
      </c>
      <c r="B12">
        <v>2.46</v>
      </c>
    </row>
    <row r="13" spans="1:7" x14ac:dyDescent="0.2">
      <c r="A13" s="1">
        <v>38078</v>
      </c>
      <c r="B13">
        <v>2.63</v>
      </c>
    </row>
    <row r="14" spans="1:7" x14ac:dyDescent="0.2">
      <c r="A14" s="1">
        <v>38169</v>
      </c>
      <c r="B14">
        <v>2.48</v>
      </c>
    </row>
    <row r="15" spans="1:7" x14ac:dyDescent="0.2">
      <c r="A15" s="1">
        <v>38261</v>
      </c>
      <c r="B15">
        <v>2.41</v>
      </c>
    </row>
    <row r="16" spans="1:7" x14ac:dyDescent="0.2">
      <c r="A16" s="1">
        <v>38353</v>
      </c>
      <c r="B16">
        <v>2.4500000000000002</v>
      </c>
    </row>
    <row r="17" spans="1:2" x14ac:dyDescent="0.2">
      <c r="A17" s="1">
        <v>38443</v>
      </c>
      <c r="B17">
        <v>2.39</v>
      </c>
    </row>
    <row r="18" spans="1:2" x14ac:dyDescent="0.2">
      <c r="A18" s="1">
        <v>38534</v>
      </c>
      <c r="B18">
        <v>2.34</v>
      </c>
    </row>
    <row r="19" spans="1:2" x14ac:dyDescent="0.2">
      <c r="A19" s="1">
        <v>38626</v>
      </c>
      <c r="B19">
        <v>2.42</v>
      </c>
    </row>
    <row r="20" spans="1:2" x14ac:dyDescent="0.2">
      <c r="A20" s="1">
        <v>38718</v>
      </c>
      <c r="B20">
        <v>2.4300000000000002</v>
      </c>
    </row>
    <row r="21" spans="1:2" x14ac:dyDescent="0.2">
      <c r="A21" s="1">
        <v>38808</v>
      </c>
      <c r="B21">
        <v>2.57</v>
      </c>
    </row>
    <row r="22" spans="1:2" x14ac:dyDescent="0.2">
      <c r="A22" s="1">
        <v>38899</v>
      </c>
      <c r="B22">
        <v>2.57</v>
      </c>
    </row>
    <row r="23" spans="1:2" x14ac:dyDescent="0.2">
      <c r="A23" s="1">
        <v>38991</v>
      </c>
      <c r="B23">
        <v>2.42</v>
      </c>
    </row>
    <row r="24" spans="1:2" x14ac:dyDescent="0.2">
      <c r="A24" s="1">
        <v>39083</v>
      </c>
      <c r="B24">
        <v>2.35</v>
      </c>
    </row>
    <row r="25" spans="1:2" x14ac:dyDescent="0.2">
      <c r="A25" s="1">
        <v>39173</v>
      </c>
      <c r="B25">
        <v>2.41</v>
      </c>
    </row>
    <row r="26" spans="1:2" x14ac:dyDescent="0.2">
      <c r="A26" s="1">
        <v>39264</v>
      </c>
      <c r="B26">
        <v>2.4500000000000002</v>
      </c>
    </row>
    <row r="27" spans="1:2" x14ac:dyDescent="0.2">
      <c r="A27" s="1">
        <v>39356</v>
      </c>
      <c r="B27">
        <v>2.44</v>
      </c>
    </row>
    <row r="28" spans="1:2" x14ac:dyDescent="0.2">
      <c r="A28" s="1">
        <v>39448</v>
      </c>
      <c r="B28">
        <v>2.5099999999999998</v>
      </c>
    </row>
    <row r="29" spans="1:2" x14ac:dyDescent="0.2">
      <c r="A29" s="1">
        <v>39539</v>
      </c>
      <c r="B29">
        <v>2.4300000000000002</v>
      </c>
    </row>
    <row r="30" spans="1:2" x14ac:dyDescent="0.2">
      <c r="A30" s="1">
        <v>39630</v>
      </c>
      <c r="B30">
        <v>2.39</v>
      </c>
    </row>
    <row r="31" spans="1:2" x14ac:dyDescent="0.2">
      <c r="A31" s="1">
        <v>39722</v>
      </c>
      <c r="B31">
        <v>1.82</v>
      </c>
    </row>
    <row r="32" spans="1:2" x14ac:dyDescent="0.2">
      <c r="A32" s="1">
        <v>39814</v>
      </c>
      <c r="B32">
        <v>1.5</v>
      </c>
    </row>
    <row r="33" spans="1:2" x14ac:dyDescent="0.2">
      <c r="A33" s="1">
        <v>39904</v>
      </c>
      <c r="B33">
        <v>2.09</v>
      </c>
    </row>
    <row r="34" spans="1:2" x14ac:dyDescent="0.2">
      <c r="A34" s="1">
        <v>39995</v>
      </c>
      <c r="B34">
        <v>2.2400000000000002</v>
      </c>
    </row>
    <row r="35" spans="1:2" x14ac:dyDescent="0.2">
      <c r="A35" s="1">
        <v>40087</v>
      </c>
      <c r="B35">
        <v>2.4500000000000002</v>
      </c>
    </row>
    <row r="36" spans="1:2" x14ac:dyDescent="0.2">
      <c r="A36" s="1">
        <v>40179</v>
      </c>
      <c r="B36">
        <v>2.6</v>
      </c>
    </row>
    <row r="37" spans="1:2" x14ac:dyDescent="0.2">
      <c r="A37" s="1">
        <v>40269</v>
      </c>
      <c r="B37">
        <v>2.48</v>
      </c>
    </row>
    <row r="38" spans="1:2" x14ac:dyDescent="0.2">
      <c r="A38" s="1">
        <v>40360</v>
      </c>
      <c r="B38">
        <v>2.11</v>
      </c>
    </row>
    <row r="39" spans="1:2" x14ac:dyDescent="0.2">
      <c r="A39" s="1">
        <v>40452</v>
      </c>
      <c r="B39">
        <v>2.65</v>
      </c>
    </row>
    <row r="40" spans="1:2" x14ac:dyDescent="0.2">
      <c r="A40" s="1">
        <v>40544</v>
      </c>
      <c r="B40">
        <v>2.7</v>
      </c>
    </row>
    <row r="41" spans="1:2" x14ac:dyDescent="0.2">
      <c r="A41" s="1">
        <v>40634</v>
      </c>
      <c r="B41">
        <v>2.67</v>
      </c>
    </row>
    <row r="42" spans="1:2" x14ac:dyDescent="0.2">
      <c r="A42" s="1">
        <v>40725</v>
      </c>
      <c r="B42">
        <v>2.4900000000000002</v>
      </c>
    </row>
    <row r="43" spans="1:2" x14ac:dyDescent="0.2">
      <c r="A43" s="1">
        <v>40817</v>
      </c>
      <c r="B43">
        <v>2.2799999999999998</v>
      </c>
    </row>
    <row r="44" spans="1:2" x14ac:dyDescent="0.2">
      <c r="A44" s="1">
        <v>40909</v>
      </c>
      <c r="B44">
        <v>2.4900000000000002</v>
      </c>
    </row>
    <row r="45" spans="1:2" x14ac:dyDescent="0.2">
      <c r="A45" s="1">
        <v>41000</v>
      </c>
      <c r="B45">
        <v>2.4900000000000002</v>
      </c>
    </row>
    <row r="46" spans="1:2" x14ac:dyDescent="0.2">
      <c r="A46" s="1">
        <v>41091</v>
      </c>
      <c r="B46">
        <v>2.61</v>
      </c>
    </row>
    <row r="47" spans="1:2" x14ac:dyDescent="0.2">
      <c r="A47" s="1">
        <v>41183</v>
      </c>
      <c r="B47">
        <v>2.83</v>
      </c>
    </row>
    <row r="48" spans="1:2" x14ac:dyDescent="0.2">
      <c r="A48" s="1">
        <v>41275</v>
      </c>
      <c r="B48">
        <v>2.86</v>
      </c>
    </row>
    <row r="49" spans="1:2" x14ac:dyDescent="0.2">
      <c r="A49" s="1">
        <v>41365</v>
      </c>
      <c r="B49">
        <v>2.5499999999999998</v>
      </c>
    </row>
    <row r="50" spans="1:2" x14ac:dyDescent="0.2">
      <c r="A50" s="1">
        <v>41456</v>
      </c>
      <c r="B50">
        <v>2.4700000000000002</v>
      </c>
    </row>
    <row r="51" spans="1:2" x14ac:dyDescent="0.2">
      <c r="A51" s="1">
        <v>41548</v>
      </c>
      <c r="B51">
        <v>2.61</v>
      </c>
    </row>
    <row r="52" spans="1:2" x14ac:dyDescent="0.2">
      <c r="A52" s="1">
        <v>41640</v>
      </c>
      <c r="B52">
        <v>2.61</v>
      </c>
    </row>
    <row r="53" spans="1:2" x14ac:dyDescent="0.2">
      <c r="A53" s="1">
        <v>41730</v>
      </c>
      <c r="B53">
        <v>2.48</v>
      </c>
    </row>
    <row r="54" spans="1:2" x14ac:dyDescent="0.2">
      <c r="A54" s="1">
        <v>41821</v>
      </c>
      <c r="B54">
        <v>2.5299999999999998</v>
      </c>
    </row>
    <row r="55" spans="1:2" x14ac:dyDescent="0.2">
      <c r="A55" s="1">
        <v>41913</v>
      </c>
      <c r="B55">
        <v>2.25</v>
      </c>
    </row>
    <row r="56" spans="1:2" x14ac:dyDescent="0.2">
      <c r="A56" s="1">
        <v>42005</v>
      </c>
      <c r="B56">
        <v>2.04</v>
      </c>
    </row>
    <row r="57" spans="1:2" x14ac:dyDescent="0.2">
      <c r="A57" s="1">
        <v>42095</v>
      </c>
      <c r="B57">
        <v>2.1</v>
      </c>
    </row>
    <row r="58" spans="1:2" x14ac:dyDescent="0.2">
      <c r="A58" s="1">
        <v>42186</v>
      </c>
      <c r="B58">
        <v>2.0099999999999998</v>
      </c>
    </row>
    <row r="59" spans="1:2" x14ac:dyDescent="0.2">
      <c r="A59" s="1">
        <v>42278</v>
      </c>
      <c r="B59">
        <v>1.83</v>
      </c>
    </row>
    <row r="60" spans="1:2" x14ac:dyDescent="0.2">
      <c r="A60" s="1">
        <v>42370</v>
      </c>
      <c r="B60">
        <v>1.63</v>
      </c>
    </row>
    <row r="61" spans="1:2" x14ac:dyDescent="0.2">
      <c r="A61" s="1">
        <v>42461</v>
      </c>
      <c r="B61">
        <v>1.64</v>
      </c>
    </row>
    <row r="62" spans="1:2" x14ac:dyDescent="0.2">
      <c r="A62" s="1">
        <v>42552</v>
      </c>
      <c r="B62">
        <v>1.62</v>
      </c>
    </row>
    <row r="63" spans="1:2" x14ac:dyDescent="0.2">
      <c r="A63" s="1">
        <v>42644</v>
      </c>
      <c r="B63">
        <v>1.95</v>
      </c>
    </row>
    <row r="64" spans="1:2" x14ac:dyDescent="0.2">
      <c r="A64" s="1">
        <v>42736</v>
      </c>
      <c r="B64">
        <v>2.15</v>
      </c>
    </row>
    <row r="65" spans="1:2" x14ac:dyDescent="0.2">
      <c r="A65" s="1">
        <v>42826</v>
      </c>
      <c r="B65">
        <v>1.93</v>
      </c>
    </row>
    <row r="66" spans="1:2" x14ac:dyDescent="0.2">
      <c r="A66" s="1">
        <v>42917</v>
      </c>
      <c r="B66">
        <v>1.94</v>
      </c>
    </row>
    <row r="67" spans="1:2" x14ac:dyDescent="0.2">
      <c r="A67" s="1">
        <v>43009</v>
      </c>
      <c r="B67">
        <v>2</v>
      </c>
    </row>
    <row r="68" spans="1:2" x14ac:dyDescent="0.2">
      <c r="A68" s="1">
        <v>43101</v>
      </c>
      <c r="B68">
        <v>2.1800000000000002</v>
      </c>
    </row>
    <row r="69" spans="1:2" x14ac:dyDescent="0.2">
      <c r="A69" s="1">
        <v>43191</v>
      </c>
      <c r="B69">
        <v>2.19</v>
      </c>
    </row>
    <row r="70" spans="1:2" x14ac:dyDescent="0.2">
      <c r="A70" s="1">
        <v>43282</v>
      </c>
      <c r="B70">
        <v>2.21</v>
      </c>
    </row>
    <row r="71" spans="1:2" x14ac:dyDescent="0.2">
      <c r="A71" s="1">
        <v>43374</v>
      </c>
      <c r="B71">
        <v>2.15</v>
      </c>
    </row>
    <row r="72" spans="1:2" x14ac:dyDescent="0.2">
      <c r="A72" s="1">
        <v>43466</v>
      </c>
      <c r="B72">
        <v>1.99</v>
      </c>
    </row>
    <row r="73" spans="1:2" x14ac:dyDescent="0.2">
      <c r="A73" s="1">
        <v>43556</v>
      </c>
      <c r="B73">
        <v>1.94</v>
      </c>
    </row>
    <row r="74" spans="1:2" x14ac:dyDescent="0.2">
      <c r="A74" s="1">
        <v>43647</v>
      </c>
      <c r="B74">
        <v>1.83</v>
      </c>
    </row>
    <row r="75" spans="1:2" x14ac:dyDescent="0.2">
      <c r="A75" s="1">
        <v>43739</v>
      </c>
      <c r="B75">
        <v>1.76</v>
      </c>
    </row>
    <row r="76" spans="1:2" x14ac:dyDescent="0.2">
      <c r="A76" s="1">
        <v>43831</v>
      </c>
      <c r="B76">
        <v>1.57</v>
      </c>
    </row>
    <row r="77" spans="1:2" x14ac:dyDescent="0.2">
      <c r="A77" s="1">
        <v>43922</v>
      </c>
      <c r="B77">
        <v>1.48</v>
      </c>
    </row>
    <row r="78" spans="1:2" x14ac:dyDescent="0.2">
      <c r="A78" s="1">
        <v>44013</v>
      </c>
      <c r="B78">
        <v>1.72</v>
      </c>
    </row>
    <row r="79" spans="1:2" x14ac:dyDescent="0.2">
      <c r="A79" s="1">
        <v>44105</v>
      </c>
      <c r="B79">
        <v>1.87</v>
      </c>
    </row>
    <row r="80" spans="1:2" x14ac:dyDescent="0.2">
      <c r="A80" s="1">
        <v>44197</v>
      </c>
      <c r="B80">
        <v>2.0499999999999998</v>
      </c>
    </row>
    <row r="81" spans="1:2" x14ac:dyDescent="0.2">
      <c r="A81" s="1">
        <v>44287</v>
      </c>
      <c r="B81">
        <v>2.2200000000000002</v>
      </c>
    </row>
    <row r="82" spans="1:2" x14ac:dyDescent="0.2">
      <c r="A82" s="1">
        <v>44378</v>
      </c>
      <c r="B82">
        <v>2.19</v>
      </c>
    </row>
    <row r="83" spans="1:2" x14ac:dyDescent="0.2">
      <c r="A83" s="1">
        <v>44470</v>
      </c>
      <c r="B83">
        <v>2.2400000000000002</v>
      </c>
    </row>
    <row r="84" spans="1:2" x14ac:dyDescent="0.2">
      <c r="A84" s="1">
        <v>44562</v>
      </c>
      <c r="B84">
        <v>2.15</v>
      </c>
    </row>
    <row r="85" spans="1:2" x14ac:dyDescent="0.2">
      <c r="A85" s="1">
        <v>44652</v>
      </c>
      <c r="B85">
        <v>2.38</v>
      </c>
    </row>
    <row r="86" spans="1:2" x14ac:dyDescent="0.2">
      <c r="A86" s="1">
        <v>44743</v>
      </c>
      <c r="B86">
        <v>2.27</v>
      </c>
    </row>
    <row r="87" spans="1:2" x14ac:dyDescent="0.2">
      <c r="A87" s="1">
        <v>44835</v>
      </c>
      <c r="B87">
        <v>2.27</v>
      </c>
    </row>
    <row r="88" spans="1:2" x14ac:dyDescent="0.2">
      <c r="A88" s="1">
        <v>44927</v>
      </c>
      <c r="B88">
        <v>2.23</v>
      </c>
    </row>
    <row r="89" spans="1:2" x14ac:dyDescent="0.2">
      <c r="A89" s="1">
        <v>45017</v>
      </c>
      <c r="B89">
        <v>2.25</v>
      </c>
    </row>
    <row r="90" spans="1:2" x14ac:dyDescent="0.2">
      <c r="A90" s="1">
        <v>45108</v>
      </c>
      <c r="B90">
        <v>2.42</v>
      </c>
    </row>
    <row r="91" spans="1:2" x14ac:dyDescent="0.2">
      <c r="A91" s="1">
        <v>45200</v>
      </c>
      <c r="B91">
        <v>2.36</v>
      </c>
    </row>
    <row r="92" spans="1:2" x14ac:dyDescent="0.2">
      <c r="A92" s="1">
        <v>45292</v>
      </c>
      <c r="B92">
        <v>2.27</v>
      </c>
    </row>
    <row r="93" spans="1:2" x14ac:dyDescent="0.2">
      <c r="A93" s="1">
        <v>45383</v>
      </c>
      <c r="B93">
        <v>2.3199999999999998</v>
      </c>
    </row>
    <row r="94" spans="1:2" x14ac:dyDescent="0.2">
      <c r="A94" s="1">
        <v>45474</v>
      </c>
      <c r="B94">
        <v>2.29</v>
      </c>
    </row>
    <row r="95" spans="1:2" x14ac:dyDescent="0.2">
      <c r="A95" s="1">
        <v>45566</v>
      </c>
      <c r="B95">
        <v>2.2799999999999998</v>
      </c>
    </row>
    <row r="96" spans="1:2" x14ac:dyDescent="0.2">
      <c r="A96" s="1">
        <v>45658</v>
      </c>
      <c r="B96">
        <v>2.23</v>
      </c>
    </row>
    <row r="97" spans="1:2" x14ac:dyDescent="0.2">
      <c r="A97" s="1">
        <v>45748</v>
      </c>
      <c r="B97">
        <v>2.21</v>
      </c>
    </row>
    <row r="98" spans="1:2" x14ac:dyDescent="0.2">
      <c r="A98" s="1">
        <v>45839</v>
      </c>
      <c r="B98">
        <v>2.3199999999999998</v>
      </c>
    </row>
    <row r="99" spans="1:2" x14ac:dyDescent="0.2">
      <c r="A99" s="1">
        <v>45931</v>
      </c>
      <c r="B99">
        <v>2.2200000000000002</v>
      </c>
    </row>
    <row r="100" spans="1:2" x14ac:dyDescent="0.2">
      <c r="A100" s="1">
        <v>46023</v>
      </c>
      <c r="B100">
        <v>2.17</v>
      </c>
    </row>
    <row r="107" spans="1:2" x14ac:dyDescent="0.2">
      <c r="A107" s="8"/>
    </row>
  </sheetData>
  <hyperlinks>
    <hyperlink ref="G2" location="'Index'!A1" display="Back to Index" xr:uid="{619454D8-3A6A-E945-BE9D-8364EE77F5CB}"/>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2ED08-1858-494E-A600-3386669706AE}">
  <sheetPr codeName="Sheet35">
    <tabColor theme="9" tint="0.59999389629810485"/>
  </sheetPr>
  <dimension ref="A1:K94"/>
  <sheetViews>
    <sheetView topLeftCell="C1" workbookViewId="0">
      <selection activeCell="K1" sqref="K1"/>
    </sheetView>
  </sheetViews>
  <sheetFormatPr baseColWidth="10" defaultRowHeight="16" x14ac:dyDescent="0.2"/>
  <cols>
    <col min="1" max="1" width="8.83203125" bestFit="1" customWidth="1"/>
    <col min="2" max="2" width="8.33203125" bestFit="1" customWidth="1"/>
    <col min="3" max="3" width="42.83203125" bestFit="1" customWidth="1"/>
    <col min="4" max="4" width="13.1640625" bestFit="1" customWidth="1"/>
    <col min="5" max="5" width="28.6640625" bestFit="1" customWidth="1"/>
    <col min="6" max="6" width="11.6640625" bestFit="1" customWidth="1"/>
    <col min="7" max="7" width="17.6640625" bestFit="1" customWidth="1"/>
    <col min="8" max="8" width="16.6640625" bestFit="1" customWidth="1"/>
    <col min="9" max="9" width="28.83203125" bestFit="1" customWidth="1"/>
    <col min="10" max="10" width="22.83203125" bestFit="1" customWidth="1"/>
    <col min="11" max="11" width="28.832031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37622</v>
      </c>
      <c r="B2" s="27">
        <v>2.1</v>
      </c>
      <c r="C2" s="27" t="s">
        <v>40</v>
      </c>
      <c r="D2" s="27" t="s">
        <v>38</v>
      </c>
      <c r="E2" s="27" t="s">
        <v>10</v>
      </c>
      <c r="F2" s="27" t="s">
        <v>0</v>
      </c>
      <c r="G2" s="27" t="s">
        <v>14</v>
      </c>
      <c r="H2" s="27" t="s">
        <v>36</v>
      </c>
      <c r="I2" s="33" t="s">
        <v>8</v>
      </c>
      <c r="K2" s="8" t="s">
        <v>152</v>
      </c>
    </row>
    <row r="3" spans="1:11" x14ac:dyDescent="0.2">
      <c r="A3" s="35">
        <v>37712</v>
      </c>
      <c r="B3" s="27">
        <v>1.94</v>
      </c>
      <c r="C3" s="27" t="s">
        <v>40</v>
      </c>
      <c r="D3" s="27" t="s">
        <v>38</v>
      </c>
      <c r="E3" s="27" t="s">
        <v>10</v>
      </c>
      <c r="F3" s="27" t="s">
        <v>0</v>
      </c>
      <c r="G3" s="27" t="s">
        <v>14</v>
      </c>
      <c r="H3" s="27" t="s">
        <v>36</v>
      </c>
      <c r="I3" s="33" t="s">
        <v>8</v>
      </c>
    </row>
    <row r="4" spans="1:11" x14ac:dyDescent="0.2">
      <c r="A4" s="35">
        <v>37803</v>
      </c>
      <c r="B4" s="27">
        <v>2.27</v>
      </c>
      <c r="C4" s="27" t="s">
        <v>40</v>
      </c>
      <c r="D4" s="27" t="s">
        <v>38</v>
      </c>
      <c r="E4" s="27" t="s">
        <v>10</v>
      </c>
      <c r="F4" s="27" t="s">
        <v>0</v>
      </c>
      <c r="G4" s="27" t="s">
        <v>14</v>
      </c>
      <c r="H4" s="27" t="s">
        <v>36</v>
      </c>
      <c r="I4" s="33" t="s">
        <v>8</v>
      </c>
    </row>
    <row r="5" spans="1:11" x14ac:dyDescent="0.2">
      <c r="A5" s="35">
        <v>37895</v>
      </c>
      <c r="B5" s="27">
        <v>2.54</v>
      </c>
      <c r="C5" s="27" t="s">
        <v>40</v>
      </c>
      <c r="D5" s="27" t="s">
        <v>38</v>
      </c>
      <c r="E5" s="27" t="s">
        <v>10</v>
      </c>
      <c r="F5" s="27" t="s">
        <v>0</v>
      </c>
      <c r="G5" s="27" t="s">
        <v>14</v>
      </c>
      <c r="H5" s="27" t="s">
        <v>36</v>
      </c>
      <c r="I5" s="33" t="s">
        <v>8</v>
      </c>
    </row>
    <row r="6" spans="1:11" x14ac:dyDescent="0.2">
      <c r="A6" s="35">
        <v>37987</v>
      </c>
      <c r="B6" s="27">
        <v>2.46</v>
      </c>
      <c r="C6" s="27" t="s">
        <v>40</v>
      </c>
      <c r="D6" s="27" t="s">
        <v>38</v>
      </c>
      <c r="E6" s="27" t="s">
        <v>10</v>
      </c>
      <c r="F6" s="27" t="s">
        <v>0</v>
      </c>
      <c r="G6" s="27" t="s">
        <v>14</v>
      </c>
      <c r="H6" s="27" t="s">
        <v>36</v>
      </c>
      <c r="I6" s="33" t="s">
        <v>8</v>
      </c>
    </row>
    <row r="7" spans="1:11" x14ac:dyDescent="0.2">
      <c r="A7" s="35">
        <v>38078</v>
      </c>
      <c r="B7" s="27">
        <v>2.63</v>
      </c>
      <c r="C7" s="27" t="s">
        <v>40</v>
      </c>
      <c r="D7" s="27" t="s">
        <v>38</v>
      </c>
      <c r="E7" s="27" t="s">
        <v>10</v>
      </c>
      <c r="F7" s="27" t="s">
        <v>0</v>
      </c>
      <c r="G7" s="27" t="s">
        <v>14</v>
      </c>
      <c r="H7" s="27" t="s">
        <v>36</v>
      </c>
      <c r="I7" s="33" t="s">
        <v>8</v>
      </c>
    </row>
    <row r="8" spans="1:11" x14ac:dyDescent="0.2">
      <c r="A8" s="35">
        <v>38169</v>
      </c>
      <c r="B8" s="27">
        <v>2.48</v>
      </c>
      <c r="C8" s="27" t="s">
        <v>40</v>
      </c>
      <c r="D8" s="27" t="s">
        <v>38</v>
      </c>
      <c r="E8" s="27" t="s">
        <v>10</v>
      </c>
      <c r="F8" s="27" t="s">
        <v>0</v>
      </c>
      <c r="G8" s="27" t="s">
        <v>14</v>
      </c>
      <c r="H8" s="27" t="s">
        <v>36</v>
      </c>
      <c r="I8" s="33" t="s">
        <v>8</v>
      </c>
    </row>
    <row r="9" spans="1:11" x14ac:dyDescent="0.2">
      <c r="A9" s="35">
        <v>38261</v>
      </c>
      <c r="B9" s="27">
        <v>2.41</v>
      </c>
      <c r="C9" s="27" t="s">
        <v>40</v>
      </c>
      <c r="D9" s="27" t="s">
        <v>38</v>
      </c>
      <c r="E9" s="27" t="s">
        <v>10</v>
      </c>
      <c r="F9" s="27" t="s">
        <v>0</v>
      </c>
      <c r="G9" s="27" t="s">
        <v>14</v>
      </c>
      <c r="H9" s="27" t="s">
        <v>36</v>
      </c>
      <c r="I9" s="33" t="s">
        <v>8</v>
      </c>
    </row>
    <row r="10" spans="1:11" x14ac:dyDescent="0.2">
      <c r="A10" s="35">
        <v>38353</v>
      </c>
      <c r="B10" s="27">
        <v>2.4500000000000002</v>
      </c>
      <c r="C10" s="27" t="s">
        <v>40</v>
      </c>
      <c r="D10" s="27" t="s">
        <v>38</v>
      </c>
      <c r="E10" s="27" t="s">
        <v>10</v>
      </c>
      <c r="F10" s="27" t="s">
        <v>0</v>
      </c>
      <c r="G10" s="27" t="s">
        <v>14</v>
      </c>
      <c r="H10" s="27" t="s">
        <v>36</v>
      </c>
      <c r="I10" s="33" t="s">
        <v>8</v>
      </c>
    </row>
    <row r="11" spans="1:11" x14ac:dyDescent="0.2">
      <c r="A11" s="35">
        <v>38443</v>
      </c>
      <c r="B11" s="27">
        <v>2.39</v>
      </c>
      <c r="C11" s="27" t="s">
        <v>40</v>
      </c>
      <c r="D11" s="27" t="s">
        <v>38</v>
      </c>
      <c r="E11" s="27" t="s">
        <v>10</v>
      </c>
      <c r="F11" s="27" t="s">
        <v>0</v>
      </c>
      <c r="G11" s="27" t="s">
        <v>14</v>
      </c>
      <c r="H11" s="27" t="s">
        <v>36</v>
      </c>
      <c r="I11" s="33" t="s">
        <v>8</v>
      </c>
    </row>
    <row r="12" spans="1:11" x14ac:dyDescent="0.2">
      <c r="A12" s="35">
        <v>38534</v>
      </c>
      <c r="B12" s="27">
        <v>2.34</v>
      </c>
      <c r="C12" s="27" t="s">
        <v>40</v>
      </c>
      <c r="D12" s="27" t="s">
        <v>38</v>
      </c>
      <c r="E12" s="27" t="s">
        <v>10</v>
      </c>
      <c r="F12" s="27" t="s">
        <v>0</v>
      </c>
      <c r="G12" s="27" t="s">
        <v>14</v>
      </c>
      <c r="H12" s="27" t="s">
        <v>36</v>
      </c>
      <c r="I12" s="33" t="s">
        <v>8</v>
      </c>
    </row>
    <row r="13" spans="1:11" x14ac:dyDescent="0.2">
      <c r="A13" s="35">
        <v>38626</v>
      </c>
      <c r="B13" s="27">
        <v>2.42</v>
      </c>
      <c r="C13" s="27" t="s">
        <v>40</v>
      </c>
      <c r="D13" s="27" t="s">
        <v>38</v>
      </c>
      <c r="E13" s="27" t="s">
        <v>10</v>
      </c>
      <c r="F13" s="27" t="s">
        <v>0</v>
      </c>
      <c r="G13" s="27" t="s">
        <v>14</v>
      </c>
      <c r="H13" s="27" t="s">
        <v>36</v>
      </c>
      <c r="I13" s="33" t="s">
        <v>8</v>
      </c>
    </row>
    <row r="14" spans="1:11" x14ac:dyDescent="0.2">
      <c r="A14" s="35">
        <v>38718</v>
      </c>
      <c r="B14" s="27">
        <v>2.4300000000000002</v>
      </c>
      <c r="C14" s="27" t="s">
        <v>40</v>
      </c>
      <c r="D14" s="27" t="s">
        <v>38</v>
      </c>
      <c r="E14" s="27" t="s">
        <v>10</v>
      </c>
      <c r="F14" s="27" t="s">
        <v>0</v>
      </c>
      <c r="G14" s="27" t="s">
        <v>14</v>
      </c>
      <c r="H14" s="27" t="s">
        <v>36</v>
      </c>
      <c r="I14" s="33" t="s">
        <v>8</v>
      </c>
    </row>
    <row r="15" spans="1:11" x14ac:dyDescent="0.2">
      <c r="A15" s="35">
        <v>38808</v>
      </c>
      <c r="B15" s="27">
        <v>2.57</v>
      </c>
      <c r="C15" s="27" t="s">
        <v>40</v>
      </c>
      <c r="D15" s="27" t="s">
        <v>38</v>
      </c>
      <c r="E15" s="27" t="s">
        <v>10</v>
      </c>
      <c r="F15" s="27" t="s">
        <v>0</v>
      </c>
      <c r="G15" s="27" t="s">
        <v>14</v>
      </c>
      <c r="H15" s="27" t="s">
        <v>36</v>
      </c>
      <c r="I15" s="33" t="s">
        <v>8</v>
      </c>
    </row>
    <row r="16" spans="1:11" x14ac:dyDescent="0.2">
      <c r="A16" s="35">
        <v>38899</v>
      </c>
      <c r="B16" s="27">
        <v>2.57</v>
      </c>
      <c r="C16" s="27" t="s">
        <v>40</v>
      </c>
      <c r="D16" s="27" t="s">
        <v>38</v>
      </c>
      <c r="E16" s="27" t="s">
        <v>10</v>
      </c>
      <c r="F16" s="27" t="s">
        <v>0</v>
      </c>
      <c r="G16" s="27" t="s">
        <v>14</v>
      </c>
      <c r="H16" s="27" t="s">
        <v>36</v>
      </c>
      <c r="I16" s="33" t="s">
        <v>8</v>
      </c>
    </row>
    <row r="17" spans="1:9" x14ac:dyDescent="0.2">
      <c r="A17" s="35">
        <v>38991</v>
      </c>
      <c r="B17" s="27">
        <v>2.42</v>
      </c>
      <c r="C17" s="27" t="s">
        <v>40</v>
      </c>
      <c r="D17" s="27" t="s">
        <v>38</v>
      </c>
      <c r="E17" s="27" t="s">
        <v>10</v>
      </c>
      <c r="F17" s="27" t="s">
        <v>0</v>
      </c>
      <c r="G17" s="27" t="s">
        <v>14</v>
      </c>
      <c r="H17" s="27" t="s">
        <v>36</v>
      </c>
      <c r="I17" s="33" t="s">
        <v>8</v>
      </c>
    </row>
    <row r="18" spans="1:9" x14ac:dyDescent="0.2">
      <c r="A18" s="35">
        <v>39083</v>
      </c>
      <c r="B18" s="27">
        <v>2.35</v>
      </c>
      <c r="C18" s="27" t="s">
        <v>40</v>
      </c>
      <c r="D18" s="27" t="s">
        <v>38</v>
      </c>
      <c r="E18" s="27" t="s">
        <v>10</v>
      </c>
      <c r="F18" s="27" t="s">
        <v>0</v>
      </c>
      <c r="G18" s="27" t="s">
        <v>14</v>
      </c>
      <c r="H18" s="27" t="s">
        <v>36</v>
      </c>
      <c r="I18" s="33" t="s">
        <v>8</v>
      </c>
    </row>
    <row r="19" spans="1:9" x14ac:dyDescent="0.2">
      <c r="A19" s="35">
        <v>39173</v>
      </c>
      <c r="B19" s="27">
        <v>2.41</v>
      </c>
      <c r="C19" s="27" t="s">
        <v>40</v>
      </c>
      <c r="D19" s="27" t="s">
        <v>38</v>
      </c>
      <c r="E19" s="27" t="s">
        <v>10</v>
      </c>
      <c r="F19" s="27" t="s">
        <v>0</v>
      </c>
      <c r="G19" s="27" t="s">
        <v>14</v>
      </c>
      <c r="H19" s="27" t="s">
        <v>36</v>
      </c>
      <c r="I19" s="33" t="s">
        <v>8</v>
      </c>
    </row>
    <row r="20" spans="1:9" x14ac:dyDescent="0.2">
      <c r="A20" s="35">
        <v>39264</v>
      </c>
      <c r="B20" s="27">
        <v>2.4500000000000002</v>
      </c>
      <c r="C20" s="27" t="s">
        <v>40</v>
      </c>
      <c r="D20" s="27" t="s">
        <v>38</v>
      </c>
      <c r="E20" s="27" t="s">
        <v>10</v>
      </c>
      <c r="F20" s="27" t="s">
        <v>0</v>
      </c>
      <c r="G20" s="27" t="s">
        <v>14</v>
      </c>
      <c r="H20" s="27" t="s">
        <v>36</v>
      </c>
      <c r="I20" s="33" t="s">
        <v>8</v>
      </c>
    </row>
    <row r="21" spans="1:9" x14ac:dyDescent="0.2">
      <c r="A21" s="35">
        <v>39356</v>
      </c>
      <c r="B21" s="27">
        <v>2.44</v>
      </c>
      <c r="C21" s="27" t="s">
        <v>40</v>
      </c>
      <c r="D21" s="27" t="s">
        <v>38</v>
      </c>
      <c r="E21" s="27" t="s">
        <v>10</v>
      </c>
      <c r="F21" s="27" t="s">
        <v>0</v>
      </c>
      <c r="G21" s="27" t="s">
        <v>14</v>
      </c>
      <c r="H21" s="27" t="s">
        <v>36</v>
      </c>
      <c r="I21" s="33" t="s">
        <v>8</v>
      </c>
    </row>
    <row r="22" spans="1:9" x14ac:dyDescent="0.2">
      <c r="A22" s="35">
        <v>39448</v>
      </c>
      <c r="B22" s="27">
        <v>2.5099999999999998</v>
      </c>
      <c r="C22" s="27" t="s">
        <v>40</v>
      </c>
      <c r="D22" s="27" t="s">
        <v>38</v>
      </c>
      <c r="E22" s="27" t="s">
        <v>10</v>
      </c>
      <c r="F22" s="27" t="s">
        <v>0</v>
      </c>
      <c r="G22" s="27" t="s">
        <v>14</v>
      </c>
      <c r="H22" s="27" t="s">
        <v>36</v>
      </c>
      <c r="I22" s="33" t="s">
        <v>8</v>
      </c>
    </row>
    <row r="23" spans="1:9" x14ac:dyDescent="0.2">
      <c r="A23" s="35">
        <v>39539</v>
      </c>
      <c r="B23" s="27">
        <v>2.4300000000000002</v>
      </c>
      <c r="C23" s="27" t="s">
        <v>40</v>
      </c>
      <c r="D23" s="27" t="s">
        <v>38</v>
      </c>
      <c r="E23" s="27" t="s">
        <v>10</v>
      </c>
      <c r="F23" s="27" t="s">
        <v>0</v>
      </c>
      <c r="G23" s="27" t="s">
        <v>14</v>
      </c>
      <c r="H23" s="27" t="s">
        <v>36</v>
      </c>
      <c r="I23" s="33" t="s">
        <v>8</v>
      </c>
    </row>
    <row r="24" spans="1:9" x14ac:dyDescent="0.2">
      <c r="A24" s="35">
        <v>39630</v>
      </c>
      <c r="B24" s="27">
        <v>2.39</v>
      </c>
      <c r="C24" s="27" t="s">
        <v>40</v>
      </c>
      <c r="D24" s="27" t="s">
        <v>38</v>
      </c>
      <c r="E24" s="27" t="s">
        <v>10</v>
      </c>
      <c r="F24" s="27" t="s">
        <v>0</v>
      </c>
      <c r="G24" s="27" t="s">
        <v>14</v>
      </c>
      <c r="H24" s="27" t="s">
        <v>36</v>
      </c>
      <c r="I24" s="33" t="s">
        <v>8</v>
      </c>
    </row>
    <row r="25" spans="1:9" x14ac:dyDescent="0.2">
      <c r="A25" s="35">
        <v>39722</v>
      </c>
      <c r="B25" s="27">
        <v>1.82</v>
      </c>
      <c r="C25" s="27" t="s">
        <v>40</v>
      </c>
      <c r="D25" s="27" t="s">
        <v>38</v>
      </c>
      <c r="E25" s="27" t="s">
        <v>10</v>
      </c>
      <c r="F25" s="27" t="s">
        <v>0</v>
      </c>
      <c r="G25" s="27" t="s">
        <v>14</v>
      </c>
      <c r="H25" s="27" t="s">
        <v>36</v>
      </c>
      <c r="I25" s="33" t="s">
        <v>8</v>
      </c>
    </row>
    <row r="26" spans="1:9" x14ac:dyDescent="0.2">
      <c r="A26" s="35">
        <v>39814</v>
      </c>
      <c r="B26" s="27">
        <v>1.5</v>
      </c>
      <c r="C26" s="27" t="s">
        <v>40</v>
      </c>
      <c r="D26" s="27" t="s">
        <v>38</v>
      </c>
      <c r="E26" s="27" t="s">
        <v>10</v>
      </c>
      <c r="F26" s="27" t="s">
        <v>0</v>
      </c>
      <c r="G26" s="27" t="s">
        <v>14</v>
      </c>
      <c r="H26" s="27" t="s">
        <v>36</v>
      </c>
      <c r="I26" s="33" t="s">
        <v>8</v>
      </c>
    </row>
    <row r="27" spans="1:9" x14ac:dyDescent="0.2">
      <c r="A27" s="35">
        <v>39904</v>
      </c>
      <c r="B27" s="27">
        <v>2.09</v>
      </c>
      <c r="C27" s="27" t="s">
        <v>40</v>
      </c>
      <c r="D27" s="27" t="s">
        <v>38</v>
      </c>
      <c r="E27" s="27" t="s">
        <v>10</v>
      </c>
      <c r="F27" s="27" t="s">
        <v>0</v>
      </c>
      <c r="G27" s="27" t="s">
        <v>14</v>
      </c>
      <c r="H27" s="27" t="s">
        <v>36</v>
      </c>
      <c r="I27" s="33" t="s">
        <v>8</v>
      </c>
    </row>
    <row r="28" spans="1:9" x14ac:dyDescent="0.2">
      <c r="A28" s="35">
        <v>39995</v>
      </c>
      <c r="B28" s="27">
        <v>2.2400000000000002</v>
      </c>
      <c r="C28" s="27" t="s">
        <v>40</v>
      </c>
      <c r="D28" s="27" t="s">
        <v>38</v>
      </c>
      <c r="E28" s="27" t="s">
        <v>10</v>
      </c>
      <c r="F28" s="27" t="s">
        <v>0</v>
      </c>
      <c r="G28" s="27" t="s">
        <v>14</v>
      </c>
      <c r="H28" s="27" t="s">
        <v>36</v>
      </c>
      <c r="I28" s="33" t="s">
        <v>8</v>
      </c>
    </row>
    <row r="29" spans="1:9" x14ac:dyDescent="0.2">
      <c r="A29" s="35">
        <v>40087</v>
      </c>
      <c r="B29" s="27">
        <v>2.4500000000000002</v>
      </c>
      <c r="C29" s="27" t="s">
        <v>40</v>
      </c>
      <c r="D29" s="27" t="s">
        <v>38</v>
      </c>
      <c r="E29" s="27" t="s">
        <v>10</v>
      </c>
      <c r="F29" s="27" t="s">
        <v>0</v>
      </c>
      <c r="G29" s="27" t="s">
        <v>14</v>
      </c>
      <c r="H29" s="27" t="s">
        <v>36</v>
      </c>
      <c r="I29" s="33" t="s">
        <v>8</v>
      </c>
    </row>
    <row r="30" spans="1:9" x14ac:dyDescent="0.2">
      <c r="A30" s="35">
        <v>40179</v>
      </c>
      <c r="B30" s="27">
        <v>2.6</v>
      </c>
      <c r="C30" s="27" t="s">
        <v>40</v>
      </c>
      <c r="D30" s="27" t="s">
        <v>38</v>
      </c>
      <c r="E30" s="27" t="s">
        <v>10</v>
      </c>
      <c r="F30" s="27" t="s">
        <v>0</v>
      </c>
      <c r="G30" s="27" t="s">
        <v>14</v>
      </c>
      <c r="H30" s="27" t="s">
        <v>36</v>
      </c>
      <c r="I30" s="33" t="s">
        <v>8</v>
      </c>
    </row>
    <row r="31" spans="1:9" x14ac:dyDescent="0.2">
      <c r="A31" s="35">
        <v>40269</v>
      </c>
      <c r="B31" s="27">
        <v>2.48</v>
      </c>
      <c r="C31" s="27" t="s">
        <v>40</v>
      </c>
      <c r="D31" s="27" t="s">
        <v>38</v>
      </c>
      <c r="E31" s="27" t="s">
        <v>10</v>
      </c>
      <c r="F31" s="27" t="s">
        <v>0</v>
      </c>
      <c r="G31" s="27" t="s">
        <v>14</v>
      </c>
      <c r="H31" s="27" t="s">
        <v>36</v>
      </c>
      <c r="I31" s="33" t="s">
        <v>8</v>
      </c>
    </row>
    <row r="32" spans="1:9" x14ac:dyDescent="0.2">
      <c r="A32" s="35">
        <v>40360</v>
      </c>
      <c r="B32" s="27">
        <v>2.11</v>
      </c>
      <c r="C32" s="27" t="s">
        <v>40</v>
      </c>
      <c r="D32" s="27" t="s">
        <v>38</v>
      </c>
      <c r="E32" s="27" t="s">
        <v>10</v>
      </c>
      <c r="F32" s="27" t="s">
        <v>0</v>
      </c>
      <c r="G32" s="27" t="s">
        <v>14</v>
      </c>
      <c r="H32" s="27" t="s">
        <v>36</v>
      </c>
      <c r="I32" s="33" t="s">
        <v>8</v>
      </c>
    </row>
    <row r="33" spans="1:9" x14ac:dyDescent="0.2">
      <c r="A33" s="35">
        <v>40452</v>
      </c>
      <c r="B33" s="27">
        <v>2.65</v>
      </c>
      <c r="C33" s="27" t="s">
        <v>40</v>
      </c>
      <c r="D33" s="27" t="s">
        <v>38</v>
      </c>
      <c r="E33" s="27" t="s">
        <v>10</v>
      </c>
      <c r="F33" s="27" t="s">
        <v>0</v>
      </c>
      <c r="G33" s="27" t="s">
        <v>14</v>
      </c>
      <c r="H33" s="27" t="s">
        <v>36</v>
      </c>
      <c r="I33" s="33" t="s">
        <v>8</v>
      </c>
    </row>
    <row r="34" spans="1:9" x14ac:dyDescent="0.2">
      <c r="A34" s="35">
        <v>40544</v>
      </c>
      <c r="B34" s="27">
        <v>2.7</v>
      </c>
      <c r="C34" s="27" t="s">
        <v>40</v>
      </c>
      <c r="D34" s="27" t="s">
        <v>38</v>
      </c>
      <c r="E34" s="27" t="s">
        <v>10</v>
      </c>
      <c r="F34" s="27" t="s">
        <v>0</v>
      </c>
      <c r="G34" s="27" t="s">
        <v>14</v>
      </c>
      <c r="H34" s="27" t="s">
        <v>36</v>
      </c>
      <c r="I34" s="33" t="s">
        <v>8</v>
      </c>
    </row>
    <row r="35" spans="1:9" x14ac:dyDescent="0.2">
      <c r="A35" s="35">
        <v>40634</v>
      </c>
      <c r="B35" s="27">
        <v>2.67</v>
      </c>
      <c r="C35" s="27" t="s">
        <v>40</v>
      </c>
      <c r="D35" s="27" t="s">
        <v>38</v>
      </c>
      <c r="E35" s="27" t="s">
        <v>10</v>
      </c>
      <c r="F35" s="27" t="s">
        <v>0</v>
      </c>
      <c r="G35" s="27" t="s">
        <v>14</v>
      </c>
      <c r="H35" s="27" t="s">
        <v>36</v>
      </c>
      <c r="I35" s="33" t="s">
        <v>8</v>
      </c>
    </row>
    <row r="36" spans="1:9" x14ac:dyDescent="0.2">
      <c r="A36" s="35">
        <v>40725</v>
      </c>
      <c r="B36" s="27">
        <v>2.4900000000000002</v>
      </c>
      <c r="C36" s="27" t="s">
        <v>40</v>
      </c>
      <c r="D36" s="27" t="s">
        <v>38</v>
      </c>
      <c r="E36" s="27" t="s">
        <v>10</v>
      </c>
      <c r="F36" s="27" t="s">
        <v>0</v>
      </c>
      <c r="G36" s="27" t="s">
        <v>14</v>
      </c>
      <c r="H36" s="27" t="s">
        <v>36</v>
      </c>
      <c r="I36" s="33" t="s">
        <v>8</v>
      </c>
    </row>
    <row r="37" spans="1:9" x14ac:dyDescent="0.2">
      <c r="A37" s="35">
        <v>40817</v>
      </c>
      <c r="B37" s="27">
        <v>2.2799999999999998</v>
      </c>
      <c r="C37" s="27" t="s">
        <v>40</v>
      </c>
      <c r="D37" s="27" t="s">
        <v>38</v>
      </c>
      <c r="E37" s="27" t="s">
        <v>10</v>
      </c>
      <c r="F37" s="27" t="s">
        <v>0</v>
      </c>
      <c r="G37" s="27" t="s">
        <v>14</v>
      </c>
      <c r="H37" s="27" t="s">
        <v>36</v>
      </c>
      <c r="I37" s="33" t="s">
        <v>8</v>
      </c>
    </row>
    <row r="38" spans="1:9" x14ac:dyDescent="0.2">
      <c r="A38" s="35">
        <v>40909</v>
      </c>
      <c r="B38" s="27">
        <v>2.4900000000000002</v>
      </c>
      <c r="C38" s="27" t="s">
        <v>40</v>
      </c>
      <c r="D38" s="27" t="s">
        <v>38</v>
      </c>
      <c r="E38" s="27" t="s">
        <v>10</v>
      </c>
      <c r="F38" s="27" t="s">
        <v>0</v>
      </c>
      <c r="G38" s="27" t="s">
        <v>14</v>
      </c>
      <c r="H38" s="27" t="s">
        <v>36</v>
      </c>
      <c r="I38" s="33" t="s">
        <v>8</v>
      </c>
    </row>
    <row r="39" spans="1:9" x14ac:dyDescent="0.2">
      <c r="A39" s="35">
        <v>41000</v>
      </c>
      <c r="B39" s="27">
        <v>2.4900000000000002</v>
      </c>
      <c r="C39" s="27" t="s">
        <v>40</v>
      </c>
      <c r="D39" s="27" t="s">
        <v>38</v>
      </c>
      <c r="E39" s="27" t="s">
        <v>10</v>
      </c>
      <c r="F39" s="27" t="s">
        <v>0</v>
      </c>
      <c r="G39" s="27" t="s">
        <v>14</v>
      </c>
      <c r="H39" s="27" t="s">
        <v>36</v>
      </c>
      <c r="I39" s="33" t="s">
        <v>8</v>
      </c>
    </row>
    <row r="40" spans="1:9" x14ac:dyDescent="0.2">
      <c r="A40" s="35">
        <v>41091</v>
      </c>
      <c r="B40" s="27">
        <v>2.61</v>
      </c>
      <c r="C40" s="27" t="s">
        <v>40</v>
      </c>
      <c r="D40" s="27" t="s">
        <v>38</v>
      </c>
      <c r="E40" s="27" t="s">
        <v>10</v>
      </c>
      <c r="F40" s="27" t="s">
        <v>0</v>
      </c>
      <c r="G40" s="27" t="s">
        <v>14</v>
      </c>
      <c r="H40" s="27" t="s">
        <v>36</v>
      </c>
      <c r="I40" s="33" t="s">
        <v>8</v>
      </c>
    </row>
    <row r="41" spans="1:9" x14ac:dyDescent="0.2">
      <c r="A41" s="35">
        <v>41183</v>
      </c>
      <c r="B41" s="27">
        <v>2.83</v>
      </c>
      <c r="C41" s="27" t="s">
        <v>40</v>
      </c>
      <c r="D41" s="27" t="s">
        <v>38</v>
      </c>
      <c r="E41" s="27" t="s">
        <v>10</v>
      </c>
      <c r="F41" s="27" t="s">
        <v>0</v>
      </c>
      <c r="G41" s="27" t="s">
        <v>14</v>
      </c>
      <c r="H41" s="27" t="s">
        <v>36</v>
      </c>
      <c r="I41" s="33" t="s">
        <v>8</v>
      </c>
    </row>
    <row r="42" spans="1:9" x14ac:dyDescent="0.2">
      <c r="A42" s="35">
        <v>41275</v>
      </c>
      <c r="B42" s="27">
        <v>2.86</v>
      </c>
      <c r="C42" s="27" t="s">
        <v>40</v>
      </c>
      <c r="D42" s="27" t="s">
        <v>38</v>
      </c>
      <c r="E42" s="27" t="s">
        <v>10</v>
      </c>
      <c r="F42" s="27" t="s">
        <v>0</v>
      </c>
      <c r="G42" s="27" t="s">
        <v>14</v>
      </c>
      <c r="H42" s="27" t="s">
        <v>36</v>
      </c>
      <c r="I42" s="33" t="s">
        <v>8</v>
      </c>
    </row>
    <row r="43" spans="1:9" x14ac:dyDescent="0.2">
      <c r="A43" s="35">
        <v>41365</v>
      </c>
      <c r="B43" s="27">
        <v>2.5499999999999998</v>
      </c>
      <c r="C43" s="27" t="s">
        <v>40</v>
      </c>
      <c r="D43" s="27" t="s">
        <v>38</v>
      </c>
      <c r="E43" s="27" t="s">
        <v>10</v>
      </c>
      <c r="F43" s="27" t="s">
        <v>0</v>
      </c>
      <c r="G43" s="27" t="s">
        <v>14</v>
      </c>
      <c r="H43" s="27" t="s">
        <v>36</v>
      </c>
      <c r="I43" s="33" t="s">
        <v>8</v>
      </c>
    </row>
    <row r="44" spans="1:9" x14ac:dyDescent="0.2">
      <c r="A44" s="35">
        <v>41456</v>
      </c>
      <c r="B44" s="27">
        <v>2.4700000000000002</v>
      </c>
      <c r="C44" s="27" t="s">
        <v>40</v>
      </c>
      <c r="D44" s="27" t="s">
        <v>38</v>
      </c>
      <c r="E44" s="27" t="s">
        <v>10</v>
      </c>
      <c r="F44" s="27" t="s">
        <v>0</v>
      </c>
      <c r="G44" s="27" t="s">
        <v>14</v>
      </c>
      <c r="H44" s="27" t="s">
        <v>36</v>
      </c>
      <c r="I44" s="33" t="s">
        <v>8</v>
      </c>
    </row>
    <row r="45" spans="1:9" x14ac:dyDescent="0.2">
      <c r="A45" s="35">
        <v>41548</v>
      </c>
      <c r="B45" s="27">
        <v>2.61</v>
      </c>
      <c r="C45" s="27" t="s">
        <v>40</v>
      </c>
      <c r="D45" s="27" t="s">
        <v>38</v>
      </c>
      <c r="E45" s="27" t="s">
        <v>10</v>
      </c>
      <c r="F45" s="27" t="s">
        <v>0</v>
      </c>
      <c r="G45" s="27" t="s">
        <v>14</v>
      </c>
      <c r="H45" s="27" t="s">
        <v>36</v>
      </c>
      <c r="I45" s="33" t="s">
        <v>8</v>
      </c>
    </row>
    <row r="46" spans="1:9" x14ac:dyDescent="0.2">
      <c r="A46" s="35">
        <v>41640</v>
      </c>
      <c r="B46" s="27">
        <v>2.61</v>
      </c>
      <c r="C46" s="27" t="s">
        <v>40</v>
      </c>
      <c r="D46" s="27" t="s">
        <v>38</v>
      </c>
      <c r="E46" s="27" t="s">
        <v>10</v>
      </c>
      <c r="F46" s="27" t="s">
        <v>0</v>
      </c>
      <c r="G46" s="27" t="s">
        <v>14</v>
      </c>
      <c r="H46" s="27" t="s">
        <v>36</v>
      </c>
      <c r="I46" s="33" t="s">
        <v>8</v>
      </c>
    </row>
    <row r="47" spans="1:9" x14ac:dyDescent="0.2">
      <c r="A47" s="35">
        <v>41730</v>
      </c>
      <c r="B47" s="27">
        <v>2.48</v>
      </c>
      <c r="C47" s="27" t="s">
        <v>40</v>
      </c>
      <c r="D47" s="27" t="s">
        <v>38</v>
      </c>
      <c r="E47" s="27" t="s">
        <v>10</v>
      </c>
      <c r="F47" s="27" t="s">
        <v>0</v>
      </c>
      <c r="G47" s="27" t="s">
        <v>14</v>
      </c>
      <c r="H47" s="27" t="s">
        <v>36</v>
      </c>
      <c r="I47" s="33" t="s">
        <v>8</v>
      </c>
    </row>
    <row r="48" spans="1:9" x14ac:dyDescent="0.2">
      <c r="A48" s="35">
        <v>41821</v>
      </c>
      <c r="B48" s="27">
        <v>2.5299999999999998</v>
      </c>
      <c r="C48" s="27" t="s">
        <v>40</v>
      </c>
      <c r="D48" s="27" t="s">
        <v>38</v>
      </c>
      <c r="E48" s="27" t="s">
        <v>10</v>
      </c>
      <c r="F48" s="27" t="s">
        <v>0</v>
      </c>
      <c r="G48" s="27" t="s">
        <v>14</v>
      </c>
      <c r="H48" s="27" t="s">
        <v>36</v>
      </c>
      <c r="I48" s="33" t="s">
        <v>8</v>
      </c>
    </row>
    <row r="49" spans="1:9" x14ac:dyDescent="0.2">
      <c r="A49" s="35">
        <v>41913</v>
      </c>
      <c r="B49" s="27">
        <v>2.25</v>
      </c>
      <c r="C49" s="27" t="s">
        <v>40</v>
      </c>
      <c r="D49" s="27" t="s">
        <v>38</v>
      </c>
      <c r="E49" s="27" t="s">
        <v>10</v>
      </c>
      <c r="F49" s="27" t="s">
        <v>0</v>
      </c>
      <c r="G49" s="27" t="s">
        <v>14</v>
      </c>
      <c r="H49" s="27" t="s">
        <v>36</v>
      </c>
      <c r="I49" s="33" t="s">
        <v>8</v>
      </c>
    </row>
    <row r="50" spans="1:9" x14ac:dyDescent="0.2">
      <c r="A50" s="35">
        <v>42005</v>
      </c>
      <c r="B50" s="27">
        <v>2.04</v>
      </c>
      <c r="C50" s="27" t="s">
        <v>40</v>
      </c>
      <c r="D50" s="27" t="s">
        <v>38</v>
      </c>
      <c r="E50" s="27" t="s">
        <v>10</v>
      </c>
      <c r="F50" s="27" t="s">
        <v>0</v>
      </c>
      <c r="G50" s="27" t="s">
        <v>14</v>
      </c>
      <c r="H50" s="27" t="s">
        <v>36</v>
      </c>
      <c r="I50" s="33" t="s">
        <v>8</v>
      </c>
    </row>
    <row r="51" spans="1:9" x14ac:dyDescent="0.2">
      <c r="A51" s="35">
        <v>42095</v>
      </c>
      <c r="B51" s="27">
        <v>2.1</v>
      </c>
      <c r="C51" s="27" t="s">
        <v>40</v>
      </c>
      <c r="D51" s="27" t="s">
        <v>38</v>
      </c>
      <c r="E51" s="27" t="s">
        <v>10</v>
      </c>
      <c r="F51" s="27" t="s">
        <v>0</v>
      </c>
      <c r="G51" s="27" t="s">
        <v>14</v>
      </c>
      <c r="H51" s="27" t="s">
        <v>36</v>
      </c>
      <c r="I51" s="33" t="s">
        <v>8</v>
      </c>
    </row>
    <row r="52" spans="1:9" x14ac:dyDescent="0.2">
      <c r="A52" s="35">
        <v>42186</v>
      </c>
      <c r="B52" s="27">
        <v>2.0099999999999998</v>
      </c>
      <c r="C52" s="27" t="s">
        <v>40</v>
      </c>
      <c r="D52" s="27" t="s">
        <v>38</v>
      </c>
      <c r="E52" s="27" t="s">
        <v>10</v>
      </c>
      <c r="F52" s="27" t="s">
        <v>0</v>
      </c>
      <c r="G52" s="27" t="s">
        <v>14</v>
      </c>
      <c r="H52" s="27" t="s">
        <v>36</v>
      </c>
      <c r="I52" s="33" t="s">
        <v>8</v>
      </c>
    </row>
    <row r="53" spans="1:9" x14ac:dyDescent="0.2">
      <c r="A53" s="35">
        <v>42278</v>
      </c>
      <c r="B53" s="27">
        <v>1.83</v>
      </c>
      <c r="C53" s="27" t="s">
        <v>40</v>
      </c>
      <c r="D53" s="27" t="s">
        <v>38</v>
      </c>
      <c r="E53" s="27" t="s">
        <v>10</v>
      </c>
      <c r="F53" s="27" t="s">
        <v>0</v>
      </c>
      <c r="G53" s="27" t="s">
        <v>14</v>
      </c>
      <c r="H53" s="27" t="s">
        <v>36</v>
      </c>
      <c r="I53" s="33" t="s">
        <v>8</v>
      </c>
    </row>
    <row r="54" spans="1:9" x14ac:dyDescent="0.2">
      <c r="A54" s="35">
        <v>42370</v>
      </c>
      <c r="B54" s="27">
        <v>1.63</v>
      </c>
      <c r="C54" s="27" t="s">
        <v>40</v>
      </c>
      <c r="D54" s="27" t="s">
        <v>38</v>
      </c>
      <c r="E54" s="27" t="s">
        <v>10</v>
      </c>
      <c r="F54" s="27" t="s">
        <v>0</v>
      </c>
      <c r="G54" s="27" t="s">
        <v>14</v>
      </c>
      <c r="H54" s="27" t="s">
        <v>36</v>
      </c>
      <c r="I54" s="33" t="s">
        <v>8</v>
      </c>
    </row>
    <row r="55" spans="1:9" x14ac:dyDescent="0.2">
      <c r="A55" s="35">
        <v>42461</v>
      </c>
      <c r="B55" s="27">
        <v>1.64</v>
      </c>
      <c r="C55" s="27" t="s">
        <v>40</v>
      </c>
      <c r="D55" s="27" t="s">
        <v>38</v>
      </c>
      <c r="E55" s="27" t="s">
        <v>10</v>
      </c>
      <c r="F55" s="27" t="s">
        <v>0</v>
      </c>
      <c r="G55" s="27" t="s">
        <v>14</v>
      </c>
      <c r="H55" s="27" t="s">
        <v>36</v>
      </c>
      <c r="I55" s="33" t="s">
        <v>8</v>
      </c>
    </row>
    <row r="56" spans="1:9" x14ac:dyDescent="0.2">
      <c r="A56" s="35">
        <v>42552</v>
      </c>
      <c r="B56" s="27">
        <v>1.62</v>
      </c>
      <c r="C56" s="27" t="s">
        <v>40</v>
      </c>
      <c r="D56" s="27" t="s">
        <v>38</v>
      </c>
      <c r="E56" s="27" t="s">
        <v>10</v>
      </c>
      <c r="F56" s="27" t="s">
        <v>0</v>
      </c>
      <c r="G56" s="27" t="s">
        <v>14</v>
      </c>
      <c r="H56" s="27" t="s">
        <v>36</v>
      </c>
      <c r="I56" s="33" t="s">
        <v>8</v>
      </c>
    </row>
    <row r="57" spans="1:9" x14ac:dyDescent="0.2">
      <c r="A57" s="35">
        <v>42644</v>
      </c>
      <c r="B57" s="27">
        <v>1.95</v>
      </c>
      <c r="C57" s="27" t="s">
        <v>40</v>
      </c>
      <c r="D57" s="27" t="s">
        <v>38</v>
      </c>
      <c r="E57" s="27" t="s">
        <v>10</v>
      </c>
      <c r="F57" s="27" t="s">
        <v>0</v>
      </c>
      <c r="G57" s="27" t="s">
        <v>14</v>
      </c>
      <c r="H57" s="27" t="s">
        <v>36</v>
      </c>
      <c r="I57" s="33" t="s">
        <v>8</v>
      </c>
    </row>
    <row r="58" spans="1:9" x14ac:dyDescent="0.2">
      <c r="A58" s="35">
        <v>42736</v>
      </c>
      <c r="B58" s="27">
        <v>2.15</v>
      </c>
      <c r="C58" s="27" t="s">
        <v>40</v>
      </c>
      <c r="D58" s="27" t="s">
        <v>38</v>
      </c>
      <c r="E58" s="27" t="s">
        <v>10</v>
      </c>
      <c r="F58" s="27" t="s">
        <v>0</v>
      </c>
      <c r="G58" s="27" t="s">
        <v>14</v>
      </c>
      <c r="H58" s="27" t="s">
        <v>36</v>
      </c>
      <c r="I58" s="33" t="s">
        <v>8</v>
      </c>
    </row>
    <row r="59" spans="1:9" x14ac:dyDescent="0.2">
      <c r="A59" s="35">
        <v>42826</v>
      </c>
      <c r="B59" s="27">
        <v>1.93</v>
      </c>
      <c r="C59" s="27" t="s">
        <v>40</v>
      </c>
      <c r="D59" s="27" t="s">
        <v>38</v>
      </c>
      <c r="E59" s="27" t="s">
        <v>10</v>
      </c>
      <c r="F59" s="27" t="s">
        <v>0</v>
      </c>
      <c r="G59" s="27" t="s">
        <v>14</v>
      </c>
      <c r="H59" s="27" t="s">
        <v>36</v>
      </c>
      <c r="I59" s="33" t="s">
        <v>8</v>
      </c>
    </row>
    <row r="60" spans="1:9" x14ac:dyDescent="0.2">
      <c r="A60" s="35">
        <v>42917</v>
      </c>
      <c r="B60" s="27">
        <v>1.94</v>
      </c>
      <c r="C60" s="27" t="s">
        <v>40</v>
      </c>
      <c r="D60" s="27" t="s">
        <v>38</v>
      </c>
      <c r="E60" s="27" t="s">
        <v>10</v>
      </c>
      <c r="F60" s="27" t="s">
        <v>0</v>
      </c>
      <c r="G60" s="27" t="s">
        <v>14</v>
      </c>
      <c r="H60" s="27" t="s">
        <v>36</v>
      </c>
      <c r="I60" s="33" t="s">
        <v>8</v>
      </c>
    </row>
    <row r="61" spans="1:9" x14ac:dyDescent="0.2">
      <c r="A61" s="35">
        <v>43009</v>
      </c>
      <c r="B61" s="27">
        <v>2</v>
      </c>
      <c r="C61" s="27" t="s">
        <v>40</v>
      </c>
      <c r="D61" s="27" t="s">
        <v>38</v>
      </c>
      <c r="E61" s="27" t="s">
        <v>10</v>
      </c>
      <c r="F61" s="27" t="s">
        <v>0</v>
      </c>
      <c r="G61" s="27" t="s">
        <v>14</v>
      </c>
      <c r="H61" s="27" t="s">
        <v>36</v>
      </c>
      <c r="I61" s="33" t="s">
        <v>8</v>
      </c>
    </row>
    <row r="62" spans="1:9" x14ac:dyDescent="0.2">
      <c r="A62" s="35">
        <v>43101</v>
      </c>
      <c r="B62" s="27">
        <v>2.1800000000000002</v>
      </c>
      <c r="C62" s="27" t="s">
        <v>40</v>
      </c>
      <c r="D62" s="27" t="s">
        <v>38</v>
      </c>
      <c r="E62" s="27" t="s">
        <v>10</v>
      </c>
      <c r="F62" s="27" t="s">
        <v>0</v>
      </c>
      <c r="G62" s="27" t="s">
        <v>14</v>
      </c>
      <c r="H62" s="27" t="s">
        <v>36</v>
      </c>
      <c r="I62" s="33" t="s">
        <v>8</v>
      </c>
    </row>
    <row r="63" spans="1:9" x14ac:dyDescent="0.2">
      <c r="A63" s="35">
        <v>43191</v>
      </c>
      <c r="B63" s="27">
        <v>2.19</v>
      </c>
      <c r="C63" s="27" t="s">
        <v>40</v>
      </c>
      <c r="D63" s="27" t="s">
        <v>38</v>
      </c>
      <c r="E63" s="27" t="s">
        <v>10</v>
      </c>
      <c r="F63" s="27" t="s">
        <v>0</v>
      </c>
      <c r="G63" s="27" t="s">
        <v>14</v>
      </c>
      <c r="H63" s="27" t="s">
        <v>36</v>
      </c>
      <c r="I63" s="33" t="s">
        <v>8</v>
      </c>
    </row>
    <row r="64" spans="1:9" x14ac:dyDescent="0.2">
      <c r="A64" s="35">
        <v>43282</v>
      </c>
      <c r="B64" s="27">
        <v>2.21</v>
      </c>
      <c r="C64" s="27" t="s">
        <v>40</v>
      </c>
      <c r="D64" s="27" t="s">
        <v>38</v>
      </c>
      <c r="E64" s="27" t="s">
        <v>10</v>
      </c>
      <c r="F64" s="27" t="s">
        <v>0</v>
      </c>
      <c r="G64" s="27" t="s">
        <v>14</v>
      </c>
      <c r="H64" s="27" t="s">
        <v>36</v>
      </c>
      <c r="I64" s="33" t="s">
        <v>8</v>
      </c>
    </row>
    <row r="65" spans="1:9" x14ac:dyDescent="0.2">
      <c r="A65" s="35">
        <v>43374</v>
      </c>
      <c r="B65" s="27">
        <v>2.15</v>
      </c>
      <c r="C65" s="27" t="s">
        <v>40</v>
      </c>
      <c r="D65" s="27" t="s">
        <v>38</v>
      </c>
      <c r="E65" s="27" t="s">
        <v>10</v>
      </c>
      <c r="F65" s="27" t="s">
        <v>0</v>
      </c>
      <c r="G65" s="27" t="s">
        <v>14</v>
      </c>
      <c r="H65" s="27" t="s">
        <v>36</v>
      </c>
      <c r="I65" s="33" t="s">
        <v>8</v>
      </c>
    </row>
    <row r="66" spans="1:9" x14ac:dyDescent="0.2">
      <c r="A66" s="35">
        <v>43466</v>
      </c>
      <c r="B66" s="27">
        <v>1.99</v>
      </c>
      <c r="C66" s="27" t="s">
        <v>40</v>
      </c>
      <c r="D66" s="27" t="s">
        <v>38</v>
      </c>
      <c r="E66" s="27" t="s">
        <v>10</v>
      </c>
      <c r="F66" s="27" t="s">
        <v>0</v>
      </c>
      <c r="G66" s="27" t="s">
        <v>14</v>
      </c>
      <c r="H66" s="27" t="s">
        <v>36</v>
      </c>
      <c r="I66" s="33" t="s">
        <v>8</v>
      </c>
    </row>
    <row r="67" spans="1:9" x14ac:dyDescent="0.2">
      <c r="A67" s="35">
        <v>43556</v>
      </c>
      <c r="B67" s="27">
        <v>1.94</v>
      </c>
      <c r="C67" s="27" t="s">
        <v>40</v>
      </c>
      <c r="D67" s="27" t="s">
        <v>38</v>
      </c>
      <c r="E67" s="27" t="s">
        <v>10</v>
      </c>
      <c r="F67" s="27" t="s">
        <v>0</v>
      </c>
      <c r="G67" s="27" t="s">
        <v>14</v>
      </c>
      <c r="H67" s="27" t="s">
        <v>36</v>
      </c>
      <c r="I67" s="33" t="s">
        <v>8</v>
      </c>
    </row>
    <row r="68" spans="1:9" x14ac:dyDescent="0.2">
      <c r="A68" s="35">
        <v>43647</v>
      </c>
      <c r="B68" s="27">
        <v>1.83</v>
      </c>
      <c r="C68" s="27" t="s">
        <v>40</v>
      </c>
      <c r="D68" s="27" t="s">
        <v>38</v>
      </c>
      <c r="E68" s="27" t="s">
        <v>10</v>
      </c>
      <c r="F68" s="27" t="s">
        <v>0</v>
      </c>
      <c r="G68" s="27" t="s">
        <v>14</v>
      </c>
      <c r="H68" s="27" t="s">
        <v>36</v>
      </c>
      <c r="I68" s="33" t="s">
        <v>8</v>
      </c>
    </row>
    <row r="69" spans="1:9" x14ac:dyDescent="0.2">
      <c r="A69" s="35">
        <v>43739</v>
      </c>
      <c r="B69" s="27">
        <v>1.76</v>
      </c>
      <c r="C69" s="27" t="s">
        <v>40</v>
      </c>
      <c r="D69" s="27" t="s">
        <v>38</v>
      </c>
      <c r="E69" s="27" t="s">
        <v>10</v>
      </c>
      <c r="F69" s="27" t="s">
        <v>0</v>
      </c>
      <c r="G69" s="27" t="s">
        <v>14</v>
      </c>
      <c r="H69" s="27" t="s">
        <v>36</v>
      </c>
      <c r="I69" s="33" t="s">
        <v>8</v>
      </c>
    </row>
    <row r="70" spans="1:9" x14ac:dyDescent="0.2">
      <c r="A70" s="35">
        <v>43831</v>
      </c>
      <c r="B70" s="27">
        <v>1.57</v>
      </c>
      <c r="C70" s="27" t="s">
        <v>40</v>
      </c>
      <c r="D70" s="27" t="s">
        <v>38</v>
      </c>
      <c r="E70" s="27" t="s">
        <v>10</v>
      </c>
      <c r="F70" s="27" t="s">
        <v>0</v>
      </c>
      <c r="G70" s="27" t="s">
        <v>14</v>
      </c>
      <c r="H70" s="27" t="s">
        <v>36</v>
      </c>
      <c r="I70" s="33" t="s">
        <v>8</v>
      </c>
    </row>
    <row r="71" spans="1:9" x14ac:dyDescent="0.2">
      <c r="A71" s="35">
        <v>43922</v>
      </c>
      <c r="B71" s="27">
        <v>1.48</v>
      </c>
      <c r="C71" s="27" t="s">
        <v>40</v>
      </c>
      <c r="D71" s="27" t="s">
        <v>38</v>
      </c>
      <c r="E71" s="27" t="s">
        <v>10</v>
      </c>
      <c r="F71" s="27" t="s">
        <v>0</v>
      </c>
      <c r="G71" s="27" t="s">
        <v>14</v>
      </c>
      <c r="H71" s="27" t="s">
        <v>36</v>
      </c>
      <c r="I71" s="33" t="s">
        <v>8</v>
      </c>
    </row>
    <row r="72" spans="1:9" x14ac:dyDescent="0.2">
      <c r="A72" s="35">
        <v>44013</v>
      </c>
      <c r="B72" s="27">
        <v>1.72</v>
      </c>
      <c r="C72" s="27" t="s">
        <v>40</v>
      </c>
      <c r="D72" s="27" t="s">
        <v>38</v>
      </c>
      <c r="E72" s="27" t="s">
        <v>10</v>
      </c>
      <c r="F72" s="27" t="s">
        <v>0</v>
      </c>
      <c r="G72" s="27" t="s">
        <v>14</v>
      </c>
      <c r="H72" s="27" t="s">
        <v>36</v>
      </c>
      <c r="I72" s="33" t="s">
        <v>8</v>
      </c>
    </row>
    <row r="73" spans="1:9" x14ac:dyDescent="0.2">
      <c r="A73" s="35">
        <v>44105</v>
      </c>
      <c r="B73" s="27">
        <v>1.87</v>
      </c>
      <c r="C73" s="27" t="s">
        <v>40</v>
      </c>
      <c r="D73" s="27" t="s">
        <v>38</v>
      </c>
      <c r="E73" s="27" t="s">
        <v>10</v>
      </c>
      <c r="F73" s="27" t="s">
        <v>0</v>
      </c>
      <c r="G73" s="27" t="s">
        <v>14</v>
      </c>
      <c r="H73" s="27" t="s">
        <v>36</v>
      </c>
      <c r="I73" s="33" t="s">
        <v>8</v>
      </c>
    </row>
    <row r="74" spans="1:9" x14ac:dyDescent="0.2">
      <c r="A74" s="35">
        <v>44197</v>
      </c>
      <c r="B74" s="27">
        <v>2.0499999999999998</v>
      </c>
      <c r="C74" s="27" t="s">
        <v>40</v>
      </c>
      <c r="D74" s="27" t="s">
        <v>38</v>
      </c>
      <c r="E74" s="27" t="s">
        <v>10</v>
      </c>
      <c r="F74" s="27" t="s">
        <v>0</v>
      </c>
      <c r="G74" s="27" t="s">
        <v>14</v>
      </c>
      <c r="H74" s="27" t="s">
        <v>36</v>
      </c>
      <c r="I74" s="33" t="s">
        <v>8</v>
      </c>
    </row>
    <row r="75" spans="1:9" x14ac:dyDescent="0.2">
      <c r="A75" s="35">
        <v>44287</v>
      </c>
      <c r="B75" s="27">
        <v>2.2200000000000002</v>
      </c>
      <c r="C75" s="27" t="s">
        <v>40</v>
      </c>
      <c r="D75" s="27" t="s">
        <v>38</v>
      </c>
      <c r="E75" s="27" t="s">
        <v>10</v>
      </c>
      <c r="F75" s="27" t="s">
        <v>0</v>
      </c>
      <c r="G75" s="27" t="s">
        <v>14</v>
      </c>
      <c r="H75" s="27" t="s">
        <v>36</v>
      </c>
      <c r="I75" s="33" t="s">
        <v>8</v>
      </c>
    </row>
    <row r="76" spans="1:9" x14ac:dyDescent="0.2">
      <c r="A76" s="35">
        <v>44378</v>
      </c>
      <c r="B76" s="27">
        <v>2.19</v>
      </c>
      <c r="C76" s="27" t="s">
        <v>40</v>
      </c>
      <c r="D76" s="27" t="s">
        <v>38</v>
      </c>
      <c r="E76" s="27" t="s">
        <v>10</v>
      </c>
      <c r="F76" s="27" t="s">
        <v>0</v>
      </c>
      <c r="G76" s="27" t="s">
        <v>14</v>
      </c>
      <c r="H76" s="27" t="s">
        <v>36</v>
      </c>
      <c r="I76" s="33" t="s">
        <v>8</v>
      </c>
    </row>
    <row r="77" spans="1:9" x14ac:dyDescent="0.2">
      <c r="A77" s="35">
        <v>44470</v>
      </c>
      <c r="B77" s="27">
        <v>2.2400000000000002</v>
      </c>
      <c r="C77" s="27" t="s">
        <v>40</v>
      </c>
      <c r="D77" s="27" t="s">
        <v>38</v>
      </c>
      <c r="E77" s="27" t="s">
        <v>10</v>
      </c>
      <c r="F77" s="27" t="s">
        <v>0</v>
      </c>
      <c r="G77" s="27" t="s">
        <v>14</v>
      </c>
      <c r="H77" s="27" t="s">
        <v>36</v>
      </c>
      <c r="I77" s="33" t="s">
        <v>8</v>
      </c>
    </row>
    <row r="78" spans="1:9" x14ac:dyDescent="0.2">
      <c r="A78" s="35">
        <v>44562</v>
      </c>
      <c r="B78" s="27">
        <v>2.15</v>
      </c>
      <c r="C78" s="27" t="s">
        <v>40</v>
      </c>
      <c r="D78" s="27" t="s">
        <v>38</v>
      </c>
      <c r="E78" s="27" t="s">
        <v>10</v>
      </c>
      <c r="F78" s="27" t="s">
        <v>0</v>
      </c>
      <c r="G78" s="27" t="s">
        <v>14</v>
      </c>
      <c r="H78" s="27" t="s">
        <v>36</v>
      </c>
      <c r="I78" s="33" t="s">
        <v>8</v>
      </c>
    </row>
    <row r="79" spans="1:9" x14ac:dyDescent="0.2">
      <c r="A79" s="35">
        <v>44652</v>
      </c>
      <c r="B79" s="27">
        <v>2.38</v>
      </c>
      <c r="C79" s="27" t="s">
        <v>40</v>
      </c>
      <c r="D79" s="27" t="s">
        <v>38</v>
      </c>
      <c r="E79" s="27" t="s">
        <v>10</v>
      </c>
      <c r="F79" s="27" t="s">
        <v>0</v>
      </c>
      <c r="G79" s="27" t="s">
        <v>14</v>
      </c>
      <c r="H79" s="27" t="s">
        <v>36</v>
      </c>
      <c r="I79" s="33" t="s">
        <v>8</v>
      </c>
    </row>
    <row r="80" spans="1:9" x14ac:dyDescent="0.2">
      <c r="A80" s="35">
        <v>44743</v>
      </c>
      <c r="B80" s="27">
        <v>2.27</v>
      </c>
      <c r="C80" s="27" t="s">
        <v>40</v>
      </c>
      <c r="D80" s="27" t="s">
        <v>38</v>
      </c>
      <c r="E80" s="27" t="s">
        <v>10</v>
      </c>
      <c r="F80" s="27" t="s">
        <v>0</v>
      </c>
      <c r="G80" s="27" t="s">
        <v>14</v>
      </c>
      <c r="H80" s="27" t="s">
        <v>36</v>
      </c>
      <c r="I80" s="33" t="s">
        <v>8</v>
      </c>
    </row>
    <row r="81" spans="1:9" x14ac:dyDescent="0.2">
      <c r="A81" s="35">
        <v>44835</v>
      </c>
      <c r="B81" s="27">
        <v>2.27</v>
      </c>
      <c r="C81" s="27" t="s">
        <v>40</v>
      </c>
      <c r="D81" s="27" t="s">
        <v>38</v>
      </c>
      <c r="E81" s="27" t="s">
        <v>10</v>
      </c>
      <c r="F81" s="27" t="s">
        <v>0</v>
      </c>
      <c r="G81" s="27" t="s">
        <v>14</v>
      </c>
      <c r="H81" s="27" t="s">
        <v>36</v>
      </c>
      <c r="I81" s="33" t="s">
        <v>8</v>
      </c>
    </row>
    <row r="82" spans="1:9" x14ac:dyDescent="0.2">
      <c r="A82" s="35">
        <v>44927</v>
      </c>
      <c r="B82" s="27">
        <v>2.23</v>
      </c>
      <c r="C82" s="27" t="s">
        <v>40</v>
      </c>
      <c r="D82" s="27" t="s">
        <v>38</v>
      </c>
      <c r="E82" s="27" t="s">
        <v>10</v>
      </c>
      <c r="F82" s="27" t="s">
        <v>0</v>
      </c>
      <c r="G82" s="27" t="s">
        <v>14</v>
      </c>
      <c r="H82" s="27" t="s">
        <v>36</v>
      </c>
      <c r="I82" s="33" t="s">
        <v>8</v>
      </c>
    </row>
    <row r="83" spans="1:9" x14ac:dyDescent="0.2">
      <c r="A83" s="35">
        <v>45017</v>
      </c>
      <c r="B83" s="27">
        <v>2.25</v>
      </c>
      <c r="C83" s="27" t="s">
        <v>40</v>
      </c>
      <c r="D83" s="27" t="s">
        <v>38</v>
      </c>
      <c r="E83" s="27" t="s">
        <v>10</v>
      </c>
      <c r="F83" s="27" t="s">
        <v>0</v>
      </c>
      <c r="G83" s="27" t="s">
        <v>14</v>
      </c>
      <c r="H83" s="27" t="s">
        <v>36</v>
      </c>
      <c r="I83" s="33" t="s">
        <v>8</v>
      </c>
    </row>
    <row r="84" spans="1:9" x14ac:dyDescent="0.2">
      <c r="A84" s="35">
        <v>45108</v>
      </c>
      <c r="B84" s="27">
        <v>2.42</v>
      </c>
      <c r="C84" s="27" t="s">
        <v>40</v>
      </c>
      <c r="D84" s="27" t="s">
        <v>38</v>
      </c>
      <c r="E84" s="27" t="s">
        <v>10</v>
      </c>
      <c r="F84" s="27" t="s">
        <v>0</v>
      </c>
      <c r="G84" s="27" t="s">
        <v>14</v>
      </c>
      <c r="H84" s="27" t="s">
        <v>36</v>
      </c>
      <c r="I84" s="33" t="s">
        <v>8</v>
      </c>
    </row>
    <row r="85" spans="1:9" x14ac:dyDescent="0.2">
      <c r="A85" s="35">
        <v>45200</v>
      </c>
      <c r="B85" s="27">
        <v>2.36</v>
      </c>
      <c r="C85" s="27" t="s">
        <v>40</v>
      </c>
      <c r="D85" s="27" t="s">
        <v>38</v>
      </c>
      <c r="E85" s="27" t="s">
        <v>10</v>
      </c>
      <c r="F85" s="27" t="s">
        <v>0</v>
      </c>
      <c r="G85" s="27" t="s">
        <v>14</v>
      </c>
      <c r="H85" s="27" t="s">
        <v>36</v>
      </c>
      <c r="I85" s="33" t="s">
        <v>8</v>
      </c>
    </row>
    <row r="86" spans="1:9" x14ac:dyDescent="0.2">
      <c r="A86" s="35">
        <v>45292</v>
      </c>
      <c r="B86" s="27">
        <v>2.27</v>
      </c>
      <c r="C86" s="27" t="s">
        <v>40</v>
      </c>
      <c r="D86" s="27" t="s">
        <v>38</v>
      </c>
      <c r="E86" s="27" t="s">
        <v>10</v>
      </c>
      <c r="F86" s="27" t="s">
        <v>0</v>
      </c>
      <c r="G86" s="27" t="s">
        <v>14</v>
      </c>
      <c r="H86" s="27" t="s">
        <v>36</v>
      </c>
      <c r="I86" s="33" t="s">
        <v>8</v>
      </c>
    </row>
    <row r="87" spans="1:9" x14ac:dyDescent="0.2">
      <c r="A87" s="35">
        <v>45383</v>
      </c>
      <c r="B87" s="27">
        <v>2.3199999999999998</v>
      </c>
      <c r="C87" s="27" t="s">
        <v>40</v>
      </c>
      <c r="D87" s="27" t="s">
        <v>38</v>
      </c>
      <c r="E87" s="27" t="s">
        <v>10</v>
      </c>
      <c r="F87" s="27" t="s">
        <v>0</v>
      </c>
      <c r="G87" s="27" t="s">
        <v>14</v>
      </c>
      <c r="H87" s="27" t="s">
        <v>36</v>
      </c>
      <c r="I87" s="33" t="s">
        <v>8</v>
      </c>
    </row>
    <row r="88" spans="1:9" x14ac:dyDescent="0.2">
      <c r="A88" s="35">
        <v>45474</v>
      </c>
      <c r="B88" s="27">
        <v>2.29</v>
      </c>
      <c r="C88" s="27" t="s">
        <v>40</v>
      </c>
      <c r="D88" s="27" t="s">
        <v>38</v>
      </c>
      <c r="E88" s="27" t="s">
        <v>10</v>
      </c>
      <c r="F88" s="27" t="s">
        <v>0</v>
      </c>
      <c r="G88" s="27" t="s">
        <v>14</v>
      </c>
      <c r="H88" s="27" t="s">
        <v>36</v>
      </c>
      <c r="I88" s="33" t="s">
        <v>8</v>
      </c>
    </row>
    <row r="89" spans="1:9" x14ac:dyDescent="0.2">
      <c r="A89" s="35">
        <v>45566</v>
      </c>
      <c r="B89" s="27">
        <v>2.2799999999999998</v>
      </c>
      <c r="C89" s="27" t="s">
        <v>40</v>
      </c>
      <c r="D89" s="27" t="s">
        <v>38</v>
      </c>
      <c r="E89" s="27" t="s">
        <v>10</v>
      </c>
      <c r="F89" s="27" t="s">
        <v>0</v>
      </c>
      <c r="G89" s="27" t="s">
        <v>14</v>
      </c>
      <c r="H89" s="27" t="s">
        <v>36</v>
      </c>
      <c r="I89" s="33" t="s">
        <v>8</v>
      </c>
    </row>
    <row r="90" spans="1:9" x14ac:dyDescent="0.2">
      <c r="A90" s="35">
        <v>45658</v>
      </c>
      <c r="B90" s="27">
        <v>2.23</v>
      </c>
      <c r="C90" s="27" t="s">
        <v>40</v>
      </c>
      <c r="D90" s="27" t="s">
        <v>38</v>
      </c>
      <c r="E90" s="27" t="s">
        <v>10</v>
      </c>
      <c r="F90" s="27" t="s">
        <v>0</v>
      </c>
      <c r="G90" s="27" t="s">
        <v>14</v>
      </c>
      <c r="H90" s="27" t="s">
        <v>36</v>
      </c>
      <c r="I90" s="33" t="s">
        <v>8</v>
      </c>
    </row>
    <row r="91" spans="1:9" x14ac:dyDescent="0.2">
      <c r="A91" s="35">
        <v>45748</v>
      </c>
      <c r="B91" s="27">
        <v>2.21</v>
      </c>
      <c r="C91" s="27" t="s">
        <v>40</v>
      </c>
      <c r="D91" s="27" t="s">
        <v>38</v>
      </c>
      <c r="E91" s="27" t="s">
        <v>10</v>
      </c>
      <c r="F91" s="27" t="s">
        <v>0</v>
      </c>
      <c r="G91" s="27" t="s">
        <v>14</v>
      </c>
      <c r="H91" s="27" t="s">
        <v>36</v>
      </c>
      <c r="I91" s="33" t="s">
        <v>8</v>
      </c>
    </row>
    <row r="92" spans="1:9" x14ac:dyDescent="0.2">
      <c r="A92" s="35">
        <v>45839</v>
      </c>
      <c r="B92" s="27">
        <v>2.3199999999999998</v>
      </c>
      <c r="C92" s="27" t="s">
        <v>40</v>
      </c>
      <c r="D92" s="27" t="s">
        <v>38</v>
      </c>
      <c r="E92" s="27" t="s">
        <v>10</v>
      </c>
      <c r="F92" s="27" t="s">
        <v>0</v>
      </c>
      <c r="G92" s="27" t="s">
        <v>14</v>
      </c>
      <c r="H92" s="27" t="s">
        <v>36</v>
      </c>
      <c r="I92" s="33" t="s">
        <v>8</v>
      </c>
    </row>
    <row r="93" spans="1:9" x14ac:dyDescent="0.2">
      <c r="A93" s="35">
        <v>45931</v>
      </c>
      <c r="B93" s="27">
        <v>2.2200000000000002</v>
      </c>
      <c r="C93" s="27" t="s">
        <v>40</v>
      </c>
      <c r="D93" s="27" t="s">
        <v>38</v>
      </c>
      <c r="E93" s="27" t="s">
        <v>10</v>
      </c>
      <c r="F93" s="27" t="s">
        <v>0</v>
      </c>
      <c r="G93" s="27" t="s">
        <v>14</v>
      </c>
      <c r="H93" s="27" t="s">
        <v>36</v>
      </c>
      <c r="I93" s="33" t="s">
        <v>8</v>
      </c>
    </row>
    <row r="94" spans="1:9" x14ac:dyDescent="0.2">
      <c r="A94" s="36">
        <v>46023</v>
      </c>
      <c r="B94" s="29">
        <v>2.17</v>
      </c>
      <c r="C94" s="29" t="s">
        <v>40</v>
      </c>
      <c r="D94" s="29" t="s">
        <v>38</v>
      </c>
      <c r="E94" s="29" t="s">
        <v>10</v>
      </c>
      <c r="F94" s="29" t="s">
        <v>0</v>
      </c>
      <c r="G94" s="29" t="s">
        <v>14</v>
      </c>
      <c r="H94" s="29" t="s">
        <v>36</v>
      </c>
      <c r="I94" s="34" t="s">
        <v>8</v>
      </c>
    </row>
  </sheetData>
  <hyperlinks>
    <hyperlink ref="K2" location="'Index'!A1" display="Back to Index" xr:uid="{4C89AB7C-7E08-D84B-B45B-A0B7DCDAB2B1}"/>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31A75-B960-B04F-A228-894081D7088B}">
  <sheetPr codeName="Sheet23">
    <tabColor rgb="FF002060"/>
  </sheetPr>
  <dimension ref="A1:G323"/>
  <sheetViews>
    <sheetView workbookViewId="0">
      <selection activeCell="E2" sqref="E2"/>
    </sheetView>
  </sheetViews>
  <sheetFormatPr baseColWidth="10" defaultRowHeight="16" x14ac:dyDescent="0.2"/>
  <sheetData>
    <row r="1" spans="1:7" x14ac:dyDescent="0.2">
      <c r="A1" t="s">
        <v>25</v>
      </c>
    </row>
    <row r="2" spans="1:7" x14ac:dyDescent="0.2">
      <c r="A2" t="s">
        <v>0</v>
      </c>
      <c r="B2" t="s">
        <v>9</v>
      </c>
      <c r="G2" s="8" t="s">
        <v>152</v>
      </c>
    </row>
    <row r="3" spans="1:7" x14ac:dyDescent="0.2">
      <c r="A3" t="s">
        <v>15</v>
      </c>
      <c r="B3" t="s">
        <v>14</v>
      </c>
    </row>
    <row r="4" spans="1:7" x14ac:dyDescent="0.2">
      <c r="A4" s="2">
        <v>18264</v>
      </c>
      <c r="B4" t="s">
        <v>71</v>
      </c>
    </row>
    <row r="5" spans="1:7" x14ac:dyDescent="0.2">
      <c r="A5" t="s">
        <v>26</v>
      </c>
    </row>
    <row r="6" spans="1:7" x14ac:dyDescent="0.2">
      <c r="A6" t="s">
        <v>6</v>
      </c>
    </row>
    <row r="7" spans="1:7" x14ac:dyDescent="0.2">
      <c r="A7" t="s">
        <v>4</v>
      </c>
      <c r="B7" t="s">
        <v>5</v>
      </c>
    </row>
    <row r="8" spans="1:7" x14ac:dyDescent="0.2">
      <c r="A8" s="1">
        <v>18264</v>
      </c>
      <c r="B8">
        <v>2346.1039999999998</v>
      </c>
      <c r="D8" s="5"/>
    </row>
    <row r="9" spans="1:7" x14ac:dyDescent="0.2">
      <c r="A9" s="1">
        <v>18354</v>
      </c>
      <c r="B9">
        <v>2417.6819999999998</v>
      </c>
      <c r="D9" s="5"/>
      <c r="E9" s="5"/>
    </row>
    <row r="10" spans="1:7" x14ac:dyDescent="0.2">
      <c r="A10" s="1">
        <v>18445</v>
      </c>
      <c r="B10">
        <v>2511.127</v>
      </c>
      <c r="D10" s="5"/>
      <c r="E10" s="5"/>
    </row>
    <row r="11" spans="1:7" x14ac:dyDescent="0.2">
      <c r="A11" s="1">
        <v>18537</v>
      </c>
      <c r="B11">
        <v>2559.2139999999999</v>
      </c>
      <c r="D11" s="5"/>
      <c r="E11" s="5"/>
    </row>
    <row r="12" spans="1:7" x14ac:dyDescent="0.2">
      <c r="A12" s="1">
        <v>18629</v>
      </c>
      <c r="B12">
        <v>2593.9670000000001</v>
      </c>
      <c r="D12" s="5"/>
      <c r="E12" s="5"/>
    </row>
    <row r="13" spans="1:7" x14ac:dyDescent="0.2">
      <c r="A13" s="1">
        <v>18719</v>
      </c>
      <c r="B13">
        <v>2638.8980000000001</v>
      </c>
      <c r="D13" s="5"/>
      <c r="E13" s="5"/>
    </row>
    <row r="14" spans="1:7" x14ac:dyDescent="0.2">
      <c r="A14" s="1">
        <v>18810</v>
      </c>
      <c r="B14">
        <v>2693.259</v>
      </c>
      <c r="D14" s="5"/>
      <c r="E14" s="5"/>
    </row>
    <row r="15" spans="1:7" x14ac:dyDescent="0.2">
      <c r="A15" s="1">
        <v>18902</v>
      </c>
      <c r="B15">
        <v>2699.1559999999999</v>
      </c>
      <c r="D15" s="5"/>
      <c r="E15" s="5"/>
    </row>
    <row r="16" spans="1:7" x14ac:dyDescent="0.2">
      <c r="A16" s="1">
        <v>18994</v>
      </c>
      <c r="B16">
        <v>2727.9540000000002</v>
      </c>
      <c r="D16" s="5"/>
      <c r="E16" s="5"/>
    </row>
    <row r="17" spans="1:5" x14ac:dyDescent="0.2">
      <c r="A17" s="1">
        <v>19085</v>
      </c>
      <c r="B17">
        <v>2733.8</v>
      </c>
      <c r="D17" s="5"/>
      <c r="E17" s="5"/>
    </row>
    <row r="18" spans="1:5" x14ac:dyDescent="0.2">
      <c r="A18" s="1">
        <v>19176</v>
      </c>
      <c r="B18">
        <v>2753.5169999999998</v>
      </c>
      <c r="D18" s="5"/>
      <c r="E18" s="5"/>
    </row>
    <row r="19" spans="1:5" x14ac:dyDescent="0.2">
      <c r="A19" s="1">
        <v>19268</v>
      </c>
      <c r="B19">
        <v>2843.9409999999998</v>
      </c>
      <c r="D19" s="5"/>
      <c r="E19" s="5"/>
    </row>
    <row r="20" spans="1:5" x14ac:dyDescent="0.2">
      <c r="A20" s="1">
        <v>19360</v>
      </c>
      <c r="B20">
        <v>2896.8110000000001</v>
      </c>
      <c r="D20" s="5"/>
      <c r="E20" s="5"/>
    </row>
    <row r="21" spans="1:5" x14ac:dyDescent="0.2">
      <c r="A21" s="1">
        <v>19450</v>
      </c>
      <c r="B21">
        <v>2919.2060000000001</v>
      </c>
      <c r="D21" s="5"/>
      <c r="E21" s="5"/>
    </row>
    <row r="22" spans="1:5" x14ac:dyDescent="0.2">
      <c r="A22" s="1">
        <v>19541</v>
      </c>
      <c r="B22">
        <v>2902.7849999999999</v>
      </c>
      <c r="D22" s="5"/>
      <c r="E22" s="5"/>
    </row>
    <row r="23" spans="1:5" x14ac:dyDescent="0.2">
      <c r="A23" s="1">
        <v>19633</v>
      </c>
      <c r="B23">
        <v>2858.8449999999998</v>
      </c>
      <c r="D23" s="5"/>
      <c r="E23" s="5"/>
    </row>
    <row r="24" spans="1:5" x14ac:dyDescent="0.2">
      <c r="A24" s="1">
        <v>19725</v>
      </c>
      <c r="B24">
        <v>2845.192</v>
      </c>
      <c r="D24" s="5"/>
      <c r="E24" s="5"/>
    </row>
    <row r="25" spans="1:5" x14ac:dyDescent="0.2">
      <c r="A25" s="1">
        <v>19815</v>
      </c>
      <c r="B25">
        <v>2848.3049999999998</v>
      </c>
      <c r="D25" s="5"/>
      <c r="E25" s="5"/>
    </row>
    <row r="26" spans="1:5" x14ac:dyDescent="0.2">
      <c r="A26" s="1">
        <v>19906</v>
      </c>
      <c r="B26">
        <v>2880.482</v>
      </c>
      <c r="D26" s="5"/>
      <c r="E26" s="5"/>
    </row>
    <row r="27" spans="1:5" x14ac:dyDescent="0.2">
      <c r="A27" s="1">
        <v>19998</v>
      </c>
      <c r="B27">
        <v>2936.8519999999999</v>
      </c>
      <c r="D27" s="5"/>
      <c r="E27" s="5"/>
    </row>
    <row r="28" spans="1:5" x14ac:dyDescent="0.2">
      <c r="A28" s="1">
        <v>20090</v>
      </c>
      <c r="B28">
        <v>3020.7460000000001</v>
      </c>
      <c r="D28" s="5"/>
      <c r="E28" s="5"/>
    </row>
    <row r="29" spans="1:5" x14ac:dyDescent="0.2">
      <c r="A29" s="1">
        <v>20180</v>
      </c>
      <c r="B29">
        <v>3069.91</v>
      </c>
      <c r="D29" s="5"/>
      <c r="E29" s="5"/>
    </row>
    <row r="30" spans="1:5" x14ac:dyDescent="0.2">
      <c r="A30" s="1">
        <v>20271</v>
      </c>
      <c r="B30">
        <v>3111.3789999999999</v>
      </c>
      <c r="D30" s="5"/>
      <c r="E30" s="5"/>
    </row>
    <row r="31" spans="1:5" x14ac:dyDescent="0.2">
      <c r="A31" s="1">
        <v>20363</v>
      </c>
      <c r="B31">
        <v>3130.0680000000002</v>
      </c>
      <c r="D31" s="5"/>
      <c r="E31" s="5"/>
    </row>
    <row r="32" spans="1:5" x14ac:dyDescent="0.2">
      <c r="A32" s="1">
        <v>20455</v>
      </c>
      <c r="B32">
        <v>3117.922</v>
      </c>
      <c r="D32" s="5"/>
      <c r="E32" s="5"/>
    </row>
    <row r="33" spans="1:5" x14ac:dyDescent="0.2">
      <c r="A33" s="1">
        <v>20546</v>
      </c>
      <c r="B33">
        <v>3143.694</v>
      </c>
      <c r="D33" s="5"/>
      <c r="E33" s="5"/>
    </row>
    <row r="34" spans="1:5" x14ac:dyDescent="0.2">
      <c r="A34" s="1">
        <v>20637</v>
      </c>
      <c r="B34">
        <v>3140.8739999999998</v>
      </c>
      <c r="D34" s="5"/>
      <c r="E34" s="5"/>
    </row>
    <row r="35" spans="1:5" x14ac:dyDescent="0.2">
      <c r="A35" s="1">
        <v>20729</v>
      </c>
      <c r="B35">
        <v>3192.57</v>
      </c>
      <c r="D35" s="5"/>
      <c r="E35" s="5"/>
    </row>
    <row r="36" spans="1:5" x14ac:dyDescent="0.2">
      <c r="A36" s="1">
        <v>20821</v>
      </c>
      <c r="B36">
        <v>3213.011</v>
      </c>
      <c r="D36" s="5"/>
      <c r="E36" s="5"/>
    </row>
    <row r="37" spans="1:5" x14ac:dyDescent="0.2">
      <c r="A37" s="1">
        <v>20911</v>
      </c>
      <c r="B37">
        <v>3205.97</v>
      </c>
      <c r="D37" s="5"/>
      <c r="E37" s="5"/>
    </row>
    <row r="38" spans="1:5" x14ac:dyDescent="0.2">
      <c r="A38" s="1">
        <v>21002</v>
      </c>
      <c r="B38">
        <v>3237.386</v>
      </c>
      <c r="D38" s="5"/>
      <c r="E38" s="5"/>
    </row>
    <row r="39" spans="1:5" x14ac:dyDescent="0.2">
      <c r="A39" s="1">
        <v>21094</v>
      </c>
      <c r="B39">
        <v>3203.8939999999998</v>
      </c>
      <c r="D39" s="5"/>
      <c r="E39" s="5"/>
    </row>
    <row r="40" spans="1:5" x14ac:dyDescent="0.2">
      <c r="A40" s="1">
        <v>21186</v>
      </c>
      <c r="B40">
        <v>3120.7240000000002</v>
      </c>
      <c r="D40" s="5"/>
      <c r="E40" s="5"/>
    </row>
    <row r="41" spans="1:5" x14ac:dyDescent="0.2">
      <c r="A41" s="1">
        <v>21276</v>
      </c>
      <c r="B41">
        <v>3141.2240000000002</v>
      </c>
      <c r="D41" s="5"/>
      <c r="E41" s="5"/>
    </row>
    <row r="42" spans="1:5" x14ac:dyDescent="0.2">
      <c r="A42" s="1">
        <v>21367</v>
      </c>
      <c r="B42">
        <v>3213.884</v>
      </c>
      <c r="D42" s="5"/>
      <c r="E42" s="5"/>
    </row>
    <row r="43" spans="1:5" x14ac:dyDescent="0.2">
      <c r="A43" s="1">
        <v>21459</v>
      </c>
      <c r="B43">
        <v>3289.0320000000002</v>
      </c>
      <c r="D43" s="5"/>
      <c r="E43" s="5"/>
    </row>
    <row r="44" spans="1:5" x14ac:dyDescent="0.2">
      <c r="A44" s="1">
        <v>21551</v>
      </c>
      <c r="B44">
        <v>3352.1289999999999</v>
      </c>
      <c r="D44" s="5"/>
      <c r="E44" s="5"/>
    </row>
    <row r="45" spans="1:5" x14ac:dyDescent="0.2">
      <c r="A45" s="1">
        <v>21641</v>
      </c>
      <c r="B45">
        <v>3427.6669999999999</v>
      </c>
      <c r="D45" s="5"/>
      <c r="E45" s="5"/>
    </row>
    <row r="46" spans="1:5" x14ac:dyDescent="0.2">
      <c r="A46" s="1">
        <v>21732</v>
      </c>
      <c r="B46">
        <v>3430.0569999999998</v>
      </c>
      <c r="D46" s="5"/>
      <c r="E46" s="5"/>
    </row>
    <row r="47" spans="1:5" x14ac:dyDescent="0.2">
      <c r="A47" s="1">
        <v>21824</v>
      </c>
      <c r="B47">
        <v>3439.8319999999999</v>
      </c>
      <c r="D47" s="5"/>
      <c r="E47" s="5"/>
    </row>
    <row r="48" spans="1:5" x14ac:dyDescent="0.2">
      <c r="A48" s="1">
        <v>21916</v>
      </c>
      <c r="B48">
        <v>3517.181</v>
      </c>
      <c r="D48" s="5"/>
      <c r="E48" s="5"/>
    </row>
    <row r="49" spans="1:5" x14ac:dyDescent="0.2">
      <c r="A49" s="1">
        <v>22007</v>
      </c>
      <c r="B49">
        <v>3498.2460000000001</v>
      </c>
      <c r="D49" s="5"/>
      <c r="E49" s="5"/>
    </row>
    <row r="50" spans="1:5" x14ac:dyDescent="0.2">
      <c r="A50" s="1">
        <v>22098</v>
      </c>
      <c r="B50">
        <v>3515.3850000000002</v>
      </c>
      <c r="D50" s="5"/>
      <c r="E50" s="5"/>
    </row>
    <row r="51" spans="1:5" x14ac:dyDescent="0.2">
      <c r="A51" s="1">
        <v>22190</v>
      </c>
      <c r="B51">
        <v>3470.2779999999998</v>
      </c>
      <c r="D51" s="5"/>
      <c r="E51" s="5"/>
    </row>
    <row r="52" spans="1:5" x14ac:dyDescent="0.2">
      <c r="A52" s="1">
        <v>22282</v>
      </c>
      <c r="B52">
        <v>3493.703</v>
      </c>
      <c r="D52" s="5"/>
      <c r="E52" s="5"/>
    </row>
    <row r="53" spans="1:5" x14ac:dyDescent="0.2">
      <c r="A53" s="1">
        <v>22372</v>
      </c>
      <c r="B53">
        <v>3553.0210000000002</v>
      </c>
      <c r="D53" s="5"/>
      <c r="E53" s="5"/>
    </row>
    <row r="54" spans="1:5" x14ac:dyDescent="0.2">
      <c r="A54" s="1">
        <v>22463</v>
      </c>
      <c r="B54">
        <v>3621.252</v>
      </c>
      <c r="D54" s="5"/>
      <c r="E54" s="5"/>
    </row>
    <row r="55" spans="1:5" x14ac:dyDescent="0.2">
      <c r="A55" s="1">
        <v>22555</v>
      </c>
      <c r="B55">
        <v>3692.2890000000002</v>
      </c>
      <c r="D55" s="5"/>
      <c r="E55" s="5"/>
    </row>
    <row r="56" spans="1:5" x14ac:dyDescent="0.2">
      <c r="A56" s="1">
        <v>22647</v>
      </c>
      <c r="B56">
        <v>3758.1469999999999</v>
      </c>
      <c r="D56" s="5"/>
      <c r="E56" s="5"/>
    </row>
    <row r="57" spans="1:5" x14ac:dyDescent="0.2">
      <c r="A57" s="1">
        <v>22737</v>
      </c>
      <c r="B57">
        <v>3792.1489999999999</v>
      </c>
      <c r="D57" s="5"/>
      <c r="E57" s="5"/>
    </row>
    <row r="58" spans="1:5" x14ac:dyDescent="0.2">
      <c r="A58" s="1">
        <v>22828</v>
      </c>
      <c r="B58">
        <v>3838.7759999999998</v>
      </c>
      <c r="D58" s="5"/>
      <c r="E58" s="5"/>
    </row>
    <row r="59" spans="1:5" x14ac:dyDescent="0.2">
      <c r="A59" s="1">
        <v>22920</v>
      </c>
      <c r="B59">
        <v>3851.4209999999998</v>
      </c>
      <c r="D59" s="5"/>
      <c r="E59" s="5"/>
    </row>
    <row r="60" spans="1:5" x14ac:dyDescent="0.2">
      <c r="A60" s="1">
        <v>23012</v>
      </c>
      <c r="B60">
        <v>3893.482</v>
      </c>
      <c r="D60" s="5"/>
      <c r="E60" s="5"/>
    </row>
    <row r="61" spans="1:5" x14ac:dyDescent="0.2">
      <c r="A61" s="1">
        <v>23102</v>
      </c>
      <c r="B61">
        <v>3937.183</v>
      </c>
      <c r="D61" s="5"/>
      <c r="E61" s="5"/>
    </row>
    <row r="62" spans="1:5" x14ac:dyDescent="0.2">
      <c r="A62" s="1">
        <v>23193</v>
      </c>
      <c r="B62">
        <v>4023.7550000000001</v>
      </c>
      <c r="D62" s="5"/>
      <c r="E62" s="5"/>
    </row>
    <row r="63" spans="1:5" x14ac:dyDescent="0.2">
      <c r="A63" s="1">
        <v>23285</v>
      </c>
      <c r="B63">
        <v>4050.1469999999999</v>
      </c>
      <c r="D63" s="5"/>
      <c r="E63" s="5"/>
    </row>
    <row r="64" spans="1:5" x14ac:dyDescent="0.2">
      <c r="A64" s="1">
        <v>23377</v>
      </c>
      <c r="B64">
        <v>4135.5529999999999</v>
      </c>
      <c r="D64" s="5"/>
      <c r="E64" s="5"/>
    </row>
    <row r="65" spans="1:5" x14ac:dyDescent="0.2">
      <c r="A65" s="1">
        <v>23468</v>
      </c>
      <c r="B65">
        <v>4180.5919999999996</v>
      </c>
      <c r="D65" s="5"/>
      <c r="E65" s="5"/>
    </row>
    <row r="66" spans="1:5" x14ac:dyDescent="0.2">
      <c r="A66" s="1">
        <v>23559</v>
      </c>
      <c r="B66">
        <v>4245.9179999999997</v>
      </c>
      <c r="D66" s="5"/>
      <c r="E66" s="5"/>
    </row>
    <row r="67" spans="1:5" x14ac:dyDescent="0.2">
      <c r="A67" s="1">
        <v>23651</v>
      </c>
      <c r="B67">
        <v>4259.0460000000003</v>
      </c>
      <c r="D67" s="5"/>
      <c r="E67" s="5"/>
    </row>
    <row r="68" spans="1:5" x14ac:dyDescent="0.2">
      <c r="A68" s="1">
        <v>23743</v>
      </c>
      <c r="B68">
        <v>4362.1109999999999</v>
      </c>
      <c r="D68" s="5"/>
      <c r="E68" s="5"/>
    </row>
    <row r="69" spans="1:5" x14ac:dyDescent="0.2">
      <c r="A69" s="1">
        <v>23833</v>
      </c>
      <c r="B69">
        <v>4417.2250000000004</v>
      </c>
      <c r="D69" s="5"/>
      <c r="E69" s="5"/>
    </row>
    <row r="70" spans="1:5" x14ac:dyDescent="0.2">
      <c r="A70" s="1">
        <v>23924</v>
      </c>
      <c r="B70">
        <v>4515.4269999999997</v>
      </c>
      <c r="D70" s="5"/>
      <c r="E70" s="5"/>
    </row>
    <row r="71" spans="1:5" x14ac:dyDescent="0.2">
      <c r="A71" s="1">
        <v>24016</v>
      </c>
      <c r="B71">
        <v>4619.4579999999996</v>
      </c>
      <c r="D71" s="5"/>
      <c r="E71" s="5"/>
    </row>
    <row r="72" spans="1:5" x14ac:dyDescent="0.2">
      <c r="A72" s="1">
        <v>24108</v>
      </c>
      <c r="B72">
        <v>4731.8879999999999</v>
      </c>
      <c r="D72" s="5"/>
      <c r="E72" s="5"/>
    </row>
    <row r="73" spans="1:5" x14ac:dyDescent="0.2">
      <c r="A73" s="1">
        <v>24198</v>
      </c>
      <c r="B73">
        <v>4748.0460000000003</v>
      </c>
      <c r="D73" s="5"/>
      <c r="E73" s="5"/>
    </row>
    <row r="74" spans="1:5" x14ac:dyDescent="0.2">
      <c r="A74" s="1">
        <v>24289</v>
      </c>
      <c r="B74">
        <v>4788.2539999999999</v>
      </c>
      <c r="D74" s="5"/>
      <c r="E74" s="5"/>
    </row>
    <row r="75" spans="1:5" x14ac:dyDescent="0.2">
      <c r="A75" s="1">
        <v>24381</v>
      </c>
      <c r="B75">
        <v>4827.5370000000003</v>
      </c>
      <c r="D75" s="5"/>
      <c r="E75" s="5"/>
    </row>
    <row r="76" spans="1:5" x14ac:dyDescent="0.2">
      <c r="A76" s="1">
        <v>24473</v>
      </c>
      <c r="B76">
        <v>4870.299</v>
      </c>
      <c r="D76" s="5"/>
      <c r="E76" s="5"/>
    </row>
    <row r="77" spans="1:5" x14ac:dyDescent="0.2">
      <c r="A77" s="1">
        <v>24563</v>
      </c>
      <c r="B77">
        <v>4873.2870000000003</v>
      </c>
      <c r="D77" s="5"/>
      <c r="E77" s="5"/>
    </row>
    <row r="78" spans="1:5" x14ac:dyDescent="0.2">
      <c r="A78" s="1">
        <v>24654</v>
      </c>
      <c r="B78">
        <v>4919.3919999999998</v>
      </c>
      <c r="D78" s="5"/>
      <c r="E78" s="5"/>
    </row>
    <row r="79" spans="1:5" x14ac:dyDescent="0.2">
      <c r="A79" s="1">
        <v>24746</v>
      </c>
      <c r="B79">
        <v>4956.4769999999999</v>
      </c>
      <c r="D79" s="5"/>
      <c r="E79" s="5"/>
    </row>
    <row r="80" spans="1:5" x14ac:dyDescent="0.2">
      <c r="A80" s="1">
        <v>24838</v>
      </c>
      <c r="B80">
        <v>5057.5529999999999</v>
      </c>
      <c r="D80" s="5"/>
      <c r="E80" s="5"/>
    </row>
    <row r="81" spans="1:5" x14ac:dyDescent="0.2">
      <c r="A81" s="1">
        <v>24929</v>
      </c>
      <c r="B81">
        <v>5142.0330000000004</v>
      </c>
      <c r="D81" s="5"/>
      <c r="E81" s="5"/>
    </row>
    <row r="82" spans="1:5" x14ac:dyDescent="0.2">
      <c r="A82" s="1">
        <v>25020</v>
      </c>
      <c r="B82">
        <v>5181.8590000000004</v>
      </c>
      <c r="D82" s="5"/>
      <c r="E82" s="5"/>
    </row>
    <row r="83" spans="1:5" x14ac:dyDescent="0.2">
      <c r="A83" s="1">
        <v>25112</v>
      </c>
      <c r="B83">
        <v>5202.2120000000004</v>
      </c>
      <c r="D83" s="5"/>
      <c r="E83" s="5"/>
    </row>
    <row r="84" spans="1:5" x14ac:dyDescent="0.2">
      <c r="A84" s="1">
        <v>25204</v>
      </c>
      <c r="B84">
        <v>5283.5969999999998</v>
      </c>
      <c r="D84" s="5"/>
      <c r="E84" s="5"/>
    </row>
    <row r="85" spans="1:5" x14ac:dyDescent="0.2">
      <c r="A85" s="1">
        <v>25294</v>
      </c>
      <c r="B85">
        <v>5299.625</v>
      </c>
      <c r="D85" s="5"/>
      <c r="E85" s="5"/>
    </row>
    <row r="86" spans="1:5" x14ac:dyDescent="0.2">
      <c r="A86" s="1">
        <v>25385</v>
      </c>
      <c r="B86">
        <v>5334.6</v>
      </c>
      <c r="D86" s="5"/>
      <c r="E86" s="5"/>
    </row>
    <row r="87" spans="1:5" x14ac:dyDescent="0.2">
      <c r="A87" s="1">
        <v>25477</v>
      </c>
      <c r="B87">
        <v>5308.5559999999996</v>
      </c>
      <c r="D87" s="5"/>
      <c r="E87" s="5"/>
    </row>
    <row r="88" spans="1:5" x14ac:dyDescent="0.2">
      <c r="A88" s="1">
        <v>25569</v>
      </c>
      <c r="B88">
        <v>5300.652</v>
      </c>
      <c r="D88" s="5"/>
      <c r="E88" s="5"/>
    </row>
    <row r="89" spans="1:5" x14ac:dyDescent="0.2">
      <c r="A89" s="1">
        <v>25659</v>
      </c>
      <c r="B89">
        <v>5308.1639999999998</v>
      </c>
      <c r="D89" s="5"/>
      <c r="E89" s="5"/>
    </row>
    <row r="90" spans="1:5" x14ac:dyDescent="0.2">
      <c r="A90" s="1">
        <v>25750</v>
      </c>
      <c r="B90">
        <v>5357.0770000000002</v>
      </c>
      <c r="D90" s="5"/>
      <c r="E90" s="5"/>
    </row>
    <row r="91" spans="1:5" x14ac:dyDescent="0.2">
      <c r="A91" s="1">
        <v>25842</v>
      </c>
      <c r="B91">
        <v>5299.6719999999996</v>
      </c>
      <c r="D91" s="5"/>
      <c r="E91" s="5"/>
    </row>
    <row r="92" spans="1:5" x14ac:dyDescent="0.2">
      <c r="A92" s="1">
        <v>25934</v>
      </c>
      <c r="B92">
        <v>5443.6189999999997</v>
      </c>
      <c r="D92" s="5"/>
      <c r="E92" s="5"/>
    </row>
    <row r="93" spans="1:5" x14ac:dyDescent="0.2">
      <c r="A93" s="1">
        <v>26024</v>
      </c>
      <c r="B93">
        <v>5473.0590000000002</v>
      </c>
      <c r="D93" s="5"/>
      <c r="E93" s="5"/>
    </row>
    <row r="94" spans="1:5" x14ac:dyDescent="0.2">
      <c r="A94" s="1">
        <v>26115</v>
      </c>
      <c r="B94">
        <v>5518.0720000000001</v>
      </c>
      <c r="D94" s="5"/>
      <c r="E94" s="5"/>
    </row>
    <row r="95" spans="1:5" x14ac:dyDescent="0.2">
      <c r="A95" s="1">
        <v>26207</v>
      </c>
      <c r="B95">
        <v>5531.0320000000002</v>
      </c>
      <c r="D95" s="5"/>
      <c r="E95" s="5"/>
    </row>
    <row r="96" spans="1:5" x14ac:dyDescent="0.2">
      <c r="A96" s="1">
        <v>26299</v>
      </c>
      <c r="B96">
        <v>5632.6490000000003</v>
      </c>
      <c r="D96" s="5"/>
      <c r="E96" s="5"/>
    </row>
    <row r="97" spans="1:5" x14ac:dyDescent="0.2">
      <c r="A97" s="1">
        <v>26390</v>
      </c>
      <c r="B97">
        <v>5760.47</v>
      </c>
      <c r="D97" s="5"/>
      <c r="E97" s="5"/>
    </row>
    <row r="98" spans="1:5" x14ac:dyDescent="0.2">
      <c r="A98" s="1">
        <v>26481</v>
      </c>
      <c r="B98">
        <v>5814.8540000000003</v>
      </c>
      <c r="D98" s="5"/>
      <c r="E98" s="5"/>
    </row>
    <row r="99" spans="1:5" x14ac:dyDescent="0.2">
      <c r="A99" s="1">
        <v>26573</v>
      </c>
      <c r="B99">
        <v>5912.22</v>
      </c>
      <c r="D99" s="5"/>
      <c r="E99" s="5"/>
    </row>
    <row r="100" spans="1:5" x14ac:dyDescent="0.2">
      <c r="A100" s="1">
        <v>26665</v>
      </c>
      <c r="B100">
        <v>6058.5439999999999</v>
      </c>
      <c r="D100" s="5"/>
      <c r="E100" s="5"/>
    </row>
    <row r="101" spans="1:5" x14ac:dyDescent="0.2">
      <c r="A101" s="1">
        <v>26755</v>
      </c>
      <c r="B101">
        <v>6124.5060000000003</v>
      </c>
      <c r="D101" s="5"/>
      <c r="E101" s="5"/>
    </row>
    <row r="102" spans="1:5" x14ac:dyDescent="0.2">
      <c r="A102" s="1">
        <v>26846</v>
      </c>
      <c r="B102">
        <v>6092.3010000000004</v>
      </c>
      <c r="D102" s="5"/>
      <c r="E102" s="5"/>
    </row>
    <row r="103" spans="1:5" x14ac:dyDescent="0.2">
      <c r="A103" s="1">
        <v>26938</v>
      </c>
      <c r="B103">
        <v>6150.1310000000003</v>
      </c>
      <c r="D103" s="5"/>
      <c r="E103" s="5"/>
    </row>
    <row r="104" spans="1:5" x14ac:dyDescent="0.2">
      <c r="A104" s="1">
        <v>27030</v>
      </c>
      <c r="B104">
        <v>6097.2579999999998</v>
      </c>
      <c r="D104" s="5"/>
      <c r="E104" s="5"/>
    </row>
    <row r="105" spans="1:5" x14ac:dyDescent="0.2">
      <c r="A105" s="1">
        <v>27120</v>
      </c>
      <c r="B105">
        <v>6111.7510000000002</v>
      </c>
      <c r="D105" s="5"/>
      <c r="E105" s="5"/>
    </row>
    <row r="106" spans="1:5" x14ac:dyDescent="0.2">
      <c r="A106" s="1">
        <v>27211</v>
      </c>
      <c r="B106">
        <v>6053.9780000000001</v>
      </c>
      <c r="D106" s="5"/>
      <c r="E106" s="5"/>
    </row>
    <row r="107" spans="1:5" x14ac:dyDescent="0.2">
      <c r="A107" s="1">
        <v>27303</v>
      </c>
      <c r="B107">
        <v>6030.4639999999999</v>
      </c>
      <c r="D107" s="5"/>
      <c r="E107" s="5"/>
    </row>
    <row r="108" spans="1:5" x14ac:dyDescent="0.2">
      <c r="A108" s="1">
        <v>27395</v>
      </c>
      <c r="B108">
        <v>5957.0349999999999</v>
      </c>
      <c r="D108" s="5"/>
      <c r="E108" s="5"/>
    </row>
    <row r="109" spans="1:5" x14ac:dyDescent="0.2">
      <c r="A109" s="1">
        <v>27485</v>
      </c>
      <c r="B109">
        <v>5999.61</v>
      </c>
      <c r="D109" s="5"/>
      <c r="E109" s="5"/>
    </row>
    <row r="110" spans="1:5" x14ac:dyDescent="0.2">
      <c r="A110" s="1">
        <v>27576</v>
      </c>
      <c r="B110">
        <v>6102.326</v>
      </c>
      <c r="D110" s="5"/>
      <c r="E110" s="5"/>
    </row>
    <row r="111" spans="1:5" x14ac:dyDescent="0.2">
      <c r="A111" s="1">
        <v>27668</v>
      </c>
      <c r="B111">
        <v>6184.53</v>
      </c>
      <c r="D111" s="5"/>
      <c r="E111" s="5"/>
    </row>
    <row r="112" spans="1:5" x14ac:dyDescent="0.2">
      <c r="A112" s="1">
        <v>27760</v>
      </c>
      <c r="B112">
        <v>6323.6490000000003</v>
      </c>
      <c r="D112" s="5"/>
      <c r="E112" s="5"/>
    </row>
    <row r="113" spans="1:5" x14ac:dyDescent="0.2">
      <c r="A113" s="1">
        <v>27851</v>
      </c>
      <c r="B113">
        <v>6370.0249999999996</v>
      </c>
      <c r="D113" s="5"/>
      <c r="E113" s="5"/>
    </row>
    <row r="114" spans="1:5" x14ac:dyDescent="0.2">
      <c r="A114" s="1">
        <v>27942</v>
      </c>
      <c r="B114">
        <v>6404.8950000000004</v>
      </c>
      <c r="D114" s="5"/>
      <c r="E114" s="5"/>
    </row>
    <row r="115" spans="1:5" x14ac:dyDescent="0.2">
      <c r="A115" s="1">
        <v>28034</v>
      </c>
      <c r="B115">
        <v>6451.1769999999997</v>
      </c>
      <c r="D115" s="5"/>
      <c r="E115" s="5"/>
    </row>
    <row r="116" spans="1:5" x14ac:dyDescent="0.2">
      <c r="A116" s="1">
        <v>28126</v>
      </c>
      <c r="B116">
        <v>6527.7030000000004</v>
      </c>
      <c r="D116" s="5"/>
      <c r="E116" s="5"/>
    </row>
    <row r="117" spans="1:5" x14ac:dyDescent="0.2">
      <c r="A117" s="1">
        <v>28216</v>
      </c>
      <c r="B117">
        <v>6654.4660000000003</v>
      </c>
      <c r="D117" s="5"/>
      <c r="E117" s="5"/>
    </row>
    <row r="118" spans="1:5" x14ac:dyDescent="0.2">
      <c r="A118" s="1">
        <v>28307</v>
      </c>
      <c r="B118">
        <v>6774.4570000000003</v>
      </c>
      <c r="D118" s="5"/>
      <c r="E118" s="5"/>
    </row>
    <row r="119" spans="1:5" x14ac:dyDescent="0.2">
      <c r="A119" s="1">
        <v>28399</v>
      </c>
      <c r="B119">
        <v>6774.5919999999996</v>
      </c>
      <c r="D119" s="5"/>
      <c r="E119" s="5"/>
    </row>
    <row r="120" spans="1:5" x14ac:dyDescent="0.2">
      <c r="A120" s="1">
        <v>28491</v>
      </c>
      <c r="B120">
        <v>6796.26</v>
      </c>
      <c r="D120" s="5"/>
      <c r="E120" s="5"/>
    </row>
    <row r="121" spans="1:5" x14ac:dyDescent="0.2">
      <c r="A121" s="1">
        <v>28581</v>
      </c>
      <c r="B121">
        <v>7058.92</v>
      </c>
      <c r="D121" s="5"/>
      <c r="E121" s="5"/>
    </row>
    <row r="122" spans="1:5" x14ac:dyDescent="0.2">
      <c r="A122" s="1">
        <v>28672</v>
      </c>
      <c r="B122">
        <v>7129.915</v>
      </c>
      <c r="D122" s="5"/>
      <c r="E122" s="5"/>
    </row>
    <row r="123" spans="1:5" x14ac:dyDescent="0.2">
      <c r="A123" s="1">
        <v>28764</v>
      </c>
      <c r="B123">
        <v>7225.75</v>
      </c>
      <c r="D123" s="5"/>
      <c r="E123" s="5"/>
    </row>
    <row r="124" spans="1:5" x14ac:dyDescent="0.2">
      <c r="A124" s="1">
        <v>28856</v>
      </c>
      <c r="B124">
        <v>7238.7269999999999</v>
      </c>
      <c r="D124" s="5"/>
      <c r="E124" s="5"/>
    </row>
    <row r="125" spans="1:5" x14ac:dyDescent="0.2">
      <c r="A125" s="1">
        <v>28946</v>
      </c>
      <c r="B125">
        <v>7246.4539999999997</v>
      </c>
      <c r="D125" s="5"/>
      <c r="E125" s="5"/>
    </row>
    <row r="126" spans="1:5" x14ac:dyDescent="0.2">
      <c r="A126" s="1">
        <v>29037</v>
      </c>
      <c r="B126">
        <v>7300.2809999999999</v>
      </c>
      <c r="D126" s="5"/>
      <c r="E126" s="5"/>
    </row>
    <row r="127" spans="1:5" x14ac:dyDescent="0.2">
      <c r="A127" s="1">
        <v>29129</v>
      </c>
      <c r="B127">
        <v>7318.5349999999999</v>
      </c>
      <c r="D127" s="5"/>
      <c r="E127" s="5"/>
    </row>
    <row r="128" spans="1:5" x14ac:dyDescent="0.2">
      <c r="A128" s="1">
        <v>29221</v>
      </c>
      <c r="B128">
        <v>7341.5569999999998</v>
      </c>
      <c r="D128" s="5"/>
      <c r="E128" s="5"/>
    </row>
    <row r="129" spans="1:5" x14ac:dyDescent="0.2">
      <c r="A129" s="1">
        <v>29312</v>
      </c>
      <c r="B129">
        <v>7190.2889999999998</v>
      </c>
      <c r="D129" s="5"/>
      <c r="E129" s="5"/>
    </row>
    <row r="130" spans="1:5" x14ac:dyDescent="0.2">
      <c r="A130" s="1">
        <v>29403</v>
      </c>
      <c r="B130">
        <v>7181.7430000000004</v>
      </c>
      <c r="D130" s="5"/>
      <c r="E130" s="5"/>
    </row>
    <row r="131" spans="1:5" x14ac:dyDescent="0.2">
      <c r="A131" s="1">
        <v>29495</v>
      </c>
      <c r="B131">
        <v>7315.6769999999997</v>
      </c>
      <c r="D131" s="5"/>
      <c r="E131" s="5"/>
    </row>
    <row r="132" spans="1:5" x14ac:dyDescent="0.2">
      <c r="A132" s="1">
        <v>29587</v>
      </c>
      <c r="B132">
        <v>7459.0219999999999</v>
      </c>
      <c r="D132" s="5"/>
      <c r="E132" s="5"/>
    </row>
    <row r="133" spans="1:5" x14ac:dyDescent="0.2">
      <c r="A133" s="1">
        <v>29677</v>
      </c>
      <c r="B133">
        <v>7403.7449999999999</v>
      </c>
      <c r="D133" s="5"/>
      <c r="E133" s="5"/>
    </row>
    <row r="134" spans="1:5" x14ac:dyDescent="0.2">
      <c r="A134" s="1">
        <v>29768</v>
      </c>
      <c r="B134">
        <v>7492.4049999999997</v>
      </c>
      <c r="D134" s="5"/>
      <c r="E134" s="5"/>
    </row>
    <row r="135" spans="1:5" x14ac:dyDescent="0.2">
      <c r="A135" s="1">
        <v>29860</v>
      </c>
      <c r="B135">
        <v>7410.768</v>
      </c>
      <c r="D135" s="5"/>
      <c r="E135" s="5"/>
    </row>
    <row r="136" spans="1:5" x14ac:dyDescent="0.2">
      <c r="A136" s="1">
        <v>29952</v>
      </c>
      <c r="B136">
        <v>7295.6310000000003</v>
      </c>
      <c r="D136" s="5"/>
      <c r="E136" s="5"/>
    </row>
    <row r="137" spans="1:5" x14ac:dyDescent="0.2">
      <c r="A137" s="1">
        <v>30042</v>
      </c>
      <c r="B137">
        <v>7328.9120000000003</v>
      </c>
      <c r="D137" s="5"/>
      <c r="E137" s="5"/>
    </row>
    <row r="138" spans="1:5" x14ac:dyDescent="0.2">
      <c r="A138" s="1">
        <v>30133</v>
      </c>
      <c r="B138">
        <v>7300.8959999999997</v>
      </c>
      <c r="D138" s="5"/>
      <c r="E138" s="5"/>
    </row>
    <row r="139" spans="1:5" x14ac:dyDescent="0.2">
      <c r="A139" s="1">
        <v>30225</v>
      </c>
      <c r="B139">
        <v>7303.817</v>
      </c>
      <c r="D139" s="5"/>
      <c r="E139" s="5"/>
    </row>
    <row r="140" spans="1:5" x14ac:dyDescent="0.2">
      <c r="A140" s="1">
        <v>30317</v>
      </c>
      <c r="B140">
        <v>7400.0659999999998</v>
      </c>
      <c r="D140" s="5"/>
      <c r="E140" s="5"/>
    </row>
    <row r="141" spans="1:5" x14ac:dyDescent="0.2">
      <c r="A141" s="1">
        <v>30407</v>
      </c>
      <c r="B141">
        <v>7568.4560000000001</v>
      </c>
      <c r="D141" s="5"/>
      <c r="E141" s="5"/>
    </row>
    <row r="142" spans="1:5" x14ac:dyDescent="0.2">
      <c r="A142" s="1">
        <v>30498</v>
      </c>
      <c r="B142">
        <v>7719.7460000000001</v>
      </c>
      <c r="D142" s="5"/>
      <c r="E142" s="5"/>
    </row>
    <row r="143" spans="1:5" x14ac:dyDescent="0.2">
      <c r="A143" s="1">
        <v>30590</v>
      </c>
      <c r="B143">
        <v>7880.7939999999999</v>
      </c>
      <c r="D143" s="5"/>
      <c r="E143" s="5"/>
    </row>
    <row r="144" spans="1:5" x14ac:dyDescent="0.2">
      <c r="A144" s="1">
        <v>30682</v>
      </c>
      <c r="B144">
        <v>8034.8469999999998</v>
      </c>
      <c r="D144" s="5"/>
      <c r="E144" s="5"/>
    </row>
    <row r="145" spans="1:5" x14ac:dyDescent="0.2">
      <c r="A145" s="1">
        <v>30773</v>
      </c>
      <c r="B145">
        <v>8173.67</v>
      </c>
      <c r="D145" s="5"/>
      <c r="E145" s="5"/>
    </row>
    <row r="146" spans="1:5" x14ac:dyDescent="0.2">
      <c r="A146" s="1">
        <v>30864</v>
      </c>
      <c r="B146">
        <v>8252.4650000000001</v>
      </c>
      <c r="D146" s="5"/>
      <c r="E146" s="5"/>
    </row>
    <row r="147" spans="1:5" x14ac:dyDescent="0.2">
      <c r="A147" s="1">
        <v>30956</v>
      </c>
      <c r="B147">
        <v>8320.1990000000005</v>
      </c>
      <c r="D147" s="5"/>
      <c r="E147" s="5"/>
    </row>
    <row r="148" spans="1:5" x14ac:dyDescent="0.2">
      <c r="A148" s="1">
        <v>31048</v>
      </c>
      <c r="B148">
        <v>8400.82</v>
      </c>
      <c r="D148" s="5"/>
      <c r="E148" s="5"/>
    </row>
    <row r="149" spans="1:5" x14ac:dyDescent="0.2">
      <c r="A149" s="1">
        <v>31138</v>
      </c>
      <c r="B149">
        <v>8474.7870000000003</v>
      </c>
      <c r="D149" s="5"/>
      <c r="E149" s="5"/>
    </row>
    <row r="150" spans="1:5" x14ac:dyDescent="0.2">
      <c r="A150" s="1">
        <v>31229</v>
      </c>
      <c r="B150">
        <v>8604.2199999999993</v>
      </c>
      <c r="D150" s="5"/>
      <c r="E150" s="5"/>
    </row>
    <row r="151" spans="1:5" x14ac:dyDescent="0.2">
      <c r="A151" s="1">
        <v>31321</v>
      </c>
      <c r="B151">
        <v>8668.1880000000001</v>
      </c>
      <c r="D151" s="5"/>
      <c r="E151" s="5"/>
    </row>
    <row r="152" spans="1:5" x14ac:dyDescent="0.2">
      <c r="A152" s="1">
        <v>31413</v>
      </c>
      <c r="B152">
        <v>8749.1270000000004</v>
      </c>
      <c r="D152" s="5"/>
      <c r="E152" s="5"/>
    </row>
    <row r="153" spans="1:5" x14ac:dyDescent="0.2">
      <c r="A153" s="1">
        <v>31503</v>
      </c>
      <c r="B153">
        <v>8788.5239999999994</v>
      </c>
      <c r="D153" s="5"/>
      <c r="E153" s="5"/>
    </row>
    <row r="154" spans="1:5" x14ac:dyDescent="0.2">
      <c r="A154" s="1">
        <v>31594</v>
      </c>
      <c r="B154">
        <v>8872.6010000000006</v>
      </c>
      <c r="D154" s="5"/>
      <c r="E154" s="5"/>
    </row>
    <row r="155" spans="1:5" x14ac:dyDescent="0.2">
      <c r="A155" s="1">
        <v>31686</v>
      </c>
      <c r="B155">
        <v>8920.1929999999993</v>
      </c>
      <c r="D155" s="5"/>
      <c r="E155" s="5"/>
    </row>
    <row r="156" spans="1:5" x14ac:dyDescent="0.2">
      <c r="A156" s="1">
        <v>31778</v>
      </c>
      <c r="B156">
        <v>8986.3670000000002</v>
      </c>
      <c r="D156" s="5"/>
      <c r="E156" s="5"/>
    </row>
    <row r="157" spans="1:5" x14ac:dyDescent="0.2">
      <c r="A157" s="1">
        <v>31868</v>
      </c>
      <c r="B157">
        <v>9083.2559999999994</v>
      </c>
      <c r="D157" s="5"/>
      <c r="E157" s="5"/>
    </row>
    <row r="158" spans="1:5" x14ac:dyDescent="0.2">
      <c r="A158" s="1">
        <v>31959</v>
      </c>
      <c r="B158">
        <v>9162.0239999999994</v>
      </c>
      <c r="D158" s="5"/>
      <c r="E158" s="5"/>
    </row>
    <row r="159" spans="1:5" x14ac:dyDescent="0.2">
      <c r="A159" s="1">
        <v>32051</v>
      </c>
      <c r="B159">
        <v>9319.3320000000003</v>
      </c>
      <c r="D159" s="5"/>
      <c r="E159" s="5"/>
    </row>
    <row r="160" spans="1:5" x14ac:dyDescent="0.2">
      <c r="A160" s="1">
        <v>32143</v>
      </c>
      <c r="B160">
        <v>9367.5020000000004</v>
      </c>
      <c r="D160" s="5"/>
      <c r="E160" s="5"/>
    </row>
    <row r="161" spans="1:5" x14ac:dyDescent="0.2">
      <c r="A161" s="1">
        <v>32234</v>
      </c>
      <c r="B161">
        <v>9490.5939999999991</v>
      </c>
      <c r="D161" s="5"/>
      <c r="E161" s="5"/>
    </row>
    <row r="162" spans="1:5" x14ac:dyDescent="0.2">
      <c r="A162" s="1">
        <v>32325</v>
      </c>
      <c r="B162">
        <v>9546.2060000000001</v>
      </c>
      <c r="D162" s="5"/>
      <c r="E162" s="5"/>
    </row>
    <row r="163" spans="1:5" x14ac:dyDescent="0.2">
      <c r="A163" s="1">
        <v>32417</v>
      </c>
      <c r="B163">
        <v>9673.4050000000007</v>
      </c>
      <c r="D163" s="5"/>
      <c r="E163" s="5"/>
    </row>
    <row r="164" spans="1:5" x14ac:dyDescent="0.2">
      <c r="A164" s="1">
        <v>32509</v>
      </c>
      <c r="B164">
        <v>9771.7250000000004</v>
      </c>
      <c r="D164" s="5"/>
      <c r="E164" s="5"/>
    </row>
    <row r="165" spans="1:5" x14ac:dyDescent="0.2">
      <c r="A165" s="1">
        <v>32599</v>
      </c>
      <c r="B165">
        <v>9846.2929999999997</v>
      </c>
      <c r="D165" s="5"/>
      <c r="E165" s="5"/>
    </row>
    <row r="166" spans="1:5" x14ac:dyDescent="0.2">
      <c r="A166" s="1">
        <v>32690</v>
      </c>
      <c r="B166">
        <v>9919.2279999999992</v>
      </c>
      <c r="D166" s="5"/>
      <c r="E166" s="5"/>
    </row>
    <row r="167" spans="1:5" x14ac:dyDescent="0.2">
      <c r="A167" s="1">
        <v>32782</v>
      </c>
      <c r="B167">
        <v>9938.7669999999998</v>
      </c>
      <c r="D167" s="5"/>
      <c r="E167" s="5"/>
    </row>
    <row r="168" spans="1:5" x14ac:dyDescent="0.2">
      <c r="A168" s="1">
        <v>32874</v>
      </c>
      <c r="B168">
        <v>10047.386</v>
      </c>
      <c r="D168" s="5"/>
      <c r="E168" s="5"/>
    </row>
    <row r="169" spans="1:5" x14ac:dyDescent="0.2">
      <c r="A169" s="1">
        <v>32964</v>
      </c>
      <c r="B169">
        <v>10083.855</v>
      </c>
      <c r="D169" s="5"/>
      <c r="E169" s="5"/>
    </row>
    <row r="170" spans="1:5" x14ac:dyDescent="0.2">
      <c r="A170" s="1">
        <v>33055</v>
      </c>
      <c r="B170">
        <v>10090.569</v>
      </c>
      <c r="D170" s="5"/>
      <c r="E170" s="5"/>
    </row>
    <row r="171" spans="1:5" x14ac:dyDescent="0.2">
      <c r="A171" s="1">
        <v>33147</v>
      </c>
      <c r="B171">
        <v>9998.7039999999997</v>
      </c>
      <c r="D171" s="5"/>
      <c r="E171" s="5"/>
    </row>
    <row r="172" spans="1:5" x14ac:dyDescent="0.2">
      <c r="A172" s="1">
        <v>33239</v>
      </c>
      <c r="B172">
        <v>9951.9159999999993</v>
      </c>
      <c r="D172" s="5"/>
      <c r="E172" s="5"/>
    </row>
    <row r="173" spans="1:5" x14ac:dyDescent="0.2">
      <c r="A173" s="1">
        <v>33329</v>
      </c>
      <c r="B173">
        <v>10029.51</v>
      </c>
      <c r="D173" s="5"/>
      <c r="E173" s="5"/>
    </row>
    <row r="174" spans="1:5" x14ac:dyDescent="0.2">
      <c r="A174" s="1">
        <v>33420</v>
      </c>
      <c r="B174">
        <v>10080.195</v>
      </c>
      <c r="D174" s="5"/>
      <c r="E174" s="5"/>
    </row>
    <row r="175" spans="1:5" x14ac:dyDescent="0.2">
      <c r="A175" s="1">
        <v>33512</v>
      </c>
      <c r="B175">
        <v>10115.329</v>
      </c>
      <c r="D175" s="5"/>
      <c r="E175" s="5"/>
    </row>
    <row r="176" spans="1:5" x14ac:dyDescent="0.2">
      <c r="A176" s="1">
        <v>33604</v>
      </c>
      <c r="B176">
        <v>10236.434999999999</v>
      </c>
      <c r="D176" s="5"/>
      <c r="E176" s="5"/>
    </row>
    <row r="177" spans="1:5" x14ac:dyDescent="0.2">
      <c r="A177" s="1">
        <v>33695</v>
      </c>
      <c r="B177">
        <v>10347.429</v>
      </c>
      <c r="D177" s="5"/>
      <c r="E177" s="5"/>
    </row>
    <row r="178" spans="1:5" x14ac:dyDescent="0.2">
      <c r="A178" s="1">
        <v>33786</v>
      </c>
      <c r="B178">
        <v>10449.673000000001</v>
      </c>
      <c r="D178" s="5"/>
      <c r="E178" s="5"/>
    </row>
    <row r="179" spans="1:5" x14ac:dyDescent="0.2">
      <c r="A179" s="1">
        <v>33878</v>
      </c>
      <c r="B179">
        <v>10558.647999999999</v>
      </c>
      <c r="D179" s="5"/>
      <c r="E179" s="5"/>
    </row>
    <row r="180" spans="1:5" x14ac:dyDescent="0.2">
      <c r="A180" s="1">
        <v>33970</v>
      </c>
      <c r="B180">
        <v>10576.275</v>
      </c>
      <c r="D180" s="5"/>
      <c r="E180" s="5"/>
    </row>
    <row r="181" spans="1:5" x14ac:dyDescent="0.2">
      <c r="A181" s="1">
        <v>34060</v>
      </c>
      <c r="B181">
        <v>10637.847</v>
      </c>
      <c r="D181" s="5"/>
      <c r="E181" s="5"/>
    </row>
    <row r="182" spans="1:5" x14ac:dyDescent="0.2">
      <c r="A182" s="1">
        <v>34151</v>
      </c>
      <c r="B182">
        <v>10688.606</v>
      </c>
      <c r="D182" s="5"/>
      <c r="E182" s="5"/>
    </row>
    <row r="183" spans="1:5" x14ac:dyDescent="0.2">
      <c r="A183" s="1">
        <v>34243</v>
      </c>
      <c r="B183">
        <v>10833.986999999999</v>
      </c>
      <c r="D183" s="5"/>
      <c r="E183" s="5"/>
    </row>
    <row r="184" spans="1:5" x14ac:dyDescent="0.2">
      <c r="A184" s="1">
        <v>34335</v>
      </c>
      <c r="B184">
        <v>10939.116</v>
      </c>
      <c r="D184" s="5"/>
      <c r="E184" s="5"/>
    </row>
    <row r="185" spans="1:5" x14ac:dyDescent="0.2">
      <c r="A185" s="1">
        <v>34425</v>
      </c>
      <c r="B185">
        <v>11087.361000000001</v>
      </c>
      <c r="D185" s="5"/>
      <c r="E185" s="5"/>
    </row>
    <row r="186" spans="1:5" x14ac:dyDescent="0.2">
      <c r="A186" s="1">
        <v>34516</v>
      </c>
      <c r="B186">
        <v>11152.175999999999</v>
      </c>
      <c r="D186" s="5"/>
      <c r="E186" s="5"/>
    </row>
    <row r="187" spans="1:5" x14ac:dyDescent="0.2">
      <c r="A187" s="1">
        <v>34608</v>
      </c>
      <c r="B187">
        <v>11279.932000000001</v>
      </c>
      <c r="D187" s="5"/>
      <c r="E187" s="5"/>
    </row>
    <row r="188" spans="1:5" x14ac:dyDescent="0.2">
      <c r="A188" s="1">
        <v>34700</v>
      </c>
      <c r="B188">
        <v>11319.950999999999</v>
      </c>
      <c r="D188" s="5"/>
      <c r="E188" s="5"/>
    </row>
    <row r="189" spans="1:5" x14ac:dyDescent="0.2">
      <c r="A189" s="1">
        <v>34790</v>
      </c>
      <c r="B189">
        <v>11353.721</v>
      </c>
      <c r="D189" s="5"/>
      <c r="E189" s="5"/>
    </row>
    <row r="190" spans="1:5" x14ac:dyDescent="0.2">
      <c r="A190" s="1">
        <v>34881</v>
      </c>
      <c r="B190">
        <v>11450.31</v>
      </c>
      <c r="D190" s="5"/>
      <c r="E190" s="5"/>
    </row>
    <row r="191" spans="1:5" x14ac:dyDescent="0.2">
      <c r="A191" s="1">
        <v>34973</v>
      </c>
      <c r="B191">
        <v>11528.066999999999</v>
      </c>
      <c r="D191" s="5"/>
      <c r="E191" s="5"/>
    </row>
    <row r="192" spans="1:5" x14ac:dyDescent="0.2">
      <c r="A192" s="1">
        <v>35065</v>
      </c>
      <c r="B192">
        <v>11614.418</v>
      </c>
      <c r="D192" s="5"/>
      <c r="E192" s="5"/>
    </row>
    <row r="193" spans="1:5" x14ac:dyDescent="0.2">
      <c r="A193" s="1">
        <v>35156</v>
      </c>
      <c r="B193">
        <v>11808.14</v>
      </c>
      <c r="D193" s="5"/>
      <c r="E193" s="5"/>
    </row>
    <row r="194" spans="1:5" x14ac:dyDescent="0.2">
      <c r="A194" s="1">
        <v>35247</v>
      </c>
      <c r="B194">
        <v>11914.063</v>
      </c>
      <c r="D194" s="5"/>
      <c r="E194" s="5"/>
    </row>
    <row r="195" spans="1:5" x14ac:dyDescent="0.2">
      <c r="A195" s="1">
        <v>35339</v>
      </c>
      <c r="B195">
        <v>12037.775</v>
      </c>
      <c r="D195" s="5"/>
      <c r="E195" s="5"/>
    </row>
    <row r="196" spans="1:5" x14ac:dyDescent="0.2">
      <c r="A196" s="1">
        <v>35431</v>
      </c>
      <c r="B196">
        <v>12115.472</v>
      </c>
      <c r="D196" s="5"/>
      <c r="E196" s="5"/>
    </row>
    <row r="197" spans="1:5" x14ac:dyDescent="0.2">
      <c r="A197" s="1">
        <v>35521</v>
      </c>
      <c r="B197">
        <v>12317.221</v>
      </c>
      <c r="D197" s="5"/>
      <c r="E197" s="5"/>
    </row>
    <row r="198" spans="1:5" x14ac:dyDescent="0.2">
      <c r="A198" s="1">
        <v>35612</v>
      </c>
      <c r="B198">
        <v>12471.01</v>
      </c>
      <c r="D198" s="5"/>
      <c r="E198" s="5"/>
    </row>
    <row r="199" spans="1:5" x14ac:dyDescent="0.2">
      <c r="A199" s="1">
        <v>35704</v>
      </c>
      <c r="B199">
        <v>12577.495000000001</v>
      </c>
      <c r="D199" s="5"/>
      <c r="E199" s="5"/>
    </row>
    <row r="200" spans="1:5" x14ac:dyDescent="0.2">
      <c r="A200" s="1">
        <v>35796</v>
      </c>
      <c r="B200">
        <v>12703.742</v>
      </c>
      <c r="D200" s="5"/>
      <c r="E200" s="5"/>
    </row>
    <row r="201" spans="1:5" x14ac:dyDescent="0.2">
      <c r="A201" s="1">
        <v>35886</v>
      </c>
      <c r="B201">
        <v>12821.339</v>
      </c>
      <c r="D201" s="5"/>
      <c r="E201" s="5"/>
    </row>
    <row r="202" spans="1:5" x14ac:dyDescent="0.2">
      <c r="A202" s="1">
        <v>35977</v>
      </c>
      <c r="B202">
        <v>12982.752</v>
      </c>
      <c r="D202" s="5"/>
      <c r="E202" s="5"/>
    </row>
    <row r="203" spans="1:5" x14ac:dyDescent="0.2">
      <c r="A203" s="1">
        <v>36069</v>
      </c>
      <c r="B203">
        <v>13191.67</v>
      </c>
      <c r="D203" s="5"/>
      <c r="E203" s="5"/>
    </row>
    <row r="204" spans="1:5" x14ac:dyDescent="0.2">
      <c r="A204" s="1">
        <v>36161</v>
      </c>
      <c r="B204">
        <v>13315.597</v>
      </c>
      <c r="D204" s="5"/>
      <c r="E204" s="5"/>
    </row>
    <row r="205" spans="1:5" x14ac:dyDescent="0.2">
      <c r="A205" s="1">
        <v>36251</v>
      </c>
      <c r="B205">
        <v>13426.748</v>
      </c>
      <c r="D205" s="5"/>
      <c r="E205" s="5"/>
    </row>
    <row r="206" spans="1:5" x14ac:dyDescent="0.2">
      <c r="A206" s="1">
        <v>36342</v>
      </c>
      <c r="B206">
        <v>13604.771000000001</v>
      </c>
      <c r="D206" s="5"/>
      <c r="E206" s="5"/>
    </row>
    <row r="207" spans="1:5" x14ac:dyDescent="0.2">
      <c r="A207" s="1">
        <v>36434</v>
      </c>
      <c r="B207">
        <v>13827.98</v>
      </c>
      <c r="D207" s="5"/>
      <c r="E207" s="5"/>
    </row>
    <row r="208" spans="1:5" x14ac:dyDescent="0.2">
      <c r="A208" s="1">
        <v>36526</v>
      </c>
      <c r="B208">
        <v>13878.147000000001</v>
      </c>
      <c r="D208" s="5"/>
      <c r="E208" s="5"/>
    </row>
    <row r="209" spans="1:5" x14ac:dyDescent="0.2">
      <c r="A209" s="1">
        <v>36617</v>
      </c>
      <c r="B209">
        <v>14130.907999999999</v>
      </c>
      <c r="D209" s="5"/>
      <c r="E209" s="5"/>
    </row>
    <row r="210" spans="1:5" x14ac:dyDescent="0.2">
      <c r="A210" s="1">
        <v>36708</v>
      </c>
      <c r="B210">
        <v>14145.312</v>
      </c>
      <c r="D210" s="5"/>
      <c r="E210" s="5"/>
    </row>
    <row r="211" spans="1:5" x14ac:dyDescent="0.2">
      <c r="A211" s="1">
        <v>36800</v>
      </c>
      <c r="B211">
        <v>14229.764999999999</v>
      </c>
      <c r="D211" s="5"/>
      <c r="E211" s="5"/>
    </row>
    <row r="212" spans="1:5" x14ac:dyDescent="0.2">
      <c r="A212" s="1">
        <v>36892</v>
      </c>
      <c r="B212">
        <v>14183.12</v>
      </c>
      <c r="D212" s="5"/>
      <c r="E212" s="5"/>
    </row>
    <row r="213" spans="1:5" x14ac:dyDescent="0.2">
      <c r="A213" s="1">
        <v>36982</v>
      </c>
      <c r="B213">
        <v>14271.694</v>
      </c>
      <c r="D213" s="5"/>
      <c r="E213" s="5"/>
    </row>
    <row r="214" spans="1:5" x14ac:dyDescent="0.2">
      <c r="A214" s="1">
        <v>37073</v>
      </c>
      <c r="B214">
        <v>14214.516</v>
      </c>
      <c r="D214" s="5"/>
      <c r="E214" s="5"/>
    </row>
    <row r="215" spans="1:5" x14ac:dyDescent="0.2">
      <c r="A215" s="1">
        <v>37165</v>
      </c>
      <c r="B215">
        <v>14253.574000000001</v>
      </c>
      <c r="D215" s="5"/>
      <c r="E215" s="5"/>
    </row>
    <row r="216" spans="1:5" x14ac:dyDescent="0.2">
      <c r="A216" s="1">
        <v>37257</v>
      </c>
      <c r="B216">
        <v>14372.785</v>
      </c>
      <c r="D216" s="5"/>
      <c r="E216" s="5"/>
    </row>
    <row r="217" spans="1:5" x14ac:dyDescent="0.2">
      <c r="A217" s="1">
        <v>37347</v>
      </c>
      <c r="B217">
        <v>14460.848</v>
      </c>
      <c r="D217" s="5"/>
      <c r="E217" s="5"/>
    </row>
    <row r="218" spans="1:5" x14ac:dyDescent="0.2">
      <c r="A218" s="1">
        <v>37438</v>
      </c>
      <c r="B218">
        <v>14519.633</v>
      </c>
      <c r="D218" s="5"/>
      <c r="E218" s="5"/>
    </row>
    <row r="219" spans="1:5" x14ac:dyDescent="0.2">
      <c r="A219" s="1">
        <v>37530</v>
      </c>
      <c r="B219">
        <v>14537.58</v>
      </c>
      <c r="D219" s="5"/>
      <c r="E219" s="5"/>
    </row>
    <row r="220" spans="1:5" x14ac:dyDescent="0.2">
      <c r="A220" s="1">
        <v>37622</v>
      </c>
      <c r="B220">
        <v>14614.141</v>
      </c>
      <c r="D220" s="5"/>
      <c r="E220" s="5"/>
    </row>
    <row r="221" spans="1:5" x14ac:dyDescent="0.2">
      <c r="A221" s="1">
        <v>37712</v>
      </c>
      <c r="B221">
        <v>14743.566999999999</v>
      </c>
      <c r="D221" s="5"/>
      <c r="E221" s="5"/>
    </row>
    <row r="222" spans="1:5" x14ac:dyDescent="0.2">
      <c r="A222" s="1">
        <v>37803</v>
      </c>
      <c r="B222">
        <v>14988.781999999999</v>
      </c>
      <c r="D222" s="5"/>
      <c r="E222" s="5"/>
    </row>
    <row r="223" spans="1:5" x14ac:dyDescent="0.2">
      <c r="A223" s="1">
        <v>37895</v>
      </c>
      <c r="B223">
        <v>15162.76</v>
      </c>
      <c r="D223" s="5"/>
      <c r="E223" s="5"/>
    </row>
    <row r="224" spans="1:5" x14ac:dyDescent="0.2">
      <c r="A224" s="1">
        <v>37987</v>
      </c>
      <c r="B224">
        <v>15248.68</v>
      </c>
      <c r="D224" s="5"/>
      <c r="E224" s="5"/>
    </row>
    <row r="225" spans="1:5" x14ac:dyDescent="0.2">
      <c r="A225" s="1">
        <v>38078</v>
      </c>
      <c r="B225">
        <v>15366.85</v>
      </c>
      <c r="D225" s="5"/>
      <c r="E225" s="5"/>
    </row>
    <row r="226" spans="1:5" x14ac:dyDescent="0.2">
      <c r="A226" s="1">
        <v>38169</v>
      </c>
      <c r="B226">
        <v>15512.619000000001</v>
      </c>
      <c r="D226" s="5"/>
      <c r="E226" s="5"/>
    </row>
    <row r="227" spans="1:5" x14ac:dyDescent="0.2">
      <c r="A227" s="1">
        <v>38261</v>
      </c>
      <c r="B227">
        <v>15670.88</v>
      </c>
      <c r="D227" s="5"/>
      <c r="E227" s="5"/>
    </row>
    <row r="228" spans="1:5" x14ac:dyDescent="0.2">
      <c r="A228" s="1">
        <v>38353</v>
      </c>
      <c r="B228">
        <v>15844.727000000001</v>
      </c>
      <c r="D228" s="5"/>
      <c r="E228" s="5"/>
    </row>
    <row r="229" spans="1:5" x14ac:dyDescent="0.2">
      <c r="A229" s="1">
        <v>38443</v>
      </c>
      <c r="B229">
        <v>15922.781999999999</v>
      </c>
      <c r="D229" s="5"/>
      <c r="E229" s="5"/>
    </row>
    <row r="230" spans="1:5" x14ac:dyDescent="0.2">
      <c r="A230" s="1">
        <v>38534</v>
      </c>
      <c r="B230">
        <v>16047.587</v>
      </c>
      <c r="D230" s="5"/>
      <c r="E230" s="5"/>
    </row>
    <row r="231" spans="1:5" x14ac:dyDescent="0.2">
      <c r="A231" s="1">
        <v>38626</v>
      </c>
      <c r="B231">
        <v>16136.734</v>
      </c>
      <c r="D231" s="5"/>
      <c r="E231" s="5"/>
    </row>
    <row r="232" spans="1:5" x14ac:dyDescent="0.2">
      <c r="A232" s="1">
        <v>38718</v>
      </c>
      <c r="B232">
        <v>16353.834999999999</v>
      </c>
      <c r="D232" s="5"/>
      <c r="E232" s="5"/>
    </row>
    <row r="233" spans="1:5" x14ac:dyDescent="0.2">
      <c r="A233" s="1">
        <v>38808</v>
      </c>
      <c r="B233">
        <v>16396.151000000002</v>
      </c>
      <c r="D233" s="5"/>
      <c r="E233" s="5"/>
    </row>
    <row r="234" spans="1:5" x14ac:dyDescent="0.2">
      <c r="A234" s="1">
        <v>38899</v>
      </c>
      <c r="B234">
        <v>16420.738000000001</v>
      </c>
      <c r="D234" s="5"/>
      <c r="E234" s="5"/>
    </row>
    <row r="235" spans="1:5" x14ac:dyDescent="0.2">
      <c r="A235" s="1">
        <v>38991</v>
      </c>
      <c r="B235">
        <v>16561.866000000002</v>
      </c>
      <c r="D235" s="5"/>
      <c r="E235" s="5"/>
    </row>
    <row r="236" spans="1:5" x14ac:dyDescent="0.2">
      <c r="A236" s="1">
        <v>39083</v>
      </c>
      <c r="B236">
        <v>16611.689999999999</v>
      </c>
      <c r="D236" s="5"/>
      <c r="E236" s="5"/>
    </row>
    <row r="237" spans="1:5" x14ac:dyDescent="0.2">
      <c r="A237" s="1">
        <v>39173</v>
      </c>
      <c r="B237">
        <v>16713.313999999998</v>
      </c>
      <c r="D237" s="5"/>
      <c r="E237" s="5"/>
    </row>
    <row r="238" spans="1:5" x14ac:dyDescent="0.2">
      <c r="A238" s="1">
        <v>39264</v>
      </c>
      <c r="B238">
        <v>16809.587</v>
      </c>
      <c r="D238" s="5"/>
      <c r="E238" s="5"/>
    </row>
    <row r="239" spans="1:5" x14ac:dyDescent="0.2">
      <c r="A239" s="1">
        <v>39356</v>
      </c>
      <c r="B239">
        <v>16915.190999999999</v>
      </c>
      <c r="D239" s="5"/>
      <c r="E239" s="5"/>
    </row>
    <row r="240" spans="1:5" x14ac:dyDescent="0.2">
      <c r="A240" s="1">
        <v>39448</v>
      </c>
      <c r="B240">
        <v>16843.003000000001</v>
      </c>
      <c r="D240" s="5"/>
      <c r="E240" s="5"/>
    </row>
    <row r="241" spans="1:5" x14ac:dyDescent="0.2">
      <c r="A241" s="1">
        <v>39539</v>
      </c>
      <c r="B241">
        <v>16943.291000000001</v>
      </c>
      <c r="D241" s="5"/>
      <c r="E241" s="5"/>
    </row>
    <row r="242" spans="1:5" x14ac:dyDescent="0.2">
      <c r="A242" s="1">
        <v>39630</v>
      </c>
      <c r="B242">
        <v>16854.294999999998</v>
      </c>
      <c r="D242" s="5"/>
      <c r="E242" s="5"/>
    </row>
    <row r="243" spans="1:5" x14ac:dyDescent="0.2">
      <c r="A243" s="1">
        <v>39722</v>
      </c>
      <c r="B243">
        <v>16485.349999999999</v>
      </c>
      <c r="D243" s="5"/>
      <c r="E243" s="5"/>
    </row>
    <row r="244" spans="1:5" x14ac:dyDescent="0.2">
      <c r="A244" s="1">
        <v>39814</v>
      </c>
      <c r="B244">
        <v>16298.262000000001</v>
      </c>
      <c r="D244" s="5"/>
      <c r="E244" s="5"/>
    </row>
    <row r="245" spans="1:5" x14ac:dyDescent="0.2">
      <c r="A245" s="1">
        <v>39904</v>
      </c>
      <c r="B245">
        <v>16269.145</v>
      </c>
      <c r="D245" s="5"/>
      <c r="E245" s="5"/>
    </row>
    <row r="246" spans="1:5" x14ac:dyDescent="0.2">
      <c r="A246" s="1">
        <v>39995</v>
      </c>
      <c r="B246">
        <v>16326.281000000001</v>
      </c>
      <c r="D246" s="5"/>
      <c r="E246" s="5"/>
    </row>
    <row r="247" spans="1:5" x14ac:dyDescent="0.2">
      <c r="A247" s="1">
        <v>40087</v>
      </c>
      <c r="B247">
        <v>16502.754000000001</v>
      </c>
      <c r="D247" s="5"/>
      <c r="E247" s="5"/>
    </row>
    <row r="248" spans="1:5" x14ac:dyDescent="0.2">
      <c r="A248" s="1">
        <v>40179</v>
      </c>
      <c r="B248">
        <v>16582.71</v>
      </c>
      <c r="D248" s="5"/>
      <c r="E248" s="5"/>
    </row>
    <row r="249" spans="1:5" x14ac:dyDescent="0.2">
      <c r="A249" s="1">
        <v>40269</v>
      </c>
      <c r="B249">
        <v>16743.162</v>
      </c>
      <c r="D249" s="5"/>
      <c r="E249" s="5"/>
    </row>
    <row r="250" spans="1:5" x14ac:dyDescent="0.2">
      <c r="A250" s="1">
        <v>40360</v>
      </c>
      <c r="B250">
        <v>16872.266</v>
      </c>
      <c r="D250" s="5"/>
      <c r="E250" s="5"/>
    </row>
    <row r="251" spans="1:5" x14ac:dyDescent="0.2">
      <c r="A251" s="1">
        <v>40452</v>
      </c>
      <c r="B251">
        <v>16960.864000000001</v>
      </c>
      <c r="D251" s="5"/>
      <c r="E251" s="5"/>
    </row>
    <row r="252" spans="1:5" x14ac:dyDescent="0.2">
      <c r="A252" s="1">
        <v>40544</v>
      </c>
      <c r="B252">
        <v>16920.632000000001</v>
      </c>
      <c r="D252" s="5"/>
      <c r="E252" s="5"/>
    </row>
    <row r="253" spans="1:5" x14ac:dyDescent="0.2">
      <c r="A253" s="1">
        <v>40634</v>
      </c>
      <c r="B253">
        <v>17035.114000000001</v>
      </c>
      <c r="D253" s="5"/>
      <c r="E253" s="5"/>
    </row>
    <row r="254" spans="1:5" x14ac:dyDescent="0.2">
      <c r="A254" s="1">
        <v>40725</v>
      </c>
      <c r="B254">
        <v>17031.312999999998</v>
      </c>
      <c r="D254" s="5"/>
      <c r="E254" s="5"/>
    </row>
    <row r="255" spans="1:5" x14ac:dyDescent="0.2">
      <c r="A255" s="1">
        <v>40817</v>
      </c>
      <c r="B255">
        <v>17222.582999999999</v>
      </c>
      <c r="D255" s="5"/>
      <c r="E255" s="5"/>
    </row>
    <row r="256" spans="1:5" x14ac:dyDescent="0.2">
      <c r="A256" s="1">
        <v>40909</v>
      </c>
      <c r="B256">
        <v>17367.009999999998</v>
      </c>
      <c r="D256" s="5"/>
      <c r="E256" s="5"/>
    </row>
    <row r="257" spans="1:5" x14ac:dyDescent="0.2">
      <c r="A257" s="1">
        <v>41000</v>
      </c>
      <c r="B257">
        <v>17444.525000000001</v>
      </c>
      <c r="D257" s="5"/>
      <c r="E257" s="5"/>
    </row>
    <row r="258" spans="1:5" x14ac:dyDescent="0.2">
      <c r="A258" s="1">
        <v>41091</v>
      </c>
      <c r="B258">
        <v>17469.650000000001</v>
      </c>
      <c r="D258" s="5"/>
      <c r="E258" s="5"/>
    </row>
    <row r="259" spans="1:5" x14ac:dyDescent="0.2">
      <c r="A259" s="1">
        <v>41183</v>
      </c>
      <c r="B259">
        <v>17489.851999999999</v>
      </c>
      <c r="D259" s="5"/>
      <c r="E259" s="5"/>
    </row>
    <row r="260" spans="1:5" x14ac:dyDescent="0.2">
      <c r="A260" s="1">
        <v>41275</v>
      </c>
      <c r="B260">
        <v>17662.400000000001</v>
      </c>
      <c r="D260" s="5"/>
      <c r="E260" s="5"/>
    </row>
    <row r="261" spans="1:5" x14ac:dyDescent="0.2">
      <c r="A261" s="1">
        <v>41365</v>
      </c>
      <c r="B261">
        <v>17709.670999999998</v>
      </c>
      <c r="D261" s="5"/>
      <c r="E261" s="5"/>
    </row>
    <row r="262" spans="1:5" x14ac:dyDescent="0.2">
      <c r="A262" s="1">
        <v>41456</v>
      </c>
      <c r="B262">
        <v>17860.45</v>
      </c>
      <c r="D262" s="5"/>
      <c r="E262" s="5"/>
    </row>
    <row r="263" spans="1:5" x14ac:dyDescent="0.2">
      <c r="A263" s="1">
        <v>41548</v>
      </c>
      <c r="B263">
        <v>18016.147000000001</v>
      </c>
      <c r="D263" s="5"/>
      <c r="E263" s="5"/>
    </row>
    <row r="264" spans="1:5" x14ac:dyDescent="0.2">
      <c r="A264" s="1">
        <v>41640</v>
      </c>
      <c r="B264">
        <v>17953.973999999998</v>
      </c>
      <c r="D264" s="5"/>
      <c r="E264" s="5"/>
    </row>
    <row r="265" spans="1:5" x14ac:dyDescent="0.2">
      <c r="A265" s="1">
        <v>41730</v>
      </c>
      <c r="B265">
        <v>18185.911</v>
      </c>
      <c r="D265" s="5"/>
      <c r="E265" s="5"/>
    </row>
    <row r="266" spans="1:5" x14ac:dyDescent="0.2">
      <c r="A266" s="1">
        <v>41821</v>
      </c>
      <c r="B266">
        <v>18406.940999999999</v>
      </c>
      <c r="D266" s="5"/>
      <c r="E266" s="5"/>
    </row>
    <row r="267" spans="1:5" x14ac:dyDescent="0.2">
      <c r="A267" s="1">
        <v>41913</v>
      </c>
      <c r="B267">
        <v>18500.030999999999</v>
      </c>
      <c r="D267" s="5"/>
      <c r="E267" s="5"/>
    </row>
    <row r="268" spans="1:5" x14ac:dyDescent="0.2">
      <c r="A268" s="1">
        <v>42005</v>
      </c>
      <c r="B268">
        <v>18666.620999999999</v>
      </c>
      <c r="D268" s="5"/>
      <c r="E268" s="5"/>
    </row>
    <row r="269" spans="1:5" x14ac:dyDescent="0.2">
      <c r="A269" s="1">
        <v>42095</v>
      </c>
      <c r="B269">
        <v>18782.242999999999</v>
      </c>
      <c r="D269" s="5"/>
      <c r="E269" s="5"/>
    </row>
    <row r="270" spans="1:5" x14ac:dyDescent="0.2">
      <c r="A270" s="1">
        <v>42186</v>
      </c>
      <c r="B270">
        <v>18857.418000000001</v>
      </c>
      <c r="D270" s="5"/>
      <c r="E270" s="5"/>
    </row>
    <row r="271" spans="1:5" x14ac:dyDescent="0.2">
      <c r="A271" s="1">
        <v>42278</v>
      </c>
      <c r="B271">
        <v>18892.205999999998</v>
      </c>
      <c r="D271" s="5"/>
      <c r="E271" s="5"/>
    </row>
    <row r="272" spans="1:5" x14ac:dyDescent="0.2">
      <c r="A272" s="1">
        <v>42370</v>
      </c>
      <c r="B272">
        <v>19001.689999999999</v>
      </c>
      <c r="D272" s="5"/>
      <c r="E272" s="5"/>
    </row>
    <row r="273" spans="1:5" x14ac:dyDescent="0.2">
      <c r="A273" s="1">
        <v>42461</v>
      </c>
      <c r="B273">
        <v>19062.708999999999</v>
      </c>
      <c r="D273" s="5"/>
      <c r="E273" s="5"/>
    </row>
    <row r="274" spans="1:5" x14ac:dyDescent="0.2">
      <c r="A274" s="1">
        <v>42552</v>
      </c>
      <c r="B274">
        <v>19197.937999999998</v>
      </c>
      <c r="D274" s="5"/>
      <c r="E274" s="5"/>
    </row>
    <row r="275" spans="1:5" x14ac:dyDescent="0.2">
      <c r="A275" s="1">
        <v>42644</v>
      </c>
      <c r="B275">
        <v>19304.351999999999</v>
      </c>
      <c r="D275" s="5"/>
      <c r="E275" s="5"/>
    </row>
    <row r="276" spans="1:5" x14ac:dyDescent="0.2">
      <c r="A276" s="1">
        <v>42736</v>
      </c>
      <c r="B276">
        <v>19398.343000000001</v>
      </c>
      <c r="D276" s="5"/>
      <c r="E276" s="5"/>
    </row>
    <row r="277" spans="1:5" x14ac:dyDescent="0.2">
      <c r="A277" s="1">
        <v>42826</v>
      </c>
      <c r="B277">
        <v>19506.949000000001</v>
      </c>
      <c r="D277" s="5"/>
      <c r="E277" s="5"/>
    </row>
    <row r="278" spans="1:5" x14ac:dyDescent="0.2">
      <c r="A278" s="1">
        <v>42917</v>
      </c>
      <c r="B278">
        <v>19660.766</v>
      </c>
      <c r="D278" s="5"/>
      <c r="E278" s="5"/>
    </row>
    <row r="279" spans="1:5" x14ac:dyDescent="0.2">
      <c r="A279" s="1">
        <v>43009</v>
      </c>
      <c r="B279">
        <v>19882.351999999999</v>
      </c>
      <c r="D279" s="5"/>
      <c r="E279" s="5"/>
    </row>
    <row r="280" spans="1:5" x14ac:dyDescent="0.2">
      <c r="A280" s="1">
        <v>43101</v>
      </c>
      <c r="B280">
        <v>20044.077000000001</v>
      </c>
      <c r="D280" s="5"/>
      <c r="E280" s="5"/>
    </row>
    <row r="281" spans="1:5" x14ac:dyDescent="0.2">
      <c r="A281" s="1">
        <v>43191</v>
      </c>
      <c r="B281">
        <v>20150.475999999999</v>
      </c>
      <c r="D281" s="5"/>
      <c r="E281" s="5"/>
    </row>
    <row r="282" spans="1:5" x14ac:dyDescent="0.2">
      <c r="A282" s="1">
        <v>43282</v>
      </c>
      <c r="B282">
        <v>20276.153999999999</v>
      </c>
      <c r="D282" s="5"/>
      <c r="E282" s="5"/>
    </row>
    <row r="283" spans="1:5" x14ac:dyDescent="0.2">
      <c r="A283" s="1">
        <v>43374</v>
      </c>
      <c r="B283">
        <v>20304.874</v>
      </c>
      <c r="D283" s="5"/>
      <c r="E283" s="5"/>
    </row>
    <row r="284" spans="1:5" x14ac:dyDescent="0.2">
      <c r="A284" s="1">
        <v>43466</v>
      </c>
      <c r="B284">
        <v>20431.641</v>
      </c>
      <c r="D284" s="5"/>
      <c r="E284" s="5"/>
    </row>
    <row r="285" spans="1:5" x14ac:dyDescent="0.2">
      <c r="A285" s="1">
        <v>43556</v>
      </c>
      <c r="B285">
        <v>20602.275000000001</v>
      </c>
      <c r="D285" s="5"/>
      <c r="E285" s="5"/>
    </row>
    <row r="286" spans="1:5" x14ac:dyDescent="0.2">
      <c r="A286" s="1">
        <v>43647</v>
      </c>
      <c r="B286">
        <v>20843.322</v>
      </c>
      <c r="D286" s="5"/>
      <c r="E286" s="5"/>
    </row>
    <row r="287" spans="1:5" x14ac:dyDescent="0.2">
      <c r="A287" s="1">
        <v>43739</v>
      </c>
      <c r="B287">
        <v>20985.448</v>
      </c>
      <c r="D287" s="5"/>
      <c r="E287" s="5"/>
    </row>
    <row r="288" spans="1:5" x14ac:dyDescent="0.2">
      <c r="A288" s="1">
        <v>43831</v>
      </c>
      <c r="B288">
        <v>20709.212</v>
      </c>
      <c r="D288" s="5"/>
      <c r="E288" s="5"/>
    </row>
    <row r="289" spans="1:5" x14ac:dyDescent="0.2">
      <c r="A289" s="1">
        <v>43922</v>
      </c>
      <c r="B289">
        <v>19077.991999999998</v>
      </c>
      <c r="D289" s="5"/>
      <c r="E289" s="5"/>
    </row>
    <row r="290" spans="1:5" x14ac:dyDescent="0.2">
      <c r="A290" s="1">
        <v>44013</v>
      </c>
      <c r="B290">
        <v>20558.879000000001</v>
      </c>
      <c r="D290" s="5"/>
      <c r="E290" s="5"/>
    </row>
    <row r="291" spans="1:5" x14ac:dyDescent="0.2">
      <c r="A291" s="1">
        <v>44105</v>
      </c>
      <c r="B291">
        <v>20791.917000000001</v>
      </c>
      <c r="D291" s="5"/>
      <c r="E291" s="5"/>
    </row>
    <row r="292" spans="1:5" x14ac:dyDescent="0.2">
      <c r="A292" s="1">
        <v>44197</v>
      </c>
      <c r="B292">
        <v>21082.133999999998</v>
      </c>
      <c r="D292" s="5"/>
      <c r="E292" s="5"/>
    </row>
    <row r="293" spans="1:5" x14ac:dyDescent="0.2">
      <c r="A293" s="1">
        <v>44287</v>
      </c>
      <c r="B293">
        <v>21440.929</v>
      </c>
      <c r="D293" s="5"/>
      <c r="E293" s="5"/>
    </row>
    <row r="294" spans="1:5" x14ac:dyDescent="0.2">
      <c r="A294" s="1">
        <v>44378</v>
      </c>
      <c r="B294">
        <v>21617.828000000001</v>
      </c>
      <c r="D294" s="5"/>
      <c r="E294" s="5"/>
    </row>
    <row r="295" spans="1:5" x14ac:dyDescent="0.2">
      <c r="A295" s="1">
        <v>44470</v>
      </c>
      <c r="B295">
        <v>21988.737000000001</v>
      </c>
      <c r="D295" s="5"/>
      <c r="E295" s="5"/>
    </row>
    <row r="296" spans="1:5" x14ac:dyDescent="0.2">
      <c r="A296" s="1">
        <v>44562</v>
      </c>
      <c r="B296">
        <v>21932.71</v>
      </c>
      <c r="D296" s="5"/>
      <c r="E296" s="5"/>
    </row>
    <row r="297" spans="1:5" x14ac:dyDescent="0.2">
      <c r="A297" s="1">
        <v>44652</v>
      </c>
      <c r="B297">
        <v>21967.044999999998</v>
      </c>
      <c r="D297" s="5"/>
      <c r="E297" s="5"/>
    </row>
    <row r="298" spans="1:5" x14ac:dyDescent="0.2">
      <c r="A298" s="1">
        <v>44743</v>
      </c>
      <c r="B298">
        <v>22125.625</v>
      </c>
      <c r="D298" s="5"/>
      <c r="E298" s="5"/>
    </row>
    <row r="299" spans="1:5" x14ac:dyDescent="0.2">
      <c r="A299" s="1">
        <v>44835</v>
      </c>
      <c r="B299">
        <v>22278.345000000001</v>
      </c>
      <c r="D299" s="5"/>
      <c r="E299" s="5"/>
    </row>
    <row r="300" spans="1:5" x14ac:dyDescent="0.2">
      <c r="A300" s="1">
        <v>44927</v>
      </c>
      <c r="B300">
        <v>22439.607</v>
      </c>
      <c r="D300" s="5"/>
      <c r="E300" s="5"/>
    </row>
    <row r="301" spans="1:5" x14ac:dyDescent="0.2">
      <c r="A301" s="1">
        <v>45017</v>
      </c>
      <c r="B301">
        <v>22580.499</v>
      </c>
      <c r="D301" s="5"/>
      <c r="E301" s="5"/>
    </row>
    <row r="302" spans="1:5" x14ac:dyDescent="0.2">
      <c r="A302" s="1">
        <v>45108</v>
      </c>
      <c r="B302">
        <v>22840.989000000001</v>
      </c>
      <c r="D302" s="5"/>
      <c r="E302" s="5"/>
    </row>
    <row r="303" spans="1:5" x14ac:dyDescent="0.2">
      <c r="A303" s="1">
        <v>45200</v>
      </c>
      <c r="B303">
        <v>23033.78</v>
      </c>
      <c r="D303" s="5"/>
      <c r="E303" s="5"/>
    </row>
    <row r="304" spans="1:5" x14ac:dyDescent="0.2">
      <c r="A304" s="1">
        <v>45292</v>
      </c>
      <c r="B304">
        <v>23082.118999999999</v>
      </c>
      <c r="D304" s="5"/>
      <c r="E304" s="5"/>
    </row>
    <row r="305" spans="1:5" x14ac:dyDescent="0.2">
      <c r="A305" s="1">
        <v>45383</v>
      </c>
      <c r="B305">
        <v>23286.508000000002</v>
      </c>
      <c r="D305" s="5"/>
      <c r="E305" s="5"/>
    </row>
    <row r="306" spans="1:5" x14ac:dyDescent="0.2">
      <c r="A306" s="1">
        <v>45474</v>
      </c>
      <c r="B306">
        <v>23478.57</v>
      </c>
      <c r="D306" s="5"/>
      <c r="E306" s="5"/>
    </row>
    <row r="307" spans="1:5" x14ac:dyDescent="0.2">
      <c r="A307" s="1">
        <v>45566</v>
      </c>
      <c r="B307">
        <v>23586.542000000001</v>
      </c>
      <c r="D307" s="5"/>
      <c r="E307" s="5"/>
    </row>
    <row r="308" spans="1:5" x14ac:dyDescent="0.2">
      <c r="A308" s="1">
        <v>45658</v>
      </c>
      <c r="B308">
        <v>23548.21</v>
      </c>
      <c r="D308" s="5"/>
      <c r="E308" s="5"/>
    </row>
    <row r="309" spans="1:5" x14ac:dyDescent="0.2">
      <c r="A309" s="1">
        <v>45748</v>
      </c>
      <c r="B309">
        <v>23770.975999999999</v>
      </c>
      <c r="D309" s="5"/>
      <c r="E309" s="5"/>
    </row>
    <row r="310" spans="1:5" x14ac:dyDescent="0.2">
      <c r="A310" s="1">
        <v>45839</v>
      </c>
      <c r="B310">
        <v>24026.833999999999</v>
      </c>
      <c r="D310" s="5"/>
      <c r="E310" s="5"/>
    </row>
    <row r="311" spans="1:5" x14ac:dyDescent="0.2">
      <c r="A311" s="1">
        <v>45931</v>
      </c>
      <c r="B311">
        <v>24065.955999999998</v>
      </c>
      <c r="D311" s="5"/>
      <c r="E311" s="5"/>
    </row>
    <row r="312" spans="1:5" x14ac:dyDescent="0.2">
      <c r="A312" s="1"/>
      <c r="D312" s="5"/>
      <c r="E312" s="5"/>
    </row>
    <row r="313" spans="1:5" x14ac:dyDescent="0.2">
      <c r="A313" s="1"/>
      <c r="D313" s="5"/>
      <c r="E313" s="5"/>
    </row>
    <row r="314" spans="1:5" x14ac:dyDescent="0.2">
      <c r="A314" s="1"/>
      <c r="D314" s="5"/>
      <c r="E314" s="5"/>
    </row>
    <row r="315" spans="1:5" x14ac:dyDescent="0.2">
      <c r="A315" s="1"/>
      <c r="D315" s="5"/>
      <c r="E315" s="5"/>
    </row>
    <row r="316" spans="1:5" x14ac:dyDescent="0.2">
      <c r="A316" s="1"/>
      <c r="D316" s="5"/>
      <c r="E316" s="5"/>
    </row>
    <row r="317" spans="1:5" x14ac:dyDescent="0.2">
      <c r="A317" s="1"/>
      <c r="D317" s="5"/>
      <c r="E317" s="5"/>
    </row>
    <row r="318" spans="1:5" x14ac:dyDescent="0.2">
      <c r="A318" s="1"/>
      <c r="D318" s="5"/>
      <c r="E318" s="5"/>
    </row>
    <row r="319" spans="1:5" x14ac:dyDescent="0.2">
      <c r="A319" s="1"/>
      <c r="D319" s="5"/>
      <c r="E319" s="5"/>
    </row>
    <row r="320" spans="1:5" x14ac:dyDescent="0.2">
      <c r="A320" s="1"/>
      <c r="D320" s="5"/>
      <c r="E320" s="5"/>
    </row>
    <row r="321" spans="1:5" x14ac:dyDescent="0.2">
      <c r="A321" s="1"/>
      <c r="D321" s="5"/>
      <c r="E321" s="5"/>
    </row>
    <row r="322" spans="1:5" x14ac:dyDescent="0.2">
      <c r="A322" s="1"/>
      <c r="D322" s="5"/>
      <c r="E322" s="5"/>
    </row>
    <row r="323" spans="1:5" x14ac:dyDescent="0.2">
      <c r="A323" s="1"/>
    </row>
  </sheetData>
  <hyperlinks>
    <hyperlink ref="G2" location="'Index'!A1" display="Back to Index" xr:uid="{3A5D69C6-5AD9-5140-872E-F30197A9DCA6}"/>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3B3A0-7303-D348-B109-E68C3B0B4CDD}">
  <sheetPr codeName="Sheet29">
    <tabColor rgb="FF002060"/>
  </sheetPr>
  <dimension ref="A1:K305"/>
  <sheetViews>
    <sheetView topLeftCell="B1" workbookViewId="0">
      <selection activeCell="K1" sqref="K1"/>
    </sheetView>
  </sheetViews>
  <sheetFormatPr baseColWidth="10" defaultRowHeight="16" x14ac:dyDescent="0.2"/>
  <cols>
    <col min="1" max="1" width="8.83203125" bestFit="1" customWidth="1"/>
    <col min="2" max="2" width="10.1640625" bestFit="1" customWidth="1"/>
    <col min="3" max="3" width="25.1640625" bestFit="1" customWidth="1"/>
    <col min="4" max="4" width="13.1640625" bestFit="1" customWidth="1"/>
    <col min="5" max="5" width="56.1640625" bestFit="1" customWidth="1"/>
    <col min="6" max="6" width="11.6640625" bestFit="1" customWidth="1"/>
    <col min="7" max="7" width="17.6640625" bestFit="1" customWidth="1"/>
    <col min="8" max="8" width="16.6640625" bestFit="1" customWidth="1"/>
    <col min="9" max="9" width="29" bestFit="1" customWidth="1"/>
    <col min="10" max="10" width="22.83203125" bestFit="1" customWidth="1"/>
    <col min="11" max="11" width="29"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2346.1039999999998</v>
      </c>
      <c r="C2" s="27" t="s">
        <v>26</v>
      </c>
      <c r="D2" s="27" t="s">
        <v>25</v>
      </c>
      <c r="E2" s="27" t="s">
        <v>9</v>
      </c>
      <c r="F2" s="27" t="s">
        <v>0</v>
      </c>
      <c r="G2" s="27" t="s">
        <v>14</v>
      </c>
      <c r="H2" s="27" t="s">
        <v>15</v>
      </c>
      <c r="I2" s="33" t="s">
        <v>6</v>
      </c>
      <c r="K2" s="8" t="s">
        <v>152</v>
      </c>
    </row>
    <row r="3" spans="1:11" x14ac:dyDescent="0.2">
      <c r="A3" s="35">
        <v>18354</v>
      </c>
      <c r="B3" s="27">
        <v>2417.6819999999998</v>
      </c>
      <c r="C3" s="27" t="s">
        <v>26</v>
      </c>
      <c r="D3" s="27" t="s">
        <v>25</v>
      </c>
      <c r="E3" s="27" t="s">
        <v>9</v>
      </c>
      <c r="F3" s="27" t="s">
        <v>0</v>
      </c>
      <c r="G3" s="27" t="s">
        <v>14</v>
      </c>
      <c r="H3" s="27" t="s">
        <v>15</v>
      </c>
      <c r="I3" s="33" t="s">
        <v>6</v>
      </c>
    </row>
    <row r="4" spans="1:11" x14ac:dyDescent="0.2">
      <c r="A4" s="35">
        <v>18445</v>
      </c>
      <c r="B4" s="27">
        <v>2511.127</v>
      </c>
      <c r="C4" s="27" t="s">
        <v>26</v>
      </c>
      <c r="D4" s="27" t="s">
        <v>25</v>
      </c>
      <c r="E4" s="27" t="s">
        <v>9</v>
      </c>
      <c r="F4" s="27" t="s">
        <v>0</v>
      </c>
      <c r="G4" s="27" t="s">
        <v>14</v>
      </c>
      <c r="H4" s="27" t="s">
        <v>15</v>
      </c>
      <c r="I4" s="33" t="s">
        <v>6</v>
      </c>
    </row>
    <row r="5" spans="1:11" x14ac:dyDescent="0.2">
      <c r="A5" s="35">
        <v>18537</v>
      </c>
      <c r="B5" s="27">
        <v>2559.2139999999999</v>
      </c>
      <c r="C5" s="27" t="s">
        <v>26</v>
      </c>
      <c r="D5" s="27" t="s">
        <v>25</v>
      </c>
      <c r="E5" s="27" t="s">
        <v>9</v>
      </c>
      <c r="F5" s="27" t="s">
        <v>0</v>
      </c>
      <c r="G5" s="27" t="s">
        <v>14</v>
      </c>
      <c r="H5" s="27" t="s">
        <v>15</v>
      </c>
      <c r="I5" s="33" t="s">
        <v>6</v>
      </c>
    </row>
    <row r="6" spans="1:11" x14ac:dyDescent="0.2">
      <c r="A6" s="35">
        <v>18629</v>
      </c>
      <c r="B6" s="27">
        <v>2593.9670000000001</v>
      </c>
      <c r="C6" s="27" t="s">
        <v>26</v>
      </c>
      <c r="D6" s="27" t="s">
        <v>25</v>
      </c>
      <c r="E6" s="27" t="s">
        <v>9</v>
      </c>
      <c r="F6" s="27" t="s">
        <v>0</v>
      </c>
      <c r="G6" s="27" t="s">
        <v>14</v>
      </c>
      <c r="H6" s="27" t="s">
        <v>15</v>
      </c>
      <c r="I6" s="33" t="s">
        <v>6</v>
      </c>
    </row>
    <row r="7" spans="1:11" x14ac:dyDescent="0.2">
      <c r="A7" s="35">
        <v>18719</v>
      </c>
      <c r="B7" s="27">
        <v>2638.8980000000001</v>
      </c>
      <c r="C7" s="27" t="s">
        <v>26</v>
      </c>
      <c r="D7" s="27" t="s">
        <v>25</v>
      </c>
      <c r="E7" s="27" t="s">
        <v>9</v>
      </c>
      <c r="F7" s="27" t="s">
        <v>0</v>
      </c>
      <c r="G7" s="27" t="s">
        <v>14</v>
      </c>
      <c r="H7" s="27" t="s">
        <v>15</v>
      </c>
      <c r="I7" s="33" t="s">
        <v>6</v>
      </c>
    </row>
    <row r="8" spans="1:11" x14ac:dyDescent="0.2">
      <c r="A8" s="35">
        <v>18810</v>
      </c>
      <c r="B8" s="27">
        <v>2693.259</v>
      </c>
      <c r="C8" s="27" t="s">
        <v>26</v>
      </c>
      <c r="D8" s="27" t="s">
        <v>25</v>
      </c>
      <c r="E8" s="27" t="s">
        <v>9</v>
      </c>
      <c r="F8" s="27" t="s">
        <v>0</v>
      </c>
      <c r="G8" s="27" t="s">
        <v>14</v>
      </c>
      <c r="H8" s="27" t="s">
        <v>15</v>
      </c>
      <c r="I8" s="33" t="s">
        <v>6</v>
      </c>
    </row>
    <row r="9" spans="1:11" x14ac:dyDescent="0.2">
      <c r="A9" s="35">
        <v>18902</v>
      </c>
      <c r="B9" s="27">
        <v>2699.1559999999999</v>
      </c>
      <c r="C9" s="27" t="s">
        <v>26</v>
      </c>
      <c r="D9" s="27" t="s">
        <v>25</v>
      </c>
      <c r="E9" s="27" t="s">
        <v>9</v>
      </c>
      <c r="F9" s="27" t="s">
        <v>0</v>
      </c>
      <c r="G9" s="27" t="s">
        <v>14</v>
      </c>
      <c r="H9" s="27" t="s">
        <v>15</v>
      </c>
      <c r="I9" s="33" t="s">
        <v>6</v>
      </c>
    </row>
    <row r="10" spans="1:11" x14ac:dyDescent="0.2">
      <c r="A10" s="35">
        <v>18994</v>
      </c>
      <c r="B10" s="27">
        <v>2727.9540000000002</v>
      </c>
      <c r="C10" s="27" t="s">
        <v>26</v>
      </c>
      <c r="D10" s="27" t="s">
        <v>25</v>
      </c>
      <c r="E10" s="27" t="s">
        <v>9</v>
      </c>
      <c r="F10" s="27" t="s">
        <v>0</v>
      </c>
      <c r="G10" s="27" t="s">
        <v>14</v>
      </c>
      <c r="H10" s="27" t="s">
        <v>15</v>
      </c>
      <c r="I10" s="33" t="s">
        <v>6</v>
      </c>
    </row>
    <row r="11" spans="1:11" x14ac:dyDescent="0.2">
      <c r="A11" s="35">
        <v>19085</v>
      </c>
      <c r="B11" s="27">
        <v>2733.8</v>
      </c>
      <c r="C11" s="27" t="s">
        <v>26</v>
      </c>
      <c r="D11" s="27" t="s">
        <v>25</v>
      </c>
      <c r="E11" s="27" t="s">
        <v>9</v>
      </c>
      <c r="F11" s="27" t="s">
        <v>0</v>
      </c>
      <c r="G11" s="27" t="s">
        <v>14</v>
      </c>
      <c r="H11" s="27" t="s">
        <v>15</v>
      </c>
      <c r="I11" s="33" t="s">
        <v>6</v>
      </c>
    </row>
    <row r="12" spans="1:11" x14ac:dyDescent="0.2">
      <c r="A12" s="35">
        <v>19176</v>
      </c>
      <c r="B12" s="27">
        <v>2753.5169999999998</v>
      </c>
      <c r="C12" s="27" t="s">
        <v>26</v>
      </c>
      <c r="D12" s="27" t="s">
        <v>25</v>
      </c>
      <c r="E12" s="27" t="s">
        <v>9</v>
      </c>
      <c r="F12" s="27" t="s">
        <v>0</v>
      </c>
      <c r="G12" s="27" t="s">
        <v>14</v>
      </c>
      <c r="H12" s="27" t="s">
        <v>15</v>
      </c>
      <c r="I12" s="33" t="s">
        <v>6</v>
      </c>
    </row>
    <row r="13" spans="1:11" x14ac:dyDescent="0.2">
      <c r="A13" s="35">
        <v>19268</v>
      </c>
      <c r="B13" s="27">
        <v>2843.9409999999998</v>
      </c>
      <c r="C13" s="27" t="s">
        <v>26</v>
      </c>
      <c r="D13" s="27" t="s">
        <v>25</v>
      </c>
      <c r="E13" s="27" t="s">
        <v>9</v>
      </c>
      <c r="F13" s="27" t="s">
        <v>0</v>
      </c>
      <c r="G13" s="27" t="s">
        <v>14</v>
      </c>
      <c r="H13" s="27" t="s">
        <v>15</v>
      </c>
      <c r="I13" s="33" t="s">
        <v>6</v>
      </c>
    </row>
    <row r="14" spans="1:11" x14ac:dyDescent="0.2">
      <c r="A14" s="35">
        <v>19360</v>
      </c>
      <c r="B14" s="27">
        <v>2896.8110000000001</v>
      </c>
      <c r="C14" s="27" t="s">
        <v>26</v>
      </c>
      <c r="D14" s="27" t="s">
        <v>25</v>
      </c>
      <c r="E14" s="27" t="s">
        <v>9</v>
      </c>
      <c r="F14" s="27" t="s">
        <v>0</v>
      </c>
      <c r="G14" s="27" t="s">
        <v>14</v>
      </c>
      <c r="H14" s="27" t="s">
        <v>15</v>
      </c>
      <c r="I14" s="33" t="s">
        <v>6</v>
      </c>
    </row>
    <row r="15" spans="1:11" x14ac:dyDescent="0.2">
      <c r="A15" s="35">
        <v>19450</v>
      </c>
      <c r="B15" s="27">
        <v>2919.2060000000001</v>
      </c>
      <c r="C15" s="27" t="s">
        <v>26</v>
      </c>
      <c r="D15" s="27" t="s">
        <v>25</v>
      </c>
      <c r="E15" s="27" t="s">
        <v>9</v>
      </c>
      <c r="F15" s="27" t="s">
        <v>0</v>
      </c>
      <c r="G15" s="27" t="s">
        <v>14</v>
      </c>
      <c r="H15" s="27" t="s">
        <v>15</v>
      </c>
      <c r="I15" s="33" t="s">
        <v>6</v>
      </c>
    </row>
    <row r="16" spans="1:11" x14ac:dyDescent="0.2">
      <c r="A16" s="35">
        <v>19541</v>
      </c>
      <c r="B16" s="27">
        <v>2902.7849999999999</v>
      </c>
      <c r="C16" s="27" t="s">
        <v>26</v>
      </c>
      <c r="D16" s="27" t="s">
        <v>25</v>
      </c>
      <c r="E16" s="27" t="s">
        <v>9</v>
      </c>
      <c r="F16" s="27" t="s">
        <v>0</v>
      </c>
      <c r="G16" s="27" t="s">
        <v>14</v>
      </c>
      <c r="H16" s="27" t="s">
        <v>15</v>
      </c>
      <c r="I16" s="33" t="s">
        <v>6</v>
      </c>
    </row>
    <row r="17" spans="1:9" x14ac:dyDescent="0.2">
      <c r="A17" s="35">
        <v>19633</v>
      </c>
      <c r="B17" s="27">
        <v>2858.8449999999998</v>
      </c>
      <c r="C17" s="27" t="s">
        <v>26</v>
      </c>
      <c r="D17" s="27" t="s">
        <v>25</v>
      </c>
      <c r="E17" s="27" t="s">
        <v>9</v>
      </c>
      <c r="F17" s="27" t="s">
        <v>0</v>
      </c>
      <c r="G17" s="27" t="s">
        <v>14</v>
      </c>
      <c r="H17" s="27" t="s">
        <v>15</v>
      </c>
      <c r="I17" s="33" t="s">
        <v>6</v>
      </c>
    </row>
    <row r="18" spans="1:9" x14ac:dyDescent="0.2">
      <c r="A18" s="35">
        <v>19725</v>
      </c>
      <c r="B18" s="27">
        <v>2845.192</v>
      </c>
      <c r="C18" s="27" t="s">
        <v>26</v>
      </c>
      <c r="D18" s="27" t="s">
        <v>25</v>
      </c>
      <c r="E18" s="27" t="s">
        <v>9</v>
      </c>
      <c r="F18" s="27" t="s">
        <v>0</v>
      </c>
      <c r="G18" s="27" t="s">
        <v>14</v>
      </c>
      <c r="H18" s="27" t="s">
        <v>15</v>
      </c>
      <c r="I18" s="33" t="s">
        <v>6</v>
      </c>
    </row>
    <row r="19" spans="1:9" x14ac:dyDescent="0.2">
      <c r="A19" s="35">
        <v>19815</v>
      </c>
      <c r="B19" s="27">
        <v>2848.3049999999998</v>
      </c>
      <c r="C19" s="27" t="s">
        <v>26</v>
      </c>
      <c r="D19" s="27" t="s">
        <v>25</v>
      </c>
      <c r="E19" s="27" t="s">
        <v>9</v>
      </c>
      <c r="F19" s="27" t="s">
        <v>0</v>
      </c>
      <c r="G19" s="27" t="s">
        <v>14</v>
      </c>
      <c r="H19" s="27" t="s">
        <v>15</v>
      </c>
      <c r="I19" s="33" t="s">
        <v>6</v>
      </c>
    </row>
    <row r="20" spans="1:9" x14ac:dyDescent="0.2">
      <c r="A20" s="35">
        <v>19906</v>
      </c>
      <c r="B20" s="27">
        <v>2880.482</v>
      </c>
      <c r="C20" s="27" t="s">
        <v>26</v>
      </c>
      <c r="D20" s="27" t="s">
        <v>25</v>
      </c>
      <c r="E20" s="27" t="s">
        <v>9</v>
      </c>
      <c r="F20" s="27" t="s">
        <v>0</v>
      </c>
      <c r="G20" s="27" t="s">
        <v>14</v>
      </c>
      <c r="H20" s="27" t="s">
        <v>15</v>
      </c>
      <c r="I20" s="33" t="s">
        <v>6</v>
      </c>
    </row>
    <row r="21" spans="1:9" x14ac:dyDescent="0.2">
      <c r="A21" s="35">
        <v>19998</v>
      </c>
      <c r="B21" s="27">
        <v>2936.8519999999999</v>
      </c>
      <c r="C21" s="27" t="s">
        <v>26</v>
      </c>
      <c r="D21" s="27" t="s">
        <v>25</v>
      </c>
      <c r="E21" s="27" t="s">
        <v>9</v>
      </c>
      <c r="F21" s="27" t="s">
        <v>0</v>
      </c>
      <c r="G21" s="27" t="s">
        <v>14</v>
      </c>
      <c r="H21" s="27" t="s">
        <v>15</v>
      </c>
      <c r="I21" s="33" t="s">
        <v>6</v>
      </c>
    </row>
    <row r="22" spans="1:9" x14ac:dyDescent="0.2">
      <c r="A22" s="35">
        <v>20090</v>
      </c>
      <c r="B22" s="27">
        <v>3020.7460000000001</v>
      </c>
      <c r="C22" s="27" t="s">
        <v>26</v>
      </c>
      <c r="D22" s="27" t="s">
        <v>25</v>
      </c>
      <c r="E22" s="27" t="s">
        <v>9</v>
      </c>
      <c r="F22" s="27" t="s">
        <v>0</v>
      </c>
      <c r="G22" s="27" t="s">
        <v>14</v>
      </c>
      <c r="H22" s="27" t="s">
        <v>15</v>
      </c>
      <c r="I22" s="33" t="s">
        <v>6</v>
      </c>
    </row>
    <row r="23" spans="1:9" x14ac:dyDescent="0.2">
      <c r="A23" s="35">
        <v>20180</v>
      </c>
      <c r="B23" s="27">
        <v>3069.91</v>
      </c>
      <c r="C23" s="27" t="s">
        <v>26</v>
      </c>
      <c r="D23" s="27" t="s">
        <v>25</v>
      </c>
      <c r="E23" s="27" t="s">
        <v>9</v>
      </c>
      <c r="F23" s="27" t="s">
        <v>0</v>
      </c>
      <c r="G23" s="27" t="s">
        <v>14</v>
      </c>
      <c r="H23" s="27" t="s">
        <v>15</v>
      </c>
      <c r="I23" s="33" t="s">
        <v>6</v>
      </c>
    </row>
    <row r="24" spans="1:9" x14ac:dyDescent="0.2">
      <c r="A24" s="35">
        <v>20271</v>
      </c>
      <c r="B24" s="27">
        <v>3111.3789999999999</v>
      </c>
      <c r="C24" s="27" t="s">
        <v>26</v>
      </c>
      <c r="D24" s="27" t="s">
        <v>25</v>
      </c>
      <c r="E24" s="27" t="s">
        <v>9</v>
      </c>
      <c r="F24" s="27" t="s">
        <v>0</v>
      </c>
      <c r="G24" s="27" t="s">
        <v>14</v>
      </c>
      <c r="H24" s="27" t="s">
        <v>15</v>
      </c>
      <c r="I24" s="33" t="s">
        <v>6</v>
      </c>
    </row>
    <row r="25" spans="1:9" x14ac:dyDescent="0.2">
      <c r="A25" s="35">
        <v>20363</v>
      </c>
      <c r="B25" s="27">
        <v>3130.0680000000002</v>
      </c>
      <c r="C25" s="27" t="s">
        <v>26</v>
      </c>
      <c r="D25" s="27" t="s">
        <v>25</v>
      </c>
      <c r="E25" s="27" t="s">
        <v>9</v>
      </c>
      <c r="F25" s="27" t="s">
        <v>0</v>
      </c>
      <c r="G25" s="27" t="s">
        <v>14</v>
      </c>
      <c r="H25" s="27" t="s">
        <v>15</v>
      </c>
      <c r="I25" s="33" t="s">
        <v>6</v>
      </c>
    </row>
    <row r="26" spans="1:9" x14ac:dyDescent="0.2">
      <c r="A26" s="35">
        <v>20455</v>
      </c>
      <c r="B26" s="27">
        <v>3117.922</v>
      </c>
      <c r="C26" s="27" t="s">
        <v>26</v>
      </c>
      <c r="D26" s="27" t="s">
        <v>25</v>
      </c>
      <c r="E26" s="27" t="s">
        <v>9</v>
      </c>
      <c r="F26" s="27" t="s">
        <v>0</v>
      </c>
      <c r="G26" s="27" t="s">
        <v>14</v>
      </c>
      <c r="H26" s="27" t="s">
        <v>15</v>
      </c>
      <c r="I26" s="33" t="s">
        <v>6</v>
      </c>
    </row>
    <row r="27" spans="1:9" x14ac:dyDescent="0.2">
      <c r="A27" s="35">
        <v>20546</v>
      </c>
      <c r="B27" s="27">
        <v>3143.694</v>
      </c>
      <c r="C27" s="27" t="s">
        <v>26</v>
      </c>
      <c r="D27" s="27" t="s">
        <v>25</v>
      </c>
      <c r="E27" s="27" t="s">
        <v>9</v>
      </c>
      <c r="F27" s="27" t="s">
        <v>0</v>
      </c>
      <c r="G27" s="27" t="s">
        <v>14</v>
      </c>
      <c r="H27" s="27" t="s">
        <v>15</v>
      </c>
      <c r="I27" s="33" t="s">
        <v>6</v>
      </c>
    </row>
    <row r="28" spans="1:9" x14ac:dyDescent="0.2">
      <c r="A28" s="35">
        <v>20637</v>
      </c>
      <c r="B28" s="27">
        <v>3140.8739999999998</v>
      </c>
      <c r="C28" s="27" t="s">
        <v>26</v>
      </c>
      <c r="D28" s="27" t="s">
        <v>25</v>
      </c>
      <c r="E28" s="27" t="s">
        <v>9</v>
      </c>
      <c r="F28" s="27" t="s">
        <v>0</v>
      </c>
      <c r="G28" s="27" t="s">
        <v>14</v>
      </c>
      <c r="H28" s="27" t="s">
        <v>15</v>
      </c>
      <c r="I28" s="33" t="s">
        <v>6</v>
      </c>
    </row>
    <row r="29" spans="1:9" x14ac:dyDescent="0.2">
      <c r="A29" s="35">
        <v>20729</v>
      </c>
      <c r="B29" s="27">
        <v>3192.57</v>
      </c>
      <c r="C29" s="27" t="s">
        <v>26</v>
      </c>
      <c r="D29" s="27" t="s">
        <v>25</v>
      </c>
      <c r="E29" s="27" t="s">
        <v>9</v>
      </c>
      <c r="F29" s="27" t="s">
        <v>0</v>
      </c>
      <c r="G29" s="27" t="s">
        <v>14</v>
      </c>
      <c r="H29" s="27" t="s">
        <v>15</v>
      </c>
      <c r="I29" s="33" t="s">
        <v>6</v>
      </c>
    </row>
    <row r="30" spans="1:9" x14ac:dyDescent="0.2">
      <c r="A30" s="35">
        <v>20821</v>
      </c>
      <c r="B30" s="27">
        <v>3213.011</v>
      </c>
      <c r="C30" s="27" t="s">
        <v>26</v>
      </c>
      <c r="D30" s="27" t="s">
        <v>25</v>
      </c>
      <c r="E30" s="27" t="s">
        <v>9</v>
      </c>
      <c r="F30" s="27" t="s">
        <v>0</v>
      </c>
      <c r="G30" s="27" t="s">
        <v>14</v>
      </c>
      <c r="H30" s="27" t="s">
        <v>15</v>
      </c>
      <c r="I30" s="33" t="s">
        <v>6</v>
      </c>
    </row>
    <row r="31" spans="1:9" x14ac:dyDescent="0.2">
      <c r="A31" s="35">
        <v>20911</v>
      </c>
      <c r="B31" s="27">
        <v>3205.97</v>
      </c>
      <c r="C31" s="27" t="s">
        <v>26</v>
      </c>
      <c r="D31" s="27" t="s">
        <v>25</v>
      </c>
      <c r="E31" s="27" t="s">
        <v>9</v>
      </c>
      <c r="F31" s="27" t="s">
        <v>0</v>
      </c>
      <c r="G31" s="27" t="s">
        <v>14</v>
      </c>
      <c r="H31" s="27" t="s">
        <v>15</v>
      </c>
      <c r="I31" s="33" t="s">
        <v>6</v>
      </c>
    </row>
    <row r="32" spans="1:9" x14ac:dyDescent="0.2">
      <c r="A32" s="35">
        <v>21002</v>
      </c>
      <c r="B32" s="27">
        <v>3237.386</v>
      </c>
      <c r="C32" s="27" t="s">
        <v>26</v>
      </c>
      <c r="D32" s="27" t="s">
        <v>25</v>
      </c>
      <c r="E32" s="27" t="s">
        <v>9</v>
      </c>
      <c r="F32" s="27" t="s">
        <v>0</v>
      </c>
      <c r="G32" s="27" t="s">
        <v>14</v>
      </c>
      <c r="H32" s="27" t="s">
        <v>15</v>
      </c>
      <c r="I32" s="33" t="s">
        <v>6</v>
      </c>
    </row>
    <row r="33" spans="1:9" x14ac:dyDescent="0.2">
      <c r="A33" s="35">
        <v>21094</v>
      </c>
      <c r="B33" s="27">
        <v>3203.8939999999998</v>
      </c>
      <c r="C33" s="27" t="s">
        <v>26</v>
      </c>
      <c r="D33" s="27" t="s">
        <v>25</v>
      </c>
      <c r="E33" s="27" t="s">
        <v>9</v>
      </c>
      <c r="F33" s="27" t="s">
        <v>0</v>
      </c>
      <c r="G33" s="27" t="s">
        <v>14</v>
      </c>
      <c r="H33" s="27" t="s">
        <v>15</v>
      </c>
      <c r="I33" s="33" t="s">
        <v>6</v>
      </c>
    </row>
    <row r="34" spans="1:9" x14ac:dyDescent="0.2">
      <c r="A34" s="35">
        <v>21186</v>
      </c>
      <c r="B34" s="27">
        <v>3120.7240000000002</v>
      </c>
      <c r="C34" s="27" t="s">
        <v>26</v>
      </c>
      <c r="D34" s="27" t="s">
        <v>25</v>
      </c>
      <c r="E34" s="27" t="s">
        <v>9</v>
      </c>
      <c r="F34" s="27" t="s">
        <v>0</v>
      </c>
      <c r="G34" s="27" t="s">
        <v>14</v>
      </c>
      <c r="H34" s="27" t="s">
        <v>15</v>
      </c>
      <c r="I34" s="33" t="s">
        <v>6</v>
      </c>
    </row>
    <row r="35" spans="1:9" x14ac:dyDescent="0.2">
      <c r="A35" s="35">
        <v>21276</v>
      </c>
      <c r="B35" s="27">
        <v>3141.2240000000002</v>
      </c>
      <c r="C35" s="27" t="s">
        <v>26</v>
      </c>
      <c r="D35" s="27" t="s">
        <v>25</v>
      </c>
      <c r="E35" s="27" t="s">
        <v>9</v>
      </c>
      <c r="F35" s="27" t="s">
        <v>0</v>
      </c>
      <c r="G35" s="27" t="s">
        <v>14</v>
      </c>
      <c r="H35" s="27" t="s">
        <v>15</v>
      </c>
      <c r="I35" s="33" t="s">
        <v>6</v>
      </c>
    </row>
    <row r="36" spans="1:9" x14ac:dyDescent="0.2">
      <c r="A36" s="35">
        <v>21367</v>
      </c>
      <c r="B36" s="27">
        <v>3213.884</v>
      </c>
      <c r="C36" s="27" t="s">
        <v>26</v>
      </c>
      <c r="D36" s="27" t="s">
        <v>25</v>
      </c>
      <c r="E36" s="27" t="s">
        <v>9</v>
      </c>
      <c r="F36" s="27" t="s">
        <v>0</v>
      </c>
      <c r="G36" s="27" t="s">
        <v>14</v>
      </c>
      <c r="H36" s="27" t="s">
        <v>15</v>
      </c>
      <c r="I36" s="33" t="s">
        <v>6</v>
      </c>
    </row>
    <row r="37" spans="1:9" x14ac:dyDescent="0.2">
      <c r="A37" s="35">
        <v>21459</v>
      </c>
      <c r="B37" s="27">
        <v>3289.0320000000002</v>
      </c>
      <c r="C37" s="27" t="s">
        <v>26</v>
      </c>
      <c r="D37" s="27" t="s">
        <v>25</v>
      </c>
      <c r="E37" s="27" t="s">
        <v>9</v>
      </c>
      <c r="F37" s="27" t="s">
        <v>0</v>
      </c>
      <c r="G37" s="27" t="s">
        <v>14</v>
      </c>
      <c r="H37" s="27" t="s">
        <v>15</v>
      </c>
      <c r="I37" s="33" t="s">
        <v>6</v>
      </c>
    </row>
    <row r="38" spans="1:9" x14ac:dyDescent="0.2">
      <c r="A38" s="35">
        <v>21551</v>
      </c>
      <c r="B38" s="27">
        <v>3352.1289999999999</v>
      </c>
      <c r="C38" s="27" t="s">
        <v>26</v>
      </c>
      <c r="D38" s="27" t="s">
        <v>25</v>
      </c>
      <c r="E38" s="27" t="s">
        <v>9</v>
      </c>
      <c r="F38" s="27" t="s">
        <v>0</v>
      </c>
      <c r="G38" s="27" t="s">
        <v>14</v>
      </c>
      <c r="H38" s="27" t="s">
        <v>15</v>
      </c>
      <c r="I38" s="33" t="s">
        <v>6</v>
      </c>
    </row>
    <row r="39" spans="1:9" x14ac:dyDescent="0.2">
      <c r="A39" s="35">
        <v>21641</v>
      </c>
      <c r="B39" s="27">
        <v>3427.6669999999999</v>
      </c>
      <c r="C39" s="27" t="s">
        <v>26</v>
      </c>
      <c r="D39" s="27" t="s">
        <v>25</v>
      </c>
      <c r="E39" s="27" t="s">
        <v>9</v>
      </c>
      <c r="F39" s="27" t="s">
        <v>0</v>
      </c>
      <c r="G39" s="27" t="s">
        <v>14</v>
      </c>
      <c r="H39" s="27" t="s">
        <v>15</v>
      </c>
      <c r="I39" s="33" t="s">
        <v>6</v>
      </c>
    </row>
    <row r="40" spans="1:9" x14ac:dyDescent="0.2">
      <c r="A40" s="35">
        <v>21732</v>
      </c>
      <c r="B40" s="27">
        <v>3430.0569999999998</v>
      </c>
      <c r="C40" s="27" t="s">
        <v>26</v>
      </c>
      <c r="D40" s="27" t="s">
        <v>25</v>
      </c>
      <c r="E40" s="27" t="s">
        <v>9</v>
      </c>
      <c r="F40" s="27" t="s">
        <v>0</v>
      </c>
      <c r="G40" s="27" t="s">
        <v>14</v>
      </c>
      <c r="H40" s="27" t="s">
        <v>15</v>
      </c>
      <c r="I40" s="33" t="s">
        <v>6</v>
      </c>
    </row>
    <row r="41" spans="1:9" x14ac:dyDescent="0.2">
      <c r="A41" s="35">
        <v>21824</v>
      </c>
      <c r="B41" s="27">
        <v>3439.8319999999999</v>
      </c>
      <c r="C41" s="27" t="s">
        <v>26</v>
      </c>
      <c r="D41" s="27" t="s">
        <v>25</v>
      </c>
      <c r="E41" s="27" t="s">
        <v>9</v>
      </c>
      <c r="F41" s="27" t="s">
        <v>0</v>
      </c>
      <c r="G41" s="27" t="s">
        <v>14</v>
      </c>
      <c r="H41" s="27" t="s">
        <v>15</v>
      </c>
      <c r="I41" s="33" t="s">
        <v>6</v>
      </c>
    </row>
    <row r="42" spans="1:9" x14ac:dyDescent="0.2">
      <c r="A42" s="35">
        <v>21916</v>
      </c>
      <c r="B42" s="27">
        <v>3517.181</v>
      </c>
      <c r="C42" s="27" t="s">
        <v>26</v>
      </c>
      <c r="D42" s="27" t="s">
        <v>25</v>
      </c>
      <c r="E42" s="27" t="s">
        <v>9</v>
      </c>
      <c r="F42" s="27" t="s">
        <v>0</v>
      </c>
      <c r="G42" s="27" t="s">
        <v>14</v>
      </c>
      <c r="H42" s="27" t="s">
        <v>15</v>
      </c>
      <c r="I42" s="33" t="s">
        <v>6</v>
      </c>
    </row>
    <row r="43" spans="1:9" x14ac:dyDescent="0.2">
      <c r="A43" s="35">
        <v>22007</v>
      </c>
      <c r="B43" s="27">
        <v>3498.2460000000001</v>
      </c>
      <c r="C43" s="27" t="s">
        <v>26</v>
      </c>
      <c r="D43" s="27" t="s">
        <v>25</v>
      </c>
      <c r="E43" s="27" t="s">
        <v>9</v>
      </c>
      <c r="F43" s="27" t="s">
        <v>0</v>
      </c>
      <c r="G43" s="27" t="s">
        <v>14</v>
      </c>
      <c r="H43" s="27" t="s">
        <v>15</v>
      </c>
      <c r="I43" s="33" t="s">
        <v>6</v>
      </c>
    </row>
    <row r="44" spans="1:9" x14ac:dyDescent="0.2">
      <c r="A44" s="35">
        <v>22098</v>
      </c>
      <c r="B44" s="27">
        <v>3515.3850000000002</v>
      </c>
      <c r="C44" s="27" t="s">
        <v>26</v>
      </c>
      <c r="D44" s="27" t="s">
        <v>25</v>
      </c>
      <c r="E44" s="27" t="s">
        <v>9</v>
      </c>
      <c r="F44" s="27" t="s">
        <v>0</v>
      </c>
      <c r="G44" s="27" t="s">
        <v>14</v>
      </c>
      <c r="H44" s="27" t="s">
        <v>15</v>
      </c>
      <c r="I44" s="33" t="s">
        <v>6</v>
      </c>
    </row>
    <row r="45" spans="1:9" x14ac:dyDescent="0.2">
      <c r="A45" s="35">
        <v>22190</v>
      </c>
      <c r="B45" s="27">
        <v>3470.2779999999998</v>
      </c>
      <c r="C45" s="27" t="s">
        <v>26</v>
      </c>
      <c r="D45" s="27" t="s">
        <v>25</v>
      </c>
      <c r="E45" s="27" t="s">
        <v>9</v>
      </c>
      <c r="F45" s="27" t="s">
        <v>0</v>
      </c>
      <c r="G45" s="27" t="s">
        <v>14</v>
      </c>
      <c r="H45" s="27" t="s">
        <v>15</v>
      </c>
      <c r="I45" s="33" t="s">
        <v>6</v>
      </c>
    </row>
    <row r="46" spans="1:9" x14ac:dyDescent="0.2">
      <c r="A46" s="35">
        <v>22282</v>
      </c>
      <c r="B46" s="27">
        <v>3493.703</v>
      </c>
      <c r="C46" s="27" t="s">
        <v>26</v>
      </c>
      <c r="D46" s="27" t="s">
        <v>25</v>
      </c>
      <c r="E46" s="27" t="s">
        <v>9</v>
      </c>
      <c r="F46" s="27" t="s">
        <v>0</v>
      </c>
      <c r="G46" s="27" t="s">
        <v>14</v>
      </c>
      <c r="H46" s="27" t="s">
        <v>15</v>
      </c>
      <c r="I46" s="33" t="s">
        <v>6</v>
      </c>
    </row>
    <row r="47" spans="1:9" x14ac:dyDescent="0.2">
      <c r="A47" s="35">
        <v>22372</v>
      </c>
      <c r="B47" s="27">
        <v>3553.0210000000002</v>
      </c>
      <c r="C47" s="27" t="s">
        <v>26</v>
      </c>
      <c r="D47" s="27" t="s">
        <v>25</v>
      </c>
      <c r="E47" s="27" t="s">
        <v>9</v>
      </c>
      <c r="F47" s="27" t="s">
        <v>0</v>
      </c>
      <c r="G47" s="27" t="s">
        <v>14</v>
      </c>
      <c r="H47" s="27" t="s">
        <v>15</v>
      </c>
      <c r="I47" s="33" t="s">
        <v>6</v>
      </c>
    </row>
    <row r="48" spans="1:9" x14ac:dyDescent="0.2">
      <c r="A48" s="35">
        <v>22463</v>
      </c>
      <c r="B48" s="27">
        <v>3621.252</v>
      </c>
      <c r="C48" s="27" t="s">
        <v>26</v>
      </c>
      <c r="D48" s="27" t="s">
        <v>25</v>
      </c>
      <c r="E48" s="27" t="s">
        <v>9</v>
      </c>
      <c r="F48" s="27" t="s">
        <v>0</v>
      </c>
      <c r="G48" s="27" t="s">
        <v>14</v>
      </c>
      <c r="H48" s="27" t="s">
        <v>15</v>
      </c>
      <c r="I48" s="33" t="s">
        <v>6</v>
      </c>
    </row>
    <row r="49" spans="1:9" x14ac:dyDescent="0.2">
      <c r="A49" s="35">
        <v>22555</v>
      </c>
      <c r="B49" s="27">
        <v>3692.2890000000002</v>
      </c>
      <c r="C49" s="27" t="s">
        <v>26</v>
      </c>
      <c r="D49" s="27" t="s">
        <v>25</v>
      </c>
      <c r="E49" s="27" t="s">
        <v>9</v>
      </c>
      <c r="F49" s="27" t="s">
        <v>0</v>
      </c>
      <c r="G49" s="27" t="s">
        <v>14</v>
      </c>
      <c r="H49" s="27" t="s">
        <v>15</v>
      </c>
      <c r="I49" s="33" t="s">
        <v>6</v>
      </c>
    </row>
    <row r="50" spans="1:9" x14ac:dyDescent="0.2">
      <c r="A50" s="35">
        <v>22647</v>
      </c>
      <c r="B50" s="27">
        <v>3758.1469999999999</v>
      </c>
      <c r="C50" s="27" t="s">
        <v>26</v>
      </c>
      <c r="D50" s="27" t="s">
        <v>25</v>
      </c>
      <c r="E50" s="27" t="s">
        <v>9</v>
      </c>
      <c r="F50" s="27" t="s">
        <v>0</v>
      </c>
      <c r="G50" s="27" t="s">
        <v>14</v>
      </c>
      <c r="H50" s="27" t="s">
        <v>15</v>
      </c>
      <c r="I50" s="33" t="s">
        <v>6</v>
      </c>
    </row>
    <row r="51" spans="1:9" x14ac:dyDescent="0.2">
      <c r="A51" s="35">
        <v>22737</v>
      </c>
      <c r="B51" s="27">
        <v>3792.1489999999999</v>
      </c>
      <c r="C51" s="27" t="s">
        <v>26</v>
      </c>
      <c r="D51" s="27" t="s">
        <v>25</v>
      </c>
      <c r="E51" s="27" t="s">
        <v>9</v>
      </c>
      <c r="F51" s="27" t="s">
        <v>0</v>
      </c>
      <c r="G51" s="27" t="s">
        <v>14</v>
      </c>
      <c r="H51" s="27" t="s">
        <v>15</v>
      </c>
      <c r="I51" s="33" t="s">
        <v>6</v>
      </c>
    </row>
    <row r="52" spans="1:9" x14ac:dyDescent="0.2">
      <c r="A52" s="35">
        <v>22828</v>
      </c>
      <c r="B52" s="27">
        <v>3838.7759999999998</v>
      </c>
      <c r="C52" s="27" t="s">
        <v>26</v>
      </c>
      <c r="D52" s="27" t="s">
        <v>25</v>
      </c>
      <c r="E52" s="27" t="s">
        <v>9</v>
      </c>
      <c r="F52" s="27" t="s">
        <v>0</v>
      </c>
      <c r="G52" s="27" t="s">
        <v>14</v>
      </c>
      <c r="H52" s="27" t="s">
        <v>15</v>
      </c>
      <c r="I52" s="33" t="s">
        <v>6</v>
      </c>
    </row>
    <row r="53" spans="1:9" x14ac:dyDescent="0.2">
      <c r="A53" s="35">
        <v>22920</v>
      </c>
      <c r="B53" s="27">
        <v>3851.4209999999998</v>
      </c>
      <c r="C53" s="27" t="s">
        <v>26</v>
      </c>
      <c r="D53" s="27" t="s">
        <v>25</v>
      </c>
      <c r="E53" s="27" t="s">
        <v>9</v>
      </c>
      <c r="F53" s="27" t="s">
        <v>0</v>
      </c>
      <c r="G53" s="27" t="s">
        <v>14</v>
      </c>
      <c r="H53" s="27" t="s">
        <v>15</v>
      </c>
      <c r="I53" s="33" t="s">
        <v>6</v>
      </c>
    </row>
    <row r="54" spans="1:9" x14ac:dyDescent="0.2">
      <c r="A54" s="35">
        <v>23012</v>
      </c>
      <c r="B54" s="27">
        <v>3893.482</v>
      </c>
      <c r="C54" s="27" t="s">
        <v>26</v>
      </c>
      <c r="D54" s="27" t="s">
        <v>25</v>
      </c>
      <c r="E54" s="27" t="s">
        <v>9</v>
      </c>
      <c r="F54" s="27" t="s">
        <v>0</v>
      </c>
      <c r="G54" s="27" t="s">
        <v>14</v>
      </c>
      <c r="H54" s="27" t="s">
        <v>15</v>
      </c>
      <c r="I54" s="33" t="s">
        <v>6</v>
      </c>
    </row>
    <row r="55" spans="1:9" x14ac:dyDescent="0.2">
      <c r="A55" s="35">
        <v>23102</v>
      </c>
      <c r="B55" s="27">
        <v>3937.183</v>
      </c>
      <c r="C55" s="27" t="s">
        <v>26</v>
      </c>
      <c r="D55" s="27" t="s">
        <v>25</v>
      </c>
      <c r="E55" s="27" t="s">
        <v>9</v>
      </c>
      <c r="F55" s="27" t="s">
        <v>0</v>
      </c>
      <c r="G55" s="27" t="s">
        <v>14</v>
      </c>
      <c r="H55" s="27" t="s">
        <v>15</v>
      </c>
      <c r="I55" s="33" t="s">
        <v>6</v>
      </c>
    </row>
    <row r="56" spans="1:9" x14ac:dyDescent="0.2">
      <c r="A56" s="35">
        <v>23193</v>
      </c>
      <c r="B56" s="27">
        <v>4023.7550000000001</v>
      </c>
      <c r="C56" s="27" t="s">
        <v>26</v>
      </c>
      <c r="D56" s="27" t="s">
        <v>25</v>
      </c>
      <c r="E56" s="27" t="s">
        <v>9</v>
      </c>
      <c r="F56" s="27" t="s">
        <v>0</v>
      </c>
      <c r="G56" s="27" t="s">
        <v>14</v>
      </c>
      <c r="H56" s="27" t="s">
        <v>15</v>
      </c>
      <c r="I56" s="33" t="s">
        <v>6</v>
      </c>
    </row>
    <row r="57" spans="1:9" x14ac:dyDescent="0.2">
      <c r="A57" s="35">
        <v>23285</v>
      </c>
      <c r="B57" s="27">
        <v>4050.1469999999999</v>
      </c>
      <c r="C57" s="27" t="s">
        <v>26</v>
      </c>
      <c r="D57" s="27" t="s">
        <v>25</v>
      </c>
      <c r="E57" s="27" t="s">
        <v>9</v>
      </c>
      <c r="F57" s="27" t="s">
        <v>0</v>
      </c>
      <c r="G57" s="27" t="s">
        <v>14</v>
      </c>
      <c r="H57" s="27" t="s">
        <v>15</v>
      </c>
      <c r="I57" s="33" t="s">
        <v>6</v>
      </c>
    </row>
    <row r="58" spans="1:9" x14ac:dyDescent="0.2">
      <c r="A58" s="35">
        <v>23377</v>
      </c>
      <c r="B58" s="27">
        <v>4135.5529999999999</v>
      </c>
      <c r="C58" s="27" t="s">
        <v>26</v>
      </c>
      <c r="D58" s="27" t="s">
        <v>25</v>
      </c>
      <c r="E58" s="27" t="s">
        <v>9</v>
      </c>
      <c r="F58" s="27" t="s">
        <v>0</v>
      </c>
      <c r="G58" s="27" t="s">
        <v>14</v>
      </c>
      <c r="H58" s="27" t="s">
        <v>15</v>
      </c>
      <c r="I58" s="33" t="s">
        <v>6</v>
      </c>
    </row>
    <row r="59" spans="1:9" x14ac:dyDescent="0.2">
      <c r="A59" s="35">
        <v>23468</v>
      </c>
      <c r="B59" s="27">
        <v>4180.5919999999996</v>
      </c>
      <c r="C59" s="27" t="s">
        <v>26</v>
      </c>
      <c r="D59" s="27" t="s">
        <v>25</v>
      </c>
      <c r="E59" s="27" t="s">
        <v>9</v>
      </c>
      <c r="F59" s="27" t="s">
        <v>0</v>
      </c>
      <c r="G59" s="27" t="s">
        <v>14</v>
      </c>
      <c r="H59" s="27" t="s">
        <v>15</v>
      </c>
      <c r="I59" s="33" t="s">
        <v>6</v>
      </c>
    </row>
    <row r="60" spans="1:9" x14ac:dyDescent="0.2">
      <c r="A60" s="35">
        <v>23559</v>
      </c>
      <c r="B60" s="27">
        <v>4245.9179999999997</v>
      </c>
      <c r="C60" s="27" t="s">
        <v>26</v>
      </c>
      <c r="D60" s="27" t="s">
        <v>25</v>
      </c>
      <c r="E60" s="27" t="s">
        <v>9</v>
      </c>
      <c r="F60" s="27" t="s">
        <v>0</v>
      </c>
      <c r="G60" s="27" t="s">
        <v>14</v>
      </c>
      <c r="H60" s="27" t="s">
        <v>15</v>
      </c>
      <c r="I60" s="33" t="s">
        <v>6</v>
      </c>
    </row>
    <row r="61" spans="1:9" x14ac:dyDescent="0.2">
      <c r="A61" s="35">
        <v>23651</v>
      </c>
      <c r="B61" s="27">
        <v>4259.0460000000003</v>
      </c>
      <c r="C61" s="27" t="s">
        <v>26</v>
      </c>
      <c r="D61" s="27" t="s">
        <v>25</v>
      </c>
      <c r="E61" s="27" t="s">
        <v>9</v>
      </c>
      <c r="F61" s="27" t="s">
        <v>0</v>
      </c>
      <c r="G61" s="27" t="s">
        <v>14</v>
      </c>
      <c r="H61" s="27" t="s">
        <v>15</v>
      </c>
      <c r="I61" s="33" t="s">
        <v>6</v>
      </c>
    </row>
    <row r="62" spans="1:9" x14ac:dyDescent="0.2">
      <c r="A62" s="35">
        <v>23743</v>
      </c>
      <c r="B62" s="27">
        <v>4362.1109999999999</v>
      </c>
      <c r="C62" s="27" t="s">
        <v>26</v>
      </c>
      <c r="D62" s="27" t="s">
        <v>25</v>
      </c>
      <c r="E62" s="27" t="s">
        <v>9</v>
      </c>
      <c r="F62" s="27" t="s">
        <v>0</v>
      </c>
      <c r="G62" s="27" t="s">
        <v>14</v>
      </c>
      <c r="H62" s="27" t="s">
        <v>15</v>
      </c>
      <c r="I62" s="33" t="s">
        <v>6</v>
      </c>
    </row>
    <row r="63" spans="1:9" x14ac:dyDescent="0.2">
      <c r="A63" s="35">
        <v>23833</v>
      </c>
      <c r="B63" s="27">
        <v>4417.2250000000004</v>
      </c>
      <c r="C63" s="27" t="s">
        <v>26</v>
      </c>
      <c r="D63" s="27" t="s">
        <v>25</v>
      </c>
      <c r="E63" s="27" t="s">
        <v>9</v>
      </c>
      <c r="F63" s="27" t="s">
        <v>0</v>
      </c>
      <c r="G63" s="27" t="s">
        <v>14</v>
      </c>
      <c r="H63" s="27" t="s">
        <v>15</v>
      </c>
      <c r="I63" s="33" t="s">
        <v>6</v>
      </c>
    </row>
    <row r="64" spans="1:9" x14ac:dyDescent="0.2">
      <c r="A64" s="35">
        <v>23924</v>
      </c>
      <c r="B64" s="27">
        <v>4515.4269999999997</v>
      </c>
      <c r="C64" s="27" t="s">
        <v>26</v>
      </c>
      <c r="D64" s="27" t="s">
        <v>25</v>
      </c>
      <c r="E64" s="27" t="s">
        <v>9</v>
      </c>
      <c r="F64" s="27" t="s">
        <v>0</v>
      </c>
      <c r="G64" s="27" t="s">
        <v>14</v>
      </c>
      <c r="H64" s="27" t="s">
        <v>15</v>
      </c>
      <c r="I64" s="33" t="s">
        <v>6</v>
      </c>
    </row>
    <row r="65" spans="1:9" x14ac:dyDescent="0.2">
      <c r="A65" s="35">
        <v>24016</v>
      </c>
      <c r="B65" s="27">
        <v>4619.4579999999996</v>
      </c>
      <c r="C65" s="27" t="s">
        <v>26</v>
      </c>
      <c r="D65" s="27" t="s">
        <v>25</v>
      </c>
      <c r="E65" s="27" t="s">
        <v>9</v>
      </c>
      <c r="F65" s="27" t="s">
        <v>0</v>
      </c>
      <c r="G65" s="27" t="s">
        <v>14</v>
      </c>
      <c r="H65" s="27" t="s">
        <v>15</v>
      </c>
      <c r="I65" s="33" t="s">
        <v>6</v>
      </c>
    </row>
    <row r="66" spans="1:9" x14ac:dyDescent="0.2">
      <c r="A66" s="35">
        <v>24108</v>
      </c>
      <c r="B66" s="27">
        <v>4731.8879999999999</v>
      </c>
      <c r="C66" s="27" t="s">
        <v>26</v>
      </c>
      <c r="D66" s="27" t="s">
        <v>25</v>
      </c>
      <c r="E66" s="27" t="s">
        <v>9</v>
      </c>
      <c r="F66" s="27" t="s">
        <v>0</v>
      </c>
      <c r="G66" s="27" t="s">
        <v>14</v>
      </c>
      <c r="H66" s="27" t="s">
        <v>15</v>
      </c>
      <c r="I66" s="33" t="s">
        <v>6</v>
      </c>
    </row>
    <row r="67" spans="1:9" x14ac:dyDescent="0.2">
      <c r="A67" s="35">
        <v>24198</v>
      </c>
      <c r="B67" s="27">
        <v>4748.0460000000003</v>
      </c>
      <c r="C67" s="27" t="s">
        <v>26</v>
      </c>
      <c r="D67" s="27" t="s">
        <v>25</v>
      </c>
      <c r="E67" s="27" t="s">
        <v>9</v>
      </c>
      <c r="F67" s="27" t="s">
        <v>0</v>
      </c>
      <c r="G67" s="27" t="s">
        <v>14</v>
      </c>
      <c r="H67" s="27" t="s">
        <v>15</v>
      </c>
      <c r="I67" s="33" t="s">
        <v>6</v>
      </c>
    </row>
    <row r="68" spans="1:9" x14ac:dyDescent="0.2">
      <c r="A68" s="35">
        <v>24289</v>
      </c>
      <c r="B68" s="27">
        <v>4788.2539999999999</v>
      </c>
      <c r="C68" s="27" t="s">
        <v>26</v>
      </c>
      <c r="D68" s="27" t="s">
        <v>25</v>
      </c>
      <c r="E68" s="27" t="s">
        <v>9</v>
      </c>
      <c r="F68" s="27" t="s">
        <v>0</v>
      </c>
      <c r="G68" s="27" t="s">
        <v>14</v>
      </c>
      <c r="H68" s="27" t="s">
        <v>15</v>
      </c>
      <c r="I68" s="33" t="s">
        <v>6</v>
      </c>
    </row>
    <row r="69" spans="1:9" x14ac:dyDescent="0.2">
      <c r="A69" s="35">
        <v>24381</v>
      </c>
      <c r="B69" s="27">
        <v>4827.5370000000003</v>
      </c>
      <c r="C69" s="27" t="s">
        <v>26</v>
      </c>
      <c r="D69" s="27" t="s">
        <v>25</v>
      </c>
      <c r="E69" s="27" t="s">
        <v>9</v>
      </c>
      <c r="F69" s="27" t="s">
        <v>0</v>
      </c>
      <c r="G69" s="27" t="s">
        <v>14</v>
      </c>
      <c r="H69" s="27" t="s">
        <v>15</v>
      </c>
      <c r="I69" s="33" t="s">
        <v>6</v>
      </c>
    </row>
    <row r="70" spans="1:9" x14ac:dyDescent="0.2">
      <c r="A70" s="35">
        <v>24473</v>
      </c>
      <c r="B70" s="27">
        <v>4870.299</v>
      </c>
      <c r="C70" s="27" t="s">
        <v>26</v>
      </c>
      <c r="D70" s="27" t="s">
        <v>25</v>
      </c>
      <c r="E70" s="27" t="s">
        <v>9</v>
      </c>
      <c r="F70" s="27" t="s">
        <v>0</v>
      </c>
      <c r="G70" s="27" t="s">
        <v>14</v>
      </c>
      <c r="H70" s="27" t="s">
        <v>15</v>
      </c>
      <c r="I70" s="33" t="s">
        <v>6</v>
      </c>
    </row>
    <row r="71" spans="1:9" x14ac:dyDescent="0.2">
      <c r="A71" s="35">
        <v>24563</v>
      </c>
      <c r="B71" s="27">
        <v>4873.2870000000003</v>
      </c>
      <c r="C71" s="27" t="s">
        <v>26</v>
      </c>
      <c r="D71" s="27" t="s">
        <v>25</v>
      </c>
      <c r="E71" s="27" t="s">
        <v>9</v>
      </c>
      <c r="F71" s="27" t="s">
        <v>0</v>
      </c>
      <c r="G71" s="27" t="s">
        <v>14</v>
      </c>
      <c r="H71" s="27" t="s">
        <v>15</v>
      </c>
      <c r="I71" s="33" t="s">
        <v>6</v>
      </c>
    </row>
    <row r="72" spans="1:9" x14ac:dyDescent="0.2">
      <c r="A72" s="35">
        <v>24654</v>
      </c>
      <c r="B72" s="27">
        <v>4919.3919999999998</v>
      </c>
      <c r="C72" s="27" t="s">
        <v>26</v>
      </c>
      <c r="D72" s="27" t="s">
        <v>25</v>
      </c>
      <c r="E72" s="27" t="s">
        <v>9</v>
      </c>
      <c r="F72" s="27" t="s">
        <v>0</v>
      </c>
      <c r="G72" s="27" t="s">
        <v>14</v>
      </c>
      <c r="H72" s="27" t="s">
        <v>15</v>
      </c>
      <c r="I72" s="33" t="s">
        <v>6</v>
      </c>
    </row>
    <row r="73" spans="1:9" x14ac:dyDescent="0.2">
      <c r="A73" s="35">
        <v>24746</v>
      </c>
      <c r="B73" s="27">
        <v>4956.4769999999999</v>
      </c>
      <c r="C73" s="27" t="s">
        <v>26</v>
      </c>
      <c r="D73" s="27" t="s">
        <v>25</v>
      </c>
      <c r="E73" s="27" t="s">
        <v>9</v>
      </c>
      <c r="F73" s="27" t="s">
        <v>0</v>
      </c>
      <c r="G73" s="27" t="s">
        <v>14</v>
      </c>
      <c r="H73" s="27" t="s">
        <v>15</v>
      </c>
      <c r="I73" s="33" t="s">
        <v>6</v>
      </c>
    </row>
    <row r="74" spans="1:9" x14ac:dyDescent="0.2">
      <c r="A74" s="35">
        <v>24838</v>
      </c>
      <c r="B74" s="27">
        <v>5057.5529999999999</v>
      </c>
      <c r="C74" s="27" t="s">
        <v>26</v>
      </c>
      <c r="D74" s="27" t="s">
        <v>25</v>
      </c>
      <c r="E74" s="27" t="s">
        <v>9</v>
      </c>
      <c r="F74" s="27" t="s">
        <v>0</v>
      </c>
      <c r="G74" s="27" t="s">
        <v>14</v>
      </c>
      <c r="H74" s="27" t="s">
        <v>15</v>
      </c>
      <c r="I74" s="33" t="s">
        <v>6</v>
      </c>
    </row>
    <row r="75" spans="1:9" x14ac:dyDescent="0.2">
      <c r="A75" s="35">
        <v>24929</v>
      </c>
      <c r="B75" s="27">
        <v>5142.0330000000004</v>
      </c>
      <c r="C75" s="27" t="s">
        <v>26</v>
      </c>
      <c r="D75" s="27" t="s">
        <v>25</v>
      </c>
      <c r="E75" s="27" t="s">
        <v>9</v>
      </c>
      <c r="F75" s="27" t="s">
        <v>0</v>
      </c>
      <c r="G75" s="27" t="s">
        <v>14</v>
      </c>
      <c r="H75" s="27" t="s">
        <v>15</v>
      </c>
      <c r="I75" s="33" t="s">
        <v>6</v>
      </c>
    </row>
    <row r="76" spans="1:9" x14ac:dyDescent="0.2">
      <c r="A76" s="35">
        <v>25020</v>
      </c>
      <c r="B76" s="27">
        <v>5181.8590000000004</v>
      </c>
      <c r="C76" s="27" t="s">
        <v>26</v>
      </c>
      <c r="D76" s="27" t="s">
        <v>25</v>
      </c>
      <c r="E76" s="27" t="s">
        <v>9</v>
      </c>
      <c r="F76" s="27" t="s">
        <v>0</v>
      </c>
      <c r="G76" s="27" t="s">
        <v>14</v>
      </c>
      <c r="H76" s="27" t="s">
        <v>15</v>
      </c>
      <c r="I76" s="33" t="s">
        <v>6</v>
      </c>
    </row>
    <row r="77" spans="1:9" x14ac:dyDescent="0.2">
      <c r="A77" s="35">
        <v>25112</v>
      </c>
      <c r="B77" s="27">
        <v>5202.2120000000004</v>
      </c>
      <c r="C77" s="27" t="s">
        <v>26</v>
      </c>
      <c r="D77" s="27" t="s">
        <v>25</v>
      </c>
      <c r="E77" s="27" t="s">
        <v>9</v>
      </c>
      <c r="F77" s="27" t="s">
        <v>0</v>
      </c>
      <c r="G77" s="27" t="s">
        <v>14</v>
      </c>
      <c r="H77" s="27" t="s">
        <v>15</v>
      </c>
      <c r="I77" s="33" t="s">
        <v>6</v>
      </c>
    </row>
    <row r="78" spans="1:9" x14ac:dyDescent="0.2">
      <c r="A78" s="35">
        <v>25204</v>
      </c>
      <c r="B78" s="27">
        <v>5283.5969999999998</v>
      </c>
      <c r="C78" s="27" t="s">
        <v>26</v>
      </c>
      <c r="D78" s="27" t="s">
        <v>25</v>
      </c>
      <c r="E78" s="27" t="s">
        <v>9</v>
      </c>
      <c r="F78" s="27" t="s">
        <v>0</v>
      </c>
      <c r="G78" s="27" t="s">
        <v>14</v>
      </c>
      <c r="H78" s="27" t="s">
        <v>15</v>
      </c>
      <c r="I78" s="33" t="s">
        <v>6</v>
      </c>
    </row>
    <row r="79" spans="1:9" x14ac:dyDescent="0.2">
      <c r="A79" s="35">
        <v>25294</v>
      </c>
      <c r="B79" s="27">
        <v>5299.625</v>
      </c>
      <c r="C79" s="27" t="s">
        <v>26</v>
      </c>
      <c r="D79" s="27" t="s">
        <v>25</v>
      </c>
      <c r="E79" s="27" t="s">
        <v>9</v>
      </c>
      <c r="F79" s="27" t="s">
        <v>0</v>
      </c>
      <c r="G79" s="27" t="s">
        <v>14</v>
      </c>
      <c r="H79" s="27" t="s">
        <v>15</v>
      </c>
      <c r="I79" s="33" t="s">
        <v>6</v>
      </c>
    </row>
    <row r="80" spans="1:9" x14ac:dyDescent="0.2">
      <c r="A80" s="35">
        <v>25385</v>
      </c>
      <c r="B80" s="27">
        <v>5334.6</v>
      </c>
      <c r="C80" s="27" t="s">
        <v>26</v>
      </c>
      <c r="D80" s="27" t="s">
        <v>25</v>
      </c>
      <c r="E80" s="27" t="s">
        <v>9</v>
      </c>
      <c r="F80" s="27" t="s">
        <v>0</v>
      </c>
      <c r="G80" s="27" t="s">
        <v>14</v>
      </c>
      <c r="H80" s="27" t="s">
        <v>15</v>
      </c>
      <c r="I80" s="33" t="s">
        <v>6</v>
      </c>
    </row>
    <row r="81" spans="1:9" x14ac:dyDescent="0.2">
      <c r="A81" s="35">
        <v>25477</v>
      </c>
      <c r="B81" s="27">
        <v>5308.5559999999996</v>
      </c>
      <c r="C81" s="27" t="s">
        <v>26</v>
      </c>
      <c r="D81" s="27" t="s">
        <v>25</v>
      </c>
      <c r="E81" s="27" t="s">
        <v>9</v>
      </c>
      <c r="F81" s="27" t="s">
        <v>0</v>
      </c>
      <c r="G81" s="27" t="s">
        <v>14</v>
      </c>
      <c r="H81" s="27" t="s">
        <v>15</v>
      </c>
      <c r="I81" s="33" t="s">
        <v>6</v>
      </c>
    </row>
    <row r="82" spans="1:9" x14ac:dyDescent="0.2">
      <c r="A82" s="35">
        <v>25569</v>
      </c>
      <c r="B82" s="27">
        <v>5300.652</v>
      </c>
      <c r="C82" s="27" t="s">
        <v>26</v>
      </c>
      <c r="D82" s="27" t="s">
        <v>25</v>
      </c>
      <c r="E82" s="27" t="s">
        <v>9</v>
      </c>
      <c r="F82" s="27" t="s">
        <v>0</v>
      </c>
      <c r="G82" s="27" t="s">
        <v>14</v>
      </c>
      <c r="H82" s="27" t="s">
        <v>15</v>
      </c>
      <c r="I82" s="33" t="s">
        <v>6</v>
      </c>
    </row>
    <row r="83" spans="1:9" x14ac:dyDescent="0.2">
      <c r="A83" s="35">
        <v>25659</v>
      </c>
      <c r="B83" s="27">
        <v>5308.1639999999998</v>
      </c>
      <c r="C83" s="27" t="s">
        <v>26</v>
      </c>
      <c r="D83" s="27" t="s">
        <v>25</v>
      </c>
      <c r="E83" s="27" t="s">
        <v>9</v>
      </c>
      <c r="F83" s="27" t="s">
        <v>0</v>
      </c>
      <c r="G83" s="27" t="s">
        <v>14</v>
      </c>
      <c r="H83" s="27" t="s">
        <v>15</v>
      </c>
      <c r="I83" s="33" t="s">
        <v>6</v>
      </c>
    </row>
    <row r="84" spans="1:9" x14ac:dyDescent="0.2">
      <c r="A84" s="35">
        <v>25750</v>
      </c>
      <c r="B84" s="27">
        <v>5357.0770000000002</v>
      </c>
      <c r="C84" s="27" t="s">
        <v>26</v>
      </c>
      <c r="D84" s="27" t="s">
        <v>25</v>
      </c>
      <c r="E84" s="27" t="s">
        <v>9</v>
      </c>
      <c r="F84" s="27" t="s">
        <v>0</v>
      </c>
      <c r="G84" s="27" t="s">
        <v>14</v>
      </c>
      <c r="H84" s="27" t="s">
        <v>15</v>
      </c>
      <c r="I84" s="33" t="s">
        <v>6</v>
      </c>
    </row>
    <row r="85" spans="1:9" x14ac:dyDescent="0.2">
      <c r="A85" s="35">
        <v>25842</v>
      </c>
      <c r="B85" s="27">
        <v>5299.6719999999996</v>
      </c>
      <c r="C85" s="27" t="s">
        <v>26</v>
      </c>
      <c r="D85" s="27" t="s">
        <v>25</v>
      </c>
      <c r="E85" s="27" t="s">
        <v>9</v>
      </c>
      <c r="F85" s="27" t="s">
        <v>0</v>
      </c>
      <c r="G85" s="27" t="s">
        <v>14</v>
      </c>
      <c r="H85" s="27" t="s">
        <v>15</v>
      </c>
      <c r="I85" s="33" t="s">
        <v>6</v>
      </c>
    </row>
    <row r="86" spans="1:9" x14ac:dyDescent="0.2">
      <c r="A86" s="35">
        <v>25934</v>
      </c>
      <c r="B86" s="27">
        <v>5443.6189999999997</v>
      </c>
      <c r="C86" s="27" t="s">
        <v>26</v>
      </c>
      <c r="D86" s="27" t="s">
        <v>25</v>
      </c>
      <c r="E86" s="27" t="s">
        <v>9</v>
      </c>
      <c r="F86" s="27" t="s">
        <v>0</v>
      </c>
      <c r="G86" s="27" t="s">
        <v>14</v>
      </c>
      <c r="H86" s="27" t="s">
        <v>15</v>
      </c>
      <c r="I86" s="33" t="s">
        <v>6</v>
      </c>
    </row>
    <row r="87" spans="1:9" x14ac:dyDescent="0.2">
      <c r="A87" s="35">
        <v>26024</v>
      </c>
      <c r="B87" s="27">
        <v>5473.0590000000002</v>
      </c>
      <c r="C87" s="27" t="s">
        <v>26</v>
      </c>
      <c r="D87" s="27" t="s">
        <v>25</v>
      </c>
      <c r="E87" s="27" t="s">
        <v>9</v>
      </c>
      <c r="F87" s="27" t="s">
        <v>0</v>
      </c>
      <c r="G87" s="27" t="s">
        <v>14</v>
      </c>
      <c r="H87" s="27" t="s">
        <v>15</v>
      </c>
      <c r="I87" s="33" t="s">
        <v>6</v>
      </c>
    </row>
    <row r="88" spans="1:9" x14ac:dyDescent="0.2">
      <c r="A88" s="35">
        <v>26115</v>
      </c>
      <c r="B88" s="27">
        <v>5518.0720000000001</v>
      </c>
      <c r="C88" s="27" t="s">
        <v>26</v>
      </c>
      <c r="D88" s="27" t="s">
        <v>25</v>
      </c>
      <c r="E88" s="27" t="s">
        <v>9</v>
      </c>
      <c r="F88" s="27" t="s">
        <v>0</v>
      </c>
      <c r="G88" s="27" t="s">
        <v>14</v>
      </c>
      <c r="H88" s="27" t="s">
        <v>15</v>
      </c>
      <c r="I88" s="33" t="s">
        <v>6</v>
      </c>
    </row>
    <row r="89" spans="1:9" x14ac:dyDescent="0.2">
      <c r="A89" s="35">
        <v>26207</v>
      </c>
      <c r="B89" s="27">
        <v>5531.0320000000002</v>
      </c>
      <c r="C89" s="27" t="s">
        <v>26</v>
      </c>
      <c r="D89" s="27" t="s">
        <v>25</v>
      </c>
      <c r="E89" s="27" t="s">
        <v>9</v>
      </c>
      <c r="F89" s="27" t="s">
        <v>0</v>
      </c>
      <c r="G89" s="27" t="s">
        <v>14</v>
      </c>
      <c r="H89" s="27" t="s">
        <v>15</v>
      </c>
      <c r="I89" s="33" t="s">
        <v>6</v>
      </c>
    </row>
    <row r="90" spans="1:9" x14ac:dyDescent="0.2">
      <c r="A90" s="35">
        <v>26299</v>
      </c>
      <c r="B90" s="27">
        <v>5632.6490000000003</v>
      </c>
      <c r="C90" s="27" t="s">
        <v>26</v>
      </c>
      <c r="D90" s="27" t="s">
        <v>25</v>
      </c>
      <c r="E90" s="27" t="s">
        <v>9</v>
      </c>
      <c r="F90" s="27" t="s">
        <v>0</v>
      </c>
      <c r="G90" s="27" t="s">
        <v>14</v>
      </c>
      <c r="H90" s="27" t="s">
        <v>15</v>
      </c>
      <c r="I90" s="33" t="s">
        <v>6</v>
      </c>
    </row>
    <row r="91" spans="1:9" x14ac:dyDescent="0.2">
      <c r="A91" s="35">
        <v>26390</v>
      </c>
      <c r="B91" s="27">
        <v>5760.47</v>
      </c>
      <c r="C91" s="27" t="s">
        <v>26</v>
      </c>
      <c r="D91" s="27" t="s">
        <v>25</v>
      </c>
      <c r="E91" s="27" t="s">
        <v>9</v>
      </c>
      <c r="F91" s="27" t="s">
        <v>0</v>
      </c>
      <c r="G91" s="27" t="s">
        <v>14</v>
      </c>
      <c r="H91" s="27" t="s">
        <v>15</v>
      </c>
      <c r="I91" s="33" t="s">
        <v>6</v>
      </c>
    </row>
    <row r="92" spans="1:9" x14ac:dyDescent="0.2">
      <c r="A92" s="35">
        <v>26481</v>
      </c>
      <c r="B92" s="27">
        <v>5814.8540000000003</v>
      </c>
      <c r="C92" s="27" t="s">
        <v>26</v>
      </c>
      <c r="D92" s="27" t="s">
        <v>25</v>
      </c>
      <c r="E92" s="27" t="s">
        <v>9</v>
      </c>
      <c r="F92" s="27" t="s">
        <v>0</v>
      </c>
      <c r="G92" s="27" t="s">
        <v>14</v>
      </c>
      <c r="H92" s="27" t="s">
        <v>15</v>
      </c>
      <c r="I92" s="33" t="s">
        <v>6</v>
      </c>
    </row>
    <row r="93" spans="1:9" x14ac:dyDescent="0.2">
      <c r="A93" s="35">
        <v>26573</v>
      </c>
      <c r="B93" s="27">
        <v>5912.22</v>
      </c>
      <c r="C93" s="27" t="s">
        <v>26</v>
      </c>
      <c r="D93" s="27" t="s">
        <v>25</v>
      </c>
      <c r="E93" s="27" t="s">
        <v>9</v>
      </c>
      <c r="F93" s="27" t="s">
        <v>0</v>
      </c>
      <c r="G93" s="27" t="s">
        <v>14</v>
      </c>
      <c r="H93" s="27" t="s">
        <v>15</v>
      </c>
      <c r="I93" s="33" t="s">
        <v>6</v>
      </c>
    </row>
    <row r="94" spans="1:9" x14ac:dyDescent="0.2">
      <c r="A94" s="35">
        <v>26665</v>
      </c>
      <c r="B94" s="27">
        <v>6058.5439999999999</v>
      </c>
      <c r="C94" s="27" t="s">
        <v>26</v>
      </c>
      <c r="D94" s="27" t="s">
        <v>25</v>
      </c>
      <c r="E94" s="27" t="s">
        <v>9</v>
      </c>
      <c r="F94" s="27" t="s">
        <v>0</v>
      </c>
      <c r="G94" s="27" t="s">
        <v>14</v>
      </c>
      <c r="H94" s="27" t="s">
        <v>15</v>
      </c>
      <c r="I94" s="33" t="s">
        <v>6</v>
      </c>
    </row>
    <row r="95" spans="1:9" x14ac:dyDescent="0.2">
      <c r="A95" s="35">
        <v>26755</v>
      </c>
      <c r="B95" s="27">
        <v>6124.5060000000003</v>
      </c>
      <c r="C95" s="27" t="s">
        <v>26</v>
      </c>
      <c r="D95" s="27" t="s">
        <v>25</v>
      </c>
      <c r="E95" s="27" t="s">
        <v>9</v>
      </c>
      <c r="F95" s="27" t="s">
        <v>0</v>
      </c>
      <c r="G95" s="27" t="s">
        <v>14</v>
      </c>
      <c r="H95" s="27" t="s">
        <v>15</v>
      </c>
      <c r="I95" s="33" t="s">
        <v>6</v>
      </c>
    </row>
    <row r="96" spans="1:9" x14ac:dyDescent="0.2">
      <c r="A96" s="35">
        <v>26846</v>
      </c>
      <c r="B96" s="27">
        <v>6092.3010000000004</v>
      </c>
      <c r="C96" s="27" t="s">
        <v>26</v>
      </c>
      <c r="D96" s="27" t="s">
        <v>25</v>
      </c>
      <c r="E96" s="27" t="s">
        <v>9</v>
      </c>
      <c r="F96" s="27" t="s">
        <v>0</v>
      </c>
      <c r="G96" s="27" t="s">
        <v>14</v>
      </c>
      <c r="H96" s="27" t="s">
        <v>15</v>
      </c>
      <c r="I96" s="33" t="s">
        <v>6</v>
      </c>
    </row>
    <row r="97" spans="1:9" x14ac:dyDescent="0.2">
      <c r="A97" s="35">
        <v>26938</v>
      </c>
      <c r="B97" s="27">
        <v>6150.1310000000003</v>
      </c>
      <c r="C97" s="27" t="s">
        <v>26</v>
      </c>
      <c r="D97" s="27" t="s">
        <v>25</v>
      </c>
      <c r="E97" s="27" t="s">
        <v>9</v>
      </c>
      <c r="F97" s="27" t="s">
        <v>0</v>
      </c>
      <c r="G97" s="27" t="s">
        <v>14</v>
      </c>
      <c r="H97" s="27" t="s">
        <v>15</v>
      </c>
      <c r="I97" s="33" t="s">
        <v>6</v>
      </c>
    </row>
    <row r="98" spans="1:9" x14ac:dyDescent="0.2">
      <c r="A98" s="35">
        <v>27030</v>
      </c>
      <c r="B98" s="27">
        <v>6097.2579999999998</v>
      </c>
      <c r="C98" s="27" t="s">
        <v>26</v>
      </c>
      <c r="D98" s="27" t="s">
        <v>25</v>
      </c>
      <c r="E98" s="27" t="s">
        <v>9</v>
      </c>
      <c r="F98" s="27" t="s">
        <v>0</v>
      </c>
      <c r="G98" s="27" t="s">
        <v>14</v>
      </c>
      <c r="H98" s="27" t="s">
        <v>15</v>
      </c>
      <c r="I98" s="33" t="s">
        <v>6</v>
      </c>
    </row>
    <row r="99" spans="1:9" x14ac:dyDescent="0.2">
      <c r="A99" s="35">
        <v>27120</v>
      </c>
      <c r="B99" s="27">
        <v>6111.7510000000002</v>
      </c>
      <c r="C99" s="27" t="s">
        <v>26</v>
      </c>
      <c r="D99" s="27" t="s">
        <v>25</v>
      </c>
      <c r="E99" s="27" t="s">
        <v>9</v>
      </c>
      <c r="F99" s="27" t="s">
        <v>0</v>
      </c>
      <c r="G99" s="27" t="s">
        <v>14</v>
      </c>
      <c r="H99" s="27" t="s">
        <v>15</v>
      </c>
      <c r="I99" s="33" t="s">
        <v>6</v>
      </c>
    </row>
    <row r="100" spans="1:9" x14ac:dyDescent="0.2">
      <c r="A100" s="35">
        <v>27211</v>
      </c>
      <c r="B100" s="27">
        <v>6053.9780000000001</v>
      </c>
      <c r="C100" s="27" t="s">
        <v>26</v>
      </c>
      <c r="D100" s="27" t="s">
        <v>25</v>
      </c>
      <c r="E100" s="27" t="s">
        <v>9</v>
      </c>
      <c r="F100" s="27" t="s">
        <v>0</v>
      </c>
      <c r="G100" s="27" t="s">
        <v>14</v>
      </c>
      <c r="H100" s="27" t="s">
        <v>15</v>
      </c>
      <c r="I100" s="33" t="s">
        <v>6</v>
      </c>
    </row>
    <row r="101" spans="1:9" x14ac:dyDescent="0.2">
      <c r="A101" s="35">
        <v>27303</v>
      </c>
      <c r="B101" s="27">
        <v>6030.4639999999999</v>
      </c>
      <c r="C101" s="27" t="s">
        <v>26</v>
      </c>
      <c r="D101" s="27" t="s">
        <v>25</v>
      </c>
      <c r="E101" s="27" t="s">
        <v>9</v>
      </c>
      <c r="F101" s="27" t="s">
        <v>0</v>
      </c>
      <c r="G101" s="27" t="s">
        <v>14</v>
      </c>
      <c r="H101" s="27" t="s">
        <v>15</v>
      </c>
      <c r="I101" s="33" t="s">
        <v>6</v>
      </c>
    </row>
    <row r="102" spans="1:9" x14ac:dyDescent="0.2">
      <c r="A102" s="35">
        <v>27395</v>
      </c>
      <c r="B102" s="27">
        <v>5957.0349999999999</v>
      </c>
      <c r="C102" s="27" t="s">
        <v>26</v>
      </c>
      <c r="D102" s="27" t="s">
        <v>25</v>
      </c>
      <c r="E102" s="27" t="s">
        <v>9</v>
      </c>
      <c r="F102" s="27" t="s">
        <v>0</v>
      </c>
      <c r="G102" s="27" t="s">
        <v>14</v>
      </c>
      <c r="H102" s="27" t="s">
        <v>15</v>
      </c>
      <c r="I102" s="33" t="s">
        <v>6</v>
      </c>
    </row>
    <row r="103" spans="1:9" x14ac:dyDescent="0.2">
      <c r="A103" s="35">
        <v>27485</v>
      </c>
      <c r="B103" s="27">
        <v>5999.61</v>
      </c>
      <c r="C103" s="27" t="s">
        <v>26</v>
      </c>
      <c r="D103" s="27" t="s">
        <v>25</v>
      </c>
      <c r="E103" s="27" t="s">
        <v>9</v>
      </c>
      <c r="F103" s="27" t="s">
        <v>0</v>
      </c>
      <c r="G103" s="27" t="s">
        <v>14</v>
      </c>
      <c r="H103" s="27" t="s">
        <v>15</v>
      </c>
      <c r="I103" s="33" t="s">
        <v>6</v>
      </c>
    </row>
    <row r="104" spans="1:9" x14ac:dyDescent="0.2">
      <c r="A104" s="35">
        <v>27576</v>
      </c>
      <c r="B104" s="27">
        <v>6102.326</v>
      </c>
      <c r="C104" s="27" t="s">
        <v>26</v>
      </c>
      <c r="D104" s="27" t="s">
        <v>25</v>
      </c>
      <c r="E104" s="27" t="s">
        <v>9</v>
      </c>
      <c r="F104" s="27" t="s">
        <v>0</v>
      </c>
      <c r="G104" s="27" t="s">
        <v>14</v>
      </c>
      <c r="H104" s="27" t="s">
        <v>15</v>
      </c>
      <c r="I104" s="33" t="s">
        <v>6</v>
      </c>
    </row>
    <row r="105" spans="1:9" x14ac:dyDescent="0.2">
      <c r="A105" s="35">
        <v>27668</v>
      </c>
      <c r="B105" s="27">
        <v>6184.53</v>
      </c>
      <c r="C105" s="27" t="s">
        <v>26</v>
      </c>
      <c r="D105" s="27" t="s">
        <v>25</v>
      </c>
      <c r="E105" s="27" t="s">
        <v>9</v>
      </c>
      <c r="F105" s="27" t="s">
        <v>0</v>
      </c>
      <c r="G105" s="27" t="s">
        <v>14</v>
      </c>
      <c r="H105" s="27" t="s">
        <v>15</v>
      </c>
      <c r="I105" s="33" t="s">
        <v>6</v>
      </c>
    </row>
    <row r="106" spans="1:9" x14ac:dyDescent="0.2">
      <c r="A106" s="35">
        <v>27760</v>
      </c>
      <c r="B106" s="27">
        <v>6323.6490000000003</v>
      </c>
      <c r="C106" s="27" t="s">
        <v>26</v>
      </c>
      <c r="D106" s="27" t="s">
        <v>25</v>
      </c>
      <c r="E106" s="27" t="s">
        <v>9</v>
      </c>
      <c r="F106" s="27" t="s">
        <v>0</v>
      </c>
      <c r="G106" s="27" t="s">
        <v>14</v>
      </c>
      <c r="H106" s="27" t="s">
        <v>15</v>
      </c>
      <c r="I106" s="33" t="s">
        <v>6</v>
      </c>
    </row>
    <row r="107" spans="1:9" x14ac:dyDescent="0.2">
      <c r="A107" s="35">
        <v>27851</v>
      </c>
      <c r="B107" s="27">
        <v>6370.0249999999996</v>
      </c>
      <c r="C107" s="27" t="s">
        <v>26</v>
      </c>
      <c r="D107" s="27" t="s">
        <v>25</v>
      </c>
      <c r="E107" s="27" t="s">
        <v>9</v>
      </c>
      <c r="F107" s="27" t="s">
        <v>0</v>
      </c>
      <c r="G107" s="27" t="s">
        <v>14</v>
      </c>
      <c r="H107" s="27" t="s">
        <v>15</v>
      </c>
      <c r="I107" s="33" t="s">
        <v>6</v>
      </c>
    </row>
    <row r="108" spans="1:9" x14ac:dyDescent="0.2">
      <c r="A108" s="35">
        <v>27942</v>
      </c>
      <c r="B108" s="27">
        <v>6404.8950000000004</v>
      </c>
      <c r="C108" s="27" t="s">
        <v>26</v>
      </c>
      <c r="D108" s="27" t="s">
        <v>25</v>
      </c>
      <c r="E108" s="27" t="s">
        <v>9</v>
      </c>
      <c r="F108" s="27" t="s">
        <v>0</v>
      </c>
      <c r="G108" s="27" t="s">
        <v>14</v>
      </c>
      <c r="H108" s="27" t="s">
        <v>15</v>
      </c>
      <c r="I108" s="33" t="s">
        <v>6</v>
      </c>
    </row>
    <row r="109" spans="1:9" x14ac:dyDescent="0.2">
      <c r="A109" s="35">
        <v>28034</v>
      </c>
      <c r="B109" s="27">
        <v>6451.1769999999997</v>
      </c>
      <c r="C109" s="27" t="s">
        <v>26</v>
      </c>
      <c r="D109" s="27" t="s">
        <v>25</v>
      </c>
      <c r="E109" s="27" t="s">
        <v>9</v>
      </c>
      <c r="F109" s="27" t="s">
        <v>0</v>
      </c>
      <c r="G109" s="27" t="s">
        <v>14</v>
      </c>
      <c r="H109" s="27" t="s">
        <v>15</v>
      </c>
      <c r="I109" s="33" t="s">
        <v>6</v>
      </c>
    </row>
    <row r="110" spans="1:9" x14ac:dyDescent="0.2">
      <c r="A110" s="35">
        <v>28126</v>
      </c>
      <c r="B110" s="27">
        <v>6527.7030000000004</v>
      </c>
      <c r="C110" s="27" t="s">
        <v>26</v>
      </c>
      <c r="D110" s="27" t="s">
        <v>25</v>
      </c>
      <c r="E110" s="27" t="s">
        <v>9</v>
      </c>
      <c r="F110" s="27" t="s">
        <v>0</v>
      </c>
      <c r="G110" s="27" t="s">
        <v>14</v>
      </c>
      <c r="H110" s="27" t="s">
        <v>15</v>
      </c>
      <c r="I110" s="33" t="s">
        <v>6</v>
      </c>
    </row>
    <row r="111" spans="1:9" x14ac:dyDescent="0.2">
      <c r="A111" s="35">
        <v>28216</v>
      </c>
      <c r="B111" s="27">
        <v>6654.4660000000003</v>
      </c>
      <c r="C111" s="27" t="s">
        <v>26</v>
      </c>
      <c r="D111" s="27" t="s">
        <v>25</v>
      </c>
      <c r="E111" s="27" t="s">
        <v>9</v>
      </c>
      <c r="F111" s="27" t="s">
        <v>0</v>
      </c>
      <c r="G111" s="27" t="s">
        <v>14</v>
      </c>
      <c r="H111" s="27" t="s">
        <v>15</v>
      </c>
      <c r="I111" s="33" t="s">
        <v>6</v>
      </c>
    </row>
    <row r="112" spans="1:9" x14ac:dyDescent="0.2">
      <c r="A112" s="35">
        <v>28307</v>
      </c>
      <c r="B112" s="27">
        <v>6774.4570000000003</v>
      </c>
      <c r="C112" s="27" t="s">
        <v>26</v>
      </c>
      <c r="D112" s="27" t="s">
        <v>25</v>
      </c>
      <c r="E112" s="27" t="s">
        <v>9</v>
      </c>
      <c r="F112" s="27" t="s">
        <v>0</v>
      </c>
      <c r="G112" s="27" t="s">
        <v>14</v>
      </c>
      <c r="H112" s="27" t="s">
        <v>15</v>
      </c>
      <c r="I112" s="33" t="s">
        <v>6</v>
      </c>
    </row>
    <row r="113" spans="1:9" x14ac:dyDescent="0.2">
      <c r="A113" s="35">
        <v>28399</v>
      </c>
      <c r="B113" s="27">
        <v>6774.5919999999996</v>
      </c>
      <c r="C113" s="27" t="s">
        <v>26</v>
      </c>
      <c r="D113" s="27" t="s">
        <v>25</v>
      </c>
      <c r="E113" s="27" t="s">
        <v>9</v>
      </c>
      <c r="F113" s="27" t="s">
        <v>0</v>
      </c>
      <c r="G113" s="27" t="s">
        <v>14</v>
      </c>
      <c r="H113" s="27" t="s">
        <v>15</v>
      </c>
      <c r="I113" s="33" t="s">
        <v>6</v>
      </c>
    </row>
    <row r="114" spans="1:9" x14ac:dyDescent="0.2">
      <c r="A114" s="35">
        <v>28491</v>
      </c>
      <c r="B114" s="27">
        <v>6796.26</v>
      </c>
      <c r="C114" s="27" t="s">
        <v>26</v>
      </c>
      <c r="D114" s="27" t="s">
        <v>25</v>
      </c>
      <c r="E114" s="27" t="s">
        <v>9</v>
      </c>
      <c r="F114" s="27" t="s">
        <v>0</v>
      </c>
      <c r="G114" s="27" t="s">
        <v>14</v>
      </c>
      <c r="H114" s="27" t="s">
        <v>15</v>
      </c>
      <c r="I114" s="33" t="s">
        <v>6</v>
      </c>
    </row>
    <row r="115" spans="1:9" x14ac:dyDescent="0.2">
      <c r="A115" s="35">
        <v>28581</v>
      </c>
      <c r="B115" s="27">
        <v>7058.92</v>
      </c>
      <c r="C115" s="27" t="s">
        <v>26</v>
      </c>
      <c r="D115" s="27" t="s">
        <v>25</v>
      </c>
      <c r="E115" s="27" t="s">
        <v>9</v>
      </c>
      <c r="F115" s="27" t="s">
        <v>0</v>
      </c>
      <c r="G115" s="27" t="s">
        <v>14</v>
      </c>
      <c r="H115" s="27" t="s">
        <v>15</v>
      </c>
      <c r="I115" s="33" t="s">
        <v>6</v>
      </c>
    </row>
    <row r="116" spans="1:9" x14ac:dyDescent="0.2">
      <c r="A116" s="35">
        <v>28672</v>
      </c>
      <c r="B116" s="27">
        <v>7129.915</v>
      </c>
      <c r="C116" s="27" t="s">
        <v>26</v>
      </c>
      <c r="D116" s="27" t="s">
        <v>25</v>
      </c>
      <c r="E116" s="27" t="s">
        <v>9</v>
      </c>
      <c r="F116" s="27" t="s">
        <v>0</v>
      </c>
      <c r="G116" s="27" t="s">
        <v>14</v>
      </c>
      <c r="H116" s="27" t="s">
        <v>15</v>
      </c>
      <c r="I116" s="33" t="s">
        <v>6</v>
      </c>
    </row>
    <row r="117" spans="1:9" x14ac:dyDescent="0.2">
      <c r="A117" s="35">
        <v>28764</v>
      </c>
      <c r="B117" s="27">
        <v>7225.75</v>
      </c>
      <c r="C117" s="27" t="s">
        <v>26</v>
      </c>
      <c r="D117" s="27" t="s">
        <v>25</v>
      </c>
      <c r="E117" s="27" t="s">
        <v>9</v>
      </c>
      <c r="F117" s="27" t="s">
        <v>0</v>
      </c>
      <c r="G117" s="27" t="s">
        <v>14</v>
      </c>
      <c r="H117" s="27" t="s">
        <v>15</v>
      </c>
      <c r="I117" s="33" t="s">
        <v>6</v>
      </c>
    </row>
    <row r="118" spans="1:9" x14ac:dyDescent="0.2">
      <c r="A118" s="35">
        <v>28856</v>
      </c>
      <c r="B118" s="27">
        <v>7238.7269999999999</v>
      </c>
      <c r="C118" s="27" t="s">
        <v>26</v>
      </c>
      <c r="D118" s="27" t="s">
        <v>25</v>
      </c>
      <c r="E118" s="27" t="s">
        <v>9</v>
      </c>
      <c r="F118" s="27" t="s">
        <v>0</v>
      </c>
      <c r="G118" s="27" t="s">
        <v>14</v>
      </c>
      <c r="H118" s="27" t="s">
        <v>15</v>
      </c>
      <c r="I118" s="33" t="s">
        <v>6</v>
      </c>
    </row>
    <row r="119" spans="1:9" x14ac:dyDescent="0.2">
      <c r="A119" s="35">
        <v>28946</v>
      </c>
      <c r="B119" s="27">
        <v>7246.4539999999997</v>
      </c>
      <c r="C119" s="27" t="s">
        <v>26</v>
      </c>
      <c r="D119" s="27" t="s">
        <v>25</v>
      </c>
      <c r="E119" s="27" t="s">
        <v>9</v>
      </c>
      <c r="F119" s="27" t="s">
        <v>0</v>
      </c>
      <c r="G119" s="27" t="s">
        <v>14</v>
      </c>
      <c r="H119" s="27" t="s">
        <v>15</v>
      </c>
      <c r="I119" s="33" t="s">
        <v>6</v>
      </c>
    </row>
    <row r="120" spans="1:9" x14ac:dyDescent="0.2">
      <c r="A120" s="35">
        <v>29037</v>
      </c>
      <c r="B120" s="27">
        <v>7300.2809999999999</v>
      </c>
      <c r="C120" s="27" t="s">
        <v>26</v>
      </c>
      <c r="D120" s="27" t="s">
        <v>25</v>
      </c>
      <c r="E120" s="27" t="s">
        <v>9</v>
      </c>
      <c r="F120" s="27" t="s">
        <v>0</v>
      </c>
      <c r="G120" s="27" t="s">
        <v>14</v>
      </c>
      <c r="H120" s="27" t="s">
        <v>15</v>
      </c>
      <c r="I120" s="33" t="s">
        <v>6</v>
      </c>
    </row>
    <row r="121" spans="1:9" x14ac:dyDescent="0.2">
      <c r="A121" s="35">
        <v>29129</v>
      </c>
      <c r="B121" s="27">
        <v>7318.5349999999999</v>
      </c>
      <c r="C121" s="27" t="s">
        <v>26</v>
      </c>
      <c r="D121" s="27" t="s">
        <v>25</v>
      </c>
      <c r="E121" s="27" t="s">
        <v>9</v>
      </c>
      <c r="F121" s="27" t="s">
        <v>0</v>
      </c>
      <c r="G121" s="27" t="s">
        <v>14</v>
      </c>
      <c r="H121" s="27" t="s">
        <v>15</v>
      </c>
      <c r="I121" s="33" t="s">
        <v>6</v>
      </c>
    </row>
    <row r="122" spans="1:9" x14ac:dyDescent="0.2">
      <c r="A122" s="35">
        <v>29221</v>
      </c>
      <c r="B122" s="27">
        <v>7341.5569999999998</v>
      </c>
      <c r="C122" s="27" t="s">
        <v>26</v>
      </c>
      <c r="D122" s="27" t="s">
        <v>25</v>
      </c>
      <c r="E122" s="27" t="s">
        <v>9</v>
      </c>
      <c r="F122" s="27" t="s">
        <v>0</v>
      </c>
      <c r="G122" s="27" t="s">
        <v>14</v>
      </c>
      <c r="H122" s="27" t="s">
        <v>15</v>
      </c>
      <c r="I122" s="33" t="s">
        <v>6</v>
      </c>
    </row>
    <row r="123" spans="1:9" x14ac:dyDescent="0.2">
      <c r="A123" s="35">
        <v>29312</v>
      </c>
      <c r="B123" s="27">
        <v>7190.2889999999998</v>
      </c>
      <c r="C123" s="27" t="s">
        <v>26</v>
      </c>
      <c r="D123" s="27" t="s">
        <v>25</v>
      </c>
      <c r="E123" s="27" t="s">
        <v>9</v>
      </c>
      <c r="F123" s="27" t="s">
        <v>0</v>
      </c>
      <c r="G123" s="27" t="s">
        <v>14</v>
      </c>
      <c r="H123" s="27" t="s">
        <v>15</v>
      </c>
      <c r="I123" s="33" t="s">
        <v>6</v>
      </c>
    </row>
    <row r="124" spans="1:9" x14ac:dyDescent="0.2">
      <c r="A124" s="35">
        <v>29403</v>
      </c>
      <c r="B124" s="27">
        <v>7181.7430000000004</v>
      </c>
      <c r="C124" s="27" t="s">
        <v>26</v>
      </c>
      <c r="D124" s="27" t="s">
        <v>25</v>
      </c>
      <c r="E124" s="27" t="s">
        <v>9</v>
      </c>
      <c r="F124" s="27" t="s">
        <v>0</v>
      </c>
      <c r="G124" s="27" t="s">
        <v>14</v>
      </c>
      <c r="H124" s="27" t="s">
        <v>15</v>
      </c>
      <c r="I124" s="33" t="s">
        <v>6</v>
      </c>
    </row>
    <row r="125" spans="1:9" x14ac:dyDescent="0.2">
      <c r="A125" s="35">
        <v>29495</v>
      </c>
      <c r="B125" s="27">
        <v>7315.6769999999997</v>
      </c>
      <c r="C125" s="27" t="s">
        <v>26</v>
      </c>
      <c r="D125" s="27" t="s">
        <v>25</v>
      </c>
      <c r="E125" s="27" t="s">
        <v>9</v>
      </c>
      <c r="F125" s="27" t="s">
        <v>0</v>
      </c>
      <c r="G125" s="27" t="s">
        <v>14</v>
      </c>
      <c r="H125" s="27" t="s">
        <v>15</v>
      </c>
      <c r="I125" s="33" t="s">
        <v>6</v>
      </c>
    </row>
    <row r="126" spans="1:9" x14ac:dyDescent="0.2">
      <c r="A126" s="35">
        <v>29587</v>
      </c>
      <c r="B126" s="27">
        <v>7459.0219999999999</v>
      </c>
      <c r="C126" s="27" t="s">
        <v>26</v>
      </c>
      <c r="D126" s="27" t="s">
        <v>25</v>
      </c>
      <c r="E126" s="27" t="s">
        <v>9</v>
      </c>
      <c r="F126" s="27" t="s">
        <v>0</v>
      </c>
      <c r="G126" s="27" t="s">
        <v>14</v>
      </c>
      <c r="H126" s="27" t="s">
        <v>15</v>
      </c>
      <c r="I126" s="33" t="s">
        <v>6</v>
      </c>
    </row>
    <row r="127" spans="1:9" x14ac:dyDescent="0.2">
      <c r="A127" s="35">
        <v>29677</v>
      </c>
      <c r="B127" s="27">
        <v>7403.7449999999999</v>
      </c>
      <c r="C127" s="27" t="s">
        <v>26</v>
      </c>
      <c r="D127" s="27" t="s">
        <v>25</v>
      </c>
      <c r="E127" s="27" t="s">
        <v>9</v>
      </c>
      <c r="F127" s="27" t="s">
        <v>0</v>
      </c>
      <c r="G127" s="27" t="s">
        <v>14</v>
      </c>
      <c r="H127" s="27" t="s">
        <v>15</v>
      </c>
      <c r="I127" s="33" t="s">
        <v>6</v>
      </c>
    </row>
    <row r="128" spans="1:9" x14ac:dyDescent="0.2">
      <c r="A128" s="35">
        <v>29768</v>
      </c>
      <c r="B128" s="27">
        <v>7492.4049999999997</v>
      </c>
      <c r="C128" s="27" t="s">
        <v>26</v>
      </c>
      <c r="D128" s="27" t="s">
        <v>25</v>
      </c>
      <c r="E128" s="27" t="s">
        <v>9</v>
      </c>
      <c r="F128" s="27" t="s">
        <v>0</v>
      </c>
      <c r="G128" s="27" t="s">
        <v>14</v>
      </c>
      <c r="H128" s="27" t="s">
        <v>15</v>
      </c>
      <c r="I128" s="33" t="s">
        <v>6</v>
      </c>
    </row>
    <row r="129" spans="1:9" x14ac:dyDescent="0.2">
      <c r="A129" s="35">
        <v>29860</v>
      </c>
      <c r="B129" s="27">
        <v>7410.768</v>
      </c>
      <c r="C129" s="27" t="s">
        <v>26</v>
      </c>
      <c r="D129" s="27" t="s">
        <v>25</v>
      </c>
      <c r="E129" s="27" t="s">
        <v>9</v>
      </c>
      <c r="F129" s="27" t="s">
        <v>0</v>
      </c>
      <c r="G129" s="27" t="s">
        <v>14</v>
      </c>
      <c r="H129" s="27" t="s">
        <v>15</v>
      </c>
      <c r="I129" s="33" t="s">
        <v>6</v>
      </c>
    </row>
    <row r="130" spans="1:9" x14ac:dyDescent="0.2">
      <c r="A130" s="35">
        <v>29952</v>
      </c>
      <c r="B130" s="27">
        <v>7295.6310000000003</v>
      </c>
      <c r="C130" s="27" t="s">
        <v>26</v>
      </c>
      <c r="D130" s="27" t="s">
        <v>25</v>
      </c>
      <c r="E130" s="27" t="s">
        <v>9</v>
      </c>
      <c r="F130" s="27" t="s">
        <v>0</v>
      </c>
      <c r="G130" s="27" t="s">
        <v>14</v>
      </c>
      <c r="H130" s="27" t="s">
        <v>15</v>
      </c>
      <c r="I130" s="33" t="s">
        <v>6</v>
      </c>
    </row>
    <row r="131" spans="1:9" x14ac:dyDescent="0.2">
      <c r="A131" s="35">
        <v>30042</v>
      </c>
      <c r="B131" s="27">
        <v>7328.9120000000003</v>
      </c>
      <c r="C131" s="27" t="s">
        <v>26</v>
      </c>
      <c r="D131" s="27" t="s">
        <v>25</v>
      </c>
      <c r="E131" s="27" t="s">
        <v>9</v>
      </c>
      <c r="F131" s="27" t="s">
        <v>0</v>
      </c>
      <c r="G131" s="27" t="s">
        <v>14</v>
      </c>
      <c r="H131" s="27" t="s">
        <v>15</v>
      </c>
      <c r="I131" s="33" t="s">
        <v>6</v>
      </c>
    </row>
    <row r="132" spans="1:9" x14ac:dyDescent="0.2">
      <c r="A132" s="35">
        <v>30133</v>
      </c>
      <c r="B132" s="27">
        <v>7300.8959999999997</v>
      </c>
      <c r="C132" s="27" t="s">
        <v>26</v>
      </c>
      <c r="D132" s="27" t="s">
        <v>25</v>
      </c>
      <c r="E132" s="27" t="s">
        <v>9</v>
      </c>
      <c r="F132" s="27" t="s">
        <v>0</v>
      </c>
      <c r="G132" s="27" t="s">
        <v>14</v>
      </c>
      <c r="H132" s="27" t="s">
        <v>15</v>
      </c>
      <c r="I132" s="33" t="s">
        <v>6</v>
      </c>
    </row>
    <row r="133" spans="1:9" x14ac:dyDescent="0.2">
      <c r="A133" s="35">
        <v>30225</v>
      </c>
      <c r="B133" s="27">
        <v>7303.817</v>
      </c>
      <c r="C133" s="27" t="s">
        <v>26</v>
      </c>
      <c r="D133" s="27" t="s">
        <v>25</v>
      </c>
      <c r="E133" s="27" t="s">
        <v>9</v>
      </c>
      <c r="F133" s="27" t="s">
        <v>0</v>
      </c>
      <c r="G133" s="27" t="s">
        <v>14</v>
      </c>
      <c r="H133" s="27" t="s">
        <v>15</v>
      </c>
      <c r="I133" s="33" t="s">
        <v>6</v>
      </c>
    </row>
    <row r="134" spans="1:9" x14ac:dyDescent="0.2">
      <c r="A134" s="35">
        <v>30317</v>
      </c>
      <c r="B134" s="27">
        <v>7400.0659999999998</v>
      </c>
      <c r="C134" s="27" t="s">
        <v>26</v>
      </c>
      <c r="D134" s="27" t="s">
        <v>25</v>
      </c>
      <c r="E134" s="27" t="s">
        <v>9</v>
      </c>
      <c r="F134" s="27" t="s">
        <v>0</v>
      </c>
      <c r="G134" s="27" t="s">
        <v>14</v>
      </c>
      <c r="H134" s="27" t="s">
        <v>15</v>
      </c>
      <c r="I134" s="33" t="s">
        <v>6</v>
      </c>
    </row>
    <row r="135" spans="1:9" x14ac:dyDescent="0.2">
      <c r="A135" s="35">
        <v>30407</v>
      </c>
      <c r="B135" s="27">
        <v>7568.4560000000001</v>
      </c>
      <c r="C135" s="27" t="s">
        <v>26</v>
      </c>
      <c r="D135" s="27" t="s">
        <v>25</v>
      </c>
      <c r="E135" s="27" t="s">
        <v>9</v>
      </c>
      <c r="F135" s="27" t="s">
        <v>0</v>
      </c>
      <c r="G135" s="27" t="s">
        <v>14</v>
      </c>
      <c r="H135" s="27" t="s">
        <v>15</v>
      </c>
      <c r="I135" s="33" t="s">
        <v>6</v>
      </c>
    </row>
    <row r="136" spans="1:9" x14ac:dyDescent="0.2">
      <c r="A136" s="35">
        <v>30498</v>
      </c>
      <c r="B136" s="27">
        <v>7719.7460000000001</v>
      </c>
      <c r="C136" s="27" t="s">
        <v>26</v>
      </c>
      <c r="D136" s="27" t="s">
        <v>25</v>
      </c>
      <c r="E136" s="27" t="s">
        <v>9</v>
      </c>
      <c r="F136" s="27" t="s">
        <v>0</v>
      </c>
      <c r="G136" s="27" t="s">
        <v>14</v>
      </c>
      <c r="H136" s="27" t="s">
        <v>15</v>
      </c>
      <c r="I136" s="33" t="s">
        <v>6</v>
      </c>
    </row>
    <row r="137" spans="1:9" x14ac:dyDescent="0.2">
      <c r="A137" s="35">
        <v>30590</v>
      </c>
      <c r="B137" s="27">
        <v>7880.7939999999999</v>
      </c>
      <c r="C137" s="27" t="s">
        <v>26</v>
      </c>
      <c r="D137" s="27" t="s">
        <v>25</v>
      </c>
      <c r="E137" s="27" t="s">
        <v>9</v>
      </c>
      <c r="F137" s="27" t="s">
        <v>0</v>
      </c>
      <c r="G137" s="27" t="s">
        <v>14</v>
      </c>
      <c r="H137" s="27" t="s">
        <v>15</v>
      </c>
      <c r="I137" s="33" t="s">
        <v>6</v>
      </c>
    </row>
    <row r="138" spans="1:9" x14ac:dyDescent="0.2">
      <c r="A138" s="35">
        <v>30682</v>
      </c>
      <c r="B138" s="27">
        <v>8034.8469999999998</v>
      </c>
      <c r="C138" s="27" t="s">
        <v>26</v>
      </c>
      <c r="D138" s="27" t="s">
        <v>25</v>
      </c>
      <c r="E138" s="27" t="s">
        <v>9</v>
      </c>
      <c r="F138" s="27" t="s">
        <v>0</v>
      </c>
      <c r="G138" s="27" t="s">
        <v>14</v>
      </c>
      <c r="H138" s="27" t="s">
        <v>15</v>
      </c>
      <c r="I138" s="33" t="s">
        <v>6</v>
      </c>
    </row>
    <row r="139" spans="1:9" x14ac:dyDescent="0.2">
      <c r="A139" s="35">
        <v>30773</v>
      </c>
      <c r="B139" s="27">
        <v>8173.67</v>
      </c>
      <c r="C139" s="27" t="s">
        <v>26</v>
      </c>
      <c r="D139" s="27" t="s">
        <v>25</v>
      </c>
      <c r="E139" s="27" t="s">
        <v>9</v>
      </c>
      <c r="F139" s="27" t="s">
        <v>0</v>
      </c>
      <c r="G139" s="27" t="s">
        <v>14</v>
      </c>
      <c r="H139" s="27" t="s">
        <v>15</v>
      </c>
      <c r="I139" s="33" t="s">
        <v>6</v>
      </c>
    </row>
    <row r="140" spans="1:9" x14ac:dyDescent="0.2">
      <c r="A140" s="35">
        <v>30864</v>
      </c>
      <c r="B140" s="27">
        <v>8252.4650000000001</v>
      </c>
      <c r="C140" s="27" t="s">
        <v>26</v>
      </c>
      <c r="D140" s="27" t="s">
        <v>25</v>
      </c>
      <c r="E140" s="27" t="s">
        <v>9</v>
      </c>
      <c r="F140" s="27" t="s">
        <v>0</v>
      </c>
      <c r="G140" s="27" t="s">
        <v>14</v>
      </c>
      <c r="H140" s="27" t="s">
        <v>15</v>
      </c>
      <c r="I140" s="33" t="s">
        <v>6</v>
      </c>
    </row>
    <row r="141" spans="1:9" x14ac:dyDescent="0.2">
      <c r="A141" s="35">
        <v>30956</v>
      </c>
      <c r="B141" s="27">
        <v>8320.1990000000005</v>
      </c>
      <c r="C141" s="27" t="s">
        <v>26</v>
      </c>
      <c r="D141" s="27" t="s">
        <v>25</v>
      </c>
      <c r="E141" s="27" t="s">
        <v>9</v>
      </c>
      <c r="F141" s="27" t="s">
        <v>0</v>
      </c>
      <c r="G141" s="27" t="s">
        <v>14</v>
      </c>
      <c r="H141" s="27" t="s">
        <v>15</v>
      </c>
      <c r="I141" s="33" t="s">
        <v>6</v>
      </c>
    </row>
    <row r="142" spans="1:9" x14ac:dyDescent="0.2">
      <c r="A142" s="35">
        <v>31048</v>
      </c>
      <c r="B142" s="27">
        <v>8400.82</v>
      </c>
      <c r="C142" s="27" t="s">
        <v>26</v>
      </c>
      <c r="D142" s="27" t="s">
        <v>25</v>
      </c>
      <c r="E142" s="27" t="s">
        <v>9</v>
      </c>
      <c r="F142" s="27" t="s">
        <v>0</v>
      </c>
      <c r="G142" s="27" t="s">
        <v>14</v>
      </c>
      <c r="H142" s="27" t="s">
        <v>15</v>
      </c>
      <c r="I142" s="33" t="s">
        <v>6</v>
      </c>
    </row>
    <row r="143" spans="1:9" x14ac:dyDescent="0.2">
      <c r="A143" s="35">
        <v>31138</v>
      </c>
      <c r="B143" s="27">
        <v>8474.7870000000003</v>
      </c>
      <c r="C143" s="27" t="s">
        <v>26</v>
      </c>
      <c r="D143" s="27" t="s">
        <v>25</v>
      </c>
      <c r="E143" s="27" t="s">
        <v>9</v>
      </c>
      <c r="F143" s="27" t="s">
        <v>0</v>
      </c>
      <c r="G143" s="27" t="s">
        <v>14</v>
      </c>
      <c r="H143" s="27" t="s">
        <v>15</v>
      </c>
      <c r="I143" s="33" t="s">
        <v>6</v>
      </c>
    </row>
    <row r="144" spans="1:9" x14ac:dyDescent="0.2">
      <c r="A144" s="35">
        <v>31229</v>
      </c>
      <c r="B144" s="27">
        <v>8604.2199999999993</v>
      </c>
      <c r="C144" s="27" t="s">
        <v>26</v>
      </c>
      <c r="D144" s="27" t="s">
        <v>25</v>
      </c>
      <c r="E144" s="27" t="s">
        <v>9</v>
      </c>
      <c r="F144" s="27" t="s">
        <v>0</v>
      </c>
      <c r="G144" s="27" t="s">
        <v>14</v>
      </c>
      <c r="H144" s="27" t="s">
        <v>15</v>
      </c>
      <c r="I144" s="33" t="s">
        <v>6</v>
      </c>
    </row>
    <row r="145" spans="1:9" x14ac:dyDescent="0.2">
      <c r="A145" s="35">
        <v>31321</v>
      </c>
      <c r="B145" s="27">
        <v>8668.1880000000001</v>
      </c>
      <c r="C145" s="27" t="s">
        <v>26</v>
      </c>
      <c r="D145" s="27" t="s">
        <v>25</v>
      </c>
      <c r="E145" s="27" t="s">
        <v>9</v>
      </c>
      <c r="F145" s="27" t="s">
        <v>0</v>
      </c>
      <c r="G145" s="27" t="s">
        <v>14</v>
      </c>
      <c r="H145" s="27" t="s">
        <v>15</v>
      </c>
      <c r="I145" s="33" t="s">
        <v>6</v>
      </c>
    </row>
    <row r="146" spans="1:9" x14ac:dyDescent="0.2">
      <c r="A146" s="35">
        <v>31413</v>
      </c>
      <c r="B146" s="27">
        <v>8749.1270000000004</v>
      </c>
      <c r="C146" s="27" t="s">
        <v>26</v>
      </c>
      <c r="D146" s="27" t="s">
        <v>25</v>
      </c>
      <c r="E146" s="27" t="s">
        <v>9</v>
      </c>
      <c r="F146" s="27" t="s">
        <v>0</v>
      </c>
      <c r="G146" s="27" t="s">
        <v>14</v>
      </c>
      <c r="H146" s="27" t="s">
        <v>15</v>
      </c>
      <c r="I146" s="33" t="s">
        <v>6</v>
      </c>
    </row>
    <row r="147" spans="1:9" x14ac:dyDescent="0.2">
      <c r="A147" s="35">
        <v>31503</v>
      </c>
      <c r="B147" s="27">
        <v>8788.5239999999994</v>
      </c>
      <c r="C147" s="27" t="s">
        <v>26</v>
      </c>
      <c r="D147" s="27" t="s">
        <v>25</v>
      </c>
      <c r="E147" s="27" t="s">
        <v>9</v>
      </c>
      <c r="F147" s="27" t="s">
        <v>0</v>
      </c>
      <c r="G147" s="27" t="s">
        <v>14</v>
      </c>
      <c r="H147" s="27" t="s">
        <v>15</v>
      </c>
      <c r="I147" s="33" t="s">
        <v>6</v>
      </c>
    </row>
    <row r="148" spans="1:9" x14ac:dyDescent="0.2">
      <c r="A148" s="35">
        <v>31594</v>
      </c>
      <c r="B148" s="27">
        <v>8872.6010000000006</v>
      </c>
      <c r="C148" s="27" t="s">
        <v>26</v>
      </c>
      <c r="D148" s="27" t="s">
        <v>25</v>
      </c>
      <c r="E148" s="27" t="s">
        <v>9</v>
      </c>
      <c r="F148" s="27" t="s">
        <v>0</v>
      </c>
      <c r="G148" s="27" t="s">
        <v>14</v>
      </c>
      <c r="H148" s="27" t="s">
        <v>15</v>
      </c>
      <c r="I148" s="33" t="s">
        <v>6</v>
      </c>
    </row>
    <row r="149" spans="1:9" x14ac:dyDescent="0.2">
      <c r="A149" s="35">
        <v>31686</v>
      </c>
      <c r="B149" s="27">
        <v>8920.1929999999993</v>
      </c>
      <c r="C149" s="27" t="s">
        <v>26</v>
      </c>
      <c r="D149" s="27" t="s">
        <v>25</v>
      </c>
      <c r="E149" s="27" t="s">
        <v>9</v>
      </c>
      <c r="F149" s="27" t="s">
        <v>0</v>
      </c>
      <c r="G149" s="27" t="s">
        <v>14</v>
      </c>
      <c r="H149" s="27" t="s">
        <v>15</v>
      </c>
      <c r="I149" s="33" t="s">
        <v>6</v>
      </c>
    </row>
    <row r="150" spans="1:9" x14ac:dyDescent="0.2">
      <c r="A150" s="35">
        <v>31778</v>
      </c>
      <c r="B150" s="27">
        <v>8986.3670000000002</v>
      </c>
      <c r="C150" s="27" t="s">
        <v>26</v>
      </c>
      <c r="D150" s="27" t="s">
        <v>25</v>
      </c>
      <c r="E150" s="27" t="s">
        <v>9</v>
      </c>
      <c r="F150" s="27" t="s">
        <v>0</v>
      </c>
      <c r="G150" s="27" t="s">
        <v>14</v>
      </c>
      <c r="H150" s="27" t="s">
        <v>15</v>
      </c>
      <c r="I150" s="33" t="s">
        <v>6</v>
      </c>
    </row>
    <row r="151" spans="1:9" x14ac:dyDescent="0.2">
      <c r="A151" s="35">
        <v>31868</v>
      </c>
      <c r="B151" s="27">
        <v>9083.2559999999994</v>
      </c>
      <c r="C151" s="27" t="s">
        <v>26</v>
      </c>
      <c r="D151" s="27" t="s">
        <v>25</v>
      </c>
      <c r="E151" s="27" t="s">
        <v>9</v>
      </c>
      <c r="F151" s="27" t="s">
        <v>0</v>
      </c>
      <c r="G151" s="27" t="s">
        <v>14</v>
      </c>
      <c r="H151" s="27" t="s">
        <v>15</v>
      </c>
      <c r="I151" s="33" t="s">
        <v>6</v>
      </c>
    </row>
    <row r="152" spans="1:9" x14ac:dyDescent="0.2">
      <c r="A152" s="35">
        <v>31959</v>
      </c>
      <c r="B152" s="27">
        <v>9162.0239999999994</v>
      </c>
      <c r="C152" s="27" t="s">
        <v>26</v>
      </c>
      <c r="D152" s="27" t="s">
        <v>25</v>
      </c>
      <c r="E152" s="27" t="s">
        <v>9</v>
      </c>
      <c r="F152" s="27" t="s">
        <v>0</v>
      </c>
      <c r="G152" s="27" t="s">
        <v>14</v>
      </c>
      <c r="H152" s="27" t="s">
        <v>15</v>
      </c>
      <c r="I152" s="33" t="s">
        <v>6</v>
      </c>
    </row>
    <row r="153" spans="1:9" x14ac:dyDescent="0.2">
      <c r="A153" s="35">
        <v>32051</v>
      </c>
      <c r="B153" s="27">
        <v>9319.3320000000003</v>
      </c>
      <c r="C153" s="27" t="s">
        <v>26</v>
      </c>
      <c r="D153" s="27" t="s">
        <v>25</v>
      </c>
      <c r="E153" s="27" t="s">
        <v>9</v>
      </c>
      <c r="F153" s="27" t="s">
        <v>0</v>
      </c>
      <c r="G153" s="27" t="s">
        <v>14</v>
      </c>
      <c r="H153" s="27" t="s">
        <v>15</v>
      </c>
      <c r="I153" s="33" t="s">
        <v>6</v>
      </c>
    </row>
    <row r="154" spans="1:9" x14ac:dyDescent="0.2">
      <c r="A154" s="35">
        <v>32143</v>
      </c>
      <c r="B154" s="27">
        <v>9367.5020000000004</v>
      </c>
      <c r="C154" s="27" t="s">
        <v>26</v>
      </c>
      <c r="D154" s="27" t="s">
        <v>25</v>
      </c>
      <c r="E154" s="27" t="s">
        <v>9</v>
      </c>
      <c r="F154" s="27" t="s">
        <v>0</v>
      </c>
      <c r="G154" s="27" t="s">
        <v>14</v>
      </c>
      <c r="H154" s="27" t="s">
        <v>15</v>
      </c>
      <c r="I154" s="33" t="s">
        <v>6</v>
      </c>
    </row>
    <row r="155" spans="1:9" x14ac:dyDescent="0.2">
      <c r="A155" s="35">
        <v>32234</v>
      </c>
      <c r="B155" s="27">
        <v>9490.5939999999991</v>
      </c>
      <c r="C155" s="27" t="s">
        <v>26</v>
      </c>
      <c r="D155" s="27" t="s">
        <v>25</v>
      </c>
      <c r="E155" s="27" t="s">
        <v>9</v>
      </c>
      <c r="F155" s="27" t="s">
        <v>0</v>
      </c>
      <c r="G155" s="27" t="s">
        <v>14</v>
      </c>
      <c r="H155" s="27" t="s">
        <v>15</v>
      </c>
      <c r="I155" s="33" t="s">
        <v>6</v>
      </c>
    </row>
    <row r="156" spans="1:9" x14ac:dyDescent="0.2">
      <c r="A156" s="35">
        <v>32325</v>
      </c>
      <c r="B156" s="27">
        <v>9546.2060000000001</v>
      </c>
      <c r="C156" s="27" t="s">
        <v>26</v>
      </c>
      <c r="D156" s="27" t="s">
        <v>25</v>
      </c>
      <c r="E156" s="27" t="s">
        <v>9</v>
      </c>
      <c r="F156" s="27" t="s">
        <v>0</v>
      </c>
      <c r="G156" s="27" t="s">
        <v>14</v>
      </c>
      <c r="H156" s="27" t="s">
        <v>15</v>
      </c>
      <c r="I156" s="33" t="s">
        <v>6</v>
      </c>
    </row>
    <row r="157" spans="1:9" x14ac:dyDescent="0.2">
      <c r="A157" s="35">
        <v>32417</v>
      </c>
      <c r="B157" s="27">
        <v>9673.4050000000007</v>
      </c>
      <c r="C157" s="27" t="s">
        <v>26</v>
      </c>
      <c r="D157" s="27" t="s">
        <v>25</v>
      </c>
      <c r="E157" s="27" t="s">
        <v>9</v>
      </c>
      <c r="F157" s="27" t="s">
        <v>0</v>
      </c>
      <c r="G157" s="27" t="s">
        <v>14</v>
      </c>
      <c r="H157" s="27" t="s">
        <v>15</v>
      </c>
      <c r="I157" s="33" t="s">
        <v>6</v>
      </c>
    </row>
    <row r="158" spans="1:9" x14ac:dyDescent="0.2">
      <c r="A158" s="35">
        <v>32509</v>
      </c>
      <c r="B158" s="27">
        <v>9771.7250000000004</v>
      </c>
      <c r="C158" s="27" t="s">
        <v>26</v>
      </c>
      <c r="D158" s="27" t="s">
        <v>25</v>
      </c>
      <c r="E158" s="27" t="s">
        <v>9</v>
      </c>
      <c r="F158" s="27" t="s">
        <v>0</v>
      </c>
      <c r="G158" s="27" t="s">
        <v>14</v>
      </c>
      <c r="H158" s="27" t="s">
        <v>15</v>
      </c>
      <c r="I158" s="33" t="s">
        <v>6</v>
      </c>
    </row>
    <row r="159" spans="1:9" x14ac:dyDescent="0.2">
      <c r="A159" s="35">
        <v>32599</v>
      </c>
      <c r="B159" s="27">
        <v>9846.2929999999997</v>
      </c>
      <c r="C159" s="27" t="s">
        <v>26</v>
      </c>
      <c r="D159" s="27" t="s">
        <v>25</v>
      </c>
      <c r="E159" s="27" t="s">
        <v>9</v>
      </c>
      <c r="F159" s="27" t="s">
        <v>0</v>
      </c>
      <c r="G159" s="27" t="s">
        <v>14</v>
      </c>
      <c r="H159" s="27" t="s">
        <v>15</v>
      </c>
      <c r="I159" s="33" t="s">
        <v>6</v>
      </c>
    </row>
    <row r="160" spans="1:9" x14ac:dyDescent="0.2">
      <c r="A160" s="35">
        <v>32690</v>
      </c>
      <c r="B160" s="27">
        <v>9919.2279999999992</v>
      </c>
      <c r="C160" s="27" t="s">
        <v>26</v>
      </c>
      <c r="D160" s="27" t="s">
        <v>25</v>
      </c>
      <c r="E160" s="27" t="s">
        <v>9</v>
      </c>
      <c r="F160" s="27" t="s">
        <v>0</v>
      </c>
      <c r="G160" s="27" t="s">
        <v>14</v>
      </c>
      <c r="H160" s="27" t="s">
        <v>15</v>
      </c>
      <c r="I160" s="33" t="s">
        <v>6</v>
      </c>
    </row>
    <row r="161" spans="1:9" x14ac:dyDescent="0.2">
      <c r="A161" s="35">
        <v>32782</v>
      </c>
      <c r="B161" s="27">
        <v>9938.7669999999998</v>
      </c>
      <c r="C161" s="27" t="s">
        <v>26</v>
      </c>
      <c r="D161" s="27" t="s">
        <v>25</v>
      </c>
      <c r="E161" s="27" t="s">
        <v>9</v>
      </c>
      <c r="F161" s="27" t="s">
        <v>0</v>
      </c>
      <c r="G161" s="27" t="s">
        <v>14</v>
      </c>
      <c r="H161" s="27" t="s">
        <v>15</v>
      </c>
      <c r="I161" s="33" t="s">
        <v>6</v>
      </c>
    </row>
    <row r="162" spans="1:9" x14ac:dyDescent="0.2">
      <c r="A162" s="35">
        <v>32874</v>
      </c>
      <c r="B162" s="27">
        <v>10047.386</v>
      </c>
      <c r="C162" s="27" t="s">
        <v>26</v>
      </c>
      <c r="D162" s="27" t="s">
        <v>25</v>
      </c>
      <c r="E162" s="27" t="s">
        <v>9</v>
      </c>
      <c r="F162" s="27" t="s">
        <v>0</v>
      </c>
      <c r="G162" s="27" t="s">
        <v>14</v>
      </c>
      <c r="H162" s="27" t="s">
        <v>15</v>
      </c>
      <c r="I162" s="33" t="s">
        <v>6</v>
      </c>
    </row>
    <row r="163" spans="1:9" x14ac:dyDescent="0.2">
      <c r="A163" s="35">
        <v>32964</v>
      </c>
      <c r="B163" s="27">
        <v>10083.855</v>
      </c>
      <c r="C163" s="27" t="s">
        <v>26</v>
      </c>
      <c r="D163" s="27" t="s">
        <v>25</v>
      </c>
      <c r="E163" s="27" t="s">
        <v>9</v>
      </c>
      <c r="F163" s="27" t="s">
        <v>0</v>
      </c>
      <c r="G163" s="27" t="s">
        <v>14</v>
      </c>
      <c r="H163" s="27" t="s">
        <v>15</v>
      </c>
      <c r="I163" s="33" t="s">
        <v>6</v>
      </c>
    </row>
    <row r="164" spans="1:9" x14ac:dyDescent="0.2">
      <c r="A164" s="35">
        <v>33055</v>
      </c>
      <c r="B164" s="27">
        <v>10090.569</v>
      </c>
      <c r="C164" s="27" t="s">
        <v>26</v>
      </c>
      <c r="D164" s="27" t="s">
        <v>25</v>
      </c>
      <c r="E164" s="27" t="s">
        <v>9</v>
      </c>
      <c r="F164" s="27" t="s">
        <v>0</v>
      </c>
      <c r="G164" s="27" t="s">
        <v>14</v>
      </c>
      <c r="H164" s="27" t="s">
        <v>15</v>
      </c>
      <c r="I164" s="33" t="s">
        <v>6</v>
      </c>
    </row>
    <row r="165" spans="1:9" x14ac:dyDescent="0.2">
      <c r="A165" s="35">
        <v>33147</v>
      </c>
      <c r="B165" s="27">
        <v>9998.7039999999997</v>
      </c>
      <c r="C165" s="27" t="s">
        <v>26</v>
      </c>
      <c r="D165" s="27" t="s">
        <v>25</v>
      </c>
      <c r="E165" s="27" t="s">
        <v>9</v>
      </c>
      <c r="F165" s="27" t="s">
        <v>0</v>
      </c>
      <c r="G165" s="27" t="s">
        <v>14</v>
      </c>
      <c r="H165" s="27" t="s">
        <v>15</v>
      </c>
      <c r="I165" s="33" t="s">
        <v>6</v>
      </c>
    </row>
    <row r="166" spans="1:9" x14ac:dyDescent="0.2">
      <c r="A166" s="35">
        <v>33239</v>
      </c>
      <c r="B166" s="27">
        <v>9951.9159999999993</v>
      </c>
      <c r="C166" s="27" t="s">
        <v>26</v>
      </c>
      <c r="D166" s="27" t="s">
        <v>25</v>
      </c>
      <c r="E166" s="27" t="s">
        <v>9</v>
      </c>
      <c r="F166" s="27" t="s">
        <v>0</v>
      </c>
      <c r="G166" s="27" t="s">
        <v>14</v>
      </c>
      <c r="H166" s="27" t="s">
        <v>15</v>
      </c>
      <c r="I166" s="33" t="s">
        <v>6</v>
      </c>
    </row>
    <row r="167" spans="1:9" x14ac:dyDescent="0.2">
      <c r="A167" s="35">
        <v>33329</v>
      </c>
      <c r="B167" s="27">
        <v>10029.51</v>
      </c>
      <c r="C167" s="27" t="s">
        <v>26</v>
      </c>
      <c r="D167" s="27" t="s">
        <v>25</v>
      </c>
      <c r="E167" s="27" t="s">
        <v>9</v>
      </c>
      <c r="F167" s="27" t="s">
        <v>0</v>
      </c>
      <c r="G167" s="27" t="s">
        <v>14</v>
      </c>
      <c r="H167" s="27" t="s">
        <v>15</v>
      </c>
      <c r="I167" s="33" t="s">
        <v>6</v>
      </c>
    </row>
    <row r="168" spans="1:9" x14ac:dyDescent="0.2">
      <c r="A168" s="35">
        <v>33420</v>
      </c>
      <c r="B168" s="27">
        <v>10080.195</v>
      </c>
      <c r="C168" s="27" t="s">
        <v>26</v>
      </c>
      <c r="D168" s="27" t="s">
        <v>25</v>
      </c>
      <c r="E168" s="27" t="s">
        <v>9</v>
      </c>
      <c r="F168" s="27" t="s">
        <v>0</v>
      </c>
      <c r="G168" s="27" t="s">
        <v>14</v>
      </c>
      <c r="H168" s="27" t="s">
        <v>15</v>
      </c>
      <c r="I168" s="33" t="s">
        <v>6</v>
      </c>
    </row>
    <row r="169" spans="1:9" x14ac:dyDescent="0.2">
      <c r="A169" s="35">
        <v>33512</v>
      </c>
      <c r="B169" s="27">
        <v>10115.329</v>
      </c>
      <c r="C169" s="27" t="s">
        <v>26</v>
      </c>
      <c r="D169" s="27" t="s">
        <v>25</v>
      </c>
      <c r="E169" s="27" t="s">
        <v>9</v>
      </c>
      <c r="F169" s="27" t="s">
        <v>0</v>
      </c>
      <c r="G169" s="27" t="s">
        <v>14</v>
      </c>
      <c r="H169" s="27" t="s">
        <v>15</v>
      </c>
      <c r="I169" s="33" t="s">
        <v>6</v>
      </c>
    </row>
    <row r="170" spans="1:9" x14ac:dyDescent="0.2">
      <c r="A170" s="35">
        <v>33604</v>
      </c>
      <c r="B170" s="27">
        <v>10236.434999999999</v>
      </c>
      <c r="C170" s="27" t="s">
        <v>26</v>
      </c>
      <c r="D170" s="27" t="s">
        <v>25</v>
      </c>
      <c r="E170" s="27" t="s">
        <v>9</v>
      </c>
      <c r="F170" s="27" t="s">
        <v>0</v>
      </c>
      <c r="G170" s="27" t="s">
        <v>14</v>
      </c>
      <c r="H170" s="27" t="s">
        <v>15</v>
      </c>
      <c r="I170" s="33" t="s">
        <v>6</v>
      </c>
    </row>
    <row r="171" spans="1:9" x14ac:dyDescent="0.2">
      <c r="A171" s="35">
        <v>33695</v>
      </c>
      <c r="B171" s="27">
        <v>10347.429</v>
      </c>
      <c r="C171" s="27" t="s">
        <v>26</v>
      </c>
      <c r="D171" s="27" t="s">
        <v>25</v>
      </c>
      <c r="E171" s="27" t="s">
        <v>9</v>
      </c>
      <c r="F171" s="27" t="s">
        <v>0</v>
      </c>
      <c r="G171" s="27" t="s">
        <v>14</v>
      </c>
      <c r="H171" s="27" t="s">
        <v>15</v>
      </c>
      <c r="I171" s="33" t="s">
        <v>6</v>
      </c>
    </row>
    <row r="172" spans="1:9" x14ac:dyDescent="0.2">
      <c r="A172" s="35">
        <v>33786</v>
      </c>
      <c r="B172" s="27">
        <v>10449.673000000001</v>
      </c>
      <c r="C172" s="27" t="s">
        <v>26</v>
      </c>
      <c r="D172" s="27" t="s">
        <v>25</v>
      </c>
      <c r="E172" s="27" t="s">
        <v>9</v>
      </c>
      <c r="F172" s="27" t="s">
        <v>0</v>
      </c>
      <c r="G172" s="27" t="s">
        <v>14</v>
      </c>
      <c r="H172" s="27" t="s">
        <v>15</v>
      </c>
      <c r="I172" s="33" t="s">
        <v>6</v>
      </c>
    </row>
    <row r="173" spans="1:9" x14ac:dyDescent="0.2">
      <c r="A173" s="35">
        <v>33878</v>
      </c>
      <c r="B173" s="27">
        <v>10558.647999999999</v>
      </c>
      <c r="C173" s="27" t="s">
        <v>26</v>
      </c>
      <c r="D173" s="27" t="s">
        <v>25</v>
      </c>
      <c r="E173" s="27" t="s">
        <v>9</v>
      </c>
      <c r="F173" s="27" t="s">
        <v>0</v>
      </c>
      <c r="G173" s="27" t="s">
        <v>14</v>
      </c>
      <c r="H173" s="27" t="s">
        <v>15</v>
      </c>
      <c r="I173" s="33" t="s">
        <v>6</v>
      </c>
    </row>
    <row r="174" spans="1:9" x14ac:dyDescent="0.2">
      <c r="A174" s="35">
        <v>33970</v>
      </c>
      <c r="B174" s="27">
        <v>10576.275</v>
      </c>
      <c r="C174" s="27" t="s">
        <v>26</v>
      </c>
      <c r="D174" s="27" t="s">
        <v>25</v>
      </c>
      <c r="E174" s="27" t="s">
        <v>9</v>
      </c>
      <c r="F174" s="27" t="s">
        <v>0</v>
      </c>
      <c r="G174" s="27" t="s">
        <v>14</v>
      </c>
      <c r="H174" s="27" t="s">
        <v>15</v>
      </c>
      <c r="I174" s="33" t="s">
        <v>6</v>
      </c>
    </row>
    <row r="175" spans="1:9" x14ac:dyDescent="0.2">
      <c r="A175" s="35">
        <v>34060</v>
      </c>
      <c r="B175" s="27">
        <v>10637.847</v>
      </c>
      <c r="C175" s="27" t="s">
        <v>26</v>
      </c>
      <c r="D175" s="27" t="s">
        <v>25</v>
      </c>
      <c r="E175" s="27" t="s">
        <v>9</v>
      </c>
      <c r="F175" s="27" t="s">
        <v>0</v>
      </c>
      <c r="G175" s="27" t="s">
        <v>14</v>
      </c>
      <c r="H175" s="27" t="s">
        <v>15</v>
      </c>
      <c r="I175" s="33" t="s">
        <v>6</v>
      </c>
    </row>
    <row r="176" spans="1:9" x14ac:dyDescent="0.2">
      <c r="A176" s="35">
        <v>34151</v>
      </c>
      <c r="B176" s="27">
        <v>10688.606</v>
      </c>
      <c r="C176" s="27" t="s">
        <v>26</v>
      </c>
      <c r="D176" s="27" t="s">
        <v>25</v>
      </c>
      <c r="E176" s="27" t="s">
        <v>9</v>
      </c>
      <c r="F176" s="27" t="s">
        <v>0</v>
      </c>
      <c r="G176" s="27" t="s">
        <v>14</v>
      </c>
      <c r="H176" s="27" t="s">
        <v>15</v>
      </c>
      <c r="I176" s="33" t="s">
        <v>6</v>
      </c>
    </row>
    <row r="177" spans="1:9" x14ac:dyDescent="0.2">
      <c r="A177" s="35">
        <v>34243</v>
      </c>
      <c r="B177" s="27">
        <v>10833.986999999999</v>
      </c>
      <c r="C177" s="27" t="s">
        <v>26</v>
      </c>
      <c r="D177" s="27" t="s">
        <v>25</v>
      </c>
      <c r="E177" s="27" t="s">
        <v>9</v>
      </c>
      <c r="F177" s="27" t="s">
        <v>0</v>
      </c>
      <c r="G177" s="27" t="s">
        <v>14</v>
      </c>
      <c r="H177" s="27" t="s">
        <v>15</v>
      </c>
      <c r="I177" s="33" t="s">
        <v>6</v>
      </c>
    </row>
    <row r="178" spans="1:9" x14ac:dyDescent="0.2">
      <c r="A178" s="35">
        <v>34335</v>
      </c>
      <c r="B178" s="27">
        <v>10939.116</v>
      </c>
      <c r="C178" s="27" t="s">
        <v>26</v>
      </c>
      <c r="D178" s="27" t="s">
        <v>25</v>
      </c>
      <c r="E178" s="27" t="s">
        <v>9</v>
      </c>
      <c r="F178" s="27" t="s">
        <v>0</v>
      </c>
      <c r="G178" s="27" t="s">
        <v>14</v>
      </c>
      <c r="H178" s="27" t="s">
        <v>15</v>
      </c>
      <c r="I178" s="33" t="s">
        <v>6</v>
      </c>
    </row>
    <row r="179" spans="1:9" x14ac:dyDescent="0.2">
      <c r="A179" s="35">
        <v>34425</v>
      </c>
      <c r="B179" s="27">
        <v>11087.361000000001</v>
      </c>
      <c r="C179" s="27" t="s">
        <v>26</v>
      </c>
      <c r="D179" s="27" t="s">
        <v>25</v>
      </c>
      <c r="E179" s="27" t="s">
        <v>9</v>
      </c>
      <c r="F179" s="27" t="s">
        <v>0</v>
      </c>
      <c r="G179" s="27" t="s">
        <v>14</v>
      </c>
      <c r="H179" s="27" t="s">
        <v>15</v>
      </c>
      <c r="I179" s="33" t="s">
        <v>6</v>
      </c>
    </row>
    <row r="180" spans="1:9" x14ac:dyDescent="0.2">
      <c r="A180" s="35">
        <v>34516</v>
      </c>
      <c r="B180" s="27">
        <v>11152.175999999999</v>
      </c>
      <c r="C180" s="27" t="s">
        <v>26</v>
      </c>
      <c r="D180" s="27" t="s">
        <v>25</v>
      </c>
      <c r="E180" s="27" t="s">
        <v>9</v>
      </c>
      <c r="F180" s="27" t="s">
        <v>0</v>
      </c>
      <c r="G180" s="27" t="s">
        <v>14</v>
      </c>
      <c r="H180" s="27" t="s">
        <v>15</v>
      </c>
      <c r="I180" s="33" t="s">
        <v>6</v>
      </c>
    </row>
    <row r="181" spans="1:9" x14ac:dyDescent="0.2">
      <c r="A181" s="35">
        <v>34608</v>
      </c>
      <c r="B181" s="27">
        <v>11279.932000000001</v>
      </c>
      <c r="C181" s="27" t="s">
        <v>26</v>
      </c>
      <c r="D181" s="27" t="s">
        <v>25</v>
      </c>
      <c r="E181" s="27" t="s">
        <v>9</v>
      </c>
      <c r="F181" s="27" t="s">
        <v>0</v>
      </c>
      <c r="G181" s="27" t="s">
        <v>14</v>
      </c>
      <c r="H181" s="27" t="s">
        <v>15</v>
      </c>
      <c r="I181" s="33" t="s">
        <v>6</v>
      </c>
    </row>
    <row r="182" spans="1:9" x14ac:dyDescent="0.2">
      <c r="A182" s="35">
        <v>34700</v>
      </c>
      <c r="B182" s="27">
        <v>11319.950999999999</v>
      </c>
      <c r="C182" s="27" t="s">
        <v>26</v>
      </c>
      <c r="D182" s="27" t="s">
        <v>25</v>
      </c>
      <c r="E182" s="27" t="s">
        <v>9</v>
      </c>
      <c r="F182" s="27" t="s">
        <v>0</v>
      </c>
      <c r="G182" s="27" t="s">
        <v>14</v>
      </c>
      <c r="H182" s="27" t="s">
        <v>15</v>
      </c>
      <c r="I182" s="33" t="s">
        <v>6</v>
      </c>
    </row>
    <row r="183" spans="1:9" x14ac:dyDescent="0.2">
      <c r="A183" s="35">
        <v>34790</v>
      </c>
      <c r="B183" s="27">
        <v>11353.721</v>
      </c>
      <c r="C183" s="27" t="s">
        <v>26</v>
      </c>
      <c r="D183" s="27" t="s">
        <v>25</v>
      </c>
      <c r="E183" s="27" t="s">
        <v>9</v>
      </c>
      <c r="F183" s="27" t="s">
        <v>0</v>
      </c>
      <c r="G183" s="27" t="s">
        <v>14</v>
      </c>
      <c r="H183" s="27" t="s">
        <v>15</v>
      </c>
      <c r="I183" s="33" t="s">
        <v>6</v>
      </c>
    </row>
    <row r="184" spans="1:9" x14ac:dyDescent="0.2">
      <c r="A184" s="35">
        <v>34881</v>
      </c>
      <c r="B184" s="27">
        <v>11450.31</v>
      </c>
      <c r="C184" s="27" t="s">
        <v>26</v>
      </c>
      <c r="D184" s="27" t="s">
        <v>25</v>
      </c>
      <c r="E184" s="27" t="s">
        <v>9</v>
      </c>
      <c r="F184" s="27" t="s">
        <v>0</v>
      </c>
      <c r="G184" s="27" t="s">
        <v>14</v>
      </c>
      <c r="H184" s="27" t="s">
        <v>15</v>
      </c>
      <c r="I184" s="33" t="s">
        <v>6</v>
      </c>
    </row>
    <row r="185" spans="1:9" x14ac:dyDescent="0.2">
      <c r="A185" s="35">
        <v>34973</v>
      </c>
      <c r="B185" s="27">
        <v>11528.066999999999</v>
      </c>
      <c r="C185" s="27" t="s">
        <v>26</v>
      </c>
      <c r="D185" s="27" t="s">
        <v>25</v>
      </c>
      <c r="E185" s="27" t="s">
        <v>9</v>
      </c>
      <c r="F185" s="27" t="s">
        <v>0</v>
      </c>
      <c r="G185" s="27" t="s">
        <v>14</v>
      </c>
      <c r="H185" s="27" t="s">
        <v>15</v>
      </c>
      <c r="I185" s="33" t="s">
        <v>6</v>
      </c>
    </row>
    <row r="186" spans="1:9" x14ac:dyDescent="0.2">
      <c r="A186" s="35">
        <v>35065</v>
      </c>
      <c r="B186" s="27">
        <v>11614.418</v>
      </c>
      <c r="C186" s="27" t="s">
        <v>26</v>
      </c>
      <c r="D186" s="27" t="s">
        <v>25</v>
      </c>
      <c r="E186" s="27" t="s">
        <v>9</v>
      </c>
      <c r="F186" s="27" t="s">
        <v>0</v>
      </c>
      <c r="G186" s="27" t="s">
        <v>14</v>
      </c>
      <c r="H186" s="27" t="s">
        <v>15</v>
      </c>
      <c r="I186" s="33" t="s">
        <v>6</v>
      </c>
    </row>
    <row r="187" spans="1:9" x14ac:dyDescent="0.2">
      <c r="A187" s="35">
        <v>35156</v>
      </c>
      <c r="B187" s="27">
        <v>11808.14</v>
      </c>
      <c r="C187" s="27" t="s">
        <v>26</v>
      </c>
      <c r="D187" s="27" t="s">
        <v>25</v>
      </c>
      <c r="E187" s="27" t="s">
        <v>9</v>
      </c>
      <c r="F187" s="27" t="s">
        <v>0</v>
      </c>
      <c r="G187" s="27" t="s">
        <v>14</v>
      </c>
      <c r="H187" s="27" t="s">
        <v>15</v>
      </c>
      <c r="I187" s="33" t="s">
        <v>6</v>
      </c>
    </row>
    <row r="188" spans="1:9" x14ac:dyDescent="0.2">
      <c r="A188" s="35">
        <v>35247</v>
      </c>
      <c r="B188" s="27">
        <v>11914.063</v>
      </c>
      <c r="C188" s="27" t="s">
        <v>26</v>
      </c>
      <c r="D188" s="27" t="s">
        <v>25</v>
      </c>
      <c r="E188" s="27" t="s">
        <v>9</v>
      </c>
      <c r="F188" s="27" t="s">
        <v>0</v>
      </c>
      <c r="G188" s="27" t="s">
        <v>14</v>
      </c>
      <c r="H188" s="27" t="s">
        <v>15</v>
      </c>
      <c r="I188" s="33" t="s">
        <v>6</v>
      </c>
    </row>
    <row r="189" spans="1:9" x14ac:dyDescent="0.2">
      <c r="A189" s="35">
        <v>35339</v>
      </c>
      <c r="B189" s="27">
        <v>12037.775</v>
      </c>
      <c r="C189" s="27" t="s">
        <v>26</v>
      </c>
      <c r="D189" s="27" t="s">
        <v>25</v>
      </c>
      <c r="E189" s="27" t="s">
        <v>9</v>
      </c>
      <c r="F189" s="27" t="s">
        <v>0</v>
      </c>
      <c r="G189" s="27" t="s">
        <v>14</v>
      </c>
      <c r="H189" s="27" t="s">
        <v>15</v>
      </c>
      <c r="I189" s="33" t="s">
        <v>6</v>
      </c>
    </row>
    <row r="190" spans="1:9" x14ac:dyDescent="0.2">
      <c r="A190" s="35">
        <v>35431</v>
      </c>
      <c r="B190" s="27">
        <v>12115.472</v>
      </c>
      <c r="C190" s="27" t="s">
        <v>26</v>
      </c>
      <c r="D190" s="27" t="s">
        <v>25</v>
      </c>
      <c r="E190" s="27" t="s">
        <v>9</v>
      </c>
      <c r="F190" s="27" t="s">
        <v>0</v>
      </c>
      <c r="G190" s="27" t="s">
        <v>14</v>
      </c>
      <c r="H190" s="27" t="s">
        <v>15</v>
      </c>
      <c r="I190" s="33" t="s">
        <v>6</v>
      </c>
    </row>
    <row r="191" spans="1:9" x14ac:dyDescent="0.2">
      <c r="A191" s="35">
        <v>35521</v>
      </c>
      <c r="B191" s="27">
        <v>12317.221</v>
      </c>
      <c r="C191" s="27" t="s">
        <v>26</v>
      </c>
      <c r="D191" s="27" t="s">
        <v>25</v>
      </c>
      <c r="E191" s="27" t="s">
        <v>9</v>
      </c>
      <c r="F191" s="27" t="s">
        <v>0</v>
      </c>
      <c r="G191" s="27" t="s">
        <v>14</v>
      </c>
      <c r="H191" s="27" t="s">
        <v>15</v>
      </c>
      <c r="I191" s="33" t="s">
        <v>6</v>
      </c>
    </row>
    <row r="192" spans="1:9" x14ac:dyDescent="0.2">
      <c r="A192" s="35">
        <v>35612</v>
      </c>
      <c r="B192" s="27">
        <v>12471.01</v>
      </c>
      <c r="C192" s="27" t="s">
        <v>26</v>
      </c>
      <c r="D192" s="27" t="s">
        <v>25</v>
      </c>
      <c r="E192" s="27" t="s">
        <v>9</v>
      </c>
      <c r="F192" s="27" t="s">
        <v>0</v>
      </c>
      <c r="G192" s="27" t="s">
        <v>14</v>
      </c>
      <c r="H192" s="27" t="s">
        <v>15</v>
      </c>
      <c r="I192" s="33" t="s">
        <v>6</v>
      </c>
    </row>
    <row r="193" spans="1:9" x14ac:dyDescent="0.2">
      <c r="A193" s="35">
        <v>35704</v>
      </c>
      <c r="B193" s="27">
        <v>12577.495000000001</v>
      </c>
      <c r="C193" s="27" t="s">
        <v>26</v>
      </c>
      <c r="D193" s="27" t="s">
        <v>25</v>
      </c>
      <c r="E193" s="27" t="s">
        <v>9</v>
      </c>
      <c r="F193" s="27" t="s">
        <v>0</v>
      </c>
      <c r="G193" s="27" t="s">
        <v>14</v>
      </c>
      <c r="H193" s="27" t="s">
        <v>15</v>
      </c>
      <c r="I193" s="33" t="s">
        <v>6</v>
      </c>
    </row>
    <row r="194" spans="1:9" x14ac:dyDescent="0.2">
      <c r="A194" s="35">
        <v>35796</v>
      </c>
      <c r="B194" s="27">
        <v>12703.742</v>
      </c>
      <c r="C194" s="27" t="s">
        <v>26</v>
      </c>
      <c r="D194" s="27" t="s">
        <v>25</v>
      </c>
      <c r="E194" s="27" t="s">
        <v>9</v>
      </c>
      <c r="F194" s="27" t="s">
        <v>0</v>
      </c>
      <c r="G194" s="27" t="s">
        <v>14</v>
      </c>
      <c r="H194" s="27" t="s">
        <v>15</v>
      </c>
      <c r="I194" s="33" t="s">
        <v>6</v>
      </c>
    </row>
    <row r="195" spans="1:9" x14ac:dyDescent="0.2">
      <c r="A195" s="35">
        <v>35886</v>
      </c>
      <c r="B195" s="27">
        <v>12821.339</v>
      </c>
      <c r="C195" s="27" t="s">
        <v>26</v>
      </c>
      <c r="D195" s="27" t="s">
        <v>25</v>
      </c>
      <c r="E195" s="27" t="s">
        <v>9</v>
      </c>
      <c r="F195" s="27" t="s">
        <v>0</v>
      </c>
      <c r="G195" s="27" t="s">
        <v>14</v>
      </c>
      <c r="H195" s="27" t="s">
        <v>15</v>
      </c>
      <c r="I195" s="33" t="s">
        <v>6</v>
      </c>
    </row>
    <row r="196" spans="1:9" x14ac:dyDescent="0.2">
      <c r="A196" s="35">
        <v>35977</v>
      </c>
      <c r="B196" s="27">
        <v>12982.752</v>
      </c>
      <c r="C196" s="27" t="s">
        <v>26</v>
      </c>
      <c r="D196" s="27" t="s">
        <v>25</v>
      </c>
      <c r="E196" s="27" t="s">
        <v>9</v>
      </c>
      <c r="F196" s="27" t="s">
        <v>0</v>
      </c>
      <c r="G196" s="27" t="s">
        <v>14</v>
      </c>
      <c r="H196" s="27" t="s">
        <v>15</v>
      </c>
      <c r="I196" s="33" t="s">
        <v>6</v>
      </c>
    </row>
    <row r="197" spans="1:9" x14ac:dyDescent="0.2">
      <c r="A197" s="35">
        <v>36069</v>
      </c>
      <c r="B197" s="27">
        <v>13191.67</v>
      </c>
      <c r="C197" s="27" t="s">
        <v>26</v>
      </c>
      <c r="D197" s="27" t="s">
        <v>25</v>
      </c>
      <c r="E197" s="27" t="s">
        <v>9</v>
      </c>
      <c r="F197" s="27" t="s">
        <v>0</v>
      </c>
      <c r="G197" s="27" t="s">
        <v>14</v>
      </c>
      <c r="H197" s="27" t="s">
        <v>15</v>
      </c>
      <c r="I197" s="33" t="s">
        <v>6</v>
      </c>
    </row>
    <row r="198" spans="1:9" x14ac:dyDescent="0.2">
      <c r="A198" s="35">
        <v>36161</v>
      </c>
      <c r="B198" s="27">
        <v>13315.597</v>
      </c>
      <c r="C198" s="27" t="s">
        <v>26</v>
      </c>
      <c r="D198" s="27" t="s">
        <v>25</v>
      </c>
      <c r="E198" s="27" t="s">
        <v>9</v>
      </c>
      <c r="F198" s="27" t="s">
        <v>0</v>
      </c>
      <c r="G198" s="27" t="s">
        <v>14</v>
      </c>
      <c r="H198" s="27" t="s">
        <v>15</v>
      </c>
      <c r="I198" s="33" t="s">
        <v>6</v>
      </c>
    </row>
    <row r="199" spans="1:9" x14ac:dyDescent="0.2">
      <c r="A199" s="35">
        <v>36251</v>
      </c>
      <c r="B199" s="27">
        <v>13426.748</v>
      </c>
      <c r="C199" s="27" t="s">
        <v>26</v>
      </c>
      <c r="D199" s="27" t="s">
        <v>25</v>
      </c>
      <c r="E199" s="27" t="s">
        <v>9</v>
      </c>
      <c r="F199" s="27" t="s">
        <v>0</v>
      </c>
      <c r="G199" s="27" t="s">
        <v>14</v>
      </c>
      <c r="H199" s="27" t="s">
        <v>15</v>
      </c>
      <c r="I199" s="33" t="s">
        <v>6</v>
      </c>
    </row>
    <row r="200" spans="1:9" x14ac:dyDescent="0.2">
      <c r="A200" s="35">
        <v>36342</v>
      </c>
      <c r="B200" s="27">
        <v>13604.771000000001</v>
      </c>
      <c r="C200" s="27" t="s">
        <v>26</v>
      </c>
      <c r="D200" s="27" t="s">
        <v>25</v>
      </c>
      <c r="E200" s="27" t="s">
        <v>9</v>
      </c>
      <c r="F200" s="27" t="s">
        <v>0</v>
      </c>
      <c r="G200" s="27" t="s">
        <v>14</v>
      </c>
      <c r="H200" s="27" t="s">
        <v>15</v>
      </c>
      <c r="I200" s="33" t="s">
        <v>6</v>
      </c>
    </row>
    <row r="201" spans="1:9" x14ac:dyDescent="0.2">
      <c r="A201" s="35">
        <v>36434</v>
      </c>
      <c r="B201" s="27">
        <v>13827.98</v>
      </c>
      <c r="C201" s="27" t="s">
        <v>26</v>
      </c>
      <c r="D201" s="27" t="s">
        <v>25</v>
      </c>
      <c r="E201" s="27" t="s">
        <v>9</v>
      </c>
      <c r="F201" s="27" t="s">
        <v>0</v>
      </c>
      <c r="G201" s="27" t="s">
        <v>14</v>
      </c>
      <c r="H201" s="27" t="s">
        <v>15</v>
      </c>
      <c r="I201" s="33" t="s">
        <v>6</v>
      </c>
    </row>
    <row r="202" spans="1:9" x14ac:dyDescent="0.2">
      <c r="A202" s="35">
        <v>36526</v>
      </c>
      <c r="B202" s="27">
        <v>13878.147000000001</v>
      </c>
      <c r="C202" s="27" t="s">
        <v>26</v>
      </c>
      <c r="D202" s="27" t="s">
        <v>25</v>
      </c>
      <c r="E202" s="27" t="s">
        <v>9</v>
      </c>
      <c r="F202" s="27" t="s">
        <v>0</v>
      </c>
      <c r="G202" s="27" t="s">
        <v>14</v>
      </c>
      <c r="H202" s="27" t="s">
        <v>15</v>
      </c>
      <c r="I202" s="33" t="s">
        <v>6</v>
      </c>
    </row>
    <row r="203" spans="1:9" x14ac:dyDescent="0.2">
      <c r="A203" s="35">
        <v>36617</v>
      </c>
      <c r="B203" s="27">
        <v>14130.907999999999</v>
      </c>
      <c r="C203" s="27" t="s">
        <v>26</v>
      </c>
      <c r="D203" s="27" t="s">
        <v>25</v>
      </c>
      <c r="E203" s="27" t="s">
        <v>9</v>
      </c>
      <c r="F203" s="27" t="s">
        <v>0</v>
      </c>
      <c r="G203" s="27" t="s">
        <v>14</v>
      </c>
      <c r="H203" s="27" t="s">
        <v>15</v>
      </c>
      <c r="I203" s="33" t="s">
        <v>6</v>
      </c>
    </row>
    <row r="204" spans="1:9" x14ac:dyDescent="0.2">
      <c r="A204" s="35">
        <v>36708</v>
      </c>
      <c r="B204" s="27">
        <v>14145.312</v>
      </c>
      <c r="C204" s="27" t="s">
        <v>26</v>
      </c>
      <c r="D204" s="27" t="s">
        <v>25</v>
      </c>
      <c r="E204" s="27" t="s">
        <v>9</v>
      </c>
      <c r="F204" s="27" t="s">
        <v>0</v>
      </c>
      <c r="G204" s="27" t="s">
        <v>14</v>
      </c>
      <c r="H204" s="27" t="s">
        <v>15</v>
      </c>
      <c r="I204" s="33" t="s">
        <v>6</v>
      </c>
    </row>
    <row r="205" spans="1:9" x14ac:dyDescent="0.2">
      <c r="A205" s="35">
        <v>36800</v>
      </c>
      <c r="B205" s="27">
        <v>14229.764999999999</v>
      </c>
      <c r="C205" s="27" t="s">
        <v>26</v>
      </c>
      <c r="D205" s="27" t="s">
        <v>25</v>
      </c>
      <c r="E205" s="27" t="s">
        <v>9</v>
      </c>
      <c r="F205" s="27" t="s">
        <v>0</v>
      </c>
      <c r="G205" s="27" t="s">
        <v>14</v>
      </c>
      <c r="H205" s="27" t="s">
        <v>15</v>
      </c>
      <c r="I205" s="33" t="s">
        <v>6</v>
      </c>
    </row>
    <row r="206" spans="1:9" x14ac:dyDescent="0.2">
      <c r="A206" s="35">
        <v>36892</v>
      </c>
      <c r="B206" s="27">
        <v>14183.12</v>
      </c>
      <c r="C206" s="27" t="s">
        <v>26</v>
      </c>
      <c r="D206" s="27" t="s">
        <v>25</v>
      </c>
      <c r="E206" s="27" t="s">
        <v>9</v>
      </c>
      <c r="F206" s="27" t="s">
        <v>0</v>
      </c>
      <c r="G206" s="27" t="s">
        <v>14</v>
      </c>
      <c r="H206" s="27" t="s">
        <v>15</v>
      </c>
      <c r="I206" s="33" t="s">
        <v>6</v>
      </c>
    </row>
    <row r="207" spans="1:9" x14ac:dyDescent="0.2">
      <c r="A207" s="35">
        <v>36982</v>
      </c>
      <c r="B207" s="27">
        <v>14271.694</v>
      </c>
      <c r="C207" s="27" t="s">
        <v>26</v>
      </c>
      <c r="D207" s="27" t="s">
        <v>25</v>
      </c>
      <c r="E207" s="27" t="s">
        <v>9</v>
      </c>
      <c r="F207" s="27" t="s">
        <v>0</v>
      </c>
      <c r="G207" s="27" t="s">
        <v>14</v>
      </c>
      <c r="H207" s="27" t="s">
        <v>15</v>
      </c>
      <c r="I207" s="33" t="s">
        <v>6</v>
      </c>
    </row>
    <row r="208" spans="1:9" x14ac:dyDescent="0.2">
      <c r="A208" s="35">
        <v>37073</v>
      </c>
      <c r="B208" s="27">
        <v>14214.516</v>
      </c>
      <c r="C208" s="27" t="s">
        <v>26</v>
      </c>
      <c r="D208" s="27" t="s">
        <v>25</v>
      </c>
      <c r="E208" s="27" t="s">
        <v>9</v>
      </c>
      <c r="F208" s="27" t="s">
        <v>0</v>
      </c>
      <c r="G208" s="27" t="s">
        <v>14</v>
      </c>
      <c r="H208" s="27" t="s">
        <v>15</v>
      </c>
      <c r="I208" s="33" t="s">
        <v>6</v>
      </c>
    </row>
    <row r="209" spans="1:9" x14ac:dyDescent="0.2">
      <c r="A209" s="35">
        <v>37165</v>
      </c>
      <c r="B209" s="27">
        <v>14253.574000000001</v>
      </c>
      <c r="C209" s="27" t="s">
        <v>26</v>
      </c>
      <c r="D209" s="27" t="s">
        <v>25</v>
      </c>
      <c r="E209" s="27" t="s">
        <v>9</v>
      </c>
      <c r="F209" s="27" t="s">
        <v>0</v>
      </c>
      <c r="G209" s="27" t="s">
        <v>14</v>
      </c>
      <c r="H209" s="27" t="s">
        <v>15</v>
      </c>
      <c r="I209" s="33" t="s">
        <v>6</v>
      </c>
    </row>
    <row r="210" spans="1:9" x14ac:dyDescent="0.2">
      <c r="A210" s="35">
        <v>37257</v>
      </c>
      <c r="B210" s="27">
        <v>14372.785</v>
      </c>
      <c r="C210" s="27" t="s">
        <v>26</v>
      </c>
      <c r="D210" s="27" t="s">
        <v>25</v>
      </c>
      <c r="E210" s="27" t="s">
        <v>9</v>
      </c>
      <c r="F210" s="27" t="s">
        <v>0</v>
      </c>
      <c r="G210" s="27" t="s">
        <v>14</v>
      </c>
      <c r="H210" s="27" t="s">
        <v>15</v>
      </c>
      <c r="I210" s="33" t="s">
        <v>6</v>
      </c>
    </row>
    <row r="211" spans="1:9" x14ac:dyDescent="0.2">
      <c r="A211" s="35">
        <v>37347</v>
      </c>
      <c r="B211" s="27">
        <v>14460.848</v>
      </c>
      <c r="C211" s="27" t="s">
        <v>26</v>
      </c>
      <c r="D211" s="27" t="s">
        <v>25</v>
      </c>
      <c r="E211" s="27" t="s">
        <v>9</v>
      </c>
      <c r="F211" s="27" t="s">
        <v>0</v>
      </c>
      <c r="G211" s="27" t="s">
        <v>14</v>
      </c>
      <c r="H211" s="27" t="s">
        <v>15</v>
      </c>
      <c r="I211" s="33" t="s">
        <v>6</v>
      </c>
    </row>
    <row r="212" spans="1:9" x14ac:dyDescent="0.2">
      <c r="A212" s="35">
        <v>37438</v>
      </c>
      <c r="B212" s="27">
        <v>14519.633</v>
      </c>
      <c r="C212" s="27" t="s">
        <v>26</v>
      </c>
      <c r="D212" s="27" t="s">
        <v>25</v>
      </c>
      <c r="E212" s="27" t="s">
        <v>9</v>
      </c>
      <c r="F212" s="27" t="s">
        <v>0</v>
      </c>
      <c r="G212" s="27" t="s">
        <v>14</v>
      </c>
      <c r="H212" s="27" t="s">
        <v>15</v>
      </c>
      <c r="I212" s="33" t="s">
        <v>6</v>
      </c>
    </row>
    <row r="213" spans="1:9" x14ac:dyDescent="0.2">
      <c r="A213" s="35">
        <v>37530</v>
      </c>
      <c r="B213" s="27">
        <v>14537.58</v>
      </c>
      <c r="C213" s="27" t="s">
        <v>26</v>
      </c>
      <c r="D213" s="27" t="s">
        <v>25</v>
      </c>
      <c r="E213" s="27" t="s">
        <v>9</v>
      </c>
      <c r="F213" s="27" t="s">
        <v>0</v>
      </c>
      <c r="G213" s="27" t="s">
        <v>14</v>
      </c>
      <c r="H213" s="27" t="s">
        <v>15</v>
      </c>
      <c r="I213" s="33" t="s">
        <v>6</v>
      </c>
    </row>
    <row r="214" spans="1:9" x14ac:dyDescent="0.2">
      <c r="A214" s="35">
        <v>37622</v>
      </c>
      <c r="B214" s="27">
        <v>14614.141</v>
      </c>
      <c r="C214" s="27" t="s">
        <v>26</v>
      </c>
      <c r="D214" s="27" t="s">
        <v>25</v>
      </c>
      <c r="E214" s="27" t="s">
        <v>9</v>
      </c>
      <c r="F214" s="27" t="s">
        <v>0</v>
      </c>
      <c r="G214" s="27" t="s">
        <v>14</v>
      </c>
      <c r="H214" s="27" t="s">
        <v>15</v>
      </c>
      <c r="I214" s="33" t="s">
        <v>6</v>
      </c>
    </row>
    <row r="215" spans="1:9" x14ac:dyDescent="0.2">
      <c r="A215" s="35">
        <v>37712</v>
      </c>
      <c r="B215" s="27">
        <v>14743.566999999999</v>
      </c>
      <c r="C215" s="27" t="s">
        <v>26</v>
      </c>
      <c r="D215" s="27" t="s">
        <v>25</v>
      </c>
      <c r="E215" s="27" t="s">
        <v>9</v>
      </c>
      <c r="F215" s="27" t="s">
        <v>0</v>
      </c>
      <c r="G215" s="27" t="s">
        <v>14</v>
      </c>
      <c r="H215" s="27" t="s">
        <v>15</v>
      </c>
      <c r="I215" s="33" t="s">
        <v>6</v>
      </c>
    </row>
    <row r="216" spans="1:9" x14ac:dyDescent="0.2">
      <c r="A216" s="35">
        <v>37803</v>
      </c>
      <c r="B216" s="27">
        <v>14988.781999999999</v>
      </c>
      <c r="C216" s="27" t="s">
        <v>26</v>
      </c>
      <c r="D216" s="27" t="s">
        <v>25</v>
      </c>
      <c r="E216" s="27" t="s">
        <v>9</v>
      </c>
      <c r="F216" s="27" t="s">
        <v>0</v>
      </c>
      <c r="G216" s="27" t="s">
        <v>14</v>
      </c>
      <c r="H216" s="27" t="s">
        <v>15</v>
      </c>
      <c r="I216" s="33" t="s">
        <v>6</v>
      </c>
    </row>
    <row r="217" spans="1:9" x14ac:dyDescent="0.2">
      <c r="A217" s="35">
        <v>37895</v>
      </c>
      <c r="B217" s="27">
        <v>15162.76</v>
      </c>
      <c r="C217" s="27" t="s">
        <v>26</v>
      </c>
      <c r="D217" s="27" t="s">
        <v>25</v>
      </c>
      <c r="E217" s="27" t="s">
        <v>9</v>
      </c>
      <c r="F217" s="27" t="s">
        <v>0</v>
      </c>
      <c r="G217" s="27" t="s">
        <v>14</v>
      </c>
      <c r="H217" s="27" t="s">
        <v>15</v>
      </c>
      <c r="I217" s="33" t="s">
        <v>6</v>
      </c>
    </row>
    <row r="218" spans="1:9" x14ac:dyDescent="0.2">
      <c r="A218" s="35">
        <v>37987</v>
      </c>
      <c r="B218" s="27">
        <v>15248.68</v>
      </c>
      <c r="C218" s="27" t="s">
        <v>26</v>
      </c>
      <c r="D218" s="27" t="s">
        <v>25</v>
      </c>
      <c r="E218" s="27" t="s">
        <v>9</v>
      </c>
      <c r="F218" s="27" t="s">
        <v>0</v>
      </c>
      <c r="G218" s="27" t="s">
        <v>14</v>
      </c>
      <c r="H218" s="27" t="s">
        <v>15</v>
      </c>
      <c r="I218" s="33" t="s">
        <v>6</v>
      </c>
    </row>
    <row r="219" spans="1:9" x14ac:dyDescent="0.2">
      <c r="A219" s="35">
        <v>38078</v>
      </c>
      <c r="B219" s="27">
        <v>15366.85</v>
      </c>
      <c r="C219" s="27" t="s">
        <v>26</v>
      </c>
      <c r="D219" s="27" t="s">
        <v>25</v>
      </c>
      <c r="E219" s="27" t="s">
        <v>9</v>
      </c>
      <c r="F219" s="27" t="s">
        <v>0</v>
      </c>
      <c r="G219" s="27" t="s">
        <v>14</v>
      </c>
      <c r="H219" s="27" t="s">
        <v>15</v>
      </c>
      <c r="I219" s="33" t="s">
        <v>6</v>
      </c>
    </row>
    <row r="220" spans="1:9" x14ac:dyDescent="0.2">
      <c r="A220" s="35">
        <v>38169</v>
      </c>
      <c r="B220" s="27">
        <v>15512.619000000001</v>
      </c>
      <c r="C220" s="27" t="s">
        <v>26</v>
      </c>
      <c r="D220" s="27" t="s">
        <v>25</v>
      </c>
      <c r="E220" s="27" t="s">
        <v>9</v>
      </c>
      <c r="F220" s="27" t="s">
        <v>0</v>
      </c>
      <c r="G220" s="27" t="s">
        <v>14</v>
      </c>
      <c r="H220" s="27" t="s">
        <v>15</v>
      </c>
      <c r="I220" s="33" t="s">
        <v>6</v>
      </c>
    </row>
    <row r="221" spans="1:9" x14ac:dyDescent="0.2">
      <c r="A221" s="35">
        <v>38261</v>
      </c>
      <c r="B221" s="27">
        <v>15670.88</v>
      </c>
      <c r="C221" s="27" t="s">
        <v>26</v>
      </c>
      <c r="D221" s="27" t="s">
        <v>25</v>
      </c>
      <c r="E221" s="27" t="s">
        <v>9</v>
      </c>
      <c r="F221" s="27" t="s">
        <v>0</v>
      </c>
      <c r="G221" s="27" t="s">
        <v>14</v>
      </c>
      <c r="H221" s="27" t="s">
        <v>15</v>
      </c>
      <c r="I221" s="33" t="s">
        <v>6</v>
      </c>
    </row>
    <row r="222" spans="1:9" x14ac:dyDescent="0.2">
      <c r="A222" s="35">
        <v>38353</v>
      </c>
      <c r="B222" s="27">
        <v>15844.727000000001</v>
      </c>
      <c r="C222" s="27" t="s">
        <v>26</v>
      </c>
      <c r="D222" s="27" t="s">
        <v>25</v>
      </c>
      <c r="E222" s="27" t="s">
        <v>9</v>
      </c>
      <c r="F222" s="27" t="s">
        <v>0</v>
      </c>
      <c r="G222" s="27" t="s">
        <v>14</v>
      </c>
      <c r="H222" s="27" t="s">
        <v>15</v>
      </c>
      <c r="I222" s="33" t="s">
        <v>6</v>
      </c>
    </row>
    <row r="223" spans="1:9" x14ac:dyDescent="0.2">
      <c r="A223" s="35">
        <v>38443</v>
      </c>
      <c r="B223" s="27">
        <v>15922.781999999999</v>
      </c>
      <c r="C223" s="27" t="s">
        <v>26</v>
      </c>
      <c r="D223" s="27" t="s">
        <v>25</v>
      </c>
      <c r="E223" s="27" t="s">
        <v>9</v>
      </c>
      <c r="F223" s="27" t="s">
        <v>0</v>
      </c>
      <c r="G223" s="27" t="s">
        <v>14</v>
      </c>
      <c r="H223" s="27" t="s">
        <v>15</v>
      </c>
      <c r="I223" s="33" t="s">
        <v>6</v>
      </c>
    </row>
    <row r="224" spans="1:9" x14ac:dyDescent="0.2">
      <c r="A224" s="35">
        <v>38534</v>
      </c>
      <c r="B224" s="27">
        <v>16047.587</v>
      </c>
      <c r="C224" s="27" t="s">
        <v>26</v>
      </c>
      <c r="D224" s="27" t="s">
        <v>25</v>
      </c>
      <c r="E224" s="27" t="s">
        <v>9</v>
      </c>
      <c r="F224" s="27" t="s">
        <v>0</v>
      </c>
      <c r="G224" s="27" t="s">
        <v>14</v>
      </c>
      <c r="H224" s="27" t="s">
        <v>15</v>
      </c>
      <c r="I224" s="33" t="s">
        <v>6</v>
      </c>
    </row>
    <row r="225" spans="1:9" x14ac:dyDescent="0.2">
      <c r="A225" s="35">
        <v>38626</v>
      </c>
      <c r="B225" s="27">
        <v>16136.734</v>
      </c>
      <c r="C225" s="27" t="s">
        <v>26</v>
      </c>
      <c r="D225" s="27" t="s">
        <v>25</v>
      </c>
      <c r="E225" s="27" t="s">
        <v>9</v>
      </c>
      <c r="F225" s="27" t="s">
        <v>0</v>
      </c>
      <c r="G225" s="27" t="s">
        <v>14</v>
      </c>
      <c r="H225" s="27" t="s">
        <v>15</v>
      </c>
      <c r="I225" s="33" t="s">
        <v>6</v>
      </c>
    </row>
    <row r="226" spans="1:9" x14ac:dyDescent="0.2">
      <c r="A226" s="35">
        <v>38718</v>
      </c>
      <c r="B226" s="27">
        <v>16353.834999999999</v>
      </c>
      <c r="C226" s="27" t="s">
        <v>26</v>
      </c>
      <c r="D226" s="27" t="s">
        <v>25</v>
      </c>
      <c r="E226" s="27" t="s">
        <v>9</v>
      </c>
      <c r="F226" s="27" t="s">
        <v>0</v>
      </c>
      <c r="G226" s="27" t="s">
        <v>14</v>
      </c>
      <c r="H226" s="27" t="s">
        <v>15</v>
      </c>
      <c r="I226" s="33" t="s">
        <v>6</v>
      </c>
    </row>
    <row r="227" spans="1:9" x14ac:dyDescent="0.2">
      <c r="A227" s="35">
        <v>38808</v>
      </c>
      <c r="B227" s="27">
        <v>16396.151000000002</v>
      </c>
      <c r="C227" s="27" t="s">
        <v>26</v>
      </c>
      <c r="D227" s="27" t="s">
        <v>25</v>
      </c>
      <c r="E227" s="27" t="s">
        <v>9</v>
      </c>
      <c r="F227" s="27" t="s">
        <v>0</v>
      </c>
      <c r="G227" s="27" t="s">
        <v>14</v>
      </c>
      <c r="H227" s="27" t="s">
        <v>15</v>
      </c>
      <c r="I227" s="33" t="s">
        <v>6</v>
      </c>
    </row>
    <row r="228" spans="1:9" x14ac:dyDescent="0.2">
      <c r="A228" s="35">
        <v>38899</v>
      </c>
      <c r="B228" s="27">
        <v>16420.738000000001</v>
      </c>
      <c r="C228" s="27" t="s">
        <v>26</v>
      </c>
      <c r="D228" s="27" t="s">
        <v>25</v>
      </c>
      <c r="E228" s="27" t="s">
        <v>9</v>
      </c>
      <c r="F228" s="27" t="s">
        <v>0</v>
      </c>
      <c r="G228" s="27" t="s">
        <v>14</v>
      </c>
      <c r="H228" s="27" t="s">
        <v>15</v>
      </c>
      <c r="I228" s="33" t="s">
        <v>6</v>
      </c>
    </row>
    <row r="229" spans="1:9" x14ac:dyDescent="0.2">
      <c r="A229" s="35">
        <v>38991</v>
      </c>
      <c r="B229" s="27">
        <v>16561.866000000002</v>
      </c>
      <c r="C229" s="27" t="s">
        <v>26</v>
      </c>
      <c r="D229" s="27" t="s">
        <v>25</v>
      </c>
      <c r="E229" s="27" t="s">
        <v>9</v>
      </c>
      <c r="F229" s="27" t="s">
        <v>0</v>
      </c>
      <c r="G229" s="27" t="s">
        <v>14</v>
      </c>
      <c r="H229" s="27" t="s">
        <v>15</v>
      </c>
      <c r="I229" s="33" t="s">
        <v>6</v>
      </c>
    </row>
    <row r="230" spans="1:9" x14ac:dyDescent="0.2">
      <c r="A230" s="35">
        <v>39083</v>
      </c>
      <c r="B230" s="27">
        <v>16611.689999999999</v>
      </c>
      <c r="C230" s="27" t="s">
        <v>26</v>
      </c>
      <c r="D230" s="27" t="s">
        <v>25</v>
      </c>
      <c r="E230" s="27" t="s">
        <v>9</v>
      </c>
      <c r="F230" s="27" t="s">
        <v>0</v>
      </c>
      <c r="G230" s="27" t="s">
        <v>14</v>
      </c>
      <c r="H230" s="27" t="s">
        <v>15</v>
      </c>
      <c r="I230" s="33" t="s">
        <v>6</v>
      </c>
    </row>
    <row r="231" spans="1:9" x14ac:dyDescent="0.2">
      <c r="A231" s="35">
        <v>39173</v>
      </c>
      <c r="B231" s="27">
        <v>16713.313999999998</v>
      </c>
      <c r="C231" s="27" t="s">
        <v>26</v>
      </c>
      <c r="D231" s="27" t="s">
        <v>25</v>
      </c>
      <c r="E231" s="27" t="s">
        <v>9</v>
      </c>
      <c r="F231" s="27" t="s">
        <v>0</v>
      </c>
      <c r="G231" s="27" t="s">
        <v>14</v>
      </c>
      <c r="H231" s="27" t="s">
        <v>15</v>
      </c>
      <c r="I231" s="33" t="s">
        <v>6</v>
      </c>
    </row>
    <row r="232" spans="1:9" x14ac:dyDescent="0.2">
      <c r="A232" s="35">
        <v>39264</v>
      </c>
      <c r="B232" s="27">
        <v>16809.587</v>
      </c>
      <c r="C232" s="27" t="s">
        <v>26</v>
      </c>
      <c r="D232" s="27" t="s">
        <v>25</v>
      </c>
      <c r="E232" s="27" t="s">
        <v>9</v>
      </c>
      <c r="F232" s="27" t="s">
        <v>0</v>
      </c>
      <c r="G232" s="27" t="s">
        <v>14</v>
      </c>
      <c r="H232" s="27" t="s">
        <v>15</v>
      </c>
      <c r="I232" s="33" t="s">
        <v>6</v>
      </c>
    </row>
    <row r="233" spans="1:9" x14ac:dyDescent="0.2">
      <c r="A233" s="35">
        <v>39356</v>
      </c>
      <c r="B233" s="27">
        <v>16915.190999999999</v>
      </c>
      <c r="C233" s="27" t="s">
        <v>26</v>
      </c>
      <c r="D233" s="27" t="s">
        <v>25</v>
      </c>
      <c r="E233" s="27" t="s">
        <v>9</v>
      </c>
      <c r="F233" s="27" t="s">
        <v>0</v>
      </c>
      <c r="G233" s="27" t="s">
        <v>14</v>
      </c>
      <c r="H233" s="27" t="s">
        <v>15</v>
      </c>
      <c r="I233" s="33" t="s">
        <v>6</v>
      </c>
    </row>
    <row r="234" spans="1:9" x14ac:dyDescent="0.2">
      <c r="A234" s="35">
        <v>39448</v>
      </c>
      <c r="B234" s="27">
        <v>16843.003000000001</v>
      </c>
      <c r="C234" s="27" t="s">
        <v>26</v>
      </c>
      <c r="D234" s="27" t="s">
        <v>25</v>
      </c>
      <c r="E234" s="27" t="s">
        <v>9</v>
      </c>
      <c r="F234" s="27" t="s">
        <v>0</v>
      </c>
      <c r="G234" s="27" t="s">
        <v>14</v>
      </c>
      <c r="H234" s="27" t="s">
        <v>15</v>
      </c>
      <c r="I234" s="33" t="s">
        <v>6</v>
      </c>
    </row>
    <row r="235" spans="1:9" x14ac:dyDescent="0.2">
      <c r="A235" s="35">
        <v>39539</v>
      </c>
      <c r="B235" s="27">
        <v>16943.291000000001</v>
      </c>
      <c r="C235" s="27" t="s">
        <v>26</v>
      </c>
      <c r="D235" s="27" t="s">
        <v>25</v>
      </c>
      <c r="E235" s="27" t="s">
        <v>9</v>
      </c>
      <c r="F235" s="27" t="s">
        <v>0</v>
      </c>
      <c r="G235" s="27" t="s">
        <v>14</v>
      </c>
      <c r="H235" s="27" t="s">
        <v>15</v>
      </c>
      <c r="I235" s="33" t="s">
        <v>6</v>
      </c>
    </row>
    <row r="236" spans="1:9" x14ac:dyDescent="0.2">
      <c r="A236" s="35">
        <v>39630</v>
      </c>
      <c r="B236" s="27">
        <v>16854.294999999998</v>
      </c>
      <c r="C236" s="27" t="s">
        <v>26</v>
      </c>
      <c r="D236" s="27" t="s">
        <v>25</v>
      </c>
      <c r="E236" s="27" t="s">
        <v>9</v>
      </c>
      <c r="F236" s="27" t="s">
        <v>0</v>
      </c>
      <c r="G236" s="27" t="s">
        <v>14</v>
      </c>
      <c r="H236" s="27" t="s">
        <v>15</v>
      </c>
      <c r="I236" s="33" t="s">
        <v>6</v>
      </c>
    </row>
    <row r="237" spans="1:9" x14ac:dyDescent="0.2">
      <c r="A237" s="35">
        <v>39722</v>
      </c>
      <c r="B237" s="27">
        <v>16485.349999999999</v>
      </c>
      <c r="C237" s="27" t="s">
        <v>26</v>
      </c>
      <c r="D237" s="27" t="s">
        <v>25</v>
      </c>
      <c r="E237" s="27" t="s">
        <v>9</v>
      </c>
      <c r="F237" s="27" t="s">
        <v>0</v>
      </c>
      <c r="G237" s="27" t="s">
        <v>14</v>
      </c>
      <c r="H237" s="27" t="s">
        <v>15</v>
      </c>
      <c r="I237" s="33" t="s">
        <v>6</v>
      </c>
    </row>
    <row r="238" spans="1:9" x14ac:dyDescent="0.2">
      <c r="A238" s="35">
        <v>39814</v>
      </c>
      <c r="B238" s="27">
        <v>16298.262000000001</v>
      </c>
      <c r="C238" s="27" t="s">
        <v>26</v>
      </c>
      <c r="D238" s="27" t="s">
        <v>25</v>
      </c>
      <c r="E238" s="27" t="s">
        <v>9</v>
      </c>
      <c r="F238" s="27" t="s">
        <v>0</v>
      </c>
      <c r="G238" s="27" t="s">
        <v>14</v>
      </c>
      <c r="H238" s="27" t="s">
        <v>15</v>
      </c>
      <c r="I238" s="33" t="s">
        <v>6</v>
      </c>
    </row>
    <row r="239" spans="1:9" x14ac:dyDescent="0.2">
      <c r="A239" s="35">
        <v>39904</v>
      </c>
      <c r="B239" s="27">
        <v>16269.145</v>
      </c>
      <c r="C239" s="27" t="s">
        <v>26</v>
      </c>
      <c r="D239" s="27" t="s">
        <v>25</v>
      </c>
      <c r="E239" s="27" t="s">
        <v>9</v>
      </c>
      <c r="F239" s="27" t="s">
        <v>0</v>
      </c>
      <c r="G239" s="27" t="s">
        <v>14</v>
      </c>
      <c r="H239" s="27" t="s">
        <v>15</v>
      </c>
      <c r="I239" s="33" t="s">
        <v>6</v>
      </c>
    </row>
    <row r="240" spans="1:9" x14ac:dyDescent="0.2">
      <c r="A240" s="35">
        <v>39995</v>
      </c>
      <c r="B240" s="27">
        <v>16326.281000000001</v>
      </c>
      <c r="C240" s="27" t="s">
        <v>26</v>
      </c>
      <c r="D240" s="27" t="s">
        <v>25</v>
      </c>
      <c r="E240" s="27" t="s">
        <v>9</v>
      </c>
      <c r="F240" s="27" t="s">
        <v>0</v>
      </c>
      <c r="G240" s="27" t="s">
        <v>14</v>
      </c>
      <c r="H240" s="27" t="s">
        <v>15</v>
      </c>
      <c r="I240" s="33" t="s">
        <v>6</v>
      </c>
    </row>
    <row r="241" spans="1:9" x14ac:dyDescent="0.2">
      <c r="A241" s="35">
        <v>40087</v>
      </c>
      <c r="B241" s="27">
        <v>16502.754000000001</v>
      </c>
      <c r="C241" s="27" t="s">
        <v>26</v>
      </c>
      <c r="D241" s="27" t="s">
        <v>25</v>
      </c>
      <c r="E241" s="27" t="s">
        <v>9</v>
      </c>
      <c r="F241" s="27" t="s">
        <v>0</v>
      </c>
      <c r="G241" s="27" t="s">
        <v>14</v>
      </c>
      <c r="H241" s="27" t="s">
        <v>15</v>
      </c>
      <c r="I241" s="33" t="s">
        <v>6</v>
      </c>
    </row>
    <row r="242" spans="1:9" x14ac:dyDescent="0.2">
      <c r="A242" s="35">
        <v>40179</v>
      </c>
      <c r="B242" s="27">
        <v>16582.71</v>
      </c>
      <c r="C242" s="27" t="s">
        <v>26</v>
      </c>
      <c r="D242" s="27" t="s">
        <v>25</v>
      </c>
      <c r="E242" s="27" t="s">
        <v>9</v>
      </c>
      <c r="F242" s="27" t="s">
        <v>0</v>
      </c>
      <c r="G242" s="27" t="s">
        <v>14</v>
      </c>
      <c r="H242" s="27" t="s">
        <v>15</v>
      </c>
      <c r="I242" s="33" t="s">
        <v>6</v>
      </c>
    </row>
    <row r="243" spans="1:9" x14ac:dyDescent="0.2">
      <c r="A243" s="35">
        <v>40269</v>
      </c>
      <c r="B243" s="27">
        <v>16743.162</v>
      </c>
      <c r="C243" s="27" t="s">
        <v>26</v>
      </c>
      <c r="D243" s="27" t="s">
        <v>25</v>
      </c>
      <c r="E243" s="27" t="s">
        <v>9</v>
      </c>
      <c r="F243" s="27" t="s">
        <v>0</v>
      </c>
      <c r="G243" s="27" t="s">
        <v>14</v>
      </c>
      <c r="H243" s="27" t="s">
        <v>15</v>
      </c>
      <c r="I243" s="33" t="s">
        <v>6</v>
      </c>
    </row>
    <row r="244" spans="1:9" x14ac:dyDescent="0.2">
      <c r="A244" s="35">
        <v>40360</v>
      </c>
      <c r="B244" s="27">
        <v>16872.266</v>
      </c>
      <c r="C244" s="27" t="s">
        <v>26</v>
      </c>
      <c r="D244" s="27" t="s">
        <v>25</v>
      </c>
      <c r="E244" s="27" t="s">
        <v>9</v>
      </c>
      <c r="F244" s="27" t="s">
        <v>0</v>
      </c>
      <c r="G244" s="27" t="s">
        <v>14</v>
      </c>
      <c r="H244" s="27" t="s">
        <v>15</v>
      </c>
      <c r="I244" s="33" t="s">
        <v>6</v>
      </c>
    </row>
    <row r="245" spans="1:9" x14ac:dyDescent="0.2">
      <c r="A245" s="35">
        <v>40452</v>
      </c>
      <c r="B245" s="27">
        <v>16960.864000000001</v>
      </c>
      <c r="C245" s="27" t="s">
        <v>26</v>
      </c>
      <c r="D245" s="27" t="s">
        <v>25</v>
      </c>
      <c r="E245" s="27" t="s">
        <v>9</v>
      </c>
      <c r="F245" s="27" t="s">
        <v>0</v>
      </c>
      <c r="G245" s="27" t="s">
        <v>14</v>
      </c>
      <c r="H245" s="27" t="s">
        <v>15</v>
      </c>
      <c r="I245" s="33" t="s">
        <v>6</v>
      </c>
    </row>
    <row r="246" spans="1:9" x14ac:dyDescent="0.2">
      <c r="A246" s="35">
        <v>40544</v>
      </c>
      <c r="B246" s="27">
        <v>16920.632000000001</v>
      </c>
      <c r="C246" s="27" t="s">
        <v>26</v>
      </c>
      <c r="D246" s="27" t="s">
        <v>25</v>
      </c>
      <c r="E246" s="27" t="s">
        <v>9</v>
      </c>
      <c r="F246" s="27" t="s">
        <v>0</v>
      </c>
      <c r="G246" s="27" t="s">
        <v>14</v>
      </c>
      <c r="H246" s="27" t="s">
        <v>15</v>
      </c>
      <c r="I246" s="33" t="s">
        <v>6</v>
      </c>
    </row>
    <row r="247" spans="1:9" x14ac:dyDescent="0.2">
      <c r="A247" s="35">
        <v>40634</v>
      </c>
      <c r="B247" s="27">
        <v>17035.114000000001</v>
      </c>
      <c r="C247" s="27" t="s">
        <v>26</v>
      </c>
      <c r="D247" s="27" t="s">
        <v>25</v>
      </c>
      <c r="E247" s="27" t="s">
        <v>9</v>
      </c>
      <c r="F247" s="27" t="s">
        <v>0</v>
      </c>
      <c r="G247" s="27" t="s">
        <v>14</v>
      </c>
      <c r="H247" s="27" t="s">
        <v>15</v>
      </c>
      <c r="I247" s="33" t="s">
        <v>6</v>
      </c>
    </row>
    <row r="248" spans="1:9" x14ac:dyDescent="0.2">
      <c r="A248" s="35">
        <v>40725</v>
      </c>
      <c r="B248" s="27">
        <v>17031.312999999998</v>
      </c>
      <c r="C248" s="27" t="s">
        <v>26</v>
      </c>
      <c r="D248" s="27" t="s">
        <v>25</v>
      </c>
      <c r="E248" s="27" t="s">
        <v>9</v>
      </c>
      <c r="F248" s="27" t="s">
        <v>0</v>
      </c>
      <c r="G248" s="27" t="s">
        <v>14</v>
      </c>
      <c r="H248" s="27" t="s">
        <v>15</v>
      </c>
      <c r="I248" s="33" t="s">
        <v>6</v>
      </c>
    </row>
    <row r="249" spans="1:9" x14ac:dyDescent="0.2">
      <c r="A249" s="35">
        <v>40817</v>
      </c>
      <c r="B249" s="27">
        <v>17222.582999999999</v>
      </c>
      <c r="C249" s="27" t="s">
        <v>26</v>
      </c>
      <c r="D249" s="27" t="s">
        <v>25</v>
      </c>
      <c r="E249" s="27" t="s">
        <v>9</v>
      </c>
      <c r="F249" s="27" t="s">
        <v>0</v>
      </c>
      <c r="G249" s="27" t="s">
        <v>14</v>
      </c>
      <c r="H249" s="27" t="s">
        <v>15</v>
      </c>
      <c r="I249" s="33" t="s">
        <v>6</v>
      </c>
    </row>
    <row r="250" spans="1:9" x14ac:dyDescent="0.2">
      <c r="A250" s="35">
        <v>40909</v>
      </c>
      <c r="B250" s="27">
        <v>17367.009999999998</v>
      </c>
      <c r="C250" s="27" t="s">
        <v>26</v>
      </c>
      <c r="D250" s="27" t="s">
        <v>25</v>
      </c>
      <c r="E250" s="27" t="s">
        <v>9</v>
      </c>
      <c r="F250" s="27" t="s">
        <v>0</v>
      </c>
      <c r="G250" s="27" t="s">
        <v>14</v>
      </c>
      <c r="H250" s="27" t="s">
        <v>15</v>
      </c>
      <c r="I250" s="33" t="s">
        <v>6</v>
      </c>
    </row>
    <row r="251" spans="1:9" x14ac:dyDescent="0.2">
      <c r="A251" s="35">
        <v>41000</v>
      </c>
      <c r="B251" s="27">
        <v>17444.525000000001</v>
      </c>
      <c r="C251" s="27" t="s">
        <v>26</v>
      </c>
      <c r="D251" s="27" t="s">
        <v>25</v>
      </c>
      <c r="E251" s="27" t="s">
        <v>9</v>
      </c>
      <c r="F251" s="27" t="s">
        <v>0</v>
      </c>
      <c r="G251" s="27" t="s">
        <v>14</v>
      </c>
      <c r="H251" s="27" t="s">
        <v>15</v>
      </c>
      <c r="I251" s="33" t="s">
        <v>6</v>
      </c>
    </row>
    <row r="252" spans="1:9" x14ac:dyDescent="0.2">
      <c r="A252" s="35">
        <v>41091</v>
      </c>
      <c r="B252" s="27">
        <v>17469.650000000001</v>
      </c>
      <c r="C252" s="27" t="s">
        <v>26</v>
      </c>
      <c r="D252" s="27" t="s">
        <v>25</v>
      </c>
      <c r="E252" s="27" t="s">
        <v>9</v>
      </c>
      <c r="F252" s="27" t="s">
        <v>0</v>
      </c>
      <c r="G252" s="27" t="s">
        <v>14</v>
      </c>
      <c r="H252" s="27" t="s">
        <v>15</v>
      </c>
      <c r="I252" s="33" t="s">
        <v>6</v>
      </c>
    </row>
    <row r="253" spans="1:9" x14ac:dyDescent="0.2">
      <c r="A253" s="35">
        <v>41183</v>
      </c>
      <c r="B253" s="27">
        <v>17489.851999999999</v>
      </c>
      <c r="C253" s="27" t="s">
        <v>26</v>
      </c>
      <c r="D253" s="27" t="s">
        <v>25</v>
      </c>
      <c r="E253" s="27" t="s">
        <v>9</v>
      </c>
      <c r="F253" s="27" t="s">
        <v>0</v>
      </c>
      <c r="G253" s="27" t="s">
        <v>14</v>
      </c>
      <c r="H253" s="27" t="s">
        <v>15</v>
      </c>
      <c r="I253" s="33" t="s">
        <v>6</v>
      </c>
    </row>
    <row r="254" spans="1:9" x14ac:dyDescent="0.2">
      <c r="A254" s="35">
        <v>41275</v>
      </c>
      <c r="B254" s="27">
        <v>17662.400000000001</v>
      </c>
      <c r="C254" s="27" t="s">
        <v>26</v>
      </c>
      <c r="D254" s="27" t="s">
        <v>25</v>
      </c>
      <c r="E254" s="27" t="s">
        <v>9</v>
      </c>
      <c r="F254" s="27" t="s">
        <v>0</v>
      </c>
      <c r="G254" s="27" t="s">
        <v>14</v>
      </c>
      <c r="H254" s="27" t="s">
        <v>15</v>
      </c>
      <c r="I254" s="33" t="s">
        <v>6</v>
      </c>
    </row>
    <row r="255" spans="1:9" x14ac:dyDescent="0.2">
      <c r="A255" s="35">
        <v>41365</v>
      </c>
      <c r="B255" s="27">
        <v>17709.670999999998</v>
      </c>
      <c r="C255" s="27" t="s">
        <v>26</v>
      </c>
      <c r="D255" s="27" t="s">
        <v>25</v>
      </c>
      <c r="E255" s="27" t="s">
        <v>9</v>
      </c>
      <c r="F255" s="27" t="s">
        <v>0</v>
      </c>
      <c r="G255" s="27" t="s">
        <v>14</v>
      </c>
      <c r="H255" s="27" t="s">
        <v>15</v>
      </c>
      <c r="I255" s="33" t="s">
        <v>6</v>
      </c>
    </row>
    <row r="256" spans="1:9" x14ac:dyDescent="0.2">
      <c r="A256" s="35">
        <v>41456</v>
      </c>
      <c r="B256" s="27">
        <v>17860.45</v>
      </c>
      <c r="C256" s="27" t="s">
        <v>26</v>
      </c>
      <c r="D256" s="27" t="s">
        <v>25</v>
      </c>
      <c r="E256" s="27" t="s">
        <v>9</v>
      </c>
      <c r="F256" s="27" t="s">
        <v>0</v>
      </c>
      <c r="G256" s="27" t="s">
        <v>14</v>
      </c>
      <c r="H256" s="27" t="s">
        <v>15</v>
      </c>
      <c r="I256" s="33" t="s">
        <v>6</v>
      </c>
    </row>
    <row r="257" spans="1:9" x14ac:dyDescent="0.2">
      <c r="A257" s="35">
        <v>41548</v>
      </c>
      <c r="B257" s="27">
        <v>18016.147000000001</v>
      </c>
      <c r="C257" s="27" t="s">
        <v>26</v>
      </c>
      <c r="D257" s="27" t="s">
        <v>25</v>
      </c>
      <c r="E257" s="27" t="s">
        <v>9</v>
      </c>
      <c r="F257" s="27" t="s">
        <v>0</v>
      </c>
      <c r="G257" s="27" t="s">
        <v>14</v>
      </c>
      <c r="H257" s="27" t="s">
        <v>15</v>
      </c>
      <c r="I257" s="33" t="s">
        <v>6</v>
      </c>
    </row>
    <row r="258" spans="1:9" x14ac:dyDescent="0.2">
      <c r="A258" s="35">
        <v>41640</v>
      </c>
      <c r="B258" s="27">
        <v>17953.973999999998</v>
      </c>
      <c r="C258" s="27" t="s">
        <v>26</v>
      </c>
      <c r="D258" s="27" t="s">
        <v>25</v>
      </c>
      <c r="E258" s="27" t="s">
        <v>9</v>
      </c>
      <c r="F258" s="27" t="s">
        <v>0</v>
      </c>
      <c r="G258" s="27" t="s">
        <v>14</v>
      </c>
      <c r="H258" s="27" t="s">
        <v>15</v>
      </c>
      <c r="I258" s="33" t="s">
        <v>6</v>
      </c>
    </row>
    <row r="259" spans="1:9" x14ac:dyDescent="0.2">
      <c r="A259" s="35">
        <v>41730</v>
      </c>
      <c r="B259" s="27">
        <v>18185.911</v>
      </c>
      <c r="C259" s="27" t="s">
        <v>26</v>
      </c>
      <c r="D259" s="27" t="s">
        <v>25</v>
      </c>
      <c r="E259" s="27" t="s">
        <v>9</v>
      </c>
      <c r="F259" s="27" t="s">
        <v>0</v>
      </c>
      <c r="G259" s="27" t="s">
        <v>14</v>
      </c>
      <c r="H259" s="27" t="s">
        <v>15</v>
      </c>
      <c r="I259" s="33" t="s">
        <v>6</v>
      </c>
    </row>
    <row r="260" spans="1:9" x14ac:dyDescent="0.2">
      <c r="A260" s="35">
        <v>41821</v>
      </c>
      <c r="B260" s="27">
        <v>18406.940999999999</v>
      </c>
      <c r="C260" s="27" t="s">
        <v>26</v>
      </c>
      <c r="D260" s="27" t="s">
        <v>25</v>
      </c>
      <c r="E260" s="27" t="s">
        <v>9</v>
      </c>
      <c r="F260" s="27" t="s">
        <v>0</v>
      </c>
      <c r="G260" s="27" t="s">
        <v>14</v>
      </c>
      <c r="H260" s="27" t="s">
        <v>15</v>
      </c>
      <c r="I260" s="33" t="s">
        <v>6</v>
      </c>
    </row>
    <row r="261" spans="1:9" x14ac:dyDescent="0.2">
      <c r="A261" s="35">
        <v>41913</v>
      </c>
      <c r="B261" s="27">
        <v>18500.030999999999</v>
      </c>
      <c r="C261" s="27" t="s">
        <v>26</v>
      </c>
      <c r="D261" s="27" t="s">
        <v>25</v>
      </c>
      <c r="E261" s="27" t="s">
        <v>9</v>
      </c>
      <c r="F261" s="27" t="s">
        <v>0</v>
      </c>
      <c r="G261" s="27" t="s">
        <v>14</v>
      </c>
      <c r="H261" s="27" t="s">
        <v>15</v>
      </c>
      <c r="I261" s="33" t="s">
        <v>6</v>
      </c>
    </row>
    <row r="262" spans="1:9" x14ac:dyDescent="0.2">
      <c r="A262" s="35">
        <v>42005</v>
      </c>
      <c r="B262" s="27">
        <v>18666.620999999999</v>
      </c>
      <c r="C262" s="27" t="s">
        <v>26</v>
      </c>
      <c r="D262" s="27" t="s">
        <v>25</v>
      </c>
      <c r="E262" s="27" t="s">
        <v>9</v>
      </c>
      <c r="F262" s="27" t="s">
        <v>0</v>
      </c>
      <c r="G262" s="27" t="s">
        <v>14</v>
      </c>
      <c r="H262" s="27" t="s">
        <v>15</v>
      </c>
      <c r="I262" s="33" t="s">
        <v>6</v>
      </c>
    </row>
    <row r="263" spans="1:9" x14ac:dyDescent="0.2">
      <c r="A263" s="35">
        <v>42095</v>
      </c>
      <c r="B263" s="27">
        <v>18782.242999999999</v>
      </c>
      <c r="C263" s="27" t="s">
        <v>26</v>
      </c>
      <c r="D263" s="27" t="s">
        <v>25</v>
      </c>
      <c r="E263" s="27" t="s">
        <v>9</v>
      </c>
      <c r="F263" s="27" t="s">
        <v>0</v>
      </c>
      <c r="G263" s="27" t="s">
        <v>14</v>
      </c>
      <c r="H263" s="27" t="s">
        <v>15</v>
      </c>
      <c r="I263" s="33" t="s">
        <v>6</v>
      </c>
    </row>
    <row r="264" spans="1:9" x14ac:dyDescent="0.2">
      <c r="A264" s="35">
        <v>42186</v>
      </c>
      <c r="B264" s="27">
        <v>18857.418000000001</v>
      </c>
      <c r="C264" s="27" t="s">
        <v>26</v>
      </c>
      <c r="D264" s="27" t="s">
        <v>25</v>
      </c>
      <c r="E264" s="27" t="s">
        <v>9</v>
      </c>
      <c r="F264" s="27" t="s">
        <v>0</v>
      </c>
      <c r="G264" s="27" t="s">
        <v>14</v>
      </c>
      <c r="H264" s="27" t="s">
        <v>15</v>
      </c>
      <c r="I264" s="33" t="s">
        <v>6</v>
      </c>
    </row>
    <row r="265" spans="1:9" x14ac:dyDescent="0.2">
      <c r="A265" s="35">
        <v>42278</v>
      </c>
      <c r="B265" s="27">
        <v>18892.205999999998</v>
      </c>
      <c r="C265" s="27" t="s">
        <v>26</v>
      </c>
      <c r="D265" s="27" t="s">
        <v>25</v>
      </c>
      <c r="E265" s="27" t="s">
        <v>9</v>
      </c>
      <c r="F265" s="27" t="s">
        <v>0</v>
      </c>
      <c r="G265" s="27" t="s">
        <v>14</v>
      </c>
      <c r="H265" s="27" t="s">
        <v>15</v>
      </c>
      <c r="I265" s="33" t="s">
        <v>6</v>
      </c>
    </row>
    <row r="266" spans="1:9" x14ac:dyDescent="0.2">
      <c r="A266" s="35">
        <v>42370</v>
      </c>
      <c r="B266" s="27">
        <v>19001.689999999999</v>
      </c>
      <c r="C266" s="27" t="s">
        <v>26</v>
      </c>
      <c r="D266" s="27" t="s">
        <v>25</v>
      </c>
      <c r="E266" s="27" t="s">
        <v>9</v>
      </c>
      <c r="F266" s="27" t="s">
        <v>0</v>
      </c>
      <c r="G266" s="27" t="s">
        <v>14</v>
      </c>
      <c r="H266" s="27" t="s">
        <v>15</v>
      </c>
      <c r="I266" s="33" t="s">
        <v>6</v>
      </c>
    </row>
    <row r="267" spans="1:9" x14ac:dyDescent="0.2">
      <c r="A267" s="35">
        <v>42461</v>
      </c>
      <c r="B267" s="27">
        <v>19062.708999999999</v>
      </c>
      <c r="C267" s="27" t="s">
        <v>26</v>
      </c>
      <c r="D267" s="27" t="s">
        <v>25</v>
      </c>
      <c r="E267" s="27" t="s">
        <v>9</v>
      </c>
      <c r="F267" s="27" t="s">
        <v>0</v>
      </c>
      <c r="G267" s="27" t="s">
        <v>14</v>
      </c>
      <c r="H267" s="27" t="s">
        <v>15</v>
      </c>
      <c r="I267" s="33" t="s">
        <v>6</v>
      </c>
    </row>
    <row r="268" spans="1:9" x14ac:dyDescent="0.2">
      <c r="A268" s="35">
        <v>42552</v>
      </c>
      <c r="B268" s="27">
        <v>19197.937999999998</v>
      </c>
      <c r="C268" s="27" t="s">
        <v>26</v>
      </c>
      <c r="D268" s="27" t="s">
        <v>25</v>
      </c>
      <c r="E268" s="27" t="s">
        <v>9</v>
      </c>
      <c r="F268" s="27" t="s">
        <v>0</v>
      </c>
      <c r="G268" s="27" t="s">
        <v>14</v>
      </c>
      <c r="H268" s="27" t="s">
        <v>15</v>
      </c>
      <c r="I268" s="33" t="s">
        <v>6</v>
      </c>
    </row>
    <row r="269" spans="1:9" x14ac:dyDescent="0.2">
      <c r="A269" s="35">
        <v>42644</v>
      </c>
      <c r="B269" s="27">
        <v>19304.351999999999</v>
      </c>
      <c r="C269" s="27" t="s">
        <v>26</v>
      </c>
      <c r="D269" s="27" t="s">
        <v>25</v>
      </c>
      <c r="E269" s="27" t="s">
        <v>9</v>
      </c>
      <c r="F269" s="27" t="s">
        <v>0</v>
      </c>
      <c r="G269" s="27" t="s">
        <v>14</v>
      </c>
      <c r="H269" s="27" t="s">
        <v>15</v>
      </c>
      <c r="I269" s="33" t="s">
        <v>6</v>
      </c>
    </row>
    <row r="270" spans="1:9" x14ac:dyDescent="0.2">
      <c r="A270" s="35">
        <v>42736</v>
      </c>
      <c r="B270" s="27">
        <v>19398.343000000001</v>
      </c>
      <c r="C270" s="27" t="s">
        <v>26</v>
      </c>
      <c r="D270" s="27" t="s">
        <v>25</v>
      </c>
      <c r="E270" s="27" t="s">
        <v>9</v>
      </c>
      <c r="F270" s="27" t="s">
        <v>0</v>
      </c>
      <c r="G270" s="27" t="s">
        <v>14</v>
      </c>
      <c r="H270" s="27" t="s">
        <v>15</v>
      </c>
      <c r="I270" s="33" t="s">
        <v>6</v>
      </c>
    </row>
    <row r="271" spans="1:9" x14ac:dyDescent="0.2">
      <c r="A271" s="35">
        <v>42826</v>
      </c>
      <c r="B271" s="27">
        <v>19506.949000000001</v>
      </c>
      <c r="C271" s="27" t="s">
        <v>26</v>
      </c>
      <c r="D271" s="27" t="s">
        <v>25</v>
      </c>
      <c r="E271" s="27" t="s">
        <v>9</v>
      </c>
      <c r="F271" s="27" t="s">
        <v>0</v>
      </c>
      <c r="G271" s="27" t="s">
        <v>14</v>
      </c>
      <c r="H271" s="27" t="s">
        <v>15</v>
      </c>
      <c r="I271" s="33" t="s">
        <v>6</v>
      </c>
    </row>
    <row r="272" spans="1:9" x14ac:dyDescent="0.2">
      <c r="A272" s="35">
        <v>42917</v>
      </c>
      <c r="B272" s="27">
        <v>19660.766</v>
      </c>
      <c r="C272" s="27" t="s">
        <v>26</v>
      </c>
      <c r="D272" s="27" t="s">
        <v>25</v>
      </c>
      <c r="E272" s="27" t="s">
        <v>9</v>
      </c>
      <c r="F272" s="27" t="s">
        <v>0</v>
      </c>
      <c r="G272" s="27" t="s">
        <v>14</v>
      </c>
      <c r="H272" s="27" t="s">
        <v>15</v>
      </c>
      <c r="I272" s="33" t="s">
        <v>6</v>
      </c>
    </row>
    <row r="273" spans="1:9" x14ac:dyDescent="0.2">
      <c r="A273" s="35">
        <v>43009</v>
      </c>
      <c r="B273" s="27">
        <v>19882.351999999999</v>
      </c>
      <c r="C273" s="27" t="s">
        <v>26</v>
      </c>
      <c r="D273" s="27" t="s">
        <v>25</v>
      </c>
      <c r="E273" s="27" t="s">
        <v>9</v>
      </c>
      <c r="F273" s="27" t="s">
        <v>0</v>
      </c>
      <c r="G273" s="27" t="s">
        <v>14</v>
      </c>
      <c r="H273" s="27" t="s">
        <v>15</v>
      </c>
      <c r="I273" s="33" t="s">
        <v>6</v>
      </c>
    </row>
    <row r="274" spans="1:9" x14ac:dyDescent="0.2">
      <c r="A274" s="35">
        <v>43101</v>
      </c>
      <c r="B274" s="27">
        <v>20044.077000000001</v>
      </c>
      <c r="C274" s="27" t="s">
        <v>26</v>
      </c>
      <c r="D274" s="27" t="s">
        <v>25</v>
      </c>
      <c r="E274" s="27" t="s">
        <v>9</v>
      </c>
      <c r="F274" s="27" t="s">
        <v>0</v>
      </c>
      <c r="G274" s="27" t="s">
        <v>14</v>
      </c>
      <c r="H274" s="27" t="s">
        <v>15</v>
      </c>
      <c r="I274" s="33" t="s">
        <v>6</v>
      </c>
    </row>
    <row r="275" spans="1:9" x14ac:dyDescent="0.2">
      <c r="A275" s="35">
        <v>43191</v>
      </c>
      <c r="B275" s="27">
        <v>20150.475999999999</v>
      </c>
      <c r="C275" s="27" t="s">
        <v>26</v>
      </c>
      <c r="D275" s="27" t="s">
        <v>25</v>
      </c>
      <c r="E275" s="27" t="s">
        <v>9</v>
      </c>
      <c r="F275" s="27" t="s">
        <v>0</v>
      </c>
      <c r="G275" s="27" t="s">
        <v>14</v>
      </c>
      <c r="H275" s="27" t="s">
        <v>15</v>
      </c>
      <c r="I275" s="33" t="s">
        <v>6</v>
      </c>
    </row>
    <row r="276" spans="1:9" x14ac:dyDescent="0.2">
      <c r="A276" s="35">
        <v>43282</v>
      </c>
      <c r="B276" s="27">
        <v>20276.153999999999</v>
      </c>
      <c r="C276" s="27" t="s">
        <v>26</v>
      </c>
      <c r="D276" s="27" t="s">
        <v>25</v>
      </c>
      <c r="E276" s="27" t="s">
        <v>9</v>
      </c>
      <c r="F276" s="27" t="s">
        <v>0</v>
      </c>
      <c r="G276" s="27" t="s">
        <v>14</v>
      </c>
      <c r="H276" s="27" t="s">
        <v>15</v>
      </c>
      <c r="I276" s="33" t="s">
        <v>6</v>
      </c>
    </row>
    <row r="277" spans="1:9" x14ac:dyDescent="0.2">
      <c r="A277" s="35">
        <v>43374</v>
      </c>
      <c r="B277" s="27">
        <v>20304.874</v>
      </c>
      <c r="C277" s="27" t="s">
        <v>26</v>
      </c>
      <c r="D277" s="27" t="s">
        <v>25</v>
      </c>
      <c r="E277" s="27" t="s">
        <v>9</v>
      </c>
      <c r="F277" s="27" t="s">
        <v>0</v>
      </c>
      <c r="G277" s="27" t="s">
        <v>14</v>
      </c>
      <c r="H277" s="27" t="s">
        <v>15</v>
      </c>
      <c r="I277" s="33" t="s">
        <v>6</v>
      </c>
    </row>
    <row r="278" spans="1:9" x14ac:dyDescent="0.2">
      <c r="A278" s="35">
        <v>43466</v>
      </c>
      <c r="B278" s="27">
        <v>20431.641</v>
      </c>
      <c r="C278" s="27" t="s">
        <v>26</v>
      </c>
      <c r="D278" s="27" t="s">
        <v>25</v>
      </c>
      <c r="E278" s="27" t="s">
        <v>9</v>
      </c>
      <c r="F278" s="27" t="s">
        <v>0</v>
      </c>
      <c r="G278" s="27" t="s">
        <v>14</v>
      </c>
      <c r="H278" s="27" t="s">
        <v>15</v>
      </c>
      <c r="I278" s="33" t="s">
        <v>6</v>
      </c>
    </row>
    <row r="279" spans="1:9" x14ac:dyDescent="0.2">
      <c r="A279" s="35">
        <v>43556</v>
      </c>
      <c r="B279" s="27">
        <v>20602.275000000001</v>
      </c>
      <c r="C279" s="27" t="s">
        <v>26</v>
      </c>
      <c r="D279" s="27" t="s">
        <v>25</v>
      </c>
      <c r="E279" s="27" t="s">
        <v>9</v>
      </c>
      <c r="F279" s="27" t="s">
        <v>0</v>
      </c>
      <c r="G279" s="27" t="s">
        <v>14</v>
      </c>
      <c r="H279" s="27" t="s">
        <v>15</v>
      </c>
      <c r="I279" s="33" t="s">
        <v>6</v>
      </c>
    </row>
    <row r="280" spans="1:9" x14ac:dyDescent="0.2">
      <c r="A280" s="35">
        <v>43647</v>
      </c>
      <c r="B280" s="27">
        <v>20843.322</v>
      </c>
      <c r="C280" s="27" t="s">
        <v>26</v>
      </c>
      <c r="D280" s="27" t="s">
        <v>25</v>
      </c>
      <c r="E280" s="27" t="s">
        <v>9</v>
      </c>
      <c r="F280" s="27" t="s">
        <v>0</v>
      </c>
      <c r="G280" s="27" t="s">
        <v>14</v>
      </c>
      <c r="H280" s="27" t="s">
        <v>15</v>
      </c>
      <c r="I280" s="33" t="s">
        <v>6</v>
      </c>
    </row>
    <row r="281" spans="1:9" x14ac:dyDescent="0.2">
      <c r="A281" s="35">
        <v>43739</v>
      </c>
      <c r="B281" s="27">
        <v>20985.448</v>
      </c>
      <c r="C281" s="27" t="s">
        <v>26</v>
      </c>
      <c r="D281" s="27" t="s">
        <v>25</v>
      </c>
      <c r="E281" s="27" t="s">
        <v>9</v>
      </c>
      <c r="F281" s="27" t="s">
        <v>0</v>
      </c>
      <c r="G281" s="27" t="s">
        <v>14</v>
      </c>
      <c r="H281" s="27" t="s">
        <v>15</v>
      </c>
      <c r="I281" s="33" t="s">
        <v>6</v>
      </c>
    </row>
    <row r="282" spans="1:9" x14ac:dyDescent="0.2">
      <c r="A282" s="35">
        <v>43831</v>
      </c>
      <c r="B282" s="27">
        <v>20709.212</v>
      </c>
      <c r="C282" s="27" t="s">
        <v>26</v>
      </c>
      <c r="D282" s="27" t="s">
        <v>25</v>
      </c>
      <c r="E282" s="27" t="s">
        <v>9</v>
      </c>
      <c r="F282" s="27" t="s">
        <v>0</v>
      </c>
      <c r="G282" s="27" t="s">
        <v>14</v>
      </c>
      <c r="H282" s="27" t="s">
        <v>15</v>
      </c>
      <c r="I282" s="33" t="s">
        <v>6</v>
      </c>
    </row>
    <row r="283" spans="1:9" x14ac:dyDescent="0.2">
      <c r="A283" s="35">
        <v>43922</v>
      </c>
      <c r="B283" s="27">
        <v>19077.991999999998</v>
      </c>
      <c r="C283" s="27" t="s">
        <v>26</v>
      </c>
      <c r="D283" s="27" t="s">
        <v>25</v>
      </c>
      <c r="E283" s="27" t="s">
        <v>9</v>
      </c>
      <c r="F283" s="27" t="s">
        <v>0</v>
      </c>
      <c r="G283" s="27" t="s">
        <v>14</v>
      </c>
      <c r="H283" s="27" t="s">
        <v>15</v>
      </c>
      <c r="I283" s="33" t="s">
        <v>6</v>
      </c>
    </row>
    <row r="284" spans="1:9" x14ac:dyDescent="0.2">
      <c r="A284" s="35">
        <v>44013</v>
      </c>
      <c r="B284" s="27">
        <v>20558.879000000001</v>
      </c>
      <c r="C284" s="27" t="s">
        <v>26</v>
      </c>
      <c r="D284" s="27" t="s">
        <v>25</v>
      </c>
      <c r="E284" s="27" t="s">
        <v>9</v>
      </c>
      <c r="F284" s="27" t="s">
        <v>0</v>
      </c>
      <c r="G284" s="27" t="s">
        <v>14</v>
      </c>
      <c r="H284" s="27" t="s">
        <v>15</v>
      </c>
      <c r="I284" s="33" t="s">
        <v>6</v>
      </c>
    </row>
    <row r="285" spans="1:9" x14ac:dyDescent="0.2">
      <c r="A285" s="35">
        <v>44105</v>
      </c>
      <c r="B285" s="27">
        <v>20791.917000000001</v>
      </c>
      <c r="C285" s="27" t="s">
        <v>26</v>
      </c>
      <c r="D285" s="27" t="s">
        <v>25</v>
      </c>
      <c r="E285" s="27" t="s">
        <v>9</v>
      </c>
      <c r="F285" s="27" t="s">
        <v>0</v>
      </c>
      <c r="G285" s="27" t="s">
        <v>14</v>
      </c>
      <c r="H285" s="27" t="s">
        <v>15</v>
      </c>
      <c r="I285" s="33" t="s">
        <v>6</v>
      </c>
    </row>
    <row r="286" spans="1:9" x14ac:dyDescent="0.2">
      <c r="A286" s="35">
        <v>44197</v>
      </c>
      <c r="B286" s="27">
        <v>21082.133999999998</v>
      </c>
      <c r="C286" s="27" t="s">
        <v>26</v>
      </c>
      <c r="D286" s="27" t="s">
        <v>25</v>
      </c>
      <c r="E286" s="27" t="s">
        <v>9</v>
      </c>
      <c r="F286" s="27" t="s">
        <v>0</v>
      </c>
      <c r="G286" s="27" t="s">
        <v>14</v>
      </c>
      <c r="H286" s="27" t="s">
        <v>15</v>
      </c>
      <c r="I286" s="33" t="s">
        <v>6</v>
      </c>
    </row>
    <row r="287" spans="1:9" x14ac:dyDescent="0.2">
      <c r="A287" s="35">
        <v>44287</v>
      </c>
      <c r="B287" s="27">
        <v>21440.929</v>
      </c>
      <c r="C287" s="27" t="s">
        <v>26</v>
      </c>
      <c r="D287" s="27" t="s">
        <v>25</v>
      </c>
      <c r="E287" s="27" t="s">
        <v>9</v>
      </c>
      <c r="F287" s="27" t="s">
        <v>0</v>
      </c>
      <c r="G287" s="27" t="s">
        <v>14</v>
      </c>
      <c r="H287" s="27" t="s">
        <v>15</v>
      </c>
      <c r="I287" s="33" t="s">
        <v>6</v>
      </c>
    </row>
    <row r="288" spans="1:9" x14ac:dyDescent="0.2">
      <c r="A288" s="35">
        <v>44378</v>
      </c>
      <c r="B288" s="27">
        <v>21617.828000000001</v>
      </c>
      <c r="C288" s="27" t="s">
        <v>26</v>
      </c>
      <c r="D288" s="27" t="s">
        <v>25</v>
      </c>
      <c r="E288" s="27" t="s">
        <v>9</v>
      </c>
      <c r="F288" s="27" t="s">
        <v>0</v>
      </c>
      <c r="G288" s="27" t="s">
        <v>14</v>
      </c>
      <c r="H288" s="27" t="s">
        <v>15</v>
      </c>
      <c r="I288" s="33" t="s">
        <v>6</v>
      </c>
    </row>
    <row r="289" spans="1:9" x14ac:dyDescent="0.2">
      <c r="A289" s="35">
        <v>44470</v>
      </c>
      <c r="B289" s="27">
        <v>21988.737000000001</v>
      </c>
      <c r="C289" s="27" t="s">
        <v>26</v>
      </c>
      <c r="D289" s="27" t="s">
        <v>25</v>
      </c>
      <c r="E289" s="27" t="s">
        <v>9</v>
      </c>
      <c r="F289" s="27" t="s">
        <v>0</v>
      </c>
      <c r="G289" s="27" t="s">
        <v>14</v>
      </c>
      <c r="H289" s="27" t="s">
        <v>15</v>
      </c>
      <c r="I289" s="33" t="s">
        <v>6</v>
      </c>
    </row>
    <row r="290" spans="1:9" x14ac:dyDescent="0.2">
      <c r="A290" s="35">
        <v>44562</v>
      </c>
      <c r="B290" s="27">
        <v>21932.71</v>
      </c>
      <c r="C290" s="27" t="s">
        <v>26</v>
      </c>
      <c r="D290" s="27" t="s">
        <v>25</v>
      </c>
      <c r="E290" s="27" t="s">
        <v>9</v>
      </c>
      <c r="F290" s="27" t="s">
        <v>0</v>
      </c>
      <c r="G290" s="27" t="s">
        <v>14</v>
      </c>
      <c r="H290" s="27" t="s">
        <v>15</v>
      </c>
      <c r="I290" s="33" t="s">
        <v>6</v>
      </c>
    </row>
    <row r="291" spans="1:9" x14ac:dyDescent="0.2">
      <c r="A291" s="35">
        <v>44652</v>
      </c>
      <c r="B291" s="27">
        <v>21967.044999999998</v>
      </c>
      <c r="C291" s="27" t="s">
        <v>26</v>
      </c>
      <c r="D291" s="27" t="s">
        <v>25</v>
      </c>
      <c r="E291" s="27" t="s">
        <v>9</v>
      </c>
      <c r="F291" s="27" t="s">
        <v>0</v>
      </c>
      <c r="G291" s="27" t="s">
        <v>14</v>
      </c>
      <c r="H291" s="27" t="s">
        <v>15</v>
      </c>
      <c r="I291" s="33" t="s">
        <v>6</v>
      </c>
    </row>
    <row r="292" spans="1:9" x14ac:dyDescent="0.2">
      <c r="A292" s="35">
        <v>44743</v>
      </c>
      <c r="B292" s="27">
        <v>22125.625</v>
      </c>
      <c r="C292" s="27" t="s">
        <v>26</v>
      </c>
      <c r="D292" s="27" t="s">
        <v>25</v>
      </c>
      <c r="E292" s="27" t="s">
        <v>9</v>
      </c>
      <c r="F292" s="27" t="s">
        <v>0</v>
      </c>
      <c r="G292" s="27" t="s">
        <v>14</v>
      </c>
      <c r="H292" s="27" t="s">
        <v>15</v>
      </c>
      <c r="I292" s="33" t="s">
        <v>6</v>
      </c>
    </row>
    <row r="293" spans="1:9" x14ac:dyDescent="0.2">
      <c r="A293" s="35">
        <v>44835</v>
      </c>
      <c r="B293" s="27">
        <v>22278.345000000001</v>
      </c>
      <c r="C293" s="27" t="s">
        <v>26</v>
      </c>
      <c r="D293" s="27" t="s">
        <v>25</v>
      </c>
      <c r="E293" s="27" t="s">
        <v>9</v>
      </c>
      <c r="F293" s="27" t="s">
        <v>0</v>
      </c>
      <c r="G293" s="27" t="s">
        <v>14</v>
      </c>
      <c r="H293" s="27" t="s">
        <v>15</v>
      </c>
      <c r="I293" s="33" t="s">
        <v>6</v>
      </c>
    </row>
    <row r="294" spans="1:9" x14ac:dyDescent="0.2">
      <c r="A294" s="35">
        <v>44927</v>
      </c>
      <c r="B294" s="27">
        <v>22439.607</v>
      </c>
      <c r="C294" s="27" t="s">
        <v>26</v>
      </c>
      <c r="D294" s="27" t="s">
        <v>25</v>
      </c>
      <c r="E294" s="27" t="s">
        <v>9</v>
      </c>
      <c r="F294" s="27" t="s">
        <v>0</v>
      </c>
      <c r="G294" s="27" t="s">
        <v>14</v>
      </c>
      <c r="H294" s="27" t="s">
        <v>15</v>
      </c>
      <c r="I294" s="33" t="s">
        <v>6</v>
      </c>
    </row>
    <row r="295" spans="1:9" x14ac:dyDescent="0.2">
      <c r="A295" s="35">
        <v>45017</v>
      </c>
      <c r="B295" s="27">
        <v>22580.499</v>
      </c>
      <c r="C295" s="27" t="s">
        <v>26</v>
      </c>
      <c r="D295" s="27" t="s">
        <v>25</v>
      </c>
      <c r="E295" s="27" t="s">
        <v>9</v>
      </c>
      <c r="F295" s="27" t="s">
        <v>0</v>
      </c>
      <c r="G295" s="27" t="s">
        <v>14</v>
      </c>
      <c r="H295" s="27" t="s">
        <v>15</v>
      </c>
      <c r="I295" s="33" t="s">
        <v>6</v>
      </c>
    </row>
    <row r="296" spans="1:9" x14ac:dyDescent="0.2">
      <c r="A296" s="35">
        <v>45108</v>
      </c>
      <c r="B296" s="27">
        <v>22840.989000000001</v>
      </c>
      <c r="C296" s="27" t="s">
        <v>26</v>
      </c>
      <c r="D296" s="27" t="s">
        <v>25</v>
      </c>
      <c r="E296" s="27" t="s">
        <v>9</v>
      </c>
      <c r="F296" s="27" t="s">
        <v>0</v>
      </c>
      <c r="G296" s="27" t="s">
        <v>14</v>
      </c>
      <c r="H296" s="27" t="s">
        <v>15</v>
      </c>
      <c r="I296" s="33" t="s">
        <v>6</v>
      </c>
    </row>
    <row r="297" spans="1:9" x14ac:dyDescent="0.2">
      <c r="A297" s="35">
        <v>45200</v>
      </c>
      <c r="B297" s="27">
        <v>23033.78</v>
      </c>
      <c r="C297" s="27" t="s">
        <v>26</v>
      </c>
      <c r="D297" s="27" t="s">
        <v>25</v>
      </c>
      <c r="E297" s="27" t="s">
        <v>9</v>
      </c>
      <c r="F297" s="27" t="s">
        <v>0</v>
      </c>
      <c r="G297" s="27" t="s">
        <v>14</v>
      </c>
      <c r="H297" s="27" t="s">
        <v>15</v>
      </c>
      <c r="I297" s="33" t="s">
        <v>6</v>
      </c>
    </row>
    <row r="298" spans="1:9" x14ac:dyDescent="0.2">
      <c r="A298" s="35">
        <v>45292</v>
      </c>
      <c r="B298" s="27">
        <v>23082.118999999999</v>
      </c>
      <c r="C298" s="27" t="s">
        <v>26</v>
      </c>
      <c r="D298" s="27" t="s">
        <v>25</v>
      </c>
      <c r="E298" s="27" t="s">
        <v>9</v>
      </c>
      <c r="F298" s="27" t="s">
        <v>0</v>
      </c>
      <c r="G298" s="27" t="s">
        <v>14</v>
      </c>
      <c r="H298" s="27" t="s">
        <v>15</v>
      </c>
      <c r="I298" s="33" t="s">
        <v>6</v>
      </c>
    </row>
    <row r="299" spans="1:9" x14ac:dyDescent="0.2">
      <c r="A299" s="35">
        <v>45383</v>
      </c>
      <c r="B299" s="27">
        <v>23286.508000000002</v>
      </c>
      <c r="C299" s="27" t="s">
        <v>26</v>
      </c>
      <c r="D299" s="27" t="s">
        <v>25</v>
      </c>
      <c r="E299" s="27" t="s">
        <v>9</v>
      </c>
      <c r="F299" s="27" t="s">
        <v>0</v>
      </c>
      <c r="G299" s="27" t="s">
        <v>14</v>
      </c>
      <c r="H299" s="27" t="s">
        <v>15</v>
      </c>
      <c r="I299" s="33" t="s">
        <v>6</v>
      </c>
    </row>
    <row r="300" spans="1:9" x14ac:dyDescent="0.2">
      <c r="A300" s="35">
        <v>45474</v>
      </c>
      <c r="B300" s="27">
        <v>23478.57</v>
      </c>
      <c r="C300" s="27" t="s">
        <v>26</v>
      </c>
      <c r="D300" s="27" t="s">
        <v>25</v>
      </c>
      <c r="E300" s="27" t="s">
        <v>9</v>
      </c>
      <c r="F300" s="27" t="s">
        <v>0</v>
      </c>
      <c r="G300" s="27" t="s">
        <v>14</v>
      </c>
      <c r="H300" s="27" t="s">
        <v>15</v>
      </c>
      <c r="I300" s="33" t="s">
        <v>6</v>
      </c>
    </row>
    <row r="301" spans="1:9" x14ac:dyDescent="0.2">
      <c r="A301" s="35">
        <v>45566</v>
      </c>
      <c r="B301" s="27">
        <v>23586.542000000001</v>
      </c>
      <c r="C301" s="27" t="s">
        <v>26</v>
      </c>
      <c r="D301" s="27" t="s">
        <v>25</v>
      </c>
      <c r="E301" s="27" t="s">
        <v>9</v>
      </c>
      <c r="F301" s="27" t="s">
        <v>0</v>
      </c>
      <c r="G301" s="27" t="s">
        <v>14</v>
      </c>
      <c r="H301" s="27" t="s">
        <v>15</v>
      </c>
      <c r="I301" s="33" t="s">
        <v>6</v>
      </c>
    </row>
    <row r="302" spans="1:9" x14ac:dyDescent="0.2">
      <c r="A302" s="35">
        <v>45658</v>
      </c>
      <c r="B302" s="27">
        <v>23548.21</v>
      </c>
      <c r="C302" s="27" t="s">
        <v>26</v>
      </c>
      <c r="D302" s="27" t="s">
        <v>25</v>
      </c>
      <c r="E302" s="27" t="s">
        <v>9</v>
      </c>
      <c r="F302" s="27" t="s">
        <v>0</v>
      </c>
      <c r="G302" s="27" t="s">
        <v>14</v>
      </c>
      <c r="H302" s="27" t="s">
        <v>15</v>
      </c>
      <c r="I302" s="33" t="s">
        <v>6</v>
      </c>
    </row>
    <row r="303" spans="1:9" x14ac:dyDescent="0.2">
      <c r="A303" s="35">
        <v>45748</v>
      </c>
      <c r="B303" s="27">
        <v>23770.975999999999</v>
      </c>
      <c r="C303" s="27" t="s">
        <v>26</v>
      </c>
      <c r="D303" s="27" t="s">
        <v>25</v>
      </c>
      <c r="E303" s="27" t="s">
        <v>9</v>
      </c>
      <c r="F303" s="27" t="s">
        <v>0</v>
      </c>
      <c r="G303" s="27" t="s">
        <v>14</v>
      </c>
      <c r="H303" s="27" t="s">
        <v>15</v>
      </c>
      <c r="I303" s="33" t="s">
        <v>6</v>
      </c>
    </row>
    <row r="304" spans="1:9" x14ac:dyDescent="0.2">
      <c r="A304" s="35">
        <v>45839</v>
      </c>
      <c r="B304" s="27">
        <v>24026.833999999999</v>
      </c>
      <c r="C304" s="27" t="s">
        <v>26</v>
      </c>
      <c r="D304" s="27" t="s">
        <v>25</v>
      </c>
      <c r="E304" s="27" t="s">
        <v>9</v>
      </c>
      <c r="F304" s="27" t="s">
        <v>0</v>
      </c>
      <c r="G304" s="27" t="s">
        <v>14</v>
      </c>
      <c r="H304" s="27" t="s">
        <v>15</v>
      </c>
      <c r="I304" s="33" t="s">
        <v>6</v>
      </c>
    </row>
    <row r="305" spans="1:9" x14ac:dyDescent="0.2">
      <c r="A305" s="36">
        <v>45931</v>
      </c>
      <c r="B305" s="29">
        <v>24065.955999999998</v>
      </c>
      <c r="C305" s="29" t="s">
        <v>26</v>
      </c>
      <c r="D305" s="29" t="s">
        <v>25</v>
      </c>
      <c r="E305" s="29" t="s">
        <v>9</v>
      </c>
      <c r="F305" s="29" t="s">
        <v>0</v>
      </c>
      <c r="G305" s="29" t="s">
        <v>14</v>
      </c>
      <c r="H305" s="29" t="s">
        <v>15</v>
      </c>
      <c r="I305" s="34" t="s">
        <v>6</v>
      </c>
    </row>
  </sheetData>
  <hyperlinks>
    <hyperlink ref="K2" location="'Index'!A1" display="Back to Index" xr:uid="{8B7CD663-4D7A-1745-83A5-B6AF9DDCDC37}"/>
  </hyperlink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2063F-A692-2842-9C23-847B4CE3E8D2}">
  <sheetPr codeName="Sheet24">
    <tabColor theme="4" tint="-0.499984740745262"/>
  </sheetPr>
  <dimension ref="A1:G364"/>
  <sheetViews>
    <sheetView workbookViewId="0">
      <selection activeCell="E2" sqref="E2"/>
    </sheetView>
  </sheetViews>
  <sheetFormatPr baseColWidth="10" defaultRowHeight="16" x14ac:dyDescent="0.2"/>
  <sheetData>
    <row r="1" spans="1:7" x14ac:dyDescent="0.2">
      <c r="A1" t="s">
        <v>27</v>
      </c>
    </row>
    <row r="2" spans="1:7" x14ac:dyDescent="0.2">
      <c r="A2" t="s">
        <v>0</v>
      </c>
      <c r="B2" t="s">
        <v>28</v>
      </c>
      <c r="G2" s="8" t="s">
        <v>152</v>
      </c>
    </row>
    <row r="3" spans="1:7" x14ac:dyDescent="0.2">
      <c r="A3" t="s">
        <v>15</v>
      </c>
      <c r="B3" t="s">
        <v>14</v>
      </c>
    </row>
    <row r="4" spans="1:7" x14ac:dyDescent="0.2">
      <c r="A4" s="2">
        <v>18264</v>
      </c>
      <c r="B4" t="s">
        <v>70</v>
      </c>
    </row>
    <row r="5" spans="1:7" x14ac:dyDescent="0.2">
      <c r="A5" t="s">
        <v>29</v>
      </c>
    </row>
    <row r="6" spans="1:7" x14ac:dyDescent="0.2">
      <c r="A6" t="s">
        <v>21</v>
      </c>
    </row>
    <row r="7" spans="1:7" x14ac:dyDescent="0.2">
      <c r="A7" t="s">
        <v>4</v>
      </c>
      <c r="B7" t="s">
        <v>5</v>
      </c>
    </row>
    <row r="8" spans="1:7" x14ac:dyDescent="0.2">
      <c r="A8" s="1">
        <v>18264</v>
      </c>
      <c r="B8">
        <v>2373.1752077941101</v>
      </c>
      <c r="C8" s="5"/>
    </row>
    <row r="9" spans="1:7" x14ac:dyDescent="0.2">
      <c r="A9" s="1">
        <v>18354</v>
      </c>
      <c r="B9">
        <v>2405.7600930332401</v>
      </c>
    </row>
    <row r="10" spans="1:7" x14ac:dyDescent="0.2">
      <c r="A10" s="1">
        <v>18445</v>
      </c>
      <c r="B10">
        <v>2437.7059490821298</v>
      </c>
    </row>
    <row r="11" spans="1:7" x14ac:dyDescent="0.2">
      <c r="A11" s="1">
        <v>18537</v>
      </c>
      <c r="B11">
        <v>2470.0043694476499</v>
      </c>
    </row>
    <row r="12" spans="1:7" x14ac:dyDescent="0.2">
      <c r="A12" s="1">
        <v>18629</v>
      </c>
      <c r="B12">
        <v>2502.1619101071201</v>
      </c>
      <c r="C12" s="5"/>
    </row>
    <row r="13" spans="1:7" x14ac:dyDescent="0.2">
      <c r="A13" s="1">
        <v>18719</v>
      </c>
      <c r="B13">
        <v>2534.2811800950999</v>
      </c>
      <c r="C13" s="5"/>
    </row>
    <row r="14" spans="1:7" x14ac:dyDescent="0.2">
      <c r="A14" s="1">
        <v>18810</v>
      </c>
      <c r="B14">
        <v>2568.2305469439898</v>
      </c>
      <c r="C14" s="5"/>
    </row>
    <row r="15" spans="1:7" x14ac:dyDescent="0.2">
      <c r="A15" s="1">
        <v>18902</v>
      </c>
      <c r="B15">
        <v>2604.0634122182801</v>
      </c>
      <c r="C15" s="5"/>
    </row>
    <row r="16" spans="1:7" x14ac:dyDescent="0.2">
      <c r="A16" s="1">
        <v>18994</v>
      </c>
      <c r="B16">
        <v>2640.5762574690998</v>
      </c>
    </row>
    <row r="17" spans="1:2" x14ac:dyDescent="0.2">
      <c r="A17" s="1">
        <v>19085</v>
      </c>
      <c r="B17">
        <v>2678.7057258043201</v>
      </c>
    </row>
    <row r="18" spans="1:2" x14ac:dyDescent="0.2">
      <c r="A18" s="1">
        <v>19176</v>
      </c>
      <c r="B18">
        <v>2714.4074763092299</v>
      </c>
    </row>
    <row r="19" spans="1:2" x14ac:dyDescent="0.2">
      <c r="A19" s="1">
        <v>19268</v>
      </c>
      <c r="B19">
        <v>2748.0749916445802</v>
      </c>
    </row>
    <row r="20" spans="1:2" x14ac:dyDescent="0.2">
      <c r="A20" s="1">
        <v>19360</v>
      </c>
      <c r="B20">
        <v>2778.38207292786</v>
      </c>
    </row>
    <row r="21" spans="1:2" x14ac:dyDescent="0.2">
      <c r="A21" s="1">
        <v>19450</v>
      </c>
      <c r="B21">
        <v>2806.4405365380599</v>
      </c>
    </row>
    <row r="22" spans="1:2" x14ac:dyDescent="0.2">
      <c r="A22" s="1">
        <v>19541</v>
      </c>
      <c r="B22">
        <v>2831.6031995510102</v>
      </c>
    </row>
    <row r="23" spans="1:2" x14ac:dyDescent="0.2">
      <c r="A23" s="1">
        <v>19633</v>
      </c>
      <c r="B23">
        <v>2854.1516339416098</v>
      </c>
    </row>
    <row r="24" spans="1:2" x14ac:dyDescent="0.2">
      <c r="A24" s="1">
        <v>19725</v>
      </c>
      <c r="B24">
        <v>2875.4476831321299</v>
      </c>
    </row>
    <row r="25" spans="1:2" x14ac:dyDescent="0.2">
      <c r="A25" s="1">
        <v>19815</v>
      </c>
      <c r="B25">
        <v>2894.6940247274201</v>
      </c>
    </row>
    <row r="26" spans="1:2" x14ac:dyDescent="0.2">
      <c r="A26" s="1">
        <v>19906</v>
      </c>
      <c r="B26">
        <v>2912.9373828554999</v>
      </c>
    </row>
    <row r="27" spans="1:2" x14ac:dyDescent="0.2">
      <c r="A27" s="1">
        <v>19998</v>
      </c>
      <c r="B27">
        <v>2931.77602372926</v>
      </c>
    </row>
    <row r="28" spans="1:2" x14ac:dyDescent="0.2">
      <c r="A28" s="1">
        <v>20090</v>
      </c>
      <c r="B28">
        <v>2950.1926083907902</v>
      </c>
    </row>
    <row r="29" spans="1:2" x14ac:dyDescent="0.2">
      <c r="A29" s="1">
        <v>20180</v>
      </c>
      <c r="B29">
        <v>2969.9555785942998</v>
      </c>
    </row>
    <row r="30" spans="1:2" x14ac:dyDescent="0.2">
      <c r="A30" s="1">
        <v>20271</v>
      </c>
      <c r="B30">
        <v>2989.2571764678</v>
      </c>
    </row>
    <row r="31" spans="1:2" x14ac:dyDescent="0.2">
      <c r="A31" s="1">
        <v>20363</v>
      </c>
      <c r="B31">
        <v>3009.2071069138101</v>
      </c>
    </row>
    <row r="32" spans="1:2" x14ac:dyDescent="0.2">
      <c r="A32" s="1">
        <v>20455</v>
      </c>
      <c r="B32">
        <v>3029.3418597224199</v>
      </c>
    </row>
    <row r="33" spans="1:2" x14ac:dyDescent="0.2">
      <c r="A33" s="1">
        <v>20546</v>
      </c>
      <c r="B33">
        <v>3049.2003653161901</v>
      </c>
    </row>
    <row r="34" spans="1:2" x14ac:dyDescent="0.2">
      <c r="A34" s="1">
        <v>20637</v>
      </c>
      <c r="B34">
        <v>3070.01919884671</v>
      </c>
    </row>
    <row r="35" spans="1:2" x14ac:dyDescent="0.2">
      <c r="A35" s="1">
        <v>20729</v>
      </c>
      <c r="B35">
        <v>3091.9755514671301</v>
      </c>
    </row>
    <row r="36" spans="1:2" x14ac:dyDescent="0.2">
      <c r="A36" s="1">
        <v>20821</v>
      </c>
      <c r="B36">
        <v>3115.6458630440002</v>
      </c>
    </row>
    <row r="37" spans="1:2" x14ac:dyDescent="0.2">
      <c r="A37" s="1">
        <v>20911</v>
      </c>
      <c r="B37">
        <v>3141.00252313589</v>
      </c>
    </row>
    <row r="38" spans="1:2" x14ac:dyDescent="0.2">
      <c r="A38" s="1">
        <v>21002</v>
      </c>
      <c r="B38">
        <v>3167.6110446094699</v>
      </c>
    </row>
    <row r="39" spans="1:2" x14ac:dyDescent="0.2">
      <c r="A39" s="1">
        <v>21094</v>
      </c>
      <c r="B39">
        <v>3195.4036740384499</v>
      </c>
    </row>
    <row r="40" spans="1:2" x14ac:dyDescent="0.2">
      <c r="A40" s="1">
        <v>21186</v>
      </c>
      <c r="B40">
        <v>3223.2859627673101</v>
      </c>
    </row>
    <row r="41" spans="1:2" x14ac:dyDescent="0.2">
      <c r="A41" s="1">
        <v>21276</v>
      </c>
      <c r="B41">
        <v>3252.0842371927301</v>
      </c>
    </row>
    <row r="42" spans="1:2" x14ac:dyDescent="0.2">
      <c r="A42" s="1">
        <v>21367</v>
      </c>
      <c r="B42">
        <v>3281.3345029196398</v>
      </c>
    </row>
    <row r="43" spans="1:2" x14ac:dyDescent="0.2">
      <c r="A43" s="1">
        <v>21459</v>
      </c>
      <c r="B43">
        <v>3312.23376769165</v>
      </c>
    </row>
    <row r="44" spans="1:2" x14ac:dyDescent="0.2">
      <c r="A44" s="1">
        <v>21551</v>
      </c>
      <c r="B44">
        <v>3343.7495355213</v>
      </c>
    </row>
    <row r="45" spans="1:2" x14ac:dyDescent="0.2">
      <c r="A45" s="1">
        <v>21641</v>
      </c>
      <c r="B45">
        <v>3376.58182435341</v>
      </c>
    </row>
    <row r="46" spans="1:2" x14ac:dyDescent="0.2">
      <c r="A46" s="1">
        <v>21732</v>
      </c>
      <c r="B46">
        <v>3411.2684569206399</v>
      </c>
    </row>
    <row r="47" spans="1:2" x14ac:dyDescent="0.2">
      <c r="A47" s="1">
        <v>21824</v>
      </c>
      <c r="B47">
        <v>3446.4215305138</v>
      </c>
    </row>
    <row r="48" spans="1:2" x14ac:dyDescent="0.2">
      <c r="A48" s="1">
        <v>21916</v>
      </c>
      <c r="B48">
        <v>3482.5333674491899</v>
      </c>
    </row>
    <row r="49" spans="1:2" x14ac:dyDescent="0.2">
      <c r="A49" s="1">
        <v>22007</v>
      </c>
      <c r="B49">
        <v>3518.1103071631601</v>
      </c>
    </row>
    <row r="50" spans="1:2" x14ac:dyDescent="0.2">
      <c r="A50" s="1">
        <v>22098</v>
      </c>
      <c r="B50">
        <v>3553.6202427879898</v>
      </c>
    </row>
    <row r="51" spans="1:2" x14ac:dyDescent="0.2">
      <c r="A51" s="1">
        <v>22190</v>
      </c>
      <c r="B51">
        <v>3588.4017983686899</v>
      </c>
    </row>
    <row r="52" spans="1:2" x14ac:dyDescent="0.2">
      <c r="A52" s="1">
        <v>22282</v>
      </c>
      <c r="B52">
        <v>3623.2262379285198</v>
      </c>
    </row>
    <row r="53" spans="1:2" x14ac:dyDescent="0.2">
      <c r="A53" s="1">
        <v>22372</v>
      </c>
      <c r="B53">
        <v>3656.7175863501102</v>
      </c>
    </row>
    <row r="54" spans="1:2" x14ac:dyDescent="0.2">
      <c r="A54" s="1">
        <v>22463</v>
      </c>
      <c r="B54">
        <v>3691.1785544480599</v>
      </c>
    </row>
    <row r="55" spans="1:2" x14ac:dyDescent="0.2">
      <c r="A55" s="1">
        <v>22555</v>
      </c>
      <c r="B55">
        <v>3725.6967208854799</v>
      </c>
    </row>
    <row r="56" spans="1:2" x14ac:dyDescent="0.2">
      <c r="A56" s="1">
        <v>22647</v>
      </c>
      <c r="B56">
        <v>3761.42719311476</v>
      </c>
    </row>
    <row r="57" spans="1:2" x14ac:dyDescent="0.2">
      <c r="A57" s="1">
        <v>22737</v>
      </c>
      <c r="B57">
        <v>3798.7576717348702</v>
      </c>
    </row>
    <row r="58" spans="1:2" x14ac:dyDescent="0.2">
      <c r="A58" s="1">
        <v>22828</v>
      </c>
      <c r="B58">
        <v>3837.8891993319198</v>
      </c>
    </row>
    <row r="59" spans="1:2" x14ac:dyDescent="0.2">
      <c r="A59" s="1">
        <v>22920</v>
      </c>
      <c r="B59">
        <v>3878.4035387209501</v>
      </c>
    </row>
    <row r="60" spans="1:2" x14ac:dyDescent="0.2">
      <c r="A60" s="1">
        <v>23012</v>
      </c>
      <c r="B60">
        <v>3919.73429754573</v>
      </c>
    </row>
    <row r="61" spans="1:2" x14ac:dyDescent="0.2">
      <c r="A61" s="1">
        <v>23102</v>
      </c>
      <c r="B61">
        <v>3961.87566197666</v>
      </c>
    </row>
    <row r="62" spans="1:2" x14ac:dyDescent="0.2">
      <c r="A62" s="1">
        <v>23193</v>
      </c>
      <c r="B62">
        <v>4004.6173115885299</v>
      </c>
    </row>
    <row r="63" spans="1:2" x14ac:dyDescent="0.2">
      <c r="A63" s="1">
        <v>23285</v>
      </c>
      <c r="B63">
        <v>4048.05882932435</v>
      </c>
    </row>
    <row r="64" spans="1:2" x14ac:dyDescent="0.2">
      <c r="A64" s="1">
        <v>23377</v>
      </c>
      <c r="B64">
        <v>4091.4798025217401</v>
      </c>
    </row>
    <row r="65" spans="1:2" x14ac:dyDescent="0.2">
      <c r="A65" s="1">
        <v>23468</v>
      </c>
      <c r="B65">
        <v>4135.8667589502002</v>
      </c>
    </row>
    <row r="66" spans="1:2" x14ac:dyDescent="0.2">
      <c r="A66" s="1">
        <v>23559</v>
      </c>
      <c r="B66">
        <v>4180.8020224525299</v>
      </c>
    </row>
    <row r="67" spans="1:2" x14ac:dyDescent="0.2">
      <c r="A67" s="1">
        <v>23651</v>
      </c>
      <c r="B67">
        <v>4225.9220391526196</v>
      </c>
    </row>
    <row r="68" spans="1:2" x14ac:dyDescent="0.2">
      <c r="A68" s="1">
        <v>23743</v>
      </c>
      <c r="B68">
        <v>4272.2501072712002</v>
      </c>
    </row>
    <row r="69" spans="1:2" x14ac:dyDescent="0.2">
      <c r="A69" s="1">
        <v>23833</v>
      </c>
      <c r="B69">
        <v>4317.6467122903596</v>
      </c>
    </row>
    <row r="70" spans="1:2" x14ac:dyDescent="0.2">
      <c r="A70" s="1">
        <v>23924</v>
      </c>
      <c r="B70">
        <v>4364.5602048061401</v>
      </c>
    </row>
    <row r="71" spans="1:2" x14ac:dyDescent="0.2">
      <c r="A71" s="1">
        <v>24016</v>
      </c>
      <c r="B71">
        <v>4411.7161066384197</v>
      </c>
    </row>
    <row r="72" spans="1:2" x14ac:dyDescent="0.2">
      <c r="A72" s="1">
        <v>24108</v>
      </c>
      <c r="B72">
        <v>4459.5951064581996</v>
      </c>
    </row>
    <row r="73" spans="1:2" x14ac:dyDescent="0.2">
      <c r="A73" s="1">
        <v>24198</v>
      </c>
      <c r="B73">
        <v>4508.1222904680499</v>
      </c>
    </row>
    <row r="74" spans="1:2" x14ac:dyDescent="0.2">
      <c r="A74" s="1">
        <v>24289</v>
      </c>
      <c r="B74">
        <v>4557.6639227006499</v>
      </c>
    </row>
    <row r="75" spans="1:2" x14ac:dyDescent="0.2">
      <c r="A75" s="1">
        <v>24381</v>
      </c>
      <c r="B75">
        <v>4607.3747280302896</v>
      </c>
    </row>
    <row r="76" spans="1:2" x14ac:dyDescent="0.2">
      <c r="A76" s="1">
        <v>24473</v>
      </c>
      <c r="B76">
        <v>4658.4117461136602</v>
      </c>
    </row>
    <row r="77" spans="1:2" x14ac:dyDescent="0.2">
      <c r="A77" s="1">
        <v>24563</v>
      </c>
      <c r="B77">
        <v>4710.2518413624302</v>
      </c>
    </row>
    <row r="78" spans="1:2" x14ac:dyDescent="0.2">
      <c r="A78" s="1">
        <v>24654</v>
      </c>
      <c r="B78">
        <v>4762.7520232570596</v>
      </c>
    </row>
    <row r="79" spans="1:2" x14ac:dyDescent="0.2">
      <c r="A79" s="1">
        <v>24746</v>
      </c>
      <c r="B79">
        <v>4816.3136921403102</v>
      </c>
    </row>
    <row r="80" spans="1:2" x14ac:dyDescent="0.2">
      <c r="A80" s="1">
        <v>24838</v>
      </c>
      <c r="B80">
        <v>4870.1023072128501</v>
      </c>
    </row>
    <row r="81" spans="1:2" x14ac:dyDescent="0.2">
      <c r="A81" s="1">
        <v>24929</v>
      </c>
      <c r="B81">
        <v>4923.7215000584602</v>
      </c>
    </row>
    <row r="82" spans="1:2" x14ac:dyDescent="0.2">
      <c r="A82" s="1">
        <v>25020</v>
      </c>
      <c r="B82">
        <v>4978.4108964151701</v>
      </c>
    </row>
    <row r="83" spans="1:2" x14ac:dyDescent="0.2">
      <c r="A83" s="1">
        <v>25112</v>
      </c>
      <c r="B83">
        <v>5033.7032805310801</v>
      </c>
    </row>
    <row r="84" spans="1:2" x14ac:dyDescent="0.2">
      <c r="A84" s="1">
        <v>25204</v>
      </c>
      <c r="B84">
        <v>5087.7675116642704</v>
      </c>
    </row>
    <row r="85" spans="1:2" x14ac:dyDescent="0.2">
      <c r="A85" s="1">
        <v>25294</v>
      </c>
      <c r="B85">
        <v>5140.2857842200401</v>
      </c>
    </row>
    <row r="86" spans="1:2" x14ac:dyDescent="0.2">
      <c r="A86" s="1">
        <v>25385</v>
      </c>
      <c r="B86">
        <v>5190.8834002107396</v>
      </c>
    </row>
    <row r="87" spans="1:2" x14ac:dyDescent="0.2">
      <c r="A87" s="1">
        <v>25477</v>
      </c>
      <c r="B87">
        <v>5240.1409713285602</v>
      </c>
    </row>
    <row r="88" spans="1:2" x14ac:dyDescent="0.2">
      <c r="A88" s="1">
        <v>25569</v>
      </c>
      <c r="B88">
        <v>5288.1420637462397</v>
      </c>
    </row>
    <row r="89" spans="1:2" x14ac:dyDescent="0.2">
      <c r="A89" s="1">
        <v>25659</v>
      </c>
      <c r="B89">
        <v>5334.4740663713701</v>
      </c>
    </row>
    <row r="90" spans="1:2" x14ac:dyDescent="0.2">
      <c r="A90" s="1">
        <v>25750</v>
      </c>
      <c r="B90">
        <v>5379.4862058127201</v>
      </c>
    </row>
    <row r="91" spans="1:2" x14ac:dyDescent="0.2">
      <c r="A91" s="1">
        <v>25842</v>
      </c>
      <c r="B91">
        <v>5423.2575442757598</v>
      </c>
    </row>
    <row r="92" spans="1:2" x14ac:dyDescent="0.2">
      <c r="A92" s="1">
        <v>25934</v>
      </c>
      <c r="B92">
        <v>5466.7060983368201</v>
      </c>
    </row>
    <row r="93" spans="1:2" x14ac:dyDescent="0.2">
      <c r="A93" s="1">
        <v>26024</v>
      </c>
      <c r="B93">
        <v>5510.4272279430797</v>
      </c>
    </row>
    <row r="94" spans="1:2" x14ac:dyDescent="0.2">
      <c r="A94" s="1">
        <v>26115</v>
      </c>
      <c r="B94">
        <v>5554.3548876021496</v>
      </c>
    </row>
    <row r="95" spans="1:2" x14ac:dyDescent="0.2">
      <c r="A95" s="1">
        <v>26207</v>
      </c>
      <c r="B95">
        <v>5598.6100084640702</v>
      </c>
    </row>
    <row r="96" spans="1:2" x14ac:dyDescent="0.2">
      <c r="A96" s="1">
        <v>26299</v>
      </c>
      <c r="B96">
        <v>5643.4010069636497</v>
      </c>
    </row>
    <row r="97" spans="1:2" x14ac:dyDescent="0.2">
      <c r="A97" s="1">
        <v>26390</v>
      </c>
      <c r="B97">
        <v>5688.7942054715104</v>
      </c>
    </row>
    <row r="98" spans="1:2" x14ac:dyDescent="0.2">
      <c r="A98" s="1">
        <v>26481</v>
      </c>
      <c r="B98">
        <v>5735.0125272165296</v>
      </c>
    </row>
    <row r="99" spans="1:2" x14ac:dyDescent="0.2">
      <c r="A99" s="1">
        <v>26573</v>
      </c>
      <c r="B99">
        <v>5782.3484209693797</v>
      </c>
    </row>
    <row r="100" spans="1:2" x14ac:dyDescent="0.2">
      <c r="A100" s="1">
        <v>26665</v>
      </c>
      <c r="B100">
        <v>5830.6639389494003</v>
      </c>
    </row>
    <row r="101" spans="1:2" x14ac:dyDescent="0.2">
      <c r="A101" s="1">
        <v>26755</v>
      </c>
      <c r="B101">
        <v>5880.9649999596704</v>
      </c>
    </row>
    <row r="102" spans="1:2" x14ac:dyDescent="0.2">
      <c r="A102" s="1">
        <v>26846</v>
      </c>
      <c r="B102">
        <v>5931.8934314561602</v>
      </c>
    </row>
    <row r="103" spans="1:2" x14ac:dyDescent="0.2">
      <c r="A103" s="1">
        <v>26938</v>
      </c>
      <c r="B103">
        <v>5983.9631133145303</v>
      </c>
    </row>
    <row r="104" spans="1:2" x14ac:dyDescent="0.2">
      <c r="A104" s="1">
        <v>27030</v>
      </c>
      <c r="B104">
        <v>6036.8402513878</v>
      </c>
    </row>
    <row r="105" spans="1:2" x14ac:dyDescent="0.2">
      <c r="A105" s="1">
        <v>27120</v>
      </c>
      <c r="B105">
        <v>6090.3354561823498</v>
      </c>
    </row>
    <row r="106" spans="1:2" x14ac:dyDescent="0.2">
      <c r="A106" s="1">
        <v>27211</v>
      </c>
      <c r="B106">
        <v>6143.20621977879</v>
      </c>
    </row>
    <row r="107" spans="1:2" x14ac:dyDescent="0.2">
      <c r="A107" s="1">
        <v>27303</v>
      </c>
      <c r="B107">
        <v>6195.47544543186</v>
      </c>
    </row>
    <row r="108" spans="1:2" x14ac:dyDescent="0.2">
      <c r="A108" s="1">
        <v>27395</v>
      </c>
      <c r="B108">
        <v>6246.4828615372599</v>
      </c>
    </row>
    <row r="109" spans="1:2" x14ac:dyDescent="0.2">
      <c r="A109" s="1">
        <v>27485</v>
      </c>
      <c r="B109">
        <v>6296.5132289439098</v>
      </c>
    </row>
    <row r="110" spans="1:2" x14ac:dyDescent="0.2">
      <c r="A110" s="1">
        <v>27576</v>
      </c>
      <c r="B110">
        <v>6346.03206022415</v>
      </c>
    </row>
    <row r="111" spans="1:2" x14ac:dyDescent="0.2">
      <c r="A111" s="1">
        <v>27668</v>
      </c>
      <c r="B111">
        <v>6395.3936260234004</v>
      </c>
    </row>
    <row r="112" spans="1:2" x14ac:dyDescent="0.2">
      <c r="A112" s="1">
        <v>27760</v>
      </c>
      <c r="B112">
        <v>6444.35968161242</v>
      </c>
    </row>
    <row r="113" spans="1:2" x14ac:dyDescent="0.2">
      <c r="A113" s="1">
        <v>27851</v>
      </c>
      <c r="B113">
        <v>6493.92352966812</v>
      </c>
    </row>
    <row r="114" spans="1:2" x14ac:dyDescent="0.2">
      <c r="A114" s="1">
        <v>27942</v>
      </c>
      <c r="B114">
        <v>6544.8734771447698</v>
      </c>
    </row>
    <row r="115" spans="1:2" x14ac:dyDescent="0.2">
      <c r="A115" s="1">
        <v>28034</v>
      </c>
      <c r="B115">
        <v>6596.4986566657199</v>
      </c>
    </row>
    <row r="116" spans="1:2" x14ac:dyDescent="0.2">
      <c r="A116" s="1">
        <v>28126</v>
      </c>
      <c r="B116">
        <v>6649.9076686234503</v>
      </c>
    </row>
    <row r="117" spans="1:2" x14ac:dyDescent="0.2">
      <c r="A117" s="1">
        <v>28216</v>
      </c>
      <c r="B117">
        <v>6704.5911506223601</v>
      </c>
    </row>
    <row r="118" spans="1:2" x14ac:dyDescent="0.2">
      <c r="A118" s="1">
        <v>28307</v>
      </c>
      <c r="B118">
        <v>6760.0970618994297</v>
      </c>
    </row>
    <row r="119" spans="1:2" x14ac:dyDescent="0.2">
      <c r="A119" s="1">
        <v>28399</v>
      </c>
      <c r="B119">
        <v>6817.1105644761901</v>
      </c>
    </row>
    <row r="120" spans="1:2" x14ac:dyDescent="0.2">
      <c r="A120" s="1">
        <v>28491</v>
      </c>
      <c r="B120">
        <v>6875.56387545695</v>
      </c>
    </row>
    <row r="121" spans="1:2" x14ac:dyDescent="0.2">
      <c r="A121" s="1">
        <v>28581</v>
      </c>
      <c r="B121">
        <v>6935.1874585728301</v>
      </c>
    </row>
    <row r="122" spans="1:2" x14ac:dyDescent="0.2">
      <c r="A122" s="1">
        <v>28672</v>
      </c>
      <c r="B122">
        <v>6996.4561916265802</v>
      </c>
    </row>
    <row r="123" spans="1:2" x14ac:dyDescent="0.2">
      <c r="A123" s="1">
        <v>28764</v>
      </c>
      <c r="B123">
        <v>7058.9736449175398</v>
      </c>
    </row>
    <row r="124" spans="1:2" x14ac:dyDescent="0.2">
      <c r="A124" s="1">
        <v>28856</v>
      </c>
      <c r="B124">
        <v>7123.3135223528998</v>
      </c>
    </row>
    <row r="125" spans="1:2" x14ac:dyDescent="0.2">
      <c r="A125" s="1">
        <v>28946</v>
      </c>
      <c r="B125">
        <v>7185.3170798524898</v>
      </c>
    </row>
    <row r="126" spans="1:2" x14ac:dyDescent="0.2">
      <c r="A126" s="1">
        <v>29037</v>
      </c>
      <c r="B126">
        <v>7243.7810175290197</v>
      </c>
    </row>
    <row r="127" spans="1:2" x14ac:dyDescent="0.2">
      <c r="A127" s="1">
        <v>29129</v>
      </c>
      <c r="B127">
        <v>7298.0132533316701</v>
      </c>
    </row>
    <row r="128" spans="1:2" x14ac:dyDescent="0.2">
      <c r="A128" s="1">
        <v>29221</v>
      </c>
      <c r="B128">
        <v>7346.7364451942003</v>
      </c>
    </row>
    <row r="129" spans="1:2" x14ac:dyDescent="0.2">
      <c r="A129" s="1">
        <v>29312</v>
      </c>
      <c r="B129">
        <v>7389.8628760517104</v>
      </c>
    </row>
    <row r="130" spans="1:2" x14ac:dyDescent="0.2">
      <c r="A130" s="1">
        <v>29403</v>
      </c>
      <c r="B130">
        <v>7426.7549997649303</v>
      </c>
    </row>
    <row r="131" spans="1:2" x14ac:dyDescent="0.2">
      <c r="A131" s="1">
        <v>29495</v>
      </c>
      <c r="B131">
        <v>7465.2981627170502</v>
      </c>
    </row>
    <row r="132" spans="1:2" x14ac:dyDescent="0.2">
      <c r="A132" s="1">
        <v>29587</v>
      </c>
      <c r="B132">
        <v>7508.0842066854502</v>
      </c>
    </row>
    <row r="133" spans="1:2" x14ac:dyDescent="0.2">
      <c r="A133" s="1">
        <v>29677</v>
      </c>
      <c r="B133">
        <v>7554.0090657836299</v>
      </c>
    </row>
    <row r="134" spans="1:2" x14ac:dyDescent="0.2">
      <c r="A134" s="1">
        <v>29768</v>
      </c>
      <c r="B134">
        <v>7602.7141144073403</v>
      </c>
    </row>
    <row r="135" spans="1:2" x14ac:dyDescent="0.2">
      <c r="A135" s="1">
        <v>29860</v>
      </c>
      <c r="B135">
        <v>7654.36435174086</v>
      </c>
    </row>
    <row r="136" spans="1:2" x14ac:dyDescent="0.2">
      <c r="A136" s="1">
        <v>29952</v>
      </c>
      <c r="B136">
        <v>7708.2823652917596</v>
      </c>
    </row>
    <row r="137" spans="1:2" x14ac:dyDescent="0.2">
      <c r="A137" s="1">
        <v>30042</v>
      </c>
      <c r="B137">
        <v>7763.6299926764495</v>
      </c>
    </row>
    <row r="138" spans="1:2" x14ac:dyDescent="0.2">
      <c r="A138" s="1">
        <v>30133</v>
      </c>
      <c r="B138">
        <v>7820.1899652598104</v>
      </c>
    </row>
    <row r="139" spans="1:2" x14ac:dyDescent="0.2">
      <c r="A139" s="1">
        <v>30225</v>
      </c>
      <c r="B139">
        <v>7878.1603614453397</v>
      </c>
    </row>
    <row r="140" spans="1:2" x14ac:dyDescent="0.2">
      <c r="A140" s="1">
        <v>30317</v>
      </c>
      <c r="B140">
        <v>7935.9376075229902</v>
      </c>
    </row>
    <row r="141" spans="1:2" x14ac:dyDescent="0.2">
      <c r="A141" s="1">
        <v>30407</v>
      </c>
      <c r="B141">
        <v>7994.8598980201796</v>
      </c>
    </row>
    <row r="142" spans="1:2" x14ac:dyDescent="0.2">
      <c r="A142" s="1">
        <v>30498</v>
      </c>
      <c r="B142">
        <v>8055.3700644259497</v>
      </c>
    </row>
    <row r="143" spans="1:2" x14ac:dyDescent="0.2">
      <c r="A143" s="1">
        <v>30590</v>
      </c>
      <c r="B143">
        <v>8118.4215710115304</v>
      </c>
    </row>
    <row r="144" spans="1:2" x14ac:dyDescent="0.2">
      <c r="A144" s="1">
        <v>30682</v>
      </c>
      <c r="B144">
        <v>8184.1203990416498</v>
      </c>
    </row>
    <row r="145" spans="1:2" x14ac:dyDescent="0.2">
      <c r="A145" s="1">
        <v>30773</v>
      </c>
      <c r="B145">
        <v>8252.3611608175106</v>
      </c>
    </row>
    <row r="146" spans="1:2" x14ac:dyDescent="0.2">
      <c r="A146" s="1">
        <v>30864</v>
      </c>
      <c r="B146">
        <v>8322.3523411080805</v>
      </c>
    </row>
    <row r="147" spans="1:2" x14ac:dyDescent="0.2">
      <c r="A147" s="1">
        <v>30956</v>
      </c>
      <c r="B147">
        <v>8393.8407780299203</v>
      </c>
    </row>
    <row r="148" spans="1:2" x14ac:dyDescent="0.2">
      <c r="A148" s="1">
        <v>31048</v>
      </c>
      <c r="B148">
        <v>8466.0943377929907</v>
      </c>
    </row>
    <row r="149" spans="1:2" x14ac:dyDescent="0.2">
      <c r="A149" s="1">
        <v>31138</v>
      </c>
      <c r="B149">
        <v>8538.8564076442908</v>
      </c>
    </row>
    <row r="150" spans="1:2" x14ac:dyDescent="0.2">
      <c r="A150" s="1">
        <v>31229</v>
      </c>
      <c r="B150">
        <v>8611.89242084326</v>
      </c>
    </row>
    <row r="151" spans="1:2" x14ac:dyDescent="0.2">
      <c r="A151" s="1">
        <v>31321</v>
      </c>
      <c r="B151">
        <v>8684.9960649797704</v>
      </c>
    </row>
    <row r="152" spans="1:2" x14ac:dyDescent="0.2">
      <c r="A152" s="1">
        <v>31413</v>
      </c>
      <c r="B152">
        <v>8757.92824715797</v>
      </c>
    </row>
    <row r="153" spans="1:2" x14ac:dyDescent="0.2">
      <c r="A153" s="1">
        <v>31503</v>
      </c>
      <c r="B153">
        <v>8830.6168453456503</v>
      </c>
    </row>
    <row r="154" spans="1:2" x14ac:dyDescent="0.2">
      <c r="A154" s="1">
        <v>31594</v>
      </c>
      <c r="B154">
        <v>8903.3781422669108</v>
      </c>
    </row>
    <row r="155" spans="1:2" x14ac:dyDescent="0.2">
      <c r="A155" s="1">
        <v>31686</v>
      </c>
      <c r="B155">
        <v>8976.1247489086909</v>
      </c>
    </row>
    <row r="156" spans="1:2" x14ac:dyDescent="0.2">
      <c r="A156" s="1">
        <v>31778</v>
      </c>
      <c r="B156">
        <v>9048.6692548742794</v>
      </c>
    </row>
    <row r="157" spans="1:2" x14ac:dyDescent="0.2">
      <c r="A157" s="1">
        <v>31868</v>
      </c>
      <c r="B157">
        <v>9120.4734649345792</v>
      </c>
    </row>
    <row r="158" spans="1:2" x14ac:dyDescent="0.2">
      <c r="A158" s="1">
        <v>31959</v>
      </c>
      <c r="B158">
        <v>9191.5059401168401</v>
      </c>
    </row>
    <row r="159" spans="1:2" x14ac:dyDescent="0.2">
      <c r="A159" s="1">
        <v>32051</v>
      </c>
      <c r="B159">
        <v>9262.5540773821795</v>
      </c>
    </row>
    <row r="160" spans="1:2" x14ac:dyDescent="0.2">
      <c r="A160" s="1">
        <v>32143</v>
      </c>
      <c r="B160">
        <v>9332.8981623319396</v>
      </c>
    </row>
    <row r="161" spans="1:2" x14ac:dyDescent="0.2">
      <c r="A161" s="1">
        <v>32234</v>
      </c>
      <c r="B161">
        <v>9402.9361193980003</v>
      </c>
    </row>
    <row r="162" spans="1:2" x14ac:dyDescent="0.2">
      <c r="A162" s="1">
        <v>32325</v>
      </c>
      <c r="B162">
        <v>9472.3729046182798</v>
      </c>
    </row>
    <row r="163" spans="1:2" x14ac:dyDescent="0.2">
      <c r="A163" s="1">
        <v>32417</v>
      </c>
      <c r="B163">
        <v>9541.7398527011101</v>
      </c>
    </row>
    <row r="164" spans="1:2" x14ac:dyDescent="0.2">
      <c r="A164" s="1">
        <v>32509</v>
      </c>
      <c r="B164">
        <v>9610.8983435729897</v>
      </c>
    </row>
    <row r="165" spans="1:2" x14ac:dyDescent="0.2">
      <c r="A165" s="1">
        <v>32599</v>
      </c>
      <c r="B165">
        <v>9679.7524777823801</v>
      </c>
    </row>
    <row r="166" spans="1:2" x14ac:dyDescent="0.2">
      <c r="A166" s="1">
        <v>32690</v>
      </c>
      <c r="B166">
        <v>9748.4742143631302</v>
      </c>
    </row>
    <row r="167" spans="1:2" x14ac:dyDescent="0.2">
      <c r="A167" s="1">
        <v>32782</v>
      </c>
      <c r="B167">
        <v>9817.0834964272199</v>
      </c>
    </row>
    <row r="168" spans="1:2" x14ac:dyDescent="0.2">
      <c r="A168" s="1">
        <v>32874</v>
      </c>
      <c r="B168">
        <v>9885.4572136292409</v>
      </c>
    </row>
    <row r="169" spans="1:2" x14ac:dyDescent="0.2">
      <c r="A169" s="1">
        <v>32964</v>
      </c>
      <c r="B169">
        <v>9953.5203953165801</v>
      </c>
    </row>
    <row r="170" spans="1:2" x14ac:dyDescent="0.2">
      <c r="A170" s="1">
        <v>33055</v>
      </c>
      <c r="B170">
        <v>10020.582476297401</v>
      </c>
    </row>
    <row r="171" spans="1:2" x14ac:dyDescent="0.2">
      <c r="A171" s="1">
        <v>33147</v>
      </c>
      <c r="B171">
        <v>10086.676972233299</v>
      </c>
    </row>
    <row r="172" spans="1:2" x14ac:dyDescent="0.2">
      <c r="A172" s="1">
        <v>33239</v>
      </c>
      <c r="B172">
        <v>10152.1772040669</v>
      </c>
    </row>
    <row r="173" spans="1:2" x14ac:dyDescent="0.2">
      <c r="A173" s="1">
        <v>33329</v>
      </c>
      <c r="B173">
        <v>10216.9058176653</v>
      </c>
    </row>
    <row r="174" spans="1:2" x14ac:dyDescent="0.2">
      <c r="A174" s="1">
        <v>33420</v>
      </c>
      <c r="B174">
        <v>10281.5702272238</v>
      </c>
    </row>
    <row r="175" spans="1:2" x14ac:dyDescent="0.2">
      <c r="A175" s="1">
        <v>33512</v>
      </c>
      <c r="B175">
        <v>10347.376832231301</v>
      </c>
    </row>
    <row r="176" spans="1:2" x14ac:dyDescent="0.2">
      <c r="A176" s="1">
        <v>33604</v>
      </c>
      <c r="B176">
        <v>10414.244254417499</v>
      </c>
    </row>
    <row r="177" spans="1:2" x14ac:dyDescent="0.2">
      <c r="A177" s="1">
        <v>33695</v>
      </c>
      <c r="B177">
        <v>10482.223100445601</v>
      </c>
    </row>
    <row r="178" spans="1:2" x14ac:dyDescent="0.2">
      <c r="A178" s="1">
        <v>33786</v>
      </c>
      <c r="B178">
        <v>10551.784861690299</v>
      </c>
    </row>
    <row r="179" spans="1:2" x14ac:dyDescent="0.2">
      <c r="A179" s="1">
        <v>33878</v>
      </c>
      <c r="B179">
        <v>10622.618090341701</v>
      </c>
    </row>
    <row r="180" spans="1:2" x14ac:dyDescent="0.2">
      <c r="A180" s="1">
        <v>33970</v>
      </c>
      <c r="B180">
        <v>10695.5423841381</v>
      </c>
    </row>
    <row r="181" spans="1:2" x14ac:dyDescent="0.2">
      <c r="A181" s="1">
        <v>34060</v>
      </c>
      <c r="B181">
        <v>10769.570878061601</v>
      </c>
    </row>
    <row r="182" spans="1:2" x14ac:dyDescent="0.2">
      <c r="A182" s="1">
        <v>34151</v>
      </c>
      <c r="B182">
        <v>10844.632547478001</v>
      </c>
    </row>
    <row r="183" spans="1:2" x14ac:dyDescent="0.2">
      <c r="A183" s="1">
        <v>34243</v>
      </c>
      <c r="B183">
        <v>10921.031467364201</v>
      </c>
    </row>
    <row r="184" spans="1:2" x14ac:dyDescent="0.2">
      <c r="A184" s="1">
        <v>34335</v>
      </c>
      <c r="B184">
        <v>10998.7485905842</v>
      </c>
    </row>
    <row r="185" spans="1:2" x14ac:dyDescent="0.2">
      <c r="A185" s="1">
        <v>34425</v>
      </c>
      <c r="B185">
        <v>11076.9490953694</v>
      </c>
    </row>
    <row r="186" spans="1:2" x14ac:dyDescent="0.2">
      <c r="A186" s="1">
        <v>34516</v>
      </c>
      <c r="B186">
        <v>11156.4094196155</v>
      </c>
    </row>
    <row r="187" spans="1:2" x14ac:dyDescent="0.2">
      <c r="A187" s="1">
        <v>34608</v>
      </c>
      <c r="B187">
        <v>11237.096679902501</v>
      </c>
    </row>
    <row r="188" spans="1:2" x14ac:dyDescent="0.2">
      <c r="A188" s="1">
        <v>34700</v>
      </c>
      <c r="B188">
        <v>11318.730971934099</v>
      </c>
    </row>
    <row r="189" spans="1:2" x14ac:dyDescent="0.2">
      <c r="A189" s="1">
        <v>34790</v>
      </c>
      <c r="B189">
        <v>11401.5451221803</v>
      </c>
    </row>
    <row r="190" spans="1:2" x14ac:dyDescent="0.2">
      <c r="A190" s="1">
        <v>34881</v>
      </c>
      <c r="B190">
        <v>11485.083063058</v>
      </c>
    </row>
    <row r="191" spans="1:2" x14ac:dyDescent="0.2">
      <c r="A191" s="1">
        <v>34973</v>
      </c>
      <c r="B191">
        <v>11570.743237913201</v>
      </c>
    </row>
    <row r="192" spans="1:2" x14ac:dyDescent="0.2">
      <c r="A192" s="1">
        <v>35065</v>
      </c>
      <c r="B192">
        <v>11658.2358338256</v>
      </c>
    </row>
    <row r="193" spans="1:2" x14ac:dyDescent="0.2">
      <c r="A193" s="1">
        <v>35156</v>
      </c>
      <c r="B193">
        <v>11750.806721393699</v>
      </c>
    </row>
    <row r="194" spans="1:2" x14ac:dyDescent="0.2">
      <c r="A194" s="1">
        <v>35247</v>
      </c>
      <c r="B194">
        <v>11849.534137234899</v>
      </c>
    </row>
    <row r="195" spans="1:2" x14ac:dyDescent="0.2">
      <c r="A195" s="1">
        <v>35339</v>
      </c>
      <c r="B195">
        <v>11954.099435992801</v>
      </c>
    </row>
    <row r="196" spans="1:2" x14ac:dyDescent="0.2">
      <c r="A196" s="1">
        <v>35431</v>
      </c>
      <c r="B196">
        <v>12064.0758542778</v>
      </c>
    </row>
    <row r="197" spans="1:2" x14ac:dyDescent="0.2">
      <c r="A197" s="1">
        <v>35521</v>
      </c>
      <c r="B197">
        <v>12178.421723773899</v>
      </c>
    </row>
    <row r="198" spans="1:2" x14ac:dyDescent="0.2">
      <c r="A198" s="1">
        <v>35612</v>
      </c>
      <c r="B198">
        <v>12297.625499441499</v>
      </c>
    </row>
    <row r="199" spans="1:2" x14ac:dyDescent="0.2">
      <c r="A199" s="1">
        <v>35704</v>
      </c>
      <c r="B199">
        <v>12420.6398988418</v>
      </c>
    </row>
    <row r="200" spans="1:2" x14ac:dyDescent="0.2">
      <c r="A200" s="1">
        <v>35796</v>
      </c>
      <c r="B200">
        <v>12547.2244556029</v>
      </c>
    </row>
    <row r="201" spans="1:2" x14ac:dyDescent="0.2">
      <c r="A201" s="1">
        <v>35886</v>
      </c>
      <c r="B201">
        <v>12677.452576465201</v>
      </c>
    </row>
    <row r="202" spans="1:2" x14ac:dyDescent="0.2">
      <c r="A202" s="1">
        <v>35977</v>
      </c>
      <c r="B202">
        <v>12809.9729819968</v>
      </c>
    </row>
    <row r="203" spans="1:2" x14ac:dyDescent="0.2">
      <c r="A203" s="1">
        <v>36069</v>
      </c>
      <c r="B203">
        <v>12945.270977878101</v>
      </c>
    </row>
    <row r="204" spans="1:2" x14ac:dyDescent="0.2">
      <c r="A204" s="1">
        <v>36161</v>
      </c>
      <c r="B204">
        <v>13083.4651299139</v>
      </c>
    </row>
    <row r="205" spans="1:2" x14ac:dyDescent="0.2">
      <c r="A205" s="1">
        <v>36251</v>
      </c>
      <c r="B205">
        <v>13222.908429211901</v>
      </c>
    </row>
    <row r="206" spans="1:2" x14ac:dyDescent="0.2">
      <c r="A206" s="1">
        <v>36342</v>
      </c>
      <c r="B206">
        <v>13363.3582488383</v>
      </c>
    </row>
    <row r="207" spans="1:2" x14ac:dyDescent="0.2">
      <c r="A207" s="1">
        <v>36434</v>
      </c>
      <c r="B207">
        <v>13505.496312327101</v>
      </c>
    </row>
    <row r="208" spans="1:2" x14ac:dyDescent="0.2">
      <c r="A208" s="1">
        <v>36526</v>
      </c>
      <c r="B208">
        <v>13648.585371289601</v>
      </c>
    </row>
    <row r="209" spans="1:2" x14ac:dyDescent="0.2">
      <c r="A209" s="1">
        <v>36617</v>
      </c>
      <c r="B209">
        <v>13788.6813118112</v>
      </c>
    </row>
    <row r="210" spans="1:2" x14ac:dyDescent="0.2">
      <c r="A210" s="1">
        <v>36708</v>
      </c>
      <c r="B210">
        <v>13923.9024742479</v>
      </c>
    </row>
    <row r="211" spans="1:2" x14ac:dyDescent="0.2">
      <c r="A211" s="1">
        <v>36800</v>
      </c>
      <c r="B211">
        <v>14053.4342669874</v>
      </c>
    </row>
    <row r="212" spans="1:2" x14ac:dyDescent="0.2">
      <c r="A212" s="1">
        <v>36892</v>
      </c>
      <c r="B212">
        <v>14177.014871405299</v>
      </c>
    </row>
    <row r="213" spans="1:2" x14ac:dyDescent="0.2">
      <c r="A213" s="1">
        <v>36982</v>
      </c>
      <c r="B213">
        <v>14293.255366424</v>
      </c>
    </row>
    <row r="214" spans="1:2" x14ac:dyDescent="0.2">
      <c r="A214" s="1">
        <v>37073</v>
      </c>
      <c r="B214">
        <v>14401.4287854674</v>
      </c>
    </row>
    <row r="215" spans="1:2" x14ac:dyDescent="0.2">
      <c r="A215" s="1">
        <v>37165</v>
      </c>
      <c r="B215">
        <v>14502.3757251484</v>
      </c>
    </row>
    <row r="216" spans="1:2" x14ac:dyDescent="0.2">
      <c r="A216" s="1">
        <v>37257</v>
      </c>
      <c r="B216">
        <v>14596.981913208299</v>
      </c>
    </row>
    <row r="217" spans="1:2" x14ac:dyDescent="0.2">
      <c r="A217" s="1">
        <v>37347</v>
      </c>
      <c r="B217">
        <v>14687.0903703198</v>
      </c>
    </row>
    <row r="218" spans="1:2" x14ac:dyDescent="0.2">
      <c r="A218" s="1">
        <v>37438</v>
      </c>
      <c r="B218">
        <v>14774.5893529811</v>
      </c>
    </row>
    <row r="219" spans="1:2" x14ac:dyDescent="0.2">
      <c r="A219" s="1">
        <v>37530</v>
      </c>
      <c r="B219">
        <v>14860.705908247101</v>
      </c>
    </row>
    <row r="220" spans="1:2" x14ac:dyDescent="0.2">
      <c r="A220" s="1">
        <v>37622</v>
      </c>
      <c r="B220">
        <v>14947.1631220445</v>
      </c>
    </row>
    <row r="221" spans="1:2" x14ac:dyDescent="0.2">
      <c r="A221" s="1">
        <v>37712</v>
      </c>
      <c r="B221">
        <v>15035.0554343156</v>
      </c>
    </row>
    <row r="222" spans="1:2" x14ac:dyDescent="0.2">
      <c r="A222" s="1">
        <v>37803</v>
      </c>
      <c r="B222">
        <v>15124.1589372158</v>
      </c>
    </row>
    <row r="223" spans="1:2" x14ac:dyDescent="0.2">
      <c r="A223" s="1">
        <v>37895</v>
      </c>
      <c r="B223">
        <v>15215.896309544099</v>
      </c>
    </row>
    <row r="224" spans="1:2" x14ac:dyDescent="0.2">
      <c r="A224" s="1">
        <v>37987</v>
      </c>
      <c r="B224">
        <v>15310.649804634801</v>
      </c>
    </row>
    <row r="225" spans="1:2" x14ac:dyDescent="0.2">
      <c r="A225" s="1">
        <v>38078</v>
      </c>
      <c r="B225">
        <v>15407.2998811957</v>
      </c>
    </row>
    <row r="226" spans="1:2" x14ac:dyDescent="0.2">
      <c r="A226" s="1">
        <v>38169</v>
      </c>
      <c r="B226">
        <v>15506.3916677994</v>
      </c>
    </row>
    <row r="227" spans="1:2" x14ac:dyDescent="0.2">
      <c r="A227" s="1">
        <v>38261</v>
      </c>
      <c r="B227">
        <v>15607.359583040499</v>
      </c>
    </row>
    <row r="228" spans="1:2" x14ac:dyDescent="0.2">
      <c r="A228" s="1">
        <v>38353</v>
      </c>
      <c r="B228">
        <v>15707.318610353201</v>
      </c>
    </row>
    <row r="229" spans="1:2" x14ac:dyDescent="0.2">
      <c r="A229" s="1">
        <v>38443</v>
      </c>
      <c r="B229">
        <v>15805.165283652599</v>
      </c>
    </row>
    <row r="230" spans="1:2" x14ac:dyDescent="0.2">
      <c r="A230" s="1">
        <v>38534</v>
      </c>
      <c r="B230">
        <v>15902.191878355599</v>
      </c>
    </row>
    <row r="231" spans="1:2" x14ac:dyDescent="0.2">
      <c r="A231" s="1">
        <v>38626</v>
      </c>
      <c r="B231">
        <v>15997.8753211231</v>
      </c>
    </row>
    <row r="232" spans="1:2" x14ac:dyDescent="0.2">
      <c r="A232" s="1">
        <v>38718</v>
      </c>
      <c r="B232">
        <v>16091.603317517</v>
      </c>
    </row>
    <row r="233" spans="1:2" x14ac:dyDescent="0.2">
      <c r="A233" s="1">
        <v>38808</v>
      </c>
      <c r="B233">
        <v>16183.1639297328</v>
      </c>
    </row>
    <row r="234" spans="1:2" x14ac:dyDescent="0.2">
      <c r="A234" s="1">
        <v>38899</v>
      </c>
      <c r="B234">
        <v>16270.761436348201</v>
      </c>
    </row>
    <row r="235" spans="1:2" x14ac:dyDescent="0.2">
      <c r="A235" s="1">
        <v>38991</v>
      </c>
      <c r="B235">
        <v>16354.469242438099</v>
      </c>
    </row>
    <row r="236" spans="1:2" x14ac:dyDescent="0.2">
      <c r="A236" s="1">
        <v>39083</v>
      </c>
      <c r="B236">
        <v>16438.5820562589</v>
      </c>
    </row>
    <row r="237" spans="1:2" x14ac:dyDescent="0.2">
      <c r="A237" s="1">
        <v>39173</v>
      </c>
      <c r="B237">
        <v>16523.062155053602</v>
      </c>
    </row>
    <row r="238" spans="1:2" x14ac:dyDescent="0.2">
      <c r="A238" s="1">
        <v>39264</v>
      </c>
      <c r="B238">
        <v>16608.0260267577</v>
      </c>
    </row>
    <row r="239" spans="1:2" x14ac:dyDescent="0.2">
      <c r="A239" s="1">
        <v>39356</v>
      </c>
      <c r="B239">
        <v>16691.712099349399</v>
      </c>
    </row>
    <row r="240" spans="1:2" x14ac:dyDescent="0.2">
      <c r="A240" s="1">
        <v>39448</v>
      </c>
      <c r="B240">
        <v>16774.777215458002</v>
      </c>
    </row>
    <row r="241" spans="1:2" x14ac:dyDescent="0.2">
      <c r="A241" s="1">
        <v>39539</v>
      </c>
      <c r="B241">
        <v>16854.431509824</v>
      </c>
    </row>
    <row r="242" spans="1:2" x14ac:dyDescent="0.2">
      <c r="A242" s="1">
        <v>39630</v>
      </c>
      <c r="B242">
        <v>16929.753043277298</v>
      </c>
    </row>
    <row r="243" spans="1:2" x14ac:dyDescent="0.2">
      <c r="A243" s="1">
        <v>39722</v>
      </c>
      <c r="B243">
        <v>16999.908553511399</v>
      </c>
    </row>
    <row r="244" spans="1:2" x14ac:dyDescent="0.2">
      <c r="A244" s="1">
        <v>39814</v>
      </c>
      <c r="B244">
        <v>17063.793645207599</v>
      </c>
    </row>
    <row r="245" spans="1:2" x14ac:dyDescent="0.2">
      <c r="A245" s="1">
        <v>39904</v>
      </c>
      <c r="B245">
        <v>17122.682771242002</v>
      </c>
    </row>
    <row r="246" spans="1:2" x14ac:dyDescent="0.2">
      <c r="A246" s="1">
        <v>39995</v>
      </c>
      <c r="B246">
        <v>17177.410461390398</v>
      </c>
    </row>
    <row r="247" spans="1:2" x14ac:dyDescent="0.2">
      <c r="A247" s="1">
        <v>40087</v>
      </c>
      <c r="B247">
        <v>17230.326569658198</v>
      </c>
    </row>
    <row r="248" spans="1:2" x14ac:dyDescent="0.2">
      <c r="A248" s="1">
        <v>40179</v>
      </c>
      <c r="B248">
        <v>17284.089459018502</v>
      </c>
    </row>
    <row r="249" spans="1:2" x14ac:dyDescent="0.2">
      <c r="A249" s="1">
        <v>40269</v>
      </c>
      <c r="B249">
        <v>17339.540497443399</v>
      </c>
    </row>
    <row r="250" spans="1:2" x14ac:dyDescent="0.2">
      <c r="A250" s="1">
        <v>40360</v>
      </c>
      <c r="B250">
        <v>17398.249750812101</v>
      </c>
    </row>
    <row r="251" spans="1:2" x14ac:dyDescent="0.2">
      <c r="A251" s="1">
        <v>40452</v>
      </c>
      <c r="B251">
        <v>17459.667948128401</v>
      </c>
    </row>
    <row r="252" spans="1:2" x14ac:dyDescent="0.2">
      <c r="A252" s="1">
        <v>40544</v>
      </c>
      <c r="B252">
        <v>17523.898477058599</v>
      </c>
    </row>
    <row r="253" spans="1:2" x14ac:dyDescent="0.2">
      <c r="A253" s="1">
        <v>40634</v>
      </c>
      <c r="B253">
        <v>17590.062292255301</v>
      </c>
    </row>
    <row r="254" spans="1:2" x14ac:dyDescent="0.2">
      <c r="A254" s="1">
        <v>40725</v>
      </c>
      <c r="B254">
        <v>17658.131908785301</v>
      </c>
    </row>
    <row r="255" spans="1:2" x14ac:dyDescent="0.2">
      <c r="A255" s="1">
        <v>40817</v>
      </c>
      <c r="B255">
        <v>17728.787047055899</v>
      </c>
    </row>
    <row r="256" spans="1:2" x14ac:dyDescent="0.2">
      <c r="A256" s="1">
        <v>40909</v>
      </c>
      <c r="B256">
        <v>17802.124606222202</v>
      </c>
    </row>
    <row r="257" spans="1:2" x14ac:dyDescent="0.2">
      <c r="A257" s="1">
        <v>41000</v>
      </c>
      <c r="B257">
        <v>17877.513501192701</v>
      </c>
    </row>
    <row r="258" spans="1:2" x14ac:dyDescent="0.2">
      <c r="A258" s="1">
        <v>41091</v>
      </c>
      <c r="B258">
        <v>17954.159751564199</v>
      </c>
    </row>
    <row r="259" spans="1:2" x14ac:dyDescent="0.2">
      <c r="A259" s="1">
        <v>41183</v>
      </c>
      <c r="B259">
        <v>18032.2714109755</v>
      </c>
    </row>
    <row r="260" spans="1:2" x14ac:dyDescent="0.2">
      <c r="A260" s="1">
        <v>41275</v>
      </c>
      <c r="B260">
        <v>18112.761193184899</v>
      </c>
    </row>
    <row r="261" spans="1:2" x14ac:dyDescent="0.2">
      <c r="A261" s="1">
        <v>41365</v>
      </c>
      <c r="B261">
        <v>18194.452501514301</v>
      </c>
    </row>
    <row r="262" spans="1:2" x14ac:dyDescent="0.2">
      <c r="A262" s="1">
        <v>41456</v>
      </c>
      <c r="B262">
        <v>18277.073695057599</v>
      </c>
    </row>
    <row r="263" spans="1:2" x14ac:dyDescent="0.2">
      <c r="A263" s="1">
        <v>41548</v>
      </c>
      <c r="B263">
        <v>18361.597699019901</v>
      </c>
    </row>
    <row r="264" spans="1:2" x14ac:dyDescent="0.2">
      <c r="A264" s="1">
        <v>41640</v>
      </c>
      <c r="B264">
        <v>18448.099375489699</v>
      </c>
    </row>
    <row r="265" spans="1:2" x14ac:dyDescent="0.2">
      <c r="A265" s="1">
        <v>41730</v>
      </c>
      <c r="B265">
        <v>18535.903417717302</v>
      </c>
    </row>
    <row r="266" spans="1:2" x14ac:dyDescent="0.2">
      <c r="A266" s="1">
        <v>41821</v>
      </c>
      <c r="B266">
        <v>18626.028765934101</v>
      </c>
    </row>
    <row r="267" spans="1:2" x14ac:dyDescent="0.2">
      <c r="A267" s="1">
        <v>41913</v>
      </c>
      <c r="B267">
        <v>18717.9958726232</v>
      </c>
    </row>
    <row r="268" spans="1:2" x14ac:dyDescent="0.2">
      <c r="A268" s="1">
        <v>42005</v>
      </c>
      <c r="B268">
        <v>18811.820350766899</v>
      </c>
    </row>
    <row r="269" spans="1:2" x14ac:dyDescent="0.2">
      <c r="A269" s="1">
        <v>42095</v>
      </c>
      <c r="B269">
        <v>18906.969611496901</v>
      </c>
    </row>
    <row r="270" spans="1:2" x14ac:dyDescent="0.2">
      <c r="A270" s="1">
        <v>42186</v>
      </c>
      <c r="B270">
        <v>19003.034198330399</v>
      </c>
    </row>
    <row r="271" spans="1:2" x14ac:dyDescent="0.2">
      <c r="A271" s="1">
        <v>42278</v>
      </c>
      <c r="B271">
        <v>19100.137722133099</v>
      </c>
    </row>
    <row r="272" spans="1:2" x14ac:dyDescent="0.2">
      <c r="A272" s="1">
        <v>42370</v>
      </c>
      <c r="B272">
        <v>19198.252665637399</v>
      </c>
    </row>
    <row r="273" spans="1:2" x14ac:dyDescent="0.2">
      <c r="A273" s="1">
        <v>42461</v>
      </c>
      <c r="B273">
        <v>19296.5000603964</v>
      </c>
    </row>
    <row r="274" spans="1:2" x14ac:dyDescent="0.2">
      <c r="A274" s="1">
        <v>42552</v>
      </c>
      <c r="B274">
        <v>19394.189009384601</v>
      </c>
    </row>
    <row r="275" spans="1:2" x14ac:dyDescent="0.2">
      <c r="A275" s="1">
        <v>42644</v>
      </c>
      <c r="B275">
        <v>19491.389084717699</v>
      </c>
    </row>
    <row r="276" spans="1:2" x14ac:dyDescent="0.2">
      <c r="A276" s="1">
        <v>42736</v>
      </c>
      <c r="B276">
        <v>19588.630664896998</v>
      </c>
    </row>
    <row r="277" spans="1:2" x14ac:dyDescent="0.2">
      <c r="A277" s="1">
        <v>42826</v>
      </c>
      <c r="B277">
        <v>19685.872943332299</v>
      </c>
    </row>
    <row r="278" spans="1:2" x14ac:dyDescent="0.2">
      <c r="A278" s="1">
        <v>42917</v>
      </c>
      <c r="B278">
        <v>19783.817242749999</v>
      </c>
    </row>
    <row r="279" spans="1:2" x14ac:dyDescent="0.2">
      <c r="A279" s="1">
        <v>43009</v>
      </c>
      <c r="B279">
        <v>19882.732970228401</v>
      </c>
    </row>
    <row r="280" spans="1:2" x14ac:dyDescent="0.2">
      <c r="A280" s="1">
        <v>43101</v>
      </c>
      <c r="B280">
        <v>19983.308058389899</v>
      </c>
    </row>
    <row r="281" spans="1:2" x14ac:dyDescent="0.2">
      <c r="A281" s="1">
        <v>43191</v>
      </c>
      <c r="B281">
        <v>20085.821330941701</v>
      </c>
    </row>
    <row r="282" spans="1:2" x14ac:dyDescent="0.2">
      <c r="A282" s="1">
        <v>43282</v>
      </c>
      <c r="B282">
        <v>20189.236812637198</v>
      </c>
    </row>
    <row r="283" spans="1:2" x14ac:dyDescent="0.2">
      <c r="A283" s="1">
        <v>43374</v>
      </c>
      <c r="B283">
        <v>20294.354088290602</v>
      </c>
    </row>
    <row r="284" spans="1:2" x14ac:dyDescent="0.2">
      <c r="A284" s="1">
        <v>43466</v>
      </c>
      <c r="B284">
        <v>20401.782506994201</v>
      </c>
    </row>
    <row r="285" spans="1:2" x14ac:dyDescent="0.2">
      <c r="A285" s="1">
        <v>43556</v>
      </c>
      <c r="B285">
        <v>20509.707788284599</v>
      </c>
    </row>
    <row r="286" spans="1:2" x14ac:dyDescent="0.2">
      <c r="A286" s="1">
        <v>43647</v>
      </c>
      <c r="B286">
        <v>20617.674979351901</v>
      </c>
    </row>
    <row r="287" spans="1:2" x14ac:dyDescent="0.2">
      <c r="A287" s="1">
        <v>43739</v>
      </c>
      <c r="B287">
        <v>20722.820278145598</v>
      </c>
    </row>
    <row r="288" spans="1:2" x14ac:dyDescent="0.2">
      <c r="A288" s="1">
        <v>43831</v>
      </c>
      <c r="B288">
        <v>20825.889773887899</v>
      </c>
    </row>
    <row r="289" spans="1:2" x14ac:dyDescent="0.2">
      <c r="A289" s="1">
        <v>43922</v>
      </c>
      <c r="B289">
        <v>20925.8559803559</v>
      </c>
    </row>
    <row r="290" spans="1:2" x14ac:dyDescent="0.2">
      <c r="A290" s="1">
        <v>44013</v>
      </c>
      <c r="B290">
        <v>21020.539012470501</v>
      </c>
    </row>
    <row r="291" spans="1:2" x14ac:dyDescent="0.2">
      <c r="A291" s="1">
        <v>44105</v>
      </c>
      <c r="B291">
        <v>21116.617057074</v>
      </c>
    </row>
    <row r="292" spans="1:2" x14ac:dyDescent="0.2">
      <c r="A292" s="1">
        <v>44197</v>
      </c>
      <c r="B292">
        <v>21216.864736890198</v>
      </c>
    </row>
    <row r="293" spans="1:2" x14ac:dyDescent="0.2">
      <c r="A293" s="1">
        <v>44287</v>
      </c>
      <c r="B293">
        <v>21322.2890985185</v>
      </c>
    </row>
    <row r="294" spans="1:2" x14ac:dyDescent="0.2">
      <c r="A294" s="1">
        <v>44378</v>
      </c>
      <c r="B294">
        <v>21435.306320453401</v>
      </c>
    </row>
    <row r="295" spans="1:2" x14ac:dyDescent="0.2">
      <c r="A295" s="1">
        <v>44470</v>
      </c>
      <c r="B295">
        <v>21554.0210837501</v>
      </c>
    </row>
    <row r="296" spans="1:2" x14ac:dyDescent="0.2">
      <c r="A296" s="1">
        <v>44562</v>
      </c>
      <c r="B296">
        <v>21678.723566954199</v>
      </c>
    </row>
    <row r="297" spans="1:2" x14ac:dyDescent="0.2">
      <c r="A297" s="1">
        <v>44652</v>
      </c>
      <c r="B297">
        <v>21808.975353705198</v>
      </c>
    </row>
    <row r="298" spans="1:2" x14ac:dyDescent="0.2">
      <c r="A298" s="1">
        <v>44743</v>
      </c>
      <c r="B298">
        <v>21944.708620985599</v>
      </c>
    </row>
    <row r="299" spans="1:2" x14ac:dyDescent="0.2">
      <c r="A299" s="1">
        <v>44835</v>
      </c>
      <c r="B299">
        <v>22084.8025683585</v>
      </c>
    </row>
    <row r="300" spans="1:2" x14ac:dyDescent="0.2">
      <c r="A300" s="1">
        <v>44927</v>
      </c>
      <c r="B300">
        <v>22229.4821939471</v>
      </c>
    </row>
    <row r="301" spans="1:2" x14ac:dyDescent="0.2">
      <c r="A301" s="1">
        <v>45017</v>
      </c>
      <c r="B301">
        <v>22377.867950046799</v>
      </c>
    </row>
    <row r="302" spans="1:2" x14ac:dyDescent="0.2">
      <c r="A302" s="1">
        <v>45108</v>
      </c>
      <c r="B302">
        <v>22527.5709313521</v>
      </c>
    </row>
    <row r="303" spans="1:2" x14ac:dyDescent="0.2">
      <c r="A303" s="1">
        <v>45200</v>
      </c>
      <c r="B303">
        <v>22678.156520144199</v>
      </c>
    </row>
    <row r="304" spans="1:2" x14ac:dyDescent="0.2">
      <c r="A304" s="1">
        <v>45292</v>
      </c>
      <c r="B304">
        <v>22828.945410979301</v>
      </c>
    </row>
    <row r="305" spans="1:2" x14ac:dyDescent="0.2">
      <c r="A305" s="1">
        <v>45383</v>
      </c>
      <c r="B305">
        <v>22979.033391074499</v>
      </c>
    </row>
    <row r="306" spans="1:2" x14ac:dyDescent="0.2">
      <c r="A306" s="1">
        <v>45474</v>
      </c>
      <c r="B306">
        <v>23126.896106022599</v>
      </c>
    </row>
    <row r="307" spans="1:2" x14ac:dyDescent="0.2">
      <c r="A307" s="1">
        <v>45566</v>
      </c>
      <c r="B307">
        <v>23271.541686529101</v>
      </c>
    </row>
    <row r="308" spans="1:2" x14ac:dyDescent="0.2">
      <c r="A308" s="1">
        <v>45658</v>
      </c>
      <c r="B308">
        <v>23414.656420399999</v>
      </c>
    </row>
    <row r="309" spans="1:2" x14ac:dyDescent="0.2">
      <c r="A309" s="1">
        <v>45748</v>
      </c>
      <c r="B309">
        <v>23548.5176618</v>
      </c>
    </row>
    <row r="310" spans="1:2" x14ac:dyDescent="0.2">
      <c r="A310" s="1">
        <v>45839</v>
      </c>
      <c r="B310">
        <v>23680.1524766</v>
      </c>
    </row>
    <row r="311" spans="1:2" x14ac:dyDescent="0.2">
      <c r="A311" s="1">
        <v>45931</v>
      </c>
      <c r="B311">
        <v>23811.223896799998</v>
      </c>
    </row>
    <row r="312" spans="1:2" x14ac:dyDescent="0.2">
      <c r="A312" s="1">
        <v>46023</v>
      </c>
      <c r="B312">
        <v>23945.1378387</v>
      </c>
    </row>
    <row r="313" spans="1:2" x14ac:dyDescent="0.2">
      <c r="A313" s="1">
        <v>46113</v>
      </c>
      <c r="B313">
        <v>24070.938648399999</v>
      </c>
    </row>
    <row r="314" spans="1:2" x14ac:dyDescent="0.2">
      <c r="A314" s="1">
        <v>46204</v>
      </c>
      <c r="B314">
        <v>24200.444693599999</v>
      </c>
    </row>
    <row r="315" spans="1:2" x14ac:dyDescent="0.2">
      <c r="A315" s="1">
        <v>46296</v>
      </c>
      <c r="B315">
        <v>24330.374528799999</v>
      </c>
    </row>
    <row r="316" spans="1:2" x14ac:dyDescent="0.2">
      <c r="A316" s="1">
        <v>46388</v>
      </c>
      <c r="B316">
        <v>24460.708837900002</v>
      </c>
    </row>
    <row r="317" spans="1:2" x14ac:dyDescent="0.2">
      <c r="A317" s="1">
        <v>46478</v>
      </c>
      <c r="B317">
        <v>24590.810940899999</v>
      </c>
    </row>
    <row r="318" spans="1:2" x14ac:dyDescent="0.2">
      <c r="A318" s="1">
        <v>46569</v>
      </c>
      <c r="B318">
        <v>24720.700481399999</v>
      </c>
    </row>
    <row r="319" spans="1:2" x14ac:dyDescent="0.2">
      <c r="A319" s="1">
        <v>46661</v>
      </c>
      <c r="B319">
        <v>24850.152556100002</v>
      </c>
    </row>
    <row r="320" spans="1:2" x14ac:dyDescent="0.2">
      <c r="A320" s="1">
        <v>46753</v>
      </c>
      <c r="B320">
        <v>24979.459825400001</v>
      </c>
    </row>
    <row r="321" spans="1:2" x14ac:dyDescent="0.2">
      <c r="A321" s="1">
        <v>46844</v>
      </c>
      <c r="B321">
        <v>25109.0520493</v>
      </c>
    </row>
    <row r="322" spans="1:2" x14ac:dyDescent="0.2">
      <c r="A322" s="1">
        <v>46935</v>
      </c>
      <c r="B322">
        <v>25238.687331199999</v>
      </c>
    </row>
    <row r="323" spans="1:2" x14ac:dyDescent="0.2">
      <c r="A323" s="1">
        <v>47027</v>
      </c>
      <c r="B323">
        <v>25367.625034799999</v>
      </c>
    </row>
    <row r="324" spans="1:2" x14ac:dyDescent="0.2">
      <c r="A324" s="1">
        <v>47119</v>
      </c>
      <c r="B324">
        <v>25495.4826244</v>
      </c>
    </row>
    <row r="325" spans="1:2" x14ac:dyDescent="0.2">
      <c r="A325" s="1">
        <v>47209</v>
      </c>
      <c r="B325">
        <v>25622.367793599999</v>
      </c>
    </row>
    <row r="326" spans="1:2" x14ac:dyDescent="0.2">
      <c r="A326" s="1">
        <v>47300</v>
      </c>
      <c r="B326">
        <v>25750.3919924</v>
      </c>
    </row>
    <row r="327" spans="1:2" x14ac:dyDescent="0.2">
      <c r="A327" s="1">
        <v>47392</v>
      </c>
      <c r="B327">
        <v>25880.717853800001</v>
      </c>
    </row>
    <row r="328" spans="1:2" x14ac:dyDescent="0.2">
      <c r="A328" s="1">
        <v>47484</v>
      </c>
      <c r="B328">
        <v>26011.566858099999</v>
      </c>
    </row>
    <row r="329" spans="1:2" x14ac:dyDescent="0.2">
      <c r="A329" s="1">
        <v>47574</v>
      </c>
      <c r="B329">
        <v>26141.448482</v>
      </c>
    </row>
    <row r="330" spans="1:2" x14ac:dyDescent="0.2">
      <c r="A330" s="1">
        <v>47665</v>
      </c>
      <c r="B330">
        <v>26271.337173899999</v>
      </c>
    </row>
    <row r="331" spans="1:2" x14ac:dyDescent="0.2">
      <c r="A331" s="1">
        <v>47757</v>
      </c>
      <c r="B331">
        <v>26400.852404099998</v>
      </c>
    </row>
    <row r="332" spans="1:2" x14ac:dyDescent="0.2">
      <c r="A332" s="1">
        <v>47849</v>
      </c>
      <c r="B332">
        <v>26530.5190826</v>
      </c>
    </row>
    <row r="333" spans="1:2" x14ac:dyDescent="0.2">
      <c r="A333" s="1">
        <v>47939</v>
      </c>
      <c r="B333">
        <v>26659.720886200001</v>
      </c>
    </row>
    <row r="334" spans="1:2" x14ac:dyDescent="0.2">
      <c r="A334" s="1">
        <v>48030</v>
      </c>
      <c r="B334">
        <v>26787.635206899999</v>
      </c>
    </row>
    <row r="335" spans="1:2" x14ac:dyDescent="0.2">
      <c r="A335" s="1">
        <v>48122</v>
      </c>
      <c r="B335">
        <v>26915.094461500001</v>
      </c>
    </row>
    <row r="336" spans="1:2" x14ac:dyDescent="0.2">
      <c r="A336" s="1">
        <v>48214</v>
      </c>
      <c r="B336">
        <v>27042.166784599998</v>
      </c>
    </row>
    <row r="337" spans="1:2" x14ac:dyDescent="0.2">
      <c r="A337" s="1">
        <v>48305</v>
      </c>
      <c r="B337">
        <v>27168.704509899999</v>
      </c>
    </row>
    <row r="338" spans="1:2" x14ac:dyDescent="0.2">
      <c r="A338" s="1">
        <v>48396</v>
      </c>
      <c r="B338">
        <v>27294.9139092</v>
      </c>
    </row>
    <row r="339" spans="1:2" x14ac:dyDescent="0.2">
      <c r="A339" s="1">
        <v>48488</v>
      </c>
      <c r="B339">
        <v>27421.056759899999</v>
      </c>
    </row>
    <row r="340" spans="1:2" x14ac:dyDescent="0.2">
      <c r="A340" s="1">
        <v>48580</v>
      </c>
      <c r="B340">
        <v>27547.161237</v>
      </c>
    </row>
    <row r="341" spans="1:2" x14ac:dyDescent="0.2">
      <c r="A341" s="1">
        <v>48670</v>
      </c>
      <c r="B341">
        <v>27673.1486315</v>
      </c>
    </row>
    <row r="342" spans="1:2" x14ac:dyDescent="0.2">
      <c r="A342" s="1">
        <v>48761</v>
      </c>
      <c r="B342">
        <v>27799.1152368</v>
      </c>
    </row>
    <row r="343" spans="1:2" x14ac:dyDescent="0.2">
      <c r="A343" s="1">
        <v>48853</v>
      </c>
      <c r="B343">
        <v>27925.020636500001</v>
      </c>
    </row>
    <row r="344" spans="1:2" x14ac:dyDescent="0.2">
      <c r="A344" s="1">
        <v>48945</v>
      </c>
      <c r="B344">
        <v>28051.0065478</v>
      </c>
    </row>
    <row r="345" spans="1:2" x14ac:dyDescent="0.2">
      <c r="A345" s="1">
        <v>49035</v>
      </c>
      <c r="B345">
        <v>28176.9188612</v>
      </c>
    </row>
    <row r="346" spans="1:2" x14ac:dyDescent="0.2">
      <c r="A346" s="1">
        <v>49126</v>
      </c>
      <c r="B346">
        <v>28302.8151731</v>
      </c>
    </row>
    <row r="347" spans="1:2" x14ac:dyDescent="0.2">
      <c r="A347" s="1">
        <v>49218</v>
      </c>
      <c r="B347">
        <v>28428.540715499999</v>
      </c>
    </row>
    <row r="348" spans="1:2" x14ac:dyDescent="0.2">
      <c r="A348" s="1">
        <v>49310</v>
      </c>
      <c r="B348">
        <v>28554.3120604</v>
      </c>
    </row>
    <row r="349" spans="1:2" x14ac:dyDescent="0.2">
      <c r="A349" s="1">
        <v>49400</v>
      </c>
      <c r="B349">
        <v>28680.277374699999</v>
      </c>
    </row>
    <row r="350" spans="1:2" x14ac:dyDescent="0.2">
      <c r="A350" s="1">
        <v>49491</v>
      </c>
      <c r="B350">
        <v>28806.6301924</v>
      </c>
    </row>
    <row r="351" spans="1:2" x14ac:dyDescent="0.2">
      <c r="A351" s="1">
        <v>49583</v>
      </c>
      <c r="B351">
        <v>28933.3399909</v>
      </c>
    </row>
    <row r="352" spans="1:2" x14ac:dyDescent="0.2">
      <c r="A352" s="1">
        <v>49675</v>
      </c>
      <c r="B352">
        <v>29060.4799126</v>
      </c>
    </row>
    <row r="353" spans="1:2" x14ac:dyDescent="0.2">
      <c r="A353" s="1">
        <v>49766</v>
      </c>
      <c r="B353">
        <v>29187.895270699999</v>
      </c>
    </row>
    <row r="354" spans="1:2" x14ac:dyDescent="0.2">
      <c r="A354" s="1">
        <v>49857</v>
      </c>
      <c r="B354">
        <v>29315.433072600001</v>
      </c>
    </row>
    <row r="355" spans="1:2" x14ac:dyDescent="0.2">
      <c r="A355" s="1">
        <v>49949</v>
      </c>
      <c r="B355">
        <v>29443.022730699999</v>
      </c>
    </row>
    <row r="356" spans="1:2" x14ac:dyDescent="0.2">
      <c r="A356" s="1"/>
    </row>
    <row r="357" spans="1:2" x14ac:dyDescent="0.2">
      <c r="A357" s="1"/>
    </row>
    <row r="358" spans="1:2" x14ac:dyDescent="0.2">
      <c r="A358" s="1"/>
    </row>
    <row r="359" spans="1:2" x14ac:dyDescent="0.2">
      <c r="A359" s="1"/>
    </row>
    <row r="360" spans="1:2" x14ac:dyDescent="0.2">
      <c r="A360" s="8"/>
    </row>
    <row r="364" spans="1:2" x14ac:dyDescent="0.2">
      <c r="A364" s="8"/>
    </row>
  </sheetData>
  <hyperlinks>
    <hyperlink ref="A360" location="'Index'!A1" display="Back to Index" xr:uid="{9939BBD5-E416-D447-888C-BD5A8559C81E}"/>
    <hyperlink ref="G2" location="'Index'!A1" display="Back to Index" xr:uid="{FBCB1D56-3150-174C-BE75-DD3B080DE7CC}"/>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7BDC3-AB1F-C34E-B217-37E563083847}">
  <sheetPr codeName="Sheet30">
    <tabColor theme="4" tint="-0.499984740745262"/>
  </sheetPr>
  <dimension ref="A1:K353"/>
  <sheetViews>
    <sheetView topLeftCell="B1" workbookViewId="0">
      <selection activeCell="K1" sqref="K1"/>
    </sheetView>
  </sheetViews>
  <sheetFormatPr baseColWidth="10" defaultRowHeight="16" x14ac:dyDescent="0.2"/>
  <cols>
    <col min="1" max="1" width="8.83203125" bestFit="1" customWidth="1"/>
    <col min="2" max="2" width="12.1640625" bestFit="1" customWidth="1"/>
    <col min="3" max="3" width="33.33203125" bestFit="1" customWidth="1"/>
    <col min="4" max="4" width="13.1640625" bestFit="1" customWidth="1"/>
    <col min="5" max="5" width="49" bestFit="1" customWidth="1"/>
    <col min="6" max="6" width="11.6640625" bestFit="1" customWidth="1"/>
    <col min="7" max="7" width="17.6640625" bestFit="1" customWidth="1"/>
    <col min="8" max="8" width="16.6640625" bestFit="1" customWidth="1"/>
    <col min="9" max="9" width="28.6640625" bestFit="1" customWidth="1"/>
    <col min="10" max="10" width="22.83203125" bestFit="1" customWidth="1"/>
    <col min="11" max="11" width="28.66406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17899</v>
      </c>
      <c r="B2" s="27">
        <v>2244.6967470923601</v>
      </c>
      <c r="C2" s="27" t="s">
        <v>29</v>
      </c>
      <c r="D2" s="27" t="s">
        <v>27</v>
      </c>
      <c r="E2" s="27" t="s">
        <v>28</v>
      </c>
      <c r="F2" s="27" t="s">
        <v>0</v>
      </c>
      <c r="G2" s="27" t="s">
        <v>14</v>
      </c>
      <c r="H2" s="27" t="s">
        <v>15</v>
      </c>
      <c r="I2" s="33" t="s">
        <v>21</v>
      </c>
      <c r="K2" s="8" t="s">
        <v>152</v>
      </c>
    </row>
    <row r="3" spans="1:11" x14ac:dyDescent="0.2">
      <c r="A3" s="35">
        <v>17989</v>
      </c>
      <c r="B3" s="27">
        <v>2275.9923955934501</v>
      </c>
      <c r="C3" s="27" t="s">
        <v>29</v>
      </c>
      <c r="D3" s="27" t="s">
        <v>27</v>
      </c>
      <c r="E3" s="27" t="s">
        <v>28</v>
      </c>
      <c r="F3" s="27" t="s">
        <v>0</v>
      </c>
      <c r="G3" s="27" t="s">
        <v>14</v>
      </c>
      <c r="H3" s="27" t="s">
        <v>15</v>
      </c>
      <c r="I3" s="33" t="s">
        <v>21</v>
      </c>
    </row>
    <row r="4" spans="1:11" x14ac:dyDescent="0.2">
      <c r="A4" s="35">
        <v>18080</v>
      </c>
      <c r="B4" s="27">
        <v>2308.7975079304802</v>
      </c>
      <c r="C4" s="27" t="s">
        <v>29</v>
      </c>
      <c r="D4" s="27" t="s">
        <v>27</v>
      </c>
      <c r="E4" s="27" t="s">
        <v>28</v>
      </c>
      <c r="F4" s="27" t="s">
        <v>0</v>
      </c>
      <c r="G4" s="27" t="s">
        <v>14</v>
      </c>
      <c r="H4" s="27" t="s">
        <v>15</v>
      </c>
      <c r="I4" s="33" t="s">
        <v>21</v>
      </c>
    </row>
    <row r="5" spans="1:11" x14ac:dyDescent="0.2">
      <c r="A5" s="35">
        <v>18172</v>
      </c>
      <c r="B5" s="27">
        <v>2340.25335115181</v>
      </c>
      <c r="C5" s="27" t="s">
        <v>29</v>
      </c>
      <c r="D5" s="27" t="s">
        <v>27</v>
      </c>
      <c r="E5" s="27" t="s">
        <v>28</v>
      </c>
      <c r="F5" s="27" t="s">
        <v>0</v>
      </c>
      <c r="G5" s="27" t="s">
        <v>14</v>
      </c>
      <c r="H5" s="27" t="s">
        <v>15</v>
      </c>
      <c r="I5" s="33" t="s">
        <v>21</v>
      </c>
    </row>
    <row r="6" spans="1:11" x14ac:dyDescent="0.2">
      <c r="A6" s="35">
        <v>18264</v>
      </c>
      <c r="B6" s="27">
        <v>2373.1752077941101</v>
      </c>
      <c r="C6" s="27" t="s">
        <v>29</v>
      </c>
      <c r="D6" s="27" t="s">
        <v>27</v>
      </c>
      <c r="E6" s="27" t="s">
        <v>28</v>
      </c>
      <c r="F6" s="27" t="s">
        <v>0</v>
      </c>
      <c r="G6" s="27" t="s">
        <v>14</v>
      </c>
      <c r="H6" s="27" t="s">
        <v>15</v>
      </c>
      <c r="I6" s="33" t="s">
        <v>21</v>
      </c>
    </row>
    <row r="7" spans="1:11" x14ac:dyDescent="0.2">
      <c r="A7" s="35">
        <v>18354</v>
      </c>
      <c r="B7" s="27">
        <v>2405.7600930332401</v>
      </c>
      <c r="C7" s="27" t="s">
        <v>29</v>
      </c>
      <c r="D7" s="27" t="s">
        <v>27</v>
      </c>
      <c r="E7" s="27" t="s">
        <v>28</v>
      </c>
      <c r="F7" s="27" t="s">
        <v>0</v>
      </c>
      <c r="G7" s="27" t="s">
        <v>14</v>
      </c>
      <c r="H7" s="27" t="s">
        <v>15</v>
      </c>
      <c r="I7" s="33" t="s">
        <v>21</v>
      </c>
    </row>
    <row r="8" spans="1:11" x14ac:dyDescent="0.2">
      <c r="A8" s="35">
        <v>18445</v>
      </c>
      <c r="B8" s="27">
        <v>2437.7059490821298</v>
      </c>
      <c r="C8" s="27" t="s">
        <v>29</v>
      </c>
      <c r="D8" s="27" t="s">
        <v>27</v>
      </c>
      <c r="E8" s="27" t="s">
        <v>28</v>
      </c>
      <c r="F8" s="27" t="s">
        <v>0</v>
      </c>
      <c r="G8" s="27" t="s">
        <v>14</v>
      </c>
      <c r="H8" s="27" t="s">
        <v>15</v>
      </c>
      <c r="I8" s="33" t="s">
        <v>21</v>
      </c>
    </row>
    <row r="9" spans="1:11" x14ac:dyDescent="0.2">
      <c r="A9" s="35">
        <v>18537</v>
      </c>
      <c r="B9" s="27">
        <v>2470.0043694476499</v>
      </c>
      <c r="C9" s="27" t="s">
        <v>29</v>
      </c>
      <c r="D9" s="27" t="s">
        <v>27</v>
      </c>
      <c r="E9" s="27" t="s">
        <v>28</v>
      </c>
      <c r="F9" s="27" t="s">
        <v>0</v>
      </c>
      <c r="G9" s="27" t="s">
        <v>14</v>
      </c>
      <c r="H9" s="27" t="s">
        <v>15</v>
      </c>
      <c r="I9" s="33" t="s">
        <v>21</v>
      </c>
    </row>
    <row r="10" spans="1:11" x14ac:dyDescent="0.2">
      <c r="A10" s="35">
        <v>18629</v>
      </c>
      <c r="B10" s="27">
        <v>2502.1619101071201</v>
      </c>
      <c r="C10" s="27" t="s">
        <v>29</v>
      </c>
      <c r="D10" s="27" t="s">
        <v>27</v>
      </c>
      <c r="E10" s="27" t="s">
        <v>28</v>
      </c>
      <c r="F10" s="27" t="s">
        <v>0</v>
      </c>
      <c r="G10" s="27" t="s">
        <v>14</v>
      </c>
      <c r="H10" s="27" t="s">
        <v>15</v>
      </c>
      <c r="I10" s="33" t="s">
        <v>21</v>
      </c>
    </row>
    <row r="11" spans="1:11" x14ac:dyDescent="0.2">
      <c r="A11" s="35">
        <v>18719</v>
      </c>
      <c r="B11" s="27">
        <v>2534.2811800950999</v>
      </c>
      <c r="C11" s="27" t="s">
        <v>29</v>
      </c>
      <c r="D11" s="27" t="s">
        <v>27</v>
      </c>
      <c r="E11" s="27" t="s">
        <v>28</v>
      </c>
      <c r="F11" s="27" t="s">
        <v>0</v>
      </c>
      <c r="G11" s="27" t="s">
        <v>14</v>
      </c>
      <c r="H11" s="27" t="s">
        <v>15</v>
      </c>
      <c r="I11" s="33" t="s">
        <v>21</v>
      </c>
    </row>
    <row r="12" spans="1:11" x14ac:dyDescent="0.2">
      <c r="A12" s="35">
        <v>18810</v>
      </c>
      <c r="B12" s="27">
        <v>2568.2305469439898</v>
      </c>
      <c r="C12" s="27" t="s">
        <v>29</v>
      </c>
      <c r="D12" s="27" t="s">
        <v>27</v>
      </c>
      <c r="E12" s="27" t="s">
        <v>28</v>
      </c>
      <c r="F12" s="27" t="s">
        <v>0</v>
      </c>
      <c r="G12" s="27" t="s">
        <v>14</v>
      </c>
      <c r="H12" s="27" t="s">
        <v>15</v>
      </c>
      <c r="I12" s="33" t="s">
        <v>21</v>
      </c>
    </row>
    <row r="13" spans="1:11" x14ac:dyDescent="0.2">
      <c r="A13" s="35">
        <v>18902</v>
      </c>
      <c r="B13" s="27">
        <v>2604.0634122182801</v>
      </c>
      <c r="C13" s="27" t="s">
        <v>29</v>
      </c>
      <c r="D13" s="27" t="s">
        <v>27</v>
      </c>
      <c r="E13" s="27" t="s">
        <v>28</v>
      </c>
      <c r="F13" s="27" t="s">
        <v>0</v>
      </c>
      <c r="G13" s="27" t="s">
        <v>14</v>
      </c>
      <c r="H13" s="27" t="s">
        <v>15</v>
      </c>
      <c r="I13" s="33" t="s">
        <v>21</v>
      </c>
    </row>
    <row r="14" spans="1:11" x14ac:dyDescent="0.2">
      <c r="A14" s="35">
        <v>18994</v>
      </c>
      <c r="B14" s="27">
        <v>2640.5762574690998</v>
      </c>
      <c r="C14" s="27" t="s">
        <v>29</v>
      </c>
      <c r="D14" s="27" t="s">
        <v>27</v>
      </c>
      <c r="E14" s="27" t="s">
        <v>28</v>
      </c>
      <c r="F14" s="27" t="s">
        <v>0</v>
      </c>
      <c r="G14" s="27" t="s">
        <v>14</v>
      </c>
      <c r="H14" s="27" t="s">
        <v>15</v>
      </c>
      <c r="I14" s="33" t="s">
        <v>21</v>
      </c>
    </row>
    <row r="15" spans="1:11" x14ac:dyDescent="0.2">
      <c r="A15" s="35">
        <v>19085</v>
      </c>
      <c r="B15" s="27">
        <v>2678.7057258043201</v>
      </c>
      <c r="C15" s="27" t="s">
        <v>29</v>
      </c>
      <c r="D15" s="27" t="s">
        <v>27</v>
      </c>
      <c r="E15" s="27" t="s">
        <v>28</v>
      </c>
      <c r="F15" s="27" t="s">
        <v>0</v>
      </c>
      <c r="G15" s="27" t="s">
        <v>14</v>
      </c>
      <c r="H15" s="27" t="s">
        <v>15</v>
      </c>
      <c r="I15" s="33" t="s">
        <v>21</v>
      </c>
    </row>
    <row r="16" spans="1:11" x14ac:dyDescent="0.2">
      <c r="A16" s="35">
        <v>19176</v>
      </c>
      <c r="B16" s="27">
        <v>2714.4074763092299</v>
      </c>
      <c r="C16" s="27" t="s">
        <v>29</v>
      </c>
      <c r="D16" s="27" t="s">
        <v>27</v>
      </c>
      <c r="E16" s="27" t="s">
        <v>28</v>
      </c>
      <c r="F16" s="27" t="s">
        <v>0</v>
      </c>
      <c r="G16" s="27" t="s">
        <v>14</v>
      </c>
      <c r="H16" s="27" t="s">
        <v>15</v>
      </c>
      <c r="I16" s="33" t="s">
        <v>21</v>
      </c>
    </row>
    <row r="17" spans="1:9" x14ac:dyDescent="0.2">
      <c r="A17" s="35">
        <v>19268</v>
      </c>
      <c r="B17" s="27">
        <v>2748.0749916445802</v>
      </c>
      <c r="C17" s="27" t="s">
        <v>29</v>
      </c>
      <c r="D17" s="27" t="s">
        <v>27</v>
      </c>
      <c r="E17" s="27" t="s">
        <v>28</v>
      </c>
      <c r="F17" s="27" t="s">
        <v>0</v>
      </c>
      <c r="G17" s="27" t="s">
        <v>14</v>
      </c>
      <c r="H17" s="27" t="s">
        <v>15</v>
      </c>
      <c r="I17" s="33" t="s">
        <v>21</v>
      </c>
    </row>
    <row r="18" spans="1:9" x14ac:dyDescent="0.2">
      <c r="A18" s="35">
        <v>19360</v>
      </c>
      <c r="B18" s="27">
        <v>2778.38207292786</v>
      </c>
      <c r="C18" s="27" t="s">
        <v>29</v>
      </c>
      <c r="D18" s="27" t="s">
        <v>27</v>
      </c>
      <c r="E18" s="27" t="s">
        <v>28</v>
      </c>
      <c r="F18" s="27" t="s">
        <v>0</v>
      </c>
      <c r="G18" s="27" t="s">
        <v>14</v>
      </c>
      <c r="H18" s="27" t="s">
        <v>15</v>
      </c>
      <c r="I18" s="33" t="s">
        <v>21</v>
      </c>
    </row>
    <row r="19" spans="1:9" x14ac:dyDescent="0.2">
      <c r="A19" s="35">
        <v>19450</v>
      </c>
      <c r="B19" s="27">
        <v>2806.4405365380599</v>
      </c>
      <c r="C19" s="27" t="s">
        <v>29</v>
      </c>
      <c r="D19" s="27" t="s">
        <v>27</v>
      </c>
      <c r="E19" s="27" t="s">
        <v>28</v>
      </c>
      <c r="F19" s="27" t="s">
        <v>0</v>
      </c>
      <c r="G19" s="27" t="s">
        <v>14</v>
      </c>
      <c r="H19" s="27" t="s">
        <v>15</v>
      </c>
      <c r="I19" s="33" t="s">
        <v>21</v>
      </c>
    </row>
    <row r="20" spans="1:9" x14ac:dyDescent="0.2">
      <c r="A20" s="35">
        <v>19541</v>
      </c>
      <c r="B20" s="27">
        <v>2831.6031995510102</v>
      </c>
      <c r="C20" s="27" t="s">
        <v>29</v>
      </c>
      <c r="D20" s="27" t="s">
        <v>27</v>
      </c>
      <c r="E20" s="27" t="s">
        <v>28</v>
      </c>
      <c r="F20" s="27" t="s">
        <v>0</v>
      </c>
      <c r="G20" s="27" t="s">
        <v>14</v>
      </c>
      <c r="H20" s="27" t="s">
        <v>15</v>
      </c>
      <c r="I20" s="33" t="s">
        <v>21</v>
      </c>
    </row>
    <row r="21" spans="1:9" x14ac:dyDescent="0.2">
      <c r="A21" s="35">
        <v>19633</v>
      </c>
      <c r="B21" s="27">
        <v>2854.1516339416098</v>
      </c>
      <c r="C21" s="27" t="s">
        <v>29</v>
      </c>
      <c r="D21" s="27" t="s">
        <v>27</v>
      </c>
      <c r="E21" s="27" t="s">
        <v>28</v>
      </c>
      <c r="F21" s="27" t="s">
        <v>0</v>
      </c>
      <c r="G21" s="27" t="s">
        <v>14</v>
      </c>
      <c r="H21" s="27" t="s">
        <v>15</v>
      </c>
      <c r="I21" s="33" t="s">
        <v>21</v>
      </c>
    </row>
    <row r="22" spans="1:9" x14ac:dyDescent="0.2">
      <c r="A22" s="35">
        <v>19725</v>
      </c>
      <c r="B22" s="27">
        <v>2875.4476831321299</v>
      </c>
      <c r="C22" s="27" t="s">
        <v>29</v>
      </c>
      <c r="D22" s="27" t="s">
        <v>27</v>
      </c>
      <c r="E22" s="27" t="s">
        <v>28</v>
      </c>
      <c r="F22" s="27" t="s">
        <v>0</v>
      </c>
      <c r="G22" s="27" t="s">
        <v>14</v>
      </c>
      <c r="H22" s="27" t="s">
        <v>15</v>
      </c>
      <c r="I22" s="33" t="s">
        <v>21</v>
      </c>
    </row>
    <row r="23" spans="1:9" x14ac:dyDescent="0.2">
      <c r="A23" s="35">
        <v>19815</v>
      </c>
      <c r="B23" s="27">
        <v>2894.6940247274201</v>
      </c>
      <c r="C23" s="27" t="s">
        <v>29</v>
      </c>
      <c r="D23" s="27" t="s">
        <v>27</v>
      </c>
      <c r="E23" s="27" t="s">
        <v>28</v>
      </c>
      <c r="F23" s="27" t="s">
        <v>0</v>
      </c>
      <c r="G23" s="27" t="s">
        <v>14</v>
      </c>
      <c r="H23" s="27" t="s">
        <v>15</v>
      </c>
      <c r="I23" s="33" t="s">
        <v>21</v>
      </c>
    </row>
    <row r="24" spans="1:9" x14ac:dyDescent="0.2">
      <c r="A24" s="35">
        <v>19906</v>
      </c>
      <c r="B24" s="27">
        <v>2912.9373828554999</v>
      </c>
      <c r="C24" s="27" t="s">
        <v>29</v>
      </c>
      <c r="D24" s="27" t="s">
        <v>27</v>
      </c>
      <c r="E24" s="27" t="s">
        <v>28</v>
      </c>
      <c r="F24" s="27" t="s">
        <v>0</v>
      </c>
      <c r="G24" s="27" t="s">
        <v>14</v>
      </c>
      <c r="H24" s="27" t="s">
        <v>15</v>
      </c>
      <c r="I24" s="33" t="s">
        <v>21</v>
      </c>
    </row>
    <row r="25" spans="1:9" x14ac:dyDescent="0.2">
      <c r="A25" s="35">
        <v>19998</v>
      </c>
      <c r="B25" s="27">
        <v>2931.77602372926</v>
      </c>
      <c r="C25" s="27" t="s">
        <v>29</v>
      </c>
      <c r="D25" s="27" t="s">
        <v>27</v>
      </c>
      <c r="E25" s="27" t="s">
        <v>28</v>
      </c>
      <c r="F25" s="27" t="s">
        <v>0</v>
      </c>
      <c r="G25" s="27" t="s">
        <v>14</v>
      </c>
      <c r="H25" s="27" t="s">
        <v>15</v>
      </c>
      <c r="I25" s="33" t="s">
        <v>21</v>
      </c>
    </row>
    <row r="26" spans="1:9" x14ac:dyDescent="0.2">
      <c r="A26" s="35">
        <v>20090</v>
      </c>
      <c r="B26" s="27">
        <v>2950.1926083907902</v>
      </c>
      <c r="C26" s="27" t="s">
        <v>29</v>
      </c>
      <c r="D26" s="27" t="s">
        <v>27</v>
      </c>
      <c r="E26" s="27" t="s">
        <v>28</v>
      </c>
      <c r="F26" s="27" t="s">
        <v>0</v>
      </c>
      <c r="G26" s="27" t="s">
        <v>14</v>
      </c>
      <c r="H26" s="27" t="s">
        <v>15</v>
      </c>
      <c r="I26" s="33" t="s">
        <v>21</v>
      </c>
    </row>
    <row r="27" spans="1:9" x14ac:dyDescent="0.2">
      <c r="A27" s="35">
        <v>20180</v>
      </c>
      <c r="B27" s="27">
        <v>2969.9555785942998</v>
      </c>
      <c r="C27" s="27" t="s">
        <v>29</v>
      </c>
      <c r="D27" s="27" t="s">
        <v>27</v>
      </c>
      <c r="E27" s="27" t="s">
        <v>28</v>
      </c>
      <c r="F27" s="27" t="s">
        <v>0</v>
      </c>
      <c r="G27" s="27" t="s">
        <v>14</v>
      </c>
      <c r="H27" s="27" t="s">
        <v>15</v>
      </c>
      <c r="I27" s="33" t="s">
        <v>21</v>
      </c>
    </row>
    <row r="28" spans="1:9" x14ac:dyDescent="0.2">
      <c r="A28" s="35">
        <v>20271</v>
      </c>
      <c r="B28" s="27">
        <v>2989.2571764678</v>
      </c>
      <c r="C28" s="27" t="s">
        <v>29</v>
      </c>
      <c r="D28" s="27" t="s">
        <v>27</v>
      </c>
      <c r="E28" s="27" t="s">
        <v>28</v>
      </c>
      <c r="F28" s="27" t="s">
        <v>0</v>
      </c>
      <c r="G28" s="27" t="s">
        <v>14</v>
      </c>
      <c r="H28" s="27" t="s">
        <v>15</v>
      </c>
      <c r="I28" s="33" t="s">
        <v>21</v>
      </c>
    </row>
    <row r="29" spans="1:9" x14ac:dyDescent="0.2">
      <c r="A29" s="35">
        <v>20363</v>
      </c>
      <c r="B29" s="27">
        <v>3009.2071069138101</v>
      </c>
      <c r="C29" s="27" t="s">
        <v>29</v>
      </c>
      <c r="D29" s="27" t="s">
        <v>27</v>
      </c>
      <c r="E29" s="27" t="s">
        <v>28</v>
      </c>
      <c r="F29" s="27" t="s">
        <v>0</v>
      </c>
      <c r="G29" s="27" t="s">
        <v>14</v>
      </c>
      <c r="H29" s="27" t="s">
        <v>15</v>
      </c>
      <c r="I29" s="33" t="s">
        <v>21</v>
      </c>
    </row>
    <row r="30" spans="1:9" x14ac:dyDescent="0.2">
      <c r="A30" s="35">
        <v>20455</v>
      </c>
      <c r="B30" s="27">
        <v>3029.3418597224199</v>
      </c>
      <c r="C30" s="27" t="s">
        <v>29</v>
      </c>
      <c r="D30" s="27" t="s">
        <v>27</v>
      </c>
      <c r="E30" s="27" t="s">
        <v>28</v>
      </c>
      <c r="F30" s="27" t="s">
        <v>0</v>
      </c>
      <c r="G30" s="27" t="s">
        <v>14</v>
      </c>
      <c r="H30" s="27" t="s">
        <v>15</v>
      </c>
      <c r="I30" s="33" t="s">
        <v>21</v>
      </c>
    </row>
    <row r="31" spans="1:9" x14ac:dyDescent="0.2">
      <c r="A31" s="35">
        <v>20546</v>
      </c>
      <c r="B31" s="27">
        <v>3049.2003653161901</v>
      </c>
      <c r="C31" s="27" t="s">
        <v>29</v>
      </c>
      <c r="D31" s="27" t="s">
        <v>27</v>
      </c>
      <c r="E31" s="27" t="s">
        <v>28</v>
      </c>
      <c r="F31" s="27" t="s">
        <v>0</v>
      </c>
      <c r="G31" s="27" t="s">
        <v>14</v>
      </c>
      <c r="H31" s="27" t="s">
        <v>15</v>
      </c>
      <c r="I31" s="33" t="s">
        <v>21</v>
      </c>
    </row>
    <row r="32" spans="1:9" x14ac:dyDescent="0.2">
      <c r="A32" s="35">
        <v>20637</v>
      </c>
      <c r="B32" s="27">
        <v>3070.01919884671</v>
      </c>
      <c r="C32" s="27" t="s">
        <v>29</v>
      </c>
      <c r="D32" s="27" t="s">
        <v>27</v>
      </c>
      <c r="E32" s="27" t="s">
        <v>28</v>
      </c>
      <c r="F32" s="27" t="s">
        <v>0</v>
      </c>
      <c r="G32" s="27" t="s">
        <v>14</v>
      </c>
      <c r="H32" s="27" t="s">
        <v>15</v>
      </c>
      <c r="I32" s="33" t="s">
        <v>21</v>
      </c>
    </row>
    <row r="33" spans="1:9" x14ac:dyDescent="0.2">
      <c r="A33" s="35">
        <v>20729</v>
      </c>
      <c r="B33" s="27">
        <v>3091.9755514671301</v>
      </c>
      <c r="C33" s="27" t="s">
        <v>29</v>
      </c>
      <c r="D33" s="27" t="s">
        <v>27</v>
      </c>
      <c r="E33" s="27" t="s">
        <v>28</v>
      </c>
      <c r="F33" s="27" t="s">
        <v>0</v>
      </c>
      <c r="G33" s="27" t="s">
        <v>14</v>
      </c>
      <c r="H33" s="27" t="s">
        <v>15</v>
      </c>
      <c r="I33" s="33" t="s">
        <v>21</v>
      </c>
    </row>
    <row r="34" spans="1:9" x14ac:dyDescent="0.2">
      <c r="A34" s="35">
        <v>20821</v>
      </c>
      <c r="B34" s="27">
        <v>3115.6458630440002</v>
      </c>
      <c r="C34" s="27" t="s">
        <v>29</v>
      </c>
      <c r="D34" s="27" t="s">
        <v>27</v>
      </c>
      <c r="E34" s="27" t="s">
        <v>28</v>
      </c>
      <c r="F34" s="27" t="s">
        <v>0</v>
      </c>
      <c r="G34" s="27" t="s">
        <v>14</v>
      </c>
      <c r="H34" s="27" t="s">
        <v>15</v>
      </c>
      <c r="I34" s="33" t="s">
        <v>21</v>
      </c>
    </row>
    <row r="35" spans="1:9" x14ac:dyDescent="0.2">
      <c r="A35" s="35">
        <v>20911</v>
      </c>
      <c r="B35" s="27">
        <v>3141.00252313589</v>
      </c>
      <c r="C35" s="27" t="s">
        <v>29</v>
      </c>
      <c r="D35" s="27" t="s">
        <v>27</v>
      </c>
      <c r="E35" s="27" t="s">
        <v>28</v>
      </c>
      <c r="F35" s="27" t="s">
        <v>0</v>
      </c>
      <c r="G35" s="27" t="s">
        <v>14</v>
      </c>
      <c r="H35" s="27" t="s">
        <v>15</v>
      </c>
      <c r="I35" s="33" t="s">
        <v>21</v>
      </c>
    </row>
    <row r="36" spans="1:9" x14ac:dyDescent="0.2">
      <c r="A36" s="35">
        <v>21002</v>
      </c>
      <c r="B36" s="27">
        <v>3167.6110446094699</v>
      </c>
      <c r="C36" s="27" t="s">
        <v>29</v>
      </c>
      <c r="D36" s="27" t="s">
        <v>27</v>
      </c>
      <c r="E36" s="27" t="s">
        <v>28</v>
      </c>
      <c r="F36" s="27" t="s">
        <v>0</v>
      </c>
      <c r="G36" s="27" t="s">
        <v>14</v>
      </c>
      <c r="H36" s="27" t="s">
        <v>15</v>
      </c>
      <c r="I36" s="33" t="s">
        <v>21</v>
      </c>
    </row>
    <row r="37" spans="1:9" x14ac:dyDescent="0.2">
      <c r="A37" s="35">
        <v>21094</v>
      </c>
      <c r="B37" s="27">
        <v>3195.4036740384499</v>
      </c>
      <c r="C37" s="27" t="s">
        <v>29</v>
      </c>
      <c r="D37" s="27" t="s">
        <v>27</v>
      </c>
      <c r="E37" s="27" t="s">
        <v>28</v>
      </c>
      <c r="F37" s="27" t="s">
        <v>0</v>
      </c>
      <c r="G37" s="27" t="s">
        <v>14</v>
      </c>
      <c r="H37" s="27" t="s">
        <v>15</v>
      </c>
      <c r="I37" s="33" t="s">
        <v>21</v>
      </c>
    </row>
    <row r="38" spans="1:9" x14ac:dyDescent="0.2">
      <c r="A38" s="35">
        <v>21186</v>
      </c>
      <c r="B38" s="27">
        <v>3223.2859627673101</v>
      </c>
      <c r="C38" s="27" t="s">
        <v>29</v>
      </c>
      <c r="D38" s="27" t="s">
        <v>27</v>
      </c>
      <c r="E38" s="27" t="s">
        <v>28</v>
      </c>
      <c r="F38" s="27" t="s">
        <v>0</v>
      </c>
      <c r="G38" s="27" t="s">
        <v>14</v>
      </c>
      <c r="H38" s="27" t="s">
        <v>15</v>
      </c>
      <c r="I38" s="33" t="s">
        <v>21</v>
      </c>
    </row>
    <row r="39" spans="1:9" x14ac:dyDescent="0.2">
      <c r="A39" s="35">
        <v>21276</v>
      </c>
      <c r="B39" s="27">
        <v>3252.0842371927301</v>
      </c>
      <c r="C39" s="27" t="s">
        <v>29</v>
      </c>
      <c r="D39" s="27" t="s">
        <v>27</v>
      </c>
      <c r="E39" s="27" t="s">
        <v>28</v>
      </c>
      <c r="F39" s="27" t="s">
        <v>0</v>
      </c>
      <c r="G39" s="27" t="s">
        <v>14</v>
      </c>
      <c r="H39" s="27" t="s">
        <v>15</v>
      </c>
      <c r="I39" s="33" t="s">
        <v>21</v>
      </c>
    </row>
    <row r="40" spans="1:9" x14ac:dyDescent="0.2">
      <c r="A40" s="35">
        <v>21367</v>
      </c>
      <c r="B40" s="27">
        <v>3281.3345029196398</v>
      </c>
      <c r="C40" s="27" t="s">
        <v>29</v>
      </c>
      <c r="D40" s="27" t="s">
        <v>27</v>
      </c>
      <c r="E40" s="27" t="s">
        <v>28</v>
      </c>
      <c r="F40" s="27" t="s">
        <v>0</v>
      </c>
      <c r="G40" s="27" t="s">
        <v>14</v>
      </c>
      <c r="H40" s="27" t="s">
        <v>15</v>
      </c>
      <c r="I40" s="33" t="s">
        <v>21</v>
      </c>
    </row>
    <row r="41" spans="1:9" x14ac:dyDescent="0.2">
      <c r="A41" s="35">
        <v>21459</v>
      </c>
      <c r="B41" s="27">
        <v>3312.23376769165</v>
      </c>
      <c r="C41" s="27" t="s">
        <v>29</v>
      </c>
      <c r="D41" s="27" t="s">
        <v>27</v>
      </c>
      <c r="E41" s="27" t="s">
        <v>28</v>
      </c>
      <c r="F41" s="27" t="s">
        <v>0</v>
      </c>
      <c r="G41" s="27" t="s">
        <v>14</v>
      </c>
      <c r="H41" s="27" t="s">
        <v>15</v>
      </c>
      <c r="I41" s="33" t="s">
        <v>21</v>
      </c>
    </row>
    <row r="42" spans="1:9" x14ac:dyDescent="0.2">
      <c r="A42" s="35">
        <v>21551</v>
      </c>
      <c r="B42" s="27">
        <v>3343.7495355213</v>
      </c>
      <c r="C42" s="27" t="s">
        <v>29</v>
      </c>
      <c r="D42" s="27" t="s">
        <v>27</v>
      </c>
      <c r="E42" s="27" t="s">
        <v>28</v>
      </c>
      <c r="F42" s="27" t="s">
        <v>0</v>
      </c>
      <c r="G42" s="27" t="s">
        <v>14</v>
      </c>
      <c r="H42" s="27" t="s">
        <v>15</v>
      </c>
      <c r="I42" s="33" t="s">
        <v>21</v>
      </c>
    </row>
    <row r="43" spans="1:9" x14ac:dyDescent="0.2">
      <c r="A43" s="35">
        <v>21641</v>
      </c>
      <c r="B43" s="27">
        <v>3376.58182435341</v>
      </c>
      <c r="C43" s="27" t="s">
        <v>29</v>
      </c>
      <c r="D43" s="27" t="s">
        <v>27</v>
      </c>
      <c r="E43" s="27" t="s">
        <v>28</v>
      </c>
      <c r="F43" s="27" t="s">
        <v>0</v>
      </c>
      <c r="G43" s="27" t="s">
        <v>14</v>
      </c>
      <c r="H43" s="27" t="s">
        <v>15</v>
      </c>
      <c r="I43" s="33" t="s">
        <v>21</v>
      </c>
    </row>
    <row r="44" spans="1:9" x14ac:dyDescent="0.2">
      <c r="A44" s="35">
        <v>21732</v>
      </c>
      <c r="B44" s="27">
        <v>3411.2684569206399</v>
      </c>
      <c r="C44" s="27" t="s">
        <v>29</v>
      </c>
      <c r="D44" s="27" t="s">
        <v>27</v>
      </c>
      <c r="E44" s="27" t="s">
        <v>28</v>
      </c>
      <c r="F44" s="27" t="s">
        <v>0</v>
      </c>
      <c r="G44" s="27" t="s">
        <v>14</v>
      </c>
      <c r="H44" s="27" t="s">
        <v>15</v>
      </c>
      <c r="I44" s="33" t="s">
        <v>21</v>
      </c>
    </row>
    <row r="45" spans="1:9" x14ac:dyDescent="0.2">
      <c r="A45" s="35">
        <v>21824</v>
      </c>
      <c r="B45" s="27">
        <v>3446.4215305138</v>
      </c>
      <c r="C45" s="27" t="s">
        <v>29</v>
      </c>
      <c r="D45" s="27" t="s">
        <v>27</v>
      </c>
      <c r="E45" s="27" t="s">
        <v>28</v>
      </c>
      <c r="F45" s="27" t="s">
        <v>0</v>
      </c>
      <c r="G45" s="27" t="s">
        <v>14</v>
      </c>
      <c r="H45" s="27" t="s">
        <v>15</v>
      </c>
      <c r="I45" s="33" t="s">
        <v>21</v>
      </c>
    </row>
    <row r="46" spans="1:9" x14ac:dyDescent="0.2">
      <c r="A46" s="35">
        <v>21916</v>
      </c>
      <c r="B46" s="27">
        <v>3482.5333674491899</v>
      </c>
      <c r="C46" s="27" t="s">
        <v>29</v>
      </c>
      <c r="D46" s="27" t="s">
        <v>27</v>
      </c>
      <c r="E46" s="27" t="s">
        <v>28</v>
      </c>
      <c r="F46" s="27" t="s">
        <v>0</v>
      </c>
      <c r="G46" s="27" t="s">
        <v>14</v>
      </c>
      <c r="H46" s="27" t="s">
        <v>15</v>
      </c>
      <c r="I46" s="33" t="s">
        <v>21</v>
      </c>
    </row>
    <row r="47" spans="1:9" x14ac:dyDescent="0.2">
      <c r="A47" s="35">
        <v>22007</v>
      </c>
      <c r="B47" s="27">
        <v>3518.1103071631601</v>
      </c>
      <c r="C47" s="27" t="s">
        <v>29</v>
      </c>
      <c r="D47" s="27" t="s">
        <v>27</v>
      </c>
      <c r="E47" s="27" t="s">
        <v>28</v>
      </c>
      <c r="F47" s="27" t="s">
        <v>0</v>
      </c>
      <c r="G47" s="27" t="s">
        <v>14</v>
      </c>
      <c r="H47" s="27" t="s">
        <v>15</v>
      </c>
      <c r="I47" s="33" t="s">
        <v>21</v>
      </c>
    </row>
    <row r="48" spans="1:9" x14ac:dyDescent="0.2">
      <c r="A48" s="35">
        <v>22098</v>
      </c>
      <c r="B48" s="27">
        <v>3553.6202427879898</v>
      </c>
      <c r="C48" s="27" t="s">
        <v>29</v>
      </c>
      <c r="D48" s="27" t="s">
        <v>27</v>
      </c>
      <c r="E48" s="27" t="s">
        <v>28</v>
      </c>
      <c r="F48" s="27" t="s">
        <v>0</v>
      </c>
      <c r="G48" s="27" t="s">
        <v>14</v>
      </c>
      <c r="H48" s="27" t="s">
        <v>15</v>
      </c>
      <c r="I48" s="33" t="s">
        <v>21</v>
      </c>
    </row>
    <row r="49" spans="1:9" x14ac:dyDescent="0.2">
      <c r="A49" s="35">
        <v>22190</v>
      </c>
      <c r="B49" s="27">
        <v>3588.4017983686899</v>
      </c>
      <c r="C49" s="27" t="s">
        <v>29</v>
      </c>
      <c r="D49" s="27" t="s">
        <v>27</v>
      </c>
      <c r="E49" s="27" t="s">
        <v>28</v>
      </c>
      <c r="F49" s="27" t="s">
        <v>0</v>
      </c>
      <c r="G49" s="27" t="s">
        <v>14</v>
      </c>
      <c r="H49" s="27" t="s">
        <v>15</v>
      </c>
      <c r="I49" s="33" t="s">
        <v>21</v>
      </c>
    </row>
    <row r="50" spans="1:9" x14ac:dyDescent="0.2">
      <c r="A50" s="35">
        <v>22282</v>
      </c>
      <c r="B50" s="27">
        <v>3623.2262379285198</v>
      </c>
      <c r="C50" s="27" t="s">
        <v>29</v>
      </c>
      <c r="D50" s="27" t="s">
        <v>27</v>
      </c>
      <c r="E50" s="27" t="s">
        <v>28</v>
      </c>
      <c r="F50" s="27" t="s">
        <v>0</v>
      </c>
      <c r="G50" s="27" t="s">
        <v>14</v>
      </c>
      <c r="H50" s="27" t="s">
        <v>15</v>
      </c>
      <c r="I50" s="33" t="s">
        <v>21</v>
      </c>
    </row>
    <row r="51" spans="1:9" x14ac:dyDescent="0.2">
      <c r="A51" s="35">
        <v>22372</v>
      </c>
      <c r="B51" s="27">
        <v>3656.7175863501102</v>
      </c>
      <c r="C51" s="27" t="s">
        <v>29</v>
      </c>
      <c r="D51" s="27" t="s">
        <v>27</v>
      </c>
      <c r="E51" s="27" t="s">
        <v>28</v>
      </c>
      <c r="F51" s="27" t="s">
        <v>0</v>
      </c>
      <c r="G51" s="27" t="s">
        <v>14</v>
      </c>
      <c r="H51" s="27" t="s">
        <v>15</v>
      </c>
      <c r="I51" s="33" t="s">
        <v>21</v>
      </c>
    </row>
    <row r="52" spans="1:9" x14ac:dyDescent="0.2">
      <c r="A52" s="35">
        <v>22463</v>
      </c>
      <c r="B52" s="27">
        <v>3691.1785544480599</v>
      </c>
      <c r="C52" s="27" t="s">
        <v>29</v>
      </c>
      <c r="D52" s="27" t="s">
        <v>27</v>
      </c>
      <c r="E52" s="27" t="s">
        <v>28</v>
      </c>
      <c r="F52" s="27" t="s">
        <v>0</v>
      </c>
      <c r="G52" s="27" t="s">
        <v>14</v>
      </c>
      <c r="H52" s="27" t="s">
        <v>15</v>
      </c>
      <c r="I52" s="33" t="s">
        <v>21</v>
      </c>
    </row>
    <row r="53" spans="1:9" x14ac:dyDescent="0.2">
      <c r="A53" s="35">
        <v>22555</v>
      </c>
      <c r="B53" s="27">
        <v>3725.6967208854799</v>
      </c>
      <c r="C53" s="27" t="s">
        <v>29</v>
      </c>
      <c r="D53" s="27" t="s">
        <v>27</v>
      </c>
      <c r="E53" s="27" t="s">
        <v>28</v>
      </c>
      <c r="F53" s="27" t="s">
        <v>0</v>
      </c>
      <c r="G53" s="27" t="s">
        <v>14</v>
      </c>
      <c r="H53" s="27" t="s">
        <v>15</v>
      </c>
      <c r="I53" s="33" t="s">
        <v>21</v>
      </c>
    </row>
    <row r="54" spans="1:9" x14ac:dyDescent="0.2">
      <c r="A54" s="35">
        <v>22647</v>
      </c>
      <c r="B54" s="27">
        <v>3761.42719311476</v>
      </c>
      <c r="C54" s="27" t="s">
        <v>29</v>
      </c>
      <c r="D54" s="27" t="s">
        <v>27</v>
      </c>
      <c r="E54" s="27" t="s">
        <v>28</v>
      </c>
      <c r="F54" s="27" t="s">
        <v>0</v>
      </c>
      <c r="G54" s="27" t="s">
        <v>14</v>
      </c>
      <c r="H54" s="27" t="s">
        <v>15</v>
      </c>
      <c r="I54" s="33" t="s">
        <v>21</v>
      </c>
    </row>
    <row r="55" spans="1:9" x14ac:dyDescent="0.2">
      <c r="A55" s="35">
        <v>22737</v>
      </c>
      <c r="B55" s="27">
        <v>3798.7576717348702</v>
      </c>
      <c r="C55" s="27" t="s">
        <v>29</v>
      </c>
      <c r="D55" s="27" t="s">
        <v>27</v>
      </c>
      <c r="E55" s="27" t="s">
        <v>28</v>
      </c>
      <c r="F55" s="27" t="s">
        <v>0</v>
      </c>
      <c r="G55" s="27" t="s">
        <v>14</v>
      </c>
      <c r="H55" s="27" t="s">
        <v>15</v>
      </c>
      <c r="I55" s="33" t="s">
        <v>21</v>
      </c>
    </row>
    <row r="56" spans="1:9" x14ac:dyDescent="0.2">
      <c r="A56" s="35">
        <v>22828</v>
      </c>
      <c r="B56" s="27">
        <v>3837.8891993319198</v>
      </c>
      <c r="C56" s="27" t="s">
        <v>29</v>
      </c>
      <c r="D56" s="27" t="s">
        <v>27</v>
      </c>
      <c r="E56" s="27" t="s">
        <v>28</v>
      </c>
      <c r="F56" s="27" t="s">
        <v>0</v>
      </c>
      <c r="G56" s="27" t="s">
        <v>14</v>
      </c>
      <c r="H56" s="27" t="s">
        <v>15</v>
      </c>
      <c r="I56" s="33" t="s">
        <v>21</v>
      </c>
    </row>
    <row r="57" spans="1:9" x14ac:dyDescent="0.2">
      <c r="A57" s="35">
        <v>22920</v>
      </c>
      <c r="B57" s="27">
        <v>3878.4035387209501</v>
      </c>
      <c r="C57" s="27" t="s">
        <v>29</v>
      </c>
      <c r="D57" s="27" t="s">
        <v>27</v>
      </c>
      <c r="E57" s="27" t="s">
        <v>28</v>
      </c>
      <c r="F57" s="27" t="s">
        <v>0</v>
      </c>
      <c r="G57" s="27" t="s">
        <v>14</v>
      </c>
      <c r="H57" s="27" t="s">
        <v>15</v>
      </c>
      <c r="I57" s="33" t="s">
        <v>21</v>
      </c>
    </row>
    <row r="58" spans="1:9" x14ac:dyDescent="0.2">
      <c r="A58" s="35">
        <v>23012</v>
      </c>
      <c r="B58" s="27">
        <v>3919.73429754573</v>
      </c>
      <c r="C58" s="27" t="s">
        <v>29</v>
      </c>
      <c r="D58" s="27" t="s">
        <v>27</v>
      </c>
      <c r="E58" s="27" t="s">
        <v>28</v>
      </c>
      <c r="F58" s="27" t="s">
        <v>0</v>
      </c>
      <c r="G58" s="27" t="s">
        <v>14</v>
      </c>
      <c r="H58" s="27" t="s">
        <v>15</v>
      </c>
      <c r="I58" s="33" t="s">
        <v>21</v>
      </c>
    </row>
    <row r="59" spans="1:9" x14ac:dyDescent="0.2">
      <c r="A59" s="35">
        <v>23102</v>
      </c>
      <c r="B59" s="27">
        <v>3961.87566197666</v>
      </c>
      <c r="C59" s="27" t="s">
        <v>29</v>
      </c>
      <c r="D59" s="27" t="s">
        <v>27</v>
      </c>
      <c r="E59" s="27" t="s">
        <v>28</v>
      </c>
      <c r="F59" s="27" t="s">
        <v>0</v>
      </c>
      <c r="G59" s="27" t="s">
        <v>14</v>
      </c>
      <c r="H59" s="27" t="s">
        <v>15</v>
      </c>
      <c r="I59" s="33" t="s">
        <v>21</v>
      </c>
    </row>
    <row r="60" spans="1:9" x14ac:dyDescent="0.2">
      <c r="A60" s="35">
        <v>23193</v>
      </c>
      <c r="B60" s="27">
        <v>4004.6173115885299</v>
      </c>
      <c r="C60" s="27" t="s">
        <v>29</v>
      </c>
      <c r="D60" s="27" t="s">
        <v>27</v>
      </c>
      <c r="E60" s="27" t="s">
        <v>28</v>
      </c>
      <c r="F60" s="27" t="s">
        <v>0</v>
      </c>
      <c r="G60" s="27" t="s">
        <v>14</v>
      </c>
      <c r="H60" s="27" t="s">
        <v>15</v>
      </c>
      <c r="I60" s="33" t="s">
        <v>21</v>
      </c>
    </row>
    <row r="61" spans="1:9" x14ac:dyDescent="0.2">
      <c r="A61" s="35">
        <v>23285</v>
      </c>
      <c r="B61" s="27">
        <v>4048.05882932435</v>
      </c>
      <c r="C61" s="27" t="s">
        <v>29</v>
      </c>
      <c r="D61" s="27" t="s">
        <v>27</v>
      </c>
      <c r="E61" s="27" t="s">
        <v>28</v>
      </c>
      <c r="F61" s="27" t="s">
        <v>0</v>
      </c>
      <c r="G61" s="27" t="s">
        <v>14</v>
      </c>
      <c r="H61" s="27" t="s">
        <v>15</v>
      </c>
      <c r="I61" s="33" t="s">
        <v>21</v>
      </c>
    </row>
    <row r="62" spans="1:9" x14ac:dyDescent="0.2">
      <c r="A62" s="35">
        <v>23377</v>
      </c>
      <c r="B62" s="27">
        <v>4091.4798025217401</v>
      </c>
      <c r="C62" s="27" t="s">
        <v>29</v>
      </c>
      <c r="D62" s="27" t="s">
        <v>27</v>
      </c>
      <c r="E62" s="27" t="s">
        <v>28</v>
      </c>
      <c r="F62" s="27" t="s">
        <v>0</v>
      </c>
      <c r="G62" s="27" t="s">
        <v>14</v>
      </c>
      <c r="H62" s="27" t="s">
        <v>15</v>
      </c>
      <c r="I62" s="33" t="s">
        <v>21</v>
      </c>
    </row>
    <row r="63" spans="1:9" x14ac:dyDescent="0.2">
      <c r="A63" s="35">
        <v>23468</v>
      </c>
      <c r="B63" s="27">
        <v>4135.8667589502002</v>
      </c>
      <c r="C63" s="27" t="s">
        <v>29</v>
      </c>
      <c r="D63" s="27" t="s">
        <v>27</v>
      </c>
      <c r="E63" s="27" t="s">
        <v>28</v>
      </c>
      <c r="F63" s="27" t="s">
        <v>0</v>
      </c>
      <c r="G63" s="27" t="s">
        <v>14</v>
      </c>
      <c r="H63" s="27" t="s">
        <v>15</v>
      </c>
      <c r="I63" s="33" t="s">
        <v>21</v>
      </c>
    </row>
    <row r="64" spans="1:9" x14ac:dyDescent="0.2">
      <c r="A64" s="35">
        <v>23559</v>
      </c>
      <c r="B64" s="27">
        <v>4180.8020224525299</v>
      </c>
      <c r="C64" s="27" t="s">
        <v>29</v>
      </c>
      <c r="D64" s="27" t="s">
        <v>27</v>
      </c>
      <c r="E64" s="27" t="s">
        <v>28</v>
      </c>
      <c r="F64" s="27" t="s">
        <v>0</v>
      </c>
      <c r="G64" s="27" t="s">
        <v>14</v>
      </c>
      <c r="H64" s="27" t="s">
        <v>15</v>
      </c>
      <c r="I64" s="33" t="s">
        <v>21</v>
      </c>
    </row>
    <row r="65" spans="1:9" x14ac:dyDescent="0.2">
      <c r="A65" s="35">
        <v>23651</v>
      </c>
      <c r="B65" s="27">
        <v>4225.9220391526196</v>
      </c>
      <c r="C65" s="27" t="s">
        <v>29</v>
      </c>
      <c r="D65" s="27" t="s">
        <v>27</v>
      </c>
      <c r="E65" s="27" t="s">
        <v>28</v>
      </c>
      <c r="F65" s="27" t="s">
        <v>0</v>
      </c>
      <c r="G65" s="27" t="s">
        <v>14</v>
      </c>
      <c r="H65" s="27" t="s">
        <v>15</v>
      </c>
      <c r="I65" s="33" t="s">
        <v>21</v>
      </c>
    </row>
    <row r="66" spans="1:9" x14ac:dyDescent="0.2">
      <c r="A66" s="35">
        <v>23743</v>
      </c>
      <c r="B66" s="27">
        <v>4272.2501072712002</v>
      </c>
      <c r="C66" s="27" t="s">
        <v>29</v>
      </c>
      <c r="D66" s="27" t="s">
        <v>27</v>
      </c>
      <c r="E66" s="27" t="s">
        <v>28</v>
      </c>
      <c r="F66" s="27" t="s">
        <v>0</v>
      </c>
      <c r="G66" s="27" t="s">
        <v>14</v>
      </c>
      <c r="H66" s="27" t="s">
        <v>15</v>
      </c>
      <c r="I66" s="33" t="s">
        <v>21</v>
      </c>
    </row>
    <row r="67" spans="1:9" x14ac:dyDescent="0.2">
      <c r="A67" s="35">
        <v>23833</v>
      </c>
      <c r="B67" s="27">
        <v>4317.6467122903596</v>
      </c>
      <c r="C67" s="27" t="s">
        <v>29</v>
      </c>
      <c r="D67" s="27" t="s">
        <v>27</v>
      </c>
      <c r="E67" s="27" t="s">
        <v>28</v>
      </c>
      <c r="F67" s="27" t="s">
        <v>0</v>
      </c>
      <c r="G67" s="27" t="s">
        <v>14</v>
      </c>
      <c r="H67" s="27" t="s">
        <v>15</v>
      </c>
      <c r="I67" s="33" t="s">
        <v>21</v>
      </c>
    </row>
    <row r="68" spans="1:9" x14ac:dyDescent="0.2">
      <c r="A68" s="35">
        <v>23924</v>
      </c>
      <c r="B68" s="27">
        <v>4364.5602048061401</v>
      </c>
      <c r="C68" s="27" t="s">
        <v>29</v>
      </c>
      <c r="D68" s="27" t="s">
        <v>27</v>
      </c>
      <c r="E68" s="27" t="s">
        <v>28</v>
      </c>
      <c r="F68" s="27" t="s">
        <v>0</v>
      </c>
      <c r="G68" s="27" t="s">
        <v>14</v>
      </c>
      <c r="H68" s="27" t="s">
        <v>15</v>
      </c>
      <c r="I68" s="33" t="s">
        <v>21</v>
      </c>
    </row>
    <row r="69" spans="1:9" x14ac:dyDescent="0.2">
      <c r="A69" s="35">
        <v>24016</v>
      </c>
      <c r="B69" s="27">
        <v>4411.7161066384197</v>
      </c>
      <c r="C69" s="27" t="s">
        <v>29</v>
      </c>
      <c r="D69" s="27" t="s">
        <v>27</v>
      </c>
      <c r="E69" s="27" t="s">
        <v>28</v>
      </c>
      <c r="F69" s="27" t="s">
        <v>0</v>
      </c>
      <c r="G69" s="27" t="s">
        <v>14</v>
      </c>
      <c r="H69" s="27" t="s">
        <v>15</v>
      </c>
      <c r="I69" s="33" t="s">
        <v>21</v>
      </c>
    </row>
    <row r="70" spans="1:9" x14ac:dyDescent="0.2">
      <c r="A70" s="35">
        <v>24108</v>
      </c>
      <c r="B70" s="27">
        <v>4459.5951064581996</v>
      </c>
      <c r="C70" s="27" t="s">
        <v>29</v>
      </c>
      <c r="D70" s="27" t="s">
        <v>27</v>
      </c>
      <c r="E70" s="27" t="s">
        <v>28</v>
      </c>
      <c r="F70" s="27" t="s">
        <v>0</v>
      </c>
      <c r="G70" s="27" t="s">
        <v>14</v>
      </c>
      <c r="H70" s="27" t="s">
        <v>15</v>
      </c>
      <c r="I70" s="33" t="s">
        <v>21</v>
      </c>
    </row>
    <row r="71" spans="1:9" x14ac:dyDescent="0.2">
      <c r="A71" s="35">
        <v>24198</v>
      </c>
      <c r="B71" s="27">
        <v>4508.1222904680499</v>
      </c>
      <c r="C71" s="27" t="s">
        <v>29</v>
      </c>
      <c r="D71" s="27" t="s">
        <v>27</v>
      </c>
      <c r="E71" s="27" t="s">
        <v>28</v>
      </c>
      <c r="F71" s="27" t="s">
        <v>0</v>
      </c>
      <c r="G71" s="27" t="s">
        <v>14</v>
      </c>
      <c r="H71" s="27" t="s">
        <v>15</v>
      </c>
      <c r="I71" s="33" t="s">
        <v>21</v>
      </c>
    </row>
    <row r="72" spans="1:9" x14ac:dyDescent="0.2">
      <c r="A72" s="35">
        <v>24289</v>
      </c>
      <c r="B72" s="27">
        <v>4557.6639227006499</v>
      </c>
      <c r="C72" s="27" t="s">
        <v>29</v>
      </c>
      <c r="D72" s="27" t="s">
        <v>27</v>
      </c>
      <c r="E72" s="27" t="s">
        <v>28</v>
      </c>
      <c r="F72" s="27" t="s">
        <v>0</v>
      </c>
      <c r="G72" s="27" t="s">
        <v>14</v>
      </c>
      <c r="H72" s="27" t="s">
        <v>15</v>
      </c>
      <c r="I72" s="33" t="s">
        <v>21</v>
      </c>
    </row>
    <row r="73" spans="1:9" x14ac:dyDescent="0.2">
      <c r="A73" s="35">
        <v>24381</v>
      </c>
      <c r="B73" s="27">
        <v>4607.3747280302896</v>
      </c>
      <c r="C73" s="27" t="s">
        <v>29</v>
      </c>
      <c r="D73" s="27" t="s">
        <v>27</v>
      </c>
      <c r="E73" s="27" t="s">
        <v>28</v>
      </c>
      <c r="F73" s="27" t="s">
        <v>0</v>
      </c>
      <c r="G73" s="27" t="s">
        <v>14</v>
      </c>
      <c r="H73" s="27" t="s">
        <v>15</v>
      </c>
      <c r="I73" s="33" t="s">
        <v>21</v>
      </c>
    </row>
    <row r="74" spans="1:9" x14ac:dyDescent="0.2">
      <c r="A74" s="35">
        <v>24473</v>
      </c>
      <c r="B74" s="27">
        <v>4658.4117461136602</v>
      </c>
      <c r="C74" s="27" t="s">
        <v>29</v>
      </c>
      <c r="D74" s="27" t="s">
        <v>27</v>
      </c>
      <c r="E74" s="27" t="s">
        <v>28</v>
      </c>
      <c r="F74" s="27" t="s">
        <v>0</v>
      </c>
      <c r="G74" s="27" t="s">
        <v>14</v>
      </c>
      <c r="H74" s="27" t="s">
        <v>15</v>
      </c>
      <c r="I74" s="33" t="s">
        <v>21</v>
      </c>
    </row>
    <row r="75" spans="1:9" x14ac:dyDescent="0.2">
      <c r="A75" s="35">
        <v>24563</v>
      </c>
      <c r="B75" s="27">
        <v>4710.2518413624302</v>
      </c>
      <c r="C75" s="27" t="s">
        <v>29</v>
      </c>
      <c r="D75" s="27" t="s">
        <v>27</v>
      </c>
      <c r="E75" s="27" t="s">
        <v>28</v>
      </c>
      <c r="F75" s="27" t="s">
        <v>0</v>
      </c>
      <c r="G75" s="27" t="s">
        <v>14</v>
      </c>
      <c r="H75" s="27" t="s">
        <v>15</v>
      </c>
      <c r="I75" s="33" t="s">
        <v>21</v>
      </c>
    </row>
    <row r="76" spans="1:9" x14ac:dyDescent="0.2">
      <c r="A76" s="35">
        <v>24654</v>
      </c>
      <c r="B76" s="27">
        <v>4762.7520232570596</v>
      </c>
      <c r="C76" s="27" t="s">
        <v>29</v>
      </c>
      <c r="D76" s="27" t="s">
        <v>27</v>
      </c>
      <c r="E76" s="27" t="s">
        <v>28</v>
      </c>
      <c r="F76" s="27" t="s">
        <v>0</v>
      </c>
      <c r="G76" s="27" t="s">
        <v>14</v>
      </c>
      <c r="H76" s="27" t="s">
        <v>15</v>
      </c>
      <c r="I76" s="33" t="s">
        <v>21</v>
      </c>
    </row>
    <row r="77" spans="1:9" x14ac:dyDescent="0.2">
      <c r="A77" s="35">
        <v>24746</v>
      </c>
      <c r="B77" s="27">
        <v>4816.3136921403102</v>
      </c>
      <c r="C77" s="27" t="s">
        <v>29</v>
      </c>
      <c r="D77" s="27" t="s">
        <v>27</v>
      </c>
      <c r="E77" s="27" t="s">
        <v>28</v>
      </c>
      <c r="F77" s="27" t="s">
        <v>0</v>
      </c>
      <c r="G77" s="27" t="s">
        <v>14</v>
      </c>
      <c r="H77" s="27" t="s">
        <v>15</v>
      </c>
      <c r="I77" s="33" t="s">
        <v>21</v>
      </c>
    </row>
    <row r="78" spans="1:9" x14ac:dyDescent="0.2">
      <c r="A78" s="35">
        <v>24838</v>
      </c>
      <c r="B78" s="27">
        <v>4870.1023072128501</v>
      </c>
      <c r="C78" s="27" t="s">
        <v>29</v>
      </c>
      <c r="D78" s="27" t="s">
        <v>27</v>
      </c>
      <c r="E78" s="27" t="s">
        <v>28</v>
      </c>
      <c r="F78" s="27" t="s">
        <v>0</v>
      </c>
      <c r="G78" s="27" t="s">
        <v>14</v>
      </c>
      <c r="H78" s="27" t="s">
        <v>15</v>
      </c>
      <c r="I78" s="33" t="s">
        <v>21</v>
      </c>
    </row>
    <row r="79" spans="1:9" x14ac:dyDescent="0.2">
      <c r="A79" s="35">
        <v>24929</v>
      </c>
      <c r="B79" s="27">
        <v>4923.7215000584602</v>
      </c>
      <c r="C79" s="27" t="s">
        <v>29</v>
      </c>
      <c r="D79" s="27" t="s">
        <v>27</v>
      </c>
      <c r="E79" s="27" t="s">
        <v>28</v>
      </c>
      <c r="F79" s="27" t="s">
        <v>0</v>
      </c>
      <c r="G79" s="27" t="s">
        <v>14</v>
      </c>
      <c r="H79" s="27" t="s">
        <v>15</v>
      </c>
      <c r="I79" s="33" t="s">
        <v>21</v>
      </c>
    </row>
    <row r="80" spans="1:9" x14ac:dyDescent="0.2">
      <c r="A80" s="35">
        <v>25020</v>
      </c>
      <c r="B80" s="27">
        <v>4978.4108964151701</v>
      </c>
      <c r="C80" s="27" t="s">
        <v>29</v>
      </c>
      <c r="D80" s="27" t="s">
        <v>27</v>
      </c>
      <c r="E80" s="27" t="s">
        <v>28</v>
      </c>
      <c r="F80" s="27" t="s">
        <v>0</v>
      </c>
      <c r="G80" s="27" t="s">
        <v>14</v>
      </c>
      <c r="H80" s="27" t="s">
        <v>15</v>
      </c>
      <c r="I80" s="33" t="s">
        <v>21</v>
      </c>
    </row>
    <row r="81" spans="1:9" x14ac:dyDescent="0.2">
      <c r="A81" s="35">
        <v>25112</v>
      </c>
      <c r="B81" s="27">
        <v>5033.7032805310801</v>
      </c>
      <c r="C81" s="27" t="s">
        <v>29</v>
      </c>
      <c r="D81" s="27" t="s">
        <v>27</v>
      </c>
      <c r="E81" s="27" t="s">
        <v>28</v>
      </c>
      <c r="F81" s="27" t="s">
        <v>0</v>
      </c>
      <c r="G81" s="27" t="s">
        <v>14</v>
      </c>
      <c r="H81" s="27" t="s">
        <v>15</v>
      </c>
      <c r="I81" s="33" t="s">
        <v>21</v>
      </c>
    </row>
    <row r="82" spans="1:9" x14ac:dyDescent="0.2">
      <c r="A82" s="35">
        <v>25204</v>
      </c>
      <c r="B82" s="27">
        <v>5087.7675116642704</v>
      </c>
      <c r="C82" s="27" t="s">
        <v>29</v>
      </c>
      <c r="D82" s="27" t="s">
        <v>27</v>
      </c>
      <c r="E82" s="27" t="s">
        <v>28</v>
      </c>
      <c r="F82" s="27" t="s">
        <v>0</v>
      </c>
      <c r="G82" s="27" t="s">
        <v>14</v>
      </c>
      <c r="H82" s="27" t="s">
        <v>15</v>
      </c>
      <c r="I82" s="33" t="s">
        <v>21</v>
      </c>
    </row>
    <row r="83" spans="1:9" x14ac:dyDescent="0.2">
      <c r="A83" s="35">
        <v>25294</v>
      </c>
      <c r="B83" s="27">
        <v>5140.2857842200401</v>
      </c>
      <c r="C83" s="27" t="s">
        <v>29</v>
      </c>
      <c r="D83" s="27" t="s">
        <v>27</v>
      </c>
      <c r="E83" s="27" t="s">
        <v>28</v>
      </c>
      <c r="F83" s="27" t="s">
        <v>0</v>
      </c>
      <c r="G83" s="27" t="s">
        <v>14</v>
      </c>
      <c r="H83" s="27" t="s">
        <v>15</v>
      </c>
      <c r="I83" s="33" t="s">
        <v>21</v>
      </c>
    </row>
    <row r="84" spans="1:9" x14ac:dyDescent="0.2">
      <c r="A84" s="35">
        <v>25385</v>
      </c>
      <c r="B84" s="27">
        <v>5190.8834002107396</v>
      </c>
      <c r="C84" s="27" t="s">
        <v>29</v>
      </c>
      <c r="D84" s="27" t="s">
        <v>27</v>
      </c>
      <c r="E84" s="27" t="s">
        <v>28</v>
      </c>
      <c r="F84" s="27" t="s">
        <v>0</v>
      </c>
      <c r="G84" s="27" t="s">
        <v>14</v>
      </c>
      <c r="H84" s="27" t="s">
        <v>15</v>
      </c>
      <c r="I84" s="33" t="s">
        <v>21</v>
      </c>
    </row>
    <row r="85" spans="1:9" x14ac:dyDescent="0.2">
      <c r="A85" s="35">
        <v>25477</v>
      </c>
      <c r="B85" s="27">
        <v>5240.1409713285602</v>
      </c>
      <c r="C85" s="27" t="s">
        <v>29</v>
      </c>
      <c r="D85" s="27" t="s">
        <v>27</v>
      </c>
      <c r="E85" s="27" t="s">
        <v>28</v>
      </c>
      <c r="F85" s="27" t="s">
        <v>0</v>
      </c>
      <c r="G85" s="27" t="s">
        <v>14</v>
      </c>
      <c r="H85" s="27" t="s">
        <v>15</v>
      </c>
      <c r="I85" s="33" t="s">
        <v>21</v>
      </c>
    </row>
    <row r="86" spans="1:9" x14ac:dyDescent="0.2">
      <c r="A86" s="35">
        <v>25569</v>
      </c>
      <c r="B86" s="27">
        <v>5288.1420637462397</v>
      </c>
      <c r="C86" s="27" t="s">
        <v>29</v>
      </c>
      <c r="D86" s="27" t="s">
        <v>27</v>
      </c>
      <c r="E86" s="27" t="s">
        <v>28</v>
      </c>
      <c r="F86" s="27" t="s">
        <v>0</v>
      </c>
      <c r="G86" s="27" t="s">
        <v>14</v>
      </c>
      <c r="H86" s="27" t="s">
        <v>15</v>
      </c>
      <c r="I86" s="33" t="s">
        <v>21</v>
      </c>
    </row>
    <row r="87" spans="1:9" x14ac:dyDescent="0.2">
      <c r="A87" s="35">
        <v>25659</v>
      </c>
      <c r="B87" s="27">
        <v>5334.4740663713701</v>
      </c>
      <c r="C87" s="27" t="s">
        <v>29</v>
      </c>
      <c r="D87" s="27" t="s">
        <v>27</v>
      </c>
      <c r="E87" s="27" t="s">
        <v>28</v>
      </c>
      <c r="F87" s="27" t="s">
        <v>0</v>
      </c>
      <c r="G87" s="27" t="s">
        <v>14</v>
      </c>
      <c r="H87" s="27" t="s">
        <v>15</v>
      </c>
      <c r="I87" s="33" t="s">
        <v>21</v>
      </c>
    </row>
    <row r="88" spans="1:9" x14ac:dyDescent="0.2">
      <c r="A88" s="35">
        <v>25750</v>
      </c>
      <c r="B88" s="27">
        <v>5379.4862058127201</v>
      </c>
      <c r="C88" s="27" t="s">
        <v>29</v>
      </c>
      <c r="D88" s="27" t="s">
        <v>27</v>
      </c>
      <c r="E88" s="27" t="s">
        <v>28</v>
      </c>
      <c r="F88" s="27" t="s">
        <v>0</v>
      </c>
      <c r="G88" s="27" t="s">
        <v>14</v>
      </c>
      <c r="H88" s="27" t="s">
        <v>15</v>
      </c>
      <c r="I88" s="33" t="s">
        <v>21</v>
      </c>
    </row>
    <row r="89" spans="1:9" x14ac:dyDescent="0.2">
      <c r="A89" s="35">
        <v>25842</v>
      </c>
      <c r="B89" s="27">
        <v>5423.2575442757598</v>
      </c>
      <c r="C89" s="27" t="s">
        <v>29</v>
      </c>
      <c r="D89" s="27" t="s">
        <v>27</v>
      </c>
      <c r="E89" s="27" t="s">
        <v>28</v>
      </c>
      <c r="F89" s="27" t="s">
        <v>0</v>
      </c>
      <c r="G89" s="27" t="s">
        <v>14</v>
      </c>
      <c r="H89" s="27" t="s">
        <v>15</v>
      </c>
      <c r="I89" s="33" t="s">
        <v>21</v>
      </c>
    </row>
    <row r="90" spans="1:9" x14ac:dyDescent="0.2">
      <c r="A90" s="35">
        <v>25934</v>
      </c>
      <c r="B90" s="27">
        <v>5466.7060983368201</v>
      </c>
      <c r="C90" s="27" t="s">
        <v>29</v>
      </c>
      <c r="D90" s="27" t="s">
        <v>27</v>
      </c>
      <c r="E90" s="27" t="s">
        <v>28</v>
      </c>
      <c r="F90" s="27" t="s">
        <v>0</v>
      </c>
      <c r="G90" s="27" t="s">
        <v>14</v>
      </c>
      <c r="H90" s="27" t="s">
        <v>15</v>
      </c>
      <c r="I90" s="33" t="s">
        <v>21</v>
      </c>
    </row>
    <row r="91" spans="1:9" x14ac:dyDescent="0.2">
      <c r="A91" s="35">
        <v>26024</v>
      </c>
      <c r="B91" s="27">
        <v>5510.4272279430797</v>
      </c>
      <c r="C91" s="27" t="s">
        <v>29</v>
      </c>
      <c r="D91" s="27" t="s">
        <v>27</v>
      </c>
      <c r="E91" s="27" t="s">
        <v>28</v>
      </c>
      <c r="F91" s="27" t="s">
        <v>0</v>
      </c>
      <c r="G91" s="27" t="s">
        <v>14</v>
      </c>
      <c r="H91" s="27" t="s">
        <v>15</v>
      </c>
      <c r="I91" s="33" t="s">
        <v>21</v>
      </c>
    </row>
    <row r="92" spans="1:9" x14ac:dyDescent="0.2">
      <c r="A92" s="35">
        <v>26115</v>
      </c>
      <c r="B92" s="27">
        <v>5554.3548876021496</v>
      </c>
      <c r="C92" s="27" t="s">
        <v>29</v>
      </c>
      <c r="D92" s="27" t="s">
        <v>27</v>
      </c>
      <c r="E92" s="27" t="s">
        <v>28</v>
      </c>
      <c r="F92" s="27" t="s">
        <v>0</v>
      </c>
      <c r="G92" s="27" t="s">
        <v>14</v>
      </c>
      <c r="H92" s="27" t="s">
        <v>15</v>
      </c>
      <c r="I92" s="33" t="s">
        <v>21</v>
      </c>
    </row>
    <row r="93" spans="1:9" x14ac:dyDescent="0.2">
      <c r="A93" s="35">
        <v>26207</v>
      </c>
      <c r="B93" s="27">
        <v>5598.6100084640702</v>
      </c>
      <c r="C93" s="27" t="s">
        <v>29</v>
      </c>
      <c r="D93" s="27" t="s">
        <v>27</v>
      </c>
      <c r="E93" s="27" t="s">
        <v>28</v>
      </c>
      <c r="F93" s="27" t="s">
        <v>0</v>
      </c>
      <c r="G93" s="27" t="s">
        <v>14</v>
      </c>
      <c r="H93" s="27" t="s">
        <v>15</v>
      </c>
      <c r="I93" s="33" t="s">
        <v>21</v>
      </c>
    </row>
    <row r="94" spans="1:9" x14ac:dyDescent="0.2">
      <c r="A94" s="35">
        <v>26299</v>
      </c>
      <c r="B94" s="27">
        <v>5643.4010069636497</v>
      </c>
      <c r="C94" s="27" t="s">
        <v>29</v>
      </c>
      <c r="D94" s="27" t="s">
        <v>27</v>
      </c>
      <c r="E94" s="27" t="s">
        <v>28</v>
      </c>
      <c r="F94" s="27" t="s">
        <v>0</v>
      </c>
      <c r="G94" s="27" t="s">
        <v>14</v>
      </c>
      <c r="H94" s="27" t="s">
        <v>15</v>
      </c>
      <c r="I94" s="33" t="s">
        <v>21</v>
      </c>
    </row>
    <row r="95" spans="1:9" x14ac:dyDescent="0.2">
      <c r="A95" s="35">
        <v>26390</v>
      </c>
      <c r="B95" s="27">
        <v>5688.7942054715104</v>
      </c>
      <c r="C95" s="27" t="s">
        <v>29</v>
      </c>
      <c r="D95" s="27" t="s">
        <v>27</v>
      </c>
      <c r="E95" s="27" t="s">
        <v>28</v>
      </c>
      <c r="F95" s="27" t="s">
        <v>0</v>
      </c>
      <c r="G95" s="27" t="s">
        <v>14</v>
      </c>
      <c r="H95" s="27" t="s">
        <v>15</v>
      </c>
      <c r="I95" s="33" t="s">
        <v>21</v>
      </c>
    </row>
    <row r="96" spans="1:9" x14ac:dyDescent="0.2">
      <c r="A96" s="35">
        <v>26481</v>
      </c>
      <c r="B96" s="27">
        <v>5735.0125272165296</v>
      </c>
      <c r="C96" s="27" t="s">
        <v>29</v>
      </c>
      <c r="D96" s="27" t="s">
        <v>27</v>
      </c>
      <c r="E96" s="27" t="s">
        <v>28</v>
      </c>
      <c r="F96" s="27" t="s">
        <v>0</v>
      </c>
      <c r="G96" s="27" t="s">
        <v>14</v>
      </c>
      <c r="H96" s="27" t="s">
        <v>15</v>
      </c>
      <c r="I96" s="33" t="s">
        <v>21</v>
      </c>
    </row>
    <row r="97" spans="1:9" x14ac:dyDescent="0.2">
      <c r="A97" s="35">
        <v>26573</v>
      </c>
      <c r="B97" s="27">
        <v>5782.3484209693797</v>
      </c>
      <c r="C97" s="27" t="s">
        <v>29</v>
      </c>
      <c r="D97" s="27" t="s">
        <v>27</v>
      </c>
      <c r="E97" s="27" t="s">
        <v>28</v>
      </c>
      <c r="F97" s="27" t="s">
        <v>0</v>
      </c>
      <c r="G97" s="27" t="s">
        <v>14</v>
      </c>
      <c r="H97" s="27" t="s">
        <v>15</v>
      </c>
      <c r="I97" s="33" t="s">
        <v>21</v>
      </c>
    </row>
    <row r="98" spans="1:9" x14ac:dyDescent="0.2">
      <c r="A98" s="35">
        <v>26665</v>
      </c>
      <c r="B98" s="27">
        <v>5830.6639389494003</v>
      </c>
      <c r="C98" s="27" t="s">
        <v>29</v>
      </c>
      <c r="D98" s="27" t="s">
        <v>27</v>
      </c>
      <c r="E98" s="27" t="s">
        <v>28</v>
      </c>
      <c r="F98" s="27" t="s">
        <v>0</v>
      </c>
      <c r="G98" s="27" t="s">
        <v>14</v>
      </c>
      <c r="H98" s="27" t="s">
        <v>15</v>
      </c>
      <c r="I98" s="33" t="s">
        <v>21</v>
      </c>
    </row>
    <row r="99" spans="1:9" x14ac:dyDescent="0.2">
      <c r="A99" s="35">
        <v>26755</v>
      </c>
      <c r="B99" s="27">
        <v>5880.9649999596704</v>
      </c>
      <c r="C99" s="27" t="s">
        <v>29</v>
      </c>
      <c r="D99" s="27" t="s">
        <v>27</v>
      </c>
      <c r="E99" s="27" t="s">
        <v>28</v>
      </c>
      <c r="F99" s="27" t="s">
        <v>0</v>
      </c>
      <c r="G99" s="27" t="s">
        <v>14</v>
      </c>
      <c r="H99" s="27" t="s">
        <v>15</v>
      </c>
      <c r="I99" s="33" t="s">
        <v>21</v>
      </c>
    </row>
    <row r="100" spans="1:9" x14ac:dyDescent="0.2">
      <c r="A100" s="35">
        <v>26846</v>
      </c>
      <c r="B100" s="27">
        <v>5931.8934314561602</v>
      </c>
      <c r="C100" s="27" t="s">
        <v>29</v>
      </c>
      <c r="D100" s="27" t="s">
        <v>27</v>
      </c>
      <c r="E100" s="27" t="s">
        <v>28</v>
      </c>
      <c r="F100" s="27" t="s">
        <v>0</v>
      </c>
      <c r="G100" s="27" t="s">
        <v>14</v>
      </c>
      <c r="H100" s="27" t="s">
        <v>15</v>
      </c>
      <c r="I100" s="33" t="s">
        <v>21</v>
      </c>
    </row>
    <row r="101" spans="1:9" x14ac:dyDescent="0.2">
      <c r="A101" s="35">
        <v>26938</v>
      </c>
      <c r="B101" s="27">
        <v>5983.9631133145303</v>
      </c>
      <c r="C101" s="27" t="s">
        <v>29</v>
      </c>
      <c r="D101" s="27" t="s">
        <v>27</v>
      </c>
      <c r="E101" s="27" t="s">
        <v>28</v>
      </c>
      <c r="F101" s="27" t="s">
        <v>0</v>
      </c>
      <c r="G101" s="27" t="s">
        <v>14</v>
      </c>
      <c r="H101" s="27" t="s">
        <v>15</v>
      </c>
      <c r="I101" s="33" t="s">
        <v>21</v>
      </c>
    </row>
    <row r="102" spans="1:9" x14ac:dyDescent="0.2">
      <c r="A102" s="35">
        <v>27030</v>
      </c>
      <c r="B102" s="27">
        <v>6036.8402513878</v>
      </c>
      <c r="C102" s="27" t="s">
        <v>29</v>
      </c>
      <c r="D102" s="27" t="s">
        <v>27</v>
      </c>
      <c r="E102" s="27" t="s">
        <v>28</v>
      </c>
      <c r="F102" s="27" t="s">
        <v>0</v>
      </c>
      <c r="G102" s="27" t="s">
        <v>14</v>
      </c>
      <c r="H102" s="27" t="s">
        <v>15</v>
      </c>
      <c r="I102" s="33" t="s">
        <v>21</v>
      </c>
    </row>
    <row r="103" spans="1:9" x14ac:dyDescent="0.2">
      <c r="A103" s="35">
        <v>27120</v>
      </c>
      <c r="B103" s="27">
        <v>6090.3354561823498</v>
      </c>
      <c r="C103" s="27" t="s">
        <v>29</v>
      </c>
      <c r="D103" s="27" t="s">
        <v>27</v>
      </c>
      <c r="E103" s="27" t="s">
        <v>28</v>
      </c>
      <c r="F103" s="27" t="s">
        <v>0</v>
      </c>
      <c r="G103" s="27" t="s">
        <v>14</v>
      </c>
      <c r="H103" s="27" t="s">
        <v>15</v>
      </c>
      <c r="I103" s="33" t="s">
        <v>21</v>
      </c>
    </row>
    <row r="104" spans="1:9" x14ac:dyDescent="0.2">
      <c r="A104" s="35">
        <v>27211</v>
      </c>
      <c r="B104" s="27">
        <v>6143.20621977879</v>
      </c>
      <c r="C104" s="27" t="s">
        <v>29</v>
      </c>
      <c r="D104" s="27" t="s">
        <v>27</v>
      </c>
      <c r="E104" s="27" t="s">
        <v>28</v>
      </c>
      <c r="F104" s="27" t="s">
        <v>0</v>
      </c>
      <c r="G104" s="27" t="s">
        <v>14</v>
      </c>
      <c r="H104" s="27" t="s">
        <v>15</v>
      </c>
      <c r="I104" s="33" t="s">
        <v>21</v>
      </c>
    </row>
    <row r="105" spans="1:9" x14ac:dyDescent="0.2">
      <c r="A105" s="35">
        <v>27303</v>
      </c>
      <c r="B105" s="27">
        <v>6195.47544543186</v>
      </c>
      <c r="C105" s="27" t="s">
        <v>29</v>
      </c>
      <c r="D105" s="27" t="s">
        <v>27</v>
      </c>
      <c r="E105" s="27" t="s">
        <v>28</v>
      </c>
      <c r="F105" s="27" t="s">
        <v>0</v>
      </c>
      <c r="G105" s="27" t="s">
        <v>14</v>
      </c>
      <c r="H105" s="27" t="s">
        <v>15</v>
      </c>
      <c r="I105" s="33" t="s">
        <v>21</v>
      </c>
    </row>
    <row r="106" spans="1:9" x14ac:dyDescent="0.2">
      <c r="A106" s="35">
        <v>27395</v>
      </c>
      <c r="B106" s="27">
        <v>6246.4828615372599</v>
      </c>
      <c r="C106" s="27" t="s">
        <v>29</v>
      </c>
      <c r="D106" s="27" t="s">
        <v>27</v>
      </c>
      <c r="E106" s="27" t="s">
        <v>28</v>
      </c>
      <c r="F106" s="27" t="s">
        <v>0</v>
      </c>
      <c r="G106" s="27" t="s">
        <v>14</v>
      </c>
      <c r="H106" s="27" t="s">
        <v>15</v>
      </c>
      <c r="I106" s="33" t="s">
        <v>21</v>
      </c>
    </row>
    <row r="107" spans="1:9" x14ac:dyDescent="0.2">
      <c r="A107" s="35">
        <v>27485</v>
      </c>
      <c r="B107" s="27">
        <v>6296.5132289439098</v>
      </c>
      <c r="C107" s="27" t="s">
        <v>29</v>
      </c>
      <c r="D107" s="27" t="s">
        <v>27</v>
      </c>
      <c r="E107" s="27" t="s">
        <v>28</v>
      </c>
      <c r="F107" s="27" t="s">
        <v>0</v>
      </c>
      <c r="G107" s="27" t="s">
        <v>14</v>
      </c>
      <c r="H107" s="27" t="s">
        <v>15</v>
      </c>
      <c r="I107" s="33" t="s">
        <v>21</v>
      </c>
    </row>
    <row r="108" spans="1:9" x14ac:dyDescent="0.2">
      <c r="A108" s="35">
        <v>27576</v>
      </c>
      <c r="B108" s="27">
        <v>6346.03206022415</v>
      </c>
      <c r="C108" s="27" t="s">
        <v>29</v>
      </c>
      <c r="D108" s="27" t="s">
        <v>27</v>
      </c>
      <c r="E108" s="27" t="s">
        <v>28</v>
      </c>
      <c r="F108" s="27" t="s">
        <v>0</v>
      </c>
      <c r="G108" s="27" t="s">
        <v>14</v>
      </c>
      <c r="H108" s="27" t="s">
        <v>15</v>
      </c>
      <c r="I108" s="33" t="s">
        <v>21</v>
      </c>
    </row>
    <row r="109" spans="1:9" x14ac:dyDescent="0.2">
      <c r="A109" s="35">
        <v>27668</v>
      </c>
      <c r="B109" s="27">
        <v>6395.3936260234004</v>
      </c>
      <c r="C109" s="27" t="s">
        <v>29</v>
      </c>
      <c r="D109" s="27" t="s">
        <v>27</v>
      </c>
      <c r="E109" s="27" t="s">
        <v>28</v>
      </c>
      <c r="F109" s="27" t="s">
        <v>0</v>
      </c>
      <c r="G109" s="27" t="s">
        <v>14</v>
      </c>
      <c r="H109" s="27" t="s">
        <v>15</v>
      </c>
      <c r="I109" s="33" t="s">
        <v>21</v>
      </c>
    </row>
    <row r="110" spans="1:9" x14ac:dyDescent="0.2">
      <c r="A110" s="35">
        <v>27760</v>
      </c>
      <c r="B110" s="27">
        <v>6444.35968161242</v>
      </c>
      <c r="C110" s="27" t="s">
        <v>29</v>
      </c>
      <c r="D110" s="27" t="s">
        <v>27</v>
      </c>
      <c r="E110" s="27" t="s">
        <v>28</v>
      </c>
      <c r="F110" s="27" t="s">
        <v>0</v>
      </c>
      <c r="G110" s="27" t="s">
        <v>14</v>
      </c>
      <c r="H110" s="27" t="s">
        <v>15</v>
      </c>
      <c r="I110" s="33" t="s">
        <v>21</v>
      </c>
    </row>
    <row r="111" spans="1:9" x14ac:dyDescent="0.2">
      <c r="A111" s="35">
        <v>27851</v>
      </c>
      <c r="B111" s="27">
        <v>6493.92352966812</v>
      </c>
      <c r="C111" s="27" t="s">
        <v>29</v>
      </c>
      <c r="D111" s="27" t="s">
        <v>27</v>
      </c>
      <c r="E111" s="27" t="s">
        <v>28</v>
      </c>
      <c r="F111" s="27" t="s">
        <v>0</v>
      </c>
      <c r="G111" s="27" t="s">
        <v>14</v>
      </c>
      <c r="H111" s="27" t="s">
        <v>15</v>
      </c>
      <c r="I111" s="33" t="s">
        <v>21</v>
      </c>
    </row>
    <row r="112" spans="1:9" x14ac:dyDescent="0.2">
      <c r="A112" s="35">
        <v>27942</v>
      </c>
      <c r="B112" s="27">
        <v>6544.8734771447698</v>
      </c>
      <c r="C112" s="27" t="s">
        <v>29</v>
      </c>
      <c r="D112" s="27" t="s">
        <v>27</v>
      </c>
      <c r="E112" s="27" t="s">
        <v>28</v>
      </c>
      <c r="F112" s="27" t="s">
        <v>0</v>
      </c>
      <c r="G112" s="27" t="s">
        <v>14</v>
      </c>
      <c r="H112" s="27" t="s">
        <v>15</v>
      </c>
      <c r="I112" s="33" t="s">
        <v>21</v>
      </c>
    </row>
    <row r="113" spans="1:9" x14ac:dyDescent="0.2">
      <c r="A113" s="35">
        <v>28034</v>
      </c>
      <c r="B113" s="27">
        <v>6596.4986566657199</v>
      </c>
      <c r="C113" s="27" t="s">
        <v>29</v>
      </c>
      <c r="D113" s="27" t="s">
        <v>27</v>
      </c>
      <c r="E113" s="27" t="s">
        <v>28</v>
      </c>
      <c r="F113" s="27" t="s">
        <v>0</v>
      </c>
      <c r="G113" s="27" t="s">
        <v>14</v>
      </c>
      <c r="H113" s="27" t="s">
        <v>15</v>
      </c>
      <c r="I113" s="33" t="s">
        <v>21</v>
      </c>
    </row>
    <row r="114" spans="1:9" x14ac:dyDescent="0.2">
      <c r="A114" s="35">
        <v>28126</v>
      </c>
      <c r="B114" s="27">
        <v>6649.9076686234503</v>
      </c>
      <c r="C114" s="27" t="s">
        <v>29</v>
      </c>
      <c r="D114" s="27" t="s">
        <v>27</v>
      </c>
      <c r="E114" s="27" t="s">
        <v>28</v>
      </c>
      <c r="F114" s="27" t="s">
        <v>0</v>
      </c>
      <c r="G114" s="27" t="s">
        <v>14</v>
      </c>
      <c r="H114" s="27" t="s">
        <v>15</v>
      </c>
      <c r="I114" s="33" t="s">
        <v>21</v>
      </c>
    </row>
    <row r="115" spans="1:9" x14ac:dyDescent="0.2">
      <c r="A115" s="35">
        <v>28216</v>
      </c>
      <c r="B115" s="27">
        <v>6704.5911506223601</v>
      </c>
      <c r="C115" s="27" t="s">
        <v>29</v>
      </c>
      <c r="D115" s="27" t="s">
        <v>27</v>
      </c>
      <c r="E115" s="27" t="s">
        <v>28</v>
      </c>
      <c r="F115" s="27" t="s">
        <v>0</v>
      </c>
      <c r="G115" s="27" t="s">
        <v>14</v>
      </c>
      <c r="H115" s="27" t="s">
        <v>15</v>
      </c>
      <c r="I115" s="33" t="s">
        <v>21</v>
      </c>
    </row>
    <row r="116" spans="1:9" x14ac:dyDescent="0.2">
      <c r="A116" s="35">
        <v>28307</v>
      </c>
      <c r="B116" s="27">
        <v>6760.0970618994297</v>
      </c>
      <c r="C116" s="27" t="s">
        <v>29</v>
      </c>
      <c r="D116" s="27" t="s">
        <v>27</v>
      </c>
      <c r="E116" s="27" t="s">
        <v>28</v>
      </c>
      <c r="F116" s="27" t="s">
        <v>0</v>
      </c>
      <c r="G116" s="27" t="s">
        <v>14</v>
      </c>
      <c r="H116" s="27" t="s">
        <v>15</v>
      </c>
      <c r="I116" s="33" t="s">
        <v>21</v>
      </c>
    </row>
    <row r="117" spans="1:9" x14ac:dyDescent="0.2">
      <c r="A117" s="35">
        <v>28399</v>
      </c>
      <c r="B117" s="27">
        <v>6817.1105644761901</v>
      </c>
      <c r="C117" s="27" t="s">
        <v>29</v>
      </c>
      <c r="D117" s="27" t="s">
        <v>27</v>
      </c>
      <c r="E117" s="27" t="s">
        <v>28</v>
      </c>
      <c r="F117" s="27" t="s">
        <v>0</v>
      </c>
      <c r="G117" s="27" t="s">
        <v>14</v>
      </c>
      <c r="H117" s="27" t="s">
        <v>15</v>
      </c>
      <c r="I117" s="33" t="s">
        <v>21</v>
      </c>
    </row>
    <row r="118" spans="1:9" x14ac:dyDescent="0.2">
      <c r="A118" s="35">
        <v>28491</v>
      </c>
      <c r="B118" s="27">
        <v>6875.56387545695</v>
      </c>
      <c r="C118" s="27" t="s">
        <v>29</v>
      </c>
      <c r="D118" s="27" t="s">
        <v>27</v>
      </c>
      <c r="E118" s="27" t="s">
        <v>28</v>
      </c>
      <c r="F118" s="27" t="s">
        <v>0</v>
      </c>
      <c r="G118" s="27" t="s">
        <v>14</v>
      </c>
      <c r="H118" s="27" t="s">
        <v>15</v>
      </c>
      <c r="I118" s="33" t="s">
        <v>21</v>
      </c>
    </row>
    <row r="119" spans="1:9" x14ac:dyDescent="0.2">
      <c r="A119" s="35">
        <v>28581</v>
      </c>
      <c r="B119" s="27">
        <v>6935.1874585728301</v>
      </c>
      <c r="C119" s="27" t="s">
        <v>29</v>
      </c>
      <c r="D119" s="27" t="s">
        <v>27</v>
      </c>
      <c r="E119" s="27" t="s">
        <v>28</v>
      </c>
      <c r="F119" s="27" t="s">
        <v>0</v>
      </c>
      <c r="G119" s="27" t="s">
        <v>14</v>
      </c>
      <c r="H119" s="27" t="s">
        <v>15</v>
      </c>
      <c r="I119" s="33" t="s">
        <v>21</v>
      </c>
    </row>
    <row r="120" spans="1:9" x14ac:dyDescent="0.2">
      <c r="A120" s="35">
        <v>28672</v>
      </c>
      <c r="B120" s="27">
        <v>6996.4561916265802</v>
      </c>
      <c r="C120" s="27" t="s">
        <v>29</v>
      </c>
      <c r="D120" s="27" t="s">
        <v>27</v>
      </c>
      <c r="E120" s="27" t="s">
        <v>28</v>
      </c>
      <c r="F120" s="27" t="s">
        <v>0</v>
      </c>
      <c r="G120" s="27" t="s">
        <v>14</v>
      </c>
      <c r="H120" s="27" t="s">
        <v>15</v>
      </c>
      <c r="I120" s="33" t="s">
        <v>21</v>
      </c>
    </row>
    <row r="121" spans="1:9" x14ac:dyDescent="0.2">
      <c r="A121" s="35">
        <v>28764</v>
      </c>
      <c r="B121" s="27">
        <v>7058.9736449175398</v>
      </c>
      <c r="C121" s="27" t="s">
        <v>29</v>
      </c>
      <c r="D121" s="27" t="s">
        <v>27</v>
      </c>
      <c r="E121" s="27" t="s">
        <v>28</v>
      </c>
      <c r="F121" s="27" t="s">
        <v>0</v>
      </c>
      <c r="G121" s="27" t="s">
        <v>14</v>
      </c>
      <c r="H121" s="27" t="s">
        <v>15</v>
      </c>
      <c r="I121" s="33" t="s">
        <v>21</v>
      </c>
    </row>
    <row r="122" spans="1:9" x14ac:dyDescent="0.2">
      <c r="A122" s="35">
        <v>28856</v>
      </c>
      <c r="B122" s="27">
        <v>7123.3135223528998</v>
      </c>
      <c r="C122" s="27" t="s">
        <v>29</v>
      </c>
      <c r="D122" s="27" t="s">
        <v>27</v>
      </c>
      <c r="E122" s="27" t="s">
        <v>28</v>
      </c>
      <c r="F122" s="27" t="s">
        <v>0</v>
      </c>
      <c r="G122" s="27" t="s">
        <v>14</v>
      </c>
      <c r="H122" s="27" t="s">
        <v>15</v>
      </c>
      <c r="I122" s="33" t="s">
        <v>21</v>
      </c>
    </row>
    <row r="123" spans="1:9" x14ac:dyDescent="0.2">
      <c r="A123" s="35">
        <v>28946</v>
      </c>
      <c r="B123" s="27">
        <v>7185.3170798524898</v>
      </c>
      <c r="C123" s="27" t="s">
        <v>29</v>
      </c>
      <c r="D123" s="27" t="s">
        <v>27</v>
      </c>
      <c r="E123" s="27" t="s">
        <v>28</v>
      </c>
      <c r="F123" s="27" t="s">
        <v>0</v>
      </c>
      <c r="G123" s="27" t="s">
        <v>14</v>
      </c>
      <c r="H123" s="27" t="s">
        <v>15</v>
      </c>
      <c r="I123" s="33" t="s">
        <v>21</v>
      </c>
    </row>
    <row r="124" spans="1:9" x14ac:dyDescent="0.2">
      <c r="A124" s="35">
        <v>29037</v>
      </c>
      <c r="B124" s="27">
        <v>7243.7810175290197</v>
      </c>
      <c r="C124" s="27" t="s">
        <v>29</v>
      </c>
      <c r="D124" s="27" t="s">
        <v>27</v>
      </c>
      <c r="E124" s="27" t="s">
        <v>28</v>
      </c>
      <c r="F124" s="27" t="s">
        <v>0</v>
      </c>
      <c r="G124" s="27" t="s">
        <v>14</v>
      </c>
      <c r="H124" s="27" t="s">
        <v>15</v>
      </c>
      <c r="I124" s="33" t="s">
        <v>21</v>
      </c>
    </row>
    <row r="125" spans="1:9" x14ac:dyDescent="0.2">
      <c r="A125" s="35">
        <v>29129</v>
      </c>
      <c r="B125" s="27">
        <v>7298.0132533316701</v>
      </c>
      <c r="C125" s="27" t="s">
        <v>29</v>
      </c>
      <c r="D125" s="27" t="s">
        <v>27</v>
      </c>
      <c r="E125" s="27" t="s">
        <v>28</v>
      </c>
      <c r="F125" s="27" t="s">
        <v>0</v>
      </c>
      <c r="G125" s="27" t="s">
        <v>14</v>
      </c>
      <c r="H125" s="27" t="s">
        <v>15</v>
      </c>
      <c r="I125" s="33" t="s">
        <v>21</v>
      </c>
    </row>
    <row r="126" spans="1:9" x14ac:dyDescent="0.2">
      <c r="A126" s="35">
        <v>29221</v>
      </c>
      <c r="B126" s="27">
        <v>7346.7364451942003</v>
      </c>
      <c r="C126" s="27" t="s">
        <v>29</v>
      </c>
      <c r="D126" s="27" t="s">
        <v>27</v>
      </c>
      <c r="E126" s="27" t="s">
        <v>28</v>
      </c>
      <c r="F126" s="27" t="s">
        <v>0</v>
      </c>
      <c r="G126" s="27" t="s">
        <v>14</v>
      </c>
      <c r="H126" s="27" t="s">
        <v>15</v>
      </c>
      <c r="I126" s="33" t="s">
        <v>21</v>
      </c>
    </row>
    <row r="127" spans="1:9" x14ac:dyDescent="0.2">
      <c r="A127" s="35">
        <v>29312</v>
      </c>
      <c r="B127" s="27">
        <v>7389.8628760517104</v>
      </c>
      <c r="C127" s="27" t="s">
        <v>29</v>
      </c>
      <c r="D127" s="27" t="s">
        <v>27</v>
      </c>
      <c r="E127" s="27" t="s">
        <v>28</v>
      </c>
      <c r="F127" s="27" t="s">
        <v>0</v>
      </c>
      <c r="G127" s="27" t="s">
        <v>14</v>
      </c>
      <c r="H127" s="27" t="s">
        <v>15</v>
      </c>
      <c r="I127" s="33" t="s">
        <v>21</v>
      </c>
    </row>
    <row r="128" spans="1:9" x14ac:dyDescent="0.2">
      <c r="A128" s="35">
        <v>29403</v>
      </c>
      <c r="B128" s="27">
        <v>7426.7549997649303</v>
      </c>
      <c r="C128" s="27" t="s">
        <v>29</v>
      </c>
      <c r="D128" s="27" t="s">
        <v>27</v>
      </c>
      <c r="E128" s="27" t="s">
        <v>28</v>
      </c>
      <c r="F128" s="27" t="s">
        <v>0</v>
      </c>
      <c r="G128" s="27" t="s">
        <v>14</v>
      </c>
      <c r="H128" s="27" t="s">
        <v>15</v>
      </c>
      <c r="I128" s="33" t="s">
        <v>21</v>
      </c>
    </row>
    <row r="129" spans="1:9" x14ac:dyDescent="0.2">
      <c r="A129" s="35">
        <v>29495</v>
      </c>
      <c r="B129" s="27">
        <v>7465.2981627170502</v>
      </c>
      <c r="C129" s="27" t="s">
        <v>29</v>
      </c>
      <c r="D129" s="27" t="s">
        <v>27</v>
      </c>
      <c r="E129" s="27" t="s">
        <v>28</v>
      </c>
      <c r="F129" s="27" t="s">
        <v>0</v>
      </c>
      <c r="G129" s="27" t="s">
        <v>14</v>
      </c>
      <c r="H129" s="27" t="s">
        <v>15</v>
      </c>
      <c r="I129" s="33" t="s">
        <v>21</v>
      </c>
    </row>
    <row r="130" spans="1:9" x14ac:dyDescent="0.2">
      <c r="A130" s="35">
        <v>29587</v>
      </c>
      <c r="B130" s="27">
        <v>7508.0842066854502</v>
      </c>
      <c r="C130" s="27" t="s">
        <v>29</v>
      </c>
      <c r="D130" s="27" t="s">
        <v>27</v>
      </c>
      <c r="E130" s="27" t="s">
        <v>28</v>
      </c>
      <c r="F130" s="27" t="s">
        <v>0</v>
      </c>
      <c r="G130" s="27" t="s">
        <v>14</v>
      </c>
      <c r="H130" s="27" t="s">
        <v>15</v>
      </c>
      <c r="I130" s="33" t="s">
        <v>21</v>
      </c>
    </row>
    <row r="131" spans="1:9" x14ac:dyDescent="0.2">
      <c r="A131" s="35">
        <v>29677</v>
      </c>
      <c r="B131" s="27">
        <v>7554.0090657836299</v>
      </c>
      <c r="C131" s="27" t="s">
        <v>29</v>
      </c>
      <c r="D131" s="27" t="s">
        <v>27</v>
      </c>
      <c r="E131" s="27" t="s">
        <v>28</v>
      </c>
      <c r="F131" s="27" t="s">
        <v>0</v>
      </c>
      <c r="G131" s="27" t="s">
        <v>14</v>
      </c>
      <c r="H131" s="27" t="s">
        <v>15</v>
      </c>
      <c r="I131" s="33" t="s">
        <v>21</v>
      </c>
    </row>
    <row r="132" spans="1:9" x14ac:dyDescent="0.2">
      <c r="A132" s="35">
        <v>29768</v>
      </c>
      <c r="B132" s="27">
        <v>7602.7141144073403</v>
      </c>
      <c r="C132" s="27" t="s">
        <v>29</v>
      </c>
      <c r="D132" s="27" t="s">
        <v>27</v>
      </c>
      <c r="E132" s="27" t="s">
        <v>28</v>
      </c>
      <c r="F132" s="27" t="s">
        <v>0</v>
      </c>
      <c r="G132" s="27" t="s">
        <v>14</v>
      </c>
      <c r="H132" s="27" t="s">
        <v>15</v>
      </c>
      <c r="I132" s="33" t="s">
        <v>21</v>
      </c>
    </row>
    <row r="133" spans="1:9" x14ac:dyDescent="0.2">
      <c r="A133" s="35">
        <v>29860</v>
      </c>
      <c r="B133" s="27">
        <v>7654.36435174086</v>
      </c>
      <c r="C133" s="27" t="s">
        <v>29</v>
      </c>
      <c r="D133" s="27" t="s">
        <v>27</v>
      </c>
      <c r="E133" s="27" t="s">
        <v>28</v>
      </c>
      <c r="F133" s="27" t="s">
        <v>0</v>
      </c>
      <c r="G133" s="27" t="s">
        <v>14</v>
      </c>
      <c r="H133" s="27" t="s">
        <v>15</v>
      </c>
      <c r="I133" s="33" t="s">
        <v>21</v>
      </c>
    </row>
    <row r="134" spans="1:9" x14ac:dyDescent="0.2">
      <c r="A134" s="35">
        <v>29952</v>
      </c>
      <c r="B134" s="27">
        <v>7708.2823652917596</v>
      </c>
      <c r="C134" s="27" t="s">
        <v>29</v>
      </c>
      <c r="D134" s="27" t="s">
        <v>27</v>
      </c>
      <c r="E134" s="27" t="s">
        <v>28</v>
      </c>
      <c r="F134" s="27" t="s">
        <v>0</v>
      </c>
      <c r="G134" s="27" t="s">
        <v>14</v>
      </c>
      <c r="H134" s="27" t="s">
        <v>15</v>
      </c>
      <c r="I134" s="33" t="s">
        <v>21</v>
      </c>
    </row>
    <row r="135" spans="1:9" x14ac:dyDescent="0.2">
      <c r="A135" s="35">
        <v>30042</v>
      </c>
      <c r="B135" s="27">
        <v>7763.6299926764495</v>
      </c>
      <c r="C135" s="27" t="s">
        <v>29</v>
      </c>
      <c r="D135" s="27" t="s">
        <v>27</v>
      </c>
      <c r="E135" s="27" t="s">
        <v>28</v>
      </c>
      <c r="F135" s="27" t="s">
        <v>0</v>
      </c>
      <c r="G135" s="27" t="s">
        <v>14</v>
      </c>
      <c r="H135" s="27" t="s">
        <v>15</v>
      </c>
      <c r="I135" s="33" t="s">
        <v>21</v>
      </c>
    </row>
    <row r="136" spans="1:9" x14ac:dyDescent="0.2">
      <c r="A136" s="35">
        <v>30133</v>
      </c>
      <c r="B136" s="27">
        <v>7820.1899652598104</v>
      </c>
      <c r="C136" s="27" t="s">
        <v>29</v>
      </c>
      <c r="D136" s="27" t="s">
        <v>27</v>
      </c>
      <c r="E136" s="27" t="s">
        <v>28</v>
      </c>
      <c r="F136" s="27" t="s">
        <v>0</v>
      </c>
      <c r="G136" s="27" t="s">
        <v>14</v>
      </c>
      <c r="H136" s="27" t="s">
        <v>15</v>
      </c>
      <c r="I136" s="33" t="s">
        <v>21</v>
      </c>
    </row>
    <row r="137" spans="1:9" x14ac:dyDescent="0.2">
      <c r="A137" s="35">
        <v>30225</v>
      </c>
      <c r="B137" s="27">
        <v>7878.1603614453397</v>
      </c>
      <c r="C137" s="27" t="s">
        <v>29</v>
      </c>
      <c r="D137" s="27" t="s">
        <v>27</v>
      </c>
      <c r="E137" s="27" t="s">
        <v>28</v>
      </c>
      <c r="F137" s="27" t="s">
        <v>0</v>
      </c>
      <c r="G137" s="27" t="s">
        <v>14</v>
      </c>
      <c r="H137" s="27" t="s">
        <v>15</v>
      </c>
      <c r="I137" s="33" t="s">
        <v>21</v>
      </c>
    </row>
    <row r="138" spans="1:9" x14ac:dyDescent="0.2">
      <c r="A138" s="35">
        <v>30317</v>
      </c>
      <c r="B138" s="27">
        <v>7935.9376075229902</v>
      </c>
      <c r="C138" s="27" t="s">
        <v>29</v>
      </c>
      <c r="D138" s="27" t="s">
        <v>27</v>
      </c>
      <c r="E138" s="27" t="s">
        <v>28</v>
      </c>
      <c r="F138" s="27" t="s">
        <v>0</v>
      </c>
      <c r="G138" s="27" t="s">
        <v>14</v>
      </c>
      <c r="H138" s="27" t="s">
        <v>15</v>
      </c>
      <c r="I138" s="33" t="s">
        <v>21</v>
      </c>
    </row>
    <row r="139" spans="1:9" x14ac:dyDescent="0.2">
      <c r="A139" s="35">
        <v>30407</v>
      </c>
      <c r="B139" s="27">
        <v>7994.8598980201796</v>
      </c>
      <c r="C139" s="27" t="s">
        <v>29</v>
      </c>
      <c r="D139" s="27" t="s">
        <v>27</v>
      </c>
      <c r="E139" s="27" t="s">
        <v>28</v>
      </c>
      <c r="F139" s="27" t="s">
        <v>0</v>
      </c>
      <c r="G139" s="27" t="s">
        <v>14</v>
      </c>
      <c r="H139" s="27" t="s">
        <v>15</v>
      </c>
      <c r="I139" s="33" t="s">
        <v>21</v>
      </c>
    </row>
    <row r="140" spans="1:9" x14ac:dyDescent="0.2">
      <c r="A140" s="35">
        <v>30498</v>
      </c>
      <c r="B140" s="27">
        <v>8055.3700644259497</v>
      </c>
      <c r="C140" s="27" t="s">
        <v>29</v>
      </c>
      <c r="D140" s="27" t="s">
        <v>27</v>
      </c>
      <c r="E140" s="27" t="s">
        <v>28</v>
      </c>
      <c r="F140" s="27" t="s">
        <v>0</v>
      </c>
      <c r="G140" s="27" t="s">
        <v>14</v>
      </c>
      <c r="H140" s="27" t="s">
        <v>15</v>
      </c>
      <c r="I140" s="33" t="s">
        <v>21</v>
      </c>
    </row>
    <row r="141" spans="1:9" x14ac:dyDescent="0.2">
      <c r="A141" s="35">
        <v>30590</v>
      </c>
      <c r="B141" s="27">
        <v>8118.4215710115304</v>
      </c>
      <c r="C141" s="27" t="s">
        <v>29</v>
      </c>
      <c r="D141" s="27" t="s">
        <v>27</v>
      </c>
      <c r="E141" s="27" t="s">
        <v>28</v>
      </c>
      <c r="F141" s="27" t="s">
        <v>0</v>
      </c>
      <c r="G141" s="27" t="s">
        <v>14</v>
      </c>
      <c r="H141" s="27" t="s">
        <v>15</v>
      </c>
      <c r="I141" s="33" t="s">
        <v>21</v>
      </c>
    </row>
    <row r="142" spans="1:9" x14ac:dyDescent="0.2">
      <c r="A142" s="35">
        <v>30682</v>
      </c>
      <c r="B142" s="27">
        <v>8184.1203990416498</v>
      </c>
      <c r="C142" s="27" t="s">
        <v>29</v>
      </c>
      <c r="D142" s="27" t="s">
        <v>27</v>
      </c>
      <c r="E142" s="27" t="s">
        <v>28</v>
      </c>
      <c r="F142" s="27" t="s">
        <v>0</v>
      </c>
      <c r="G142" s="27" t="s">
        <v>14</v>
      </c>
      <c r="H142" s="27" t="s">
        <v>15</v>
      </c>
      <c r="I142" s="33" t="s">
        <v>21</v>
      </c>
    </row>
    <row r="143" spans="1:9" x14ac:dyDescent="0.2">
      <c r="A143" s="35">
        <v>30773</v>
      </c>
      <c r="B143" s="27">
        <v>8252.3611608175106</v>
      </c>
      <c r="C143" s="27" t="s">
        <v>29</v>
      </c>
      <c r="D143" s="27" t="s">
        <v>27</v>
      </c>
      <c r="E143" s="27" t="s">
        <v>28</v>
      </c>
      <c r="F143" s="27" t="s">
        <v>0</v>
      </c>
      <c r="G143" s="27" t="s">
        <v>14</v>
      </c>
      <c r="H143" s="27" t="s">
        <v>15</v>
      </c>
      <c r="I143" s="33" t="s">
        <v>21</v>
      </c>
    </row>
    <row r="144" spans="1:9" x14ac:dyDescent="0.2">
      <c r="A144" s="35">
        <v>30864</v>
      </c>
      <c r="B144" s="27">
        <v>8322.3523411080805</v>
      </c>
      <c r="C144" s="27" t="s">
        <v>29</v>
      </c>
      <c r="D144" s="27" t="s">
        <v>27</v>
      </c>
      <c r="E144" s="27" t="s">
        <v>28</v>
      </c>
      <c r="F144" s="27" t="s">
        <v>0</v>
      </c>
      <c r="G144" s="27" t="s">
        <v>14</v>
      </c>
      <c r="H144" s="27" t="s">
        <v>15</v>
      </c>
      <c r="I144" s="33" t="s">
        <v>21</v>
      </c>
    </row>
    <row r="145" spans="1:9" x14ac:dyDescent="0.2">
      <c r="A145" s="35">
        <v>30956</v>
      </c>
      <c r="B145" s="27">
        <v>8393.8407780299203</v>
      </c>
      <c r="C145" s="27" t="s">
        <v>29</v>
      </c>
      <c r="D145" s="27" t="s">
        <v>27</v>
      </c>
      <c r="E145" s="27" t="s">
        <v>28</v>
      </c>
      <c r="F145" s="27" t="s">
        <v>0</v>
      </c>
      <c r="G145" s="27" t="s">
        <v>14</v>
      </c>
      <c r="H145" s="27" t="s">
        <v>15</v>
      </c>
      <c r="I145" s="33" t="s">
        <v>21</v>
      </c>
    </row>
    <row r="146" spans="1:9" x14ac:dyDescent="0.2">
      <c r="A146" s="35">
        <v>31048</v>
      </c>
      <c r="B146" s="27">
        <v>8466.0943377929907</v>
      </c>
      <c r="C146" s="27" t="s">
        <v>29</v>
      </c>
      <c r="D146" s="27" t="s">
        <v>27</v>
      </c>
      <c r="E146" s="27" t="s">
        <v>28</v>
      </c>
      <c r="F146" s="27" t="s">
        <v>0</v>
      </c>
      <c r="G146" s="27" t="s">
        <v>14</v>
      </c>
      <c r="H146" s="27" t="s">
        <v>15</v>
      </c>
      <c r="I146" s="33" t="s">
        <v>21</v>
      </c>
    </row>
    <row r="147" spans="1:9" x14ac:dyDescent="0.2">
      <c r="A147" s="35">
        <v>31138</v>
      </c>
      <c r="B147" s="27">
        <v>8538.8564076442908</v>
      </c>
      <c r="C147" s="27" t="s">
        <v>29</v>
      </c>
      <c r="D147" s="27" t="s">
        <v>27</v>
      </c>
      <c r="E147" s="27" t="s">
        <v>28</v>
      </c>
      <c r="F147" s="27" t="s">
        <v>0</v>
      </c>
      <c r="G147" s="27" t="s">
        <v>14</v>
      </c>
      <c r="H147" s="27" t="s">
        <v>15</v>
      </c>
      <c r="I147" s="33" t="s">
        <v>21</v>
      </c>
    </row>
    <row r="148" spans="1:9" x14ac:dyDescent="0.2">
      <c r="A148" s="35">
        <v>31229</v>
      </c>
      <c r="B148" s="27">
        <v>8611.89242084326</v>
      </c>
      <c r="C148" s="27" t="s">
        <v>29</v>
      </c>
      <c r="D148" s="27" t="s">
        <v>27</v>
      </c>
      <c r="E148" s="27" t="s">
        <v>28</v>
      </c>
      <c r="F148" s="27" t="s">
        <v>0</v>
      </c>
      <c r="G148" s="27" t="s">
        <v>14</v>
      </c>
      <c r="H148" s="27" t="s">
        <v>15</v>
      </c>
      <c r="I148" s="33" t="s">
        <v>21</v>
      </c>
    </row>
    <row r="149" spans="1:9" x14ac:dyDescent="0.2">
      <c r="A149" s="35">
        <v>31321</v>
      </c>
      <c r="B149" s="27">
        <v>8684.9960649797704</v>
      </c>
      <c r="C149" s="27" t="s">
        <v>29</v>
      </c>
      <c r="D149" s="27" t="s">
        <v>27</v>
      </c>
      <c r="E149" s="27" t="s">
        <v>28</v>
      </c>
      <c r="F149" s="27" t="s">
        <v>0</v>
      </c>
      <c r="G149" s="27" t="s">
        <v>14</v>
      </c>
      <c r="H149" s="27" t="s">
        <v>15</v>
      </c>
      <c r="I149" s="33" t="s">
        <v>21</v>
      </c>
    </row>
    <row r="150" spans="1:9" x14ac:dyDescent="0.2">
      <c r="A150" s="35">
        <v>31413</v>
      </c>
      <c r="B150" s="27">
        <v>8757.92824715797</v>
      </c>
      <c r="C150" s="27" t="s">
        <v>29</v>
      </c>
      <c r="D150" s="27" t="s">
        <v>27</v>
      </c>
      <c r="E150" s="27" t="s">
        <v>28</v>
      </c>
      <c r="F150" s="27" t="s">
        <v>0</v>
      </c>
      <c r="G150" s="27" t="s">
        <v>14</v>
      </c>
      <c r="H150" s="27" t="s">
        <v>15</v>
      </c>
      <c r="I150" s="33" t="s">
        <v>21</v>
      </c>
    </row>
    <row r="151" spans="1:9" x14ac:dyDescent="0.2">
      <c r="A151" s="35">
        <v>31503</v>
      </c>
      <c r="B151" s="27">
        <v>8830.6168453456503</v>
      </c>
      <c r="C151" s="27" t="s">
        <v>29</v>
      </c>
      <c r="D151" s="27" t="s">
        <v>27</v>
      </c>
      <c r="E151" s="27" t="s">
        <v>28</v>
      </c>
      <c r="F151" s="27" t="s">
        <v>0</v>
      </c>
      <c r="G151" s="27" t="s">
        <v>14</v>
      </c>
      <c r="H151" s="27" t="s">
        <v>15</v>
      </c>
      <c r="I151" s="33" t="s">
        <v>21</v>
      </c>
    </row>
    <row r="152" spans="1:9" x14ac:dyDescent="0.2">
      <c r="A152" s="35">
        <v>31594</v>
      </c>
      <c r="B152" s="27">
        <v>8903.3781422669108</v>
      </c>
      <c r="C152" s="27" t="s">
        <v>29</v>
      </c>
      <c r="D152" s="27" t="s">
        <v>27</v>
      </c>
      <c r="E152" s="27" t="s">
        <v>28</v>
      </c>
      <c r="F152" s="27" t="s">
        <v>0</v>
      </c>
      <c r="G152" s="27" t="s">
        <v>14</v>
      </c>
      <c r="H152" s="27" t="s">
        <v>15</v>
      </c>
      <c r="I152" s="33" t="s">
        <v>21</v>
      </c>
    </row>
    <row r="153" spans="1:9" x14ac:dyDescent="0.2">
      <c r="A153" s="35">
        <v>31686</v>
      </c>
      <c r="B153" s="27">
        <v>8976.1247489086909</v>
      </c>
      <c r="C153" s="27" t="s">
        <v>29</v>
      </c>
      <c r="D153" s="27" t="s">
        <v>27</v>
      </c>
      <c r="E153" s="27" t="s">
        <v>28</v>
      </c>
      <c r="F153" s="27" t="s">
        <v>0</v>
      </c>
      <c r="G153" s="27" t="s">
        <v>14</v>
      </c>
      <c r="H153" s="27" t="s">
        <v>15</v>
      </c>
      <c r="I153" s="33" t="s">
        <v>21</v>
      </c>
    </row>
    <row r="154" spans="1:9" x14ac:dyDescent="0.2">
      <c r="A154" s="35">
        <v>31778</v>
      </c>
      <c r="B154" s="27">
        <v>9048.6692548742794</v>
      </c>
      <c r="C154" s="27" t="s">
        <v>29</v>
      </c>
      <c r="D154" s="27" t="s">
        <v>27</v>
      </c>
      <c r="E154" s="27" t="s">
        <v>28</v>
      </c>
      <c r="F154" s="27" t="s">
        <v>0</v>
      </c>
      <c r="G154" s="27" t="s">
        <v>14</v>
      </c>
      <c r="H154" s="27" t="s">
        <v>15</v>
      </c>
      <c r="I154" s="33" t="s">
        <v>21</v>
      </c>
    </row>
    <row r="155" spans="1:9" x14ac:dyDescent="0.2">
      <c r="A155" s="35">
        <v>31868</v>
      </c>
      <c r="B155" s="27">
        <v>9120.4734649345792</v>
      </c>
      <c r="C155" s="27" t="s">
        <v>29</v>
      </c>
      <c r="D155" s="27" t="s">
        <v>27</v>
      </c>
      <c r="E155" s="27" t="s">
        <v>28</v>
      </c>
      <c r="F155" s="27" t="s">
        <v>0</v>
      </c>
      <c r="G155" s="27" t="s">
        <v>14</v>
      </c>
      <c r="H155" s="27" t="s">
        <v>15</v>
      </c>
      <c r="I155" s="33" t="s">
        <v>21</v>
      </c>
    </row>
    <row r="156" spans="1:9" x14ac:dyDescent="0.2">
      <c r="A156" s="35">
        <v>31959</v>
      </c>
      <c r="B156" s="27">
        <v>9191.5059401168401</v>
      </c>
      <c r="C156" s="27" t="s">
        <v>29</v>
      </c>
      <c r="D156" s="27" t="s">
        <v>27</v>
      </c>
      <c r="E156" s="27" t="s">
        <v>28</v>
      </c>
      <c r="F156" s="27" t="s">
        <v>0</v>
      </c>
      <c r="G156" s="27" t="s">
        <v>14</v>
      </c>
      <c r="H156" s="27" t="s">
        <v>15</v>
      </c>
      <c r="I156" s="33" t="s">
        <v>21</v>
      </c>
    </row>
    <row r="157" spans="1:9" x14ac:dyDescent="0.2">
      <c r="A157" s="35">
        <v>32051</v>
      </c>
      <c r="B157" s="27">
        <v>9262.5540773821795</v>
      </c>
      <c r="C157" s="27" t="s">
        <v>29</v>
      </c>
      <c r="D157" s="27" t="s">
        <v>27</v>
      </c>
      <c r="E157" s="27" t="s">
        <v>28</v>
      </c>
      <c r="F157" s="27" t="s">
        <v>0</v>
      </c>
      <c r="G157" s="27" t="s">
        <v>14</v>
      </c>
      <c r="H157" s="27" t="s">
        <v>15</v>
      </c>
      <c r="I157" s="33" t="s">
        <v>21</v>
      </c>
    </row>
    <row r="158" spans="1:9" x14ac:dyDescent="0.2">
      <c r="A158" s="35">
        <v>32143</v>
      </c>
      <c r="B158" s="27">
        <v>9332.8981623319396</v>
      </c>
      <c r="C158" s="27" t="s">
        <v>29</v>
      </c>
      <c r="D158" s="27" t="s">
        <v>27</v>
      </c>
      <c r="E158" s="27" t="s">
        <v>28</v>
      </c>
      <c r="F158" s="27" t="s">
        <v>0</v>
      </c>
      <c r="G158" s="27" t="s">
        <v>14</v>
      </c>
      <c r="H158" s="27" t="s">
        <v>15</v>
      </c>
      <c r="I158" s="33" t="s">
        <v>21</v>
      </c>
    </row>
    <row r="159" spans="1:9" x14ac:dyDescent="0.2">
      <c r="A159" s="35">
        <v>32234</v>
      </c>
      <c r="B159" s="27">
        <v>9402.9361193980003</v>
      </c>
      <c r="C159" s="27" t="s">
        <v>29</v>
      </c>
      <c r="D159" s="27" t="s">
        <v>27</v>
      </c>
      <c r="E159" s="27" t="s">
        <v>28</v>
      </c>
      <c r="F159" s="27" t="s">
        <v>0</v>
      </c>
      <c r="G159" s="27" t="s">
        <v>14</v>
      </c>
      <c r="H159" s="27" t="s">
        <v>15</v>
      </c>
      <c r="I159" s="33" t="s">
        <v>21</v>
      </c>
    </row>
    <row r="160" spans="1:9" x14ac:dyDescent="0.2">
      <c r="A160" s="35">
        <v>32325</v>
      </c>
      <c r="B160" s="27">
        <v>9472.3729046182798</v>
      </c>
      <c r="C160" s="27" t="s">
        <v>29</v>
      </c>
      <c r="D160" s="27" t="s">
        <v>27</v>
      </c>
      <c r="E160" s="27" t="s">
        <v>28</v>
      </c>
      <c r="F160" s="27" t="s">
        <v>0</v>
      </c>
      <c r="G160" s="27" t="s">
        <v>14</v>
      </c>
      <c r="H160" s="27" t="s">
        <v>15</v>
      </c>
      <c r="I160" s="33" t="s">
        <v>21</v>
      </c>
    </row>
    <row r="161" spans="1:9" x14ac:dyDescent="0.2">
      <c r="A161" s="35">
        <v>32417</v>
      </c>
      <c r="B161" s="27">
        <v>9541.7398527011101</v>
      </c>
      <c r="C161" s="27" t="s">
        <v>29</v>
      </c>
      <c r="D161" s="27" t="s">
        <v>27</v>
      </c>
      <c r="E161" s="27" t="s">
        <v>28</v>
      </c>
      <c r="F161" s="27" t="s">
        <v>0</v>
      </c>
      <c r="G161" s="27" t="s">
        <v>14</v>
      </c>
      <c r="H161" s="27" t="s">
        <v>15</v>
      </c>
      <c r="I161" s="33" t="s">
        <v>21</v>
      </c>
    </row>
    <row r="162" spans="1:9" x14ac:dyDescent="0.2">
      <c r="A162" s="35">
        <v>32509</v>
      </c>
      <c r="B162" s="27">
        <v>9610.8983435729897</v>
      </c>
      <c r="C162" s="27" t="s">
        <v>29</v>
      </c>
      <c r="D162" s="27" t="s">
        <v>27</v>
      </c>
      <c r="E162" s="27" t="s">
        <v>28</v>
      </c>
      <c r="F162" s="27" t="s">
        <v>0</v>
      </c>
      <c r="G162" s="27" t="s">
        <v>14</v>
      </c>
      <c r="H162" s="27" t="s">
        <v>15</v>
      </c>
      <c r="I162" s="33" t="s">
        <v>21</v>
      </c>
    </row>
    <row r="163" spans="1:9" x14ac:dyDescent="0.2">
      <c r="A163" s="35">
        <v>32599</v>
      </c>
      <c r="B163" s="27">
        <v>9679.7524777823801</v>
      </c>
      <c r="C163" s="27" t="s">
        <v>29</v>
      </c>
      <c r="D163" s="27" t="s">
        <v>27</v>
      </c>
      <c r="E163" s="27" t="s">
        <v>28</v>
      </c>
      <c r="F163" s="27" t="s">
        <v>0</v>
      </c>
      <c r="G163" s="27" t="s">
        <v>14</v>
      </c>
      <c r="H163" s="27" t="s">
        <v>15</v>
      </c>
      <c r="I163" s="33" t="s">
        <v>21</v>
      </c>
    </row>
    <row r="164" spans="1:9" x14ac:dyDescent="0.2">
      <c r="A164" s="35">
        <v>32690</v>
      </c>
      <c r="B164" s="27">
        <v>9748.4742143631302</v>
      </c>
      <c r="C164" s="27" t="s">
        <v>29</v>
      </c>
      <c r="D164" s="27" t="s">
        <v>27</v>
      </c>
      <c r="E164" s="27" t="s">
        <v>28</v>
      </c>
      <c r="F164" s="27" t="s">
        <v>0</v>
      </c>
      <c r="G164" s="27" t="s">
        <v>14</v>
      </c>
      <c r="H164" s="27" t="s">
        <v>15</v>
      </c>
      <c r="I164" s="33" t="s">
        <v>21</v>
      </c>
    </row>
    <row r="165" spans="1:9" x14ac:dyDescent="0.2">
      <c r="A165" s="35">
        <v>32782</v>
      </c>
      <c r="B165" s="27">
        <v>9817.0834964272199</v>
      </c>
      <c r="C165" s="27" t="s">
        <v>29</v>
      </c>
      <c r="D165" s="27" t="s">
        <v>27</v>
      </c>
      <c r="E165" s="27" t="s">
        <v>28</v>
      </c>
      <c r="F165" s="27" t="s">
        <v>0</v>
      </c>
      <c r="G165" s="27" t="s">
        <v>14</v>
      </c>
      <c r="H165" s="27" t="s">
        <v>15</v>
      </c>
      <c r="I165" s="33" t="s">
        <v>21</v>
      </c>
    </row>
    <row r="166" spans="1:9" x14ac:dyDescent="0.2">
      <c r="A166" s="35">
        <v>32874</v>
      </c>
      <c r="B166" s="27">
        <v>9885.4572136292409</v>
      </c>
      <c r="C166" s="27" t="s">
        <v>29</v>
      </c>
      <c r="D166" s="27" t="s">
        <v>27</v>
      </c>
      <c r="E166" s="27" t="s">
        <v>28</v>
      </c>
      <c r="F166" s="27" t="s">
        <v>0</v>
      </c>
      <c r="G166" s="27" t="s">
        <v>14</v>
      </c>
      <c r="H166" s="27" t="s">
        <v>15</v>
      </c>
      <c r="I166" s="33" t="s">
        <v>21</v>
      </c>
    </row>
    <row r="167" spans="1:9" x14ac:dyDescent="0.2">
      <c r="A167" s="35">
        <v>32964</v>
      </c>
      <c r="B167" s="27">
        <v>9953.5203953165801</v>
      </c>
      <c r="C167" s="27" t="s">
        <v>29</v>
      </c>
      <c r="D167" s="27" t="s">
        <v>27</v>
      </c>
      <c r="E167" s="27" t="s">
        <v>28</v>
      </c>
      <c r="F167" s="27" t="s">
        <v>0</v>
      </c>
      <c r="G167" s="27" t="s">
        <v>14</v>
      </c>
      <c r="H167" s="27" t="s">
        <v>15</v>
      </c>
      <c r="I167" s="33" t="s">
        <v>21</v>
      </c>
    </row>
    <row r="168" spans="1:9" x14ac:dyDescent="0.2">
      <c r="A168" s="35">
        <v>33055</v>
      </c>
      <c r="B168" s="27">
        <v>10020.582476297401</v>
      </c>
      <c r="C168" s="27" t="s">
        <v>29</v>
      </c>
      <c r="D168" s="27" t="s">
        <v>27</v>
      </c>
      <c r="E168" s="27" t="s">
        <v>28</v>
      </c>
      <c r="F168" s="27" t="s">
        <v>0</v>
      </c>
      <c r="G168" s="27" t="s">
        <v>14</v>
      </c>
      <c r="H168" s="27" t="s">
        <v>15</v>
      </c>
      <c r="I168" s="33" t="s">
        <v>21</v>
      </c>
    </row>
    <row r="169" spans="1:9" x14ac:dyDescent="0.2">
      <c r="A169" s="35">
        <v>33147</v>
      </c>
      <c r="B169" s="27">
        <v>10086.676972233299</v>
      </c>
      <c r="C169" s="27" t="s">
        <v>29</v>
      </c>
      <c r="D169" s="27" t="s">
        <v>27</v>
      </c>
      <c r="E169" s="27" t="s">
        <v>28</v>
      </c>
      <c r="F169" s="27" t="s">
        <v>0</v>
      </c>
      <c r="G169" s="27" t="s">
        <v>14</v>
      </c>
      <c r="H169" s="27" t="s">
        <v>15</v>
      </c>
      <c r="I169" s="33" t="s">
        <v>21</v>
      </c>
    </row>
    <row r="170" spans="1:9" x14ac:dyDescent="0.2">
      <c r="A170" s="35">
        <v>33239</v>
      </c>
      <c r="B170" s="27">
        <v>10152.1772040669</v>
      </c>
      <c r="C170" s="27" t="s">
        <v>29</v>
      </c>
      <c r="D170" s="27" t="s">
        <v>27</v>
      </c>
      <c r="E170" s="27" t="s">
        <v>28</v>
      </c>
      <c r="F170" s="27" t="s">
        <v>0</v>
      </c>
      <c r="G170" s="27" t="s">
        <v>14</v>
      </c>
      <c r="H170" s="27" t="s">
        <v>15</v>
      </c>
      <c r="I170" s="33" t="s">
        <v>21</v>
      </c>
    </row>
    <row r="171" spans="1:9" x14ac:dyDescent="0.2">
      <c r="A171" s="35">
        <v>33329</v>
      </c>
      <c r="B171" s="27">
        <v>10216.9058176653</v>
      </c>
      <c r="C171" s="27" t="s">
        <v>29</v>
      </c>
      <c r="D171" s="27" t="s">
        <v>27</v>
      </c>
      <c r="E171" s="27" t="s">
        <v>28</v>
      </c>
      <c r="F171" s="27" t="s">
        <v>0</v>
      </c>
      <c r="G171" s="27" t="s">
        <v>14</v>
      </c>
      <c r="H171" s="27" t="s">
        <v>15</v>
      </c>
      <c r="I171" s="33" t="s">
        <v>21</v>
      </c>
    </row>
    <row r="172" spans="1:9" x14ac:dyDescent="0.2">
      <c r="A172" s="35">
        <v>33420</v>
      </c>
      <c r="B172" s="27">
        <v>10281.5702272238</v>
      </c>
      <c r="C172" s="27" t="s">
        <v>29</v>
      </c>
      <c r="D172" s="27" t="s">
        <v>27</v>
      </c>
      <c r="E172" s="27" t="s">
        <v>28</v>
      </c>
      <c r="F172" s="27" t="s">
        <v>0</v>
      </c>
      <c r="G172" s="27" t="s">
        <v>14</v>
      </c>
      <c r="H172" s="27" t="s">
        <v>15</v>
      </c>
      <c r="I172" s="33" t="s">
        <v>21</v>
      </c>
    </row>
    <row r="173" spans="1:9" x14ac:dyDescent="0.2">
      <c r="A173" s="35">
        <v>33512</v>
      </c>
      <c r="B173" s="27">
        <v>10347.376832231301</v>
      </c>
      <c r="C173" s="27" t="s">
        <v>29</v>
      </c>
      <c r="D173" s="27" t="s">
        <v>27</v>
      </c>
      <c r="E173" s="27" t="s">
        <v>28</v>
      </c>
      <c r="F173" s="27" t="s">
        <v>0</v>
      </c>
      <c r="G173" s="27" t="s">
        <v>14</v>
      </c>
      <c r="H173" s="27" t="s">
        <v>15</v>
      </c>
      <c r="I173" s="33" t="s">
        <v>21</v>
      </c>
    </row>
    <row r="174" spans="1:9" x14ac:dyDescent="0.2">
      <c r="A174" s="35">
        <v>33604</v>
      </c>
      <c r="B174" s="27">
        <v>10414.244254417499</v>
      </c>
      <c r="C174" s="27" t="s">
        <v>29</v>
      </c>
      <c r="D174" s="27" t="s">
        <v>27</v>
      </c>
      <c r="E174" s="27" t="s">
        <v>28</v>
      </c>
      <c r="F174" s="27" t="s">
        <v>0</v>
      </c>
      <c r="G174" s="27" t="s">
        <v>14</v>
      </c>
      <c r="H174" s="27" t="s">
        <v>15</v>
      </c>
      <c r="I174" s="33" t="s">
        <v>21</v>
      </c>
    </row>
    <row r="175" spans="1:9" x14ac:dyDescent="0.2">
      <c r="A175" s="35">
        <v>33695</v>
      </c>
      <c r="B175" s="27">
        <v>10482.223100445601</v>
      </c>
      <c r="C175" s="27" t="s">
        <v>29</v>
      </c>
      <c r="D175" s="27" t="s">
        <v>27</v>
      </c>
      <c r="E175" s="27" t="s">
        <v>28</v>
      </c>
      <c r="F175" s="27" t="s">
        <v>0</v>
      </c>
      <c r="G175" s="27" t="s">
        <v>14</v>
      </c>
      <c r="H175" s="27" t="s">
        <v>15</v>
      </c>
      <c r="I175" s="33" t="s">
        <v>21</v>
      </c>
    </row>
    <row r="176" spans="1:9" x14ac:dyDescent="0.2">
      <c r="A176" s="35">
        <v>33786</v>
      </c>
      <c r="B176" s="27">
        <v>10551.784861690299</v>
      </c>
      <c r="C176" s="27" t="s">
        <v>29</v>
      </c>
      <c r="D176" s="27" t="s">
        <v>27</v>
      </c>
      <c r="E176" s="27" t="s">
        <v>28</v>
      </c>
      <c r="F176" s="27" t="s">
        <v>0</v>
      </c>
      <c r="G176" s="27" t="s">
        <v>14</v>
      </c>
      <c r="H176" s="27" t="s">
        <v>15</v>
      </c>
      <c r="I176" s="33" t="s">
        <v>21</v>
      </c>
    </row>
    <row r="177" spans="1:9" x14ac:dyDescent="0.2">
      <c r="A177" s="35">
        <v>33878</v>
      </c>
      <c r="B177" s="27">
        <v>10622.618090341701</v>
      </c>
      <c r="C177" s="27" t="s">
        <v>29</v>
      </c>
      <c r="D177" s="27" t="s">
        <v>27</v>
      </c>
      <c r="E177" s="27" t="s">
        <v>28</v>
      </c>
      <c r="F177" s="27" t="s">
        <v>0</v>
      </c>
      <c r="G177" s="27" t="s">
        <v>14</v>
      </c>
      <c r="H177" s="27" t="s">
        <v>15</v>
      </c>
      <c r="I177" s="33" t="s">
        <v>21</v>
      </c>
    </row>
    <row r="178" spans="1:9" x14ac:dyDescent="0.2">
      <c r="A178" s="35">
        <v>33970</v>
      </c>
      <c r="B178" s="27">
        <v>10695.5423841381</v>
      </c>
      <c r="C178" s="27" t="s">
        <v>29</v>
      </c>
      <c r="D178" s="27" t="s">
        <v>27</v>
      </c>
      <c r="E178" s="27" t="s">
        <v>28</v>
      </c>
      <c r="F178" s="27" t="s">
        <v>0</v>
      </c>
      <c r="G178" s="27" t="s">
        <v>14</v>
      </c>
      <c r="H178" s="27" t="s">
        <v>15</v>
      </c>
      <c r="I178" s="33" t="s">
        <v>21</v>
      </c>
    </row>
    <row r="179" spans="1:9" x14ac:dyDescent="0.2">
      <c r="A179" s="35">
        <v>34060</v>
      </c>
      <c r="B179" s="27">
        <v>10769.570878061601</v>
      </c>
      <c r="C179" s="27" t="s">
        <v>29</v>
      </c>
      <c r="D179" s="27" t="s">
        <v>27</v>
      </c>
      <c r="E179" s="27" t="s">
        <v>28</v>
      </c>
      <c r="F179" s="27" t="s">
        <v>0</v>
      </c>
      <c r="G179" s="27" t="s">
        <v>14</v>
      </c>
      <c r="H179" s="27" t="s">
        <v>15</v>
      </c>
      <c r="I179" s="33" t="s">
        <v>21</v>
      </c>
    </row>
    <row r="180" spans="1:9" x14ac:dyDescent="0.2">
      <c r="A180" s="35">
        <v>34151</v>
      </c>
      <c r="B180" s="27">
        <v>10844.632547478001</v>
      </c>
      <c r="C180" s="27" t="s">
        <v>29</v>
      </c>
      <c r="D180" s="27" t="s">
        <v>27</v>
      </c>
      <c r="E180" s="27" t="s">
        <v>28</v>
      </c>
      <c r="F180" s="27" t="s">
        <v>0</v>
      </c>
      <c r="G180" s="27" t="s">
        <v>14</v>
      </c>
      <c r="H180" s="27" t="s">
        <v>15</v>
      </c>
      <c r="I180" s="33" t="s">
        <v>21</v>
      </c>
    </row>
    <row r="181" spans="1:9" x14ac:dyDescent="0.2">
      <c r="A181" s="35">
        <v>34243</v>
      </c>
      <c r="B181" s="27">
        <v>10921.031467364201</v>
      </c>
      <c r="C181" s="27" t="s">
        <v>29</v>
      </c>
      <c r="D181" s="27" t="s">
        <v>27</v>
      </c>
      <c r="E181" s="27" t="s">
        <v>28</v>
      </c>
      <c r="F181" s="27" t="s">
        <v>0</v>
      </c>
      <c r="G181" s="27" t="s">
        <v>14</v>
      </c>
      <c r="H181" s="27" t="s">
        <v>15</v>
      </c>
      <c r="I181" s="33" t="s">
        <v>21</v>
      </c>
    </row>
    <row r="182" spans="1:9" x14ac:dyDescent="0.2">
      <c r="A182" s="35">
        <v>34335</v>
      </c>
      <c r="B182" s="27">
        <v>10998.7485905842</v>
      </c>
      <c r="C182" s="27" t="s">
        <v>29</v>
      </c>
      <c r="D182" s="27" t="s">
        <v>27</v>
      </c>
      <c r="E182" s="27" t="s">
        <v>28</v>
      </c>
      <c r="F182" s="27" t="s">
        <v>0</v>
      </c>
      <c r="G182" s="27" t="s">
        <v>14</v>
      </c>
      <c r="H182" s="27" t="s">
        <v>15</v>
      </c>
      <c r="I182" s="33" t="s">
        <v>21</v>
      </c>
    </row>
    <row r="183" spans="1:9" x14ac:dyDescent="0.2">
      <c r="A183" s="35">
        <v>34425</v>
      </c>
      <c r="B183" s="27">
        <v>11076.9490953694</v>
      </c>
      <c r="C183" s="27" t="s">
        <v>29</v>
      </c>
      <c r="D183" s="27" t="s">
        <v>27</v>
      </c>
      <c r="E183" s="27" t="s">
        <v>28</v>
      </c>
      <c r="F183" s="27" t="s">
        <v>0</v>
      </c>
      <c r="G183" s="27" t="s">
        <v>14</v>
      </c>
      <c r="H183" s="27" t="s">
        <v>15</v>
      </c>
      <c r="I183" s="33" t="s">
        <v>21</v>
      </c>
    </row>
    <row r="184" spans="1:9" x14ac:dyDescent="0.2">
      <c r="A184" s="35">
        <v>34516</v>
      </c>
      <c r="B184" s="27">
        <v>11156.4094196155</v>
      </c>
      <c r="C184" s="27" t="s">
        <v>29</v>
      </c>
      <c r="D184" s="27" t="s">
        <v>27</v>
      </c>
      <c r="E184" s="27" t="s">
        <v>28</v>
      </c>
      <c r="F184" s="27" t="s">
        <v>0</v>
      </c>
      <c r="G184" s="27" t="s">
        <v>14</v>
      </c>
      <c r="H184" s="27" t="s">
        <v>15</v>
      </c>
      <c r="I184" s="33" t="s">
        <v>21</v>
      </c>
    </row>
    <row r="185" spans="1:9" x14ac:dyDescent="0.2">
      <c r="A185" s="35">
        <v>34608</v>
      </c>
      <c r="B185" s="27">
        <v>11237.096679902501</v>
      </c>
      <c r="C185" s="27" t="s">
        <v>29</v>
      </c>
      <c r="D185" s="27" t="s">
        <v>27</v>
      </c>
      <c r="E185" s="27" t="s">
        <v>28</v>
      </c>
      <c r="F185" s="27" t="s">
        <v>0</v>
      </c>
      <c r="G185" s="27" t="s">
        <v>14</v>
      </c>
      <c r="H185" s="27" t="s">
        <v>15</v>
      </c>
      <c r="I185" s="33" t="s">
        <v>21</v>
      </c>
    </row>
    <row r="186" spans="1:9" x14ac:dyDescent="0.2">
      <c r="A186" s="35">
        <v>34700</v>
      </c>
      <c r="B186" s="27">
        <v>11318.730971934099</v>
      </c>
      <c r="C186" s="27" t="s">
        <v>29</v>
      </c>
      <c r="D186" s="27" t="s">
        <v>27</v>
      </c>
      <c r="E186" s="27" t="s">
        <v>28</v>
      </c>
      <c r="F186" s="27" t="s">
        <v>0</v>
      </c>
      <c r="G186" s="27" t="s">
        <v>14</v>
      </c>
      <c r="H186" s="27" t="s">
        <v>15</v>
      </c>
      <c r="I186" s="33" t="s">
        <v>21</v>
      </c>
    </row>
    <row r="187" spans="1:9" x14ac:dyDescent="0.2">
      <c r="A187" s="35">
        <v>34790</v>
      </c>
      <c r="B187" s="27">
        <v>11401.5451221803</v>
      </c>
      <c r="C187" s="27" t="s">
        <v>29</v>
      </c>
      <c r="D187" s="27" t="s">
        <v>27</v>
      </c>
      <c r="E187" s="27" t="s">
        <v>28</v>
      </c>
      <c r="F187" s="27" t="s">
        <v>0</v>
      </c>
      <c r="G187" s="27" t="s">
        <v>14</v>
      </c>
      <c r="H187" s="27" t="s">
        <v>15</v>
      </c>
      <c r="I187" s="33" t="s">
        <v>21</v>
      </c>
    </row>
    <row r="188" spans="1:9" x14ac:dyDescent="0.2">
      <c r="A188" s="35">
        <v>34881</v>
      </c>
      <c r="B188" s="27">
        <v>11485.083063058</v>
      </c>
      <c r="C188" s="27" t="s">
        <v>29</v>
      </c>
      <c r="D188" s="27" t="s">
        <v>27</v>
      </c>
      <c r="E188" s="27" t="s">
        <v>28</v>
      </c>
      <c r="F188" s="27" t="s">
        <v>0</v>
      </c>
      <c r="G188" s="27" t="s">
        <v>14</v>
      </c>
      <c r="H188" s="27" t="s">
        <v>15</v>
      </c>
      <c r="I188" s="33" t="s">
        <v>21</v>
      </c>
    </row>
    <row r="189" spans="1:9" x14ac:dyDescent="0.2">
      <c r="A189" s="35">
        <v>34973</v>
      </c>
      <c r="B189" s="27">
        <v>11570.743237913201</v>
      </c>
      <c r="C189" s="27" t="s">
        <v>29</v>
      </c>
      <c r="D189" s="27" t="s">
        <v>27</v>
      </c>
      <c r="E189" s="27" t="s">
        <v>28</v>
      </c>
      <c r="F189" s="27" t="s">
        <v>0</v>
      </c>
      <c r="G189" s="27" t="s">
        <v>14</v>
      </c>
      <c r="H189" s="27" t="s">
        <v>15</v>
      </c>
      <c r="I189" s="33" t="s">
        <v>21</v>
      </c>
    </row>
    <row r="190" spans="1:9" x14ac:dyDescent="0.2">
      <c r="A190" s="35">
        <v>35065</v>
      </c>
      <c r="B190" s="27">
        <v>11658.2358338256</v>
      </c>
      <c r="C190" s="27" t="s">
        <v>29</v>
      </c>
      <c r="D190" s="27" t="s">
        <v>27</v>
      </c>
      <c r="E190" s="27" t="s">
        <v>28</v>
      </c>
      <c r="F190" s="27" t="s">
        <v>0</v>
      </c>
      <c r="G190" s="27" t="s">
        <v>14</v>
      </c>
      <c r="H190" s="27" t="s">
        <v>15</v>
      </c>
      <c r="I190" s="33" t="s">
        <v>21</v>
      </c>
    </row>
    <row r="191" spans="1:9" x14ac:dyDescent="0.2">
      <c r="A191" s="35">
        <v>35156</v>
      </c>
      <c r="B191" s="27">
        <v>11750.806721393699</v>
      </c>
      <c r="C191" s="27" t="s">
        <v>29</v>
      </c>
      <c r="D191" s="27" t="s">
        <v>27</v>
      </c>
      <c r="E191" s="27" t="s">
        <v>28</v>
      </c>
      <c r="F191" s="27" t="s">
        <v>0</v>
      </c>
      <c r="G191" s="27" t="s">
        <v>14</v>
      </c>
      <c r="H191" s="27" t="s">
        <v>15</v>
      </c>
      <c r="I191" s="33" t="s">
        <v>21</v>
      </c>
    </row>
    <row r="192" spans="1:9" x14ac:dyDescent="0.2">
      <c r="A192" s="35">
        <v>35247</v>
      </c>
      <c r="B192" s="27">
        <v>11849.534137234899</v>
      </c>
      <c r="C192" s="27" t="s">
        <v>29</v>
      </c>
      <c r="D192" s="27" t="s">
        <v>27</v>
      </c>
      <c r="E192" s="27" t="s">
        <v>28</v>
      </c>
      <c r="F192" s="27" t="s">
        <v>0</v>
      </c>
      <c r="G192" s="27" t="s">
        <v>14</v>
      </c>
      <c r="H192" s="27" t="s">
        <v>15</v>
      </c>
      <c r="I192" s="33" t="s">
        <v>21</v>
      </c>
    </row>
    <row r="193" spans="1:9" x14ac:dyDescent="0.2">
      <c r="A193" s="35">
        <v>35339</v>
      </c>
      <c r="B193" s="27">
        <v>11954.099435992801</v>
      </c>
      <c r="C193" s="27" t="s">
        <v>29</v>
      </c>
      <c r="D193" s="27" t="s">
        <v>27</v>
      </c>
      <c r="E193" s="27" t="s">
        <v>28</v>
      </c>
      <c r="F193" s="27" t="s">
        <v>0</v>
      </c>
      <c r="G193" s="27" t="s">
        <v>14</v>
      </c>
      <c r="H193" s="27" t="s">
        <v>15</v>
      </c>
      <c r="I193" s="33" t="s">
        <v>21</v>
      </c>
    </row>
    <row r="194" spans="1:9" x14ac:dyDescent="0.2">
      <c r="A194" s="35">
        <v>35431</v>
      </c>
      <c r="B194" s="27">
        <v>12064.0758542778</v>
      </c>
      <c r="C194" s="27" t="s">
        <v>29</v>
      </c>
      <c r="D194" s="27" t="s">
        <v>27</v>
      </c>
      <c r="E194" s="27" t="s">
        <v>28</v>
      </c>
      <c r="F194" s="27" t="s">
        <v>0</v>
      </c>
      <c r="G194" s="27" t="s">
        <v>14</v>
      </c>
      <c r="H194" s="27" t="s">
        <v>15</v>
      </c>
      <c r="I194" s="33" t="s">
        <v>21</v>
      </c>
    </row>
    <row r="195" spans="1:9" x14ac:dyDescent="0.2">
      <c r="A195" s="35">
        <v>35521</v>
      </c>
      <c r="B195" s="27">
        <v>12178.421723773899</v>
      </c>
      <c r="C195" s="27" t="s">
        <v>29</v>
      </c>
      <c r="D195" s="27" t="s">
        <v>27</v>
      </c>
      <c r="E195" s="27" t="s">
        <v>28</v>
      </c>
      <c r="F195" s="27" t="s">
        <v>0</v>
      </c>
      <c r="G195" s="27" t="s">
        <v>14</v>
      </c>
      <c r="H195" s="27" t="s">
        <v>15</v>
      </c>
      <c r="I195" s="33" t="s">
        <v>21</v>
      </c>
    </row>
    <row r="196" spans="1:9" x14ac:dyDescent="0.2">
      <c r="A196" s="35">
        <v>35612</v>
      </c>
      <c r="B196" s="27">
        <v>12297.625499441499</v>
      </c>
      <c r="C196" s="27" t="s">
        <v>29</v>
      </c>
      <c r="D196" s="27" t="s">
        <v>27</v>
      </c>
      <c r="E196" s="27" t="s">
        <v>28</v>
      </c>
      <c r="F196" s="27" t="s">
        <v>0</v>
      </c>
      <c r="G196" s="27" t="s">
        <v>14</v>
      </c>
      <c r="H196" s="27" t="s">
        <v>15</v>
      </c>
      <c r="I196" s="33" t="s">
        <v>21</v>
      </c>
    </row>
    <row r="197" spans="1:9" x14ac:dyDescent="0.2">
      <c r="A197" s="35">
        <v>35704</v>
      </c>
      <c r="B197" s="27">
        <v>12420.6398988418</v>
      </c>
      <c r="C197" s="27" t="s">
        <v>29</v>
      </c>
      <c r="D197" s="27" t="s">
        <v>27</v>
      </c>
      <c r="E197" s="27" t="s">
        <v>28</v>
      </c>
      <c r="F197" s="27" t="s">
        <v>0</v>
      </c>
      <c r="G197" s="27" t="s">
        <v>14</v>
      </c>
      <c r="H197" s="27" t="s">
        <v>15</v>
      </c>
      <c r="I197" s="33" t="s">
        <v>21</v>
      </c>
    </row>
    <row r="198" spans="1:9" x14ac:dyDescent="0.2">
      <c r="A198" s="35">
        <v>35796</v>
      </c>
      <c r="B198" s="27">
        <v>12547.2244556029</v>
      </c>
      <c r="C198" s="27" t="s">
        <v>29</v>
      </c>
      <c r="D198" s="27" t="s">
        <v>27</v>
      </c>
      <c r="E198" s="27" t="s">
        <v>28</v>
      </c>
      <c r="F198" s="27" t="s">
        <v>0</v>
      </c>
      <c r="G198" s="27" t="s">
        <v>14</v>
      </c>
      <c r="H198" s="27" t="s">
        <v>15</v>
      </c>
      <c r="I198" s="33" t="s">
        <v>21</v>
      </c>
    </row>
    <row r="199" spans="1:9" x14ac:dyDescent="0.2">
      <c r="A199" s="35">
        <v>35886</v>
      </c>
      <c r="B199" s="27">
        <v>12677.452576465201</v>
      </c>
      <c r="C199" s="27" t="s">
        <v>29</v>
      </c>
      <c r="D199" s="27" t="s">
        <v>27</v>
      </c>
      <c r="E199" s="27" t="s">
        <v>28</v>
      </c>
      <c r="F199" s="27" t="s">
        <v>0</v>
      </c>
      <c r="G199" s="27" t="s">
        <v>14</v>
      </c>
      <c r="H199" s="27" t="s">
        <v>15</v>
      </c>
      <c r="I199" s="33" t="s">
        <v>21</v>
      </c>
    </row>
    <row r="200" spans="1:9" x14ac:dyDescent="0.2">
      <c r="A200" s="35">
        <v>35977</v>
      </c>
      <c r="B200" s="27">
        <v>12809.9729819968</v>
      </c>
      <c r="C200" s="27" t="s">
        <v>29</v>
      </c>
      <c r="D200" s="27" t="s">
        <v>27</v>
      </c>
      <c r="E200" s="27" t="s">
        <v>28</v>
      </c>
      <c r="F200" s="27" t="s">
        <v>0</v>
      </c>
      <c r="G200" s="27" t="s">
        <v>14</v>
      </c>
      <c r="H200" s="27" t="s">
        <v>15</v>
      </c>
      <c r="I200" s="33" t="s">
        <v>21</v>
      </c>
    </row>
    <row r="201" spans="1:9" x14ac:dyDescent="0.2">
      <c r="A201" s="35">
        <v>36069</v>
      </c>
      <c r="B201" s="27">
        <v>12945.270977878101</v>
      </c>
      <c r="C201" s="27" t="s">
        <v>29</v>
      </c>
      <c r="D201" s="27" t="s">
        <v>27</v>
      </c>
      <c r="E201" s="27" t="s">
        <v>28</v>
      </c>
      <c r="F201" s="27" t="s">
        <v>0</v>
      </c>
      <c r="G201" s="27" t="s">
        <v>14</v>
      </c>
      <c r="H201" s="27" t="s">
        <v>15</v>
      </c>
      <c r="I201" s="33" t="s">
        <v>21</v>
      </c>
    </row>
    <row r="202" spans="1:9" x14ac:dyDescent="0.2">
      <c r="A202" s="35">
        <v>36161</v>
      </c>
      <c r="B202" s="27">
        <v>13083.4651299139</v>
      </c>
      <c r="C202" s="27" t="s">
        <v>29</v>
      </c>
      <c r="D202" s="27" t="s">
        <v>27</v>
      </c>
      <c r="E202" s="27" t="s">
        <v>28</v>
      </c>
      <c r="F202" s="27" t="s">
        <v>0</v>
      </c>
      <c r="G202" s="27" t="s">
        <v>14</v>
      </c>
      <c r="H202" s="27" t="s">
        <v>15</v>
      </c>
      <c r="I202" s="33" t="s">
        <v>21</v>
      </c>
    </row>
    <row r="203" spans="1:9" x14ac:dyDescent="0.2">
      <c r="A203" s="35">
        <v>36251</v>
      </c>
      <c r="B203" s="27">
        <v>13222.908429211901</v>
      </c>
      <c r="C203" s="27" t="s">
        <v>29</v>
      </c>
      <c r="D203" s="27" t="s">
        <v>27</v>
      </c>
      <c r="E203" s="27" t="s">
        <v>28</v>
      </c>
      <c r="F203" s="27" t="s">
        <v>0</v>
      </c>
      <c r="G203" s="27" t="s">
        <v>14</v>
      </c>
      <c r="H203" s="27" t="s">
        <v>15</v>
      </c>
      <c r="I203" s="33" t="s">
        <v>21</v>
      </c>
    </row>
    <row r="204" spans="1:9" x14ac:dyDescent="0.2">
      <c r="A204" s="35">
        <v>36342</v>
      </c>
      <c r="B204" s="27">
        <v>13363.3582488383</v>
      </c>
      <c r="C204" s="27" t="s">
        <v>29</v>
      </c>
      <c r="D204" s="27" t="s">
        <v>27</v>
      </c>
      <c r="E204" s="27" t="s">
        <v>28</v>
      </c>
      <c r="F204" s="27" t="s">
        <v>0</v>
      </c>
      <c r="G204" s="27" t="s">
        <v>14</v>
      </c>
      <c r="H204" s="27" t="s">
        <v>15</v>
      </c>
      <c r="I204" s="33" t="s">
        <v>21</v>
      </c>
    </row>
    <row r="205" spans="1:9" x14ac:dyDescent="0.2">
      <c r="A205" s="35">
        <v>36434</v>
      </c>
      <c r="B205" s="27">
        <v>13505.496312327101</v>
      </c>
      <c r="C205" s="27" t="s">
        <v>29</v>
      </c>
      <c r="D205" s="27" t="s">
        <v>27</v>
      </c>
      <c r="E205" s="27" t="s">
        <v>28</v>
      </c>
      <c r="F205" s="27" t="s">
        <v>0</v>
      </c>
      <c r="G205" s="27" t="s">
        <v>14</v>
      </c>
      <c r="H205" s="27" t="s">
        <v>15</v>
      </c>
      <c r="I205" s="33" t="s">
        <v>21</v>
      </c>
    </row>
    <row r="206" spans="1:9" x14ac:dyDescent="0.2">
      <c r="A206" s="35">
        <v>36526</v>
      </c>
      <c r="B206" s="27">
        <v>13648.585371289601</v>
      </c>
      <c r="C206" s="27" t="s">
        <v>29</v>
      </c>
      <c r="D206" s="27" t="s">
        <v>27</v>
      </c>
      <c r="E206" s="27" t="s">
        <v>28</v>
      </c>
      <c r="F206" s="27" t="s">
        <v>0</v>
      </c>
      <c r="G206" s="27" t="s">
        <v>14</v>
      </c>
      <c r="H206" s="27" t="s">
        <v>15</v>
      </c>
      <c r="I206" s="33" t="s">
        <v>21</v>
      </c>
    </row>
    <row r="207" spans="1:9" x14ac:dyDescent="0.2">
      <c r="A207" s="35">
        <v>36617</v>
      </c>
      <c r="B207" s="27">
        <v>13788.6813118112</v>
      </c>
      <c r="C207" s="27" t="s">
        <v>29</v>
      </c>
      <c r="D207" s="27" t="s">
        <v>27</v>
      </c>
      <c r="E207" s="27" t="s">
        <v>28</v>
      </c>
      <c r="F207" s="27" t="s">
        <v>0</v>
      </c>
      <c r="G207" s="27" t="s">
        <v>14</v>
      </c>
      <c r="H207" s="27" t="s">
        <v>15</v>
      </c>
      <c r="I207" s="33" t="s">
        <v>21</v>
      </c>
    </row>
    <row r="208" spans="1:9" x14ac:dyDescent="0.2">
      <c r="A208" s="35">
        <v>36708</v>
      </c>
      <c r="B208" s="27">
        <v>13923.9024742479</v>
      </c>
      <c r="C208" s="27" t="s">
        <v>29</v>
      </c>
      <c r="D208" s="27" t="s">
        <v>27</v>
      </c>
      <c r="E208" s="27" t="s">
        <v>28</v>
      </c>
      <c r="F208" s="27" t="s">
        <v>0</v>
      </c>
      <c r="G208" s="27" t="s">
        <v>14</v>
      </c>
      <c r="H208" s="27" t="s">
        <v>15</v>
      </c>
      <c r="I208" s="33" t="s">
        <v>21</v>
      </c>
    </row>
    <row r="209" spans="1:9" x14ac:dyDescent="0.2">
      <c r="A209" s="35">
        <v>36800</v>
      </c>
      <c r="B209" s="27">
        <v>14053.4342669874</v>
      </c>
      <c r="C209" s="27" t="s">
        <v>29</v>
      </c>
      <c r="D209" s="27" t="s">
        <v>27</v>
      </c>
      <c r="E209" s="27" t="s">
        <v>28</v>
      </c>
      <c r="F209" s="27" t="s">
        <v>0</v>
      </c>
      <c r="G209" s="27" t="s">
        <v>14</v>
      </c>
      <c r="H209" s="27" t="s">
        <v>15</v>
      </c>
      <c r="I209" s="33" t="s">
        <v>21</v>
      </c>
    </row>
    <row r="210" spans="1:9" x14ac:dyDescent="0.2">
      <c r="A210" s="35">
        <v>36892</v>
      </c>
      <c r="B210" s="27">
        <v>14177.014871405299</v>
      </c>
      <c r="C210" s="27" t="s">
        <v>29</v>
      </c>
      <c r="D210" s="27" t="s">
        <v>27</v>
      </c>
      <c r="E210" s="27" t="s">
        <v>28</v>
      </c>
      <c r="F210" s="27" t="s">
        <v>0</v>
      </c>
      <c r="G210" s="27" t="s">
        <v>14</v>
      </c>
      <c r="H210" s="27" t="s">
        <v>15</v>
      </c>
      <c r="I210" s="33" t="s">
        <v>21</v>
      </c>
    </row>
    <row r="211" spans="1:9" x14ac:dyDescent="0.2">
      <c r="A211" s="35">
        <v>36982</v>
      </c>
      <c r="B211" s="27">
        <v>14293.255366424</v>
      </c>
      <c r="C211" s="27" t="s">
        <v>29</v>
      </c>
      <c r="D211" s="27" t="s">
        <v>27</v>
      </c>
      <c r="E211" s="27" t="s">
        <v>28</v>
      </c>
      <c r="F211" s="27" t="s">
        <v>0</v>
      </c>
      <c r="G211" s="27" t="s">
        <v>14</v>
      </c>
      <c r="H211" s="27" t="s">
        <v>15</v>
      </c>
      <c r="I211" s="33" t="s">
        <v>21</v>
      </c>
    </row>
    <row r="212" spans="1:9" x14ac:dyDescent="0.2">
      <c r="A212" s="35">
        <v>37073</v>
      </c>
      <c r="B212" s="27">
        <v>14401.4287854674</v>
      </c>
      <c r="C212" s="27" t="s">
        <v>29</v>
      </c>
      <c r="D212" s="27" t="s">
        <v>27</v>
      </c>
      <c r="E212" s="27" t="s">
        <v>28</v>
      </c>
      <c r="F212" s="27" t="s">
        <v>0</v>
      </c>
      <c r="G212" s="27" t="s">
        <v>14</v>
      </c>
      <c r="H212" s="27" t="s">
        <v>15</v>
      </c>
      <c r="I212" s="33" t="s">
        <v>21</v>
      </c>
    </row>
    <row r="213" spans="1:9" x14ac:dyDescent="0.2">
      <c r="A213" s="35">
        <v>37165</v>
      </c>
      <c r="B213" s="27">
        <v>14502.3757251484</v>
      </c>
      <c r="C213" s="27" t="s">
        <v>29</v>
      </c>
      <c r="D213" s="27" t="s">
        <v>27</v>
      </c>
      <c r="E213" s="27" t="s">
        <v>28</v>
      </c>
      <c r="F213" s="27" t="s">
        <v>0</v>
      </c>
      <c r="G213" s="27" t="s">
        <v>14</v>
      </c>
      <c r="H213" s="27" t="s">
        <v>15</v>
      </c>
      <c r="I213" s="33" t="s">
        <v>21</v>
      </c>
    </row>
    <row r="214" spans="1:9" x14ac:dyDescent="0.2">
      <c r="A214" s="35">
        <v>37257</v>
      </c>
      <c r="B214" s="27">
        <v>14596.981913208299</v>
      </c>
      <c r="C214" s="27" t="s">
        <v>29</v>
      </c>
      <c r="D214" s="27" t="s">
        <v>27</v>
      </c>
      <c r="E214" s="27" t="s">
        <v>28</v>
      </c>
      <c r="F214" s="27" t="s">
        <v>0</v>
      </c>
      <c r="G214" s="27" t="s">
        <v>14</v>
      </c>
      <c r="H214" s="27" t="s">
        <v>15</v>
      </c>
      <c r="I214" s="33" t="s">
        <v>21</v>
      </c>
    </row>
    <row r="215" spans="1:9" x14ac:dyDescent="0.2">
      <c r="A215" s="35">
        <v>37347</v>
      </c>
      <c r="B215" s="27">
        <v>14687.0903703198</v>
      </c>
      <c r="C215" s="27" t="s">
        <v>29</v>
      </c>
      <c r="D215" s="27" t="s">
        <v>27</v>
      </c>
      <c r="E215" s="27" t="s">
        <v>28</v>
      </c>
      <c r="F215" s="27" t="s">
        <v>0</v>
      </c>
      <c r="G215" s="27" t="s">
        <v>14</v>
      </c>
      <c r="H215" s="27" t="s">
        <v>15</v>
      </c>
      <c r="I215" s="33" t="s">
        <v>21</v>
      </c>
    </row>
    <row r="216" spans="1:9" x14ac:dyDescent="0.2">
      <c r="A216" s="35">
        <v>37438</v>
      </c>
      <c r="B216" s="27">
        <v>14774.5893529811</v>
      </c>
      <c r="C216" s="27" t="s">
        <v>29</v>
      </c>
      <c r="D216" s="27" t="s">
        <v>27</v>
      </c>
      <c r="E216" s="27" t="s">
        <v>28</v>
      </c>
      <c r="F216" s="27" t="s">
        <v>0</v>
      </c>
      <c r="G216" s="27" t="s">
        <v>14</v>
      </c>
      <c r="H216" s="27" t="s">
        <v>15</v>
      </c>
      <c r="I216" s="33" t="s">
        <v>21</v>
      </c>
    </row>
    <row r="217" spans="1:9" x14ac:dyDescent="0.2">
      <c r="A217" s="35">
        <v>37530</v>
      </c>
      <c r="B217" s="27">
        <v>14860.705908247101</v>
      </c>
      <c r="C217" s="27" t="s">
        <v>29</v>
      </c>
      <c r="D217" s="27" t="s">
        <v>27</v>
      </c>
      <c r="E217" s="27" t="s">
        <v>28</v>
      </c>
      <c r="F217" s="27" t="s">
        <v>0</v>
      </c>
      <c r="G217" s="27" t="s">
        <v>14</v>
      </c>
      <c r="H217" s="27" t="s">
        <v>15</v>
      </c>
      <c r="I217" s="33" t="s">
        <v>21</v>
      </c>
    </row>
    <row r="218" spans="1:9" x14ac:dyDescent="0.2">
      <c r="A218" s="35">
        <v>37622</v>
      </c>
      <c r="B218" s="27">
        <v>14947.1631220445</v>
      </c>
      <c r="C218" s="27" t="s">
        <v>29</v>
      </c>
      <c r="D218" s="27" t="s">
        <v>27</v>
      </c>
      <c r="E218" s="27" t="s">
        <v>28</v>
      </c>
      <c r="F218" s="27" t="s">
        <v>0</v>
      </c>
      <c r="G218" s="27" t="s">
        <v>14</v>
      </c>
      <c r="H218" s="27" t="s">
        <v>15</v>
      </c>
      <c r="I218" s="33" t="s">
        <v>21</v>
      </c>
    </row>
    <row r="219" spans="1:9" x14ac:dyDescent="0.2">
      <c r="A219" s="35">
        <v>37712</v>
      </c>
      <c r="B219" s="27">
        <v>15035.0554343156</v>
      </c>
      <c r="C219" s="27" t="s">
        <v>29</v>
      </c>
      <c r="D219" s="27" t="s">
        <v>27</v>
      </c>
      <c r="E219" s="27" t="s">
        <v>28</v>
      </c>
      <c r="F219" s="27" t="s">
        <v>0</v>
      </c>
      <c r="G219" s="27" t="s">
        <v>14</v>
      </c>
      <c r="H219" s="27" t="s">
        <v>15</v>
      </c>
      <c r="I219" s="33" t="s">
        <v>21</v>
      </c>
    </row>
    <row r="220" spans="1:9" x14ac:dyDescent="0.2">
      <c r="A220" s="35">
        <v>37803</v>
      </c>
      <c r="B220" s="27">
        <v>15124.1589372158</v>
      </c>
      <c r="C220" s="27" t="s">
        <v>29</v>
      </c>
      <c r="D220" s="27" t="s">
        <v>27</v>
      </c>
      <c r="E220" s="27" t="s">
        <v>28</v>
      </c>
      <c r="F220" s="27" t="s">
        <v>0</v>
      </c>
      <c r="G220" s="27" t="s">
        <v>14</v>
      </c>
      <c r="H220" s="27" t="s">
        <v>15</v>
      </c>
      <c r="I220" s="33" t="s">
        <v>21</v>
      </c>
    </row>
    <row r="221" spans="1:9" x14ac:dyDescent="0.2">
      <c r="A221" s="35">
        <v>37895</v>
      </c>
      <c r="B221" s="27">
        <v>15215.896309544099</v>
      </c>
      <c r="C221" s="27" t="s">
        <v>29</v>
      </c>
      <c r="D221" s="27" t="s">
        <v>27</v>
      </c>
      <c r="E221" s="27" t="s">
        <v>28</v>
      </c>
      <c r="F221" s="27" t="s">
        <v>0</v>
      </c>
      <c r="G221" s="27" t="s">
        <v>14</v>
      </c>
      <c r="H221" s="27" t="s">
        <v>15</v>
      </c>
      <c r="I221" s="33" t="s">
        <v>21</v>
      </c>
    </row>
    <row r="222" spans="1:9" x14ac:dyDescent="0.2">
      <c r="A222" s="35">
        <v>37987</v>
      </c>
      <c r="B222" s="27">
        <v>15310.649804634801</v>
      </c>
      <c r="C222" s="27" t="s">
        <v>29</v>
      </c>
      <c r="D222" s="27" t="s">
        <v>27</v>
      </c>
      <c r="E222" s="27" t="s">
        <v>28</v>
      </c>
      <c r="F222" s="27" t="s">
        <v>0</v>
      </c>
      <c r="G222" s="27" t="s">
        <v>14</v>
      </c>
      <c r="H222" s="27" t="s">
        <v>15</v>
      </c>
      <c r="I222" s="33" t="s">
        <v>21</v>
      </c>
    </row>
    <row r="223" spans="1:9" x14ac:dyDescent="0.2">
      <c r="A223" s="35">
        <v>38078</v>
      </c>
      <c r="B223" s="27">
        <v>15407.2998811957</v>
      </c>
      <c r="C223" s="27" t="s">
        <v>29</v>
      </c>
      <c r="D223" s="27" t="s">
        <v>27</v>
      </c>
      <c r="E223" s="27" t="s">
        <v>28</v>
      </c>
      <c r="F223" s="27" t="s">
        <v>0</v>
      </c>
      <c r="G223" s="27" t="s">
        <v>14</v>
      </c>
      <c r="H223" s="27" t="s">
        <v>15</v>
      </c>
      <c r="I223" s="33" t="s">
        <v>21</v>
      </c>
    </row>
    <row r="224" spans="1:9" x14ac:dyDescent="0.2">
      <c r="A224" s="35">
        <v>38169</v>
      </c>
      <c r="B224" s="27">
        <v>15506.3916677994</v>
      </c>
      <c r="C224" s="27" t="s">
        <v>29</v>
      </c>
      <c r="D224" s="27" t="s">
        <v>27</v>
      </c>
      <c r="E224" s="27" t="s">
        <v>28</v>
      </c>
      <c r="F224" s="27" t="s">
        <v>0</v>
      </c>
      <c r="G224" s="27" t="s">
        <v>14</v>
      </c>
      <c r="H224" s="27" t="s">
        <v>15</v>
      </c>
      <c r="I224" s="33" t="s">
        <v>21</v>
      </c>
    </row>
    <row r="225" spans="1:9" x14ac:dyDescent="0.2">
      <c r="A225" s="35">
        <v>38261</v>
      </c>
      <c r="B225" s="27">
        <v>15607.359583040499</v>
      </c>
      <c r="C225" s="27" t="s">
        <v>29</v>
      </c>
      <c r="D225" s="27" t="s">
        <v>27</v>
      </c>
      <c r="E225" s="27" t="s">
        <v>28</v>
      </c>
      <c r="F225" s="27" t="s">
        <v>0</v>
      </c>
      <c r="G225" s="27" t="s">
        <v>14</v>
      </c>
      <c r="H225" s="27" t="s">
        <v>15</v>
      </c>
      <c r="I225" s="33" t="s">
        <v>21</v>
      </c>
    </row>
    <row r="226" spans="1:9" x14ac:dyDescent="0.2">
      <c r="A226" s="35">
        <v>38353</v>
      </c>
      <c r="B226" s="27">
        <v>15707.318610353201</v>
      </c>
      <c r="C226" s="27" t="s">
        <v>29</v>
      </c>
      <c r="D226" s="27" t="s">
        <v>27</v>
      </c>
      <c r="E226" s="27" t="s">
        <v>28</v>
      </c>
      <c r="F226" s="27" t="s">
        <v>0</v>
      </c>
      <c r="G226" s="27" t="s">
        <v>14</v>
      </c>
      <c r="H226" s="27" t="s">
        <v>15</v>
      </c>
      <c r="I226" s="33" t="s">
        <v>21</v>
      </c>
    </row>
    <row r="227" spans="1:9" x14ac:dyDescent="0.2">
      <c r="A227" s="35">
        <v>38443</v>
      </c>
      <c r="B227" s="27">
        <v>15805.165283652599</v>
      </c>
      <c r="C227" s="27" t="s">
        <v>29</v>
      </c>
      <c r="D227" s="27" t="s">
        <v>27</v>
      </c>
      <c r="E227" s="27" t="s">
        <v>28</v>
      </c>
      <c r="F227" s="27" t="s">
        <v>0</v>
      </c>
      <c r="G227" s="27" t="s">
        <v>14</v>
      </c>
      <c r="H227" s="27" t="s">
        <v>15</v>
      </c>
      <c r="I227" s="33" t="s">
        <v>21</v>
      </c>
    </row>
    <row r="228" spans="1:9" x14ac:dyDescent="0.2">
      <c r="A228" s="35">
        <v>38534</v>
      </c>
      <c r="B228" s="27">
        <v>15902.191878355599</v>
      </c>
      <c r="C228" s="27" t="s">
        <v>29</v>
      </c>
      <c r="D228" s="27" t="s">
        <v>27</v>
      </c>
      <c r="E228" s="27" t="s">
        <v>28</v>
      </c>
      <c r="F228" s="27" t="s">
        <v>0</v>
      </c>
      <c r="G228" s="27" t="s">
        <v>14</v>
      </c>
      <c r="H228" s="27" t="s">
        <v>15</v>
      </c>
      <c r="I228" s="33" t="s">
        <v>21</v>
      </c>
    </row>
    <row r="229" spans="1:9" x14ac:dyDescent="0.2">
      <c r="A229" s="35">
        <v>38626</v>
      </c>
      <c r="B229" s="27">
        <v>15997.8753211231</v>
      </c>
      <c r="C229" s="27" t="s">
        <v>29</v>
      </c>
      <c r="D229" s="27" t="s">
        <v>27</v>
      </c>
      <c r="E229" s="27" t="s">
        <v>28</v>
      </c>
      <c r="F229" s="27" t="s">
        <v>0</v>
      </c>
      <c r="G229" s="27" t="s">
        <v>14</v>
      </c>
      <c r="H229" s="27" t="s">
        <v>15</v>
      </c>
      <c r="I229" s="33" t="s">
        <v>21</v>
      </c>
    </row>
    <row r="230" spans="1:9" x14ac:dyDescent="0.2">
      <c r="A230" s="35">
        <v>38718</v>
      </c>
      <c r="B230" s="27">
        <v>16091.603317517</v>
      </c>
      <c r="C230" s="27" t="s">
        <v>29</v>
      </c>
      <c r="D230" s="27" t="s">
        <v>27</v>
      </c>
      <c r="E230" s="27" t="s">
        <v>28</v>
      </c>
      <c r="F230" s="27" t="s">
        <v>0</v>
      </c>
      <c r="G230" s="27" t="s">
        <v>14</v>
      </c>
      <c r="H230" s="27" t="s">
        <v>15</v>
      </c>
      <c r="I230" s="33" t="s">
        <v>21</v>
      </c>
    </row>
    <row r="231" spans="1:9" x14ac:dyDescent="0.2">
      <c r="A231" s="35">
        <v>38808</v>
      </c>
      <c r="B231" s="27">
        <v>16183.1639297328</v>
      </c>
      <c r="C231" s="27" t="s">
        <v>29</v>
      </c>
      <c r="D231" s="27" t="s">
        <v>27</v>
      </c>
      <c r="E231" s="27" t="s">
        <v>28</v>
      </c>
      <c r="F231" s="27" t="s">
        <v>0</v>
      </c>
      <c r="G231" s="27" t="s">
        <v>14</v>
      </c>
      <c r="H231" s="27" t="s">
        <v>15</v>
      </c>
      <c r="I231" s="33" t="s">
        <v>21</v>
      </c>
    </row>
    <row r="232" spans="1:9" x14ac:dyDescent="0.2">
      <c r="A232" s="35">
        <v>38899</v>
      </c>
      <c r="B232" s="27">
        <v>16270.761436348201</v>
      </c>
      <c r="C232" s="27" t="s">
        <v>29</v>
      </c>
      <c r="D232" s="27" t="s">
        <v>27</v>
      </c>
      <c r="E232" s="27" t="s">
        <v>28</v>
      </c>
      <c r="F232" s="27" t="s">
        <v>0</v>
      </c>
      <c r="G232" s="27" t="s">
        <v>14</v>
      </c>
      <c r="H232" s="27" t="s">
        <v>15</v>
      </c>
      <c r="I232" s="33" t="s">
        <v>21</v>
      </c>
    </row>
    <row r="233" spans="1:9" x14ac:dyDescent="0.2">
      <c r="A233" s="35">
        <v>38991</v>
      </c>
      <c r="B233" s="27">
        <v>16354.469242438099</v>
      </c>
      <c r="C233" s="27" t="s">
        <v>29</v>
      </c>
      <c r="D233" s="27" t="s">
        <v>27</v>
      </c>
      <c r="E233" s="27" t="s">
        <v>28</v>
      </c>
      <c r="F233" s="27" t="s">
        <v>0</v>
      </c>
      <c r="G233" s="27" t="s">
        <v>14</v>
      </c>
      <c r="H233" s="27" t="s">
        <v>15</v>
      </c>
      <c r="I233" s="33" t="s">
        <v>21</v>
      </c>
    </row>
    <row r="234" spans="1:9" x14ac:dyDescent="0.2">
      <c r="A234" s="35">
        <v>39083</v>
      </c>
      <c r="B234" s="27">
        <v>16438.5820562589</v>
      </c>
      <c r="C234" s="27" t="s">
        <v>29</v>
      </c>
      <c r="D234" s="27" t="s">
        <v>27</v>
      </c>
      <c r="E234" s="27" t="s">
        <v>28</v>
      </c>
      <c r="F234" s="27" t="s">
        <v>0</v>
      </c>
      <c r="G234" s="27" t="s">
        <v>14</v>
      </c>
      <c r="H234" s="27" t="s">
        <v>15</v>
      </c>
      <c r="I234" s="33" t="s">
        <v>21</v>
      </c>
    </row>
    <row r="235" spans="1:9" x14ac:dyDescent="0.2">
      <c r="A235" s="35">
        <v>39173</v>
      </c>
      <c r="B235" s="27">
        <v>16523.062155053602</v>
      </c>
      <c r="C235" s="27" t="s">
        <v>29</v>
      </c>
      <c r="D235" s="27" t="s">
        <v>27</v>
      </c>
      <c r="E235" s="27" t="s">
        <v>28</v>
      </c>
      <c r="F235" s="27" t="s">
        <v>0</v>
      </c>
      <c r="G235" s="27" t="s">
        <v>14</v>
      </c>
      <c r="H235" s="27" t="s">
        <v>15</v>
      </c>
      <c r="I235" s="33" t="s">
        <v>21</v>
      </c>
    </row>
    <row r="236" spans="1:9" x14ac:dyDescent="0.2">
      <c r="A236" s="35">
        <v>39264</v>
      </c>
      <c r="B236" s="27">
        <v>16608.0260267577</v>
      </c>
      <c r="C236" s="27" t="s">
        <v>29</v>
      </c>
      <c r="D236" s="27" t="s">
        <v>27</v>
      </c>
      <c r="E236" s="27" t="s">
        <v>28</v>
      </c>
      <c r="F236" s="27" t="s">
        <v>0</v>
      </c>
      <c r="G236" s="27" t="s">
        <v>14</v>
      </c>
      <c r="H236" s="27" t="s">
        <v>15</v>
      </c>
      <c r="I236" s="33" t="s">
        <v>21</v>
      </c>
    </row>
    <row r="237" spans="1:9" x14ac:dyDescent="0.2">
      <c r="A237" s="35">
        <v>39356</v>
      </c>
      <c r="B237" s="27">
        <v>16691.712099349399</v>
      </c>
      <c r="C237" s="27" t="s">
        <v>29</v>
      </c>
      <c r="D237" s="27" t="s">
        <v>27</v>
      </c>
      <c r="E237" s="27" t="s">
        <v>28</v>
      </c>
      <c r="F237" s="27" t="s">
        <v>0</v>
      </c>
      <c r="G237" s="27" t="s">
        <v>14</v>
      </c>
      <c r="H237" s="27" t="s">
        <v>15</v>
      </c>
      <c r="I237" s="33" t="s">
        <v>21</v>
      </c>
    </row>
    <row r="238" spans="1:9" x14ac:dyDescent="0.2">
      <c r="A238" s="35">
        <v>39448</v>
      </c>
      <c r="B238" s="27">
        <v>16774.777215458002</v>
      </c>
      <c r="C238" s="27" t="s">
        <v>29</v>
      </c>
      <c r="D238" s="27" t="s">
        <v>27</v>
      </c>
      <c r="E238" s="27" t="s">
        <v>28</v>
      </c>
      <c r="F238" s="27" t="s">
        <v>0</v>
      </c>
      <c r="G238" s="27" t="s">
        <v>14</v>
      </c>
      <c r="H238" s="27" t="s">
        <v>15</v>
      </c>
      <c r="I238" s="33" t="s">
        <v>21</v>
      </c>
    </row>
    <row r="239" spans="1:9" x14ac:dyDescent="0.2">
      <c r="A239" s="35">
        <v>39539</v>
      </c>
      <c r="B239" s="27">
        <v>16854.431509824</v>
      </c>
      <c r="C239" s="27" t="s">
        <v>29</v>
      </c>
      <c r="D239" s="27" t="s">
        <v>27</v>
      </c>
      <c r="E239" s="27" t="s">
        <v>28</v>
      </c>
      <c r="F239" s="27" t="s">
        <v>0</v>
      </c>
      <c r="G239" s="27" t="s">
        <v>14</v>
      </c>
      <c r="H239" s="27" t="s">
        <v>15</v>
      </c>
      <c r="I239" s="33" t="s">
        <v>21</v>
      </c>
    </row>
    <row r="240" spans="1:9" x14ac:dyDescent="0.2">
      <c r="A240" s="35">
        <v>39630</v>
      </c>
      <c r="B240" s="27">
        <v>16929.753043277298</v>
      </c>
      <c r="C240" s="27" t="s">
        <v>29</v>
      </c>
      <c r="D240" s="27" t="s">
        <v>27</v>
      </c>
      <c r="E240" s="27" t="s">
        <v>28</v>
      </c>
      <c r="F240" s="27" t="s">
        <v>0</v>
      </c>
      <c r="G240" s="27" t="s">
        <v>14</v>
      </c>
      <c r="H240" s="27" t="s">
        <v>15</v>
      </c>
      <c r="I240" s="33" t="s">
        <v>21</v>
      </c>
    </row>
    <row r="241" spans="1:9" x14ac:dyDescent="0.2">
      <c r="A241" s="35">
        <v>39722</v>
      </c>
      <c r="B241" s="27">
        <v>16999.908553511399</v>
      </c>
      <c r="C241" s="27" t="s">
        <v>29</v>
      </c>
      <c r="D241" s="27" t="s">
        <v>27</v>
      </c>
      <c r="E241" s="27" t="s">
        <v>28</v>
      </c>
      <c r="F241" s="27" t="s">
        <v>0</v>
      </c>
      <c r="G241" s="27" t="s">
        <v>14</v>
      </c>
      <c r="H241" s="27" t="s">
        <v>15</v>
      </c>
      <c r="I241" s="33" t="s">
        <v>21</v>
      </c>
    </row>
    <row r="242" spans="1:9" x14ac:dyDescent="0.2">
      <c r="A242" s="35">
        <v>39814</v>
      </c>
      <c r="B242" s="27">
        <v>17063.793645207599</v>
      </c>
      <c r="C242" s="27" t="s">
        <v>29</v>
      </c>
      <c r="D242" s="27" t="s">
        <v>27</v>
      </c>
      <c r="E242" s="27" t="s">
        <v>28</v>
      </c>
      <c r="F242" s="27" t="s">
        <v>0</v>
      </c>
      <c r="G242" s="27" t="s">
        <v>14</v>
      </c>
      <c r="H242" s="27" t="s">
        <v>15</v>
      </c>
      <c r="I242" s="33" t="s">
        <v>21</v>
      </c>
    </row>
    <row r="243" spans="1:9" x14ac:dyDescent="0.2">
      <c r="A243" s="35">
        <v>39904</v>
      </c>
      <c r="B243" s="27">
        <v>17122.682771242002</v>
      </c>
      <c r="C243" s="27" t="s">
        <v>29</v>
      </c>
      <c r="D243" s="27" t="s">
        <v>27</v>
      </c>
      <c r="E243" s="27" t="s">
        <v>28</v>
      </c>
      <c r="F243" s="27" t="s">
        <v>0</v>
      </c>
      <c r="G243" s="27" t="s">
        <v>14</v>
      </c>
      <c r="H243" s="27" t="s">
        <v>15</v>
      </c>
      <c r="I243" s="33" t="s">
        <v>21</v>
      </c>
    </row>
    <row r="244" spans="1:9" x14ac:dyDescent="0.2">
      <c r="A244" s="35">
        <v>39995</v>
      </c>
      <c r="B244" s="27">
        <v>17177.410461390398</v>
      </c>
      <c r="C244" s="27" t="s">
        <v>29</v>
      </c>
      <c r="D244" s="27" t="s">
        <v>27</v>
      </c>
      <c r="E244" s="27" t="s">
        <v>28</v>
      </c>
      <c r="F244" s="27" t="s">
        <v>0</v>
      </c>
      <c r="G244" s="27" t="s">
        <v>14</v>
      </c>
      <c r="H244" s="27" t="s">
        <v>15</v>
      </c>
      <c r="I244" s="33" t="s">
        <v>21</v>
      </c>
    </row>
    <row r="245" spans="1:9" x14ac:dyDescent="0.2">
      <c r="A245" s="35">
        <v>40087</v>
      </c>
      <c r="B245" s="27">
        <v>17230.326569658198</v>
      </c>
      <c r="C245" s="27" t="s">
        <v>29</v>
      </c>
      <c r="D245" s="27" t="s">
        <v>27</v>
      </c>
      <c r="E245" s="27" t="s">
        <v>28</v>
      </c>
      <c r="F245" s="27" t="s">
        <v>0</v>
      </c>
      <c r="G245" s="27" t="s">
        <v>14</v>
      </c>
      <c r="H245" s="27" t="s">
        <v>15</v>
      </c>
      <c r="I245" s="33" t="s">
        <v>21</v>
      </c>
    </row>
    <row r="246" spans="1:9" x14ac:dyDescent="0.2">
      <c r="A246" s="35">
        <v>40179</v>
      </c>
      <c r="B246" s="27">
        <v>17284.089459018502</v>
      </c>
      <c r="C246" s="27" t="s">
        <v>29</v>
      </c>
      <c r="D246" s="27" t="s">
        <v>27</v>
      </c>
      <c r="E246" s="27" t="s">
        <v>28</v>
      </c>
      <c r="F246" s="27" t="s">
        <v>0</v>
      </c>
      <c r="G246" s="27" t="s">
        <v>14</v>
      </c>
      <c r="H246" s="27" t="s">
        <v>15</v>
      </c>
      <c r="I246" s="33" t="s">
        <v>21</v>
      </c>
    </row>
    <row r="247" spans="1:9" x14ac:dyDescent="0.2">
      <c r="A247" s="35">
        <v>40269</v>
      </c>
      <c r="B247" s="27">
        <v>17339.540497443399</v>
      </c>
      <c r="C247" s="27" t="s">
        <v>29</v>
      </c>
      <c r="D247" s="27" t="s">
        <v>27</v>
      </c>
      <c r="E247" s="27" t="s">
        <v>28</v>
      </c>
      <c r="F247" s="27" t="s">
        <v>0</v>
      </c>
      <c r="G247" s="27" t="s">
        <v>14</v>
      </c>
      <c r="H247" s="27" t="s">
        <v>15</v>
      </c>
      <c r="I247" s="33" t="s">
        <v>21</v>
      </c>
    </row>
    <row r="248" spans="1:9" x14ac:dyDescent="0.2">
      <c r="A248" s="35">
        <v>40360</v>
      </c>
      <c r="B248" s="27">
        <v>17398.249750812101</v>
      </c>
      <c r="C248" s="27" t="s">
        <v>29</v>
      </c>
      <c r="D248" s="27" t="s">
        <v>27</v>
      </c>
      <c r="E248" s="27" t="s">
        <v>28</v>
      </c>
      <c r="F248" s="27" t="s">
        <v>0</v>
      </c>
      <c r="G248" s="27" t="s">
        <v>14</v>
      </c>
      <c r="H248" s="27" t="s">
        <v>15</v>
      </c>
      <c r="I248" s="33" t="s">
        <v>21</v>
      </c>
    </row>
    <row r="249" spans="1:9" x14ac:dyDescent="0.2">
      <c r="A249" s="35">
        <v>40452</v>
      </c>
      <c r="B249" s="27">
        <v>17459.667948128401</v>
      </c>
      <c r="C249" s="27" t="s">
        <v>29</v>
      </c>
      <c r="D249" s="27" t="s">
        <v>27</v>
      </c>
      <c r="E249" s="27" t="s">
        <v>28</v>
      </c>
      <c r="F249" s="27" t="s">
        <v>0</v>
      </c>
      <c r="G249" s="27" t="s">
        <v>14</v>
      </c>
      <c r="H249" s="27" t="s">
        <v>15</v>
      </c>
      <c r="I249" s="33" t="s">
        <v>21</v>
      </c>
    </row>
    <row r="250" spans="1:9" x14ac:dyDescent="0.2">
      <c r="A250" s="35">
        <v>40544</v>
      </c>
      <c r="B250" s="27">
        <v>17523.898477058599</v>
      </c>
      <c r="C250" s="27" t="s">
        <v>29</v>
      </c>
      <c r="D250" s="27" t="s">
        <v>27</v>
      </c>
      <c r="E250" s="27" t="s">
        <v>28</v>
      </c>
      <c r="F250" s="27" t="s">
        <v>0</v>
      </c>
      <c r="G250" s="27" t="s">
        <v>14</v>
      </c>
      <c r="H250" s="27" t="s">
        <v>15</v>
      </c>
      <c r="I250" s="33" t="s">
        <v>21</v>
      </c>
    </row>
    <row r="251" spans="1:9" x14ac:dyDescent="0.2">
      <c r="A251" s="35">
        <v>40634</v>
      </c>
      <c r="B251" s="27">
        <v>17590.062292255301</v>
      </c>
      <c r="C251" s="27" t="s">
        <v>29</v>
      </c>
      <c r="D251" s="27" t="s">
        <v>27</v>
      </c>
      <c r="E251" s="27" t="s">
        <v>28</v>
      </c>
      <c r="F251" s="27" t="s">
        <v>0</v>
      </c>
      <c r="G251" s="27" t="s">
        <v>14</v>
      </c>
      <c r="H251" s="27" t="s">
        <v>15</v>
      </c>
      <c r="I251" s="33" t="s">
        <v>21</v>
      </c>
    </row>
    <row r="252" spans="1:9" x14ac:dyDescent="0.2">
      <c r="A252" s="35">
        <v>40725</v>
      </c>
      <c r="B252" s="27">
        <v>17658.131908785301</v>
      </c>
      <c r="C252" s="27" t="s">
        <v>29</v>
      </c>
      <c r="D252" s="27" t="s">
        <v>27</v>
      </c>
      <c r="E252" s="27" t="s">
        <v>28</v>
      </c>
      <c r="F252" s="27" t="s">
        <v>0</v>
      </c>
      <c r="G252" s="27" t="s">
        <v>14</v>
      </c>
      <c r="H252" s="27" t="s">
        <v>15</v>
      </c>
      <c r="I252" s="33" t="s">
        <v>21</v>
      </c>
    </row>
    <row r="253" spans="1:9" x14ac:dyDescent="0.2">
      <c r="A253" s="35">
        <v>40817</v>
      </c>
      <c r="B253" s="27">
        <v>17728.787047055899</v>
      </c>
      <c r="C253" s="27" t="s">
        <v>29</v>
      </c>
      <c r="D253" s="27" t="s">
        <v>27</v>
      </c>
      <c r="E253" s="27" t="s">
        <v>28</v>
      </c>
      <c r="F253" s="27" t="s">
        <v>0</v>
      </c>
      <c r="G253" s="27" t="s">
        <v>14</v>
      </c>
      <c r="H253" s="27" t="s">
        <v>15</v>
      </c>
      <c r="I253" s="33" t="s">
        <v>21</v>
      </c>
    </row>
    <row r="254" spans="1:9" x14ac:dyDescent="0.2">
      <c r="A254" s="35">
        <v>40909</v>
      </c>
      <c r="B254" s="27">
        <v>17802.124606222202</v>
      </c>
      <c r="C254" s="27" t="s">
        <v>29</v>
      </c>
      <c r="D254" s="27" t="s">
        <v>27</v>
      </c>
      <c r="E254" s="27" t="s">
        <v>28</v>
      </c>
      <c r="F254" s="27" t="s">
        <v>0</v>
      </c>
      <c r="G254" s="27" t="s">
        <v>14</v>
      </c>
      <c r="H254" s="27" t="s">
        <v>15</v>
      </c>
      <c r="I254" s="33" t="s">
        <v>21</v>
      </c>
    </row>
    <row r="255" spans="1:9" x14ac:dyDescent="0.2">
      <c r="A255" s="35">
        <v>41000</v>
      </c>
      <c r="B255" s="27">
        <v>17877.513501192701</v>
      </c>
      <c r="C255" s="27" t="s">
        <v>29</v>
      </c>
      <c r="D255" s="27" t="s">
        <v>27</v>
      </c>
      <c r="E255" s="27" t="s">
        <v>28</v>
      </c>
      <c r="F255" s="27" t="s">
        <v>0</v>
      </c>
      <c r="G255" s="27" t="s">
        <v>14</v>
      </c>
      <c r="H255" s="27" t="s">
        <v>15</v>
      </c>
      <c r="I255" s="33" t="s">
        <v>21</v>
      </c>
    </row>
    <row r="256" spans="1:9" x14ac:dyDescent="0.2">
      <c r="A256" s="35">
        <v>41091</v>
      </c>
      <c r="B256" s="27">
        <v>17954.159751564199</v>
      </c>
      <c r="C256" s="27" t="s">
        <v>29</v>
      </c>
      <c r="D256" s="27" t="s">
        <v>27</v>
      </c>
      <c r="E256" s="27" t="s">
        <v>28</v>
      </c>
      <c r="F256" s="27" t="s">
        <v>0</v>
      </c>
      <c r="G256" s="27" t="s">
        <v>14</v>
      </c>
      <c r="H256" s="27" t="s">
        <v>15</v>
      </c>
      <c r="I256" s="33" t="s">
        <v>21</v>
      </c>
    </row>
    <row r="257" spans="1:9" x14ac:dyDescent="0.2">
      <c r="A257" s="35">
        <v>41183</v>
      </c>
      <c r="B257" s="27">
        <v>18032.2714109755</v>
      </c>
      <c r="C257" s="27" t="s">
        <v>29</v>
      </c>
      <c r="D257" s="27" t="s">
        <v>27</v>
      </c>
      <c r="E257" s="27" t="s">
        <v>28</v>
      </c>
      <c r="F257" s="27" t="s">
        <v>0</v>
      </c>
      <c r="G257" s="27" t="s">
        <v>14</v>
      </c>
      <c r="H257" s="27" t="s">
        <v>15</v>
      </c>
      <c r="I257" s="33" t="s">
        <v>21</v>
      </c>
    </row>
    <row r="258" spans="1:9" x14ac:dyDescent="0.2">
      <c r="A258" s="35">
        <v>41275</v>
      </c>
      <c r="B258" s="27">
        <v>18112.761193184899</v>
      </c>
      <c r="C258" s="27" t="s">
        <v>29</v>
      </c>
      <c r="D258" s="27" t="s">
        <v>27</v>
      </c>
      <c r="E258" s="27" t="s">
        <v>28</v>
      </c>
      <c r="F258" s="27" t="s">
        <v>0</v>
      </c>
      <c r="G258" s="27" t="s">
        <v>14</v>
      </c>
      <c r="H258" s="27" t="s">
        <v>15</v>
      </c>
      <c r="I258" s="33" t="s">
        <v>21</v>
      </c>
    </row>
    <row r="259" spans="1:9" x14ac:dyDescent="0.2">
      <c r="A259" s="35">
        <v>41365</v>
      </c>
      <c r="B259" s="27">
        <v>18194.452501514301</v>
      </c>
      <c r="C259" s="27" t="s">
        <v>29</v>
      </c>
      <c r="D259" s="27" t="s">
        <v>27</v>
      </c>
      <c r="E259" s="27" t="s">
        <v>28</v>
      </c>
      <c r="F259" s="27" t="s">
        <v>0</v>
      </c>
      <c r="G259" s="27" t="s">
        <v>14</v>
      </c>
      <c r="H259" s="27" t="s">
        <v>15</v>
      </c>
      <c r="I259" s="33" t="s">
        <v>21</v>
      </c>
    </row>
    <row r="260" spans="1:9" x14ac:dyDescent="0.2">
      <c r="A260" s="35">
        <v>41456</v>
      </c>
      <c r="B260" s="27">
        <v>18277.073695057599</v>
      </c>
      <c r="C260" s="27" t="s">
        <v>29</v>
      </c>
      <c r="D260" s="27" t="s">
        <v>27</v>
      </c>
      <c r="E260" s="27" t="s">
        <v>28</v>
      </c>
      <c r="F260" s="27" t="s">
        <v>0</v>
      </c>
      <c r="G260" s="27" t="s">
        <v>14</v>
      </c>
      <c r="H260" s="27" t="s">
        <v>15</v>
      </c>
      <c r="I260" s="33" t="s">
        <v>21</v>
      </c>
    </row>
    <row r="261" spans="1:9" x14ac:dyDescent="0.2">
      <c r="A261" s="35">
        <v>41548</v>
      </c>
      <c r="B261" s="27">
        <v>18361.597699019901</v>
      </c>
      <c r="C261" s="27" t="s">
        <v>29</v>
      </c>
      <c r="D261" s="27" t="s">
        <v>27</v>
      </c>
      <c r="E261" s="27" t="s">
        <v>28</v>
      </c>
      <c r="F261" s="27" t="s">
        <v>0</v>
      </c>
      <c r="G261" s="27" t="s">
        <v>14</v>
      </c>
      <c r="H261" s="27" t="s">
        <v>15</v>
      </c>
      <c r="I261" s="33" t="s">
        <v>21</v>
      </c>
    </row>
    <row r="262" spans="1:9" x14ac:dyDescent="0.2">
      <c r="A262" s="35">
        <v>41640</v>
      </c>
      <c r="B262" s="27">
        <v>18448.099375489699</v>
      </c>
      <c r="C262" s="27" t="s">
        <v>29</v>
      </c>
      <c r="D262" s="27" t="s">
        <v>27</v>
      </c>
      <c r="E262" s="27" t="s">
        <v>28</v>
      </c>
      <c r="F262" s="27" t="s">
        <v>0</v>
      </c>
      <c r="G262" s="27" t="s">
        <v>14</v>
      </c>
      <c r="H262" s="27" t="s">
        <v>15</v>
      </c>
      <c r="I262" s="33" t="s">
        <v>21</v>
      </c>
    </row>
    <row r="263" spans="1:9" x14ac:dyDescent="0.2">
      <c r="A263" s="35">
        <v>41730</v>
      </c>
      <c r="B263" s="27">
        <v>18535.903417717302</v>
      </c>
      <c r="C263" s="27" t="s">
        <v>29</v>
      </c>
      <c r="D263" s="27" t="s">
        <v>27</v>
      </c>
      <c r="E263" s="27" t="s">
        <v>28</v>
      </c>
      <c r="F263" s="27" t="s">
        <v>0</v>
      </c>
      <c r="G263" s="27" t="s">
        <v>14</v>
      </c>
      <c r="H263" s="27" t="s">
        <v>15</v>
      </c>
      <c r="I263" s="33" t="s">
        <v>21</v>
      </c>
    </row>
    <row r="264" spans="1:9" x14ac:dyDescent="0.2">
      <c r="A264" s="35">
        <v>41821</v>
      </c>
      <c r="B264" s="27">
        <v>18626.028765934101</v>
      </c>
      <c r="C264" s="27" t="s">
        <v>29</v>
      </c>
      <c r="D264" s="27" t="s">
        <v>27</v>
      </c>
      <c r="E264" s="27" t="s">
        <v>28</v>
      </c>
      <c r="F264" s="27" t="s">
        <v>0</v>
      </c>
      <c r="G264" s="27" t="s">
        <v>14</v>
      </c>
      <c r="H264" s="27" t="s">
        <v>15</v>
      </c>
      <c r="I264" s="33" t="s">
        <v>21</v>
      </c>
    </row>
    <row r="265" spans="1:9" x14ac:dyDescent="0.2">
      <c r="A265" s="35">
        <v>41913</v>
      </c>
      <c r="B265" s="27">
        <v>18717.9958726232</v>
      </c>
      <c r="C265" s="27" t="s">
        <v>29</v>
      </c>
      <c r="D265" s="27" t="s">
        <v>27</v>
      </c>
      <c r="E265" s="27" t="s">
        <v>28</v>
      </c>
      <c r="F265" s="27" t="s">
        <v>0</v>
      </c>
      <c r="G265" s="27" t="s">
        <v>14</v>
      </c>
      <c r="H265" s="27" t="s">
        <v>15</v>
      </c>
      <c r="I265" s="33" t="s">
        <v>21</v>
      </c>
    </row>
    <row r="266" spans="1:9" x14ac:dyDescent="0.2">
      <c r="A266" s="35">
        <v>42005</v>
      </c>
      <c r="B266" s="27">
        <v>18811.820350766899</v>
      </c>
      <c r="C266" s="27" t="s">
        <v>29</v>
      </c>
      <c r="D266" s="27" t="s">
        <v>27</v>
      </c>
      <c r="E266" s="27" t="s">
        <v>28</v>
      </c>
      <c r="F266" s="27" t="s">
        <v>0</v>
      </c>
      <c r="G266" s="27" t="s">
        <v>14</v>
      </c>
      <c r="H266" s="27" t="s">
        <v>15</v>
      </c>
      <c r="I266" s="33" t="s">
        <v>21</v>
      </c>
    </row>
    <row r="267" spans="1:9" x14ac:dyDescent="0.2">
      <c r="A267" s="35">
        <v>42095</v>
      </c>
      <c r="B267" s="27">
        <v>18906.969611496901</v>
      </c>
      <c r="C267" s="27" t="s">
        <v>29</v>
      </c>
      <c r="D267" s="27" t="s">
        <v>27</v>
      </c>
      <c r="E267" s="27" t="s">
        <v>28</v>
      </c>
      <c r="F267" s="27" t="s">
        <v>0</v>
      </c>
      <c r="G267" s="27" t="s">
        <v>14</v>
      </c>
      <c r="H267" s="27" t="s">
        <v>15</v>
      </c>
      <c r="I267" s="33" t="s">
        <v>21</v>
      </c>
    </row>
    <row r="268" spans="1:9" x14ac:dyDescent="0.2">
      <c r="A268" s="35">
        <v>42186</v>
      </c>
      <c r="B268" s="27">
        <v>19003.034198330399</v>
      </c>
      <c r="C268" s="27" t="s">
        <v>29</v>
      </c>
      <c r="D268" s="27" t="s">
        <v>27</v>
      </c>
      <c r="E268" s="27" t="s">
        <v>28</v>
      </c>
      <c r="F268" s="27" t="s">
        <v>0</v>
      </c>
      <c r="G268" s="27" t="s">
        <v>14</v>
      </c>
      <c r="H268" s="27" t="s">
        <v>15</v>
      </c>
      <c r="I268" s="33" t="s">
        <v>21</v>
      </c>
    </row>
    <row r="269" spans="1:9" x14ac:dyDescent="0.2">
      <c r="A269" s="35">
        <v>42278</v>
      </c>
      <c r="B269" s="27">
        <v>19100.137722133099</v>
      </c>
      <c r="C269" s="27" t="s">
        <v>29</v>
      </c>
      <c r="D269" s="27" t="s">
        <v>27</v>
      </c>
      <c r="E269" s="27" t="s">
        <v>28</v>
      </c>
      <c r="F269" s="27" t="s">
        <v>0</v>
      </c>
      <c r="G269" s="27" t="s">
        <v>14</v>
      </c>
      <c r="H269" s="27" t="s">
        <v>15</v>
      </c>
      <c r="I269" s="33" t="s">
        <v>21</v>
      </c>
    </row>
    <row r="270" spans="1:9" x14ac:dyDescent="0.2">
      <c r="A270" s="35">
        <v>42370</v>
      </c>
      <c r="B270" s="27">
        <v>19198.252665637399</v>
      </c>
      <c r="C270" s="27" t="s">
        <v>29</v>
      </c>
      <c r="D270" s="27" t="s">
        <v>27</v>
      </c>
      <c r="E270" s="27" t="s">
        <v>28</v>
      </c>
      <c r="F270" s="27" t="s">
        <v>0</v>
      </c>
      <c r="G270" s="27" t="s">
        <v>14</v>
      </c>
      <c r="H270" s="27" t="s">
        <v>15</v>
      </c>
      <c r="I270" s="33" t="s">
        <v>21</v>
      </c>
    </row>
    <row r="271" spans="1:9" x14ac:dyDescent="0.2">
      <c r="A271" s="35">
        <v>42461</v>
      </c>
      <c r="B271" s="27">
        <v>19296.5000603964</v>
      </c>
      <c r="C271" s="27" t="s">
        <v>29</v>
      </c>
      <c r="D271" s="27" t="s">
        <v>27</v>
      </c>
      <c r="E271" s="27" t="s">
        <v>28</v>
      </c>
      <c r="F271" s="27" t="s">
        <v>0</v>
      </c>
      <c r="G271" s="27" t="s">
        <v>14</v>
      </c>
      <c r="H271" s="27" t="s">
        <v>15</v>
      </c>
      <c r="I271" s="33" t="s">
        <v>21</v>
      </c>
    </row>
    <row r="272" spans="1:9" x14ac:dyDescent="0.2">
      <c r="A272" s="35">
        <v>42552</v>
      </c>
      <c r="B272" s="27">
        <v>19394.189009384601</v>
      </c>
      <c r="C272" s="27" t="s">
        <v>29</v>
      </c>
      <c r="D272" s="27" t="s">
        <v>27</v>
      </c>
      <c r="E272" s="27" t="s">
        <v>28</v>
      </c>
      <c r="F272" s="27" t="s">
        <v>0</v>
      </c>
      <c r="G272" s="27" t="s">
        <v>14</v>
      </c>
      <c r="H272" s="27" t="s">
        <v>15</v>
      </c>
      <c r="I272" s="33" t="s">
        <v>21</v>
      </c>
    </row>
    <row r="273" spans="1:9" x14ac:dyDescent="0.2">
      <c r="A273" s="35">
        <v>42644</v>
      </c>
      <c r="B273" s="27">
        <v>19491.389084717699</v>
      </c>
      <c r="C273" s="27" t="s">
        <v>29</v>
      </c>
      <c r="D273" s="27" t="s">
        <v>27</v>
      </c>
      <c r="E273" s="27" t="s">
        <v>28</v>
      </c>
      <c r="F273" s="27" t="s">
        <v>0</v>
      </c>
      <c r="G273" s="27" t="s">
        <v>14</v>
      </c>
      <c r="H273" s="27" t="s">
        <v>15</v>
      </c>
      <c r="I273" s="33" t="s">
        <v>21</v>
      </c>
    </row>
    <row r="274" spans="1:9" x14ac:dyDescent="0.2">
      <c r="A274" s="35">
        <v>42736</v>
      </c>
      <c r="B274" s="27">
        <v>19588.630664896998</v>
      </c>
      <c r="C274" s="27" t="s">
        <v>29</v>
      </c>
      <c r="D274" s="27" t="s">
        <v>27</v>
      </c>
      <c r="E274" s="27" t="s">
        <v>28</v>
      </c>
      <c r="F274" s="27" t="s">
        <v>0</v>
      </c>
      <c r="G274" s="27" t="s">
        <v>14</v>
      </c>
      <c r="H274" s="27" t="s">
        <v>15</v>
      </c>
      <c r="I274" s="33" t="s">
        <v>21</v>
      </c>
    </row>
    <row r="275" spans="1:9" x14ac:dyDescent="0.2">
      <c r="A275" s="35">
        <v>42826</v>
      </c>
      <c r="B275" s="27">
        <v>19685.872943332299</v>
      </c>
      <c r="C275" s="27" t="s">
        <v>29</v>
      </c>
      <c r="D275" s="27" t="s">
        <v>27</v>
      </c>
      <c r="E275" s="27" t="s">
        <v>28</v>
      </c>
      <c r="F275" s="27" t="s">
        <v>0</v>
      </c>
      <c r="G275" s="27" t="s">
        <v>14</v>
      </c>
      <c r="H275" s="27" t="s">
        <v>15</v>
      </c>
      <c r="I275" s="33" t="s">
        <v>21</v>
      </c>
    </row>
    <row r="276" spans="1:9" x14ac:dyDescent="0.2">
      <c r="A276" s="35">
        <v>42917</v>
      </c>
      <c r="B276" s="27">
        <v>19783.817242749999</v>
      </c>
      <c r="C276" s="27" t="s">
        <v>29</v>
      </c>
      <c r="D276" s="27" t="s">
        <v>27</v>
      </c>
      <c r="E276" s="27" t="s">
        <v>28</v>
      </c>
      <c r="F276" s="27" t="s">
        <v>0</v>
      </c>
      <c r="G276" s="27" t="s">
        <v>14</v>
      </c>
      <c r="H276" s="27" t="s">
        <v>15</v>
      </c>
      <c r="I276" s="33" t="s">
        <v>21</v>
      </c>
    </row>
    <row r="277" spans="1:9" x14ac:dyDescent="0.2">
      <c r="A277" s="35">
        <v>43009</v>
      </c>
      <c r="B277" s="27">
        <v>19882.732970228401</v>
      </c>
      <c r="C277" s="27" t="s">
        <v>29</v>
      </c>
      <c r="D277" s="27" t="s">
        <v>27</v>
      </c>
      <c r="E277" s="27" t="s">
        <v>28</v>
      </c>
      <c r="F277" s="27" t="s">
        <v>0</v>
      </c>
      <c r="G277" s="27" t="s">
        <v>14</v>
      </c>
      <c r="H277" s="27" t="s">
        <v>15</v>
      </c>
      <c r="I277" s="33" t="s">
        <v>21</v>
      </c>
    </row>
    <row r="278" spans="1:9" x14ac:dyDescent="0.2">
      <c r="A278" s="35">
        <v>43101</v>
      </c>
      <c r="B278" s="27">
        <v>19983.308058389899</v>
      </c>
      <c r="C278" s="27" t="s">
        <v>29</v>
      </c>
      <c r="D278" s="27" t="s">
        <v>27</v>
      </c>
      <c r="E278" s="27" t="s">
        <v>28</v>
      </c>
      <c r="F278" s="27" t="s">
        <v>0</v>
      </c>
      <c r="G278" s="27" t="s">
        <v>14</v>
      </c>
      <c r="H278" s="27" t="s">
        <v>15</v>
      </c>
      <c r="I278" s="33" t="s">
        <v>21</v>
      </c>
    </row>
    <row r="279" spans="1:9" x14ac:dyDescent="0.2">
      <c r="A279" s="35">
        <v>43191</v>
      </c>
      <c r="B279" s="27">
        <v>20085.821330941701</v>
      </c>
      <c r="C279" s="27" t="s">
        <v>29</v>
      </c>
      <c r="D279" s="27" t="s">
        <v>27</v>
      </c>
      <c r="E279" s="27" t="s">
        <v>28</v>
      </c>
      <c r="F279" s="27" t="s">
        <v>0</v>
      </c>
      <c r="G279" s="27" t="s">
        <v>14</v>
      </c>
      <c r="H279" s="27" t="s">
        <v>15</v>
      </c>
      <c r="I279" s="33" t="s">
        <v>21</v>
      </c>
    </row>
    <row r="280" spans="1:9" x14ac:dyDescent="0.2">
      <c r="A280" s="35">
        <v>43282</v>
      </c>
      <c r="B280" s="27">
        <v>20189.236812637198</v>
      </c>
      <c r="C280" s="27" t="s">
        <v>29</v>
      </c>
      <c r="D280" s="27" t="s">
        <v>27</v>
      </c>
      <c r="E280" s="27" t="s">
        <v>28</v>
      </c>
      <c r="F280" s="27" t="s">
        <v>0</v>
      </c>
      <c r="G280" s="27" t="s">
        <v>14</v>
      </c>
      <c r="H280" s="27" t="s">
        <v>15</v>
      </c>
      <c r="I280" s="33" t="s">
        <v>21</v>
      </c>
    </row>
    <row r="281" spans="1:9" x14ac:dyDescent="0.2">
      <c r="A281" s="35">
        <v>43374</v>
      </c>
      <c r="B281" s="27">
        <v>20294.354088290602</v>
      </c>
      <c r="C281" s="27" t="s">
        <v>29</v>
      </c>
      <c r="D281" s="27" t="s">
        <v>27</v>
      </c>
      <c r="E281" s="27" t="s">
        <v>28</v>
      </c>
      <c r="F281" s="27" t="s">
        <v>0</v>
      </c>
      <c r="G281" s="27" t="s">
        <v>14</v>
      </c>
      <c r="H281" s="27" t="s">
        <v>15</v>
      </c>
      <c r="I281" s="33" t="s">
        <v>21</v>
      </c>
    </row>
    <row r="282" spans="1:9" x14ac:dyDescent="0.2">
      <c r="A282" s="35">
        <v>43466</v>
      </c>
      <c r="B282" s="27">
        <v>20401.782506994201</v>
      </c>
      <c r="C282" s="27" t="s">
        <v>29</v>
      </c>
      <c r="D282" s="27" t="s">
        <v>27</v>
      </c>
      <c r="E282" s="27" t="s">
        <v>28</v>
      </c>
      <c r="F282" s="27" t="s">
        <v>0</v>
      </c>
      <c r="G282" s="27" t="s">
        <v>14</v>
      </c>
      <c r="H282" s="27" t="s">
        <v>15</v>
      </c>
      <c r="I282" s="33" t="s">
        <v>21</v>
      </c>
    </row>
    <row r="283" spans="1:9" x14ac:dyDescent="0.2">
      <c r="A283" s="35">
        <v>43556</v>
      </c>
      <c r="B283" s="27">
        <v>20509.707788284599</v>
      </c>
      <c r="C283" s="27" t="s">
        <v>29</v>
      </c>
      <c r="D283" s="27" t="s">
        <v>27</v>
      </c>
      <c r="E283" s="27" t="s">
        <v>28</v>
      </c>
      <c r="F283" s="27" t="s">
        <v>0</v>
      </c>
      <c r="G283" s="27" t="s">
        <v>14</v>
      </c>
      <c r="H283" s="27" t="s">
        <v>15</v>
      </c>
      <c r="I283" s="33" t="s">
        <v>21</v>
      </c>
    </row>
    <row r="284" spans="1:9" x14ac:dyDescent="0.2">
      <c r="A284" s="35">
        <v>43647</v>
      </c>
      <c r="B284" s="27">
        <v>20617.674979351901</v>
      </c>
      <c r="C284" s="27" t="s">
        <v>29</v>
      </c>
      <c r="D284" s="27" t="s">
        <v>27</v>
      </c>
      <c r="E284" s="27" t="s">
        <v>28</v>
      </c>
      <c r="F284" s="27" t="s">
        <v>0</v>
      </c>
      <c r="G284" s="27" t="s">
        <v>14</v>
      </c>
      <c r="H284" s="27" t="s">
        <v>15</v>
      </c>
      <c r="I284" s="33" t="s">
        <v>21</v>
      </c>
    </row>
    <row r="285" spans="1:9" x14ac:dyDescent="0.2">
      <c r="A285" s="35">
        <v>43739</v>
      </c>
      <c r="B285" s="27">
        <v>20722.820278145598</v>
      </c>
      <c r="C285" s="27" t="s">
        <v>29</v>
      </c>
      <c r="D285" s="27" t="s">
        <v>27</v>
      </c>
      <c r="E285" s="27" t="s">
        <v>28</v>
      </c>
      <c r="F285" s="27" t="s">
        <v>0</v>
      </c>
      <c r="G285" s="27" t="s">
        <v>14</v>
      </c>
      <c r="H285" s="27" t="s">
        <v>15</v>
      </c>
      <c r="I285" s="33" t="s">
        <v>21</v>
      </c>
    </row>
    <row r="286" spans="1:9" x14ac:dyDescent="0.2">
      <c r="A286" s="35">
        <v>43831</v>
      </c>
      <c r="B286" s="27">
        <v>20825.889773887899</v>
      </c>
      <c r="C286" s="27" t="s">
        <v>29</v>
      </c>
      <c r="D286" s="27" t="s">
        <v>27</v>
      </c>
      <c r="E286" s="27" t="s">
        <v>28</v>
      </c>
      <c r="F286" s="27" t="s">
        <v>0</v>
      </c>
      <c r="G286" s="27" t="s">
        <v>14</v>
      </c>
      <c r="H286" s="27" t="s">
        <v>15</v>
      </c>
      <c r="I286" s="33" t="s">
        <v>21</v>
      </c>
    </row>
    <row r="287" spans="1:9" x14ac:dyDescent="0.2">
      <c r="A287" s="35">
        <v>43922</v>
      </c>
      <c r="B287" s="27">
        <v>20925.8559803559</v>
      </c>
      <c r="C287" s="27" t="s">
        <v>29</v>
      </c>
      <c r="D287" s="27" t="s">
        <v>27</v>
      </c>
      <c r="E287" s="27" t="s">
        <v>28</v>
      </c>
      <c r="F287" s="27" t="s">
        <v>0</v>
      </c>
      <c r="G287" s="27" t="s">
        <v>14</v>
      </c>
      <c r="H287" s="27" t="s">
        <v>15</v>
      </c>
      <c r="I287" s="33" t="s">
        <v>21</v>
      </c>
    </row>
    <row r="288" spans="1:9" x14ac:dyDescent="0.2">
      <c r="A288" s="35">
        <v>44013</v>
      </c>
      <c r="B288" s="27">
        <v>21020.539012470501</v>
      </c>
      <c r="C288" s="27" t="s">
        <v>29</v>
      </c>
      <c r="D288" s="27" t="s">
        <v>27</v>
      </c>
      <c r="E288" s="27" t="s">
        <v>28</v>
      </c>
      <c r="F288" s="27" t="s">
        <v>0</v>
      </c>
      <c r="G288" s="27" t="s">
        <v>14</v>
      </c>
      <c r="H288" s="27" t="s">
        <v>15</v>
      </c>
      <c r="I288" s="33" t="s">
        <v>21</v>
      </c>
    </row>
    <row r="289" spans="1:9" x14ac:dyDescent="0.2">
      <c r="A289" s="35">
        <v>44105</v>
      </c>
      <c r="B289" s="27">
        <v>21116.617057074</v>
      </c>
      <c r="C289" s="27" t="s">
        <v>29</v>
      </c>
      <c r="D289" s="27" t="s">
        <v>27</v>
      </c>
      <c r="E289" s="27" t="s">
        <v>28</v>
      </c>
      <c r="F289" s="27" t="s">
        <v>0</v>
      </c>
      <c r="G289" s="27" t="s">
        <v>14</v>
      </c>
      <c r="H289" s="27" t="s">
        <v>15</v>
      </c>
      <c r="I289" s="33" t="s">
        <v>21</v>
      </c>
    </row>
    <row r="290" spans="1:9" x14ac:dyDescent="0.2">
      <c r="A290" s="35">
        <v>44197</v>
      </c>
      <c r="B290" s="27">
        <v>21216.864736890198</v>
      </c>
      <c r="C290" s="27" t="s">
        <v>29</v>
      </c>
      <c r="D290" s="27" t="s">
        <v>27</v>
      </c>
      <c r="E290" s="27" t="s">
        <v>28</v>
      </c>
      <c r="F290" s="27" t="s">
        <v>0</v>
      </c>
      <c r="G290" s="27" t="s">
        <v>14</v>
      </c>
      <c r="H290" s="27" t="s">
        <v>15</v>
      </c>
      <c r="I290" s="33" t="s">
        <v>21</v>
      </c>
    </row>
    <row r="291" spans="1:9" x14ac:dyDescent="0.2">
      <c r="A291" s="35">
        <v>44287</v>
      </c>
      <c r="B291" s="27">
        <v>21322.2890985185</v>
      </c>
      <c r="C291" s="27" t="s">
        <v>29</v>
      </c>
      <c r="D291" s="27" t="s">
        <v>27</v>
      </c>
      <c r="E291" s="27" t="s">
        <v>28</v>
      </c>
      <c r="F291" s="27" t="s">
        <v>0</v>
      </c>
      <c r="G291" s="27" t="s">
        <v>14</v>
      </c>
      <c r="H291" s="27" t="s">
        <v>15</v>
      </c>
      <c r="I291" s="33" t="s">
        <v>21</v>
      </c>
    </row>
    <row r="292" spans="1:9" x14ac:dyDescent="0.2">
      <c r="A292" s="35">
        <v>44378</v>
      </c>
      <c r="B292" s="27">
        <v>21435.306320453401</v>
      </c>
      <c r="C292" s="27" t="s">
        <v>29</v>
      </c>
      <c r="D292" s="27" t="s">
        <v>27</v>
      </c>
      <c r="E292" s="27" t="s">
        <v>28</v>
      </c>
      <c r="F292" s="27" t="s">
        <v>0</v>
      </c>
      <c r="G292" s="27" t="s">
        <v>14</v>
      </c>
      <c r="H292" s="27" t="s">
        <v>15</v>
      </c>
      <c r="I292" s="33" t="s">
        <v>21</v>
      </c>
    </row>
    <row r="293" spans="1:9" x14ac:dyDescent="0.2">
      <c r="A293" s="35">
        <v>44470</v>
      </c>
      <c r="B293" s="27">
        <v>21554.0210837501</v>
      </c>
      <c r="C293" s="27" t="s">
        <v>29</v>
      </c>
      <c r="D293" s="27" t="s">
        <v>27</v>
      </c>
      <c r="E293" s="27" t="s">
        <v>28</v>
      </c>
      <c r="F293" s="27" t="s">
        <v>0</v>
      </c>
      <c r="G293" s="27" t="s">
        <v>14</v>
      </c>
      <c r="H293" s="27" t="s">
        <v>15</v>
      </c>
      <c r="I293" s="33" t="s">
        <v>21</v>
      </c>
    </row>
    <row r="294" spans="1:9" x14ac:dyDescent="0.2">
      <c r="A294" s="35">
        <v>44562</v>
      </c>
      <c r="B294" s="27">
        <v>21678.723566954199</v>
      </c>
      <c r="C294" s="27" t="s">
        <v>29</v>
      </c>
      <c r="D294" s="27" t="s">
        <v>27</v>
      </c>
      <c r="E294" s="27" t="s">
        <v>28</v>
      </c>
      <c r="F294" s="27" t="s">
        <v>0</v>
      </c>
      <c r="G294" s="27" t="s">
        <v>14</v>
      </c>
      <c r="H294" s="27" t="s">
        <v>15</v>
      </c>
      <c r="I294" s="33" t="s">
        <v>21</v>
      </c>
    </row>
    <row r="295" spans="1:9" x14ac:dyDescent="0.2">
      <c r="A295" s="35">
        <v>44652</v>
      </c>
      <c r="B295" s="27">
        <v>21808.975353705198</v>
      </c>
      <c r="C295" s="27" t="s">
        <v>29</v>
      </c>
      <c r="D295" s="27" t="s">
        <v>27</v>
      </c>
      <c r="E295" s="27" t="s">
        <v>28</v>
      </c>
      <c r="F295" s="27" t="s">
        <v>0</v>
      </c>
      <c r="G295" s="27" t="s">
        <v>14</v>
      </c>
      <c r="H295" s="27" t="s">
        <v>15</v>
      </c>
      <c r="I295" s="33" t="s">
        <v>21</v>
      </c>
    </row>
    <row r="296" spans="1:9" x14ac:dyDescent="0.2">
      <c r="A296" s="35">
        <v>44743</v>
      </c>
      <c r="B296" s="27">
        <v>21944.708620985599</v>
      </c>
      <c r="C296" s="27" t="s">
        <v>29</v>
      </c>
      <c r="D296" s="27" t="s">
        <v>27</v>
      </c>
      <c r="E296" s="27" t="s">
        <v>28</v>
      </c>
      <c r="F296" s="27" t="s">
        <v>0</v>
      </c>
      <c r="G296" s="27" t="s">
        <v>14</v>
      </c>
      <c r="H296" s="27" t="s">
        <v>15</v>
      </c>
      <c r="I296" s="33" t="s">
        <v>21</v>
      </c>
    </row>
    <row r="297" spans="1:9" x14ac:dyDescent="0.2">
      <c r="A297" s="35">
        <v>44835</v>
      </c>
      <c r="B297" s="27">
        <v>22084.8025683585</v>
      </c>
      <c r="C297" s="27" t="s">
        <v>29</v>
      </c>
      <c r="D297" s="27" t="s">
        <v>27</v>
      </c>
      <c r="E297" s="27" t="s">
        <v>28</v>
      </c>
      <c r="F297" s="27" t="s">
        <v>0</v>
      </c>
      <c r="G297" s="27" t="s">
        <v>14</v>
      </c>
      <c r="H297" s="27" t="s">
        <v>15</v>
      </c>
      <c r="I297" s="33" t="s">
        <v>21</v>
      </c>
    </row>
    <row r="298" spans="1:9" x14ac:dyDescent="0.2">
      <c r="A298" s="35">
        <v>44927</v>
      </c>
      <c r="B298" s="27">
        <v>22229.4821939471</v>
      </c>
      <c r="C298" s="27" t="s">
        <v>29</v>
      </c>
      <c r="D298" s="27" t="s">
        <v>27</v>
      </c>
      <c r="E298" s="27" t="s">
        <v>28</v>
      </c>
      <c r="F298" s="27" t="s">
        <v>0</v>
      </c>
      <c r="G298" s="27" t="s">
        <v>14</v>
      </c>
      <c r="H298" s="27" t="s">
        <v>15</v>
      </c>
      <c r="I298" s="33" t="s">
        <v>21</v>
      </c>
    </row>
    <row r="299" spans="1:9" x14ac:dyDescent="0.2">
      <c r="A299" s="35">
        <v>45017</v>
      </c>
      <c r="B299" s="27">
        <v>22377.867950046799</v>
      </c>
      <c r="C299" s="27" t="s">
        <v>29</v>
      </c>
      <c r="D299" s="27" t="s">
        <v>27</v>
      </c>
      <c r="E299" s="27" t="s">
        <v>28</v>
      </c>
      <c r="F299" s="27" t="s">
        <v>0</v>
      </c>
      <c r="G299" s="27" t="s">
        <v>14</v>
      </c>
      <c r="H299" s="27" t="s">
        <v>15</v>
      </c>
      <c r="I299" s="33" t="s">
        <v>21</v>
      </c>
    </row>
    <row r="300" spans="1:9" x14ac:dyDescent="0.2">
      <c r="A300" s="35">
        <v>45108</v>
      </c>
      <c r="B300" s="27">
        <v>22527.5709313521</v>
      </c>
      <c r="C300" s="27" t="s">
        <v>29</v>
      </c>
      <c r="D300" s="27" t="s">
        <v>27</v>
      </c>
      <c r="E300" s="27" t="s">
        <v>28</v>
      </c>
      <c r="F300" s="27" t="s">
        <v>0</v>
      </c>
      <c r="G300" s="27" t="s">
        <v>14</v>
      </c>
      <c r="H300" s="27" t="s">
        <v>15</v>
      </c>
      <c r="I300" s="33" t="s">
        <v>21</v>
      </c>
    </row>
    <row r="301" spans="1:9" x14ac:dyDescent="0.2">
      <c r="A301" s="35">
        <v>45200</v>
      </c>
      <c r="B301" s="27">
        <v>22678.156520144199</v>
      </c>
      <c r="C301" s="27" t="s">
        <v>29</v>
      </c>
      <c r="D301" s="27" t="s">
        <v>27</v>
      </c>
      <c r="E301" s="27" t="s">
        <v>28</v>
      </c>
      <c r="F301" s="27" t="s">
        <v>0</v>
      </c>
      <c r="G301" s="27" t="s">
        <v>14</v>
      </c>
      <c r="H301" s="27" t="s">
        <v>15</v>
      </c>
      <c r="I301" s="33" t="s">
        <v>21</v>
      </c>
    </row>
    <row r="302" spans="1:9" x14ac:dyDescent="0.2">
      <c r="A302" s="35">
        <v>45292</v>
      </c>
      <c r="B302" s="27">
        <v>22828.945410979301</v>
      </c>
      <c r="C302" s="27" t="s">
        <v>29</v>
      </c>
      <c r="D302" s="27" t="s">
        <v>27</v>
      </c>
      <c r="E302" s="27" t="s">
        <v>28</v>
      </c>
      <c r="F302" s="27" t="s">
        <v>0</v>
      </c>
      <c r="G302" s="27" t="s">
        <v>14</v>
      </c>
      <c r="H302" s="27" t="s">
        <v>15</v>
      </c>
      <c r="I302" s="33" t="s">
        <v>21</v>
      </c>
    </row>
    <row r="303" spans="1:9" x14ac:dyDescent="0.2">
      <c r="A303" s="35">
        <v>45383</v>
      </c>
      <c r="B303" s="27">
        <v>22979.033391074499</v>
      </c>
      <c r="C303" s="27" t="s">
        <v>29</v>
      </c>
      <c r="D303" s="27" t="s">
        <v>27</v>
      </c>
      <c r="E303" s="27" t="s">
        <v>28</v>
      </c>
      <c r="F303" s="27" t="s">
        <v>0</v>
      </c>
      <c r="G303" s="27" t="s">
        <v>14</v>
      </c>
      <c r="H303" s="27" t="s">
        <v>15</v>
      </c>
      <c r="I303" s="33" t="s">
        <v>21</v>
      </c>
    </row>
    <row r="304" spans="1:9" x14ac:dyDescent="0.2">
      <c r="A304" s="35">
        <v>45474</v>
      </c>
      <c r="B304" s="27">
        <v>23126.896106022599</v>
      </c>
      <c r="C304" s="27" t="s">
        <v>29</v>
      </c>
      <c r="D304" s="27" t="s">
        <v>27</v>
      </c>
      <c r="E304" s="27" t="s">
        <v>28</v>
      </c>
      <c r="F304" s="27" t="s">
        <v>0</v>
      </c>
      <c r="G304" s="27" t="s">
        <v>14</v>
      </c>
      <c r="H304" s="27" t="s">
        <v>15</v>
      </c>
      <c r="I304" s="33" t="s">
        <v>21</v>
      </c>
    </row>
    <row r="305" spans="1:9" x14ac:dyDescent="0.2">
      <c r="A305" s="35">
        <v>45566</v>
      </c>
      <c r="B305" s="27">
        <v>23271.541686529101</v>
      </c>
      <c r="C305" s="27" t="s">
        <v>29</v>
      </c>
      <c r="D305" s="27" t="s">
        <v>27</v>
      </c>
      <c r="E305" s="27" t="s">
        <v>28</v>
      </c>
      <c r="F305" s="27" t="s">
        <v>0</v>
      </c>
      <c r="G305" s="27" t="s">
        <v>14</v>
      </c>
      <c r="H305" s="27" t="s">
        <v>15</v>
      </c>
      <c r="I305" s="33" t="s">
        <v>21</v>
      </c>
    </row>
    <row r="306" spans="1:9" x14ac:dyDescent="0.2">
      <c r="A306" s="35">
        <v>45658</v>
      </c>
      <c r="B306" s="27">
        <v>23414.656420399999</v>
      </c>
      <c r="C306" s="27" t="s">
        <v>29</v>
      </c>
      <c r="D306" s="27" t="s">
        <v>27</v>
      </c>
      <c r="E306" s="27" t="s">
        <v>28</v>
      </c>
      <c r="F306" s="27" t="s">
        <v>0</v>
      </c>
      <c r="G306" s="27" t="s">
        <v>14</v>
      </c>
      <c r="H306" s="27" t="s">
        <v>15</v>
      </c>
      <c r="I306" s="33" t="s">
        <v>21</v>
      </c>
    </row>
    <row r="307" spans="1:9" x14ac:dyDescent="0.2">
      <c r="A307" s="35">
        <v>45748</v>
      </c>
      <c r="B307" s="27">
        <v>23548.5176618</v>
      </c>
      <c r="C307" s="27" t="s">
        <v>29</v>
      </c>
      <c r="D307" s="27" t="s">
        <v>27</v>
      </c>
      <c r="E307" s="27" t="s">
        <v>28</v>
      </c>
      <c r="F307" s="27" t="s">
        <v>0</v>
      </c>
      <c r="G307" s="27" t="s">
        <v>14</v>
      </c>
      <c r="H307" s="27" t="s">
        <v>15</v>
      </c>
      <c r="I307" s="33" t="s">
        <v>21</v>
      </c>
    </row>
    <row r="308" spans="1:9" x14ac:dyDescent="0.2">
      <c r="A308" s="35">
        <v>45839</v>
      </c>
      <c r="B308" s="27">
        <v>23680.1524766</v>
      </c>
      <c r="C308" s="27" t="s">
        <v>29</v>
      </c>
      <c r="D308" s="27" t="s">
        <v>27</v>
      </c>
      <c r="E308" s="27" t="s">
        <v>28</v>
      </c>
      <c r="F308" s="27" t="s">
        <v>0</v>
      </c>
      <c r="G308" s="27" t="s">
        <v>14</v>
      </c>
      <c r="H308" s="27" t="s">
        <v>15</v>
      </c>
      <c r="I308" s="33" t="s">
        <v>21</v>
      </c>
    </row>
    <row r="309" spans="1:9" x14ac:dyDescent="0.2">
      <c r="A309" s="35">
        <v>45931</v>
      </c>
      <c r="B309" s="27">
        <v>23811.223896799998</v>
      </c>
      <c r="C309" s="27" t="s">
        <v>29</v>
      </c>
      <c r="D309" s="27" t="s">
        <v>27</v>
      </c>
      <c r="E309" s="27" t="s">
        <v>28</v>
      </c>
      <c r="F309" s="27" t="s">
        <v>0</v>
      </c>
      <c r="G309" s="27" t="s">
        <v>14</v>
      </c>
      <c r="H309" s="27" t="s">
        <v>15</v>
      </c>
      <c r="I309" s="33" t="s">
        <v>21</v>
      </c>
    </row>
    <row r="310" spans="1:9" x14ac:dyDescent="0.2">
      <c r="A310" s="35">
        <v>46023</v>
      </c>
      <c r="B310" s="27">
        <v>23945.1378387</v>
      </c>
      <c r="C310" s="27" t="s">
        <v>29</v>
      </c>
      <c r="D310" s="27" t="s">
        <v>27</v>
      </c>
      <c r="E310" s="27" t="s">
        <v>28</v>
      </c>
      <c r="F310" s="27" t="s">
        <v>0</v>
      </c>
      <c r="G310" s="27" t="s">
        <v>14</v>
      </c>
      <c r="H310" s="27" t="s">
        <v>15</v>
      </c>
      <c r="I310" s="33" t="s">
        <v>21</v>
      </c>
    </row>
    <row r="311" spans="1:9" x14ac:dyDescent="0.2">
      <c r="A311" s="35">
        <v>46113</v>
      </c>
      <c r="B311" s="27">
        <v>24070.938648399999</v>
      </c>
      <c r="C311" s="27" t="s">
        <v>29</v>
      </c>
      <c r="D311" s="27" t="s">
        <v>27</v>
      </c>
      <c r="E311" s="27" t="s">
        <v>28</v>
      </c>
      <c r="F311" s="27" t="s">
        <v>0</v>
      </c>
      <c r="G311" s="27" t="s">
        <v>14</v>
      </c>
      <c r="H311" s="27" t="s">
        <v>15</v>
      </c>
      <c r="I311" s="33" t="s">
        <v>21</v>
      </c>
    </row>
    <row r="312" spans="1:9" x14ac:dyDescent="0.2">
      <c r="A312" s="35">
        <v>46204</v>
      </c>
      <c r="B312" s="27">
        <v>24200.444693599999</v>
      </c>
      <c r="C312" s="27" t="s">
        <v>29</v>
      </c>
      <c r="D312" s="27" t="s">
        <v>27</v>
      </c>
      <c r="E312" s="27" t="s">
        <v>28</v>
      </c>
      <c r="F312" s="27" t="s">
        <v>0</v>
      </c>
      <c r="G312" s="27" t="s">
        <v>14</v>
      </c>
      <c r="H312" s="27" t="s">
        <v>15</v>
      </c>
      <c r="I312" s="33" t="s">
        <v>21</v>
      </c>
    </row>
    <row r="313" spans="1:9" x14ac:dyDescent="0.2">
      <c r="A313" s="35">
        <v>46296</v>
      </c>
      <c r="B313" s="27">
        <v>24330.374528799999</v>
      </c>
      <c r="C313" s="27" t="s">
        <v>29</v>
      </c>
      <c r="D313" s="27" t="s">
        <v>27</v>
      </c>
      <c r="E313" s="27" t="s">
        <v>28</v>
      </c>
      <c r="F313" s="27" t="s">
        <v>0</v>
      </c>
      <c r="G313" s="27" t="s">
        <v>14</v>
      </c>
      <c r="H313" s="27" t="s">
        <v>15</v>
      </c>
      <c r="I313" s="33" t="s">
        <v>21</v>
      </c>
    </row>
    <row r="314" spans="1:9" x14ac:dyDescent="0.2">
      <c r="A314" s="35">
        <v>46388</v>
      </c>
      <c r="B314" s="27">
        <v>24460.708837900002</v>
      </c>
      <c r="C314" s="27" t="s">
        <v>29</v>
      </c>
      <c r="D314" s="27" t="s">
        <v>27</v>
      </c>
      <c r="E314" s="27" t="s">
        <v>28</v>
      </c>
      <c r="F314" s="27" t="s">
        <v>0</v>
      </c>
      <c r="G314" s="27" t="s">
        <v>14</v>
      </c>
      <c r="H314" s="27" t="s">
        <v>15</v>
      </c>
      <c r="I314" s="33" t="s">
        <v>21</v>
      </c>
    </row>
    <row r="315" spans="1:9" x14ac:dyDescent="0.2">
      <c r="A315" s="35">
        <v>46478</v>
      </c>
      <c r="B315" s="27">
        <v>24590.810940899999</v>
      </c>
      <c r="C315" s="27" t="s">
        <v>29</v>
      </c>
      <c r="D315" s="27" t="s">
        <v>27</v>
      </c>
      <c r="E315" s="27" t="s">
        <v>28</v>
      </c>
      <c r="F315" s="27" t="s">
        <v>0</v>
      </c>
      <c r="G315" s="27" t="s">
        <v>14</v>
      </c>
      <c r="H315" s="27" t="s">
        <v>15</v>
      </c>
      <c r="I315" s="33" t="s">
        <v>21</v>
      </c>
    </row>
    <row r="316" spans="1:9" x14ac:dyDescent="0.2">
      <c r="A316" s="35">
        <v>46569</v>
      </c>
      <c r="B316" s="27">
        <v>24720.700481399999</v>
      </c>
      <c r="C316" s="27" t="s">
        <v>29</v>
      </c>
      <c r="D316" s="27" t="s">
        <v>27</v>
      </c>
      <c r="E316" s="27" t="s">
        <v>28</v>
      </c>
      <c r="F316" s="27" t="s">
        <v>0</v>
      </c>
      <c r="G316" s="27" t="s">
        <v>14</v>
      </c>
      <c r="H316" s="27" t="s">
        <v>15</v>
      </c>
      <c r="I316" s="33" t="s">
        <v>21</v>
      </c>
    </row>
    <row r="317" spans="1:9" x14ac:dyDescent="0.2">
      <c r="A317" s="35">
        <v>46661</v>
      </c>
      <c r="B317" s="27">
        <v>24850.152556100002</v>
      </c>
      <c r="C317" s="27" t="s">
        <v>29</v>
      </c>
      <c r="D317" s="27" t="s">
        <v>27</v>
      </c>
      <c r="E317" s="27" t="s">
        <v>28</v>
      </c>
      <c r="F317" s="27" t="s">
        <v>0</v>
      </c>
      <c r="G317" s="27" t="s">
        <v>14</v>
      </c>
      <c r="H317" s="27" t="s">
        <v>15</v>
      </c>
      <c r="I317" s="33" t="s">
        <v>21</v>
      </c>
    </row>
    <row r="318" spans="1:9" x14ac:dyDescent="0.2">
      <c r="A318" s="35">
        <v>46753</v>
      </c>
      <c r="B318" s="27">
        <v>24979.459825400001</v>
      </c>
      <c r="C318" s="27" t="s">
        <v>29</v>
      </c>
      <c r="D318" s="27" t="s">
        <v>27</v>
      </c>
      <c r="E318" s="27" t="s">
        <v>28</v>
      </c>
      <c r="F318" s="27" t="s">
        <v>0</v>
      </c>
      <c r="G318" s="27" t="s">
        <v>14</v>
      </c>
      <c r="H318" s="27" t="s">
        <v>15</v>
      </c>
      <c r="I318" s="33" t="s">
        <v>21</v>
      </c>
    </row>
    <row r="319" spans="1:9" x14ac:dyDescent="0.2">
      <c r="A319" s="35">
        <v>46844</v>
      </c>
      <c r="B319" s="27">
        <v>25109.0520493</v>
      </c>
      <c r="C319" s="27" t="s">
        <v>29</v>
      </c>
      <c r="D319" s="27" t="s">
        <v>27</v>
      </c>
      <c r="E319" s="27" t="s">
        <v>28</v>
      </c>
      <c r="F319" s="27" t="s">
        <v>0</v>
      </c>
      <c r="G319" s="27" t="s">
        <v>14</v>
      </c>
      <c r="H319" s="27" t="s">
        <v>15</v>
      </c>
      <c r="I319" s="33" t="s">
        <v>21</v>
      </c>
    </row>
    <row r="320" spans="1:9" x14ac:dyDescent="0.2">
      <c r="A320" s="35">
        <v>46935</v>
      </c>
      <c r="B320" s="27">
        <v>25238.687331199999</v>
      </c>
      <c r="C320" s="27" t="s">
        <v>29</v>
      </c>
      <c r="D320" s="27" t="s">
        <v>27</v>
      </c>
      <c r="E320" s="27" t="s">
        <v>28</v>
      </c>
      <c r="F320" s="27" t="s">
        <v>0</v>
      </c>
      <c r="G320" s="27" t="s">
        <v>14</v>
      </c>
      <c r="H320" s="27" t="s">
        <v>15</v>
      </c>
      <c r="I320" s="33" t="s">
        <v>21</v>
      </c>
    </row>
    <row r="321" spans="1:9" x14ac:dyDescent="0.2">
      <c r="A321" s="35">
        <v>47027</v>
      </c>
      <c r="B321" s="27">
        <v>25367.625034799999</v>
      </c>
      <c r="C321" s="27" t="s">
        <v>29</v>
      </c>
      <c r="D321" s="27" t="s">
        <v>27</v>
      </c>
      <c r="E321" s="27" t="s">
        <v>28</v>
      </c>
      <c r="F321" s="27" t="s">
        <v>0</v>
      </c>
      <c r="G321" s="27" t="s">
        <v>14</v>
      </c>
      <c r="H321" s="27" t="s">
        <v>15</v>
      </c>
      <c r="I321" s="33" t="s">
        <v>21</v>
      </c>
    </row>
    <row r="322" spans="1:9" x14ac:dyDescent="0.2">
      <c r="A322" s="35">
        <v>47119</v>
      </c>
      <c r="B322" s="27">
        <v>25495.4826244</v>
      </c>
      <c r="C322" s="27" t="s">
        <v>29</v>
      </c>
      <c r="D322" s="27" t="s">
        <v>27</v>
      </c>
      <c r="E322" s="27" t="s">
        <v>28</v>
      </c>
      <c r="F322" s="27" t="s">
        <v>0</v>
      </c>
      <c r="G322" s="27" t="s">
        <v>14</v>
      </c>
      <c r="H322" s="27" t="s">
        <v>15</v>
      </c>
      <c r="I322" s="33" t="s">
        <v>21</v>
      </c>
    </row>
    <row r="323" spans="1:9" x14ac:dyDescent="0.2">
      <c r="A323" s="35">
        <v>47209</v>
      </c>
      <c r="B323" s="27">
        <v>25622.367793599999</v>
      </c>
      <c r="C323" s="27" t="s">
        <v>29</v>
      </c>
      <c r="D323" s="27" t="s">
        <v>27</v>
      </c>
      <c r="E323" s="27" t="s">
        <v>28</v>
      </c>
      <c r="F323" s="27" t="s">
        <v>0</v>
      </c>
      <c r="G323" s="27" t="s">
        <v>14</v>
      </c>
      <c r="H323" s="27" t="s">
        <v>15</v>
      </c>
      <c r="I323" s="33" t="s">
        <v>21</v>
      </c>
    </row>
    <row r="324" spans="1:9" x14ac:dyDescent="0.2">
      <c r="A324" s="35">
        <v>47300</v>
      </c>
      <c r="B324" s="27">
        <v>25750.3919924</v>
      </c>
      <c r="C324" s="27" t="s">
        <v>29</v>
      </c>
      <c r="D324" s="27" t="s">
        <v>27</v>
      </c>
      <c r="E324" s="27" t="s">
        <v>28</v>
      </c>
      <c r="F324" s="27" t="s">
        <v>0</v>
      </c>
      <c r="G324" s="27" t="s">
        <v>14</v>
      </c>
      <c r="H324" s="27" t="s">
        <v>15</v>
      </c>
      <c r="I324" s="33" t="s">
        <v>21</v>
      </c>
    </row>
    <row r="325" spans="1:9" x14ac:dyDescent="0.2">
      <c r="A325" s="35">
        <v>47392</v>
      </c>
      <c r="B325" s="27">
        <v>25880.717853800001</v>
      </c>
      <c r="C325" s="27" t="s">
        <v>29</v>
      </c>
      <c r="D325" s="27" t="s">
        <v>27</v>
      </c>
      <c r="E325" s="27" t="s">
        <v>28</v>
      </c>
      <c r="F325" s="27" t="s">
        <v>0</v>
      </c>
      <c r="G325" s="27" t="s">
        <v>14</v>
      </c>
      <c r="H325" s="27" t="s">
        <v>15</v>
      </c>
      <c r="I325" s="33" t="s">
        <v>21</v>
      </c>
    </row>
    <row r="326" spans="1:9" x14ac:dyDescent="0.2">
      <c r="A326" s="35">
        <v>47484</v>
      </c>
      <c r="B326" s="27">
        <v>26011.566858099999</v>
      </c>
      <c r="C326" s="27" t="s">
        <v>29</v>
      </c>
      <c r="D326" s="27" t="s">
        <v>27</v>
      </c>
      <c r="E326" s="27" t="s">
        <v>28</v>
      </c>
      <c r="F326" s="27" t="s">
        <v>0</v>
      </c>
      <c r="G326" s="27" t="s">
        <v>14</v>
      </c>
      <c r="H326" s="27" t="s">
        <v>15</v>
      </c>
      <c r="I326" s="33" t="s">
        <v>21</v>
      </c>
    </row>
    <row r="327" spans="1:9" x14ac:dyDescent="0.2">
      <c r="A327" s="35">
        <v>47574</v>
      </c>
      <c r="B327" s="27">
        <v>26141.448482</v>
      </c>
      <c r="C327" s="27" t="s">
        <v>29</v>
      </c>
      <c r="D327" s="27" t="s">
        <v>27</v>
      </c>
      <c r="E327" s="27" t="s">
        <v>28</v>
      </c>
      <c r="F327" s="27" t="s">
        <v>0</v>
      </c>
      <c r="G327" s="27" t="s">
        <v>14</v>
      </c>
      <c r="H327" s="27" t="s">
        <v>15</v>
      </c>
      <c r="I327" s="33" t="s">
        <v>21</v>
      </c>
    </row>
    <row r="328" spans="1:9" x14ac:dyDescent="0.2">
      <c r="A328" s="35">
        <v>47665</v>
      </c>
      <c r="B328" s="27">
        <v>26271.337173899999</v>
      </c>
      <c r="C328" s="27" t="s">
        <v>29</v>
      </c>
      <c r="D328" s="27" t="s">
        <v>27</v>
      </c>
      <c r="E328" s="27" t="s">
        <v>28</v>
      </c>
      <c r="F328" s="27" t="s">
        <v>0</v>
      </c>
      <c r="G328" s="27" t="s">
        <v>14</v>
      </c>
      <c r="H328" s="27" t="s">
        <v>15</v>
      </c>
      <c r="I328" s="33" t="s">
        <v>21</v>
      </c>
    </row>
    <row r="329" spans="1:9" x14ac:dyDescent="0.2">
      <c r="A329" s="35">
        <v>47757</v>
      </c>
      <c r="B329" s="27">
        <v>26400.852404099998</v>
      </c>
      <c r="C329" s="27" t="s">
        <v>29</v>
      </c>
      <c r="D329" s="27" t="s">
        <v>27</v>
      </c>
      <c r="E329" s="27" t="s">
        <v>28</v>
      </c>
      <c r="F329" s="27" t="s">
        <v>0</v>
      </c>
      <c r="G329" s="27" t="s">
        <v>14</v>
      </c>
      <c r="H329" s="27" t="s">
        <v>15</v>
      </c>
      <c r="I329" s="33" t="s">
        <v>21</v>
      </c>
    </row>
    <row r="330" spans="1:9" x14ac:dyDescent="0.2">
      <c r="A330" s="35">
        <v>47849</v>
      </c>
      <c r="B330" s="27">
        <v>26530.5190826</v>
      </c>
      <c r="C330" s="27" t="s">
        <v>29</v>
      </c>
      <c r="D330" s="27" t="s">
        <v>27</v>
      </c>
      <c r="E330" s="27" t="s">
        <v>28</v>
      </c>
      <c r="F330" s="27" t="s">
        <v>0</v>
      </c>
      <c r="G330" s="27" t="s">
        <v>14</v>
      </c>
      <c r="H330" s="27" t="s">
        <v>15</v>
      </c>
      <c r="I330" s="33" t="s">
        <v>21</v>
      </c>
    </row>
    <row r="331" spans="1:9" x14ac:dyDescent="0.2">
      <c r="A331" s="35">
        <v>47939</v>
      </c>
      <c r="B331" s="27">
        <v>26659.720886200001</v>
      </c>
      <c r="C331" s="27" t="s">
        <v>29</v>
      </c>
      <c r="D331" s="27" t="s">
        <v>27</v>
      </c>
      <c r="E331" s="27" t="s">
        <v>28</v>
      </c>
      <c r="F331" s="27" t="s">
        <v>0</v>
      </c>
      <c r="G331" s="27" t="s">
        <v>14</v>
      </c>
      <c r="H331" s="27" t="s">
        <v>15</v>
      </c>
      <c r="I331" s="33" t="s">
        <v>21</v>
      </c>
    </row>
    <row r="332" spans="1:9" x14ac:dyDescent="0.2">
      <c r="A332" s="35">
        <v>48030</v>
      </c>
      <c r="B332" s="27">
        <v>26787.635206899999</v>
      </c>
      <c r="C332" s="27" t="s">
        <v>29</v>
      </c>
      <c r="D332" s="27" t="s">
        <v>27</v>
      </c>
      <c r="E332" s="27" t="s">
        <v>28</v>
      </c>
      <c r="F332" s="27" t="s">
        <v>0</v>
      </c>
      <c r="G332" s="27" t="s">
        <v>14</v>
      </c>
      <c r="H332" s="27" t="s">
        <v>15</v>
      </c>
      <c r="I332" s="33" t="s">
        <v>21</v>
      </c>
    </row>
    <row r="333" spans="1:9" x14ac:dyDescent="0.2">
      <c r="A333" s="35">
        <v>48122</v>
      </c>
      <c r="B333" s="27">
        <v>26915.094461500001</v>
      </c>
      <c r="C333" s="27" t="s">
        <v>29</v>
      </c>
      <c r="D333" s="27" t="s">
        <v>27</v>
      </c>
      <c r="E333" s="27" t="s">
        <v>28</v>
      </c>
      <c r="F333" s="27" t="s">
        <v>0</v>
      </c>
      <c r="G333" s="27" t="s">
        <v>14</v>
      </c>
      <c r="H333" s="27" t="s">
        <v>15</v>
      </c>
      <c r="I333" s="33" t="s">
        <v>21</v>
      </c>
    </row>
    <row r="334" spans="1:9" x14ac:dyDescent="0.2">
      <c r="A334" s="35">
        <v>48214</v>
      </c>
      <c r="B334" s="27">
        <v>27042.166784599998</v>
      </c>
      <c r="C334" s="27" t="s">
        <v>29</v>
      </c>
      <c r="D334" s="27" t="s">
        <v>27</v>
      </c>
      <c r="E334" s="27" t="s">
        <v>28</v>
      </c>
      <c r="F334" s="27" t="s">
        <v>0</v>
      </c>
      <c r="G334" s="27" t="s">
        <v>14</v>
      </c>
      <c r="H334" s="27" t="s">
        <v>15</v>
      </c>
      <c r="I334" s="33" t="s">
        <v>21</v>
      </c>
    </row>
    <row r="335" spans="1:9" x14ac:dyDescent="0.2">
      <c r="A335" s="35">
        <v>48305</v>
      </c>
      <c r="B335" s="27">
        <v>27168.704509899999</v>
      </c>
      <c r="C335" s="27" t="s">
        <v>29</v>
      </c>
      <c r="D335" s="27" t="s">
        <v>27</v>
      </c>
      <c r="E335" s="27" t="s">
        <v>28</v>
      </c>
      <c r="F335" s="27" t="s">
        <v>0</v>
      </c>
      <c r="G335" s="27" t="s">
        <v>14</v>
      </c>
      <c r="H335" s="27" t="s">
        <v>15</v>
      </c>
      <c r="I335" s="33" t="s">
        <v>21</v>
      </c>
    </row>
    <row r="336" spans="1:9" x14ac:dyDescent="0.2">
      <c r="A336" s="35">
        <v>48396</v>
      </c>
      <c r="B336" s="27">
        <v>27294.9139092</v>
      </c>
      <c r="C336" s="27" t="s">
        <v>29</v>
      </c>
      <c r="D336" s="27" t="s">
        <v>27</v>
      </c>
      <c r="E336" s="27" t="s">
        <v>28</v>
      </c>
      <c r="F336" s="27" t="s">
        <v>0</v>
      </c>
      <c r="G336" s="27" t="s">
        <v>14</v>
      </c>
      <c r="H336" s="27" t="s">
        <v>15</v>
      </c>
      <c r="I336" s="33" t="s">
        <v>21</v>
      </c>
    </row>
    <row r="337" spans="1:9" x14ac:dyDescent="0.2">
      <c r="A337" s="35">
        <v>48488</v>
      </c>
      <c r="B337" s="27">
        <v>27421.056759899999</v>
      </c>
      <c r="C337" s="27" t="s">
        <v>29</v>
      </c>
      <c r="D337" s="27" t="s">
        <v>27</v>
      </c>
      <c r="E337" s="27" t="s">
        <v>28</v>
      </c>
      <c r="F337" s="27" t="s">
        <v>0</v>
      </c>
      <c r="G337" s="27" t="s">
        <v>14</v>
      </c>
      <c r="H337" s="27" t="s">
        <v>15</v>
      </c>
      <c r="I337" s="33" t="s">
        <v>21</v>
      </c>
    </row>
    <row r="338" spans="1:9" x14ac:dyDescent="0.2">
      <c r="A338" s="35">
        <v>48580</v>
      </c>
      <c r="B338" s="27">
        <v>27547.161237</v>
      </c>
      <c r="C338" s="27" t="s">
        <v>29</v>
      </c>
      <c r="D338" s="27" t="s">
        <v>27</v>
      </c>
      <c r="E338" s="27" t="s">
        <v>28</v>
      </c>
      <c r="F338" s="27" t="s">
        <v>0</v>
      </c>
      <c r="G338" s="27" t="s">
        <v>14</v>
      </c>
      <c r="H338" s="27" t="s">
        <v>15</v>
      </c>
      <c r="I338" s="33" t="s">
        <v>21</v>
      </c>
    </row>
    <row r="339" spans="1:9" x14ac:dyDescent="0.2">
      <c r="A339" s="35">
        <v>48670</v>
      </c>
      <c r="B339" s="27">
        <v>27673.1486315</v>
      </c>
      <c r="C339" s="27" t="s">
        <v>29</v>
      </c>
      <c r="D339" s="27" t="s">
        <v>27</v>
      </c>
      <c r="E339" s="27" t="s">
        <v>28</v>
      </c>
      <c r="F339" s="27" t="s">
        <v>0</v>
      </c>
      <c r="G339" s="27" t="s">
        <v>14</v>
      </c>
      <c r="H339" s="27" t="s">
        <v>15</v>
      </c>
      <c r="I339" s="33" t="s">
        <v>21</v>
      </c>
    </row>
    <row r="340" spans="1:9" x14ac:dyDescent="0.2">
      <c r="A340" s="35">
        <v>48761</v>
      </c>
      <c r="B340" s="27">
        <v>27799.1152368</v>
      </c>
      <c r="C340" s="27" t="s">
        <v>29</v>
      </c>
      <c r="D340" s="27" t="s">
        <v>27</v>
      </c>
      <c r="E340" s="27" t="s">
        <v>28</v>
      </c>
      <c r="F340" s="27" t="s">
        <v>0</v>
      </c>
      <c r="G340" s="27" t="s">
        <v>14</v>
      </c>
      <c r="H340" s="27" t="s">
        <v>15</v>
      </c>
      <c r="I340" s="33" t="s">
        <v>21</v>
      </c>
    </row>
    <row r="341" spans="1:9" x14ac:dyDescent="0.2">
      <c r="A341" s="35">
        <v>48853</v>
      </c>
      <c r="B341" s="27">
        <v>27925.020636500001</v>
      </c>
      <c r="C341" s="27" t="s">
        <v>29</v>
      </c>
      <c r="D341" s="27" t="s">
        <v>27</v>
      </c>
      <c r="E341" s="27" t="s">
        <v>28</v>
      </c>
      <c r="F341" s="27" t="s">
        <v>0</v>
      </c>
      <c r="G341" s="27" t="s">
        <v>14</v>
      </c>
      <c r="H341" s="27" t="s">
        <v>15</v>
      </c>
      <c r="I341" s="33" t="s">
        <v>21</v>
      </c>
    </row>
    <row r="342" spans="1:9" x14ac:dyDescent="0.2">
      <c r="A342" s="35">
        <v>48945</v>
      </c>
      <c r="B342" s="27">
        <v>28051.0065478</v>
      </c>
      <c r="C342" s="27" t="s">
        <v>29</v>
      </c>
      <c r="D342" s="27" t="s">
        <v>27</v>
      </c>
      <c r="E342" s="27" t="s">
        <v>28</v>
      </c>
      <c r="F342" s="27" t="s">
        <v>0</v>
      </c>
      <c r="G342" s="27" t="s">
        <v>14</v>
      </c>
      <c r="H342" s="27" t="s">
        <v>15</v>
      </c>
      <c r="I342" s="33" t="s">
        <v>21</v>
      </c>
    </row>
    <row r="343" spans="1:9" x14ac:dyDescent="0.2">
      <c r="A343" s="35">
        <v>49035</v>
      </c>
      <c r="B343" s="27">
        <v>28176.9188612</v>
      </c>
      <c r="C343" s="27" t="s">
        <v>29</v>
      </c>
      <c r="D343" s="27" t="s">
        <v>27</v>
      </c>
      <c r="E343" s="27" t="s">
        <v>28</v>
      </c>
      <c r="F343" s="27" t="s">
        <v>0</v>
      </c>
      <c r="G343" s="27" t="s">
        <v>14</v>
      </c>
      <c r="H343" s="27" t="s">
        <v>15</v>
      </c>
      <c r="I343" s="33" t="s">
        <v>21</v>
      </c>
    </row>
    <row r="344" spans="1:9" x14ac:dyDescent="0.2">
      <c r="A344" s="35">
        <v>49126</v>
      </c>
      <c r="B344" s="27">
        <v>28302.8151731</v>
      </c>
      <c r="C344" s="27" t="s">
        <v>29</v>
      </c>
      <c r="D344" s="27" t="s">
        <v>27</v>
      </c>
      <c r="E344" s="27" t="s">
        <v>28</v>
      </c>
      <c r="F344" s="27" t="s">
        <v>0</v>
      </c>
      <c r="G344" s="27" t="s">
        <v>14</v>
      </c>
      <c r="H344" s="27" t="s">
        <v>15</v>
      </c>
      <c r="I344" s="33" t="s">
        <v>21</v>
      </c>
    </row>
    <row r="345" spans="1:9" x14ac:dyDescent="0.2">
      <c r="A345" s="35">
        <v>49218</v>
      </c>
      <c r="B345" s="27">
        <v>28428.540715499999</v>
      </c>
      <c r="C345" s="27" t="s">
        <v>29</v>
      </c>
      <c r="D345" s="27" t="s">
        <v>27</v>
      </c>
      <c r="E345" s="27" t="s">
        <v>28</v>
      </c>
      <c r="F345" s="27" t="s">
        <v>0</v>
      </c>
      <c r="G345" s="27" t="s">
        <v>14</v>
      </c>
      <c r="H345" s="27" t="s">
        <v>15</v>
      </c>
      <c r="I345" s="33" t="s">
        <v>21</v>
      </c>
    </row>
    <row r="346" spans="1:9" x14ac:dyDescent="0.2">
      <c r="A346" s="35">
        <v>49310</v>
      </c>
      <c r="B346" s="27">
        <v>28554.3120604</v>
      </c>
      <c r="C346" s="27" t="s">
        <v>29</v>
      </c>
      <c r="D346" s="27" t="s">
        <v>27</v>
      </c>
      <c r="E346" s="27" t="s">
        <v>28</v>
      </c>
      <c r="F346" s="27" t="s">
        <v>0</v>
      </c>
      <c r="G346" s="27" t="s">
        <v>14</v>
      </c>
      <c r="H346" s="27" t="s">
        <v>15</v>
      </c>
      <c r="I346" s="33" t="s">
        <v>21</v>
      </c>
    </row>
    <row r="347" spans="1:9" x14ac:dyDescent="0.2">
      <c r="A347" s="35">
        <v>49400</v>
      </c>
      <c r="B347" s="27">
        <v>28680.277374699999</v>
      </c>
      <c r="C347" s="27" t="s">
        <v>29</v>
      </c>
      <c r="D347" s="27" t="s">
        <v>27</v>
      </c>
      <c r="E347" s="27" t="s">
        <v>28</v>
      </c>
      <c r="F347" s="27" t="s">
        <v>0</v>
      </c>
      <c r="G347" s="27" t="s">
        <v>14</v>
      </c>
      <c r="H347" s="27" t="s">
        <v>15</v>
      </c>
      <c r="I347" s="33" t="s">
        <v>21</v>
      </c>
    </row>
    <row r="348" spans="1:9" x14ac:dyDescent="0.2">
      <c r="A348" s="35">
        <v>49491</v>
      </c>
      <c r="B348" s="27">
        <v>28806.6301924</v>
      </c>
      <c r="C348" s="27" t="s">
        <v>29</v>
      </c>
      <c r="D348" s="27" t="s">
        <v>27</v>
      </c>
      <c r="E348" s="27" t="s">
        <v>28</v>
      </c>
      <c r="F348" s="27" t="s">
        <v>0</v>
      </c>
      <c r="G348" s="27" t="s">
        <v>14</v>
      </c>
      <c r="H348" s="27" t="s">
        <v>15</v>
      </c>
      <c r="I348" s="33" t="s">
        <v>21</v>
      </c>
    </row>
    <row r="349" spans="1:9" x14ac:dyDescent="0.2">
      <c r="A349" s="35">
        <v>49583</v>
      </c>
      <c r="B349" s="27">
        <v>28933.3399909</v>
      </c>
      <c r="C349" s="27" t="s">
        <v>29</v>
      </c>
      <c r="D349" s="27" t="s">
        <v>27</v>
      </c>
      <c r="E349" s="27" t="s">
        <v>28</v>
      </c>
      <c r="F349" s="27" t="s">
        <v>0</v>
      </c>
      <c r="G349" s="27" t="s">
        <v>14</v>
      </c>
      <c r="H349" s="27" t="s">
        <v>15</v>
      </c>
      <c r="I349" s="33" t="s">
        <v>21</v>
      </c>
    </row>
    <row r="350" spans="1:9" x14ac:dyDescent="0.2">
      <c r="A350" s="35">
        <v>49675</v>
      </c>
      <c r="B350" s="27">
        <v>29060.4799126</v>
      </c>
      <c r="C350" s="27" t="s">
        <v>29</v>
      </c>
      <c r="D350" s="27" t="s">
        <v>27</v>
      </c>
      <c r="E350" s="27" t="s">
        <v>28</v>
      </c>
      <c r="F350" s="27" t="s">
        <v>0</v>
      </c>
      <c r="G350" s="27" t="s">
        <v>14</v>
      </c>
      <c r="H350" s="27" t="s">
        <v>15</v>
      </c>
      <c r="I350" s="33" t="s">
        <v>21</v>
      </c>
    </row>
    <row r="351" spans="1:9" x14ac:dyDescent="0.2">
      <c r="A351" s="35">
        <v>49766</v>
      </c>
      <c r="B351" s="27">
        <v>29187.895270699999</v>
      </c>
      <c r="C351" s="27" t="s">
        <v>29</v>
      </c>
      <c r="D351" s="27" t="s">
        <v>27</v>
      </c>
      <c r="E351" s="27" t="s">
        <v>28</v>
      </c>
      <c r="F351" s="27" t="s">
        <v>0</v>
      </c>
      <c r="G351" s="27" t="s">
        <v>14</v>
      </c>
      <c r="H351" s="27" t="s">
        <v>15</v>
      </c>
      <c r="I351" s="33" t="s">
        <v>21</v>
      </c>
    </row>
    <row r="352" spans="1:9" x14ac:dyDescent="0.2">
      <c r="A352" s="35">
        <v>49857</v>
      </c>
      <c r="B352" s="27">
        <v>29315.433072600001</v>
      </c>
      <c r="C352" s="27" t="s">
        <v>29</v>
      </c>
      <c r="D352" s="27" t="s">
        <v>27</v>
      </c>
      <c r="E352" s="27" t="s">
        <v>28</v>
      </c>
      <c r="F352" s="27" t="s">
        <v>0</v>
      </c>
      <c r="G352" s="27" t="s">
        <v>14</v>
      </c>
      <c r="H352" s="27" t="s">
        <v>15</v>
      </c>
      <c r="I352" s="33" t="s">
        <v>21</v>
      </c>
    </row>
    <row r="353" spans="1:9" x14ac:dyDescent="0.2">
      <c r="A353" s="36">
        <v>49949</v>
      </c>
      <c r="B353" s="29">
        <v>29443.022730699999</v>
      </c>
      <c r="C353" s="29" t="s">
        <v>29</v>
      </c>
      <c r="D353" s="29" t="s">
        <v>27</v>
      </c>
      <c r="E353" s="29" t="s">
        <v>28</v>
      </c>
      <c r="F353" s="29" t="s">
        <v>0</v>
      </c>
      <c r="G353" s="29" t="s">
        <v>14</v>
      </c>
      <c r="H353" s="29" t="s">
        <v>15</v>
      </c>
      <c r="I353" s="34" t="s">
        <v>21</v>
      </c>
    </row>
  </sheetData>
  <hyperlinks>
    <hyperlink ref="K2" location="'Index'!A1" display="Back to Index" xr:uid="{2F012EFD-F513-DD46-B413-0F3E8DE0E862}"/>
  </hyperlink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9E488-6B78-B44B-B8AF-4A726B280DB9}">
  <sheetPr codeName="Sheet27">
    <tabColor theme="4" tint="-0.249977111117893"/>
  </sheetPr>
  <dimension ref="A1:I364"/>
  <sheetViews>
    <sheetView workbookViewId="0">
      <selection activeCell="E2" sqref="E2"/>
    </sheetView>
  </sheetViews>
  <sheetFormatPr baseColWidth="10" defaultRowHeight="16" x14ac:dyDescent="0.2"/>
  <sheetData>
    <row r="1" spans="1:9" x14ac:dyDescent="0.2">
      <c r="A1" t="s">
        <v>78</v>
      </c>
    </row>
    <row r="2" spans="1:9" x14ac:dyDescent="0.2">
      <c r="A2" t="s">
        <v>0</v>
      </c>
      <c r="B2" t="s">
        <v>59</v>
      </c>
      <c r="G2" s="8" t="s">
        <v>152</v>
      </c>
    </row>
    <row r="3" spans="1:9" x14ac:dyDescent="0.2">
      <c r="A3" t="s">
        <v>15</v>
      </c>
      <c r="B3" t="s">
        <v>14</v>
      </c>
    </row>
    <row r="4" spans="1:9" x14ac:dyDescent="0.2">
      <c r="A4" s="2">
        <v>18264</v>
      </c>
      <c r="B4" t="s">
        <v>71</v>
      </c>
    </row>
    <row r="5" spans="1:9" x14ac:dyDescent="0.2">
      <c r="A5" t="s">
        <v>77</v>
      </c>
    </row>
    <row r="6" spans="1:9" x14ac:dyDescent="0.2">
      <c r="A6" t="s">
        <v>116</v>
      </c>
    </row>
    <row r="7" spans="1:9" x14ac:dyDescent="0.2">
      <c r="A7" t="s">
        <v>4</v>
      </c>
      <c r="B7" t="s">
        <v>5</v>
      </c>
    </row>
    <row r="8" spans="1:9" x14ac:dyDescent="0.2">
      <c r="A8" s="1">
        <v>18264</v>
      </c>
      <c r="B8">
        <v>-1.1407167791573691</v>
      </c>
      <c r="D8" s="1"/>
      <c r="F8" s="1"/>
      <c r="H8" s="9"/>
      <c r="I8" s="52"/>
    </row>
    <row r="9" spans="1:9" x14ac:dyDescent="0.2">
      <c r="A9" s="1">
        <v>18354</v>
      </c>
      <c r="B9">
        <v>0.49555676816170902</v>
      </c>
      <c r="D9" s="1"/>
      <c r="F9" s="1"/>
      <c r="H9" s="9"/>
      <c r="I9" s="52"/>
    </row>
    <row r="10" spans="1:9" x14ac:dyDescent="0.2">
      <c r="A10" s="1">
        <v>18445</v>
      </c>
      <c r="B10">
        <v>3.0118911981781737</v>
      </c>
      <c r="D10" s="1"/>
      <c r="F10" s="1"/>
      <c r="H10" s="9"/>
      <c r="I10" s="52"/>
    </row>
    <row r="11" spans="1:9" x14ac:dyDescent="0.2">
      <c r="A11" s="1">
        <v>18537</v>
      </c>
      <c r="B11">
        <v>3.6117195441358385</v>
      </c>
      <c r="D11" s="1"/>
      <c r="F11" s="1"/>
      <c r="H11" s="9"/>
      <c r="I11" s="52"/>
    </row>
    <row r="12" spans="1:9" x14ac:dyDescent="0.2">
      <c r="A12" s="1">
        <v>18629</v>
      </c>
      <c r="B12">
        <v>3.6690307498506325</v>
      </c>
      <c r="D12" s="1"/>
      <c r="F12" s="1"/>
      <c r="H12" s="9"/>
      <c r="I12" s="52"/>
    </row>
    <row r="13" spans="1:9" x14ac:dyDescent="0.2">
      <c r="A13" s="1">
        <v>18719</v>
      </c>
      <c r="B13">
        <v>4.1280667956889561</v>
      </c>
      <c r="D13" s="1"/>
      <c r="F13" s="1"/>
      <c r="H13" s="9"/>
      <c r="I13" s="52"/>
    </row>
    <row r="14" spans="1:9" x14ac:dyDescent="0.2">
      <c r="A14" s="1">
        <v>18810</v>
      </c>
      <c r="B14">
        <v>4.8682721730253231</v>
      </c>
      <c r="D14" s="1"/>
      <c r="F14" s="1"/>
      <c r="H14" s="9"/>
      <c r="I14" s="52"/>
    </row>
    <row r="15" spans="1:9" x14ac:dyDescent="0.2">
      <c r="A15" s="1">
        <v>18902</v>
      </c>
      <c r="B15">
        <v>3.65170015966374</v>
      </c>
      <c r="D15" s="1"/>
      <c r="F15" s="1"/>
      <c r="H15" s="9"/>
      <c r="I15" s="52"/>
    </row>
    <row r="16" spans="1:9" x14ac:dyDescent="0.2">
      <c r="A16" s="1">
        <v>18994</v>
      </c>
      <c r="B16">
        <v>3.3090406794253679</v>
      </c>
      <c r="D16" s="1"/>
      <c r="F16" s="1"/>
      <c r="H16" s="9"/>
      <c r="I16" s="52"/>
    </row>
    <row r="17" spans="1:9" x14ac:dyDescent="0.2">
      <c r="A17" s="1">
        <v>19085</v>
      </c>
      <c r="B17">
        <v>2.0567497827383541</v>
      </c>
      <c r="D17" s="1"/>
      <c r="F17" s="1"/>
      <c r="H17" s="9"/>
      <c r="I17" s="52"/>
    </row>
    <row r="18" spans="1:9" x14ac:dyDescent="0.2">
      <c r="A18" s="1">
        <v>19176</v>
      </c>
      <c r="B18">
        <v>1.4408125541986339</v>
      </c>
      <c r="D18" s="1"/>
      <c r="F18" s="1"/>
      <c r="H18" s="9"/>
      <c r="I18" s="52"/>
    </row>
    <row r="19" spans="1:9" x14ac:dyDescent="0.2">
      <c r="A19" s="1">
        <v>19268</v>
      </c>
      <c r="B19">
        <v>3.4884786130981338</v>
      </c>
      <c r="D19" s="1"/>
      <c r="F19" s="1"/>
      <c r="H19" s="9"/>
      <c r="I19" s="52"/>
    </row>
    <row r="20" spans="1:9" x14ac:dyDescent="0.2">
      <c r="A20" s="1">
        <v>19360</v>
      </c>
      <c r="B20">
        <v>4.2625140806260564</v>
      </c>
      <c r="D20" s="1"/>
      <c r="F20" s="1"/>
      <c r="H20" s="9"/>
      <c r="I20" s="52"/>
    </row>
    <row r="21" spans="1:9" x14ac:dyDescent="0.2">
      <c r="A21" s="1">
        <v>19450</v>
      </c>
      <c r="B21">
        <v>4.0180955909739025</v>
      </c>
      <c r="D21" s="1"/>
      <c r="F21" s="1"/>
      <c r="H21" s="9"/>
      <c r="I21" s="52"/>
    </row>
    <row r="22" spans="1:9" x14ac:dyDescent="0.2">
      <c r="A22" s="1">
        <v>19541</v>
      </c>
      <c r="B22">
        <v>2.513833875462379</v>
      </c>
      <c r="D22" s="1"/>
      <c r="F22" s="1"/>
      <c r="H22" s="9"/>
      <c r="I22" s="52"/>
    </row>
    <row r="23" spans="1:9" x14ac:dyDescent="0.2">
      <c r="A23" s="1">
        <v>19633</v>
      </c>
      <c r="B23">
        <v>0.16443996887118839</v>
      </c>
      <c r="D23" s="1"/>
      <c r="F23" s="1"/>
      <c r="H23" s="9"/>
      <c r="I23" s="52"/>
    </row>
    <row r="24" spans="1:9" x14ac:dyDescent="0.2">
      <c r="A24" s="1">
        <v>19725</v>
      </c>
      <c r="B24">
        <v>-1.0522077417584375</v>
      </c>
      <c r="D24" s="1"/>
      <c r="F24" s="1"/>
      <c r="H24" s="9"/>
      <c r="I24" s="52"/>
    </row>
    <row r="25" spans="1:9" x14ac:dyDescent="0.2">
      <c r="A25" s="1">
        <v>19815</v>
      </c>
      <c r="B25">
        <v>-1.60255364923374</v>
      </c>
      <c r="D25" s="1"/>
      <c r="F25" s="1"/>
      <c r="H25" s="9"/>
      <c r="I25" s="52"/>
    </row>
    <row r="26" spans="1:9" x14ac:dyDescent="0.2">
      <c r="A26" s="1">
        <v>19906</v>
      </c>
      <c r="B26">
        <v>-1.1141805878327693</v>
      </c>
      <c r="D26" s="1"/>
      <c r="F26" s="1"/>
      <c r="H26" s="9"/>
      <c r="I26" s="52"/>
    </row>
    <row r="27" spans="1:9" x14ac:dyDescent="0.2">
      <c r="A27" s="1">
        <v>19998</v>
      </c>
      <c r="B27">
        <v>0.17313656396860111</v>
      </c>
      <c r="D27" s="1"/>
      <c r="F27" s="1"/>
      <c r="H27" s="9"/>
      <c r="I27" s="52"/>
    </row>
    <row r="28" spans="1:9" x14ac:dyDescent="0.2">
      <c r="A28" s="1">
        <v>20090</v>
      </c>
      <c r="B28">
        <v>2.3914842511822965</v>
      </c>
      <c r="D28" s="1"/>
      <c r="F28" s="1"/>
      <c r="H28" s="9"/>
      <c r="I28" s="52"/>
    </row>
    <row r="29" spans="1:9" x14ac:dyDescent="0.2">
      <c r="A29" s="1">
        <v>20180</v>
      </c>
      <c r="B29">
        <v>3.3655190712653438</v>
      </c>
      <c r="D29" s="1"/>
      <c r="F29" s="1"/>
      <c r="H29" s="9"/>
      <c r="I29" s="52"/>
    </row>
    <row r="30" spans="1:9" x14ac:dyDescent="0.2">
      <c r="A30" s="1">
        <v>20271</v>
      </c>
      <c r="B30">
        <v>4.085356873726842</v>
      </c>
      <c r="D30" s="1"/>
      <c r="F30" s="1"/>
      <c r="H30" s="9"/>
      <c r="I30" s="52"/>
    </row>
    <row r="31" spans="1:9" x14ac:dyDescent="0.2">
      <c r="A31" s="1">
        <v>20363</v>
      </c>
      <c r="B31">
        <v>4.0163700533773827</v>
      </c>
      <c r="D31" s="1"/>
      <c r="F31" s="1"/>
      <c r="H31" s="9"/>
      <c r="I31" s="52"/>
    </row>
    <row r="32" spans="1:9" x14ac:dyDescent="0.2">
      <c r="A32" s="1">
        <v>20455</v>
      </c>
      <c r="B32">
        <v>2.9240721047474327</v>
      </c>
      <c r="D32" s="1"/>
      <c r="F32" s="1"/>
      <c r="H32" s="9"/>
      <c r="I32" s="52"/>
    </row>
    <row r="33" spans="1:9" x14ac:dyDescent="0.2">
      <c r="A33" s="1">
        <v>20546</v>
      </c>
      <c r="B33">
        <v>3.0989644287941376</v>
      </c>
      <c r="D33" s="1"/>
      <c r="F33" s="1"/>
      <c r="H33" s="9"/>
      <c r="I33" s="52"/>
    </row>
    <row r="34" spans="1:9" x14ac:dyDescent="0.2">
      <c r="A34" s="1">
        <v>20637</v>
      </c>
      <c r="B34">
        <v>2.3079595456571456</v>
      </c>
      <c r="D34" s="1"/>
      <c r="F34" s="1"/>
      <c r="H34" s="9"/>
      <c r="I34" s="52"/>
    </row>
    <row r="35" spans="1:9" x14ac:dyDescent="0.2">
      <c r="A35" s="1">
        <v>20729</v>
      </c>
      <c r="B35">
        <v>3.253403749752759</v>
      </c>
      <c r="D35" s="1"/>
      <c r="F35" s="1"/>
      <c r="H35" s="9"/>
      <c r="I35" s="52"/>
    </row>
    <row r="36" spans="1:9" x14ac:dyDescent="0.2">
      <c r="A36" s="1">
        <v>20821</v>
      </c>
      <c r="B36">
        <v>3.1250386351956427</v>
      </c>
      <c r="D36" s="1"/>
      <c r="F36" s="1"/>
      <c r="H36" s="9"/>
      <c r="I36" s="52"/>
    </row>
    <row r="37" spans="1:9" x14ac:dyDescent="0.2">
      <c r="A37" s="1">
        <v>20911</v>
      </c>
      <c r="B37">
        <v>2.0683675477996211</v>
      </c>
      <c r="D37" s="1"/>
      <c r="F37" s="1"/>
      <c r="H37" s="9"/>
      <c r="I37" s="52"/>
    </row>
    <row r="38" spans="1:9" x14ac:dyDescent="0.2">
      <c r="A38" s="1">
        <v>21002</v>
      </c>
      <c r="B38">
        <v>2.2027627258488947</v>
      </c>
      <c r="D38" s="1"/>
      <c r="F38" s="1"/>
      <c r="H38" s="9"/>
      <c r="I38" s="52"/>
    </row>
    <row r="39" spans="1:9" x14ac:dyDescent="0.2">
      <c r="A39" s="1">
        <v>21094</v>
      </c>
      <c r="B39">
        <v>0.26570433120955972</v>
      </c>
      <c r="D39" s="1"/>
      <c r="F39" s="1"/>
      <c r="H39" s="9"/>
      <c r="I39" s="52"/>
    </row>
    <row r="40" spans="1:9" x14ac:dyDescent="0.2">
      <c r="A40" s="1">
        <v>21186</v>
      </c>
      <c r="B40">
        <v>-3.1819070337543609</v>
      </c>
      <c r="D40" s="1"/>
      <c r="F40" s="1"/>
      <c r="H40" s="9"/>
      <c r="I40" s="52"/>
    </row>
    <row r="41" spans="1:9" x14ac:dyDescent="0.2">
      <c r="A41" s="1">
        <v>21276</v>
      </c>
      <c r="B41">
        <v>-3.4088980821858073</v>
      </c>
      <c r="D41" s="1"/>
      <c r="F41" s="1"/>
      <c r="H41" s="9"/>
      <c r="I41" s="52"/>
    </row>
    <row r="42" spans="1:9" x14ac:dyDescent="0.2">
      <c r="A42" s="1">
        <v>21367</v>
      </c>
      <c r="B42">
        <v>-2.0555814367484992</v>
      </c>
      <c r="D42" s="1"/>
      <c r="F42" s="1"/>
      <c r="H42" s="9"/>
      <c r="I42" s="52"/>
    </row>
    <row r="43" spans="1:9" x14ac:dyDescent="0.2">
      <c r="A43" s="1">
        <v>21459</v>
      </c>
      <c r="B43">
        <v>-0.70048702232208271</v>
      </c>
      <c r="D43" s="1"/>
      <c r="F43" s="1"/>
      <c r="H43" s="9"/>
      <c r="I43" s="52"/>
    </row>
    <row r="44" spans="1:9" x14ac:dyDescent="0.2">
      <c r="A44" s="1">
        <v>21551</v>
      </c>
      <c r="B44">
        <v>0.25060084165047236</v>
      </c>
      <c r="D44" s="1"/>
      <c r="F44" s="1"/>
      <c r="H44" s="9"/>
      <c r="I44" s="52"/>
    </row>
    <row r="45" spans="1:9" x14ac:dyDescent="0.2">
      <c r="A45" s="1">
        <v>21641</v>
      </c>
      <c r="B45">
        <v>1.5129257427775267</v>
      </c>
      <c r="D45" s="1"/>
      <c r="F45" s="1"/>
      <c r="H45" s="9"/>
      <c r="I45" s="52"/>
    </row>
    <row r="46" spans="1:9" x14ac:dyDescent="0.2">
      <c r="A46" s="1">
        <v>21732</v>
      </c>
      <c r="B46">
        <v>0.55077878849558726</v>
      </c>
      <c r="D46" s="1"/>
      <c r="F46" s="1"/>
      <c r="H46" s="9"/>
      <c r="I46" s="52"/>
    </row>
    <row r="47" spans="1:9" x14ac:dyDescent="0.2">
      <c r="A47" s="1">
        <v>21824</v>
      </c>
      <c r="B47">
        <v>-0.19119920344792263</v>
      </c>
      <c r="D47" s="1"/>
      <c r="F47" s="1"/>
      <c r="H47" s="9"/>
      <c r="I47" s="52"/>
    </row>
    <row r="48" spans="1:9" x14ac:dyDescent="0.2">
      <c r="A48" s="1">
        <v>21916</v>
      </c>
      <c r="B48">
        <v>0.99489736048639088</v>
      </c>
      <c r="D48" s="1"/>
      <c r="F48" s="1"/>
      <c r="H48" s="9"/>
      <c r="I48" s="52"/>
    </row>
    <row r="49" spans="1:9" x14ac:dyDescent="0.2">
      <c r="A49" s="1">
        <v>22007</v>
      </c>
      <c r="B49">
        <v>-0.56463002660021022</v>
      </c>
      <c r="D49" s="1"/>
      <c r="F49" s="1"/>
      <c r="H49" s="9"/>
      <c r="I49" s="52"/>
    </row>
    <row r="50" spans="1:9" x14ac:dyDescent="0.2">
      <c r="A50" s="1">
        <v>22098</v>
      </c>
      <c r="B50">
        <v>-1.0759518512307942</v>
      </c>
      <c r="D50" s="1"/>
      <c r="F50" s="1"/>
      <c r="H50" s="9"/>
      <c r="I50" s="52"/>
    </row>
    <row r="51" spans="1:9" x14ac:dyDescent="0.2">
      <c r="A51" s="1">
        <v>22190</v>
      </c>
      <c r="B51">
        <v>-3.2918219588004338</v>
      </c>
      <c r="D51" s="1"/>
      <c r="F51" s="1"/>
      <c r="H51" s="9"/>
      <c r="I51" s="52"/>
    </row>
    <row r="52" spans="1:9" x14ac:dyDescent="0.2">
      <c r="A52" s="1">
        <v>22282</v>
      </c>
      <c r="B52">
        <v>-3.5748040399092296</v>
      </c>
      <c r="D52" s="1"/>
      <c r="F52" s="1"/>
      <c r="H52" s="9"/>
      <c r="I52" s="52"/>
    </row>
    <row r="53" spans="1:9" x14ac:dyDescent="0.2">
      <c r="A53" s="1">
        <v>22372</v>
      </c>
      <c r="B53">
        <v>-2.8357832920209991</v>
      </c>
      <c r="D53" s="1"/>
      <c r="F53" s="1"/>
      <c r="H53" s="9"/>
      <c r="I53" s="52"/>
    </row>
    <row r="54" spans="1:9" x14ac:dyDescent="0.2">
      <c r="A54" s="1">
        <v>22463</v>
      </c>
      <c r="B54">
        <v>-1.8944235131566511</v>
      </c>
      <c r="D54" s="1"/>
      <c r="F54" s="1"/>
      <c r="H54" s="9"/>
      <c r="I54" s="52"/>
    </row>
    <row r="55" spans="1:9" x14ac:dyDescent="0.2">
      <c r="A55" s="1">
        <v>22555</v>
      </c>
      <c r="B55">
        <v>-0.89668385239740633</v>
      </c>
      <c r="D55" s="1"/>
      <c r="F55" s="1"/>
      <c r="H55" s="9"/>
      <c r="I55" s="52"/>
    </row>
    <row r="56" spans="1:9" x14ac:dyDescent="0.2">
      <c r="A56" s="1">
        <v>22647</v>
      </c>
      <c r="B56">
        <v>-8.7206077543233729E-2</v>
      </c>
      <c r="D56" s="1"/>
      <c r="F56" s="1"/>
      <c r="H56" s="9"/>
      <c r="I56" s="52"/>
    </row>
    <row r="57" spans="1:9" x14ac:dyDescent="0.2">
      <c r="A57" s="1">
        <v>22737</v>
      </c>
      <c r="B57">
        <v>-0.17396928959283464</v>
      </c>
      <c r="D57" s="1"/>
      <c r="F57" s="1"/>
      <c r="H57" s="9"/>
      <c r="I57" s="52"/>
    </row>
    <row r="58" spans="1:9" x14ac:dyDescent="0.2">
      <c r="A58" s="1">
        <v>22828</v>
      </c>
      <c r="B58">
        <v>2.3106468738975927E-2</v>
      </c>
      <c r="D58" s="1"/>
      <c r="F58" s="1"/>
      <c r="H58" s="9"/>
      <c r="I58" s="52"/>
    </row>
    <row r="59" spans="1:9" x14ac:dyDescent="0.2">
      <c r="A59" s="1">
        <v>22920</v>
      </c>
      <c r="B59">
        <v>-0.69571251293383263</v>
      </c>
      <c r="D59" s="1"/>
      <c r="F59" s="1"/>
      <c r="H59" s="9"/>
      <c r="I59" s="52"/>
    </row>
    <row r="60" spans="1:9" x14ac:dyDescent="0.2">
      <c r="A60" s="1">
        <v>23012</v>
      </c>
      <c r="B60">
        <v>-0.66974686427514474</v>
      </c>
      <c r="D60" s="1"/>
      <c r="F60" s="1"/>
      <c r="H60" s="9"/>
      <c r="I60" s="52"/>
    </row>
    <row r="61" spans="1:9" x14ac:dyDescent="0.2">
      <c r="A61" s="1">
        <v>23102</v>
      </c>
      <c r="B61">
        <v>-0.62325686324896656</v>
      </c>
      <c r="D61" s="1"/>
      <c r="F61" s="1"/>
      <c r="H61" s="9"/>
      <c r="I61" s="52"/>
    </row>
    <row r="62" spans="1:9" x14ac:dyDescent="0.2">
      <c r="A62" s="1">
        <v>23193</v>
      </c>
      <c r="B62">
        <v>0.47789056787248541</v>
      </c>
      <c r="D62" s="1"/>
      <c r="F62" s="1"/>
      <c r="H62" s="9"/>
      <c r="I62" s="52"/>
    </row>
    <row r="63" spans="1:9" x14ac:dyDescent="0.2">
      <c r="A63" s="1">
        <v>23285</v>
      </c>
      <c r="B63">
        <v>5.1584494289547145E-2</v>
      </c>
      <c r="D63" s="1"/>
      <c r="F63" s="1"/>
      <c r="H63" s="9"/>
      <c r="I63" s="52"/>
    </row>
    <row r="64" spans="1:9" x14ac:dyDescent="0.2">
      <c r="A64" s="1">
        <v>23377</v>
      </c>
      <c r="B64">
        <v>1.0771945507612068</v>
      </c>
      <c r="D64" s="1"/>
      <c r="F64" s="1"/>
      <c r="H64" s="9"/>
      <c r="I64" s="52"/>
    </row>
    <row r="65" spans="1:9" x14ac:dyDescent="0.2">
      <c r="A65" s="1">
        <v>23468</v>
      </c>
      <c r="B65">
        <v>1.0813994660976878</v>
      </c>
      <c r="D65" s="1"/>
      <c r="F65" s="1"/>
      <c r="H65" s="9"/>
      <c r="I65" s="52"/>
    </row>
    <row r="66" spans="1:9" x14ac:dyDescent="0.2">
      <c r="A66" s="1">
        <v>23559</v>
      </c>
      <c r="B66">
        <v>1.5574996662786722</v>
      </c>
      <c r="D66" s="1"/>
      <c r="F66" s="1"/>
      <c r="H66" s="9"/>
      <c r="I66" s="52"/>
    </row>
    <row r="67" spans="1:9" x14ac:dyDescent="0.2">
      <c r="A67" s="1">
        <v>23651</v>
      </c>
      <c r="B67">
        <v>0.78382801529444102</v>
      </c>
      <c r="D67" s="1"/>
      <c r="F67" s="1"/>
      <c r="H67" s="9"/>
      <c r="I67" s="52"/>
    </row>
    <row r="68" spans="1:9" x14ac:dyDescent="0.2">
      <c r="A68" s="1">
        <v>23743</v>
      </c>
      <c r="B68">
        <v>2.1033621738544728</v>
      </c>
      <c r="D68" s="1"/>
      <c r="F68" s="1"/>
      <c r="H68" s="9"/>
      <c r="I68" s="52"/>
    </row>
    <row r="69" spans="1:9" x14ac:dyDescent="0.2">
      <c r="A69" s="1">
        <v>23833</v>
      </c>
      <c r="B69">
        <v>2.3063093009946245</v>
      </c>
      <c r="D69" s="1"/>
      <c r="F69" s="1"/>
      <c r="H69" s="9"/>
      <c r="I69" s="52"/>
    </row>
    <row r="70" spans="1:9" x14ac:dyDescent="0.2">
      <c r="A70" s="1">
        <v>23924</v>
      </c>
      <c r="B70">
        <v>3.4566322404655736</v>
      </c>
      <c r="D70" s="1"/>
      <c r="F70" s="1"/>
      <c r="H70" s="9"/>
      <c r="I70" s="52"/>
    </row>
    <row r="71" spans="1:9" x14ac:dyDescent="0.2">
      <c r="A71" s="1">
        <v>24016</v>
      </c>
      <c r="B71">
        <v>4.7088681216133965</v>
      </c>
      <c r="D71" s="1"/>
      <c r="F71" s="1"/>
      <c r="H71" s="9"/>
      <c r="I71" s="52"/>
    </row>
    <row r="72" spans="1:9" x14ac:dyDescent="0.2">
      <c r="A72" s="1">
        <v>24108</v>
      </c>
      <c r="B72">
        <v>6.1057761308302982</v>
      </c>
      <c r="D72" s="1"/>
      <c r="F72" s="1"/>
      <c r="H72" s="9"/>
      <c r="I72" s="52"/>
    </row>
    <row r="73" spans="1:9" x14ac:dyDescent="0.2">
      <c r="A73" s="1">
        <v>24198</v>
      </c>
      <c r="B73">
        <v>5.322031969701535</v>
      </c>
      <c r="D73" s="1"/>
      <c r="F73" s="1"/>
      <c r="H73" s="9"/>
      <c r="I73" s="52"/>
    </row>
    <row r="74" spans="1:9" x14ac:dyDescent="0.2">
      <c r="A74" s="1">
        <v>24289</v>
      </c>
      <c r="B74">
        <v>5.0593918553501815</v>
      </c>
      <c r="D74" s="1"/>
      <c r="F74" s="1"/>
      <c r="H74" s="9"/>
      <c r="I74" s="52"/>
    </row>
    <row r="75" spans="1:9" x14ac:dyDescent="0.2">
      <c r="A75" s="1">
        <v>24381</v>
      </c>
      <c r="B75">
        <v>4.7784754869251378</v>
      </c>
      <c r="D75" s="1"/>
      <c r="F75" s="1"/>
      <c r="H75" s="9"/>
      <c r="I75" s="52"/>
    </row>
    <row r="76" spans="1:9" x14ac:dyDescent="0.2">
      <c r="A76" s="1">
        <v>24473</v>
      </c>
      <c r="B76">
        <v>4.5484870259291599</v>
      </c>
      <c r="D76" s="1"/>
      <c r="F76" s="1"/>
      <c r="H76" s="9"/>
      <c r="I76" s="52"/>
    </row>
    <row r="77" spans="1:9" x14ac:dyDescent="0.2">
      <c r="A77" s="1">
        <v>24563</v>
      </c>
      <c r="B77">
        <v>3.4612832631558899</v>
      </c>
      <c r="D77" s="1"/>
      <c r="F77" s="1"/>
      <c r="H77" s="9"/>
      <c r="I77" s="52"/>
    </row>
    <row r="78" spans="1:9" x14ac:dyDescent="0.2">
      <c r="A78" s="1">
        <v>24654</v>
      </c>
      <c r="B78">
        <v>3.2888543425743988</v>
      </c>
      <c r="D78" s="1"/>
      <c r="F78" s="1"/>
      <c r="H78" s="9"/>
      <c r="I78" s="52"/>
    </row>
    <row r="79" spans="1:9" x14ac:dyDescent="0.2">
      <c r="A79" s="1">
        <v>24746</v>
      </c>
      <c r="B79">
        <v>2.9101781324671672</v>
      </c>
      <c r="D79" s="1"/>
      <c r="F79" s="1"/>
      <c r="H79" s="9"/>
      <c r="I79" s="52"/>
    </row>
    <row r="80" spans="1:9" x14ac:dyDescent="0.2">
      <c r="A80" s="1">
        <v>24838</v>
      </c>
      <c r="B80">
        <v>3.8490093423607652</v>
      </c>
      <c r="D80" s="1"/>
      <c r="F80" s="1"/>
      <c r="H80" s="9"/>
      <c r="I80" s="52"/>
    </row>
    <row r="81" spans="1:9" x14ac:dyDescent="0.2">
      <c r="A81" s="1">
        <v>24929</v>
      </c>
      <c r="B81">
        <v>4.4338718170584546</v>
      </c>
      <c r="D81" s="1"/>
      <c r="F81" s="1"/>
      <c r="H81" s="9"/>
      <c r="I81" s="52"/>
    </row>
    <row r="82" spans="1:9" x14ac:dyDescent="0.2">
      <c r="A82" s="1">
        <v>25020</v>
      </c>
      <c r="B82">
        <v>4.0866073093992261</v>
      </c>
      <c r="D82" s="1"/>
      <c r="F82" s="1"/>
      <c r="H82" s="9"/>
      <c r="I82" s="52"/>
    </row>
    <row r="83" spans="1:9" x14ac:dyDescent="0.2">
      <c r="A83" s="1">
        <v>25112</v>
      </c>
      <c r="B83">
        <v>3.3476093062668966</v>
      </c>
      <c r="D83" s="1"/>
      <c r="F83" s="1"/>
      <c r="H83" s="9"/>
      <c r="I83" s="52"/>
    </row>
    <row r="84" spans="1:9" x14ac:dyDescent="0.2">
      <c r="A84" s="1">
        <v>25204</v>
      </c>
      <c r="B84">
        <v>3.8490258819171341</v>
      </c>
      <c r="D84" s="1"/>
      <c r="F84" s="1"/>
      <c r="H84" s="9"/>
      <c r="I84" s="52"/>
    </row>
    <row r="85" spans="1:9" x14ac:dyDescent="0.2">
      <c r="A85" s="1">
        <v>25294</v>
      </c>
      <c r="B85">
        <v>3.0998123930990218</v>
      </c>
      <c r="D85" s="1"/>
      <c r="F85" s="1"/>
      <c r="H85" s="9"/>
      <c r="I85" s="52"/>
    </row>
    <row r="86" spans="1:9" x14ac:dyDescent="0.2">
      <c r="A86" s="1">
        <v>25385</v>
      </c>
      <c r="B86">
        <v>2.7686347141495427</v>
      </c>
      <c r="D86" s="1"/>
      <c r="F86" s="1"/>
      <c r="H86" s="9"/>
      <c r="I86" s="52"/>
    </row>
    <row r="87" spans="1:9" x14ac:dyDescent="0.2">
      <c r="A87" s="1">
        <v>25477</v>
      </c>
      <c r="B87">
        <v>1.3055951938272692</v>
      </c>
      <c r="D87" s="1"/>
      <c r="F87" s="1"/>
      <c r="H87" s="9"/>
      <c r="I87" s="52"/>
    </row>
    <row r="88" spans="1:9" x14ac:dyDescent="0.2">
      <c r="A88" s="1">
        <v>25569</v>
      </c>
      <c r="B88">
        <v>0.23656581277429201</v>
      </c>
      <c r="D88" s="1"/>
      <c r="F88" s="1"/>
      <c r="H88" s="9"/>
      <c r="I88" s="52"/>
    </row>
    <row r="89" spans="1:9" x14ac:dyDescent="0.2">
      <c r="A89" s="1">
        <v>25659</v>
      </c>
      <c r="B89">
        <v>-0.49320825341020447</v>
      </c>
      <c r="D89" s="1"/>
      <c r="F89" s="1"/>
      <c r="H89" s="9"/>
      <c r="I89" s="52"/>
    </row>
    <row r="90" spans="1:9" x14ac:dyDescent="0.2">
      <c r="A90" s="1">
        <v>25750</v>
      </c>
      <c r="B90">
        <v>-0.41656777163041614</v>
      </c>
      <c r="D90" s="1"/>
      <c r="F90" s="1"/>
      <c r="H90" s="9"/>
      <c r="I90" s="52"/>
    </row>
    <row r="91" spans="1:9" x14ac:dyDescent="0.2">
      <c r="A91" s="1">
        <v>25842</v>
      </c>
      <c r="B91">
        <v>-2.2788064787040097</v>
      </c>
      <c r="D91" s="1"/>
      <c r="F91" s="1"/>
      <c r="H91" s="9"/>
      <c r="I91" s="52"/>
    </row>
    <row r="92" spans="1:9" x14ac:dyDescent="0.2">
      <c r="A92" s="1">
        <v>25934</v>
      </c>
      <c r="B92">
        <v>-0.42232192332133378</v>
      </c>
      <c r="D92" s="1"/>
      <c r="F92" s="1"/>
      <c r="H92" s="9"/>
      <c r="I92" s="52"/>
    </row>
    <row r="93" spans="1:9" x14ac:dyDescent="0.2">
      <c r="A93" s="1">
        <v>26024</v>
      </c>
      <c r="B93">
        <v>-0.67813667429609259</v>
      </c>
      <c r="D93" s="1"/>
      <c r="F93" s="1"/>
      <c r="H93" s="9"/>
      <c r="I93" s="52"/>
    </row>
    <row r="94" spans="1:9" x14ac:dyDescent="0.2">
      <c r="A94" s="1">
        <v>26115</v>
      </c>
      <c r="B94">
        <v>-0.65323315373917445</v>
      </c>
      <c r="D94" s="1"/>
      <c r="F94" s="1"/>
      <c r="H94" s="9"/>
      <c r="I94" s="52"/>
    </row>
    <row r="95" spans="1:9" x14ac:dyDescent="0.2">
      <c r="A95" s="1">
        <v>26207</v>
      </c>
      <c r="B95">
        <v>-1.2070497563128058</v>
      </c>
      <c r="D95" s="1"/>
      <c r="F95" s="1"/>
      <c r="H95" s="9"/>
      <c r="I95" s="52"/>
    </row>
    <row r="96" spans="1:9" x14ac:dyDescent="0.2">
      <c r="A96" s="1">
        <v>26299</v>
      </c>
      <c r="B96">
        <v>-0.19052353271337141</v>
      </c>
      <c r="D96" s="1"/>
      <c r="F96" s="1"/>
      <c r="H96" s="9"/>
      <c r="I96" s="52"/>
    </row>
    <row r="97" spans="1:9" x14ac:dyDescent="0.2">
      <c r="A97" s="1">
        <v>26390</v>
      </c>
      <c r="B97">
        <v>1.2599470457122841</v>
      </c>
      <c r="D97" s="1"/>
      <c r="F97" s="1"/>
      <c r="H97" s="9"/>
      <c r="I97" s="52"/>
    </row>
    <row r="98" spans="1:9" x14ac:dyDescent="0.2">
      <c r="A98" s="1">
        <v>26481</v>
      </c>
      <c r="B98">
        <v>1.3921760833924601</v>
      </c>
      <c r="D98" s="1"/>
      <c r="F98" s="1"/>
      <c r="H98" s="9"/>
      <c r="I98" s="52"/>
    </row>
    <row r="99" spans="1:9" x14ac:dyDescent="0.2">
      <c r="A99" s="1">
        <v>26573</v>
      </c>
      <c r="B99">
        <v>2.2460005792741322</v>
      </c>
      <c r="D99" s="1"/>
      <c r="F99" s="1"/>
      <c r="H99" s="9"/>
      <c r="I99" s="52"/>
    </row>
    <row r="100" spans="1:9" x14ac:dyDescent="0.2">
      <c r="A100" s="1">
        <v>26665</v>
      </c>
      <c r="B100">
        <v>3.9083038130244274</v>
      </c>
      <c r="D100" s="1"/>
      <c r="F100" s="1"/>
      <c r="H100" s="9"/>
      <c r="I100" s="52"/>
    </row>
    <row r="101" spans="1:9" x14ac:dyDescent="0.2">
      <c r="A101" s="1">
        <v>26755</v>
      </c>
      <c r="B101">
        <v>4.1411741107454381</v>
      </c>
      <c r="D101" s="1"/>
      <c r="F101" s="1"/>
      <c r="H101" s="9"/>
      <c r="I101" s="52"/>
    </row>
    <row r="102" spans="1:9" x14ac:dyDescent="0.2">
      <c r="A102" s="1">
        <v>26846</v>
      </c>
      <c r="B102">
        <v>2.7041545907284359</v>
      </c>
      <c r="D102" s="1"/>
      <c r="F102" s="1"/>
      <c r="H102" s="9"/>
      <c r="I102" s="52"/>
    </row>
    <row r="103" spans="1:9" x14ac:dyDescent="0.2">
      <c r="A103" s="1">
        <v>26938</v>
      </c>
      <c r="B103">
        <v>2.7768868814672443</v>
      </c>
      <c r="D103" s="1"/>
      <c r="F103" s="1"/>
      <c r="H103" s="9"/>
      <c r="I103" s="52"/>
    </row>
    <row r="104" spans="1:9" x14ac:dyDescent="0.2">
      <c r="A104" s="1">
        <v>27030</v>
      </c>
      <c r="B104">
        <v>1.0008174160035299</v>
      </c>
      <c r="D104" s="1"/>
      <c r="F104" s="1"/>
      <c r="H104" s="9"/>
      <c r="I104" s="52"/>
    </row>
    <row r="105" spans="1:9" x14ac:dyDescent="0.2">
      <c r="A105" s="1">
        <v>27120</v>
      </c>
      <c r="B105">
        <v>0.35163159684268308</v>
      </c>
      <c r="D105" s="1"/>
      <c r="F105" s="1"/>
      <c r="H105" s="9"/>
      <c r="I105" s="52"/>
    </row>
    <row r="106" spans="1:9" x14ac:dyDescent="0.2">
      <c r="A106" s="1">
        <v>27211</v>
      </c>
      <c r="B106">
        <v>-1.4524698762595545</v>
      </c>
      <c r="D106" s="1"/>
      <c r="F106" s="1"/>
      <c r="H106" s="9"/>
      <c r="I106" s="52"/>
    </row>
    <row r="107" spans="1:9" x14ac:dyDescent="0.2">
      <c r="A107" s="1">
        <v>27303</v>
      </c>
      <c r="B107">
        <v>-2.6634186009651395</v>
      </c>
      <c r="D107" s="1"/>
      <c r="F107" s="1"/>
      <c r="H107" s="9"/>
      <c r="I107" s="52"/>
    </row>
    <row r="108" spans="1:9" x14ac:dyDescent="0.2">
      <c r="A108" s="1">
        <v>27395</v>
      </c>
      <c r="B108">
        <v>-4.6337734042229739</v>
      </c>
      <c r="D108" s="1"/>
      <c r="F108" s="1"/>
      <c r="H108" s="9"/>
      <c r="I108" s="52"/>
    </row>
    <row r="109" spans="1:9" x14ac:dyDescent="0.2">
      <c r="A109" s="1">
        <v>27485</v>
      </c>
      <c r="B109">
        <v>-4.7153594084278332</v>
      </c>
      <c r="D109" s="1"/>
      <c r="F109" s="1"/>
      <c r="H109" s="9"/>
      <c r="I109" s="52"/>
    </row>
    <row r="110" spans="1:9" x14ac:dyDescent="0.2">
      <c r="A110" s="1">
        <v>27576</v>
      </c>
      <c r="B110">
        <v>-3.8402904036942687</v>
      </c>
      <c r="D110" s="1"/>
      <c r="F110" s="1"/>
      <c r="H110" s="9"/>
      <c r="I110" s="52"/>
    </row>
    <row r="111" spans="1:9" x14ac:dyDescent="0.2">
      <c r="A111" s="1">
        <v>27668</v>
      </c>
      <c r="B111">
        <v>-3.2971172433449381</v>
      </c>
      <c r="D111" s="1"/>
      <c r="F111" s="1"/>
      <c r="H111" s="9"/>
      <c r="I111" s="52"/>
    </row>
    <row r="112" spans="1:9" x14ac:dyDescent="0.2">
      <c r="A112" s="1">
        <v>27760</v>
      </c>
      <c r="B112">
        <v>-1.8731214205321534</v>
      </c>
      <c r="D112" s="1"/>
      <c r="F112" s="1"/>
      <c r="H112" s="9"/>
      <c r="I112" s="52"/>
    </row>
    <row r="113" spans="1:9" x14ac:dyDescent="0.2">
      <c r="A113" s="1">
        <v>27851</v>
      </c>
      <c r="B113">
        <v>-1.9079148237899246</v>
      </c>
      <c r="D113" s="1"/>
      <c r="F113" s="1"/>
      <c r="H113" s="9"/>
      <c r="I113" s="52"/>
    </row>
    <row r="114" spans="1:9" x14ac:dyDescent="0.2">
      <c r="A114" s="1">
        <v>27942</v>
      </c>
      <c r="B114">
        <v>-2.1387499335714488</v>
      </c>
      <c r="D114" s="1"/>
      <c r="F114" s="1"/>
      <c r="H114" s="9"/>
      <c r="I114" s="52"/>
    </row>
    <row r="115" spans="1:9" x14ac:dyDescent="0.2">
      <c r="A115" s="1">
        <v>28034</v>
      </c>
      <c r="B115">
        <v>-2.2030119951419014</v>
      </c>
      <c r="D115" s="1"/>
      <c r="F115" s="1"/>
      <c r="H115" s="9"/>
      <c r="I115" s="52"/>
    </row>
    <row r="116" spans="1:9" x14ac:dyDescent="0.2">
      <c r="A116" s="1">
        <v>28126</v>
      </c>
      <c r="B116">
        <v>-1.837689705077461</v>
      </c>
      <c r="D116" s="1"/>
      <c r="F116" s="1"/>
      <c r="H116" s="9"/>
      <c r="I116" s="52"/>
    </row>
    <row r="117" spans="1:9" x14ac:dyDescent="0.2">
      <c r="A117" s="1">
        <v>28216</v>
      </c>
      <c r="B117">
        <v>-0.74762426964255502</v>
      </c>
      <c r="D117" s="1"/>
      <c r="F117" s="1"/>
      <c r="H117" s="9"/>
      <c r="I117" s="52"/>
    </row>
    <row r="118" spans="1:9" x14ac:dyDescent="0.2">
      <c r="A118" s="1">
        <v>28307</v>
      </c>
      <c r="B118">
        <v>0.21242206981768597</v>
      </c>
      <c r="D118" s="1"/>
      <c r="F118" s="1"/>
      <c r="H118" s="9"/>
      <c r="I118" s="52"/>
    </row>
    <row r="119" spans="1:9" x14ac:dyDescent="0.2">
      <c r="A119" s="1">
        <v>28399</v>
      </c>
      <c r="B119">
        <v>-0.62370360688813742</v>
      </c>
      <c r="D119" s="1"/>
      <c r="F119" s="1"/>
      <c r="H119" s="9"/>
      <c r="I119" s="52"/>
    </row>
    <row r="120" spans="1:9" x14ac:dyDescent="0.2">
      <c r="A120" s="1">
        <v>28491</v>
      </c>
      <c r="B120">
        <v>-1.1534163145517917</v>
      </c>
      <c r="D120" s="1"/>
      <c r="F120" s="1"/>
      <c r="H120" s="9"/>
      <c r="I120" s="52"/>
    </row>
    <row r="121" spans="1:9" x14ac:dyDescent="0.2">
      <c r="A121" s="1">
        <v>28581</v>
      </c>
      <c r="B121">
        <v>1.7841268482832406</v>
      </c>
      <c r="D121" s="1"/>
      <c r="F121" s="1"/>
      <c r="H121" s="9"/>
      <c r="I121" s="52"/>
    </row>
    <row r="122" spans="1:9" x14ac:dyDescent="0.2">
      <c r="A122" s="1">
        <v>28672</v>
      </c>
      <c r="B122">
        <v>1.9075201032937805</v>
      </c>
      <c r="D122" s="1"/>
      <c r="F122" s="1"/>
      <c r="H122" s="9"/>
      <c r="I122" s="52"/>
    </row>
    <row r="123" spans="1:9" x14ac:dyDescent="0.2">
      <c r="A123" s="1">
        <v>28764</v>
      </c>
      <c r="B123">
        <v>2.3626147861104396</v>
      </c>
      <c r="D123" s="1"/>
      <c r="F123" s="1"/>
      <c r="H123" s="9"/>
      <c r="I123" s="52"/>
    </row>
    <row r="124" spans="1:9" x14ac:dyDescent="0.2">
      <c r="A124" s="1">
        <v>28856</v>
      </c>
      <c r="B124">
        <v>1.6202217870227686</v>
      </c>
      <c r="D124" s="1"/>
      <c r="F124" s="1"/>
      <c r="H124" s="9"/>
      <c r="I124" s="52"/>
    </row>
    <row r="125" spans="1:9" x14ac:dyDescent="0.2">
      <c r="A125" s="1">
        <v>28946</v>
      </c>
      <c r="B125">
        <v>0.85085904307462545</v>
      </c>
      <c r="D125" s="1"/>
      <c r="F125" s="1"/>
      <c r="H125" s="9"/>
      <c r="I125" s="52"/>
    </row>
    <row r="126" spans="1:9" x14ac:dyDescent="0.2">
      <c r="A126" s="1">
        <v>29037</v>
      </c>
      <c r="B126">
        <v>0.77997916190808425</v>
      </c>
      <c r="D126" s="1"/>
      <c r="F126" s="1"/>
      <c r="H126" s="9"/>
      <c r="I126" s="52"/>
    </row>
    <row r="127" spans="1:9" x14ac:dyDescent="0.2">
      <c r="A127" s="1">
        <v>29129</v>
      </c>
      <c r="B127">
        <v>0.28119634695047413</v>
      </c>
      <c r="D127" s="1"/>
      <c r="F127" s="1"/>
      <c r="H127" s="9"/>
      <c r="I127" s="52"/>
    </row>
    <row r="128" spans="1:9" x14ac:dyDescent="0.2">
      <c r="A128" s="1">
        <v>29221</v>
      </c>
      <c r="B128">
        <v>-7.0499945558666344E-2</v>
      </c>
      <c r="D128" s="1"/>
      <c r="F128" s="1"/>
      <c r="H128" s="9"/>
      <c r="I128" s="52"/>
    </row>
    <row r="129" spans="1:9" x14ac:dyDescent="0.2">
      <c r="A129" s="1">
        <v>29312</v>
      </c>
      <c r="B129">
        <v>-2.7006438333039839</v>
      </c>
      <c r="D129" s="1"/>
      <c r="F129" s="1"/>
      <c r="H129" s="9"/>
      <c r="I129" s="52"/>
    </row>
    <row r="130" spans="1:9" x14ac:dyDescent="0.2">
      <c r="A130" s="1">
        <v>29403</v>
      </c>
      <c r="B130">
        <v>-3.2990451384579789</v>
      </c>
      <c r="D130" s="1"/>
      <c r="F130" s="1"/>
      <c r="H130" s="9"/>
      <c r="I130" s="52"/>
    </row>
    <row r="131" spans="1:9" x14ac:dyDescent="0.2">
      <c r="A131" s="1">
        <v>29495</v>
      </c>
      <c r="B131">
        <v>-2.0042221952270234</v>
      </c>
      <c r="D131" s="1"/>
      <c r="F131" s="1"/>
      <c r="H131" s="9"/>
      <c r="I131" s="52"/>
    </row>
    <row r="132" spans="1:9" x14ac:dyDescent="0.2">
      <c r="A132" s="1">
        <v>29587</v>
      </c>
      <c r="B132">
        <v>-0.6534583967740204</v>
      </c>
      <c r="D132" s="1"/>
      <c r="F132" s="1"/>
      <c r="H132" s="9"/>
      <c r="I132" s="52"/>
    </row>
    <row r="133" spans="1:9" x14ac:dyDescent="0.2">
      <c r="A133" s="1">
        <v>29677</v>
      </c>
      <c r="B133">
        <v>-1.989196259563164</v>
      </c>
      <c r="D133" s="1"/>
      <c r="F133" s="1"/>
      <c r="H133" s="9"/>
      <c r="I133" s="52"/>
    </row>
    <row r="134" spans="1:9" x14ac:dyDescent="0.2">
      <c r="A134" s="1">
        <v>29768</v>
      </c>
      <c r="B134">
        <v>-1.4509175637461125</v>
      </c>
      <c r="D134" s="1"/>
      <c r="F134" s="1"/>
      <c r="H134" s="9"/>
      <c r="I134" s="52"/>
    </row>
    <row r="135" spans="1:9" x14ac:dyDescent="0.2">
      <c r="A135" s="1">
        <v>29860</v>
      </c>
      <c r="B135">
        <v>-3.1824504367297113</v>
      </c>
      <c r="D135" s="1"/>
      <c r="F135" s="1"/>
      <c r="H135" s="9"/>
      <c r="I135" s="52"/>
    </row>
    <row r="136" spans="1:9" x14ac:dyDescent="0.2">
      <c r="A136" s="1">
        <v>29952</v>
      </c>
      <c r="B136">
        <v>-5.3533504059193877</v>
      </c>
      <c r="D136" s="1"/>
      <c r="F136" s="1"/>
      <c r="H136" s="9"/>
      <c r="I136" s="52"/>
    </row>
    <row r="137" spans="1:9" x14ac:dyDescent="0.2">
      <c r="A137" s="1">
        <v>30042</v>
      </c>
      <c r="B137">
        <v>-5.5994166786223154</v>
      </c>
      <c r="D137" s="1"/>
      <c r="F137" s="1"/>
      <c r="H137" s="9"/>
      <c r="I137" s="52"/>
    </row>
    <row r="138" spans="1:9" x14ac:dyDescent="0.2">
      <c r="A138" s="1">
        <v>30133</v>
      </c>
      <c r="B138">
        <v>-6.6404264802608086</v>
      </c>
      <c r="D138" s="1"/>
      <c r="F138" s="1"/>
      <c r="H138" s="9"/>
      <c r="I138" s="52"/>
    </row>
    <row r="139" spans="1:9" x14ac:dyDescent="0.2">
      <c r="A139" s="1">
        <v>30225</v>
      </c>
      <c r="B139">
        <v>-7.290323312738078</v>
      </c>
      <c r="D139" s="1"/>
      <c r="F139" s="1"/>
      <c r="H139" s="9"/>
      <c r="I139" s="52"/>
    </row>
    <row r="140" spans="1:9" x14ac:dyDescent="0.2">
      <c r="A140" s="1">
        <v>30317</v>
      </c>
      <c r="B140">
        <v>-6.7524674969092864</v>
      </c>
      <c r="D140" s="1"/>
      <c r="F140" s="1"/>
      <c r="H140" s="9"/>
      <c r="I140" s="52"/>
    </row>
    <row r="141" spans="1:9" x14ac:dyDescent="0.2">
      <c r="A141" s="1">
        <v>30407</v>
      </c>
      <c r="B141">
        <v>-5.3334755512822962</v>
      </c>
      <c r="D141" s="1"/>
      <c r="F141" s="1"/>
      <c r="H141" s="9"/>
      <c r="I141" s="52"/>
    </row>
    <row r="142" spans="1:9" x14ac:dyDescent="0.2">
      <c r="A142" s="1">
        <v>30498</v>
      </c>
      <c r="B142">
        <v>-4.1664636353347611</v>
      </c>
      <c r="D142" s="1"/>
      <c r="F142" s="1"/>
      <c r="H142" s="9"/>
      <c r="I142" s="52"/>
    </row>
    <row r="143" spans="1:9" x14ac:dyDescent="0.2">
      <c r="A143" s="1">
        <v>30590</v>
      </c>
      <c r="B143">
        <v>-2.9270168952549636</v>
      </c>
      <c r="D143" s="1"/>
      <c r="F143" s="1"/>
      <c r="H143" s="9"/>
      <c r="I143" s="52"/>
    </row>
    <row r="144" spans="1:9" x14ac:dyDescent="0.2">
      <c r="A144" s="1">
        <v>30682</v>
      </c>
      <c r="B144">
        <v>-1.8239394310368362</v>
      </c>
      <c r="D144" s="1"/>
      <c r="F144" s="1"/>
      <c r="H144" s="9"/>
      <c r="I144" s="52"/>
    </row>
    <row r="145" spans="1:9" x14ac:dyDescent="0.2">
      <c r="A145" s="1">
        <v>30773</v>
      </c>
      <c r="B145">
        <v>-0.95355934239934603</v>
      </c>
      <c r="D145" s="1"/>
      <c r="F145" s="1"/>
      <c r="H145" s="9"/>
      <c r="I145" s="52"/>
    </row>
    <row r="146" spans="1:9" x14ac:dyDescent="0.2">
      <c r="A146" s="1">
        <v>30864</v>
      </c>
      <c r="B146">
        <v>-0.83975465401618932</v>
      </c>
      <c r="D146" s="1"/>
      <c r="F146" s="1"/>
      <c r="H146" s="9"/>
      <c r="I146" s="52"/>
    </row>
    <row r="147" spans="1:9" x14ac:dyDescent="0.2">
      <c r="A147" s="1">
        <v>30956</v>
      </c>
      <c r="B147">
        <v>-0.87733112858978668</v>
      </c>
      <c r="D147" s="1"/>
      <c r="F147" s="1"/>
      <c r="H147" s="9"/>
      <c r="I147" s="52"/>
    </row>
    <row r="148" spans="1:9" x14ac:dyDescent="0.2">
      <c r="A148" s="1">
        <v>31048</v>
      </c>
      <c r="B148">
        <v>-0.77100886416542336</v>
      </c>
      <c r="D148" s="1"/>
      <c r="F148" s="1"/>
      <c r="H148" s="9"/>
      <c r="I148" s="52"/>
    </row>
    <row r="149" spans="1:9" x14ac:dyDescent="0.2">
      <c r="A149" s="1">
        <v>31138</v>
      </c>
      <c r="B149">
        <v>-0.75032773225853777</v>
      </c>
      <c r="D149" s="1"/>
      <c r="F149" s="1"/>
      <c r="H149" s="9"/>
      <c r="I149" s="52"/>
    </row>
    <row r="150" spans="1:9" x14ac:dyDescent="0.2">
      <c r="A150" s="1">
        <v>31229</v>
      </c>
      <c r="B150">
        <v>-8.9090997289875684E-2</v>
      </c>
      <c r="D150" s="1"/>
      <c r="F150" s="1"/>
      <c r="H150" s="9"/>
      <c r="I150" s="52"/>
    </row>
    <row r="151" spans="1:9" x14ac:dyDescent="0.2">
      <c r="A151" s="1">
        <v>31321</v>
      </c>
      <c r="B151">
        <v>-0.19352990898343636</v>
      </c>
      <c r="D151" s="1"/>
      <c r="F151" s="1"/>
      <c r="H151" s="9"/>
      <c r="I151" s="52"/>
    </row>
    <row r="152" spans="1:9" x14ac:dyDescent="0.2">
      <c r="A152" s="1">
        <v>31413</v>
      </c>
      <c r="B152">
        <v>-0.10049462509384988</v>
      </c>
      <c r="D152" s="1"/>
      <c r="F152" s="1"/>
      <c r="H152" s="9"/>
      <c r="I152" s="52"/>
    </row>
    <row r="153" spans="1:9" x14ac:dyDescent="0.2">
      <c r="A153" s="1">
        <v>31503</v>
      </c>
      <c r="B153">
        <v>-0.47666936617045685</v>
      </c>
      <c r="D153" s="1"/>
      <c r="F153" s="1"/>
      <c r="H153" s="9"/>
      <c r="I153" s="52"/>
    </row>
    <row r="154" spans="1:9" x14ac:dyDescent="0.2">
      <c r="A154" s="1">
        <v>31594</v>
      </c>
      <c r="B154">
        <v>-0.34567937894047773</v>
      </c>
      <c r="D154" s="1"/>
      <c r="F154" s="1"/>
      <c r="H154" s="9"/>
      <c r="I154" s="52"/>
    </row>
    <row r="155" spans="1:9" x14ac:dyDescent="0.2">
      <c r="A155" s="1">
        <v>31686</v>
      </c>
      <c r="B155">
        <v>-0.62311688477247884</v>
      </c>
      <c r="D155" s="1"/>
      <c r="F155" s="1"/>
      <c r="H155" s="9"/>
      <c r="I155" s="52"/>
    </row>
    <row r="156" spans="1:9" x14ac:dyDescent="0.2">
      <c r="A156" s="1">
        <v>31778</v>
      </c>
      <c r="B156">
        <v>-0.6885239488747863</v>
      </c>
      <c r="D156" s="1"/>
      <c r="F156" s="1"/>
      <c r="H156" s="9"/>
      <c r="I156" s="52"/>
    </row>
    <row r="157" spans="1:9" x14ac:dyDescent="0.2">
      <c r="A157" s="1">
        <v>31868</v>
      </c>
      <c r="B157">
        <v>-0.40806505361448142</v>
      </c>
      <c r="D157" s="1"/>
      <c r="F157" s="1"/>
      <c r="H157" s="9"/>
      <c r="I157" s="52"/>
    </row>
    <row r="158" spans="1:9" x14ac:dyDescent="0.2">
      <c r="A158" s="1">
        <v>31959</v>
      </c>
      <c r="B158">
        <v>-0.32075201070332904</v>
      </c>
      <c r="D158" s="1"/>
      <c r="F158" s="1"/>
      <c r="H158" s="9"/>
      <c r="I158" s="52"/>
    </row>
    <row r="159" spans="1:9" x14ac:dyDescent="0.2">
      <c r="A159" s="1">
        <v>32051</v>
      </c>
      <c r="B159">
        <v>0.61298344002616023</v>
      </c>
      <c r="D159" s="1"/>
      <c r="F159" s="1"/>
      <c r="H159" s="9"/>
      <c r="I159" s="52"/>
    </row>
    <row r="160" spans="1:9" x14ac:dyDescent="0.2">
      <c r="A160" s="1">
        <v>32143</v>
      </c>
      <c r="B160">
        <v>0.37077269103529265</v>
      </c>
      <c r="D160" s="1"/>
      <c r="F160" s="1"/>
      <c r="H160" s="9"/>
      <c r="I160" s="52"/>
    </row>
    <row r="161" spans="1:9" x14ac:dyDescent="0.2">
      <c r="A161" s="1">
        <v>32234</v>
      </c>
      <c r="B161">
        <v>0.93223945679226095</v>
      </c>
      <c r="D161" s="1"/>
      <c r="F161" s="1"/>
      <c r="H161" s="9"/>
      <c r="I161" s="52"/>
    </row>
    <row r="162" spans="1:9" x14ac:dyDescent="0.2">
      <c r="A162" s="1">
        <v>32325</v>
      </c>
      <c r="B162">
        <v>0.77945722919885441</v>
      </c>
      <c r="D162" s="1"/>
      <c r="F162" s="1"/>
      <c r="H162" s="9"/>
      <c r="I162" s="52"/>
    </row>
    <row r="163" spans="1:9" x14ac:dyDescent="0.2">
      <c r="A163" s="1">
        <v>32417</v>
      </c>
      <c r="B163">
        <v>1.3798861563137033</v>
      </c>
      <c r="D163" s="1"/>
      <c r="F163" s="1"/>
      <c r="H163" s="9"/>
      <c r="I163" s="52"/>
    </row>
    <row r="164" spans="1:9" x14ac:dyDescent="0.2">
      <c r="A164" s="1">
        <v>32509</v>
      </c>
      <c r="B164">
        <v>1.6733779786002989</v>
      </c>
      <c r="D164" s="1"/>
      <c r="F164" s="1"/>
      <c r="H164" s="9"/>
      <c r="I164" s="52"/>
    </row>
    <row r="165" spans="1:9" x14ac:dyDescent="0.2">
      <c r="A165" s="1">
        <v>32599</v>
      </c>
      <c r="B165">
        <v>1.7205039343709982</v>
      </c>
      <c r="D165" s="1"/>
      <c r="F165" s="1"/>
      <c r="H165" s="9"/>
      <c r="I165" s="52"/>
    </row>
    <row r="166" spans="1:9" x14ac:dyDescent="0.2">
      <c r="A166" s="1">
        <v>32690</v>
      </c>
      <c r="B166">
        <v>1.7515949868881497</v>
      </c>
      <c r="D166" s="1"/>
      <c r="F166" s="1"/>
      <c r="H166" s="9"/>
      <c r="I166" s="52"/>
    </row>
    <row r="167" spans="1:9" x14ac:dyDescent="0.2">
      <c r="A167" s="1">
        <v>32782</v>
      </c>
      <c r="B167">
        <v>1.2395076767663715</v>
      </c>
      <c r="D167" s="1"/>
      <c r="F167" s="1"/>
      <c r="H167" s="9"/>
      <c r="I167" s="52"/>
    </row>
    <row r="168" spans="1:9" x14ac:dyDescent="0.2">
      <c r="A168" s="1">
        <v>32874</v>
      </c>
      <c r="B168">
        <v>1.6380505511419896</v>
      </c>
      <c r="D168" s="1"/>
      <c r="F168" s="1"/>
      <c r="H168" s="9"/>
      <c r="I168" s="52"/>
    </row>
    <row r="169" spans="1:9" x14ac:dyDescent="0.2">
      <c r="A169" s="1">
        <v>32964</v>
      </c>
      <c r="B169">
        <v>1.3094322361035804</v>
      </c>
      <c r="D169" s="1"/>
      <c r="F169" s="1"/>
      <c r="H169" s="9"/>
      <c r="I169" s="52"/>
    </row>
    <row r="170" spans="1:9" x14ac:dyDescent="0.2">
      <c r="A170" s="1">
        <v>33055</v>
      </c>
      <c r="B170">
        <v>0.69842769986818709</v>
      </c>
      <c r="D170" s="1"/>
      <c r="F170" s="1"/>
      <c r="H170" s="9"/>
      <c r="I170" s="52"/>
    </row>
    <row r="171" spans="1:9" x14ac:dyDescent="0.2">
      <c r="A171" s="1">
        <v>33147</v>
      </c>
      <c r="B171">
        <v>-0.87217001670096828</v>
      </c>
      <c r="D171" s="1"/>
      <c r="F171" s="1"/>
      <c r="H171" s="9"/>
      <c r="I171" s="52"/>
    </row>
    <row r="172" spans="1:9" x14ac:dyDescent="0.2">
      <c r="A172" s="1">
        <v>33239</v>
      </c>
      <c r="B172">
        <v>-1.9725936618470108</v>
      </c>
      <c r="D172" s="1"/>
      <c r="F172" s="1"/>
      <c r="H172" s="9"/>
      <c r="I172" s="52"/>
    </row>
    <row r="173" spans="1:9" x14ac:dyDescent="0.2">
      <c r="A173" s="1">
        <v>33329</v>
      </c>
      <c r="B173">
        <v>-1.8341738781744166</v>
      </c>
      <c r="D173" s="1"/>
      <c r="F173" s="1"/>
      <c r="H173" s="9"/>
      <c r="I173" s="52"/>
    </row>
    <row r="174" spans="1:9" x14ac:dyDescent="0.2">
      <c r="A174" s="1">
        <v>33420</v>
      </c>
      <c r="B174">
        <v>-1.9586038199748246</v>
      </c>
      <c r="D174" s="1"/>
      <c r="F174" s="1"/>
      <c r="H174" s="9"/>
      <c r="I174" s="52"/>
    </row>
    <row r="175" spans="1:9" x14ac:dyDescent="0.2">
      <c r="A175" s="1">
        <v>33512</v>
      </c>
      <c r="B175">
        <v>-2.2425764132653403</v>
      </c>
      <c r="D175" s="1"/>
      <c r="F175" s="1"/>
      <c r="H175" s="9"/>
      <c r="I175" s="52"/>
    </row>
    <row r="176" spans="1:9" x14ac:dyDescent="0.2">
      <c r="A176" s="1">
        <v>33604</v>
      </c>
      <c r="B176">
        <v>-1.7073658930370939</v>
      </c>
      <c r="D176" s="1"/>
      <c r="F176" s="1"/>
      <c r="H176" s="9"/>
      <c r="I176" s="52"/>
    </row>
    <row r="177" spans="1:9" x14ac:dyDescent="0.2">
      <c r="A177" s="1">
        <v>33695</v>
      </c>
      <c r="B177">
        <v>-1.2859304667906857</v>
      </c>
      <c r="D177" s="1"/>
      <c r="F177" s="1"/>
      <c r="H177" s="9"/>
      <c r="I177" s="52"/>
    </row>
    <row r="178" spans="1:9" x14ac:dyDescent="0.2">
      <c r="A178" s="1">
        <v>33786</v>
      </c>
      <c r="B178">
        <v>-0.96772122469089839</v>
      </c>
      <c r="D178" s="1"/>
      <c r="F178" s="1"/>
      <c r="H178" s="9"/>
      <c r="I178" s="52"/>
    </row>
    <row r="179" spans="1:9" x14ac:dyDescent="0.2">
      <c r="A179" s="1">
        <v>33878</v>
      </c>
      <c r="B179">
        <v>-0.602206440989006</v>
      </c>
      <c r="D179" s="1"/>
      <c r="F179" s="1"/>
      <c r="H179" s="9"/>
      <c r="I179" s="52"/>
    </row>
    <row r="180" spans="1:9" x14ac:dyDescent="0.2">
      <c r="A180" s="1">
        <v>33970</v>
      </c>
      <c r="B180">
        <v>-1.1151130055356395</v>
      </c>
      <c r="D180" s="1"/>
      <c r="F180" s="1"/>
      <c r="H180" s="9"/>
      <c r="I180" s="52"/>
    </row>
    <row r="181" spans="1:9" x14ac:dyDescent="0.2">
      <c r="A181" s="1">
        <v>34060</v>
      </c>
      <c r="B181">
        <v>-1.2231116685431864</v>
      </c>
      <c r="D181" s="1"/>
      <c r="F181" s="1"/>
      <c r="H181" s="9"/>
      <c r="I181" s="52"/>
    </row>
    <row r="182" spans="1:9" x14ac:dyDescent="0.2">
      <c r="A182" s="1">
        <v>34151</v>
      </c>
      <c r="B182">
        <v>-1.4387444368899938</v>
      </c>
      <c r="D182" s="1"/>
      <c r="F182" s="1"/>
      <c r="H182" s="9"/>
      <c r="I182" s="52"/>
    </row>
    <row r="183" spans="1:9" x14ac:dyDescent="0.2">
      <c r="A183" s="1">
        <v>34243</v>
      </c>
      <c r="B183">
        <v>-0.79703522166674201</v>
      </c>
      <c r="D183" s="1"/>
      <c r="F183" s="1"/>
      <c r="H183" s="9"/>
      <c r="I183" s="52"/>
    </row>
    <row r="184" spans="1:9" x14ac:dyDescent="0.2">
      <c r="A184" s="1">
        <v>34335</v>
      </c>
      <c r="B184">
        <v>-0.54217614024972827</v>
      </c>
      <c r="D184" s="1"/>
      <c r="F184" s="1"/>
      <c r="H184" s="9"/>
      <c r="I184" s="52"/>
    </row>
    <row r="185" spans="1:9" x14ac:dyDescent="0.2">
      <c r="A185" s="1">
        <v>34425</v>
      </c>
      <c r="B185">
        <v>9.3996140462104805E-2</v>
      </c>
      <c r="D185" s="1"/>
      <c r="F185" s="1"/>
      <c r="H185" s="9"/>
      <c r="I185" s="52"/>
    </row>
    <row r="186" spans="1:9" x14ac:dyDescent="0.2">
      <c r="A186" s="1">
        <v>34516</v>
      </c>
      <c r="B186">
        <v>-3.7946076163697384E-2</v>
      </c>
      <c r="D186" s="1"/>
      <c r="F186" s="1"/>
      <c r="H186" s="9"/>
      <c r="I186" s="52"/>
    </row>
    <row r="187" spans="1:9" x14ac:dyDescent="0.2">
      <c r="A187" s="1">
        <v>34608</v>
      </c>
      <c r="B187">
        <v>0.38119561767329113</v>
      </c>
      <c r="D187" s="1"/>
      <c r="F187" s="1"/>
      <c r="H187" s="9"/>
      <c r="I187" s="52"/>
    </row>
    <row r="188" spans="1:9" x14ac:dyDescent="0.2">
      <c r="A188" s="1">
        <v>34700</v>
      </c>
      <c r="B188">
        <v>1.0778841452507848E-2</v>
      </c>
      <c r="D188" s="1"/>
      <c r="F188" s="1"/>
      <c r="H188" s="9"/>
      <c r="I188" s="52"/>
    </row>
    <row r="189" spans="1:9" x14ac:dyDescent="0.2">
      <c r="A189" s="1">
        <v>34790</v>
      </c>
      <c r="B189">
        <v>-0.41945299227263977</v>
      </c>
      <c r="D189" s="1"/>
      <c r="F189" s="1"/>
      <c r="H189" s="9"/>
      <c r="I189" s="52"/>
    </row>
    <row r="190" spans="1:9" x14ac:dyDescent="0.2">
      <c r="A190" s="1">
        <v>34881</v>
      </c>
      <c r="B190">
        <v>-0.30276718824828741</v>
      </c>
      <c r="D190" s="1"/>
      <c r="F190" s="1"/>
      <c r="H190" s="9"/>
      <c r="I190" s="52"/>
    </row>
    <row r="191" spans="1:9" x14ac:dyDescent="0.2">
      <c r="A191" s="1">
        <v>34973</v>
      </c>
      <c r="B191">
        <v>-0.368828838698676</v>
      </c>
      <c r="D191" s="1"/>
      <c r="F191" s="1"/>
      <c r="H191" s="9"/>
      <c r="I191" s="52"/>
    </row>
    <row r="192" spans="1:9" x14ac:dyDescent="0.2">
      <c r="A192" s="1">
        <v>35065</v>
      </c>
      <c r="B192">
        <v>-0.37585304028989741</v>
      </c>
      <c r="D192" s="1"/>
      <c r="F192" s="1"/>
      <c r="H192" s="9"/>
      <c r="I192" s="52"/>
    </row>
    <row r="193" spans="1:9" x14ac:dyDescent="0.2">
      <c r="A193" s="1">
        <v>35156</v>
      </c>
      <c r="B193">
        <v>0.48790929819242379</v>
      </c>
      <c r="D193" s="1"/>
      <c r="F193" s="1"/>
      <c r="H193" s="9"/>
      <c r="I193" s="52"/>
    </row>
    <row r="194" spans="1:9" x14ac:dyDescent="0.2">
      <c r="A194" s="1">
        <v>35247</v>
      </c>
      <c r="B194">
        <v>0.54456877390927083</v>
      </c>
      <c r="D194" s="1"/>
      <c r="F194" s="1"/>
      <c r="H194" s="9"/>
      <c r="I194" s="52"/>
    </row>
    <row r="195" spans="1:9" x14ac:dyDescent="0.2">
      <c r="A195" s="1">
        <v>35339</v>
      </c>
      <c r="B195">
        <v>0.69997379940858195</v>
      </c>
      <c r="D195" s="1"/>
      <c r="F195" s="1"/>
      <c r="H195" s="9"/>
      <c r="I195" s="52"/>
    </row>
    <row r="196" spans="1:9" x14ac:dyDescent="0.2">
      <c r="A196" s="1">
        <v>35431</v>
      </c>
      <c r="B196">
        <v>0.42602638066118192</v>
      </c>
      <c r="D196" s="1"/>
      <c r="F196" s="1"/>
      <c r="H196" s="9"/>
      <c r="I196" s="52"/>
    </row>
    <row r="197" spans="1:9" x14ac:dyDescent="0.2">
      <c r="A197" s="1">
        <v>35521</v>
      </c>
      <c r="B197">
        <v>1.1397148117735512</v>
      </c>
      <c r="D197" s="1"/>
      <c r="F197" s="1"/>
      <c r="H197" s="9"/>
      <c r="I197" s="52"/>
    </row>
    <row r="198" spans="1:9" x14ac:dyDescent="0.2">
      <c r="A198" s="1">
        <v>35612</v>
      </c>
      <c r="B198">
        <v>1.409902265818519</v>
      </c>
      <c r="D198" s="1"/>
      <c r="F198" s="1"/>
      <c r="H198" s="9"/>
      <c r="I198" s="52"/>
    </row>
    <row r="199" spans="1:9" x14ac:dyDescent="0.2">
      <c r="A199" s="1">
        <v>35704</v>
      </c>
      <c r="B199">
        <v>1.2628584552461408</v>
      </c>
      <c r="D199" s="1"/>
      <c r="F199" s="1"/>
      <c r="H199" s="9"/>
      <c r="I199" s="52"/>
    </row>
    <row r="200" spans="1:9" x14ac:dyDescent="0.2">
      <c r="A200" s="1">
        <v>35796</v>
      </c>
      <c r="B200">
        <v>1.2474276279261787</v>
      </c>
      <c r="D200" s="1"/>
      <c r="F200" s="1"/>
      <c r="H200" s="9"/>
      <c r="I200" s="52"/>
    </row>
    <row r="201" spans="1:9" x14ac:dyDescent="0.2">
      <c r="A201" s="1">
        <v>35886</v>
      </c>
      <c r="B201">
        <v>1.1349789925612752</v>
      </c>
      <c r="D201" s="1"/>
      <c r="F201" s="1"/>
      <c r="H201" s="9"/>
      <c r="I201" s="52"/>
    </row>
    <row r="202" spans="1:9" x14ac:dyDescent="0.2">
      <c r="A202" s="1">
        <v>35977</v>
      </c>
      <c r="B202">
        <v>1.348785186713708</v>
      </c>
      <c r="D202" s="1"/>
      <c r="F202" s="1"/>
      <c r="H202" s="9"/>
      <c r="I202" s="52"/>
    </row>
    <row r="203" spans="1:9" x14ac:dyDescent="0.2">
      <c r="A203" s="1">
        <v>36069</v>
      </c>
      <c r="B203">
        <v>1.9033902229081523</v>
      </c>
      <c r="D203" s="1"/>
      <c r="F203" s="1"/>
      <c r="H203" s="9"/>
      <c r="I203" s="52"/>
    </row>
    <row r="204" spans="1:9" x14ac:dyDescent="0.2">
      <c r="A204" s="1">
        <v>36161</v>
      </c>
      <c r="B204">
        <v>1.774238458857158</v>
      </c>
      <c r="D204" s="1"/>
      <c r="F204" s="1"/>
      <c r="H204" s="9"/>
      <c r="I204" s="52"/>
    </row>
    <row r="205" spans="1:9" x14ac:dyDescent="0.2">
      <c r="A205" s="1">
        <v>36251</v>
      </c>
      <c r="B205">
        <v>1.5415638085928052</v>
      </c>
      <c r="D205" s="1"/>
      <c r="F205" s="1"/>
      <c r="H205" s="9"/>
      <c r="I205" s="52"/>
    </row>
    <row r="206" spans="1:9" x14ac:dyDescent="0.2">
      <c r="A206" s="1">
        <v>36342</v>
      </c>
      <c r="B206">
        <v>1.8065275708872619</v>
      </c>
      <c r="D206" s="1"/>
      <c r="F206" s="1"/>
      <c r="H206" s="9"/>
      <c r="I206" s="52"/>
    </row>
    <row r="207" spans="1:9" x14ac:dyDescent="0.2">
      <c r="A207" s="1">
        <v>36434</v>
      </c>
      <c r="B207">
        <v>2.3877959033504981</v>
      </c>
      <c r="D207" s="1"/>
      <c r="F207" s="1"/>
      <c r="H207" s="9"/>
      <c r="I207" s="52"/>
    </row>
    <row r="208" spans="1:9" x14ac:dyDescent="0.2">
      <c r="A208" s="1">
        <v>36526</v>
      </c>
      <c r="B208">
        <v>1.681944483369624</v>
      </c>
      <c r="D208" s="1"/>
      <c r="F208" s="1"/>
      <c r="H208" s="9"/>
      <c r="I208" s="52"/>
    </row>
    <row r="209" spans="1:9" x14ac:dyDescent="0.2">
      <c r="A209" s="1">
        <v>36617</v>
      </c>
      <c r="B209">
        <v>2.4819392112257477</v>
      </c>
      <c r="D209" s="1"/>
      <c r="F209" s="1"/>
      <c r="H209" s="9"/>
      <c r="I209" s="52"/>
    </row>
    <row r="210" spans="1:9" x14ac:dyDescent="0.2">
      <c r="A210" s="1">
        <v>36708</v>
      </c>
      <c r="B210">
        <v>1.5901398775350239</v>
      </c>
      <c r="D210" s="1"/>
      <c r="F210" s="1"/>
      <c r="H210" s="9"/>
      <c r="I210" s="52"/>
    </row>
    <row r="211" spans="1:9" x14ac:dyDescent="0.2">
      <c r="A211" s="1">
        <v>36800</v>
      </c>
      <c r="B211">
        <v>1.2547163181800602</v>
      </c>
      <c r="D211" s="1"/>
      <c r="F211" s="1"/>
      <c r="H211" s="9"/>
      <c r="I211" s="52"/>
    </row>
    <row r="212" spans="1:9" x14ac:dyDescent="0.2">
      <c r="A212" s="1">
        <v>36892</v>
      </c>
      <c r="B212">
        <v>4.306356909462572E-2</v>
      </c>
      <c r="D212" s="1"/>
      <c r="F212" s="1"/>
      <c r="H212" s="9"/>
      <c r="I212" s="52"/>
    </row>
    <row r="213" spans="1:9" x14ac:dyDescent="0.2">
      <c r="A213" s="1">
        <v>36982</v>
      </c>
      <c r="B213">
        <v>-0.15084993496058408</v>
      </c>
      <c r="D213" s="1"/>
      <c r="F213" s="1"/>
      <c r="H213" s="9"/>
      <c r="I213" s="52"/>
    </row>
    <row r="214" spans="1:9" x14ac:dyDescent="0.2">
      <c r="A214" s="1">
        <v>37073</v>
      </c>
      <c r="B214">
        <v>-1.2978766777364203</v>
      </c>
      <c r="D214" s="1"/>
      <c r="F214" s="1"/>
      <c r="H214" s="9"/>
      <c r="I214" s="52"/>
    </row>
    <row r="215" spans="1:9" x14ac:dyDescent="0.2">
      <c r="A215" s="1">
        <v>37165</v>
      </c>
      <c r="B215">
        <v>-1.7155928784616692</v>
      </c>
      <c r="D215" s="1"/>
      <c r="F215" s="1"/>
      <c r="H215" s="9"/>
      <c r="I215" s="52"/>
    </row>
    <row r="216" spans="1:9" x14ac:dyDescent="0.2">
      <c r="A216" s="1">
        <v>37257</v>
      </c>
      <c r="B216">
        <v>-1.5359127971887876</v>
      </c>
      <c r="D216" s="1"/>
      <c r="F216" s="1"/>
      <c r="H216" s="9"/>
      <c r="I216" s="52"/>
    </row>
    <row r="217" spans="1:9" x14ac:dyDescent="0.2">
      <c r="A217" s="1">
        <v>37347</v>
      </c>
      <c r="B217">
        <v>-1.5404165468811959</v>
      </c>
      <c r="D217" s="1"/>
      <c r="F217" s="1"/>
      <c r="H217" s="9"/>
      <c r="I217" s="52"/>
    </row>
    <row r="218" spans="1:9" x14ac:dyDescent="0.2">
      <c r="A218" s="1">
        <v>37438</v>
      </c>
      <c r="B218">
        <v>-1.7256408749503183</v>
      </c>
      <c r="D218" s="1"/>
      <c r="F218" s="1"/>
      <c r="H218" s="9"/>
      <c r="I218" s="52"/>
    </row>
    <row r="219" spans="1:9" x14ac:dyDescent="0.2">
      <c r="A219" s="1">
        <v>37530</v>
      </c>
      <c r="B219">
        <v>-2.1743644631832648</v>
      </c>
      <c r="D219" s="1"/>
      <c r="F219" s="1"/>
      <c r="H219" s="9"/>
      <c r="I219" s="52"/>
    </row>
    <row r="220" spans="1:9" x14ac:dyDescent="0.2">
      <c r="A220" s="1">
        <v>37622</v>
      </c>
      <c r="B220">
        <v>-2.2279955020585107</v>
      </c>
      <c r="D220" s="1"/>
      <c r="F220" s="1"/>
      <c r="H220" s="9"/>
      <c r="I220" s="52"/>
    </row>
    <row r="221" spans="1:9" x14ac:dyDescent="0.2">
      <c r="A221" s="1">
        <v>37712</v>
      </c>
      <c r="B221">
        <v>-1.9387253714430286</v>
      </c>
      <c r="D221" s="1"/>
      <c r="F221" s="1"/>
      <c r="H221" s="9"/>
      <c r="I221" s="52"/>
    </row>
    <row r="222" spans="1:9" x14ac:dyDescent="0.2">
      <c r="A222" s="1">
        <v>37803</v>
      </c>
      <c r="B222">
        <v>-0.89510390480411761</v>
      </c>
      <c r="D222" s="1"/>
      <c r="F222" s="1"/>
      <c r="H222" s="9"/>
      <c r="I222" s="52"/>
    </row>
    <row r="223" spans="1:9" x14ac:dyDescent="0.2">
      <c r="A223" s="1">
        <v>37895</v>
      </c>
      <c r="B223">
        <v>-0.34921577055417874</v>
      </c>
      <c r="D223" s="1"/>
      <c r="F223" s="1"/>
      <c r="H223" s="9"/>
      <c r="I223" s="52"/>
    </row>
    <row r="224" spans="1:9" x14ac:dyDescent="0.2">
      <c r="A224" s="1">
        <v>37987</v>
      </c>
      <c r="B224">
        <v>-0.40474967049433097</v>
      </c>
      <c r="D224" s="1"/>
      <c r="F224" s="1"/>
      <c r="H224" s="9"/>
      <c r="I224" s="52"/>
    </row>
    <row r="225" spans="1:9" x14ac:dyDescent="0.2">
      <c r="A225" s="1">
        <v>38078</v>
      </c>
      <c r="B225">
        <v>-0.26253711881774056</v>
      </c>
      <c r="D225" s="1"/>
      <c r="F225" s="1"/>
      <c r="H225" s="9"/>
      <c r="I225" s="52"/>
    </row>
    <row r="226" spans="1:9" x14ac:dyDescent="0.2">
      <c r="A226" s="1">
        <v>38169</v>
      </c>
      <c r="B226">
        <v>4.0159776265236147E-2</v>
      </c>
      <c r="D226" s="1"/>
      <c r="F226" s="1"/>
      <c r="H226" s="9"/>
      <c r="I226" s="52"/>
    </row>
    <row r="227" spans="1:9" x14ac:dyDescent="0.2">
      <c r="A227" s="1">
        <v>38261</v>
      </c>
      <c r="B227">
        <v>0.40699015500689217</v>
      </c>
      <c r="D227" s="1"/>
      <c r="F227" s="1"/>
      <c r="H227" s="9"/>
      <c r="I227" s="52"/>
    </row>
    <row r="228" spans="1:9" x14ac:dyDescent="0.2">
      <c r="A228" s="1">
        <v>38353</v>
      </c>
      <c r="B228">
        <v>0.87480487953068842</v>
      </c>
      <c r="D228" s="1"/>
      <c r="F228" s="1"/>
      <c r="H228" s="9"/>
      <c r="I228" s="52"/>
    </row>
    <row r="229" spans="1:9" x14ac:dyDescent="0.2">
      <c r="A229" s="1">
        <v>38443</v>
      </c>
      <c r="B229">
        <v>0.7441663167486956</v>
      </c>
      <c r="D229" s="1"/>
      <c r="F229" s="1"/>
      <c r="H229" s="9"/>
      <c r="I229" s="52"/>
    </row>
    <row r="230" spans="1:9" x14ac:dyDescent="0.2">
      <c r="A230" s="1">
        <v>38534</v>
      </c>
      <c r="B230">
        <v>0.914308686227705</v>
      </c>
      <c r="D230" s="1"/>
      <c r="F230" s="1"/>
      <c r="H230" s="9"/>
      <c r="I230" s="52"/>
    </row>
    <row r="231" spans="1:9" x14ac:dyDescent="0.2">
      <c r="A231" s="1">
        <v>38626</v>
      </c>
      <c r="B231">
        <v>0.86798200442002038</v>
      </c>
      <c r="D231" s="1"/>
      <c r="F231" s="1"/>
      <c r="H231" s="9"/>
      <c r="I231" s="52"/>
    </row>
    <row r="232" spans="1:9" x14ac:dyDescent="0.2">
      <c r="A232" s="1">
        <v>38718</v>
      </c>
      <c r="B232">
        <v>1.6296181139236809</v>
      </c>
      <c r="D232" s="1"/>
      <c r="F232" s="1"/>
      <c r="H232" s="9"/>
      <c r="I232" s="52"/>
    </row>
    <row r="233" spans="1:9" x14ac:dyDescent="0.2">
      <c r="A233" s="1">
        <v>38808</v>
      </c>
      <c r="B233">
        <v>1.3161027793575419</v>
      </c>
      <c r="D233" s="1"/>
      <c r="F233" s="1"/>
      <c r="H233" s="9"/>
      <c r="I233" s="52"/>
    </row>
    <row r="234" spans="1:9" x14ac:dyDescent="0.2">
      <c r="A234" s="1">
        <v>38899</v>
      </c>
      <c r="B234">
        <v>0.92175504040492573</v>
      </c>
      <c r="D234" s="1"/>
      <c r="F234" s="1"/>
      <c r="H234" s="9"/>
      <c r="I234" s="52"/>
    </row>
    <row r="235" spans="1:9" x14ac:dyDescent="0.2">
      <c r="A235" s="1">
        <v>38991</v>
      </c>
      <c r="B235">
        <v>1.2681350552406156</v>
      </c>
      <c r="D235" s="1"/>
      <c r="F235" s="1"/>
      <c r="H235" s="9"/>
      <c r="I235" s="52"/>
    </row>
    <row r="236" spans="1:9" x14ac:dyDescent="0.2">
      <c r="A236" s="1">
        <v>39083</v>
      </c>
      <c r="B236">
        <v>1.0530588535474728</v>
      </c>
      <c r="D236" s="1"/>
      <c r="F236" s="1"/>
      <c r="H236" s="9"/>
      <c r="I236" s="52"/>
    </row>
    <row r="237" spans="1:9" x14ac:dyDescent="0.2">
      <c r="A237" s="1">
        <v>39173</v>
      </c>
      <c r="B237">
        <v>1.1514321205177369</v>
      </c>
      <c r="D237" s="1"/>
      <c r="F237" s="1"/>
      <c r="H237" s="9"/>
      <c r="I237" s="52"/>
    </row>
    <row r="238" spans="1:9" x14ac:dyDescent="0.2">
      <c r="A238" s="1">
        <v>39264</v>
      </c>
      <c r="B238">
        <v>1.2136359427517673</v>
      </c>
      <c r="D238" s="1"/>
      <c r="F238" s="1"/>
      <c r="H238" s="9"/>
      <c r="I238" s="52"/>
    </row>
    <row r="239" spans="1:9" x14ac:dyDescent="0.2">
      <c r="A239" s="1">
        <v>39356</v>
      </c>
      <c r="B239">
        <v>1.338861462026486</v>
      </c>
      <c r="D239" s="1"/>
      <c r="F239" s="1"/>
      <c r="H239" s="9"/>
      <c r="I239" s="52"/>
    </row>
    <row r="240" spans="1:9" x14ac:dyDescent="0.2">
      <c r="A240" s="1">
        <v>39448</v>
      </c>
      <c r="B240">
        <v>0.40671648669723393</v>
      </c>
      <c r="D240" s="1"/>
      <c r="F240" s="1"/>
      <c r="H240" s="9"/>
      <c r="I240" s="52"/>
    </row>
    <row r="241" spans="1:9" x14ac:dyDescent="0.2">
      <c r="A241" s="1">
        <v>39539</v>
      </c>
      <c r="B241">
        <v>0.52721736787268991</v>
      </c>
      <c r="D241" s="1"/>
      <c r="F241" s="1"/>
      <c r="H241" s="9"/>
      <c r="I241" s="52"/>
    </row>
    <row r="242" spans="1:9" x14ac:dyDescent="0.2">
      <c r="A242" s="1">
        <v>39630</v>
      </c>
      <c r="B242">
        <v>-0.44571260481123254</v>
      </c>
      <c r="D242" s="1"/>
      <c r="F242" s="1"/>
      <c r="H242" s="9"/>
      <c r="I242" s="52"/>
    </row>
    <row r="243" spans="1:9" x14ac:dyDescent="0.2">
      <c r="A243" s="1">
        <v>39722</v>
      </c>
      <c r="B243">
        <v>-3.0268313026020177</v>
      </c>
      <c r="D243" s="1"/>
      <c r="F243" s="1"/>
      <c r="H243" s="9"/>
      <c r="I243" s="52"/>
    </row>
    <row r="244" spans="1:9" x14ac:dyDescent="0.2">
      <c r="A244" s="1">
        <v>39814</v>
      </c>
      <c r="B244">
        <v>-4.4862922110090135</v>
      </c>
      <c r="D244" s="1"/>
      <c r="F244" s="1"/>
      <c r="H244" s="9"/>
      <c r="I244" s="52"/>
    </row>
    <row r="245" spans="1:9" x14ac:dyDescent="0.2">
      <c r="A245" s="1">
        <v>39904</v>
      </c>
      <c r="B245">
        <v>-4.9848366791887315</v>
      </c>
      <c r="D245" s="1"/>
      <c r="F245" s="1"/>
      <c r="H245" s="9"/>
      <c r="I245" s="52"/>
    </row>
    <row r="246" spans="1:9" x14ac:dyDescent="0.2">
      <c r="A246" s="1">
        <v>39995</v>
      </c>
      <c r="B246">
        <v>-4.9549346410710626</v>
      </c>
      <c r="D246" s="1"/>
      <c r="F246" s="1"/>
      <c r="H246" s="9"/>
      <c r="I246" s="52"/>
    </row>
    <row r="247" spans="1:9" x14ac:dyDescent="0.2">
      <c r="A247" s="1">
        <v>40087</v>
      </c>
      <c r="B247">
        <v>-4.2226278574395648</v>
      </c>
      <c r="D247" s="1"/>
      <c r="F247" s="1"/>
      <c r="H247" s="9"/>
      <c r="I247" s="52"/>
    </row>
    <row r="248" spans="1:9" x14ac:dyDescent="0.2">
      <c r="A248" s="1">
        <v>40179</v>
      </c>
      <c r="B248">
        <v>-4.057948558305668</v>
      </c>
      <c r="D248" s="1"/>
      <c r="F248" s="1"/>
      <c r="H248" s="9"/>
      <c r="I248" s="52"/>
    </row>
    <row r="249" spans="1:9" x14ac:dyDescent="0.2">
      <c r="A249" s="1">
        <v>40269</v>
      </c>
      <c r="B249">
        <v>-3.4394135042467244</v>
      </c>
      <c r="D249" s="1"/>
      <c r="F249" s="1"/>
      <c r="H249" s="9"/>
      <c r="I249" s="52"/>
    </row>
    <row r="250" spans="1:9" x14ac:dyDescent="0.2">
      <c r="A250" s="1">
        <v>40360</v>
      </c>
      <c r="B250">
        <v>-3.0231992202983005</v>
      </c>
      <c r="D250" s="1"/>
      <c r="F250" s="1"/>
      <c r="H250" s="9"/>
      <c r="I250" s="52"/>
    </row>
    <row r="251" spans="1:9" x14ac:dyDescent="0.2">
      <c r="A251" s="1">
        <v>40452</v>
      </c>
      <c r="B251">
        <v>-2.8568925228722342</v>
      </c>
      <c r="D251" s="1"/>
      <c r="F251" s="1"/>
      <c r="H251" s="9"/>
      <c r="I251" s="52"/>
    </row>
    <row r="252" spans="1:9" x14ac:dyDescent="0.2">
      <c r="A252" s="1">
        <v>40544</v>
      </c>
      <c r="B252">
        <v>-3.4425357910419563</v>
      </c>
      <c r="D252" s="1"/>
      <c r="F252" s="1"/>
      <c r="H252" s="9"/>
      <c r="I252" s="52"/>
    </row>
    <row r="253" spans="1:9" x14ac:dyDescent="0.2">
      <c r="A253" s="1">
        <v>40634</v>
      </c>
      <c r="B253">
        <v>-3.1548966856111527</v>
      </c>
      <c r="D253" s="1"/>
      <c r="F253" s="1"/>
      <c r="H253" s="9"/>
      <c r="I253" s="52"/>
    </row>
    <row r="254" spans="1:9" x14ac:dyDescent="0.2">
      <c r="A254" s="1">
        <v>40725</v>
      </c>
      <c r="B254">
        <v>-3.5497464399019796</v>
      </c>
      <c r="D254" s="1"/>
      <c r="F254" s="1"/>
      <c r="H254" s="9"/>
      <c r="I254" s="52"/>
    </row>
    <row r="255" spans="1:9" x14ac:dyDescent="0.2">
      <c r="A255" s="1">
        <v>40817</v>
      </c>
      <c r="B255">
        <v>-2.8552661031593929</v>
      </c>
      <c r="D255" s="1"/>
      <c r="F255" s="1"/>
      <c r="H255" s="9"/>
      <c r="I255" s="52"/>
    </row>
    <row r="256" spans="1:9" x14ac:dyDescent="0.2">
      <c r="A256" s="1">
        <v>40909</v>
      </c>
      <c r="B256">
        <v>-2.4441723437331864</v>
      </c>
      <c r="D256" s="1"/>
      <c r="F256" s="1"/>
      <c r="H256" s="9"/>
      <c r="I256" s="52"/>
    </row>
    <row r="257" spans="1:9" x14ac:dyDescent="0.2">
      <c r="A257" s="1">
        <v>41000</v>
      </c>
      <c r="B257">
        <v>-2.4219727265976543</v>
      </c>
      <c r="D257" s="1"/>
      <c r="F257" s="1"/>
      <c r="H257" s="9"/>
      <c r="I257" s="52"/>
    </row>
    <row r="258" spans="1:9" x14ac:dyDescent="0.2">
      <c r="A258" s="1">
        <v>41091</v>
      </c>
      <c r="B258">
        <v>-2.6985932968652926</v>
      </c>
      <c r="D258" s="1"/>
      <c r="F258" s="1"/>
      <c r="H258" s="9"/>
      <c r="I258" s="52"/>
    </row>
    <row r="259" spans="1:9" x14ac:dyDescent="0.2">
      <c r="A259" s="1">
        <v>41183</v>
      </c>
      <c r="B259">
        <v>-3.0080481743711585</v>
      </c>
      <c r="D259" s="1"/>
      <c r="F259" s="1"/>
      <c r="H259" s="9"/>
      <c r="I259" s="52"/>
    </row>
    <row r="260" spans="1:9" x14ac:dyDescent="0.2">
      <c r="A260" s="1">
        <v>41275</v>
      </c>
      <c r="B260">
        <v>-2.4864303591345838</v>
      </c>
      <c r="D260" s="1"/>
      <c r="F260" s="1"/>
      <c r="H260" s="9"/>
      <c r="I260" s="52"/>
    </row>
    <row r="261" spans="1:9" x14ac:dyDescent="0.2">
      <c r="A261" s="1">
        <v>41365</v>
      </c>
      <c r="B261">
        <v>-2.6644467673537009</v>
      </c>
      <c r="D261" s="1"/>
      <c r="F261" s="1"/>
      <c r="H261" s="9"/>
      <c r="I261" s="52"/>
    </row>
    <row r="262" spans="1:9" x14ac:dyDescent="0.2">
      <c r="A262" s="1">
        <v>41456</v>
      </c>
      <c r="B262">
        <v>-2.2794879640402166</v>
      </c>
      <c r="D262" s="1"/>
      <c r="F262" s="1"/>
      <c r="H262" s="9"/>
      <c r="I262" s="52"/>
    </row>
    <row r="263" spans="1:9" x14ac:dyDescent="0.2">
      <c r="A263" s="1">
        <v>41548</v>
      </c>
      <c r="B263">
        <v>-1.8813760364564613</v>
      </c>
      <c r="D263" s="1"/>
      <c r="F263" s="1"/>
      <c r="H263" s="9"/>
      <c r="I263" s="52"/>
    </row>
    <row r="264" spans="1:9" x14ac:dyDescent="0.2">
      <c r="A264" s="1">
        <v>41640</v>
      </c>
      <c r="B264">
        <v>-2.6784622384796952</v>
      </c>
      <c r="D264" s="1"/>
      <c r="F264" s="1"/>
      <c r="H264" s="9"/>
      <c r="I264" s="52"/>
    </row>
    <row r="265" spans="1:9" x14ac:dyDescent="0.2">
      <c r="A265" s="1">
        <v>41730</v>
      </c>
      <c r="B265">
        <v>-1.8881864553888739</v>
      </c>
      <c r="D265" s="1"/>
      <c r="F265" s="1"/>
      <c r="H265" s="9"/>
      <c r="I265" s="52"/>
    </row>
    <row r="266" spans="1:9" x14ac:dyDescent="0.2">
      <c r="A266" s="1">
        <v>41821</v>
      </c>
      <c r="B266">
        <v>-1.1762451818758124</v>
      </c>
      <c r="D266" s="1"/>
      <c r="F266" s="1"/>
      <c r="H266" s="9"/>
      <c r="I266" s="52"/>
    </row>
    <row r="267" spans="1:9" x14ac:dyDescent="0.2">
      <c r="A267" s="1">
        <v>41913</v>
      </c>
      <c r="B267">
        <v>-1.1644669338879088</v>
      </c>
      <c r="D267" s="1"/>
      <c r="F267" s="1"/>
      <c r="H267" s="9"/>
      <c r="I267" s="52"/>
    </row>
    <row r="268" spans="1:9" x14ac:dyDescent="0.2">
      <c r="A268" s="1">
        <v>42005</v>
      </c>
      <c r="B268">
        <v>-0.77185167654962861</v>
      </c>
      <c r="D268" s="1"/>
      <c r="F268" s="1"/>
      <c r="H268" s="9"/>
      <c r="I268" s="52"/>
    </row>
    <row r="269" spans="1:9" x14ac:dyDescent="0.2">
      <c r="A269" s="1">
        <v>42095</v>
      </c>
      <c r="B269">
        <v>-0.65968589393119448</v>
      </c>
      <c r="D269" s="1"/>
      <c r="F269" s="1"/>
      <c r="H269" s="9"/>
      <c r="I269" s="52"/>
    </row>
    <row r="270" spans="1:9" x14ac:dyDescent="0.2">
      <c r="A270" s="1">
        <v>42186</v>
      </c>
      <c r="B270">
        <v>-0.76627867324046139</v>
      </c>
      <c r="D270" s="1"/>
      <c r="F270" s="1"/>
      <c r="H270" s="9"/>
      <c r="I270" s="52"/>
    </row>
    <row r="271" spans="1:9" x14ac:dyDescent="0.2">
      <c r="A271" s="1">
        <v>42278</v>
      </c>
      <c r="B271">
        <v>-1.0886399101308619</v>
      </c>
      <c r="D271" s="1"/>
      <c r="F271" s="1"/>
      <c r="H271" s="9"/>
      <c r="I271" s="52"/>
    </row>
    <row r="272" spans="1:9" x14ac:dyDescent="0.2">
      <c r="A272" s="1">
        <v>42370</v>
      </c>
      <c r="B272">
        <v>-1.0238570616857512</v>
      </c>
      <c r="D272" s="1"/>
      <c r="F272" s="1"/>
      <c r="H272" s="9"/>
      <c r="I272" s="52"/>
    </row>
    <row r="273" spans="1:9" x14ac:dyDescent="0.2">
      <c r="A273" s="1">
        <v>42461</v>
      </c>
      <c r="B273">
        <v>-1.2115723559435909</v>
      </c>
      <c r="D273" s="1"/>
      <c r="F273" s="1"/>
      <c r="H273" s="9"/>
      <c r="I273" s="52"/>
    </row>
    <row r="274" spans="1:9" x14ac:dyDescent="0.2">
      <c r="A274" s="1">
        <v>42552</v>
      </c>
      <c r="B274">
        <v>-1.0119062431001358</v>
      </c>
      <c r="D274" s="1"/>
      <c r="F274" s="1"/>
      <c r="H274" s="9"/>
      <c r="I274" s="52"/>
    </row>
    <row r="275" spans="1:9" x14ac:dyDescent="0.2">
      <c r="A275" s="1">
        <v>42644</v>
      </c>
      <c r="B275">
        <v>-0.95958827718619633</v>
      </c>
      <c r="D275" s="1"/>
      <c r="F275" s="1"/>
      <c r="H275" s="9"/>
      <c r="I275" s="52"/>
    </row>
    <row r="276" spans="1:9" x14ac:dyDescent="0.2">
      <c r="A276" s="1">
        <v>42736</v>
      </c>
      <c r="B276">
        <v>-0.9714189222935099</v>
      </c>
      <c r="D276" s="1"/>
      <c r="F276" s="1"/>
      <c r="H276" s="9"/>
      <c r="I276" s="52"/>
    </row>
    <row r="277" spans="1:9" x14ac:dyDescent="0.2">
      <c r="A277" s="1">
        <v>42826</v>
      </c>
      <c r="B277">
        <v>-0.90889514448939668</v>
      </c>
      <c r="D277" s="1"/>
      <c r="F277" s="1"/>
      <c r="H277" s="9"/>
      <c r="I277" s="52"/>
    </row>
    <row r="278" spans="1:9" x14ac:dyDescent="0.2">
      <c r="A278" s="1">
        <v>42917</v>
      </c>
      <c r="B278">
        <v>-0.62197927346449022</v>
      </c>
      <c r="D278" s="1"/>
      <c r="F278" s="1"/>
      <c r="H278" s="9"/>
      <c r="I278" s="52"/>
    </row>
    <row r="279" spans="1:9" x14ac:dyDescent="0.2">
      <c r="A279" s="1">
        <v>43009</v>
      </c>
      <c r="B279">
        <v>-1.9160858266920044E-3</v>
      </c>
      <c r="D279" s="1"/>
      <c r="F279" s="1"/>
      <c r="H279" s="9"/>
      <c r="I279" s="52"/>
    </row>
    <row r="280" spans="1:9" x14ac:dyDescent="0.2">
      <c r="A280" s="1">
        <v>43101</v>
      </c>
      <c r="B280">
        <v>0.30409850777728398</v>
      </c>
      <c r="D280" s="1"/>
      <c r="F280" s="1"/>
      <c r="H280" s="9"/>
      <c r="I280" s="52"/>
    </row>
    <row r="281" spans="1:9" x14ac:dyDescent="0.2">
      <c r="A281" s="1">
        <v>43191</v>
      </c>
      <c r="B281">
        <v>0.32189208493405008</v>
      </c>
      <c r="D281" s="1"/>
      <c r="F281" s="1"/>
      <c r="H281" s="9"/>
      <c r="I281" s="52"/>
    </row>
    <row r="282" spans="1:9" x14ac:dyDescent="0.2">
      <c r="A282" s="1">
        <v>43282</v>
      </c>
      <c r="B282">
        <v>0.43051249618506482</v>
      </c>
      <c r="D282" s="1"/>
      <c r="F282" s="1"/>
      <c r="H282" s="9"/>
      <c r="I282" s="52"/>
    </row>
    <row r="283" spans="1:9" x14ac:dyDescent="0.2">
      <c r="A283" s="1">
        <v>43374</v>
      </c>
      <c r="B283">
        <v>5.1836642169700298E-2</v>
      </c>
      <c r="D283" s="1"/>
      <c r="F283" s="1"/>
      <c r="H283" s="9"/>
      <c r="I283" s="52"/>
    </row>
    <row r="284" spans="1:9" x14ac:dyDescent="0.2">
      <c r="A284" s="1">
        <v>43466</v>
      </c>
      <c r="B284">
        <v>0.14635237384557076</v>
      </c>
      <c r="D284" s="1"/>
      <c r="F284" s="1"/>
      <c r="H284" s="9"/>
      <c r="I284" s="52"/>
    </row>
    <row r="285" spans="1:9" x14ac:dyDescent="0.2">
      <c r="A285" s="1">
        <v>43556</v>
      </c>
      <c r="B285">
        <v>0.45133364488145755</v>
      </c>
      <c r="D285" s="1"/>
      <c r="F285" s="1"/>
      <c r="H285" s="9"/>
      <c r="I285" s="52"/>
    </row>
    <row r="286" spans="1:9" x14ac:dyDescent="0.2">
      <c r="A286" s="1">
        <v>43647</v>
      </c>
      <c r="B286">
        <v>1.0944348520096403</v>
      </c>
      <c r="D286" s="1"/>
      <c r="F286" s="1"/>
      <c r="H286" s="9"/>
      <c r="I286" s="52"/>
    </row>
    <row r="287" spans="1:9" x14ac:dyDescent="0.2">
      <c r="A287" s="1">
        <v>43739</v>
      </c>
      <c r="B287">
        <v>1.2673358082025743</v>
      </c>
      <c r="D287" s="1"/>
      <c r="F287" s="1"/>
      <c r="H287" s="9"/>
      <c r="I287" s="52"/>
    </row>
    <row r="288" spans="1:9" x14ac:dyDescent="0.2">
      <c r="A288" s="1">
        <v>43831</v>
      </c>
      <c r="B288">
        <v>-0.56025348810878617</v>
      </c>
      <c r="D288" s="1"/>
      <c r="F288" s="1"/>
      <c r="H288" s="9"/>
      <c r="I288" s="52"/>
    </row>
    <row r="289" spans="1:9" x14ac:dyDescent="0.2">
      <c r="A289" s="1">
        <v>43922</v>
      </c>
      <c r="B289">
        <v>-8.8305299534249926</v>
      </c>
      <c r="D289" s="1"/>
      <c r="F289" s="1"/>
      <c r="H289" s="9"/>
      <c r="I289" s="52"/>
    </row>
    <row r="290" spans="1:9" x14ac:dyDescent="0.2">
      <c r="A290" s="1">
        <v>44013</v>
      </c>
      <c r="B290">
        <v>-2.1962329900133359</v>
      </c>
      <c r="D290" s="1"/>
      <c r="F290" s="1"/>
      <c r="H290" s="9"/>
      <c r="I290" s="52"/>
    </row>
    <row r="291" spans="1:9" x14ac:dyDescent="0.2">
      <c r="A291" s="1">
        <v>44105</v>
      </c>
      <c r="B291">
        <v>-1.5376518700717989</v>
      </c>
      <c r="D291" s="1"/>
      <c r="F291" s="1"/>
      <c r="H291" s="9"/>
      <c r="I291" s="52"/>
    </row>
    <row r="292" spans="1:9" x14ac:dyDescent="0.2">
      <c r="A292" s="1">
        <v>44197</v>
      </c>
      <c r="B292">
        <v>-0.63501718355182257</v>
      </c>
      <c r="D292" s="1"/>
      <c r="F292" s="1"/>
      <c r="H292" s="9"/>
      <c r="I292" s="52"/>
    </row>
    <row r="293" spans="1:9" x14ac:dyDescent="0.2">
      <c r="A293" s="1">
        <v>44287</v>
      </c>
      <c r="B293">
        <v>0.55641259216274719</v>
      </c>
      <c r="D293" s="1"/>
      <c r="F293" s="1"/>
      <c r="H293" s="9"/>
      <c r="I293" s="52"/>
    </row>
    <row r="294" spans="1:9" x14ac:dyDescent="0.2">
      <c r="A294" s="1">
        <v>44378</v>
      </c>
      <c r="B294">
        <v>0.85150021566260392</v>
      </c>
      <c r="D294" s="1"/>
      <c r="F294" s="1"/>
      <c r="H294" s="9"/>
      <c r="I294" s="52"/>
    </row>
    <row r="295" spans="1:9" x14ac:dyDescent="0.2">
      <c r="A295" s="1">
        <v>44470</v>
      </c>
      <c r="B295">
        <v>2.0168668971825454</v>
      </c>
      <c r="D295" s="1"/>
      <c r="F295" s="1"/>
      <c r="H295" s="9"/>
      <c r="I295" s="52"/>
    </row>
    <row r="296" spans="1:9" x14ac:dyDescent="0.2">
      <c r="A296" s="1">
        <v>44562</v>
      </c>
      <c r="B296">
        <v>1.1715931164552718</v>
      </c>
      <c r="D296" s="1"/>
      <c r="F296" s="1"/>
      <c r="H296" s="9"/>
      <c r="I296" s="52"/>
    </row>
    <row r="297" spans="1:9" x14ac:dyDescent="0.2">
      <c r="A297" s="1">
        <v>44652</v>
      </c>
      <c r="B297">
        <v>0.72479171410473331</v>
      </c>
      <c r="D297" s="1"/>
      <c r="F297" s="1"/>
      <c r="H297" s="9"/>
      <c r="I297" s="52"/>
    </row>
    <row r="298" spans="1:9" x14ac:dyDescent="0.2">
      <c r="A298" s="1">
        <v>44743</v>
      </c>
      <c r="B298">
        <v>0.82441914421862439</v>
      </c>
      <c r="D298" s="1"/>
      <c r="F298" s="1"/>
      <c r="H298" s="9"/>
      <c r="I298" s="52"/>
    </row>
    <row r="299" spans="1:9" x14ac:dyDescent="0.2">
      <c r="A299" s="1">
        <v>44835</v>
      </c>
      <c r="B299">
        <v>0.87636025290438457</v>
      </c>
      <c r="D299" s="1"/>
      <c r="F299" s="1"/>
      <c r="H299" s="9"/>
      <c r="I299" s="52"/>
    </row>
    <row r="300" spans="1:9" x14ac:dyDescent="0.2">
      <c r="A300" s="1">
        <v>44927</v>
      </c>
      <c r="B300">
        <v>0.94525281434632014</v>
      </c>
      <c r="D300" s="1"/>
      <c r="F300" s="1"/>
      <c r="H300" s="9"/>
      <c r="I300" s="52"/>
    </row>
    <row r="301" spans="1:9" x14ac:dyDescent="0.2">
      <c r="A301" s="1">
        <v>45017</v>
      </c>
      <c r="B301">
        <v>0.90549756753202093</v>
      </c>
      <c r="D301" s="1"/>
      <c r="F301" s="1"/>
      <c r="H301" s="9"/>
      <c r="I301" s="52"/>
    </row>
    <row r="302" spans="1:9" x14ac:dyDescent="0.2">
      <c r="A302" s="1">
        <v>45108</v>
      </c>
      <c r="B302">
        <v>1.3912643737887809</v>
      </c>
      <c r="D302" s="1"/>
      <c r="F302" s="1"/>
      <c r="H302" s="9"/>
      <c r="I302" s="52"/>
    </row>
    <row r="303" spans="1:9" x14ac:dyDescent="0.2">
      <c r="A303" s="1">
        <v>45200</v>
      </c>
      <c r="B303">
        <v>1.568132222475449</v>
      </c>
      <c r="D303" s="1"/>
      <c r="F303" s="1"/>
      <c r="H303" s="9"/>
      <c r="I303" s="52"/>
    </row>
    <row r="304" spans="1:9" x14ac:dyDescent="0.2">
      <c r="A304" s="1">
        <v>45292</v>
      </c>
      <c r="B304">
        <v>1.1090025599646669</v>
      </c>
      <c r="D304" s="1"/>
      <c r="F304" s="1"/>
      <c r="H304" s="9"/>
      <c r="I304" s="52"/>
    </row>
    <row r="305" spans="1:9" x14ac:dyDescent="0.2">
      <c r="A305" s="1">
        <v>45383</v>
      </c>
      <c r="B305">
        <v>1.3380658955173041</v>
      </c>
      <c r="D305" s="1"/>
      <c r="F305" s="1"/>
      <c r="H305" s="9"/>
      <c r="I305" s="52"/>
    </row>
    <row r="306" spans="1:9" x14ac:dyDescent="0.2">
      <c r="A306" s="1">
        <v>45474</v>
      </c>
      <c r="B306">
        <v>1.5206272919858765</v>
      </c>
      <c r="D306" s="1"/>
      <c r="F306" s="1"/>
      <c r="H306" s="9"/>
      <c r="I306" s="52"/>
    </row>
    <row r="307" spans="1:9" x14ac:dyDescent="0.2">
      <c r="A307" s="1">
        <v>45566</v>
      </c>
      <c r="B307">
        <v>1.3535859278856588</v>
      </c>
      <c r="D307" s="1"/>
      <c r="F307" s="1"/>
      <c r="H307" s="9"/>
      <c r="I307" s="52"/>
    </row>
    <row r="308" spans="1:9" x14ac:dyDescent="0.2">
      <c r="A308" s="1">
        <v>45658</v>
      </c>
      <c r="B308">
        <v>0.57038453694175928</v>
      </c>
      <c r="D308" s="1"/>
      <c r="F308" s="1"/>
      <c r="H308" s="9"/>
      <c r="I308" s="52"/>
    </row>
    <row r="309" spans="1:9" x14ac:dyDescent="0.2">
      <c r="A309" s="1">
        <v>45748</v>
      </c>
      <c r="B309">
        <v>0.9446808559031572</v>
      </c>
      <c r="D309" s="1"/>
      <c r="F309" s="1"/>
      <c r="H309" s="9"/>
      <c r="I309" s="52"/>
    </row>
    <row r="310" spans="1:9" x14ac:dyDescent="0.2">
      <c r="A310" s="1">
        <v>45839</v>
      </c>
      <c r="B310">
        <v>1.4640172766732684</v>
      </c>
      <c r="D310" s="1"/>
      <c r="F310" s="1"/>
      <c r="H310" s="9"/>
      <c r="I310" s="52"/>
    </row>
    <row r="311" spans="1:9" x14ac:dyDescent="0.2">
      <c r="A311" s="1">
        <v>45931</v>
      </c>
      <c r="B311">
        <v>1.0697984459095089</v>
      </c>
      <c r="D311" s="1"/>
      <c r="F311" s="1"/>
      <c r="H311" s="9"/>
      <c r="I311" s="52"/>
    </row>
    <row r="312" spans="1:9" x14ac:dyDescent="0.2">
      <c r="A312" s="1"/>
      <c r="B312" s="5"/>
      <c r="F312" s="1"/>
    </row>
    <row r="313" spans="1:9" x14ac:dyDescent="0.2">
      <c r="A313" s="1"/>
      <c r="B313" s="5"/>
      <c r="F313" s="1"/>
    </row>
    <row r="314" spans="1:9" x14ac:dyDescent="0.2">
      <c r="A314" s="1"/>
      <c r="B314" s="5"/>
      <c r="F314" s="1"/>
    </row>
    <row r="315" spans="1:9" x14ac:dyDescent="0.2">
      <c r="A315" s="1"/>
      <c r="B315" s="5"/>
      <c r="F315" s="1"/>
    </row>
    <row r="316" spans="1:9" x14ac:dyDescent="0.2">
      <c r="A316" s="1"/>
      <c r="B316" s="5"/>
      <c r="F316" s="1"/>
    </row>
    <row r="317" spans="1:9" x14ac:dyDescent="0.2">
      <c r="A317" s="1"/>
      <c r="B317" s="5"/>
      <c r="F317" s="1"/>
    </row>
    <row r="318" spans="1:9" x14ac:dyDescent="0.2">
      <c r="A318" s="1"/>
      <c r="B318" s="5"/>
      <c r="F318" s="1"/>
    </row>
    <row r="319" spans="1:9" x14ac:dyDescent="0.2">
      <c r="A319" s="1"/>
      <c r="B319" s="5"/>
      <c r="F319" s="1"/>
    </row>
    <row r="320" spans="1:9" x14ac:dyDescent="0.2">
      <c r="A320" s="1"/>
      <c r="B320" s="5"/>
      <c r="F320" s="1"/>
    </row>
    <row r="321" spans="1:6" x14ac:dyDescent="0.2">
      <c r="A321" s="1"/>
      <c r="B321" s="5"/>
      <c r="F321" s="1"/>
    </row>
    <row r="322" spans="1:6" x14ac:dyDescent="0.2">
      <c r="A322" s="1"/>
      <c r="B322" s="5"/>
      <c r="F322" s="1"/>
    </row>
    <row r="323" spans="1:6" x14ac:dyDescent="0.2">
      <c r="A323" s="1"/>
      <c r="B323" s="5"/>
      <c r="F323" s="1"/>
    </row>
    <row r="324" spans="1:6" x14ac:dyDescent="0.2">
      <c r="A324" s="1"/>
      <c r="B324" s="5"/>
      <c r="F324" s="1"/>
    </row>
    <row r="325" spans="1:6" x14ac:dyDescent="0.2">
      <c r="A325" s="1"/>
      <c r="B325" s="5"/>
      <c r="F325" s="1"/>
    </row>
    <row r="326" spans="1:6" x14ac:dyDescent="0.2">
      <c r="A326" s="1"/>
      <c r="B326" s="5"/>
      <c r="F326" s="1"/>
    </row>
    <row r="327" spans="1:6" x14ac:dyDescent="0.2">
      <c r="A327" s="1"/>
      <c r="B327" s="5"/>
      <c r="F327" s="1"/>
    </row>
    <row r="328" spans="1:6" x14ac:dyDescent="0.2">
      <c r="A328" s="1"/>
      <c r="B328" s="5"/>
      <c r="F328" s="1"/>
    </row>
    <row r="329" spans="1:6" x14ac:dyDescent="0.2">
      <c r="A329" s="1"/>
      <c r="B329" s="5"/>
      <c r="F329" s="1"/>
    </row>
    <row r="330" spans="1:6" x14ac:dyDescent="0.2">
      <c r="A330" s="1"/>
      <c r="B330" s="5"/>
      <c r="F330" s="1"/>
    </row>
    <row r="331" spans="1:6" x14ac:dyDescent="0.2">
      <c r="A331" s="1"/>
      <c r="B331" s="5"/>
      <c r="F331" s="1"/>
    </row>
    <row r="332" spans="1:6" x14ac:dyDescent="0.2">
      <c r="A332" s="1"/>
      <c r="B332" s="5"/>
      <c r="F332" s="1"/>
    </row>
    <row r="333" spans="1:6" x14ac:dyDescent="0.2">
      <c r="A333" s="1"/>
      <c r="B333" s="5"/>
      <c r="F333" s="1"/>
    </row>
    <row r="334" spans="1:6" x14ac:dyDescent="0.2">
      <c r="A334" s="1"/>
      <c r="B334" s="5"/>
      <c r="F334" s="1"/>
    </row>
    <row r="335" spans="1:6" x14ac:dyDescent="0.2">
      <c r="A335" s="1"/>
      <c r="B335" s="5"/>
      <c r="F335" s="1"/>
    </row>
    <row r="336" spans="1:6" x14ac:dyDescent="0.2">
      <c r="A336" s="1"/>
      <c r="B336" s="5"/>
      <c r="F336" s="1"/>
    </row>
    <row r="337" spans="1:6" x14ac:dyDescent="0.2">
      <c r="A337" s="1"/>
      <c r="B337" s="5"/>
      <c r="F337" s="1"/>
    </row>
    <row r="338" spans="1:6" x14ac:dyDescent="0.2">
      <c r="A338" s="1"/>
      <c r="B338" s="5"/>
      <c r="F338" s="1"/>
    </row>
    <row r="339" spans="1:6" x14ac:dyDescent="0.2">
      <c r="A339" s="1"/>
      <c r="B339" s="5"/>
      <c r="F339" s="1"/>
    </row>
    <row r="340" spans="1:6" x14ac:dyDescent="0.2">
      <c r="A340" s="1"/>
      <c r="B340" s="5"/>
      <c r="F340" s="1"/>
    </row>
    <row r="341" spans="1:6" x14ac:dyDescent="0.2">
      <c r="A341" s="1"/>
      <c r="B341" s="5"/>
      <c r="F341" s="1"/>
    </row>
    <row r="342" spans="1:6" x14ac:dyDescent="0.2">
      <c r="A342" s="1"/>
      <c r="B342" s="5"/>
      <c r="F342" s="1"/>
    </row>
    <row r="343" spans="1:6" x14ac:dyDescent="0.2">
      <c r="A343" s="1"/>
      <c r="B343" s="5"/>
      <c r="F343" s="1"/>
    </row>
    <row r="344" spans="1:6" x14ac:dyDescent="0.2">
      <c r="A344" s="1"/>
      <c r="B344" s="5"/>
      <c r="F344" s="1"/>
    </row>
    <row r="345" spans="1:6" x14ac:dyDescent="0.2">
      <c r="A345" s="1"/>
      <c r="B345" s="5"/>
      <c r="F345" s="1"/>
    </row>
    <row r="346" spans="1:6" x14ac:dyDescent="0.2">
      <c r="A346" s="1"/>
      <c r="B346" s="5"/>
      <c r="F346" s="1"/>
    </row>
    <row r="347" spans="1:6" x14ac:dyDescent="0.2">
      <c r="A347" s="1"/>
      <c r="B347" s="5"/>
      <c r="F347" s="1"/>
    </row>
    <row r="348" spans="1:6" x14ac:dyDescent="0.2">
      <c r="A348" s="1"/>
      <c r="B348" s="5"/>
      <c r="F348" s="1"/>
    </row>
    <row r="349" spans="1:6" x14ac:dyDescent="0.2">
      <c r="A349" s="1"/>
      <c r="B349" s="5"/>
      <c r="F349" s="1"/>
    </row>
    <row r="350" spans="1:6" x14ac:dyDescent="0.2">
      <c r="A350" s="1"/>
      <c r="B350" s="5"/>
      <c r="F350" s="1"/>
    </row>
    <row r="351" spans="1:6" x14ac:dyDescent="0.2">
      <c r="A351" s="1"/>
      <c r="B351" s="5"/>
      <c r="F351" s="1"/>
    </row>
    <row r="352" spans="1:6" x14ac:dyDescent="0.2">
      <c r="A352" s="1"/>
      <c r="B352" s="5"/>
      <c r="F352" s="1"/>
    </row>
    <row r="353" spans="1:6" x14ac:dyDescent="0.2">
      <c r="A353" s="1"/>
      <c r="B353" s="5"/>
      <c r="F353" s="1"/>
    </row>
    <row r="354" spans="1:6" x14ac:dyDescent="0.2">
      <c r="A354" s="1"/>
      <c r="B354" s="5"/>
      <c r="F354" s="1"/>
    </row>
    <row r="355" spans="1:6" x14ac:dyDescent="0.2">
      <c r="A355" s="1"/>
      <c r="B355" s="5"/>
      <c r="F355" s="1"/>
    </row>
    <row r="356" spans="1:6" x14ac:dyDescent="0.2">
      <c r="A356" s="1"/>
    </row>
    <row r="357" spans="1:6" x14ac:dyDescent="0.2">
      <c r="A357" s="1"/>
    </row>
    <row r="358" spans="1:6" x14ac:dyDescent="0.2">
      <c r="A358" s="1"/>
    </row>
    <row r="359" spans="1:6" x14ac:dyDescent="0.2">
      <c r="A359" s="1"/>
    </row>
    <row r="360" spans="1:6" x14ac:dyDescent="0.2">
      <c r="A360" s="8"/>
    </row>
    <row r="364" spans="1:6" x14ac:dyDescent="0.2">
      <c r="A364" s="8"/>
    </row>
  </sheetData>
  <hyperlinks>
    <hyperlink ref="A360" location="'Index'!A1" display="Back to Index" xr:uid="{1AE86C09-FFC6-2042-B791-67D29407FDC2}"/>
    <hyperlink ref="G2" location="'Index'!A1" display="Back to Index" xr:uid="{A4B6008B-8D9E-004C-9BBF-4E46F5E39A92}"/>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63C7E-64AC-F24E-BCC1-890573FB5DDA}">
  <sheetPr codeName="Sheet33">
    <tabColor theme="4" tint="-0.249977111117893"/>
  </sheetPr>
  <dimension ref="A1:K305"/>
  <sheetViews>
    <sheetView workbookViewId="0">
      <selection activeCell="K1" sqref="K1"/>
    </sheetView>
  </sheetViews>
  <sheetFormatPr baseColWidth="10" defaultRowHeight="16" x14ac:dyDescent="0.2"/>
  <cols>
    <col min="1" max="1" width="8.83203125" bestFit="1" customWidth="1"/>
    <col min="2" max="2" width="12.83203125" bestFit="1" customWidth="1"/>
    <col min="3" max="3" width="29.1640625" bestFit="1" customWidth="1"/>
    <col min="4" max="4" width="13.1640625" bestFit="1" customWidth="1"/>
    <col min="5" max="5" width="12.6640625" bestFit="1" customWidth="1"/>
    <col min="6" max="6" width="11.6640625" bestFit="1" customWidth="1"/>
    <col min="7" max="7" width="17.6640625" bestFit="1" customWidth="1"/>
    <col min="8" max="8" width="16.6640625" bestFit="1" customWidth="1"/>
    <col min="9" max="9" width="19.1640625" bestFit="1" customWidth="1"/>
    <col min="10" max="10" width="22.83203125" bestFit="1" customWidth="1"/>
    <col min="11" max="11" width="19.16406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-1.1407167791573691</v>
      </c>
      <c r="C2" s="27" t="s">
        <v>77</v>
      </c>
      <c r="D2" s="27" t="s">
        <v>78</v>
      </c>
      <c r="E2" s="27" t="s">
        <v>59</v>
      </c>
      <c r="F2" s="27" t="s">
        <v>0</v>
      </c>
      <c r="G2" s="27" t="s">
        <v>14</v>
      </c>
      <c r="H2" s="27" t="s">
        <v>15</v>
      </c>
      <c r="I2" s="33" t="s">
        <v>116</v>
      </c>
      <c r="K2" s="8" t="s">
        <v>152</v>
      </c>
    </row>
    <row r="3" spans="1:11" x14ac:dyDescent="0.2">
      <c r="A3" s="35">
        <v>18354</v>
      </c>
      <c r="B3" s="27">
        <v>0.49555676816170902</v>
      </c>
      <c r="C3" s="27" t="s">
        <v>77</v>
      </c>
      <c r="D3" s="27" t="s">
        <v>78</v>
      </c>
      <c r="E3" s="27" t="s">
        <v>59</v>
      </c>
      <c r="F3" s="27" t="s">
        <v>0</v>
      </c>
      <c r="G3" s="27" t="s">
        <v>14</v>
      </c>
      <c r="H3" s="27" t="s">
        <v>15</v>
      </c>
      <c r="I3" s="33" t="s">
        <v>116</v>
      </c>
    </row>
    <row r="4" spans="1:11" x14ac:dyDescent="0.2">
      <c r="A4" s="35">
        <v>18445</v>
      </c>
      <c r="B4" s="27">
        <v>3.0118911981781737</v>
      </c>
      <c r="C4" s="27" t="s">
        <v>77</v>
      </c>
      <c r="D4" s="27" t="s">
        <v>78</v>
      </c>
      <c r="E4" s="27" t="s">
        <v>59</v>
      </c>
      <c r="F4" s="27" t="s">
        <v>0</v>
      </c>
      <c r="G4" s="27" t="s">
        <v>14</v>
      </c>
      <c r="H4" s="27" t="s">
        <v>15</v>
      </c>
      <c r="I4" s="33" t="s">
        <v>116</v>
      </c>
    </row>
    <row r="5" spans="1:11" x14ac:dyDescent="0.2">
      <c r="A5" s="35">
        <v>18537</v>
      </c>
      <c r="B5" s="27">
        <v>3.6117195441358385</v>
      </c>
      <c r="C5" s="27" t="s">
        <v>77</v>
      </c>
      <c r="D5" s="27" t="s">
        <v>78</v>
      </c>
      <c r="E5" s="27" t="s">
        <v>59</v>
      </c>
      <c r="F5" s="27" t="s">
        <v>0</v>
      </c>
      <c r="G5" s="27" t="s">
        <v>14</v>
      </c>
      <c r="H5" s="27" t="s">
        <v>15</v>
      </c>
      <c r="I5" s="33" t="s">
        <v>116</v>
      </c>
    </row>
    <row r="6" spans="1:11" x14ac:dyDescent="0.2">
      <c r="A6" s="35">
        <v>18629</v>
      </c>
      <c r="B6" s="27">
        <v>3.6690307498506325</v>
      </c>
      <c r="C6" s="27" t="s">
        <v>77</v>
      </c>
      <c r="D6" s="27" t="s">
        <v>78</v>
      </c>
      <c r="E6" s="27" t="s">
        <v>59</v>
      </c>
      <c r="F6" s="27" t="s">
        <v>0</v>
      </c>
      <c r="G6" s="27" t="s">
        <v>14</v>
      </c>
      <c r="H6" s="27" t="s">
        <v>15</v>
      </c>
      <c r="I6" s="33" t="s">
        <v>116</v>
      </c>
    </row>
    <row r="7" spans="1:11" x14ac:dyDescent="0.2">
      <c r="A7" s="35">
        <v>18719</v>
      </c>
      <c r="B7" s="27">
        <v>4.1280667956889561</v>
      </c>
      <c r="C7" s="27" t="s">
        <v>77</v>
      </c>
      <c r="D7" s="27" t="s">
        <v>78</v>
      </c>
      <c r="E7" s="27" t="s">
        <v>59</v>
      </c>
      <c r="F7" s="27" t="s">
        <v>0</v>
      </c>
      <c r="G7" s="27" t="s">
        <v>14</v>
      </c>
      <c r="H7" s="27" t="s">
        <v>15</v>
      </c>
      <c r="I7" s="33" t="s">
        <v>116</v>
      </c>
    </row>
    <row r="8" spans="1:11" x14ac:dyDescent="0.2">
      <c r="A8" s="35">
        <v>18810</v>
      </c>
      <c r="B8" s="27">
        <v>4.8682721730253231</v>
      </c>
      <c r="C8" s="27" t="s">
        <v>77</v>
      </c>
      <c r="D8" s="27" t="s">
        <v>78</v>
      </c>
      <c r="E8" s="27" t="s">
        <v>59</v>
      </c>
      <c r="F8" s="27" t="s">
        <v>0</v>
      </c>
      <c r="G8" s="27" t="s">
        <v>14</v>
      </c>
      <c r="H8" s="27" t="s">
        <v>15</v>
      </c>
      <c r="I8" s="33" t="s">
        <v>116</v>
      </c>
    </row>
    <row r="9" spans="1:11" x14ac:dyDescent="0.2">
      <c r="A9" s="35">
        <v>18902</v>
      </c>
      <c r="B9" s="27">
        <v>3.65170015966374</v>
      </c>
      <c r="C9" s="27" t="s">
        <v>77</v>
      </c>
      <c r="D9" s="27" t="s">
        <v>78</v>
      </c>
      <c r="E9" s="27" t="s">
        <v>59</v>
      </c>
      <c r="F9" s="27" t="s">
        <v>0</v>
      </c>
      <c r="G9" s="27" t="s">
        <v>14</v>
      </c>
      <c r="H9" s="27" t="s">
        <v>15</v>
      </c>
      <c r="I9" s="33" t="s">
        <v>116</v>
      </c>
    </row>
    <row r="10" spans="1:11" x14ac:dyDescent="0.2">
      <c r="A10" s="35">
        <v>18994</v>
      </c>
      <c r="B10" s="27">
        <v>3.3090406794253679</v>
      </c>
      <c r="C10" s="27" t="s">
        <v>77</v>
      </c>
      <c r="D10" s="27" t="s">
        <v>78</v>
      </c>
      <c r="E10" s="27" t="s">
        <v>59</v>
      </c>
      <c r="F10" s="27" t="s">
        <v>0</v>
      </c>
      <c r="G10" s="27" t="s">
        <v>14</v>
      </c>
      <c r="H10" s="27" t="s">
        <v>15</v>
      </c>
      <c r="I10" s="33" t="s">
        <v>116</v>
      </c>
    </row>
    <row r="11" spans="1:11" x14ac:dyDescent="0.2">
      <c r="A11" s="35">
        <v>19085</v>
      </c>
      <c r="B11" s="27">
        <v>2.0567497827383541</v>
      </c>
      <c r="C11" s="27" t="s">
        <v>77</v>
      </c>
      <c r="D11" s="27" t="s">
        <v>78</v>
      </c>
      <c r="E11" s="27" t="s">
        <v>59</v>
      </c>
      <c r="F11" s="27" t="s">
        <v>0</v>
      </c>
      <c r="G11" s="27" t="s">
        <v>14</v>
      </c>
      <c r="H11" s="27" t="s">
        <v>15</v>
      </c>
      <c r="I11" s="33" t="s">
        <v>116</v>
      </c>
    </row>
    <row r="12" spans="1:11" x14ac:dyDescent="0.2">
      <c r="A12" s="35">
        <v>19176</v>
      </c>
      <c r="B12" s="27">
        <v>1.4408125541986339</v>
      </c>
      <c r="C12" s="27" t="s">
        <v>77</v>
      </c>
      <c r="D12" s="27" t="s">
        <v>78</v>
      </c>
      <c r="E12" s="27" t="s">
        <v>59</v>
      </c>
      <c r="F12" s="27" t="s">
        <v>0</v>
      </c>
      <c r="G12" s="27" t="s">
        <v>14</v>
      </c>
      <c r="H12" s="27" t="s">
        <v>15</v>
      </c>
      <c r="I12" s="33" t="s">
        <v>116</v>
      </c>
    </row>
    <row r="13" spans="1:11" x14ac:dyDescent="0.2">
      <c r="A13" s="35">
        <v>19268</v>
      </c>
      <c r="B13" s="27">
        <v>3.4884786130981338</v>
      </c>
      <c r="C13" s="27" t="s">
        <v>77</v>
      </c>
      <c r="D13" s="27" t="s">
        <v>78</v>
      </c>
      <c r="E13" s="27" t="s">
        <v>59</v>
      </c>
      <c r="F13" s="27" t="s">
        <v>0</v>
      </c>
      <c r="G13" s="27" t="s">
        <v>14</v>
      </c>
      <c r="H13" s="27" t="s">
        <v>15</v>
      </c>
      <c r="I13" s="33" t="s">
        <v>116</v>
      </c>
    </row>
    <row r="14" spans="1:11" x14ac:dyDescent="0.2">
      <c r="A14" s="35">
        <v>19360</v>
      </c>
      <c r="B14" s="27">
        <v>4.2625140806260564</v>
      </c>
      <c r="C14" s="27" t="s">
        <v>77</v>
      </c>
      <c r="D14" s="27" t="s">
        <v>78</v>
      </c>
      <c r="E14" s="27" t="s">
        <v>59</v>
      </c>
      <c r="F14" s="27" t="s">
        <v>0</v>
      </c>
      <c r="G14" s="27" t="s">
        <v>14</v>
      </c>
      <c r="H14" s="27" t="s">
        <v>15</v>
      </c>
      <c r="I14" s="33" t="s">
        <v>116</v>
      </c>
    </row>
    <row r="15" spans="1:11" x14ac:dyDescent="0.2">
      <c r="A15" s="35">
        <v>19450</v>
      </c>
      <c r="B15" s="27">
        <v>4.0180955909739025</v>
      </c>
      <c r="C15" s="27" t="s">
        <v>77</v>
      </c>
      <c r="D15" s="27" t="s">
        <v>78</v>
      </c>
      <c r="E15" s="27" t="s">
        <v>59</v>
      </c>
      <c r="F15" s="27" t="s">
        <v>0</v>
      </c>
      <c r="G15" s="27" t="s">
        <v>14</v>
      </c>
      <c r="H15" s="27" t="s">
        <v>15</v>
      </c>
      <c r="I15" s="33" t="s">
        <v>116</v>
      </c>
    </row>
    <row r="16" spans="1:11" x14ac:dyDescent="0.2">
      <c r="A16" s="35">
        <v>19541</v>
      </c>
      <c r="B16" s="27">
        <v>2.513833875462379</v>
      </c>
      <c r="C16" s="27" t="s">
        <v>77</v>
      </c>
      <c r="D16" s="27" t="s">
        <v>78</v>
      </c>
      <c r="E16" s="27" t="s">
        <v>59</v>
      </c>
      <c r="F16" s="27" t="s">
        <v>0</v>
      </c>
      <c r="G16" s="27" t="s">
        <v>14</v>
      </c>
      <c r="H16" s="27" t="s">
        <v>15</v>
      </c>
      <c r="I16" s="33" t="s">
        <v>116</v>
      </c>
    </row>
    <row r="17" spans="1:9" x14ac:dyDescent="0.2">
      <c r="A17" s="35">
        <v>19633</v>
      </c>
      <c r="B17" s="27">
        <v>0.16443996887118839</v>
      </c>
      <c r="C17" s="27" t="s">
        <v>77</v>
      </c>
      <c r="D17" s="27" t="s">
        <v>78</v>
      </c>
      <c r="E17" s="27" t="s">
        <v>59</v>
      </c>
      <c r="F17" s="27" t="s">
        <v>0</v>
      </c>
      <c r="G17" s="27" t="s">
        <v>14</v>
      </c>
      <c r="H17" s="27" t="s">
        <v>15</v>
      </c>
      <c r="I17" s="33" t="s">
        <v>116</v>
      </c>
    </row>
    <row r="18" spans="1:9" x14ac:dyDescent="0.2">
      <c r="A18" s="35">
        <v>19725</v>
      </c>
      <c r="B18" s="27">
        <v>-1.0522077417584375</v>
      </c>
      <c r="C18" s="27" t="s">
        <v>77</v>
      </c>
      <c r="D18" s="27" t="s">
        <v>78</v>
      </c>
      <c r="E18" s="27" t="s">
        <v>59</v>
      </c>
      <c r="F18" s="27" t="s">
        <v>0</v>
      </c>
      <c r="G18" s="27" t="s">
        <v>14</v>
      </c>
      <c r="H18" s="27" t="s">
        <v>15</v>
      </c>
      <c r="I18" s="33" t="s">
        <v>116</v>
      </c>
    </row>
    <row r="19" spans="1:9" x14ac:dyDescent="0.2">
      <c r="A19" s="35">
        <v>19815</v>
      </c>
      <c r="B19" s="27">
        <v>-1.60255364923374</v>
      </c>
      <c r="C19" s="27" t="s">
        <v>77</v>
      </c>
      <c r="D19" s="27" t="s">
        <v>78</v>
      </c>
      <c r="E19" s="27" t="s">
        <v>59</v>
      </c>
      <c r="F19" s="27" t="s">
        <v>0</v>
      </c>
      <c r="G19" s="27" t="s">
        <v>14</v>
      </c>
      <c r="H19" s="27" t="s">
        <v>15</v>
      </c>
      <c r="I19" s="33" t="s">
        <v>116</v>
      </c>
    </row>
    <row r="20" spans="1:9" x14ac:dyDescent="0.2">
      <c r="A20" s="35">
        <v>19906</v>
      </c>
      <c r="B20" s="27">
        <v>-1.1141805878327693</v>
      </c>
      <c r="C20" s="27" t="s">
        <v>77</v>
      </c>
      <c r="D20" s="27" t="s">
        <v>78</v>
      </c>
      <c r="E20" s="27" t="s">
        <v>59</v>
      </c>
      <c r="F20" s="27" t="s">
        <v>0</v>
      </c>
      <c r="G20" s="27" t="s">
        <v>14</v>
      </c>
      <c r="H20" s="27" t="s">
        <v>15</v>
      </c>
      <c r="I20" s="33" t="s">
        <v>116</v>
      </c>
    </row>
    <row r="21" spans="1:9" x14ac:dyDescent="0.2">
      <c r="A21" s="35">
        <v>19998</v>
      </c>
      <c r="B21" s="27">
        <v>0.17313656396860111</v>
      </c>
      <c r="C21" s="27" t="s">
        <v>77</v>
      </c>
      <c r="D21" s="27" t="s">
        <v>78</v>
      </c>
      <c r="E21" s="27" t="s">
        <v>59</v>
      </c>
      <c r="F21" s="27" t="s">
        <v>0</v>
      </c>
      <c r="G21" s="27" t="s">
        <v>14</v>
      </c>
      <c r="H21" s="27" t="s">
        <v>15</v>
      </c>
      <c r="I21" s="33" t="s">
        <v>116</v>
      </c>
    </row>
    <row r="22" spans="1:9" x14ac:dyDescent="0.2">
      <c r="A22" s="35">
        <v>20090</v>
      </c>
      <c r="B22" s="27">
        <v>2.3914842511822965</v>
      </c>
      <c r="C22" s="27" t="s">
        <v>77</v>
      </c>
      <c r="D22" s="27" t="s">
        <v>78</v>
      </c>
      <c r="E22" s="27" t="s">
        <v>59</v>
      </c>
      <c r="F22" s="27" t="s">
        <v>0</v>
      </c>
      <c r="G22" s="27" t="s">
        <v>14</v>
      </c>
      <c r="H22" s="27" t="s">
        <v>15</v>
      </c>
      <c r="I22" s="33" t="s">
        <v>116</v>
      </c>
    </row>
    <row r="23" spans="1:9" x14ac:dyDescent="0.2">
      <c r="A23" s="35">
        <v>20180</v>
      </c>
      <c r="B23" s="27">
        <v>3.3655190712653438</v>
      </c>
      <c r="C23" s="27" t="s">
        <v>77</v>
      </c>
      <c r="D23" s="27" t="s">
        <v>78</v>
      </c>
      <c r="E23" s="27" t="s">
        <v>59</v>
      </c>
      <c r="F23" s="27" t="s">
        <v>0</v>
      </c>
      <c r="G23" s="27" t="s">
        <v>14</v>
      </c>
      <c r="H23" s="27" t="s">
        <v>15</v>
      </c>
      <c r="I23" s="33" t="s">
        <v>116</v>
      </c>
    </row>
    <row r="24" spans="1:9" x14ac:dyDescent="0.2">
      <c r="A24" s="35">
        <v>20271</v>
      </c>
      <c r="B24" s="27">
        <v>4.085356873726842</v>
      </c>
      <c r="C24" s="27" t="s">
        <v>77</v>
      </c>
      <c r="D24" s="27" t="s">
        <v>78</v>
      </c>
      <c r="E24" s="27" t="s">
        <v>59</v>
      </c>
      <c r="F24" s="27" t="s">
        <v>0</v>
      </c>
      <c r="G24" s="27" t="s">
        <v>14</v>
      </c>
      <c r="H24" s="27" t="s">
        <v>15</v>
      </c>
      <c r="I24" s="33" t="s">
        <v>116</v>
      </c>
    </row>
    <row r="25" spans="1:9" x14ac:dyDescent="0.2">
      <c r="A25" s="35">
        <v>20363</v>
      </c>
      <c r="B25" s="27">
        <v>4.0163700533773827</v>
      </c>
      <c r="C25" s="27" t="s">
        <v>77</v>
      </c>
      <c r="D25" s="27" t="s">
        <v>78</v>
      </c>
      <c r="E25" s="27" t="s">
        <v>59</v>
      </c>
      <c r="F25" s="27" t="s">
        <v>0</v>
      </c>
      <c r="G25" s="27" t="s">
        <v>14</v>
      </c>
      <c r="H25" s="27" t="s">
        <v>15</v>
      </c>
      <c r="I25" s="33" t="s">
        <v>116</v>
      </c>
    </row>
    <row r="26" spans="1:9" x14ac:dyDescent="0.2">
      <c r="A26" s="35">
        <v>20455</v>
      </c>
      <c r="B26" s="27">
        <v>2.9240721047474327</v>
      </c>
      <c r="C26" s="27" t="s">
        <v>77</v>
      </c>
      <c r="D26" s="27" t="s">
        <v>78</v>
      </c>
      <c r="E26" s="27" t="s">
        <v>59</v>
      </c>
      <c r="F26" s="27" t="s">
        <v>0</v>
      </c>
      <c r="G26" s="27" t="s">
        <v>14</v>
      </c>
      <c r="H26" s="27" t="s">
        <v>15</v>
      </c>
      <c r="I26" s="33" t="s">
        <v>116</v>
      </c>
    </row>
    <row r="27" spans="1:9" x14ac:dyDescent="0.2">
      <c r="A27" s="35">
        <v>20546</v>
      </c>
      <c r="B27" s="27">
        <v>3.0989644287941376</v>
      </c>
      <c r="C27" s="27" t="s">
        <v>77</v>
      </c>
      <c r="D27" s="27" t="s">
        <v>78</v>
      </c>
      <c r="E27" s="27" t="s">
        <v>59</v>
      </c>
      <c r="F27" s="27" t="s">
        <v>0</v>
      </c>
      <c r="G27" s="27" t="s">
        <v>14</v>
      </c>
      <c r="H27" s="27" t="s">
        <v>15</v>
      </c>
      <c r="I27" s="33" t="s">
        <v>116</v>
      </c>
    </row>
    <row r="28" spans="1:9" x14ac:dyDescent="0.2">
      <c r="A28" s="35">
        <v>20637</v>
      </c>
      <c r="B28" s="27">
        <v>2.3079595456571456</v>
      </c>
      <c r="C28" s="27" t="s">
        <v>77</v>
      </c>
      <c r="D28" s="27" t="s">
        <v>78</v>
      </c>
      <c r="E28" s="27" t="s">
        <v>59</v>
      </c>
      <c r="F28" s="27" t="s">
        <v>0</v>
      </c>
      <c r="G28" s="27" t="s">
        <v>14</v>
      </c>
      <c r="H28" s="27" t="s">
        <v>15</v>
      </c>
      <c r="I28" s="33" t="s">
        <v>116</v>
      </c>
    </row>
    <row r="29" spans="1:9" x14ac:dyDescent="0.2">
      <c r="A29" s="35">
        <v>20729</v>
      </c>
      <c r="B29" s="27">
        <v>3.253403749752759</v>
      </c>
      <c r="C29" s="27" t="s">
        <v>77</v>
      </c>
      <c r="D29" s="27" t="s">
        <v>78</v>
      </c>
      <c r="E29" s="27" t="s">
        <v>59</v>
      </c>
      <c r="F29" s="27" t="s">
        <v>0</v>
      </c>
      <c r="G29" s="27" t="s">
        <v>14</v>
      </c>
      <c r="H29" s="27" t="s">
        <v>15</v>
      </c>
      <c r="I29" s="33" t="s">
        <v>116</v>
      </c>
    </row>
    <row r="30" spans="1:9" x14ac:dyDescent="0.2">
      <c r="A30" s="35">
        <v>20821</v>
      </c>
      <c r="B30" s="27">
        <v>3.1250386351956427</v>
      </c>
      <c r="C30" s="27" t="s">
        <v>77</v>
      </c>
      <c r="D30" s="27" t="s">
        <v>78</v>
      </c>
      <c r="E30" s="27" t="s">
        <v>59</v>
      </c>
      <c r="F30" s="27" t="s">
        <v>0</v>
      </c>
      <c r="G30" s="27" t="s">
        <v>14</v>
      </c>
      <c r="H30" s="27" t="s">
        <v>15</v>
      </c>
      <c r="I30" s="33" t="s">
        <v>116</v>
      </c>
    </row>
    <row r="31" spans="1:9" x14ac:dyDescent="0.2">
      <c r="A31" s="35">
        <v>20911</v>
      </c>
      <c r="B31" s="27">
        <v>2.0683675477996211</v>
      </c>
      <c r="C31" s="27" t="s">
        <v>77</v>
      </c>
      <c r="D31" s="27" t="s">
        <v>78</v>
      </c>
      <c r="E31" s="27" t="s">
        <v>59</v>
      </c>
      <c r="F31" s="27" t="s">
        <v>0</v>
      </c>
      <c r="G31" s="27" t="s">
        <v>14</v>
      </c>
      <c r="H31" s="27" t="s">
        <v>15</v>
      </c>
      <c r="I31" s="33" t="s">
        <v>116</v>
      </c>
    </row>
    <row r="32" spans="1:9" x14ac:dyDescent="0.2">
      <c r="A32" s="35">
        <v>21002</v>
      </c>
      <c r="B32" s="27">
        <v>2.2027627258488947</v>
      </c>
      <c r="C32" s="27" t="s">
        <v>77</v>
      </c>
      <c r="D32" s="27" t="s">
        <v>78</v>
      </c>
      <c r="E32" s="27" t="s">
        <v>59</v>
      </c>
      <c r="F32" s="27" t="s">
        <v>0</v>
      </c>
      <c r="G32" s="27" t="s">
        <v>14</v>
      </c>
      <c r="H32" s="27" t="s">
        <v>15</v>
      </c>
      <c r="I32" s="33" t="s">
        <v>116</v>
      </c>
    </row>
    <row r="33" spans="1:9" x14ac:dyDescent="0.2">
      <c r="A33" s="35">
        <v>21094</v>
      </c>
      <c r="B33" s="27">
        <v>0.26570433120955972</v>
      </c>
      <c r="C33" s="27" t="s">
        <v>77</v>
      </c>
      <c r="D33" s="27" t="s">
        <v>78</v>
      </c>
      <c r="E33" s="27" t="s">
        <v>59</v>
      </c>
      <c r="F33" s="27" t="s">
        <v>0</v>
      </c>
      <c r="G33" s="27" t="s">
        <v>14</v>
      </c>
      <c r="H33" s="27" t="s">
        <v>15</v>
      </c>
      <c r="I33" s="33" t="s">
        <v>116</v>
      </c>
    </row>
    <row r="34" spans="1:9" x14ac:dyDescent="0.2">
      <c r="A34" s="35">
        <v>21186</v>
      </c>
      <c r="B34" s="27">
        <v>-3.1819070337543609</v>
      </c>
      <c r="C34" s="27" t="s">
        <v>77</v>
      </c>
      <c r="D34" s="27" t="s">
        <v>78</v>
      </c>
      <c r="E34" s="27" t="s">
        <v>59</v>
      </c>
      <c r="F34" s="27" t="s">
        <v>0</v>
      </c>
      <c r="G34" s="27" t="s">
        <v>14</v>
      </c>
      <c r="H34" s="27" t="s">
        <v>15</v>
      </c>
      <c r="I34" s="33" t="s">
        <v>116</v>
      </c>
    </row>
    <row r="35" spans="1:9" x14ac:dyDescent="0.2">
      <c r="A35" s="35">
        <v>21276</v>
      </c>
      <c r="B35" s="27">
        <v>-3.4088980821858073</v>
      </c>
      <c r="C35" s="27" t="s">
        <v>77</v>
      </c>
      <c r="D35" s="27" t="s">
        <v>78</v>
      </c>
      <c r="E35" s="27" t="s">
        <v>59</v>
      </c>
      <c r="F35" s="27" t="s">
        <v>0</v>
      </c>
      <c r="G35" s="27" t="s">
        <v>14</v>
      </c>
      <c r="H35" s="27" t="s">
        <v>15</v>
      </c>
      <c r="I35" s="33" t="s">
        <v>116</v>
      </c>
    </row>
    <row r="36" spans="1:9" x14ac:dyDescent="0.2">
      <c r="A36" s="35">
        <v>21367</v>
      </c>
      <c r="B36" s="27">
        <v>-2.0555814367484992</v>
      </c>
      <c r="C36" s="27" t="s">
        <v>77</v>
      </c>
      <c r="D36" s="27" t="s">
        <v>78</v>
      </c>
      <c r="E36" s="27" t="s">
        <v>59</v>
      </c>
      <c r="F36" s="27" t="s">
        <v>0</v>
      </c>
      <c r="G36" s="27" t="s">
        <v>14</v>
      </c>
      <c r="H36" s="27" t="s">
        <v>15</v>
      </c>
      <c r="I36" s="33" t="s">
        <v>116</v>
      </c>
    </row>
    <row r="37" spans="1:9" x14ac:dyDescent="0.2">
      <c r="A37" s="35">
        <v>21459</v>
      </c>
      <c r="B37" s="27">
        <v>-0.70048702232208271</v>
      </c>
      <c r="C37" s="27" t="s">
        <v>77</v>
      </c>
      <c r="D37" s="27" t="s">
        <v>78</v>
      </c>
      <c r="E37" s="27" t="s">
        <v>59</v>
      </c>
      <c r="F37" s="27" t="s">
        <v>0</v>
      </c>
      <c r="G37" s="27" t="s">
        <v>14</v>
      </c>
      <c r="H37" s="27" t="s">
        <v>15</v>
      </c>
      <c r="I37" s="33" t="s">
        <v>116</v>
      </c>
    </row>
    <row r="38" spans="1:9" x14ac:dyDescent="0.2">
      <c r="A38" s="35">
        <v>21551</v>
      </c>
      <c r="B38" s="27">
        <v>0.25060084165047236</v>
      </c>
      <c r="C38" s="27" t="s">
        <v>77</v>
      </c>
      <c r="D38" s="27" t="s">
        <v>78</v>
      </c>
      <c r="E38" s="27" t="s">
        <v>59</v>
      </c>
      <c r="F38" s="27" t="s">
        <v>0</v>
      </c>
      <c r="G38" s="27" t="s">
        <v>14</v>
      </c>
      <c r="H38" s="27" t="s">
        <v>15</v>
      </c>
      <c r="I38" s="33" t="s">
        <v>116</v>
      </c>
    </row>
    <row r="39" spans="1:9" x14ac:dyDescent="0.2">
      <c r="A39" s="35">
        <v>21641</v>
      </c>
      <c r="B39" s="27">
        <v>1.5129257427775267</v>
      </c>
      <c r="C39" s="27" t="s">
        <v>77</v>
      </c>
      <c r="D39" s="27" t="s">
        <v>78</v>
      </c>
      <c r="E39" s="27" t="s">
        <v>59</v>
      </c>
      <c r="F39" s="27" t="s">
        <v>0</v>
      </c>
      <c r="G39" s="27" t="s">
        <v>14</v>
      </c>
      <c r="H39" s="27" t="s">
        <v>15</v>
      </c>
      <c r="I39" s="33" t="s">
        <v>116</v>
      </c>
    </row>
    <row r="40" spans="1:9" x14ac:dyDescent="0.2">
      <c r="A40" s="35">
        <v>21732</v>
      </c>
      <c r="B40" s="27">
        <v>0.55077878849558726</v>
      </c>
      <c r="C40" s="27" t="s">
        <v>77</v>
      </c>
      <c r="D40" s="27" t="s">
        <v>78</v>
      </c>
      <c r="E40" s="27" t="s">
        <v>59</v>
      </c>
      <c r="F40" s="27" t="s">
        <v>0</v>
      </c>
      <c r="G40" s="27" t="s">
        <v>14</v>
      </c>
      <c r="H40" s="27" t="s">
        <v>15</v>
      </c>
      <c r="I40" s="33" t="s">
        <v>116</v>
      </c>
    </row>
    <row r="41" spans="1:9" x14ac:dyDescent="0.2">
      <c r="A41" s="35">
        <v>21824</v>
      </c>
      <c r="B41" s="27">
        <v>-0.19119920344792263</v>
      </c>
      <c r="C41" s="27" t="s">
        <v>77</v>
      </c>
      <c r="D41" s="27" t="s">
        <v>78</v>
      </c>
      <c r="E41" s="27" t="s">
        <v>59</v>
      </c>
      <c r="F41" s="27" t="s">
        <v>0</v>
      </c>
      <c r="G41" s="27" t="s">
        <v>14</v>
      </c>
      <c r="H41" s="27" t="s">
        <v>15</v>
      </c>
      <c r="I41" s="33" t="s">
        <v>116</v>
      </c>
    </row>
    <row r="42" spans="1:9" x14ac:dyDescent="0.2">
      <c r="A42" s="35">
        <v>21916</v>
      </c>
      <c r="B42" s="27">
        <v>0.99489736048639088</v>
      </c>
      <c r="C42" s="27" t="s">
        <v>77</v>
      </c>
      <c r="D42" s="27" t="s">
        <v>78</v>
      </c>
      <c r="E42" s="27" t="s">
        <v>59</v>
      </c>
      <c r="F42" s="27" t="s">
        <v>0</v>
      </c>
      <c r="G42" s="27" t="s">
        <v>14</v>
      </c>
      <c r="H42" s="27" t="s">
        <v>15</v>
      </c>
      <c r="I42" s="33" t="s">
        <v>116</v>
      </c>
    </row>
    <row r="43" spans="1:9" x14ac:dyDescent="0.2">
      <c r="A43" s="35">
        <v>22007</v>
      </c>
      <c r="B43" s="27">
        <v>-0.56463002660021022</v>
      </c>
      <c r="C43" s="27" t="s">
        <v>77</v>
      </c>
      <c r="D43" s="27" t="s">
        <v>78</v>
      </c>
      <c r="E43" s="27" t="s">
        <v>59</v>
      </c>
      <c r="F43" s="27" t="s">
        <v>0</v>
      </c>
      <c r="G43" s="27" t="s">
        <v>14</v>
      </c>
      <c r="H43" s="27" t="s">
        <v>15</v>
      </c>
      <c r="I43" s="33" t="s">
        <v>116</v>
      </c>
    </row>
    <row r="44" spans="1:9" x14ac:dyDescent="0.2">
      <c r="A44" s="35">
        <v>22098</v>
      </c>
      <c r="B44" s="27">
        <v>-1.0759518512307942</v>
      </c>
      <c r="C44" s="27" t="s">
        <v>77</v>
      </c>
      <c r="D44" s="27" t="s">
        <v>78</v>
      </c>
      <c r="E44" s="27" t="s">
        <v>59</v>
      </c>
      <c r="F44" s="27" t="s">
        <v>0</v>
      </c>
      <c r="G44" s="27" t="s">
        <v>14</v>
      </c>
      <c r="H44" s="27" t="s">
        <v>15</v>
      </c>
      <c r="I44" s="33" t="s">
        <v>116</v>
      </c>
    </row>
    <row r="45" spans="1:9" x14ac:dyDescent="0.2">
      <c r="A45" s="35">
        <v>22190</v>
      </c>
      <c r="B45" s="27">
        <v>-3.2918219588004338</v>
      </c>
      <c r="C45" s="27" t="s">
        <v>77</v>
      </c>
      <c r="D45" s="27" t="s">
        <v>78</v>
      </c>
      <c r="E45" s="27" t="s">
        <v>59</v>
      </c>
      <c r="F45" s="27" t="s">
        <v>0</v>
      </c>
      <c r="G45" s="27" t="s">
        <v>14</v>
      </c>
      <c r="H45" s="27" t="s">
        <v>15</v>
      </c>
      <c r="I45" s="33" t="s">
        <v>116</v>
      </c>
    </row>
    <row r="46" spans="1:9" x14ac:dyDescent="0.2">
      <c r="A46" s="35">
        <v>22282</v>
      </c>
      <c r="B46" s="27">
        <v>-3.5748040399092296</v>
      </c>
      <c r="C46" s="27" t="s">
        <v>77</v>
      </c>
      <c r="D46" s="27" t="s">
        <v>78</v>
      </c>
      <c r="E46" s="27" t="s">
        <v>59</v>
      </c>
      <c r="F46" s="27" t="s">
        <v>0</v>
      </c>
      <c r="G46" s="27" t="s">
        <v>14</v>
      </c>
      <c r="H46" s="27" t="s">
        <v>15</v>
      </c>
      <c r="I46" s="33" t="s">
        <v>116</v>
      </c>
    </row>
    <row r="47" spans="1:9" x14ac:dyDescent="0.2">
      <c r="A47" s="35">
        <v>22372</v>
      </c>
      <c r="B47" s="27">
        <v>-2.8357832920209991</v>
      </c>
      <c r="C47" s="27" t="s">
        <v>77</v>
      </c>
      <c r="D47" s="27" t="s">
        <v>78</v>
      </c>
      <c r="E47" s="27" t="s">
        <v>59</v>
      </c>
      <c r="F47" s="27" t="s">
        <v>0</v>
      </c>
      <c r="G47" s="27" t="s">
        <v>14</v>
      </c>
      <c r="H47" s="27" t="s">
        <v>15</v>
      </c>
      <c r="I47" s="33" t="s">
        <v>116</v>
      </c>
    </row>
    <row r="48" spans="1:9" x14ac:dyDescent="0.2">
      <c r="A48" s="35">
        <v>22463</v>
      </c>
      <c r="B48" s="27">
        <v>-1.8944235131566511</v>
      </c>
      <c r="C48" s="27" t="s">
        <v>77</v>
      </c>
      <c r="D48" s="27" t="s">
        <v>78</v>
      </c>
      <c r="E48" s="27" t="s">
        <v>59</v>
      </c>
      <c r="F48" s="27" t="s">
        <v>0</v>
      </c>
      <c r="G48" s="27" t="s">
        <v>14</v>
      </c>
      <c r="H48" s="27" t="s">
        <v>15</v>
      </c>
      <c r="I48" s="33" t="s">
        <v>116</v>
      </c>
    </row>
    <row r="49" spans="1:9" x14ac:dyDescent="0.2">
      <c r="A49" s="35">
        <v>22555</v>
      </c>
      <c r="B49" s="27">
        <v>-0.89668385239740633</v>
      </c>
      <c r="C49" s="27" t="s">
        <v>77</v>
      </c>
      <c r="D49" s="27" t="s">
        <v>78</v>
      </c>
      <c r="E49" s="27" t="s">
        <v>59</v>
      </c>
      <c r="F49" s="27" t="s">
        <v>0</v>
      </c>
      <c r="G49" s="27" t="s">
        <v>14</v>
      </c>
      <c r="H49" s="27" t="s">
        <v>15</v>
      </c>
      <c r="I49" s="33" t="s">
        <v>116</v>
      </c>
    </row>
    <row r="50" spans="1:9" x14ac:dyDescent="0.2">
      <c r="A50" s="35">
        <v>22647</v>
      </c>
      <c r="B50" s="27">
        <v>-8.7206077543233729E-2</v>
      </c>
      <c r="C50" s="27" t="s">
        <v>77</v>
      </c>
      <c r="D50" s="27" t="s">
        <v>78</v>
      </c>
      <c r="E50" s="27" t="s">
        <v>59</v>
      </c>
      <c r="F50" s="27" t="s">
        <v>0</v>
      </c>
      <c r="G50" s="27" t="s">
        <v>14</v>
      </c>
      <c r="H50" s="27" t="s">
        <v>15</v>
      </c>
      <c r="I50" s="33" t="s">
        <v>116</v>
      </c>
    </row>
    <row r="51" spans="1:9" x14ac:dyDescent="0.2">
      <c r="A51" s="35">
        <v>22737</v>
      </c>
      <c r="B51" s="27">
        <v>-0.17396928959283464</v>
      </c>
      <c r="C51" s="27" t="s">
        <v>77</v>
      </c>
      <c r="D51" s="27" t="s">
        <v>78</v>
      </c>
      <c r="E51" s="27" t="s">
        <v>59</v>
      </c>
      <c r="F51" s="27" t="s">
        <v>0</v>
      </c>
      <c r="G51" s="27" t="s">
        <v>14</v>
      </c>
      <c r="H51" s="27" t="s">
        <v>15</v>
      </c>
      <c r="I51" s="33" t="s">
        <v>116</v>
      </c>
    </row>
    <row r="52" spans="1:9" x14ac:dyDescent="0.2">
      <c r="A52" s="35">
        <v>22828</v>
      </c>
      <c r="B52" s="27">
        <v>2.3106468738975927E-2</v>
      </c>
      <c r="C52" s="27" t="s">
        <v>77</v>
      </c>
      <c r="D52" s="27" t="s">
        <v>78</v>
      </c>
      <c r="E52" s="27" t="s">
        <v>59</v>
      </c>
      <c r="F52" s="27" t="s">
        <v>0</v>
      </c>
      <c r="G52" s="27" t="s">
        <v>14</v>
      </c>
      <c r="H52" s="27" t="s">
        <v>15</v>
      </c>
      <c r="I52" s="33" t="s">
        <v>116</v>
      </c>
    </row>
    <row r="53" spans="1:9" x14ac:dyDescent="0.2">
      <c r="A53" s="35">
        <v>22920</v>
      </c>
      <c r="B53" s="27">
        <v>-0.69571251293383263</v>
      </c>
      <c r="C53" s="27" t="s">
        <v>77</v>
      </c>
      <c r="D53" s="27" t="s">
        <v>78</v>
      </c>
      <c r="E53" s="27" t="s">
        <v>59</v>
      </c>
      <c r="F53" s="27" t="s">
        <v>0</v>
      </c>
      <c r="G53" s="27" t="s">
        <v>14</v>
      </c>
      <c r="H53" s="27" t="s">
        <v>15</v>
      </c>
      <c r="I53" s="33" t="s">
        <v>116</v>
      </c>
    </row>
    <row r="54" spans="1:9" x14ac:dyDescent="0.2">
      <c r="A54" s="35">
        <v>23012</v>
      </c>
      <c r="B54" s="27">
        <v>-0.66974686427514474</v>
      </c>
      <c r="C54" s="27" t="s">
        <v>77</v>
      </c>
      <c r="D54" s="27" t="s">
        <v>78</v>
      </c>
      <c r="E54" s="27" t="s">
        <v>59</v>
      </c>
      <c r="F54" s="27" t="s">
        <v>0</v>
      </c>
      <c r="G54" s="27" t="s">
        <v>14</v>
      </c>
      <c r="H54" s="27" t="s">
        <v>15</v>
      </c>
      <c r="I54" s="33" t="s">
        <v>116</v>
      </c>
    </row>
    <row r="55" spans="1:9" x14ac:dyDescent="0.2">
      <c r="A55" s="35">
        <v>23102</v>
      </c>
      <c r="B55" s="27">
        <v>-0.62325686324896656</v>
      </c>
      <c r="C55" s="27" t="s">
        <v>77</v>
      </c>
      <c r="D55" s="27" t="s">
        <v>78</v>
      </c>
      <c r="E55" s="27" t="s">
        <v>59</v>
      </c>
      <c r="F55" s="27" t="s">
        <v>0</v>
      </c>
      <c r="G55" s="27" t="s">
        <v>14</v>
      </c>
      <c r="H55" s="27" t="s">
        <v>15</v>
      </c>
      <c r="I55" s="33" t="s">
        <v>116</v>
      </c>
    </row>
    <row r="56" spans="1:9" x14ac:dyDescent="0.2">
      <c r="A56" s="35">
        <v>23193</v>
      </c>
      <c r="B56" s="27">
        <v>0.47789056787248541</v>
      </c>
      <c r="C56" s="27" t="s">
        <v>77</v>
      </c>
      <c r="D56" s="27" t="s">
        <v>78</v>
      </c>
      <c r="E56" s="27" t="s">
        <v>59</v>
      </c>
      <c r="F56" s="27" t="s">
        <v>0</v>
      </c>
      <c r="G56" s="27" t="s">
        <v>14</v>
      </c>
      <c r="H56" s="27" t="s">
        <v>15</v>
      </c>
      <c r="I56" s="33" t="s">
        <v>116</v>
      </c>
    </row>
    <row r="57" spans="1:9" x14ac:dyDescent="0.2">
      <c r="A57" s="35">
        <v>23285</v>
      </c>
      <c r="B57" s="27">
        <v>5.1584494289547145E-2</v>
      </c>
      <c r="C57" s="27" t="s">
        <v>77</v>
      </c>
      <c r="D57" s="27" t="s">
        <v>78</v>
      </c>
      <c r="E57" s="27" t="s">
        <v>59</v>
      </c>
      <c r="F57" s="27" t="s">
        <v>0</v>
      </c>
      <c r="G57" s="27" t="s">
        <v>14</v>
      </c>
      <c r="H57" s="27" t="s">
        <v>15</v>
      </c>
      <c r="I57" s="33" t="s">
        <v>116</v>
      </c>
    </row>
    <row r="58" spans="1:9" x14ac:dyDescent="0.2">
      <c r="A58" s="35">
        <v>23377</v>
      </c>
      <c r="B58" s="27">
        <v>1.0771945507612068</v>
      </c>
      <c r="C58" s="27" t="s">
        <v>77</v>
      </c>
      <c r="D58" s="27" t="s">
        <v>78</v>
      </c>
      <c r="E58" s="27" t="s">
        <v>59</v>
      </c>
      <c r="F58" s="27" t="s">
        <v>0</v>
      </c>
      <c r="G58" s="27" t="s">
        <v>14</v>
      </c>
      <c r="H58" s="27" t="s">
        <v>15</v>
      </c>
      <c r="I58" s="33" t="s">
        <v>116</v>
      </c>
    </row>
    <row r="59" spans="1:9" x14ac:dyDescent="0.2">
      <c r="A59" s="35">
        <v>23468</v>
      </c>
      <c r="B59" s="27">
        <v>1.0813994660976878</v>
      </c>
      <c r="C59" s="27" t="s">
        <v>77</v>
      </c>
      <c r="D59" s="27" t="s">
        <v>78</v>
      </c>
      <c r="E59" s="27" t="s">
        <v>59</v>
      </c>
      <c r="F59" s="27" t="s">
        <v>0</v>
      </c>
      <c r="G59" s="27" t="s">
        <v>14</v>
      </c>
      <c r="H59" s="27" t="s">
        <v>15</v>
      </c>
      <c r="I59" s="33" t="s">
        <v>116</v>
      </c>
    </row>
    <row r="60" spans="1:9" x14ac:dyDescent="0.2">
      <c r="A60" s="35">
        <v>23559</v>
      </c>
      <c r="B60" s="27">
        <v>1.5574996662786722</v>
      </c>
      <c r="C60" s="27" t="s">
        <v>77</v>
      </c>
      <c r="D60" s="27" t="s">
        <v>78</v>
      </c>
      <c r="E60" s="27" t="s">
        <v>59</v>
      </c>
      <c r="F60" s="27" t="s">
        <v>0</v>
      </c>
      <c r="G60" s="27" t="s">
        <v>14</v>
      </c>
      <c r="H60" s="27" t="s">
        <v>15</v>
      </c>
      <c r="I60" s="33" t="s">
        <v>116</v>
      </c>
    </row>
    <row r="61" spans="1:9" x14ac:dyDescent="0.2">
      <c r="A61" s="35">
        <v>23651</v>
      </c>
      <c r="B61" s="27">
        <v>0.78382801529444102</v>
      </c>
      <c r="C61" s="27" t="s">
        <v>77</v>
      </c>
      <c r="D61" s="27" t="s">
        <v>78</v>
      </c>
      <c r="E61" s="27" t="s">
        <v>59</v>
      </c>
      <c r="F61" s="27" t="s">
        <v>0</v>
      </c>
      <c r="G61" s="27" t="s">
        <v>14</v>
      </c>
      <c r="H61" s="27" t="s">
        <v>15</v>
      </c>
      <c r="I61" s="33" t="s">
        <v>116</v>
      </c>
    </row>
    <row r="62" spans="1:9" x14ac:dyDescent="0.2">
      <c r="A62" s="35">
        <v>23743</v>
      </c>
      <c r="B62" s="27">
        <v>2.1033621738544728</v>
      </c>
      <c r="C62" s="27" t="s">
        <v>77</v>
      </c>
      <c r="D62" s="27" t="s">
        <v>78</v>
      </c>
      <c r="E62" s="27" t="s">
        <v>59</v>
      </c>
      <c r="F62" s="27" t="s">
        <v>0</v>
      </c>
      <c r="G62" s="27" t="s">
        <v>14</v>
      </c>
      <c r="H62" s="27" t="s">
        <v>15</v>
      </c>
      <c r="I62" s="33" t="s">
        <v>116</v>
      </c>
    </row>
    <row r="63" spans="1:9" x14ac:dyDescent="0.2">
      <c r="A63" s="35">
        <v>23833</v>
      </c>
      <c r="B63" s="27">
        <v>2.3063093009946245</v>
      </c>
      <c r="C63" s="27" t="s">
        <v>77</v>
      </c>
      <c r="D63" s="27" t="s">
        <v>78</v>
      </c>
      <c r="E63" s="27" t="s">
        <v>59</v>
      </c>
      <c r="F63" s="27" t="s">
        <v>0</v>
      </c>
      <c r="G63" s="27" t="s">
        <v>14</v>
      </c>
      <c r="H63" s="27" t="s">
        <v>15</v>
      </c>
      <c r="I63" s="33" t="s">
        <v>116</v>
      </c>
    </row>
    <row r="64" spans="1:9" x14ac:dyDescent="0.2">
      <c r="A64" s="35">
        <v>23924</v>
      </c>
      <c r="B64" s="27">
        <v>3.4566322404655736</v>
      </c>
      <c r="C64" s="27" t="s">
        <v>77</v>
      </c>
      <c r="D64" s="27" t="s">
        <v>78</v>
      </c>
      <c r="E64" s="27" t="s">
        <v>59</v>
      </c>
      <c r="F64" s="27" t="s">
        <v>0</v>
      </c>
      <c r="G64" s="27" t="s">
        <v>14</v>
      </c>
      <c r="H64" s="27" t="s">
        <v>15</v>
      </c>
      <c r="I64" s="33" t="s">
        <v>116</v>
      </c>
    </row>
    <row r="65" spans="1:9" x14ac:dyDescent="0.2">
      <c r="A65" s="35">
        <v>24016</v>
      </c>
      <c r="B65" s="27">
        <v>4.7088681216133965</v>
      </c>
      <c r="C65" s="27" t="s">
        <v>77</v>
      </c>
      <c r="D65" s="27" t="s">
        <v>78</v>
      </c>
      <c r="E65" s="27" t="s">
        <v>59</v>
      </c>
      <c r="F65" s="27" t="s">
        <v>0</v>
      </c>
      <c r="G65" s="27" t="s">
        <v>14</v>
      </c>
      <c r="H65" s="27" t="s">
        <v>15</v>
      </c>
      <c r="I65" s="33" t="s">
        <v>116</v>
      </c>
    </row>
    <row r="66" spans="1:9" x14ac:dyDescent="0.2">
      <c r="A66" s="35">
        <v>24108</v>
      </c>
      <c r="B66" s="27">
        <v>6.1057761308302982</v>
      </c>
      <c r="C66" s="27" t="s">
        <v>77</v>
      </c>
      <c r="D66" s="27" t="s">
        <v>78</v>
      </c>
      <c r="E66" s="27" t="s">
        <v>59</v>
      </c>
      <c r="F66" s="27" t="s">
        <v>0</v>
      </c>
      <c r="G66" s="27" t="s">
        <v>14</v>
      </c>
      <c r="H66" s="27" t="s">
        <v>15</v>
      </c>
      <c r="I66" s="33" t="s">
        <v>116</v>
      </c>
    </row>
    <row r="67" spans="1:9" x14ac:dyDescent="0.2">
      <c r="A67" s="35">
        <v>24198</v>
      </c>
      <c r="B67" s="27">
        <v>5.322031969701535</v>
      </c>
      <c r="C67" s="27" t="s">
        <v>77</v>
      </c>
      <c r="D67" s="27" t="s">
        <v>78</v>
      </c>
      <c r="E67" s="27" t="s">
        <v>59</v>
      </c>
      <c r="F67" s="27" t="s">
        <v>0</v>
      </c>
      <c r="G67" s="27" t="s">
        <v>14</v>
      </c>
      <c r="H67" s="27" t="s">
        <v>15</v>
      </c>
      <c r="I67" s="33" t="s">
        <v>116</v>
      </c>
    </row>
    <row r="68" spans="1:9" x14ac:dyDescent="0.2">
      <c r="A68" s="35">
        <v>24289</v>
      </c>
      <c r="B68" s="27">
        <v>5.0593918553501815</v>
      </c>
      <c r="C68" s="27" t="s">
        <v>77</v>
      </c>
      <c r="D68" s="27" t="s">
        <v>78</v>
      </c>
      <c r="E68" s="27" t="s">
        <v>59</v>
      </c>
      <c r="F68" s="27" t="s">
        <v>0</v>
      </c>
      <c r="G68" s="27" t="s">
        <v>14</v>
      </c>
      <c r="H68" s="27" t="s">
        <v>15</v>
      </c>
      <c r="I68" s="33" t="s">
        <v>116</v>
      </c>
    </row>
    <row r="69" spans="1:9" x14ac:dyDescent="0.2">
      <c r="A69" s="35">
        <v>24381</v>
      </c>
      <c r="B69" s="27">
        <v>4.7784754869251378</v>
      </c>
      <c r="C69" s="27" t="s">
        <v>77</v>
      </c>
      <c r="D69" s="27" t="s">
        <v>78</v>
      </c>
      <c r="E69" s="27" t="s">
        <v>59</v>
      </c>
      <c r="F69" s="27" t="s">
        <v>0</v>
      </c>
      <c r="G69" s="27" t="s">
        <v>14</v>
      </c>
      <c r="H69" s="27" t="s">
        <v>15</v>
      </c>
      <c r="I69" s="33" t="s">
        <v>116</v>
      </c>
    </row>
    <row r="70" spans="1:9" x14ac:dyDescent="0.2">
      <c r="A70" s="35">
        <v>24473</v>
      </c>
      <c r="B70" s="27">
        <v>4.5484870259291599</v>
      </c>
      <c r="C70" s="27" t="s">
        <v>77</v>
      </c>
      <c r="D70" s="27" t="s">
        <v>78</v>
      </c>
      <c r="E70" s="27" t="s">
        <v>59</v>
      </c>
      <c r="F70" s="27" t="s">
        <v>0</v>
      </c>
      <c r="G70" s="27" t="s">
        <v>14</v>
      </c>
      <c r="H70" s="27" t="s">
        <v>15</v>
      </c>
      <c r="I70" s="33" t="s">
        <v>116</v>
      </c>
    </row>
    <row r="71" spans="1:9" x14ac:dyDescent="0.2">
      <c r="A71" s="35">
        <v>24563</v>
      </c>
      <c r="B71" s="27">
        <v>3.4612832631558899</v>
      </c>
      <c r="C71" s="27" t="s">
        <v>77</v>
      </c>
      <c r="D71" s="27" t="s">
        <v>78</v>
      </c>
      <c r="E71" s="27" t="s">
        <v>59</v>
      </c>
      <c r="F71" s="27" t="s">
        <v>0</v>
      </c>
      <c r="G71" s="27" t="s">
        <v>14</v>
      </c>
      <c r="H71" s="27" t="s">
        <v>15</v>
      </c>
      <c r="I71" s="33" t="s">
        <v>116</v>
      </c>
    </row>
    <row r="72" spans="1:9" x14ac:dyDescent="0.2">
      <c r="A72" s="35">
        <v>24654</v>
      </c>
      <c r="B72" s="27">
        <v>3.2888543425743988</v>
      </c>
      <c r="C72" s="27" t="s">
        <v>77</v>
      </c>
      <c r="D72" s="27" t="s">
        <v>78</v>
      </c>
      <c r="E72" s="27" t="s">
        <v>59</v>
      </c>
      <c r="F72" s="27" t="s">
        <v>0</v>
      </c>
      <c r="G72" s="27" t="s">
        <v>14</v>
      </c>
      <c r="H72" s="27" t="s">
        <v>15</v>
      </c>
      <c r="I72" s="33" t="s">
        <v>116</v>
      </c>
    </row>
    <row r="73" spans="1:9" x14ac:dyDescent="0.2">
      <c r="A73" s="35">
        <v>24746</v>
      </c>
      <c r="B73" s="27">
        <v>2.9101781324671672</v>
      </c>
      <c r="C73" s="27" t="s">
        <v>77</v>
      </c>
      <c r="D73" s="27" t="s">
        <v>78</v>
      </c>
      <c r="E73" s="27" t="s">
        <v>59</v>
      </c>
      <c r="F73" s="27" t="s">
        <v>0</v>
      </c>
      <c r="G73" s="27" t="s">
        <v>14</v>
      </c>
      <c r="H73" s="27" t="s">
        <v>15</v>
      </c>
      <c r="I73" s="33" t="s">
        <v>116</v>
      </c>
    </row>
    <row r="74" spans="1:9" x14ac:dyDescent="0.2">
      <c r="A74" s="35">
        <v>24838</v>
      </c>
      <c r="B74" s="27">
        <v>3.8490093423607652</v>
      </c>
      <c r="C74" s="27" t="s">
        <v>77</v>
      </c>
      <c r="D74" s="27" t="s">
        <v>78</v>
      </c>
      <c r="E74" s="27" t="s">
        <v>59</v>
      </c>
      <c r="F74" s="27" t="s">
        <v>0</v>
      </c>
      <c r="G74" s="27" t="s">
        <v>14</v>
      </c>
      <c r="H74" s="27" t="s">
        <v>15</v>
      </c>
      <c r="I74" s="33" t="s">
        <v>116</v>
      </c>
    </row>
    <row r="75" spans="1:9" x14ac:dyDescent="0.2">
      <c r="A75" s="35">
        <v>24929</v>
      </c>
      <c r="B75" s="27">
        <v>4.4338718170584546</v>
      </c>
      <c r="C75" s="27" t="s">
        <v>77</v>
      </c>
      <c r="D75" s="27" t="s">
        <v>78</v>
      </c>
      <c r="E75" s="27" t="s">
        <v>59</v>
      </c>
      <c r="F75" s="27" t="s">
        <v>0</v>
      </c>
      <c r="G75" s="27" t="s">
        <v>14</v>
      </c>
      <c r="H75" s="27" t="s">
        <v>15</v>
      </c>
      <c r="I75" s="33" t="s">
        <v>116</v>
      </c>
    </row>
    <row r="76" spans="1:9" x14ac:dyDescent="0.2">
      <c r="A76" s="35">
        <v>25020</v>
      </c>
      <c r="B76" s="27">
        <v>4.0866073093992261</v>
      </c>
      <c r="C76" s="27" t="s">
        <v>77</v>
      </c>
      <c r="D76" s="27" t="s">
        <v>78</v>
      </c>
      <c r="E76" s="27" t="s">
        <v>59</v>
      </c>
      <c r="F76" s="27" t="s">
        <v>0</v>
      </c>
      <c r="G76" s="27" t="s">
        <v>14</v>
      </c>
      <c r="H76" s="27" t="s">
        <v>15</v>
      </c>
      <c r="I76" s="33" t="s">
        <v>116</v>
      </c>
    </row>
    <row r="77" spans="1:9" x14ac:dyDescent="0.2">
      <c r="A77" s="35">
        <v>25112</v>
      </c>
      <c r="B77" s="27">
        <v>3.3476093062668966</v>
      </c>
      <c r="C77" s="27" t="s">
        <v>77</v>
      </c>
      <c r="D77" s="27" t="s">
        <v>78</v>
      </c>
      <c r="E77" s="27" t="s">
        <v>59</v>
      </c>
      <c r="F77" s="27" t="s">
        <v>0</v>
      </c>
      <c r="G77" s="27" t="s">
        <v>14</v>
      </c>
      <c r="H77" s="27" t="s">
        <v>15</v>
      </c>
      <c r="I77" s="33" t="s">
        <v>116</v>
      </c>
    </row>
    <row r="78" spans="1:9" x14ac:dyDescent="0.2">
      <c r="A78" s="35">
        <v>25204</v>
      </c>
      <c r="B78" s="27">
        <v>3.8490258819171341</v>
      </c>
      <c r="C78" s="27" t="s">
        <v>77</v>
      </c>
      <c r="D78" s="27" t="s">
        <v>78</v>
      </c>
      <c r="E78" s="27" t="s">
        <v>59</v>
      </c>
      <c r="F78" s="27" t="s">
        <v>0</v>
      </c>
      <c r="G78" s="27" t="s">
        <v>14</v>
      </c>
      <c r="H78" s="27" t="s">
        <v>15</v>
      </c>
      <c r="I78" s="33" t="s">
        <v>116</v>
      </c>
    </row>
    <row r="79" spans="1:9" x14ac:dyDescent="0.2">
      <c r="A79" s="35">
        <v>25294</v>
      </c>
      <c r="B79" s="27">
        <v>3.0998123930990218</v>
      </c>
      <c r="C79" s="27" t="s">
        <v>77</v>
      </c>
      <c r="D79" s="27" t="s">
        <v>78</v>
      </c>
      <c r="E79" s="27" t="s">
        <v>59</v>
      </c>
      <c r="F79" s="27" t="s">
        <v>0</v>
      </c>
      <c r="G79" s="27" t="s">
        <v>14</v>
      </c>
      <c r="H79" s="27" t="s">
        <v>15</v>
      </c>
      <c r="I79" s="33" t="s">
        <v>116</v>
      </c>
    </row>
    <row r="80" spans="1:9" x14ac:dyDescent="0.2">
      <c r="A80" s="35">
        <v>25385</v>
      </c>
      <c r="B80" s="27">
        <v>2.7686347141495427</v>
      </c>
      <c r="C80" s="27" t="s">
        <v>77</v>
      </c>
      <c r="D80" s="27" t="s">
        <v>78</v>
      </c>
      <c r="E80" s="27" t="s">
        <v>59</v>
      </c>
      <c r="F80" s="27" t="s">
        <v>0</v>
      </c>
      <c r="G80" s="27" t="s">
        <v>14</v>
      </c>
      <c r="H80" s="27" t="s">
        <v>15</v>
      </c>
      <c r="I80" s="33" t="s">
        <v>116</v>
      </c>
    </row>
    <row r="81" spans="1:9" x14ac:dyDescent="0.2">
      <c r="A81" s="35">
        <v>25477</v>
      </c>
      <c r="B81" s="27">
        <v>1.3055951938272692</v>
      </c>
      <c r="C81" s="27" t="s">
        <v>77</v>
      </c>
      <c r="D81" s="27" t="s">
        <v>78</v>
      </c>
      <c r="E81" s="27" t="s">
        <v>59</v>
      </c>
      <c r="F81" s="27" t="s">
        <v>0</v>
      </c>
      <c r="G81" s="27" t="s">
        <v>14</v>
      </c>
      <c r="H81" s="27" t="s">
        <v>15</v>
      </c>
      <c r="I81" s="33" t="s">
        <v>116</v>
      </c>
    </row>
    <row r="82" spans="1:9" x14ac:dyDescent="0.2">
      <c r="A82" s="35">
        <v>25569</v>
      </c>
      <c r="B82" s="27">
        <v>0.23656581277429201</v>
      </c>
      <c r="C82" s="27" t="s">
        <v>77</v>
      </c>
      <c r="D82" s="27" t="s">
        <v>78</v>
      </c>
      <c r="E82" s="27" t="s">
        <v>59</v>
      </c>
      <c r="F82" s="27" t="s">
        <v>0</v>
      </c>
      <c r="G82" s="27" t="s">
        <v>14</v>
      </c>
      <c r="H82" s="27" t="s">
        <v>15</v>
      </c>
      <c r="I82" s="33" t="s">
        <v>116</v>
      </c>
    </row>
    <row r="83" spans="1:9" x14ac:dyDescent="0.2">
      <c r="A83" s="35">
        <v>25659</v>
      </c>
      <c r="B83" s="27">
        <v>-0.49320825341020447</v>
      </c>
      <c r="C83" s="27" t="s">
        <v>77</v>
      </c>
      <c r="D83" s="27" t="s">
        <v>78</v>
      </c>
      <c r="E83" s="27" t="s">
        <v>59</v>
      </c>
      <c r="F83" s="27" t="s">
        <v>0</v>
      </c>
      <c r="G83" s="27" t="s">
        <v>14</v>
      </c>
      <c r="H83" s="27" t="s">
        <v>15</v>
      </c>
      <c r="I83" s="33" t="s">
        <v>116</v>
      </c>
    </row>
    <row r="84" spans="1:9" x14ac:dyDescent="0.2">
      <c r="A84" s="35">
        <v>25750</v>
      </c>
      <c r="B84" s="27">
        <v>-0.41656777163041614</v>
      </c>
      <c r="C84" s="27" t="s">
        <v>77</v>
      </c>
      <c r="D84" s="27" t="s">
        <v>78</v>
      </c>
      <c r="E84" s="27" t="s">
        <v>59</v>
      </c>
      <c r="F84" s="27" t="s">
        <v>0</v>
      </c>
      <c r="G84" s="27" t="s">
        <v>14</v>
      </c>
      <c r="H84" s="27" t="s">
        <v>15</v>
      </c>
      <c r="I84" s="33" t="s">
        <v>116</v>
      </c>
    </row>
    <row r="85" spans="1:9" x14ac:dyDescent="0.2">
      <c r="A85" s="35">
        <v>25842</v>
      </c>
      <c r="B85" s="27">
        <v>-2.2788064787040097</v>
      </c>
      <c r="C85" s="27" t="s">
        <v>77</v>
      </c>
      <c r="D85" s="27" t="s">
        <v>78</v>
      </c>
      <c r="E85" s="27" t="s">
        <v>59</v>
      </c>
      <c r="F85" s="27" t="s">
        <v>0</v>
      </c>
      <c r="G85" s="27" t="s">
        <v>14</v>
      </c>
      <c r="H85" s="27" t="s">
        <v>15</v>
      </c>
      <c r="I85" s="33" t="s">
        <v>116</v>
      </c>
    </row>
    <row r="86" spans="1:9" x14ac:dyDescent="0.2">
      <c r="A86" s="35">
        <v>25934</v>
      </c>
      <c r="B86" s="27">
        <v>-0.42232192332133378</v>
      </c>
      <c r="C86" s="27" t="s">
        <v>77</v>
      </c>
      <c r="D86" s="27" t="s">
        <v>78</v>
      </c>
      <c r="E86" s="27" t="s">
        <v>59</v>
      </c>
      <c r="F86" s="27" t="s">
        <v>0</v>
      </c>
      <c r="G86" s="27" t="s">
        <v>14</v>
      </c>
      <c r="H86" s="27" t="s">
        <v>15</v>
      </c>
      <c r="I86" s="33" t="s">
        <v>116</v>
      </c>
    </row>
    <row r="87" spans="1:9" x14ac:dyDescent="0.2">
      <c r="A87" s="35">
        <v>26024</v>
      </c>
      <c r="B87" s="27">
        <v>-0.67813667429609259</v>
      </c>
      <c r="C87" s="27" t="s">
        <v>77</v>
      </c>
      <c r="D87" s="27" t="s">
        <v>78</v>
      </c>
      <c r="E87" s="27" t="s">
        <v>59</v>
      </c>
      <c r="F87" s="27" t="s">
        <v>0</v>
      </c>
      <c r="G87" s="27" t="s">
        <v>14</v>
      </c>
      <c r="H87" s="27" t="s">
        <v>15</v>
      </c>
      <c r="I87" s="33" t="s">
        <v>116</v>
      </c>
    </row>
    <row r="88" spans="1:9" x14ac:dyDescent="0.2">
      <c r="A88" s="35">
        <v>26115</v>
      </c>
      <c r="B88" s="27">
        <v>-0.65323315373917445</v>
      </c>
      <c r="C88" s="27" t="s">
        <v>77</v>
      </c>
      <c r="D88" s="27" t="s">
        <v>78</v>
      </c>
      <c r="E88" s="27" t="s">
        <v>59</v>
      </c>
      <c r="F88" s="27" t="s">
        <v>0</v>
      </c>
      <c r="G88" s="27" t="s">
        <v>14</v>
      </c>
      <c r="H88" s="27" t="s">
        <v>15</v>
      </c>
      <c r="I88" s="33" t="s">
        <v>116</v>
      </c>
    </row>
    <row r="89" spans="1:9" x14ac:dyDescent="0.2">
      <c r="A89" s="35">
        <v>26207</v>
      </c>
      <c r="B89" s="27">
        <v>-1.2070497563128058</v>
      </c>
      <c r="C89" s="27" t="s">
        <v>77</v>
      </c>
      <c r="D89" s="27" t="s">
        <v>78</v>
      </c>
      <c r="E89" s="27" t="s">
        <v>59</v>
      </c>
      <c r="F89" s="27" t="s">
        <v>0</v>
      </c>
      <c r="G89" s="27" t="s">
        <v>14</v>
      </c>
      <c r="H89" s="27" t="s">
        <v>15</v>
      </c>
      <c r="I89" s="33" t="s">
        <v>116</v>
      </c>
    </row>
    <row r="90" spans="1:9" x14ac:dyDescent="0.2">
      <c r="A90" s="35">
        <v>26299</v>
      </c>
      <c r="B90" s="27">
        <v>-0.19052353271337141</v>
      </c>
      <c r="C90" s="27" t="s">
        <v>77</v>
      </c>
      <c r="D90" s="27" t="s">
        <v>78</v>
      </c>
      <c r="E90" s="27" t="s">
        <v>59</v>
      </c>
      <c r="F90" s="27" t="s">
        <v>0</v>
      </c>
      <c r="G90" s="27" t="s">
        <v>14</v>
      </c>
      <c r="H90" s="27" t="s">
        <v>15</v>
      </c>
      <c r="I90" s="33" t="s">
        <v>116</v>
      </c>
    </row>
    <row r="91" spans="1:9" x14ac:dyDescent="0.2">
      <c r="A91" s="35">
        <v>26390</v>
      </c>
      <c r="B91" s="27">
        <v>1.2599470457122841</v>
      </c>
      <c r="C91" s="27" t="s">
        <v>77</v>
      </c>
      <c r="D91" s="27" t="s">
        <v>78</v>
      </c>
      <c r="E91" s="27" t="s">
        <v>59</v>
      </c>
      <c r="F91" s="27" t="s">
        <v>0</v>
      </c>
      <c r="G91" s="27" t="s">
        <v>14</v>
      </c>
      <c r="H91" s="27" t="s">
        <v>15</v>
      </c>
      <c r="I91" s="33" t="s">
        <v>116</v>
      </c>
    </row>
    <row r="92" spans="1:9" x14ac:dyDescent="0.2">
      <c r="A92" s="35">
        <v>26481</v>
      </c>
      <c r="B92" s="27">
        <v>1.3921760833924601</v>
      </c>
      <c r="C92" s="27" t="s">
        <v>77</v>
      </c>
      <c r="D92" s="27" t="s">
        <v>78</v>
      </c>
      <c r="E92" s="27" t="s">
        <v>59</v>
      </c>
      <c r="F92" s="27" t="s">
        <v>0</v>
      </c>
      <c r="G92" s="27" t="s">
        <v>14</v>
      </c>
      <c r="H92" s="27" t="s">
        <v>15</v>
      </c>
      <c r="I92" s="33" t="s">
        <v>116</v>
      </c>
    </row>
    <row r="93" spans="1:9" x14ac:dyDescent="0.2">
      <c r="A93" s="35">
        <v>26573</v>
      </c>
      <c r="B93" s="27">
        <v>2.2460005792741322</v>
      </c>
      <c r="C93" s="27" t="s">
        <v>77</v>
      </c>
      <c r="D93" s="27" t="s">
        <v>78</v>
      </c>
      <c r="E93" s="27" t="s">
        <v>59</v>
      </c>
      <c r="F93" s="27" t="s">
        <v>0</v>
      </c>
      <c r="G93" s="27" t="s">
        <v>14</v>
      </c>
      <c r="H93" s="27" t="s">
        <v>15</v>
      </c>
      <c r="I93" s="33" t="s">
        <v>116</v>
      </c>
    </row>
    <row r="94" spans="1:9" x14ac:dyDescent="0.2">
      <c r="A94" s="35">
        <v>26665</v>
      </c>
      <c r="B94" s="27">
        <v>3.9083038130244274</v>
      </c>
      <c r="C94" s="27" t="s">
        <v>77</v>
      </c>
      <c r="D94" s="27" t="s">
        <v>78</v>
      </c>
      <c r="E94" s="27" t="s">
        <v>59</v>
      </c>
      <c r="F94" s="27" t="s">
        <v>0</v>
      </c>
      <c r="G94" s="27" t="s">
        <v>14</v>
      </c>
      <c r="H94" s="27" t="s">
        <v>15</v>
      </c>
      <c r="I94" s="33" t="s">
        <v>116</v>
      </c>
    </row>
    <row r="95" spans="1:9" x14ac:dyDescent="0.2">
      <c r="A95" s="35">
        <v>26755</v>
      </c>
      <c r="B95" s="27">
        <v>4.1411741107454381</v>
      </c>
      <c r="C95" s="27" t="s">
        <v>77</v>
      </c>
      <c r="D95" s="27" t="s">
        <v>78</v>
      </c>
      <c r="E95" s="27" t="s">
        <v>59</v>
      </c>
      <c r="F95" s="27" t="s">
        <v>0</v>
      </c>
      <c r="G95" s="27" t="s">
        <v>14</v>
      </c>
      <c r="H95" s="27" t="s">
        <v>15</v>
      </c>
      <c r="I95" s="33" t="s">
        <v>116</v>
      </c>
    </row>
    <row r="96" spans="1:9" x14ac:dyDescent="0.2">
      <c r="A96" s="35">
        <v>26846</v>
      </c>
      <c r="B96" s="27">
        <v>2.7041545907284359</v>
      </c>
      <c r="C96" s="27" t="s">
        <v>77</v>
      </c>
      <c r="D96" s="27" t="s">
        <v>78</v>
      </c>
      <c r="E96" s="27" t="s">
        <v>59</v>
      </c>
      <c r="F96" s="27" t="s">
        <v>0</v>
      </c>
      <c r="G96" s="27" t="s">
        <v>14</v>
      </c>
      <c r="H96" s="27" t="s">
        <v>15</v>
      </c>
      <c r="I96" s="33" t="s">
        <v>116</v>
      </c>
    </row>
    <row r="97" spans="1:9" x14ac:dyDescent="0.2">
      <c r="A97" s="35">
        <v>26938</v>
      </c>
      <c r="B97" s="27">
        <v>2.7768868814672443</v>
      </c>
      <c r="C97" s="27" t="s">
        <v>77</v>
      </c>
      <c r="D97" s="27" t="s">
        <v>78</v>
      </c>
      <c r="E97" s="27" t="s">
        <v>59</v>
      </c>
      <c r="F97" s="27" t="s">
        <v>0</v>
      </c>
      <c r="G97" s="27" t="s">
        <v>14</v>
      </c>
      <c r="H97" s="27" t="s">
        <v>15</v>
      </c>
      <c r="I97" s="33" t="s">
        <v>116</v>
      </c>
    </row>
    <row r="98" spans="1:9" x14ac:dyDescent="0.2">
      <c r="A98" s="35">
        <v>27030</v>
      </c>
      <c r="B98" s="27">
        <v>1.0008174160035299</v>
      </c>
      <c r="C98" s="27" t="s">
        <v>77</v>
      </c>
      <c r="D98" s="27" t="s">
        <v>78</v>
      </c>
      <c r="E98" s="27" t="s">
        <v>59</v>
      </c>
      <c r="F98" s="27" t="s">
        <v>0</v>
      </c>
      <c r="G98" s="27" t="s">
        <v>14</v>
      </c>
      <c r="H98" s="27" t="s">
        <v>15</v>
      </c>
      <c r="I98" s="33" t="s">
        <v>116</v>
      </c>
    </row>
    <row r="99" spans="1:9" x14ac:dyDescent="0.2">
      <c r="A99" s="35">
        <v>27120</v>
      </c>
      <c r="B99" s="27">
        <v>0.35163159684268308</v>
      </c>
      <c r="C99" s="27" t="s">
        <v>77</v>
      </c>
      <c r="D99" s="27" t="s">
        <v>78</v>
      </c>
      <c r="E99" s="27" t="s">
        <v>59</v>
      </c>
      <c r="F99" s="27" t="s">
        <v>0</v>
      </c>
      <c r="G99" s="27" t="s">
        <v>14</v>
      </c>
      <c r="H99" s="27" t="s">
        <v>15</v>
      </c>
      <c r="I99" s="33" t="s">
        <v>116</v>
      </c>
    </row>
    <row r="100" spans="1:9" x14ac:dyDescent="0.2">
      <c r="A100" s="35">
        <v>27211</v>
      </c>
      <c r="B100" s="27">
        <v>-1.4524698762595545</v>
      </c>
      <c r="C100" s="27" t="s">
        <v>77</v>
      </c>
      <c r="D100" s="27" t="s">
        <v>78</v>
      </c>
      <c r="E100" s="27" t="s">
        <v>59</v>
      </c>
      <c r="F100" s="27" t="s">
        <v>0</v>
      </c>
      <c r="G100" s="27" t="s">
        <v>14</v>
      </c>
      <c r="H100" s="27" t="s">
        <v>15</v>
      </c>
      <c r="I100" s="33" t="s">
        <v>116</v>
      </c>
    </row>
    <row r="101" spans="1:9" x14ac:dyDescent="0.2">
      <c r="A101" s="35">
        <v>27303</v>
      </c>
      <c r="B101" s="27">
        <v>-2.6634186009651395</v>
      </c>
      <c r="C101" s="27" t="s">
        <v>77</v>
      </c>
      <c r="D101" s="27" t="s">
        <v>78</v>
      </c>
      <c r="E101" s="27" t="s">
        <v>59</v>
      </c>
      <c r="F101" s="27" t="s">
        <v>0</v>
      </c>
      <c r="G101" s="27" t="s">
        <v>14</v>
      </c>
      <c r="H101" s="27" t="s">
        <v>15</v>
      </c>
      <c r="I101" s="33" t="s">
        <v>116</v>
      </c>
    </row>
    <row r="102" spans="1:9" x14ac:dyDescent="0.2">
      <c r="A102" s="35">
        <v>27395</v>
      </c>
      <c r="B102" s="27">
        <v>-4.6337734042229739</v>
      </c>
      <c r="C102" s="27" t="s">
        <v>77</v>
      </c>
      <c r="D102" s="27" t="s">
        <v>78</v>
      </c>
      <c r="E102" s="27" t="s">
        <v>59</v>
      </c>
      <c r="F102" s="27" t="s">
        <v>0</v>
      </c>
      <c r="G102" s="27" t="s">
        <v>14</v>
      </c>
      <c r="H102" s="27" t="s">
        <v>15</v>
      </c>
      <c r="I102" s="33" t="s">
        <v>116</v>
      </c>
    </row>
    <row r="103" spans="1:9" x14ac:dyDescent="0.2">
      <c r="A103" s="35">
        <v>27485</v>
      </c>
      <c r="B103" s="27">
        <v>-4.7153594084278332</v>
      </c>
      <c r="C103" s="27" t="s">
        <v>77</v>
      </c>
      <c r="D103" s="27" t="s">
        <v>78</v>
      </c>
      <c r="E103" s="27" t="s">
        <v>59</v>
      </c>
      <c r="F103" s="27" t="s">
        <v>0</v>
      </c>
      <c r="G103" s="27" t="s">
        <v>14</v>
      </c>
      <c r="H103" s="27" t="s">
        <v>15</v>
      </c>
      <c r="I103" s="33" t="s">
        <v>116</v>
      </c>
    </row>
    <row r="104" spans="1:9" x14ac:dyDescent="0.2">
      <c r="A104" s="35">
        <v>27576</v>
      </c>
      <c r="B104" s="27">
        <v>-3.8402904036942687</v>
      </c>
      <c r="C104" s="27" t="s">
        <v>77</v>
      </c>
      <c r="D104" s="27" t="s">
        <v>78</v>
      </c>
      <c r="E104" s="27" t="s">
        <v>59</v>
      </c>
      <c r="F104" s="27" t="s">
        <v>0</v>
      </c>
      <c r="G104" s="27" t="s">
        <v>14</v>
      </c>
      <c r="H104" s="27" t="s">
        <v>15</v>
      </c>
      <c r="I104" s="33" t="s">
        <v>116</v>
      </c>
    </row>
    <row r="105" spans="1:9" x14ac:dyDescent="0.2">
      <c r="A105" s="35">
        <v>27668</v>
      </c>
      <c r="B105" s="27">
        <v>-3.2971172433449381</v>
      </c>
      <c r="C105" s="27" t="s">
        <v>77</v>
      </c>
      <c r="D105" s="27" t="s">
        <v>78</v>
      </c>
      <c r="E105" s="27" t="s">
        <v>59</v>
      </c>
      <c r="F105" s="27" t="s">
        <v>0</v>
      </c>
      <c r="G105" s="27" t="s">
        <v>14</v>
      </c>
      <c r="H105" s="27" t="s">
        <v>15</v>
      </c>
      <c r="I105" s="33" t="s">
        <v>116</v>
      </c>
    </row>
    <row r="106" spans="1:9" x14ac:dyDescent="0.2">
      <c r="A106" s="35">
        <v>27760</v>
      </c>
      <c r="B106" s="27">
        <v>-1.8731214205321534</v>
      </c>
      <c r="C106" s="27" t="s">
        <v>77</v>
      </c>
      <c r="D106" s="27" t="s">
        <v>78</v>
      </c>
      <c r="E106" s="27" t="s">
        <v>59</v>
      </c>
      <c r="F106" s="27" t="s">
        <v>0</v>
      </c>
      <c r="G106" s="27" t="s">
        <v>14</v>
      </c>
      <c r="H106" s="27" t="s">
        <v>15</v>
      </c>
      <c r="I106" s="33" t="s">
        <v>116</v>
      </c>
    </row>
    <row r="107" spans="1:9" x14ac:dyDescent="0.2">
      <c r="A107" s="35">
        <v>27851</v>
      </c>
      <c r="B107" s="27">
        <v>-1.9079148237899246</v>
      </c>
      <c r="C107" s="27" t="s">
        <v>77</v>
      </c>
      <c r="D107" s="27" t="s">
        <v>78</v>
      </c>
      <c r="E107" s="27" t="s">
        <v>59</v>
      </c>
      <c r="F107" s="27" t="s">
        <v>0</v>
      </c>
      <c r="G107" s="27" t="s">
        <v>14</v>
      </c>
      <c r="H107" s="27" t="s">
        <v>15</v>
      </c>
      <c r="I107" s="33" t="s">
        <v>116</v>
      </c>
    </row>
    <row r="108" spans="1:9" x14ac:dyDescent="0.2">
      <c r="A108" s="35">
        <v>27942</v>
      </c>
      <c r="B108" s="27">
        <v>-2.1387499335714488</v>
      </c>
      <c r="C108" s="27" t="s">
        <v>77</v>
      </c>
      <c r="D108" s="27" t="s">
        <v>78</v>
      </c>
      <c r="E108" s="27" t="s">
        <v>59</v>
      </c>
      <c r="F108" s="27" t="s">
        <v>0</v>
      </c>
      <c r="G108" s="27" t="s">
        <v>14</v>
      </c>
      <c r="H108" s="27" t="s">
        <v>15</v>
      </c>
      <c r="I108" s="33" t="s">
        <v>116</v>
      </c>
    </row>
    <row r="109" spans="1:9" x14ac:dyDescent="0.2">
      <c r="A109" s="35">
        <v>28034</v>
      </c>
      <c r="B109" s="27">
        <v>-2.2030119951419014</v>
      </c>
      <c r="C109" s="27" t="s">
        <v>77</v>
      </c>
      <c r="D109" s="27" t="s">
        <v>78</v>
      </c>
      <c r="E109" s="27" t="s">
        <v>59</v>
      </c>
      <c r="F109" s="27" t="s">
        <v>0</v>
      </c>
      <c r="G109" s="27" t="s">
        <v>14</v>
      </c>
      <c r="H109" s="27" t="s">
        <v>15</v>
      </c>
      <c r="I109" s="33" t="s">
        <v>116</v>
      </c>
    </row>
    <row r="110" spans="1:9" x14ac:dyDescent="0.2">
      <c r="A110" s="35">
        <v>28126</v>
      </c>
      <c r="B110" s="27">
        <v>-1.837689705077461</v>
      </c>
      <c r="C110" s="27" t="s">
        <v>77</v>
      </c>
      <c r="D110" s="27" t="s">
        <v>78</v>
      </c>
      <c r="E110" s="27" t="s">
        <v>59</v>
      </c>
      <c r="F110" s="27" t="s">
        <v>0</v>
      </c>
      <c r="G110" s="27" t="s">
        <v>14</v>
      </c>
      <c r="H110" s="27" t="s">
        <v>15</v>
      </c>
      <c r="I110" s="33" t="s">
        <v>116</v>
      </c>
    </row>
    <row r="111" spans="1:9" x14ac:dyDescent="0.2">
      <c r="A111" s="35">
        <v>28216</v>
      </c>
      <c r="B111" s="27">
        <v>-0.74762426964255502</v>
      </c>
      <c r="C111" s="27" t="s">
        <v>77</v>
      </c>
      <c r="D111" s="27" t="s">
        <v>78</v>
      </c>
      <c r="E111" s="27" t="s">
        <v>59</v>
      </c>
      <c r="F111" s="27" t="s">
        <v>0</v>
      </c>
      <c r="G111" s="27" t="s">
        <v>14</v>
      </c>
      <c r="H111" s="27" t="s">
        <v>15</v>
      </c>
      <c r="I111" s="33" t="s">
        <v>116</v>
      </c>
    </row>
    <row r="112" spans="1:9" x14ac:dyDescent="0.2">
      <c r="A112" s="35">
        <v>28307</v>
      </c>
      <c r="B112" s="27">
        <v>0.21242206981768597</v>
      </c>
      <c r="C112" s="27" t="s">
        <v>77</v>
      </c>
      <c r="D112" s="27" t="s">
        <v>78</v>
      </c>
      <c r="E112" s="27" t="s">
        <v>59</v>
      </c>
      <c r="F112" s="27" t="s">
        <v>0</v>
      </c>
      <c r="G112" s="27" t="s">
        <v>14</v>
      </c>
      <c r="H112" s="27" t="s">
        <v>15</v>
      </c>
      <c r="I112" s="33" t="s">
        <v>116</v>
      </c>
    </row>
    <row r="113" spans="1:9" x14ac:dyDescent="0.2">
      <c r="A113" s="35">
        <v>28399</v>
      </c>
      <c r="B113" s="27">
        <v>-0.62370360688813742</v>
      </c>
      <c r="C113" s="27" t="s">
        <v>77</v>
      </c>
      <c r="D113" s="27" t="s">
        <v>78</v>
      </c>
      <c r="E113" s="27" t="s">
        <v>59</v>
      </c>
      <c r="F113" s="27" t="s">
        <v>0</v>
      </c>
      <c r="G113" s="27" t="s">
        <v>14</v>
      </c>
      <c r="H113" s="27" t="s">
        <v>15</v>
      </c>
      <c r="I113" s="33" t="s">
        <v>116</v>
      </c>
    </row>
    <row r="114" spans="1:9" x14ac:dyDescent="0.2">
      <c r="A114" s="35">
        <v>28491</v>
      </c>
      <c r="B114" s="27">
        <v>-1.1534163145517917</v>
      </c>
      <c r="C114" s="27" t="s">
        <v>77</v>
      </c>
      <c r="D114" s="27" t="s">
        <v>78</v>
      </c>
      <c r="E114" s="27" t="s">
        <v>59</v>
      </c>
      <c r="F114" s="27" t="s">
        <v>0</v>
      </c>
      <c r="G114" s="27" t="s">
        <v>14</v>
      </c>
      <c r="H114" s="27" t="s">
        <v>15</v>
      </c>
      <c r="I114" s="33" t="s">
        <v>116</v>
      </c>
    </row>
    <row r="115" spans="1:9" x14ac:dyDescent="0.2">
      <c r="A115" s="35">
        <v>28581</v>
      </c>
      <c r="B115" s="27">
        <v>1.7841268482832406</v>
      </c>
      <c r="C115" s="27" t="s">
        <v>77</v>
      </c>
      <c r="D115" s="27" t="s">
        <v>78</v>
      </c>
      <c r="E115" s="27" t="s">
        <v>59</v>
      </c>
      <c r="F115" s="27" t="s">
        <v>0</v>
      </c>
      <c r="G115" s="27" t="s">
        <v>14</v>
      </c>
      <c r="H115" s="27" t="s">
        <v>15</v>
      </c>
      <c r="I115" s="33" t="s">
        <v>116</v>
      </c>
    </row>
    <row r="116" spans="1:9" x14ac:dyDescent="0.2">
      <c r="A116" s="35">
        <v>28672</v>
      </c>
      <c r="B116" s="27">
        <v>1.9075201032937805</v>
      </c>
      <c r="C116" s="27" t="s">
        <v>77</v>
      </c>
      <c r="D116" s="27" t="s">
        <v>78</v>
      </c>
      <c r="E116" s="27" t="s">
        <v>59</v>
      </c>
      <c r="F116" s="27" t="s">
        <v>0</v>
      </c>
      <c r="G116" s="27" t="s">
        <v>14</v>
      </c>
      <c r="H116" s="27" t="s">
        <v>15</v>
      </c>
      <c r="I116" s="33" t="s">
        <v>116</v>
      </c>
    </row>
    <row r="117" spans="1:9" x14ac:dyDescent="0.2">
      <c r="A117" s="35">
        <v>28764</v>
      </c>
      <c r="B117" s="27">
        <v>2.3626147861104396</v>
      </c>
      <c r="C117" s="27" t="s">
        <v>77</v>
      </c>
      <c r="D117" s="27" t="s">
        <v>78</v>
      </c>
      <c r="E117" s="27" t="s">
        <v>59</v>
      </c>
      <c r="F117" s="27" t="s">
        <v>0</v>
      </c>
      <c r="G117" s="27" t="s">
        <v>14</v>
      </c>
      <c r="H117" s="27" t="s">
        <v>15</v>
      </c>
      <c r="I117" s="33" t="s">
        <v>116</v>
      </c>
    </row>
    <row r="118" spans="1:9" x14ac:dyDescent="0.2">
      <c r="A118" s="35">
        <v>28856</v>
      </c>
      <c r="B118" s="27">
        <v>1.6202217870227686</v>
      </c>
      <c r="C118" s="27" t="s">
        <v>77</v>
      </c>
      <c r="D118" s="27" t="s">
        <v>78</v>
      </c>
      <c r="E118" s="27" t="s">
        <v>59</v>
      </c>
      <c r="F118" s="27" t="s">
        <v>0</v>
      </c>
      <c r="G118" s="27" t="s">
        <v>14</v>
      </c>
      <c r="H118" s="27" t="s">
        <v>15</v>
      </c>
      <c r="I118" s="33" t="s">
        <v>116</v>
      </c>
    </row>
    <row r="119" spans="1:9" x14ac:dyDescent="0.2">
      <c r="A119" s="35">
        <v>28946</v>
      </c>
      <c r="B119" s="27">
        <v>0.85085904307462545</v>
      </c>
      <c r="C119" s="27" t="s">
        <v>77</v>
      </c>
      <c r="D119" s="27" t="s">
        <v>78</v>
      </c>
      <c r="E119" s="27" t="s">
        <v>59</v>
      </c>
      <c r="F119" s="27" t="s">
        <v>0</v>
      </c>
      <c r="G119" s="27" t="s">
        <v>14</v>
      </c>
      <c r="H119" s="27" t="s">
        <v>15</v>
      </c>
      <c r="I119" s="33" t="s">
        <v>116</v>
      </c>
    </row>
    <row r="120" spans="1:9" x14ac:dyDescent="0.2">
      <c r="A120" s="35">
        <v>29037</v>
      </c>
      <c r="B120" s="27">
        <v>0.77997916190808425</v>
      </c>
      <c r="C120" s="27" t="s">
        <v>77</v>
      </c>
      <c r="D120" s="27" t="s">
        <v>78</v>
      </c>
      <c r="E120" s="27" t="s">
        <v>59</v>
      </c>
      <c r="F120" s="27" t="s">
        <v>0</v>
      </c>
      <c r="G120" s="27" t="s">
        <v>14</v>
      </c>
      <c r="H120" s="27" t="s">
        <v>15</v>
      </c>
      <c r="I120" s="33" t="s">
        <v>116</v>
      </c>
    </row>
    <row r="121" spans="1:9" x14ac:dyDescent="0.2">
      <c r="A121" s="35">
        <v>29129</v>
      </c>
      <c r="B121" s="27">
        <v>0.28119634695047413</v>
      </c>
      <c r="C121" s="27" t="s">
        <v>77</v>
      </c>
      <c r="D121" s="27" t="s">
        <v>78</v>
      </c>
      <c r="E121" s="27" t="s">
        <v>59</v>
      </c>
      <c r="F121" s="27" t="s">
        <v>0</v>
      </c>
      <c r="G121" s="27" t="s">
        <v>14</v>
      </c>
      <c r="H121" s="27" t="s">
        <v>15</v>
      </c>
      <c r="I121" s="33" t="s">
        <v>116</v>
      </c>
    </row>
    <row r="122" spans="1:9" x14ac:dyDescent="0.2">
      <c r="A122" s="35">
        <v>29221</v>
      </c>
      <c r="B122" s="27">
        <v>-7.0499945558666344E-2</v>
      </c>
      <c r="C122" s="27" t="s">
        <v>77</v>
      </c>
      <c r="D122" s="27" t="s">
        <v>78</v>
      </c>
      <c r="E122" s="27" t="s">
        <v>59</v>
      </c>
      <c r="F122" s="27" t="s">
        <v>0</v>
      </c>
      <c r="G122" s="27" t="s">
        <v>14</v>
      </c>
      <c r="H122" s="27" t="s">
        <v>15</v>
      </c>
      <c r="I122" s="33" t="s">
        <v>116</v>
      </c>
    </row>
    <row r="123" spans="1:9" x14ac:dyDescent="0.2">
      <c r="A123" s="35">
        <v>29312</v>
      </c>
      <c r="B123" s="27">
        <v>-2.7006438333039839</v>
      </c>
      <c r="C123" s="27" t="s">
        <v>77</v>
      </c>
      <c r="D123" s="27" t="s">
        <v>78</v>
      </c>
      <c r="E123" s="27" t="s">
        <v>59</v>
      </c>
      <c r="F123" s="27" t="s">
        <v>0</v>
      </c>
      <c r="G123" s="27" t="s">
        <v>14</v>
      </c>
      <c r="H123" s="27" t="s">
        <v>15</v>
      </c>
      <c r="I123" s="33" t="s">
        <v>116</v>
      </c>
    </row>
    <row r="124" spans="1:9" x14ac:dyDescent="0.2">
      <c r="A124" s="35">
        <v>29403</v>
      </c>
      <c r="B124" s="27">
        <v>-3.2990451384579789</v>
      </c>
      <c r="C124" s="27" t="s">
        <v>77</v>
      </c>
      <c r="D124" s="27" t="s">
        <v>78</v>
      </c>
      <c r="E124" s="27" t="s">
        <v>59</v>
      </c>
      <c r="F124" s="27" t="s">
        <v>0</v>
      </c>
      <c r="G124" s="27" t="s">
        <v>14</v>
      </c>
      <c r="H124" s="27" t="s">
        <v>15</v>
      </c>
      <c r="I124" s="33" t="s">
        <v>116</v>
      </c>
    </row>
    <row r="125" spans="1:9" x14ac:dyDescent="0.2">
      <c r="A125" s="35">
        <v>29495</v>
      </c>
      <c r="B125" s="27">
        <v>-2.0042221952270234</v>
      </c>
      <c r="C125" s="27" t="s">
        <v>77</v>
      </c>
      <c r="D125" s="27" t="s">
        <v>78</v>
      </c>
      <c r="E125" s="27" t="s">
        <v>59</v>
      </c>
      <c r="F125" s="27" t="s">
        <v>0</v>
      </c>
      <c r="G125" s="27" t="s">
        <v>14</v>
      </c>
      <c r="H125" s="27" t="s">
        <v>15</v>
      </c>
      <c r="I125" s="33" t="s">
        <v>116</v>
      </c>
    </row>
    <row r="126" spans="1:9" x14ac:dyDescent="0.2">
      <c r="A126" s="35">
        <v>29587</v>
      </c>
      <c r="B126" s="27">
        <v>-0.6534583967740204</v>
      </c>
      <c r="C126" s="27" t="s">
        <v>77</v>
      </c>
      <c r="D126" s="27" t="s">
        <v>78</v>
      </c>
      <c r="E126" s="27" t="s">
        <v>59</v>
      </c>
      <c r="F126" s="27" t="s">
        <v>0</v>
      </c>
      <c r="G126" s="27" t="s">
        <v>14</v>
      </c>
      <c r="H126" s="27" t="s">
        <v>15</v>
      </c>
      <c r="I126" s="33" t="s">
        <v>116</v>
      </c>
    </row>
    <row r="127" spans="1:9" x14ac:dyDescent="0.2">
      <c r="A127" s="35">
        <v>29677</v>
      </c>
      <c r="B127" s="27">
        <v>-1.989196259563164</v>
      </c>
      <c r="C127" s="27" t="s">
        <v>77</v>
      </c>
      <c r="D127" s="27" t="s">
        <v>78</v>
      </c>
      <c r="E127" s="27" t="s">
        <v>59</v>
      </c>
      <c r="F127" s="27" t="s">
        <v>0</v>
      </c>
      <c r="G127" s="27" t="s">
        <v>14</v>
      </c>
      <c r="H127" s="27" t="s">
        <v>15</v>
      </c>
      <c r="I127" s="33" t="s">
        <v>116</v>
      </c>
    </row>
    <row r="128" spans="1:9" x14ac:dyDescent="0.2">
      <c r="A128" s="35">
        <v>29768</v>
      </c>
      <c r="B128" s="27">
        <v>-1.4509175637461125</v>
      </c>
      <c r="C128" s="27" t="s">
        <v>77</v>
      </c>
      <c r="D128" s="27" t="s">
        <v>78</v>
      </c>
      <c r="E128" s="27" t="s">
        <v>59</v>
      </c>
      <c r="F128" s="27" t="s">
        <v>0</v>
      </c>
      <c r="G128" s="27" t="s">
        <v>14</v>
      </c>
      <c r="H128" s="27" t="s">
        <v>15</v>
      </c>
      <c r="I128" s="33" t="s">
        <v>116</v>
      </c>
    </row>
    <row r="129" spans="1:9" x14ac:dyDescent="0.2">
      <c r="A129" s="35">
        <v>29860</v>
      </c>
      <c r="B129" s="27">
        <v>-3.1824504367297113</v>
      </c>
      <c r="C129" s="27" t="s">
        <v>77</v>
      </c>
      <c r="D129" s="27" t="s">
        <v>78</v>
      </c>
      <c r="E129" s="27" t="s">
        <v>59</v>
      </c>
      <c r="F129" s="27" t="s">
        <v>0</v>
      </c>
      <c r="G129" s="27" t="s">
        <v>14</v>
      </c>
      <c r="H129" s="27" t="s">
        <v>15</v>
      </c>
      <c r="I129" s="33" t="s">
        <v>116</v>
      </c>
    </row>
    <row r="130" spans="1:9" x14ac:dyDescent="0.2">
      <c r="A130" s="35">
        <v>29952</v>
      </c>
      <c r="B130" s="27">
        <v>-5.3533504059193877</v>
      </c>
      <c r="C130" s="27" t="s">
        <v>77</v>
      </c>
      <c r="D130" s="27" t="s">
        <v>78</v>
      </c>
      <c r="E130" s="27" t="s">
        <v>59</v>
      </c>
      <c r="F130" s="27" t="s">
        <v>0</v>
      </c>
      <c r="G130" s="27" t="s">
        <v>14</v>
      </c>
      <c r="H130" s="27" t="s">
        <v>15</v>
      </c>
      <c r="I130" s="33" t="s">
        <v>116</v>
      </c>
    </row>
    <row r="131" spans="1:9" x14ac:dyDescent="0.2">
      <c r="A131" s="35">
        <v>30042</v>
      </c>
      <c r="B131" s="27">
        <v>-5.5994166786223154</v>
      </c>
      <c r="C131" s="27" t="s">
        <v>77</v>
      </c>
      <c r="D131" s="27" t="s">
        <v>78</v>
      </c>
      <c r="E131" s="27" t="s">
        <v>59</v>
      </c>
      <c r="F131" s="27" t="s">
        <v>0</v>
      </c>
      <c r="G131" s="27" t="s">
        <v>14</v>
      </c>
      <c r="H131" s="27" t="s">
        <v>15</v>
      </c>
      <c r="I131" s="33" t="s">
        <v>116</v>
      </c>
    </row>
    <row r="132" spans="1:9" x14ac:dyDescent="0.2">
      <c r="A132" s="35">
        <v>30133</v>
      </c>
      <c r="B132" s="27">
        <v>-6.6404264802608086</v>
      </c>
      <c r="C132" s="27" t="s">
        <v>77</v>
      </c>
      <c r="D132" s="27" t="s">
        <v>78</v>
      </c>
      <c r="E132" s="27" t="s">
        <v>59</v>
      </c>
      <c r="F132" s="27" t="s">
        <v>0</v>
      </c>
      <c r="G132" s="27" t="s">
        <v>14</v>
      </c>
      <c r="H132" s="27" t="s">
        <v>15</v>
      </c>
      <c r="I132" s="33" t="s">
        <v>116</v>
      </c>
    </row>
    <row r="133" spans="1:9" x14ac:dyDescent="0.2">
      <c r="A133" s="35">
        <v>30225</v>
      </c>
      <c r="B133" s="27">
        <v>-7.290323312738078</v>
      </c>
      <c r="C133" s="27" t="s">
        <v>77</v>
      </c>
      <c r="D133" s="27" t="s">
        <v>78</v>
      </c>
      <c r="E133" s="27" t="s">
        <v>59</v>
      </c>
      <c r="F133" s="27" t="s">
        <v>0</v>
      </c>
      <c r="G133" s="27" t="s">
        <v>14</v>
      </c>
      <c r="H133" s="27" t="s">
        <v>15</v>
      </c>
      <c r="I133" s="33" t="s">
        <v>116</v>
      </c>
    </row>
    <row r="134" spans="1:9" x14ac:dyDescent="0.2">
      <c r="A134" s="35">
        <v>30317</v>
      </c>
      <c r="B134" s="27">
        <v>-6.7524674969092864</v>
      </c>
      <c r="C134" s="27" t="s">
        <v>77</v>
      </c>
      <c r="D134" s="27" t="s">
        <v>78</v>
      </c>
      <c r="E134" s="27" t="s">
        <v>59</v>
      </c>
      <c r="F134" s="27" t="s">
        <v>0</v>
      </c>
      <c r="G134" s="27" t="s">
        <v>14</v>
      </c>
      <c r="H134" s="27" t="s">
        <v>15</v>
      </c>
      <c r="I134" s="33" t="s">
        <v>116</v>
      </c>
    </row>
    <row r="135" spans="1:9" x14ac:dyDescent="0.2">
      <c r="A135" s="35">
        <v>30407</v>
      </c>
      <c r="B135" s="27">
        <v>-5.3334755512822962</v>
      </c>
      <c r="C135" s="27" t="s">
        <v>77</v>
      </c>
      <c r="D135" s="27" t="s">
        <v>78</v>
      </c>
      <c r="E135" s="27" t="s">
        <v>59</v>
      </c>
      <c r="F135" s="27" t="s">
        <v>0</v>
      </c>
      <c r="G135" s="27" t="s">
        <v>14</v>
      </c>
      <c r="H135" s="27" t="s">
        <v>15</v>
      </c>
      <c r="I135" s="33" t="s">
        <v>116</v>
      </c>
    </row>
    <row r="136" spans="1:9" x14ac:dyDescent="0.2">
      <c r="A136" s="35">
        <v>30498</v>
      </c>
      <c r="B136" s="27">
        <v>-4.1664636353347611</v>
      </c>
      <c r="C136" s="27" t="s">
        <v>77</v>
      </c>
      <c r="D136" s="27" t="s">
        <v>78</v>
      </c>
      <c r="E136" s="27" t="s">
        <v>59</v>
      </c>
      <c r="F136" s="27" t="s">
        <v>0</v>
      </c>
      <c r="G136" s="27" t="s">
        <v>14</v>
      </c>
      <c r="H136" s="27" t="s">
        <v>15</v>
      </c>
      <c r="I136" s="33" t="s">
        <v>116</v>
      </c>
    </row>
    <row r="137" spans="1:9" x14ac:dyDescent="0.2">
      <c r="A137" s="35">
        <v>30590</v>
      </c>
      <c r="B137" s="27">
        <v>-2.9270168952549636</v>
      </c>
      <c r="C137" s="27" t="s">
        <v>77</v>
      </c>
      <c r="D137" s="27" t="s">
        <v>78</v>
      </c>
      <c r="E137" s="27" t="s">
        <v>59</v>
      </c>
      <c r="F137" s="27" t="s">
        <v>0</v>
      </c>
      <c r="G137" s="27" t="s">
        <v>14</v>
      </c>
      <c r="H137" s="27" t="s">
        <v>15</v>
      </c>
      <c r="I137" s="33" t="s">
        <v>116</v>
      </c>
    </row>
    <row r="138" spans="1:9" x14ac:dyDescent="0.2">
      <c r="A138" s="35">
        <v>30682</v>
      </c>
      <c r="B138" s="27">
        <v>-1.8239394310368362</v>
      </c>
      <c r="C138" s="27" t="s">
        <v>77</v>
      </c>
      <c r="D138" s="27" t="s">
        <v>78</v>
      </c>
      <c r="E138" s="27" t="s">
        <v>59</v>
      </c>
      <c r="F138" s="27" t="s">
        <v>0</v>
      </c>
      <c r="G138" s="27" t="s">
        <v>14</v>
      </c>
      <c r="H138" s="27" t="s">
        <v>15</v>
      </c>
      <c r="I138" s="33" t="s">
        <v>116</v>
      </c>
    </row>
    <row r="139" spans="1:9" x14ac:dyDescent="0.2">
      <c r="A139" s="35">
        <v>30773</v>
      </c>
      <c r="B139" s="27">
        <v>-0.95355934239934603</v>
      </c>
      <c r="C139" s="27" t="s">
        <v>77</v>
      </c>
      <c r="D139" s="27" t="s">
        <v>78</v>
      </c>
      <c r="E139" s="27" t="s">
        <v>59</v>
      </c>
      <c r="F139" s="27" t="s">
        <v>0</v>
      </c>
      <c r="G139" s="27" t="s">
        <v>14</v>
      </c>
      <c r="H139" s="27" t="s">
        <v>15</v>
      </c>
      <c r="I139" s="33" t="s">
        <v>116</v>
      </c>
    </row>
    <row r="140" spans="1:9" x14ac:dyDescent="0.2">
      <c r="A140" s="35">
        <v>30864</v>
      </c>
      <c r="B140" s="27">
        <v>-0.83975465401618932</v>
      </c>
      <c r="C140" s="27" t="s">
        <v>77</v>
      </c>
      <c r="D140" s="27" t="s">
        <v>78</v>
      </c>
      <c r="E140" s="27" t="s">
        <v>59</v>
      </c>
      <c r="F140" s="27" t="s">
        <v>0</v>
      </c>
      <c r="G140" s="27" t="s">
        <v>14</v>
      </c>
      <c r="H140" s="27" t="s">
        <v>15</v>
      </c>
      <c r="I140" s="33" t="s">
        <v>116</v>
      </c>
    </row>
    <row r="141" spans="1:9" x14ac:dyDescent="0.2">
      <c r="A141" s="35">
        <v>30956</v>
      </c>
      <c r="B141" s="27">
        <v>-0.87733112858978668</v>
      </c>
      <c r="C141" s="27" t="s">
        <v>77</v>
      </c>
      <c r="D141" s="27" t="s">
        <v>78</v>
      </c>
      <c r="E141" s="27" t="s">
        <v>59</v>
      </c>
      <c r="F141" s="27" t="s">
        <v>0</v>
      </c>
      <c r="G141" s="27" t="s">
        <v>14</v>
      </c>
      <c r="H141" s="27" t="s">
        <v>15</v>
      </c>
      <c r="I141" s="33" t="s">
        <v>116</v>
      </c>
    </row>
    <row r="142" spans="1:9" x14ac:dyDescent="0.2">
      <c r="A142" s="35">
        <v>31048</v>
      </c>
      <c r="B142" s="27">
        <v>-0.77100886416542336</v>
      </c>
      <c r="C142" s="27" t="s">
        <v>77</v>
      </c>
      <c r="D142" s="27" t="s">
        <v>78</v>
      </c>
      <c r="E142" s="27" t="s">
        <v>59</v>
      </c>
      <c r="F142" s="27" t="s">
        <v>0</v>
      </c>
      <c r="G142" s="27" t="s">
        <v>14</v>
      </c>
      <c r="H142" s="27" t="s">
        <v>15</v>
      </c>
      <c r="I142" s="33" t="s">
        <v>116</v>
      </c>
    </row>
    <row r="143" spans="1:9" x14ac:dyDescent="0.2">
      <c r="A143" s="35">
        <v>31138</v>
      </c>
      <c r="B143" s="27">
        <v>-0.75032773225853777</v>
      </c>
      <c r="C143" s="27" t="s">
        <v>77</v>
      </c>
      <c r="D143" s="27" t="s">
        <v>78</v>
      </c>
      <c r="E143" s="27" t="s">
        <v>59</v>
      </c>
      <c r="F143" s="27" t="s">
        <v>0</v>
      </c>
      <c r="G143" s="27" t="s">
        <v>14</v>
      </c>
      <c r="H143" s="27" t="s">
        <v>15</v>
      </c>
      <c r="I143" s="33" t="s">
        <v>116</v>
      </c>
    </row>
    <row r="144" spans="1:9" x14ac:dyDescent="0.2">
      <c r="A144" s="35">
        <v>31229</v>
      </c>
      <c r="B144" s="27">
        <v>-8.9090997289875684E-2</v>
      </c>
      <c r="C144" s="27" t="s">
        <v>77</v>
      </c>
      <c r="D144" s="27" t="s">
        <v>78</v>
      </c>
      <c r="E144" s="27" t="s">
        <v>59</v>
      </c>
      <c r="F144" s="27" t="s">
        <v>0</v>
      </c>
      <c r="G144" s="27" t="s">
        <v>14</v>
      </c>
      <c r="H144" s="27" t="s">
        <v>15</v>
      </c>
      <c r="I144" s="33" t="s">
        <v>116</v>
      </c>
    </row>
    <row r="145" spans="1:9" x14ac:dyDescent="0.2">
      <c r="A145" s="35">
        <v>31321</v>
      </c>
      <c r="B145" s="27">
        <v>-0.19352990898343636</v>
      </c>
      <c r="C145" s="27" t="s">
        <v>77</v>
      </c>
      <c r="D145" s="27" t="s">
        <v>78</v>
      </c>
      <c r="E145" s="27" t="s">
        <v>59</v>
      </c>
      <c r="F145" s="27" t="s">
        <v>0</v>
      </c>
      <c r="G145" s="27" t="s">
        <v>14</v>
      </c>
      <c r="H145" s="27" t="s">
        <v>15</v>
      </c>
      <c r="I145" s="33" t="s">
        <v>116</v>
      </c>
    </row>
    <row r="146" spans="1:9" x14ac:dyDescent="0.2">
      <c r="A146" s="35">
        <v>31413</v>
      </c>
      <c r="B146" s="27">
        <v>-0.10049462509384988</v>
      </c>
      <c r="C146" s="27" t="s">
        <v>77</v>
      </c>
      <c r="D146" s="27" t="s">
        <v>78</v>
      </c>
      <c r="E146" s="27" t="s">
        <v>59</v>
      </c>
      <c r="F146" s="27" t="s">
        <v>0</v>
      </c>
      <c r="G146" s="27" t="s">
        <v>14</v>
      </c>
      <c r="H146" s="27" t="s">
        <v>15</v>
      </c>
      <c r="I146" s="33" t="s">
        <v>116</v>
      </c>
    </row>
    <row r="147" spans="1:9" x14ac:dyDescent="0.2">
      <c r="A147" s="35">
        <v>31503</v>
      </c>
      <c r="B147" s="27">
        <v>-0.47666936617045685</v>
      </c>
      <c r="C147" s="27" t="s">
        <v>77</v>
      </c>
      <c r="D147" s="27" t="s">
        <v>78</v>
      </c>
      <c r="E147" s="27" t="s">
        <v>59</v>
      </c>
      <c r="F147" s="27" t="s">
        <v>0</v>
      </c>
      <c r="G147" s="27" t="s">
        <v>14</v>
      </c>
      <c r="H147" s="27" t="s">
        <v>15</v>
      </c>
      <c r="I147" s="33" t="s">
        <v>116</v>
      </c>
    </row>
    <row r="148" spans="1:9" x14ac:dyDescent="0.2">
      <c r="A148" s="35">
        <v>31594</v>
      </c>
      <c r="B148" s="27">
        <v>-0.34567937894047773</v>
      </c>
      <c r="C148" s="27" t="s">
        <v>77</v>
      </c>
      <c r="D148" s="27" t="s">
        <v>78</v>
      </c>
      <c r="E148" s="27" t="s">
        <v>59</v>
      </c>
      <c r="F148" s="27" t="s">
        <v>0</v>
      </c>
      <c r="G148" s="27" t="s">
        <v>14</v>
      </c>
      <c r="H148" s="27" t="s">
        <v>15</v>
      </c>
      <c r="I148" s="33" t="s">
        <v>116</v>
      </c>
    </row>
    <row r="149" spans="1:9" x14ac:dyDescent="0.2">
      <c r="A149" s="35">
        <v>31686</v>
      </c>
      <c r="B149" s="27">
        <v>-0.62311688477247884</v>
      </c>
      <c r="C149" s="27" t="s">
        <v>77</v>
      </c>
      <c r="D149" s="27" t="s">
        <v>78</v>
      </c>
      <c r="E149" s="27" t="s">
        <v>59</v>
      </c>
      <c r="F149" s="27" t="s">
        <v>0</v>
      </c>
      <c r="G149" s="27" t="s">
        <v>14</v>
      </c>
      <c r="H149" s="27" t="s">
        <v>15</v>
      </c>
      <c r="I149" s="33" t="s">
        <v>116</v>
      </c>
    </row>
    <row r="150" spans="1:9" x14ac:dyDescent="0.2">
      <c r="A150" s="35">
        <v>31778</v>
      </c>
      <c r="B150" s="27">
        <v>-0.6885239488747863</v>
      </c>
      <c r="C150" s="27" t="s">
        <v>77</v>
      </c>
      <c r="D150" s="27" t="s">
        <v>78</v>
      </c>
      <c r="E150" s="27" t="s">
        <v>59</v>
      </c>
      <c r="F150" s="27" t="s">
        <v>0</v>
      </c>
      <c r="G150" s="27" t="s">
        <v>14</v>
      </c>
      <c r="H150" s="27" t="s">
        <v>15</v>
      </c>
      <c r="I150" s="33" t="s">
        <v>116</v>
      </c>
    </row>
    <row r="151" spans="1:9" x14ac:dyDescent="0.2">
      <c r="A151" s="35">
        <v>31868</v>
      </c>
      <c r="B151" s="27">
        <v>-0.40806505361448142</v>
      </c>
      <c r="C151" s="27" t="s">
        <v>77</v>
      </c>
      <c r="D151" s="27" t="s">
        <v>78</v>
      </c>
      <c r="E151" s="27" t="s">
        <v>59</v>
      </c>
      <c r="F151" s="27" t="s">
        <v>0</v>
      </c>
      <c r="G151" s="27" t="s">
        <v>14</v>
      </c>
      <c r="H151" s="27" t="s">
        <v>15</v>
      </c>
      <c r="I151" s="33" t="s">
        <v>116</v>
      </c>
    </row>
    <row r="152" spans="1:9" x14ac:dyDescent="0.2">
      <c r="A152" s="35">
        <v>31959</v>
      </c>
      <c r="B152" s="27">
        <v>-0.32075201070332904</v>
      </c>
      <c r="C152" s="27" t="s">
        <v>77</v>
      </c>
      <c r="D152" s="27" t="s">
        <v>78</v>
      </c>
      <c r="E152" s="27" t="s">
        <v>59</v>
      </c>
      <c r="F152" s="27" t="s">
        <v>0</v>
      </c>
      <c r="G152" s="27" t="s">
        <v>14</v>
      </c>
      <c r="H152" s="27" t="s">
        <v>15</v>
      </c>
      <c r="I152" s="33" t="s">
        <v>116</v>
      </c>
    </row>
    <row r="153" spans="1:9" x14ac:dyDescent="0.2">
      <c r="A153" s="35">
        <v>32051</v>
      </c>
      <c r="B153" s="27">
        <v>0.61298344002616023</v>
      </c>
      <c r="C153" s="27" t="s">
        <v>77</v>
      </c>
      <c r="D153" s="27" t="s">
        <v>78</v>
      </c>
      <c r="E153" s="27" t="s">
        <v>59</v>
      </c>
      <c r="F153" s="27" t="s">
        <v>0</v>
      </c>
      <c r="G153" s="27" t="s">
        <v>14</v>
      </c>
      <c r="H153" s="27" t="s">
        <v>15</v>
      </c>
      <c r="I153" s="33" t="s">
        <v>116</v>
      </c>
    </row>
    <row r="154" spans="1:9" x14ac:dyDescent="0.2">
      <c r="A154" s="35">
        <v>32143</v>
      </c>
      <c r="B154" s="27">
        <v>0.37077269103529265</v>
      </c>
      <c r="C154" s="27" t="s">
        <v>77</v>
      </c>
      <c r="D154" s="27" t="s">
        <v>78</v>
      </c>
      <c r="E154" s="27" t="s">
        <v>59</v>
      </c>
      <c r="F154" s="27" t="s">
        <v>0</v>
      </c>
      <c r="G154" s="27" t="s">
        <v>14</v>
      </c>
      <c r="H154" s="27" t="s">
        <v>15</v>
      </c>
      <c r="I154" s="33" t="s">
        <v>116</v>
      </c>
    </row>
    <row r="155" spans="1:9" x14ac:dyDescent="0.2">
      <c r="A155" s="35">
        <v>32234</v>
      </c>
      <c r="B155" s="27">
        <v>0.93223945679226095</v>
      </c>
      <c r="C155" s="27" t="s">
        <v>77</v>
      </c>
      <c r="D155" s="27" t="s">
        <v>78</v>
      </c>
      <c r="E155" s="27" t="s">
        <v>59</v>
      </c>
      <c r="F155" s="27" t="s">
        <v>0</v>
      </c>
      <c r="G155" s="27" t="s">
        <v>14</v>
      </c>
      <c r="H155" s="27" t="s">
        <v>15</v>
      </c>
      <c r="I155" s="33" t="s">
        <v>116</v>
      </c>
    </row>
    <row r="156" spans="1:9" x14ac:dyDescent="0.2">
      <c r="A156" s="35">
        <v>32325</v>
      </c>
      <c r="B156" s="27">
        <v>0.77945722919885441</v>
      </c>
      <c r="C156" s="27" t="s">
        <v>77</v>
      </c>
      <c r="D156" s="27" t="s">
        <v>78</v>
      </c>
      <c r="E156" s="27" t="s">
        <v>59</v>
      </c>
      <c r="F156" s="27" t="s">
        <v>0</v>
      </c>
      <c r="G156" s="27" t="s">
        <v>14</v>
      </c>
      <c r="H156" s="27" t="s">
        <v>15</v>
      </c>
      <c r="I156" s="33" t="s">
        <v>116</v>
      </c>
    </row>
    <row r="157" spans="1:9" x14ac:dyDescent="0.2">
      <c r="A157" s="35">
        <v>32417</v>
      </c>
      <c r="B157" s="27">
        <v>1.3798861563137033</v>
      </c>
      <c r="C157" s="27" t="s">
        <v>77</v>
      </c>
      <c r="D157" s="27" t="s">
        <v>78</v>
      </c>
      <c r="E157" s="27" t="s">
        <v>59</v>
      </c>
      <c r="F157" s="27" t="s">
        <v>0</v>
      </c>
      <c r="G157" s="27" t="s">
        <v>14</v>
      </c>
      <c r="H157" s="27" t="s">
        <v>15</v>
      </c>
      <c r="I157" s="33" t="s">
        <v>116</v>
      </c>
    </row>
    <row r="158" spans="1:9" x14ac:dyDescent="0.2">
      <c r="A158" s="35">
        <v>32509</v>
      </c>
      <c r="B158" s="27">
        <v>1.6733779786002989</v>
      </c>
      <c r="C158" s="27" t="s">
        <v>77</v>
      </c>
      <c r="D158" s="27" t="s">
        <v>78</v>
      </c>
      <c r="E158" s="27" t="s">
        <v>59</v>
      </c>
      <c r="F158" s="27" t="s">
        <v>0</v>
      </c>
      <c r="G158" s="27" t="s">
        <v>14</v>
      </c>
      <c r="H158" s="27" t="s">
        <v>15</v>
      </c>
      <c r="I158" s="33" t="s">
        <v>116</v>
      </c>
    </row>
    <row r="159" spans="1:9" x14ac:dyDescent="0.2">
      <c r="A159" s="35">
        <v>32599</v>
      </c>
      <c r="B159" s="27">
        <v>1.7205039343709982</v>
      </c>
      <c r="C159" s="27" t="s">
        <v>77</v>
      </c>
      <c r="D159" s="27" t="s">
        <v>78</v>
      </c>
      <c r="E159" s="27" t="s">
        <v>59</v>
      </c>
      <c r="F159" s="27" t="s">
        <v>0</v>
      </c>
      <c r="G159" s="27" t="s">
        <v>14</v>
      </c>
      <c r="H159" s="27" t="s">
        <v>15</v>
      </c>
      <c r="I159" s="33" t="s">
        <v>116</v>
      </c>
    </row>
    <row r="160" spans="1:9" x14ac:dyDescent="0.2">
      <c r="A160" s="35">
        <v>32690</v>
      </c>
      <c r="B160" s="27">
        <v>1.7515949868881497</v>
      </c>
      <c r="C160" s="27" t="s">
        <v>77</v>
      </c>
      <c r="D160" s="27" t="s">
        <v>78</v>
      </c>
      <c r="E160" s="27" t="s">
        <v>59</v>
      </c>
      <c r="F160" s="27" t="s">
        <v>0</v>
      </c>
      <c r="G160" s="27" t="s">
        <v>14</v>
      </c>
      <c r="H160" s="27" t="s">
        <v>15</v>
      </c>
      <c r="I160" s="33" t="s">
        <v>116</v>
      </c>
    </row>
    <row r="161" spans="1:9" x14ac:dyDescent="0.2">
      <c r="A161" s="35">
        <v>32782</v>
      </c>
      <c r="B161" s="27">
        <v>1.2395076767663715</v>
      </c>
      <c r="C161" s="27" t="s">
        <v>77</v>
      </c>
      <c r="D161" s="27" t="s">
        <v>78</v>
      </c>
      <c r="E161" s="27" t="s">
        <v>59</v>
      </c>
      <c r="F161" s="27" t="s">
        <v>0</v>
      </c>
      <c r="G161" s="27" t="s">
        <v>14</v>
      </c>
      <c r="H161" s="27" t="s">
        <v>15</v>
      </c>
      <c r="I161" s="33" t="s">
        <v>116</v>
      </c>
    </row>
    <row r="162" spans="1:9" x14ac:dyDescent="0.2">
      <c r="A162" s="35">
        <v>32874</v>
      </c>
      <c r="B162" s="27">
        <v>1.6380505511419896</v>
      </c>
      <c r="C162" s="27" t="s">
        <v>77</v>
      </c>
      <c r="D162" s="27" t="s">
        <v>78</v>
      </c>
      <c r="E162" s="27" t="s">
        <v>59</v>
      </c>
      <c r="F162" s="27" t="s">
        <v>0</v>
      </c>
      <c r="G162" s="27" t="s">
        <v>14</v>
      </c>
      <c r="H162" s="27" t="s">
        <v>15</v>
      </c>
      <c r="I162" s="33" t="s">
        <v>116</v>
      </c>
    </row>
    <row r="163" spans="1:9" x14ac:dyDescent="0.2">
      <c r="A163" s="35">
        <v>32964</v>
      </c>
      <c r="B163" s="27">
        <v>1.3094322361035804</v>
      </c>
      <c r="C163" s="27" t="s">
        <v>77</v>
      </c>
      <c r="D163" s="27" t="s">
        <v>78</v>
      </c>
      <c r="E163" s="27" t="s">
        <v>59</v>
      </c>
      <c r="F163" s="27" t="s">
        <v>0</v>
      </c>
      <c r="G163" s="27" t="s">
        <v>14</v>
      </c>
      <c r="H163" s="27" t="s">
        <v>15</v>
      </c>
      <c r="I163" s="33" t="s">
        <v>116</v>
      </c>
    </row>
    <row r="164" spans="1:9" x14ac:dyDescent="0.2">
      <c r="A164" s="35">
        <v>33055</v>
      </c>
      <c r="B164" s="27">
        <v>0.69842769986818709</v>
      </c>
      <c r="C164" s="27" t="s">
        <v>77</v>
      </c>
      <c r="D164" s="27" t="s">
        <v>78</v>
      </c>
      <c r="E164" s="27" t="s">
        <v>59</v>
      </c>
      <c r="F164" s="27" t="s">
        <v>0</v>
      </c>
      <c r="G164" s="27" t="s">
        <v>14</v>
      </c>
      <c r="H164" s="27" t="s">
        <v>15</v>
      </c>
      <c r="I164" s="33" t="s">
        <v>116</v>
      </c>
    </row>
    <row r="165" spans="1:9" x14ac:dyDescent="0.2">
      <c r="A165" s="35">
        <v>33147</v>
      </c>
      <c r="B165" s="27">
        <v>-0.87217001670096828</v>
      </c>
      <c r="C165" s="27" t="s">
        <v>77</v>
      </c>
      <c r="D165" s="27" t="s">
        <v>78</v>
      </c>
      <c r="E165" s="27" t="s">
        <v>59</v>
      </c>
      <c r="F165" s="27" t="s">
        <v>0</v>
      </c>
      <c r="G165" s="27" t="s">
        <v>14</v>
      </c>
      <c r="H165" s="27" t="s">
        <v>15</v>
      </c>
      <c r="I165" s="33" t="s">
        <v>116</v>
      </c>
    </row>
    <row r="166" spans="1:9" x14ac:dyDescent="0.2">
      <c r="A166" s="35">
        <v>33239</v>
      </c>
      <c r="B166" s="27">
        <v>-1.9725936618470108</v>
      </c>
      <c r="C166" s="27" t="s">
        <v>77</v>
      </c>
      <c r="D166" s="27" t="s">
        <v>78</v>
      </c>
      <c r="E166" s="27" t="s">
        <v>59</v>
      </c>
      <c r="F166" s="27" t="s">
        <v>0</v>
      </c>
      <c r="G166" s="27" t="s">
        <v>14</v>
      </c>
      <c r="H166" s="27" t="s">
        <v>15</v>
      </c>
      <c r="I166" s="33" t="s">
        <v>116</v>
      </c>
    </row>
    <row r="167" spans="1:9" x14ac:dyDescent="0.2">
      <c r="A167" s="35">
        <v>33329</v>
      </c>
      <c r="B167" s="27">
        <v>-1.8341738781744166</v>
      </c>
      <c r="C167" s="27" t="s">
        <v>77</v>
      </c>
      <c r="D167" s="27" t="s">
        <v>78</v>
      </c>
      <c r="E167" s="27" t="s">
        <v>59</v>
      </c>
      <c r="F167" s="27" t="s">
        <v>0</v>
      </c>
      <c r="G167" s="27" t="s">
        <v>14</v>
      </c>
      <c r="H167" s="27" t="s">
        <v>15</v>
      </c>
      <c r="I167" s="33" t="s">
        <v>116</v>
      </c>
    </row>
    <row r="168" spans="1:9" x14ac:dyDescent="0.2">
      <c r="A168" s="35">
        <v>33420</v>
      </c>
      <c r="B168" s="27">
        <v>-1.9586038199748246</v>
      </c>
      <c r="C168" s="27" t="s">
        <v>77</v>
      </c>
      <c r="D168" s="27" t="s">
        <v>78</v>
      </c>
      <c r="E168" s="27" t="s">
        <v>59</v>
      </c>
      <c r="F168" s="27" t="s">
        <v>0</v>
      </c>
      <c r="G168" s="27" t="s">
        <v>14</v>
      </c>
      <c r="H168" s="27" t="s">
        <v>15</v>
      </c>
      <c r="I168" s="33" t="s">
        <v>116</v>
      </c>
    </row>
    <row r="169" spans="1:9" x14ac:dyDescent="0.2">
      <c r="A169" s="35">
        <v>33512</v>
      </c>
      <c r="B169" s="27">
        <v>-2.2425764132653403</v>
      </c>
      <c r="C169" s="27" t="s">
        <v>77</v>
      </c>
      <c r="D169" s="27" t="s">
        <v>78</v>
      </c>
      <c r="E169" s="27" t="s">
        <v>59</v>
      </c>
      <c r="F169" s="27" t="s">
        <v>0</v>
      </c>
      <c r="G169" s="27" t="s">
        <v>14</v>
      </c>
      <c r="H169" s="27" t="s">
        <v>15</v>
      </c>
      <c r="I169" s="33" t="s">
        <v>116</v>
      </c>
    </row>
    <row r="170" spans="1:9" x14ac:dyDescent="0.2">
      <c r="A170" s="35">
        <v>33604</v>
      </c>
      <c r="B170" s="27">
        <v>-1.7073658930370939</v>
      </c>
      <c r="C170" s="27" t="s">
        <v>77</v>
      </c>
      <c r="D170" s="27" t="s">
        <v>78</v>
      </c>
      <c r="E170" s="27" t="s">
        <v>59</v>
      </c>
      <c r="F170" s="27" t="s">
        <v>0</v>
      </c>
      <c r="G170" s="27" t="s">
        <v>14</v>
      </c>
      <c r="H170" s="27" t="s">
        <v>15</v>
      </c>
      <c r="I170" s="33" t="s">
        <v>116</v>
      </c>
    </row>
    <row r="171" spans="1:9" x14ac:dyDescent="0.2">
      <c r="A171" s="35">
        <v>33695</v>
      </c>
      <c r="B171" s="27">
        <v>-1.2859304667906857</v>
      </c>
      <c r="C171" s="27" t="s">
        <v>77</v>
      </c>
      <c r="D171" s="27" t="s">
        <v>78</v>
      </c>
      <c r="E171" s="27" t="s">
        <v>59</v>
      </c>
      <c r="F171" s="27" t="s">
        <v>0</v>
      </c>
      <c r="G171" s="27" t="s">
        <v>14</v>
      </c>
      <c r="H171" s="27" t="s">
        <v>15</v>
      </c>
      <c r="I171" s="33" t="s">
        <v>116</v>
      </c>
    </row>
    <row r="172" spans="1:9" x14ac:dyDescent="0.2">
      <c r="A172" s="35">
        <v>33786</v>
      </c>
      <c r="B172" s="27">
        <v>-0.96772122469089839</v>
      </c>
      <c r="C172" s="27" t="s">
        <v>77</v>
      </c>
      <c r="D172" s="27" t="s">
        <v>78</v>
      </c>
      <c r="E172" s="27" t="s">
        <v>59</v>
      </c>
      <c r="F172" s="27" t="s">
        <v>0</v>
      </c>
      <c r="G172" s="27" t="s">
        <v>14</v>
      </c>
      <c r="H172" s="27" t="s">
        <v>15</v>
      </c>
      <c r="I172" s="33" t="s">
        <v>116</v>
      </c>
    </row>
    <row r="173" spans="1:9" x14ac:dyDescent="0.2">
      <c r="A173" s="35">
        <v>33878</v>
      </c>
      <c r="B173" s="27">
        <v>-0.602206440989006</v>
      </c>
      <c r="C173" s="27" t="s">
        <v>77</v>
      </c>
      <c r="D173" s="27" t="s">
        <v>78</v>
      </c>
      <c r="E173" s="27" t="s">
        <v>59</v>
      </c>
      <c r="F173" s="27" t="s">
        <v>0</v>
      </c>
      <c r="G173" s="27" t="s">
        <v>14</v>
      </c>
      <c r="H173" s="27" t="s">
        <v>15</v>
      </c>
      <c r="I173" s="33" t="s">
        <v>116</v>
      </c>
    </row>
    <row r="174" spans="1:9" x14ac:dyDescent="0.2">
      <c r="A174" s="35">
        <v>33970</v>
      </c>
      <c r="B174" s="27">
        <v>-1.1151130055356395</v>
      </c>
      <c r="C174" s="27" t="s">
        <v>77</v>
      </c>
      <c r="D174" s="27" t="s">
        <v>78</v>
      </c>
      <c r="E174" s="27" t="s">
        <v>59</v>
      </c>
      <c r="F174" s="27" t="s">
        <v>0</v>
      </c>
      <c r="G174" s="27" t="s">
        <v>14</v>
      </c>
      <c r="H174" s="27" t="s">
        <v>15</v>
      </c>
      <c r="I174" s="33" t="s">
        <v>116</v>
      </c>
    </row>
    <row r="175" spans="1:9" x14ac:dyDescent="0.2">
      <c r="A175" s="35">
        <v>34060</v>
      </c>
      <c r="B175" s="27">
        <v>-1.2231116685431864</v>
      </c>
      <c r="C175" s="27" t="s">
        <v>77</v>
      </c>
      <c r="D175" s="27" t="s">
        <v>78</v>
      </c>
      <c r="E175" s="27" t="s">
        <v>59</v>
      </c>
      <c r="F175" s="27" t="s">
        <v>0</v>
      </c>
      <c r="G175" s="27" t="s">
        <v>14</v>
      </c>
      <c r="H175" s="27" t="s">
        <v>15</v>
      </c>
      <c r="I175" s="33" t="s">
        <v>116</v>
      </c>
    </row>
    <row r="176" spans="1:9" x14ac:dyDescent="0.2">
      <c r="A176" s="35">
        <v>34151</v>
      </c>
      <c r="B176" s="27">
        <v>-1.4387444368899938</v>
      </c>
      <c r="C176" s="27" t="s">
        <v>77</v>
      </c>
      <c r="D176" s="27" t="s">
        <v>78</v>
      </c>
      <c r="E176" s="27" t="s">
        <v>59</v>
      </c>
      <c r="F176" s="27" t="s">
        <v>0</v>
      </c>
      <c r="G176" s="27" t="s">
        <v>14</v>
      </c>
      <c r="H176" s="27" t="s">
        <v>15</v>
      </c>
      <c r="I176" s="33" t="s">
        <v>116</v>
      </c>
    </row>
    <row r="177" spans="1:9" x14ac:dyDescent="0.2">
      <c r="A177" s="35">
        <v>34243</v>
      </c>
      <c r="B177" s="27">
        <v>-0.79703522166674201</v>
      </c>
      <c r="C177" s="27" t="s">
        <v>77</v>
      </c>
      <c r="D177" s="27" t="s">
        <v>78</v>
      </c>
      <c r="E177" s="27" t="s">
        <v>59</v>
      </c>
      <c r="F177" s="27" t="s">
        <v>0</v>
      </c>
      <c r="G177" s="27" t="s">
        <v>14</v>
      </c>
      <c r="H177" s="27" t="s">
        <v>15</v>
      </c>
      <c r="I177" s="33" t="s">
        <v>116</v>
      </c>
    </row>
    <row r="178" spans="1:9" x14ac:dyDescent="0.2">
      <c r="A178" s="35">
        <v>34335</v>
      </c>
      <c r="B178" s="27">
        <v>-0.54217614024972827</v>
      </c>
      <c r="C178" s="27" t="s">
        <v>77</v>
      </c>
      <c r="D178" s="27" t="s">
        <v>78</v>
      </c>
      <c r="E178" s="27" t="s">
        <v>59</v>
      </c>
      <c r="F178" s="27" t="s">
        <v>0</v>
      </c>
      <c r="G178" s="27" t="s">
        <v>14</v>
      </c>
      <c r="H178" s="27" t="s">
        <v>15</v>
      </c>
      <c r="I178" s="33" t="s">
        <v>116</v>
      </c>
    </row>
    <row r="179" spans="1:9" x14ac:dyDescent="0.2">
      <c r="A179" s="35">
        <v>34425</v>
      </c>
      <c r="B179" s="27">
        <v>9.3996140462104805E-2</v>
      </c>
      <c r="C179" s="27" t="s">
        <v>77</v>
      </c>
      <c r="D179" s="27" t="s">
        <v>78</v>
      </c>
      <c r="E179" s="27" t="s">
        <v>59</v>
      </c>
      <c r="F179" s="27" t="s">
        <v>0</v>
      </c>
      <c r="G179" s="27" t="s">
        <v>14</v>
      </c>
      <c r="H179" s="27" t="s">
        <v>15</v>
      </c>
      <c r="I179" s="33" t="s">
        <v>116</v>
      </c>
    </row>
    <row r="180" spans="1:9" x14ac:dyDescent="0.2">
      <c r="A180" s="35">
        <v>34516</v>
      </c>
      <c r="B180" s="27">
        <v>-3.7946076163697384E-2</v>
      </c>
      <c r="C180" s="27" t="s">
        <v>77</v>
      </c>
      <c r="D180" s="27" t="s">
        <v>78</v>
      </c>
      <c r="E180" s="27" t="s">
        <v>59</v>
      </c>
      <c r="F180" s="27" t="s">
        <v>0</v>
      </c>
      <c r="G180" s="27" t="s">
        <v>14</v>
      </c>
      <c r="H180" s="27" t="s">
        <v>15</v>
      </c>
      <c r="I180" s="33" t="s">
        <v>116</v>
      </c>
    </row>
    <row r="181" spans="1:9" x14ac:dyDescent="0.2">
      <c r="A181" s="35">
        <v>34608</v>
      </c>
      <c r="B181" s="27">
        <v>0.38119561767329113</v>
      </c>
      <c r="C181" s="27" t="s">
        <v>77</v>
      </c>
      <c r="D181" s="27" t="s">
        <v>78</v>
      </c>
      <c r="E181" s="27" t="s">
        <v>59</v>
      </c>
      <c r="F181" s="27" t="s">
        <v>0</v>
      </c>
      <c r="G181" s="27" t="s">
        <v>14</v>
      </c>
      <c r="H181" s="27" t="s">
        <v>15</v>
      </c>
      <c r="I181" s="33" t="s">
        <v>116</v>
      </c>
    </row>
    <row r="182" spans="1:9" x14ac:dyDescent="0.2">
      <c r="A182" s="35">
        <v>34700</v>
      </c>
      <c r="B182" s="27">
        <v>1.0778841452507848E-2</v>
      </c>
      <c r="C182" s="27" t="s">
        <v>77</v>
      </c>
      <c r="D182" s="27" t="s">
        <v>78</v>
      </c>
      <c r="E182" s="27" t="s">
        <v>59</v>
      </c>
      <c r="F182" s="27" t="s">
        <v>0</v>
      </c>
      <c r="G182" s="27" t="s">
        <v>14</v>
      </c>
      <c r="H182" s="27" t="s">
        <v>15</v>
      </c>
      <c r="I182" s="33" t="s">
        <v>116</v>
      </c>
    </row>
    <row r="183" spans="1:9" x14ac:dyDescent="0.2">
      <c r="A183" s="35">
        <v>34790</v>
      </c>
      <c r="B183" s="27">
        <v>-0.41945299227263977</v>
      </c>
      <c r="C183" s="27" t="s">
        <v>77</v>
      </c>
      <c r="D183" s="27" t="s">
        <v>78</v>
      </c>
      <c r="E183" s="27" t="s">
        <v>59</v>
      </c>
      <c r="F183" s="27" t="s">
        <v>0</v>
      </c>
      <c r="G183" s="27" t="s">
        <v>14</v>
      </c>
      <c r="H183" s="27" t="s">
        <v>15</v>
      </c>
      <c r="I183" s="33" t="s">
        <v>116</v>
      </c>
    </row>
    <row r="184" spans="1:9" x14ac:dyDescent="0.2">
      <c r="A184" s="35">
        <v>34881</v>
      </c>
      <c r="B184" s="27">
        <v>-0.30276718824828741</v>
      </c>
      <c r="C184" s="27" t="s">
        <v>77</v>
      </c>
      <c r="D184" s="27" t="s">
        <v>78</v>
      </c>
      <c r="E184" s="27" t="s">
        <v>59</v>
      </c>
      <c r="F184" s="27" t="s">
        <v>0</v>
      </c>
      <c r="G184" s="27" t="s">
        <v>14</v>
      </c>
      <c r="H184" s="27" t="s">
        <v>15</v>
      </c>
      <c r="I184" s="33" t="s">
        <v>116</v>
      </c>
    </row>
    <row r="185" spans="1:9" x14ac:dyDescent="0.2">
      <c r="A185" s="35">
        <v>34973</v>
      </c>
      <c r="B185" s="27">
        <v>-0.368828838698676</v>
      </c>
      <c r="C185" s="27" t="s">
        <v>77</v>
      </c>
      <c r="D185" s="27" t="s">
        <v>78</v>
      </c>
      <c r="E185" s="27" t="s">
        <v>59</v>
      </c>
      <c r="F185" s="27" t="s">
        <v>0</v>
      </c>
      <c r="G185" s="27" t="s">
        <v>14</v>
      </c>
      <c r="H185" s="27" t="s">
        <v>15</v>
      </c>
      <c r="I185" s="33" t="s">
        <v>116</v>
      </c>
    </row>
    <row r="186" spans="1:9" x14ac:dyDescent="0.2">
      <c r="A186" s="35">
        <v>35065</v>
      </c>
      <c r="B186" s="27">
        <v>-0.37585304028989741</v>
      </c>
      <c r="C186" s="27" t="s">
        <v>77</v>
      </c>
      <c r="D186" s="27" t="s">
        <v>78</v>
      </c>
      <c r="E186" s="27" t="s">
        <v>59</v>
      </c>
      <c r="F186" s="27" t="s">
        <v>0</v>
      </c>
      <c r="G186" s="27" t="s">
        <v>14</v>
      </c>
      <c r="H186" s="27" t="s">
        <v>15</v>
      </c>
      <c r="I186" s="33" t="s">
        <v>116</v>
      </c>
    </row>
    <row r="187" spans="1:9" x14ac:dyDescent="0.2">
      <c r="A187" s="35">
        <v>35156</v>
      </c>
      <c r="B187" s="27">
        <v>0.48790929819242379</v>
      </c>
      <c r="C187" s="27" t="s">
        <v>77</v>
      </c>
      <c r="D187" s="27" t="s">
        <v>78</v>
      </c>
      <c r="E187" s="27" t="s">
        <v>59</v>
      </c>
      <c r="F187" s="27" t="s">
        <v>0</v>
      </c>
      <c r="G187" s="27" t="s">
        <v>14</v>
      </c>
      <c r="H187" s="27" t="s">
        <v>15</v>
      </c>
      <c r="I187" s="33" t="s">
        <v>116</v>
      </c>
    </row>
    <row r="188" spans="1:9" x14ac:dyDescent="0.2">
      <c r="A188" s="35">
        <v>35247</v>
      </c>
      <c r="B188" s="27">
        <v>0.54456877390927083</v>
      </c>
      <c r="C188" s="27" t="s">
        <v>77</v>
      </c>
      <c r="D188" s="27" t="s">
        <v>78</v>
      </c>
      <c r="E188" s="27" t="s">
        <v>59</v>
      </c>
      <c r="F188" s="27" t="s">
        <v>0</v>
      </c>
      <c r="G188" s="27" t="s">
        <v>14</v>
      </c>
      <c r="H188" s="27" t="s">
        <v>15</v>
      </c>
      <c r="I188" s="33" t="s">
        <v>116</v>
      </c>
    </row>
    <row r="189" spans="1:9" x14ac:dyDescent="0.2">
      <c r="A189" s="35">
        <v>35339</v>
      </c>
      <c r="B189" s="27">
        <v>0.69997379940858195</v>
      </c>
      <c r="C189" s="27" t="s">
        <v>77</v>
      </c>
      <c r="D189" s="27" t="s">
        <v>78</v>
      </c>
      <c r="E189" s="27" t="s">
        <v>59</v>
      </c>
      <c r="F189" s="27" t="s">
        <v>0</v>
      </c>
      <c r="G189" s="27" t="s">
        <v>14</v>
      </c>
      <c r="H189" s="27" t="s">
        <v>15</v>
      </c>
      <c r="I189" s="33" t="s">
        <v>116</v>
      </c>
    </row>
    <row r="190" spans="1:9" x14ac:dyDescent="0.2">
      <c r="A190" s="35">
        <v>35431</v>
      </c>
      <c r="B190" s="27">
        <v>0.42602638066118192</v>
      </c>
      <c r="C190" s="27" t="s">
        <v>77</v>
      </c>
      <c r="D190" s="27" t="s">
        <v>78</v>
      </c>
      <c r="E190" s="27" t="s">
        <v>59</v>
      </c>
      <c r="F190" s="27" t="s">
        <v>0</v>
      </c>
      <c r="G190" s="27" t="s">
        <v>14</v>
      </c>
      <c r="H190" s="27" t="s">
        <v>15</v>
      </c>
      <c r="I190" s="33" t="s">
        <v>116</v>
      </c>
    </row>
    <row r="191" spans="1:9" x14ac:dyDescent="0.2">
      <c r="A191" s="35">
        <v>35521</v>
      </c>
      <c r="B191" s="27">
        <v>1.1397148117735512</v>
      </c>
      <c r="C191" s="27" t="s">
        <v>77</v>
      </c>
      <c r="D191" s="27" t="s">
        <v>78</v>
      </c>
      <c r="E191" s="27" t="s">
        <v>59</v>
      </c>
      <c r="F191" s="27" t="s">
        <v>0</v>
      </c>
      <c r="G191" s="27" t="s">
        <v>14</v>
      </c>
      <c r="H191" s="27" t="s">
        <v>15</v>
      </c>
      <c r="I191" s="33" t="s">
        <v>116</v>
      </c>
    </row>
    <row r="192" spans="1:9" x14ac:dyDescent="0.2">
      <c r="A192" s="35">
        <v>35612</v>
      </c>
      <c r="B192" s="27">
        <v>1.409902265818519</v>
      </c>
      <c r="C192" s="27" t="s">
        <v>77</v>
      </c>
      <c r="D192" s="27" t="s">
        <v>78</v>
      </c>
      <c r="E192" s="27" t="s">
        <v>59</v>
      </c>
      <c r="F192" s="27" t="s">
        <v>0</v>
      </c>
      <c r="G192" s="27" t="s">
        <v>14</v>
      </c>
      <c r="H192" s="27" t="s">
        <v>15</v>
      </c>
      <c r="I192" s="33" t="s">
        <v>116</v>
      </c>
    </row>
    <row r="193" spans="1:9" x14ac:dyDescent="0.2">
      <c r="A193" s="35">
        <v>35704</v>
      </c>
      <c r="B193" s="27">
        <v>1.2628584552461408</v>
      </c>
      <c r="C193" s="27" t="s">
        <v>77</v>
      </c>
      <c r="D193" s="27" t="s">
        <v>78</v>
      </c>
      <c r="E193" s="27" t="s">
        <v>59</v>
      </c>
      <c r="F193" s="27" t="s">
        <v>0</v>
      </c>
      <c r="G193" s="27" t="s">
        <v>14</v>
      </c>
      <c r="H193" s="27" t="s">
        <v>15</v>
      </c>
      <c r="I193" s="33" t="s">
        <v>116</v>
      </c>
    </row>
    <row r="194" spans="1:9" x14ac:dyDescent="0.2">
      <c r="A194" s="35">
        <v>35796</v>
      </c>
      <c r="B194" s="27">
        <v>1.2474276279261787</v>
      </c>
      <c r="C194" s="27" t="s">
        <v>77</v>
      </c>
      <c r="D194" s="27" t="s">
        <v>78</v>
      </c>
      <c r="E194" s="27" t="s">
        <v>59</v>
      </c>
      <c r="F194" s="27" t="s">
        <v>0</v>
      </c>
      <c r="G194" s="27" t="s">
        <v>14</v>
      </c>
      <c r="H194" s="27" t="s">
        <v>15</v>
      </c>
      <c r="I194" s="33" t="s">
        <v>116</v>
      </c>
    </row>
    <row r="195" spans="1:9" x14ac:dyDescent="0.2">
      <c r="A195" s="35">
        <v>35886</v>
      </c>
      <c r="B195" s="27">
        <v>1.1349789925612752</v>
      </c>
      <c r="C195" s="27" t="s">
        <v>77</v>
      </c>
      <c r="D195" s="27" t="s">
        <v>78</v>
      </c>
      <c r="E195" s="27" t="s">
        <v>59</v>
      </c>
      <c r="F195" s="27" t="s">
        <v>0</v>
      </c>
      <c r="G195" s="27" t="s">
        <v>14</v>
      </c>
      <c r="H195" s="27" t="s">
        <v>15</v>
      </c>
      <c r="I195" s="33" t="s">
        <v>116</v>
      </c>
    </row>
    <row r="196" spans="1:9" x14ac:dyDescent="0.2">
      <c r="A196" s="35">
        <v>35977</v>
      </c>
      <c r="B196" s="27">
        <v>1.348785186713708</v>
      </c>
      <c r="C196" s="27" t="s">
        <v>77</v>
      </c>
      <c r="D196" s="27" t="s">
        <v>78</v>
      </c>
      <c r="E196" s="27" t="s">
        <v>59</v>
      </c>
      <c r="F196" s="27" t="s">
        <v>0</v>
      </c>
      <c r="G196" s="27" t="s">
        <v>14</v>
      </c>
      <c r="H196" s="27" t="s">
        <v>15</v>
      </c>
      <c r="I196" s="33" t="s">
        <v>116</v>
      </c>
    </row>
    <row r="197" spans="1:9" x14ac:dyDescent="0.2">
      <c r="A197" s="35">
        <v>36069</v>
      </c>
      <c r="B197" s="27">
        <v>1.9033902229081523</v>
      </c>
      <c r="C197" s="27" t="s">
        <v>77</v>
      </c>
      <c r="D197" s="27" t="s">
        <v>78</v>
      </c>
      <c r="E197" s="27" t="s">
        <v>59</v>
      </c>
      <c r="F197" s="27" t="s">
        <v>0</v>
      </c>
      <c r="G197" s="27" t="s">
        <v>14</v>
      </c>
      <c r="H197" s="27" t="s">
        <v>15</v>
      </c>
      <c r="I197" s="33" t="s">
        <v>116</v>
      </c>
    </row>
    <row r="198" spans="1:9" x14ac:dyDescent="0.2">
      <c r="A198" s="35">
        <v>36161</v>
      </c>
      <c r="B198" s="27">
        <v>1.774238458857158</v>
      </c>
      <c r="C198" s="27" t="s">
        <v>77</v>
      </c>
      <c r="D198" s="27" t="s">
        <v>78</v>
      </c>
      <c r="E198" s="27" t="s">
        <v>59</v>
      </c>
      <c r="F198" s="27" t="s">
        <v>0</v>
      </c>
      <c r="G198" s="27" t="s">
        <v>14</v>
      </c>
      <c r="H198" s="27" t="s">
        <v>15</v>
      </c>
      <c r="I198" s="33" t="s">
        <v>116</v>
      </c>
    </row>
    <row r="199" spans="1:9" x14ac:dyDescent="0.2">
      <c r="A199" s="35">
        <v>36251</v>
      </c>
      <c r="B199" s="27">
        <v>1.5415638085928052</v>
      </c>
      <c r="C199" s="27" t="s">
        <v>77</v>
      </c>
      <c r="D199" s="27" t="s">
        <v>78</v>
      </c>
      <c r="E199" s="27" t="s">
        <v>59</v>
      </c>
      <c r="F199" s="27" t="s">
        <v>0</v>
      </c>
      <c r="G199" s="27" t="s">
        <v>14</v>
      </c>
      <c r="H199" s="27" t="s">
        <v>15</v>
      </c>
      <c r="I199" s="33" t="s">
        <v>116</v>
      </c>
    </row>
    <row r="200" spans="1:9" x14ac:dyDescent="0.2">
      <c r="A200" s="35">
        <v>36342</v>
      </c>
      <c r="B200" s="27">
        <v>1.8065275708872619</v>
      </c>
      <c r="C200" s="27" t="s">
        <v>77</v>
      </c>
      <c r="D200" s="27" t="s">
        <v>78</v>
      </c>
      <c r="E200" s="27" t="s">
        <v>59</v>
      </c>
      <c r="F200" s="27" t="s">
        <v>0</v>
      </c>
      <c r="G200" s="27" t="s">
        <v>14</v>
      </c>
      <c r="H200" s="27" t="s">
        <v>15</v>
      </c>
      <c r="I200" s="33" t="s">
        <v>116</v>
      </c>
    </row>
    <row r="201" spans="1:9" x14ac:dyDescent="0.2">
      <c r="A201" s="35">
        <v>36434</v>
      </c>
      <c r="B201" s="27">
        <v>2.3877959033504981</v>
      </c>
      <c r="C201" s="27" t="s">
        <v>77</v>
      </c>
      <c r="D201" s="27" t="s">
        <v>78</v>
      </c>
      <c r="E201" s="27" t="s">
        <v>59</v>
      </c>
      <c r="F201" s="27" t="s">
        <v>0</v>
      </c>
      <c r="G201" s="27" t="s">
        <v>14</v>
      </c>
      <c r="H201" s="27" t="s">
        <v>15</v>
      </c>
      <c r="I201" s="33" t="s">
        <v>116</v>
      </c>
    </row>
    <row r="202" spans="1:9" x14ac:dyDescent="0.2">
      <c r="A202" s="35">
        <v>36526</v>
      </c>
      <c r="B202" s="27">
        <v>1.681944483369624</v>
      </c>
      <c r="C202" s="27" t="s">
        <v>77</v>
      </c>
      <c r="D202" s="27" t="s">
        <v>78</v>
      </c>
      <c r="E202" s="27" t="s">
        <v>59</v>
      </c>
      <c r="F202" s="27" t="s">
        <v>0</v>
      </c>
      <c r="G202" s="27" t="s">
        <v>14</v>
      </c>
      <c r="H202" s="27" t="s">
        <v>15</v>
      </c>
      <c r="I202" s="33" t="s">
        <v>116</v>
      </c>
    </row>
    <row r="203" spans="1:9" x14ac:dyDescent="0.2">
      <c r="A203" s="35">
        <v>36617</v>
      </c>
      <c r="B203" s="27">
        <v>2.4819392112257477</v>
      </c>
      <c r="C203" s="27" t="s">
        <v>77</v>
      </c>
      <c r="D203" s="27" t="s">
        <v>78</v>
      </c>
      <c r="E203" s="27" t="s">
        <v>59</v>
      </c>
      <c r="F203" s="27" t="s">
        <v>0</v>
      </c>
      <c r="G203" s="27" t="s">
        <v>14</v>
      </c>
      <c r="H203" s="27" t="s">
        <v>15</v>
      </c>
      <c r="I203" s="33" t="s">
        <v>116</v>
      </c>
    </row>
    <row r="204" spans="1:9" x14ac:dyDescent="0.2">
      <c r="A204" s="35">
        <v>36708</v>
      </c>
      <c r="B204" s="27">
        <v>1.5901398775350239</v>
      </c>
      <c r="C204" s="27" t="s">
        <v>77</v>
      </c>
      <c r="D204" s="27" t="s">
        <v>78</v>
      </c>
      <c r="E204" s="27" t="s">
        <v>59</v>
      </c>
      <c r="F204" s="27" t="s">
        <v>0</v>
      </c>
      <c r="G204" s="27" t="s">
        <v>14</v>
      </c>
      <c r="H204" s="27" t="s">
        <v>15</v>
      </c>
      <c r="I204" s="33" t="s">
        <v>116</v>
      </c>
    </row>
    <row r="205" spans="1:9" x14ac:dyDescent="0.2">
      <c r="A205" s="35">
        <v>36800</v>
      </c>
      <c r="B205" s="27">
        <v>1.2547163181800602</v>
      </c>
      <c r="C205" s="27" t="s">
        <v>77</v>
      </c>
      <c r="D205" s="27" t="s">
        <v>78</v>
      </c>
      <c r="E205" s="27" t="s">
        <v>59</v>
      </c>
      <c r="F205" s="27" t="s">
        <v>0</v>
      </c>
      <c r="G205" s="27" t="s">
        <v>14</v>
      </c>
      <c r="H205" s="27" t="s">
        <v>15</v>
      </c>
      <c r="I205" s="33" t="s">
        <v>116</v>
      </c>
    </row>
    <row r="206" spans="1:9" x14ac:dyDescent="0.2">
      <c r="A206" s="35">
        <v>36892</v>
      </c>
      <c r="B206" s="27">
        <v>4.306356909462572E-2</v>
      </c>
      <c r="C206" s="27" t="s">
        <v>77</v>
      </c>
      <c r="D206" s="27" t="s">
        <v>78</v>
      </c>
      <c r="E206" s="27" t="s">
        <v>59</v>
      </c>
      <c r="F206" s="27" t="s">
        <v>0</v>
      </c>
      <c r="G206" s="27" t="s">
        <v>14</v>
      </c>
      <c r="H206" s="27" t="s">
        <v>15</v>
      </c>
      <c r="I206" s="33" t="s">
        <v>116</v>
      </c>
    </row>
    <row r="207" spans="1:9" x14ac:dyDescent="0.2">
      <c r="A207" s="35">
        <v>36982</v>
      </c>
      <c r="B207" s="27">
        <v>-0.15084993496058408</v>
      </c>
      <c r="C207" s="27" t="s">
        <v>77</v>
      </c>
      <c r="D207" s="27" t="s">
        <v>78</v>
      </c>
      <c r="E207" s="27" t="s">
        <v>59</v>
      </c>
      <c r="F207" s="27" t="s">
        <v>0</v>
      </c>
      <c r="G207" s="27" t="s">
        <v>14</v>
      </c>
      <c r="H207" s="27" t="s">
        <v>15</v>
      </c>
      <c r="I207" s="33" t="s">
        <v>116</v>
      </c>
    </row>
    <row r="208" spans="1:9" x14ac:dyDescent="0.2">
      <c r="A208" s="35">
        <v>37073</v>
      </c>
      <c r="B208" s="27">
        <v>-1.2978766777364203</v>
      </c>
      <c r="C208" s="27" t="s">
        <v>77</v>
      </c>
      <c r="D208" s="27" t="s">
        <v>78</v>
      </c>
      <c r="E208" s="27" t="s">
        <v>59</v>
      </c>
      <c r="F208" s="27" t="s">
        <v>0</v>
      </c>
      <c r="G208" s="27" t="s">
        <v>14</v>
      </c>
      <c r="H208" s="27" t="s">
        <v>15</v>
      </c>
      <c r="I208" s="33" t="s">
        <v>116</v>
      </c>
    </row>
    <row r="209" spans="1:9" x14ac:dyDescent="0.2">
      <c r="A209" s="35">
        <v>37165</v>
      </c>
      <c r="B209" s="27">
        <v>-1.7155928784616692</v>
      </c>
      <c r="C209" s="27" t="s">
        <v>77</v>
      </c>
      <c r="D209" s="27" t="s">
        <v>78</v>
      </c>
      <c r="E209" s="27" t="s">
        <v>59</v>
      </c>
      <c r="F209" s="27" t="s">
        <v>0</v>
      </c>
      <c r="G209" s="27" t="s">
        <v>14</v>
      </c>
      <c r="H209" s="27" t="s">
        <v>15</v>
      </c>
      <c r="I209" s="33" t="s">
        <v>116</v>
      </c>
    </row>
    <row r="210" spans="1:9" x14ac:dyDescent="0.2">
      <c r="A210" s="35">
        <v>37257</v>
      </c>
      <c r="B210" s="27">
        <v>-1.5359127971887876</v>
      </c>
      <c r="C210" s="27" t="s">
        <v>77</v>
      </c>
      <c r="D210" s="27" t="s">
        <v>78</v>
      </c>
      <c r="E210" s="27" t="s">
        <v>59</v>
      </c>
      <c r="F210" s="27" t="s">
        <v>0</v>
      </c>
      <c r="G210" s="27" t="s">
        <v>14</v>
      </c>
      <c r="H210" s="27" t="s">
        <v>15</v>
      </c>
      <c r="I210" s="33" t="s">
        <v>116</v>
      </c>
    </row>
    <row r="211" spans="1:9" x14ac:dyDescent="0.2">
      <c r="A211" s="35">
        <v>37347</v>
      </c>
      <c r="B211" s="27">
        <v>-1.5404165468811959</v>
      </c>
      <c r="C211" s="27" t="s">
        <v>77</v>
      </c>
      <c r="D211" s="27" t="s">
        <v>78</v>
      </c>
      <c r="E211" s="27" t="s">
        <v>59</v>
      </c>
      <c r="F211" s="27" t="s">
        <v>0</v>
      </c>
      <c r="G211" s="27" t="s">
        <v>14</v>
      </c>
      <c r="H211" s="27" t="s">
        <v>15</v>
      </c>
      <c r="I211" s="33" t="s">
        <v>116</v>
      </c>
    </row>
    <row r="212" spans="1:9" x14ac:dyDescent="0.2">
      <c r="A212" s="35">
        <v>37438</v>
      </c>
      <c r="B212" s="27">
        <v>-1.7256408749503183</v>
      </c>
      <c r="C212" s="27" t="s">
        <v>77</v>
      </c>
      <c r="D212" s="27" t="s">
        <v>78</v>
      </c>
      <c r="E212" s="27" t="s">
        <v>59</v>
      </c>
      <c r="F212" s="27" t="s">
        <v>0</v>
      </c>
      <c r="G212" s="27" t="s">
        <v>14</v>
      </c>
      <c r="H212" s="27" t="s">
        <v>15</v>
      </c>
      <c r="I212" s="33" t="s">
        <v>116</v>
      </c>
    </row>
    <row r="213" spans="1:9" x14ac:dyDescent="0.2">
      <c r="A213" s="35">
        <v>37530</v>
      </c>
      <c r="B213" s="27">
        <v>-2.1743644631832648</v>
      </c>
      <c r="C213" s="27" t="s">
        <v>77</v>
      </c>
      <c r="D213" s="27" t="s">
        <v>78</v>
      </c>
      <c r="E213" s="27" t="s">
        <v>59</v>
      </c>
      <c r="F213" s="27" t="s">
        <v>0</v>
      </c>
      <c r="G213" s="27" t="s">
        <v>14</v>
      </c>
      <c r="H213" s="27" t="s">
        <v>15</v>
      </c>
      <c r="I213" s="33" t="s">
        <v>116</v>
      </c>
    </row>
    <row r="214" spans="1:9" x14ac:dyDescent="0.2">
      <c r="A214" s="35">
        <v>37622</v>
      </c>
      <c r="B214" s="27">
        <v>-2.2279955020585107</v>
      </c>
      <c r="C214" s="27" t="s">
        <v>77</v>
      </c>
      <c r="D214" s="27" t="s">
        <v>78</v>
      </c>
      <c r="E214" s="27" t="s">
        <v>59</v>
      </c>
      <c r="F214" s="27" t="s">
        <v>0</v>
      </c>
      <c r="G214" s="27" t="s">
        <v>14</v>
      </c>
      <c r="H214" s="27" t="s">
        <v>15</v>
      </c>
      <c r="I214" s="33" t="s">
        <v>116</v>
      </c>
    </row>
    <row r="215" spans="1:9" x14ac:dyDescent="0.2">
      <c r="A215" s="35">
        <v>37712</v>
      </c>
      <c r="B215" s="27">
        <v>-1.9387253714430286</v>
      </c>
      <c r="C215" s="27" t="s">
        <v>77</v>
      </c>
      <c r="D215" s="27" t="s">
        <v>78</v>
      </c>
      <c r="E215" s="27" t="s">
        <v>59</v>
      </c>
      <c r="F215" s="27" t="s">
        <v>0</v>
      </c>
      <c r="G215" s="27" t="s">
        <v>14</v>
      </c>
      <c r="H215" s="27" t="s">
        <v>15</v>
      </c>
      <c r="I215" s="33" t="s">
        <v>116</v>
      </c>
    </row>
    <row r="216" spans="1:9" x14ac:dyDescent="0.2">
      <c r="A216" s="35">
        <v>37803</v>
      </c>
      <c r="B216" s="27">
        <v>-0.89510390480411761</v>
      </c>
      <c r="C216" s="27" t="s">
        <v>77</v>
      </c>
      <c r="D216" s="27" t="s">
        <v>78</v>
      </c>
      <c r="E216" s="27" t="s">
        <v>59</v>
      </c>
      <c r="F216" s="27" t="s">
        <v>0</v>
      </c>
      <c r="G216" s="27" t="s">
        <v>14</v>
      </c>
      <c r="H216" s="27" t="s">
        <v>15</v>
      </c>
      <c r="I216" s="33" t="s">
        <v>116</v>
      </c>
    </row>
    <row r="217" spans="1:9" x14ac:dyDescent="0.2">
      <c r="A217" s="35">
        <v>37895</v>
      </c>
      <c r="B217" s="27">
        <v>-0.34921577055417874</v>
      </c>
      <c r="C217" s="27" t="s">
        <v>77</v>
      </c>
      <c r="D217" s="27" t="s">
        <v>78</v>
      </c>
      <c r="E217" s="27" t="s">
        <v>59</v>
      </c>
      <c r="F217" s="27" t="s">
        <v>0</v>
      </c>
      <c r="G217" s="27" t="s">
        <v>14</v>
      </c>
      <c r="H217" s="27" t="s">
        <v>15</v>
      </c>
      <c r="I217" s="33" t="s">
        <v>116</v>
      </c>
    </row>
    <row r="218" spans="1:9" x14ac:dyDescent="0.2">
      <c r="A218" s="35">
        <v>37987</v>
      </c>
      <c r="B218" s="27">
        <v>-0.40474967049433097</v>
      </c>
      <c r="C218" s="27" t="s">
        <v>77</v>
      </c>
      <c r="D218" s="27" t="s">
        <v>78</v>
      </c>
      <c r="E218" s="27" t="s">
        <v>59</v>
      </c>
      <c r="F218" s="27" t="s">
        <v>0</v>
      </c>
      <c r="G218" s="27" t="s">
        <v>14</v>
      </c>
      <c r="H218" s="27" t="s">
        <v>15</v>
      </c>
      <c r="I218" s="33" t="s">
        <v>116</v>
      </c>
    </row>
    <row r="219" spans="1:9" x14ac:dyDescent="0.2">
      <c r="A219" s="35">
        <v>38078</v>
      </c>
      <c r="B219" s="27">
        <v>-0.26253711881774056</v>
      </c>
      <c r="C219" s="27" t="s">
        <v>77</v>
      </c>
      <c r="D219" s="27" t="s">
        <v>78</v>
      </c>
      <c r="E219" s="27" t="s">
        <v>59</v>
      </c>
      <c r="F219" s="27" t="s">
        <v>0</v>
      </c>
      <c r="G219" s="27" t="s">
        <v>14</v>
      </c>
      <c r="H219" s="27" t="s">
        <v>15</v>
      </c>
      <c r="I219" s="33" t="s">
        <v>116</v>
      </c>
    </row>
    <row r="220" spans="1:9" x14ac:dyDescent="0.2">
      <c r="A220" s="35">
        <v>38169</v>
      </c>
      <c r="B220" s="27">
        <v>4.0159776265236147E-2</v>
      </c>
      <c r="C220" s="27" t="s">
        <v>77</v>
      </c>
      <c r="D220" s="27" t="s">
        <v>78</v>
      </c>
      <c r="E220" s="27" t="s">
        <v>59</v>
      </c>
      <c r="F220" s="27" t="s">
        <v>0</v>
      </c>
      <c r="G220" s="27" t="s">
        <v>14</v>
      </c>
      <c r="H220" s="27" t="s">
        <v>15</v>
      </c>
      <c r="I220" s="33" t="s">
        <v>116</v>
      </c>
    </row>
    <row r="221" spans="1:9" x14ac:dyDescent="0.2">
      <c r="A221" s="35">
        <v>38261</v>
      </c>
      <c r="B221" s="27">
        <v>0.40699015500689217</v>
      </c>
      <c r="C221" s="27" t="s">
        <v>77</v>
      </c>
      <c r="D221" s="27" t="s">
        <v>78</v>
      </c>
      <c r="E221" s="27" t="s">
        <v>59</v>
      </c>
      <c r="F221" s="27" t="s">
        <v>0</v>
      </c>
      <c r="G221" s="27" t="s">
        <v>14</v>
      </c>
      <c r="H221" s="27" t="s">
        <v>15</v>
      </c>
      <c r="I221" s="33" t="s">
        <v>116</v>
      </c>
    </row>
    <row r="222" spans="1:9" x14ac:dyDescent="0.2">
      <c r="A222" s="35">
        <v>38353</v>
      </c>
      <c r="B222" s="27">
        <v>0.87480487953068842</v>
      </c>
      <c r="C222" s="27" t="s">
        <v>77</v>
      </c>
      <c r="D222" s="27" t="s">
        <v>78</v>
      </c>
      <c r="E222" s="27" t="s">
        <v>59</v>
      </c>
      <c r="F222" s="27" t="s">
        <v>0</v>
      </c>
      <c r="G222" s="27" t="s">
        <v>14</v>
      </c>
      <c r="H222" s="27" t="s">
        <v>15</v>
      </c>
      <c r="I222" s="33" t="s">
        <v>116</v>
      </c>
    </row>
    <row r="223" spans="1:9" x14ac:dyDescent="0.2">
      <c r="A223" s="35">
        <v>38443</v>
      </c>
      <c r="B223" s="27">
        <v>0.7441663167486956</v>
      </c>
      <c r="C223" s="27" t="s">
        <v>77</v>
      </c>
      <c r="D223" s="27" t="s">
        <v>78</v>
      </c>
      <c r="E223" s="27" t="s">
        <v>59</v>
      </c>
      <c r="F223" s="27" t="s">
        <v>0</v>
      </c>
      <c r="G223" s="27" t="s">
        <v>14</v>
      </c>
      <c r="H223" s="27" t="s">
        <v>15</v>
      </c>
      <c r="I223" s="33" t="s">
        <v>116</v>
      </c>
    </row>
    <row r="224" spans="1:9" x14ac:dyDescent="0.2">
      <c r="A224" s="35">
        <v>38534</v>
      </c>
      <c r="B224" s="27">
        <v>0.914308686227705</v>
      </c>
      <c r="C224" s="27" t="s">
        <v>77</v>
      </c>
      <c r="D224" s="27" t="s">
        <v>78</v>
      </c>
      <c r="E224" s="27" t="s">
        <v>59</v>
      </c>
      <c r="F224" s="27" t="s">
        <v>0</v>
      </c>
      <c r="G224" s="27" t="s">
        <v>14</v>
      </c>
      <c r="H224" s="27" t="s">
        <v>15</v>
      </c>
      <c r="I224" s="33" t="s">
        <v>116</v>
      </c>
    </row>
    <row r="225" spans="1:9" x14ac:dyDescent="0.2">
      <c r="A225" s="35">
        <v>38626</v>
      </c>
      <c r="B225" s="27">
        <v>0.86798200442002038</v>
      </c>
      <c r="C225" s="27" t="s">
        <v>77</v>
      </c>
      <c r="D225" s="27" t="s">
        <v>78</v>
      </c>
      <c r="E225" s="27" t="s">
        <v>59</v>
      </c>
      <c r="F225" s="27" t="s">
        <v>0</v>
      </c>
      <c r="G225" s="27" t="s">
        <v>14</v>
      </c>
      <c r="H225" s="27" t="s">
        <v>15</v>
      </c>
      <c r="I225" s="33" t="s">
        <v>116</v>
      </c>
    </row>
    <row r="226" spans="1:9" x14ac:dyDescent="0.2">
      <c r="A226" s="35">
        <v>38718</v>
      </c>
      <c r="B226" s="27">
        <v>1.6296181139236809</v>
      </c>
      <c r="C226" s="27" t="s">
        <v>77</v>
      </c>
      <c r="D226" s="27" t="s">
        <v>78</v>
      </c>
      <c r="E226" s="27" t="s">
        <v>59</v>
      </c>
      <c r="F226" s="27" t="s">
        <v>0</v>
      </c>
      <c r="G226" s="27" t="s">
        <v>14</v>
      </c>
      <c r="H226" s="27" t="s">
        <v>15</v>
      </c>
      <c r="I226" s="33" t="s">
        <v>116</v>
      </c>
    </row>
    <row r="227" spans="1:9" x14ac:dyDescent="0.2">
      <c r="A227" s="35">
        <v>38808</v>
      </c>
      <c r="B227" s="27">
        <v>1.3161027793575419</v>
      </c>
      <c r="C227" s="27" t="s">
        <v>77</v>
      </c>
      <c r="D227" s="27" t="s">
        <v>78</v>
      </c>
      <c r="E227" s="27" t="s">
        <v>59</v>
      </c>
      <c r="F227" s="27" t="s">
        <v>0</v>
      </c>
      <c r="G227" s="27" t="s">
        <v>14</v>
      </c>
      <c r="H227" s="27" t="s">
        <v>15</v>
      </c>
      <c r="I227" s="33" t="s">
        <v>116</v>
      </c>
    </row>
    <row r="228" spans="1:9" x14ac:dyDescent="0.2">
      <c r="A228" s="35">
        <v>38899</v>
      </c>
      <c r="B228" s="27">
        <v>0.92175504040492573</v>
      </c>
      <c r="C228" s="27" t="s">
        <v>77</v>
      </c>
      <c r="D228" s="27" t="s">
        <v>78</v>
      </c>
      <c r="E228" s="27" t="s">
        <v>59</v>
      </c>
      <c r="F228" s="27" t="s">
        <v>0</v>
      </c>
      <c r="G228" s="27" t="s">
        <v>14</v>
      </c>
      <c r="H228" s="27" t="s">
        <v>15</v>
      </c>
      <c r="I228" s="33" t="s">
        <v>116</v>
      </c>
    </row>
    <row r="229" spans="1:9" x14ac:dyDescent="0.2">
      <c r="A229" s="35">
        <v>38991</v>
      </c>
      <c r="B229" s="27">
        <v>1.2681350552406156</v>
      </c>
      <c r="C229" s="27" t="s">
        <v>77</v>
      </c>
      <c r="D229" s="27" t="s">
        <v>78</v>
      </c>
      <c r="E229" s="27" t="s">
        <v>59</v>
      </c>
      <c r="F229" s="27" t="s">
        <v>0</v>
      </c>
      <c r="G229" s="27" t="s">
        <v>14</v>
      </c>
      <c r="H229" s="27" t="s">
        <v>15</v>
      </c>
      <c r="I229" s="33" t="s">
        <v>116</v>
      </c>
    </row>
    <row r="230" spans="1:9" x14ac:dyDescent="0.2">
      <c r="A230" s="35">
        <v>39083</v>
      </c>
      <c r="B230" s="27">
        <v>1.0530588535474728</v>
      </c>
      <c r="C230" s="27" t="s">
        <v>77</v>
      </c>
      <c r="D230" s="27" t="s">
        <v>78</v>
      </c>
      <c r="E230" s="27" t="s">
        <v>59</v>
      </c>
      <c r="F230" s="27" t="s">
        <v>0</v>
      </c>
      <c r="G230" s="27" t="s">
        <v>14</v>
      </c>
      <c r="H230" s="27" t="s">
        <v>15</v>
      </c>
      <c r="I230" s="33" t="s">
        <v>116</v>
      </c>
    </row>
    <row r="231" spans="1:9" x14ac:dyDescent="0.2">
      <c r="A231" s="35">
        <v>39173</v>
      </c>
      <c r="B231" s="27">
        <v>1.1514321205177369</v>
      </c>
      <c r="C231" s="27" t="s">
        <v>77</v>
      </c>
      <c r="D231" s="27" t="s">
        <v>78</v>
      </c>
      <c r="E231" s="27" t="s">
        <v>59</v>
      </c>
      <c r="F231" s="27" t="s">
        <v>0</v>
      </c>
      <c r="G231" s="27" t="s">
        <v>14</v>
      </c>
      <c r="H231" s="27" t="s">
        <v>15</v>
      </c>
      <c r="I231" s="33" t="s">
        <v>116</v>
      </c>
    </row>
    <row r="232" spans="1:9" x14ac:dyDescent="0.2">
      <c r="A232" s="35">
        <v>39264</v>
      </c>
      <c r="B232" s="27">
        <v>1.2136359427517673</v>
      </c>
      <c r="C232" s="27" t="s">
        <v>77</v>
      </c>
      <c r="D232" s="27" t="s">
        <v>78</v>
      </c>
      <c r="E232" s="27" t="s">
        <v>59</v>
      </c>
      <c r="F232" s="27" t="s">
        <v>0</v>
      </c>
      <c r="G232" s="27" t="s">
        <v>14</v>
      </c>
      <c r="H232" s="27" t="s">
        <v>15</v>
      </c>
      <c r="I232" s="33" t="s">
        <v>116</v>
      </c>
    </row>
    <row r="233" spans="1:9" x14ac:dyDescent="0.2">
      <c r="A233" s="35">
        <v>39356</v>
      </c>
      <c r="B233" s="27">
        <v>1.338861462026486</v>
      </c>
      <c r="C233" s="27" t="s">
        <v>77</v>
      </c>
      <c r="D233" s="27" t="s">
        <v>78</v>
      </c>
      <c r="E233" s="27" t="s">
        <v>59</v>
      </c>
      <c r="F233" s="27" t="s">
        <v>0</v>
      </c>
      <c r="G233" s="27" t="s">
        <v>14</v>
      </c>
      <c r="H233" s="27" t="s">
        <v>15</v>
      </c>
      <c r="I233" s="33" t="s">
        <v>116</v>
      </c>
    </row>
    <row r="234" spans="1:9" x14ac:dyDescent="0.2">
      <c r="A234" s="35">
        <v>39448</v>
      </c>
      <c r="B234" s="27">
        <v>0.40671648669723393</v>
      </c>
      <c r="C234" s="27" t="s">
        <v>77</v>
      </c>
      <c r="D234" s="27" t="s">
        <v>78</v>
      </c>
      <c r="E234" s="27" t="s">
        <v>59</v>
      </c>
      <c r="F234" s="27" t="s">
        <v>0</v>
      </c>
      <c r="G234" s="27" t="s">
        <v>14</v>
      </c>
      <c r="H234" s="27" t="s">
        <v>15</v>
      </c>
      <c r="I234" s="33" t="s">
        <v>116</v>
      </c>
    </row>
    <row r="235" spans="1:9" x14ac:dyDescent="0.2">
      <c r="A235" s="35">
        <v>39539</v>
      </c>
      <c r="B235" s="27">
        <v>0.52721736787268991</v>
      </c>
      <c r="C235" s="27" t="s">
        <v>77</v>
      </c>
      <c r="D235" s="27" t="s">
        <v>78</v>
      </c>
      <c r="E235" s="27" t="s">
        <v>59</v>
      </c>
      <c r="F235" s="27" t="s">
        <v>0</v>
      </c>
      <c r="G235" s="27" t="s">
        <v>14</v>
      </c>
      <c r="H235" s="27" t="s">
        <v>15</v>
      </c>
      <c r="I235" s="33" t="s">
        <v>116</v>
      </c>
    </row>
    <row r="236" spans="1:9" x14ac:dyDescent="0.2">
      <c r="A236" s="35">
        <v>39630</v>
      </c>
      <c r="B236" s="27">
        <v>-0.44571260481123254</v>
      </c>
      <c r="C236" s="27" t="s">
        <v>77</v>
      </c>
      <c r="D236" s="27" t="s">
        <v>78</v>
      </c>
      <c r="E236" s="27" t="s">
        <v>59</v>
      </c>
      <c r="F236" s="27" t="s">
        <v>0</v>
      </c>
      <c r="G236" s="27" t="s">
        <v>14</v>
      </c>
      <c r="H236" s="27" t="s">
        <v>15</v>
      </c>
      <c r="I236" s="33" t="s">
        <v>116</v>
      </c>
    </row>
    <row r="237" spans="1:9" x14ac:dyDescent="0.2">
      <c r="A237" s="35">
        <v>39722</v>
      </c>
      <c r="B237" s="27">
        <v>-3.0268313026020177</v>
      </c>
      <c r="C237" s="27" t="s">
        <v>77</v>
      </c>
      <c r="D237" s="27" t="s">
        <v>78</v>
      </c>
      <c r="E237" s="27" t="s">
        <v>59</v>
      </c>
      <c r="F237" s="27" t="s">
        <v>0</v>
      </c>
      <c r="G237" s="27" t="s">
        <v>14</v>
      </c>
      <c r="H237" s="27" t="s">
        <v>15</v>
      </c>
      <c r="I237" s="33" t="s">
        <v>116</v>
      </c>
    </row>
    <row r="238" spans="1:9" x14ac:dyDescent="0.2">
      <c r="A238" s="35">
        <v>39814</v>
      </c>
      <c r="B238" s="27">
        <v>-4.4862922110090135</v>
      </c>
      <c r="C238" s="27" t="s">
        <v>77</v>
      </c>
      <c r="D238" s="27" t="s">
        <v>78</v>
      </c>
      <c r="E238" s="27" t="s">
        <v>59</v>
      </c>
      <c r="F238" s="27" t="s">
        <v>0</v>
      </c>
      <c r="G238" s="27" t="s">
        <v>14</v>
      </c>
      <c r="H238" s="27" t="s">
        <v>15</v>
      </c>
      <c r="I238" s="33" t="s">
        <v>116</v>
      </c>
    </row>
    <row r="239" spans="1:9" x14ac:dyDescent="0.2">
      <c r="A239" s="35">
        <v>39904</v>
      </c>
      <c r="B239" s="27">
        <v>-4.9848366791887315</v>
      </c>
      <c r="C239" s="27" t="s">
        <v>77</v>
      </c>
      <c r="D239" s="27" t="s">
        <v>78</v>
      </c>
      <c r="E239" s="27" t="s">
        <v>59</v>
      </c>
      <c r="F239" s="27" t="s">
        <v>0</v>
      </c>
      <c r="G239" s="27" t="s">
        <v>14</v>
      </c>
      <c r="H239" s="27" t="s">
        <v>15</v>
      </c>
      <c r="I239" s="33" t="s">
        <v>116</v>
      </c>
    </row>
    <row r="240" spans="1:9" x14ac:dyDescent="0.2">
      <c r="A240" s="35">
        <v>39995</v>
      </c>
      <c r="B240" s="27">
        <v>-4.9549346410710626</v>
      </c>
      <c r="C240" s="27" t="s">
        <v>77</v>
      </c>
      <c r="D240" s="27" t="s">
        <v>78</v>
      </c>
      <c r="E240" s="27" t="s">
        <v>59</v>
      </c>
      <c r="F240" s="27" t="s">
        <v>0</v>
      </c>
      <c r="G240" s="27" t="s">
        <v>14</v>
      </c>
      <c r="H240" s="27" t="s">
        <v>15</v>
      </c>
      <c r="I240" s="33" t="s">
        <v>116</v>
      </c>
    </row>
    <row r="241" spans="1:9" x14ac:dyDescent="0.2">
      <c r="A241" s="35">
        <v>40087</v>
      </c>
      <c r="B241" s="27">
        <v>-4.2226278574395648</v>
      </c>
      <c r="C241" s="27" t="s">
        <v>77</v>
      </c>
      <c r="D241" s="27" t="s">
        <v>78</v>
      </c>
      <c r="E241" s="27" t="s">
        <v>59</v>
      </c>
      <c r="F241" s="27" t="s">
        <v>0</v>
      </c>
      <c r="G241" s="27" t="s">
        <v>14</v>
      </c>
      <c r="H241" s="27" t="s">
        <v>15</v>
      </c>
      <c r="I241" s="33" t="s">
        <v>116</v>
      </c>
    </row>
    <row r="242" spans="1:9" x14ac:dyDescent="0.2">
      <c r="A242" s="35">
        <v>40179</v>
      </c>
      <c r="B242" s="27">
        <v>-4.057948558305668</v>
      </c>
      <c r="C242" s="27" t="s">
        <v>77</v>
      </c>
      <c r="D242" s="27" t="s">
        <v>78</v>
      </c>
      <c r="E242" s="27" t="s">
        <v>59</v>
      </c>
      <c r="F242" s="27" t="s">
        <v>0</v>
      </c>
      <c r="G242" s="27" t="s">
        <v>14</v>
      </c>
      <c r="H242" s="27" t="s">
        <v>15</v>
      </c>
      <c r="I242" s="33" t="s">
        <v>116</v>
      </c>
    </row>
    <row r="243" spans="1:9" x14ac:dyDescent="0.2">
      <c r="A243" s="35">
        <v>40269</v>
      </c>
      <c r="B243" s="27">
        <v>-3.4394135042467244</v>
      </c>
      <c r="C243" s="27" t="s">
        <v>77</v>
      </c>
      <c r="D243" s="27" t="s">
        <v>78</v>
      </c>
      <c r="E243" s="27" t="s">
        <v>59</v>
      </c>
      <c r="F243" s="27" t="s">
        <v>0</v>
      </c>
      <c r="G243" s="27" t="s">
        <v>14</v>
      </c>
      <c r="H243" s="27" t="s">
        <v>15</v>
      </c>
      <c r="I243" s="33" t="s">
        <v>116</v>
      </c>
    </row>
    <row r="244" spans="1:9" x14ac:dyDescent="0.2">
      <c r="A244" s="35">
        <v>40360</v>
      </c>
      <c r="B244" s="27">
        <v>-3.0231992202983005</v>
      </c>
      <c r="C244" s="27" t="s">
        <v>77</v>
      </c>
      <c r="D244" s="27" t="s">
        <v>78</v>
      </c>
      <c r="E244" s="27" t="s">
        <v>59</v>
      </c>
      <c r="F244" s="27" t="s">
        <v>0</v>
      </c>
      <c r="G244" s="27" t="s">
        <v>14</v>
      </c>
      <c r="H244" s="27" t="s">
        <v>15</v>
      </c>
      <c r="I244" s="33" t="s">
        <v>116</v>
      </c>
    </row>
    <row r="245" spans="1:9" x14ac:dyDescent="0.2">
      <c r="A245" s="35">
        <v>40452</v>
      </c>
      <c r="B245" s="27">
        <v>-2.8568925228722342</v>
      </c>
      <c r="C245" s="27" t="s">
        <v>77</v>
      </c>
      <c r="D245" s="27" t="s">
        <v>78</v>
      </c>
      <c r="E245" s="27" t="s">
        <v>59</v>
      </c>
      <c r="F245" s="27" t="s">
        <v>0</v>
      </c>
      <c r="G245" s="27" t="s">
        <v>14</v>
      </c>
      <c r="H245" s="27" t="s">
        <v>15</v>
      </c>
      <c r="I245" s="33" t="s">
        <v>116</v>
      </c>
    </row>
    <row r="246" spans="1:9" x14ac:dyDescent="0.2">
      <c r="A246" s="35">
        <v>40544</v>
      </c>
      <c r="B246" s="27">
        <v>-3.4425357910419563</v>
      </c>
      <c r="C246" s="27" t="s">
        <v>77</v>
      </c>
      <c r="D246" s="27" t="s">
        <v>78</v>
      </c>
      <c r="E246" s="27" t="s">
        <v>59</v>
      </c>
      <c r="F246" s="27" t="s">
        <v>0</v>
      </c>
      <c r="G246" s="27" t="s">
        <v>14</v>
      </c>
      <c r="H246" s="27" t="s">
        <v>15</v>
      </c>
      <c r="I246" s="33" t="s">
        <v>116</v>
      </c>
    </row>
    <row r="247" spans="1:9" x14ac:dyDescent="0.2">
      <c r="A247" s="35">
        <v>40634</v>
      </c>
      <c r="B247" s="27">
        <v>-3.1548966856111527</v>
      </c>
      <c r="C247" s="27" t="s">
        <v>77</v>
      </c>
      <c r="D247" s="27" t="s">
        <v>78</v>
      </c>
      <c r="E247" s="27" t="s">
        <v>59</v>
      </c>
      <c r="F247" s="27" t="s">
        <v>0</v>
      </c>
      <c r="G247" s="27" t="s">
        <v>14</v>
      </c>
      <c r="H247" s="27" t="s">
        <v>15</v>
      </c>
      <c r="I247" s="33" t="s">
        <v>116</v>
      </c>
    </row>
    <row r="248" spans="1:9" x14ac:dyDescent="0.2">
      <c r="A248" s="35">
        <v>40725</v>
      </c>
      <c r="B248" s="27">
        <v>-3.5497464399019796</v>
      </c>
      <c r="C248" s="27" t="s">
        <v>77</v>
      </c>
      <c r="D248" s="27" t="s">
        <v>78</v>
      </c>
      <c r="E248" s="27" t="s">
        <v>59</v>
      </c>
      <c r="F248" s="27" t="s">
        <v>0</v>
      </c>
      <c r="G248" s="27" t="s">
        <v>14</v>
      </c>
      <c r="H248" s="27" t="s">
        <v>15</v>
      </c>
      <c r="I248" s="33" t="s">
        <v>116</v>
      </c>
    </row>
    <row r="249" spans="1:9" x14ac:dyDescent="0.2">
      <c r="A249" s="35">
        <v>40817</v>
      </c>
      <c r="B249" s="27">
        <v>-2.8552661031593929</v>
      </c>
      <c r="C249" s="27" t="s">
        <v>77</v>
      </c>
      <c r="D249" s="27" t="s">
        <v>78</v>
      </c>
      <c r="E249" s="27" t="s">
        <v>59</v>
      </c>
      <c r="F249" s="27" t="s">
        <v>0</v>
      </c>
      <c r="G249" s="27" t="s">
        <v>14</v>
      </c>
      <c r="H249" s="27" t="s">
        <v>15</v>
      </c>
      <c r="I249" s="33" t="s">
        <v>116</v>
      </c>
    </row>
    <row r="250" spans="1:9" x14ac:dyDescent="0.2">
      <c r="A250" s="35">
        <v>40909</v>
      </c>
      <c r="B250" s="27">
        <v>-2.4441723437331864</v>
      </c>
      <c r="C250" s="27" t="s">
        <v>77</v>
      </c>
      <c r="D250" s="27" t="s">
        <v>78</v>
      </c>
      <c r="E250" s="27" t="s">
        <v>59</v>
      </c>
      <c r="F250" s="27" t="s">
        <v>0</v>
      </c>
      <c r="G250" s="27" t="s">
        <v>14</v>
      </c>
      <c r="H250" s="27" t="s">
        <v>15</v>
      </c>
      <c r="I250" s="33" t="s">
        <v>116</v>
      </c>
    </row>
    <row r="251" spans="1:9" x14ac:dyDescent="0.2">
      <c r="A251" s="35">
        <v>41000</v>
      </c>
      <c r="B251" s="27">
        <v>-2.4219727265976543</v>
      </c>
      <c r="C251" s="27" t="s">
        <v>77</v>
      </c>
      <c r="D251" s="27" t="s">
        <v>78</v>
      </c>
      <c r="E251" s="27" t="s">
        <v>59</v>
      </c>
      <c r="F251" s="27" t="s">
        <v>0</v>
      </c>
      <c r="G251" s="27" t="s">
        <v>14</v>
      </c>
      <c r="H251" s="27" t="s">
        <v>15</v>
      </c>
      <c r="I251" s="33" t="s">
        <v>116</v>
      </c>
    </row>
    <row r="252" spans="1:9" x14ac:dyDescent="0.2">
      <c r="A252" s="35">
        <v>41091</v>
      </c>
      <c r="B252" s="27">
        <v>-2.6985932968652926</v>
      </c>
      <c r="C252" s="27" t="s">
        <v>77</v>
      </c>
      <c r="D252" s="27" t="s">
        <v>78</v>
      </c>
      <c r="E252" s="27" t="s">
        <v>59</v>
      </c>
      <c r="F252" s="27" t="s">
        <v>0</v>
      </c>
      <c r="G252" s="27" t="s">
        <v>14</v>
      </c>
      <c r="H252" s="27" t="s">
        <v>15</v>
      </c>
      <c r="I252" s="33" t="s">
        <v>116</v>
      </c>
    </row>
    <row r="253" spans="1:9" x14ac:dyDescent="0.2">
      <c r="A253" s="35">
        <v>41183</v>
      </c>
      <c r="B253" s="27">
        <v>-3.0080481743711585</v>
      </c>
      <c r="C253" s="27" t="s">
        <v>77</v>
      </c>
      <c r="D253" s="27" t="s">
        <v>78</v>
      </c>
      <c r="E253" s="27" t="s">
        <v>59</v>
      </c>
      <c r="F253" s="27" t="s">
        <v>0</v>
      </c>
      <c r="G253" s="27" t="s">
        <v>14</v>
      </c>
      <c r="H253" s="27" t="s">
        <v>15</v>
      </c>
      <c r="I253" s="33" t="s">
        <v>116</v>
      </c>
    </row>
    <row r="254" spans="1:9" x14ac:dyDescent="0.2">
      <c r="A254" s="35">
        <v>41275</v>
      </c>
      <c r="B254" s="27">
        <v>-2.4864303591345838</v>
      </c>
      <c r="C254" s="27" t="s">
        <v>77</v>
      </c>
      <c r="D254" s="27" t="s">
        <v>78</v>
      </c>
      <c r="E254" s="27" t="s">
        <v>59</v>
      </c>
      <c r="F254" s="27" t="s">
        <v>0</v>
      </c>
      <c r="G254" s="27" t="s">
        <v>14</v>
      </c>
      <c r="H254" s="27" t="s">
        <v>15</v>
      </c>
      <c r="I254" s="33" t="s">
        <v>116</v>
      </c>
    </row>
    <row r="255" spans="1:9" x14ac:dyDescent="0.2">
      <c r="A255" s="35">
        <v>41365</v>
      </c>
      <c r="B255" s="27">
        <v>-2.6644467673537009</v>
      </c>
      <c r="C255" s="27" t="s">
        <v>77</v>
      </c>
      <c r="D255" s="27" t="s">
        <v>78</v>
      </c>
      <c r="E255" s="27" t="s">
        <v>59</v>
      </c>
      <c r="F255" s="27" t="s">
        <v>0</v>
      </c>
      <c r="G255" s="27" t="s">
        <v>14</v>
      </c>
      <c r="H255" s="27" t="s">
        <v>15</v>
      </c>
      <c r="I255" s="33" t="s">
        <v>116</v>
      </c>
    </row>
    <row r="256" spans="1:9" x14ac:dyDescent="0.2">
      <c r="A256" s="35">
        <v>41456</v>
      </c>
      <c r="B256" s="27">
        <v>-2.2794879640402166</v>
      </c>
      <c r="C256" s="27" t="s">
        <v>77</v>
      </c>
      <c r="D256" s="27" t="s">
        <v>78</v>
      </c>
      <c r="E256" s="27" t="s">
        <v>59</v>
      </c>
      <c r="F256" s="27" t="s">
        <v>0</v>
      </c>
      <c r="G256" s="27" t="s">
        <v>14</v>
      </c>
      <c r="H256" s="27" t="s">
        <v>15</v>
      </c>
      <c r="I256" s="33" t="s">
        <v>116</v>
      </c>
    </row>
    <row r="257" spans="1:9" x14ac:dyDescent="0.2">
      <c r="A257" s="35">
        <v>41548</v>
      </c>
      <c r="B257" s="27">
        <v>-1.8813760364564613</v>
      </c>
      <c r="C257" s="27" t="s">
        <v>77</v>
      </c>
      <c r="D257" s="27" t="s">
        <v>78</v>
      </c>
      <c r="E257" s="27" t="s">
        <v>59</v>
      </c>
      <c r="F257" s="27" t="s">
        <v>0</v>
      </c>
      <c r="G257" s="27" t="s">
        <v>14</v>
      </c>
      <c r="H257" s="27" t="s">
        <v>15</v>
      </c>
      <c r="I257" s="33" t="s">
        <v>116</v>
      </c>
    </row>
    <row r="258" spans="1:9" x14ac:dyDescent="0.2">
      <c r="A258" s="35">
        <v>41640</v>
      </c>
      <c r="B258" s="27">
        <v>-2.6784622384796952</v>
      </c>
      <c r="C258" s="27" t="s">
        <v>77</v>
      </c>
      <c r="D258" s="27" t="s">
        <v>78</v>
      </c>
      <c r="E258" s="27" t="s">
        <v>59</v>
      </c>
      <c r="F258" s="27" t="s">
        <v>0</v>
      </c>
      <c r="G258" s="27" t="s">
        <v>14</v>
      </c>
      <c r="H258" s="27" t="s">
        <v>15</v>
      </c>
      <c r="I258" s="33" t="s">
        <v>116</v>
      </c>
    </row>
    <row r="259" spans="1:9" x14ac:dyDescent="0.2">
      <c r="A259" s="35">
        <v>41730</v>
      </c>
      <c r="B259" s="27">
        <v>-1.8881864553888739</v>
      </c>
      <c r="C259" s="27" t="s">
        <v>77</v>
      </c>
      <c r="D259" s="27" t="s">
        <v>78</v>
      </c>
      <c r="E259" s="27" t="s">
        <v>59</v>
      </c>
      <c r="F259" s="27" t="s">
        <v>0</v>
      </c>
      <c r="G259" s="27" t="s">
        <v>14</v>
      </c>
      <c r="H259" s="27" t="s">
        <v>15</v>
      </c>
      <c r="I259" s="33" t="s">
        <v>116</v>
      </c>
    </row>
    <row r="260" spans="1:9" x14ac:dyDescent="0.2">
      <c r="A260" s="35">
        <v>41821</v>
      </c>
      <c r="B260" s="27">
        <v>-1.1762451818758124</v>
      </c>
      <c r="C260" s="27" t="s">
        <v>77</v>
      </c>
      <c r="D260" s="27" t="s">
        <v>78</v>
      </c>
      <c r="E260" s="27" t="s">
        <v>59</v>
      </c>
      <c r="F260" s="27" t="s">
        <v>0</v>
      </c>
      <c r="G260" s="27" t="s">
        <v>14</v>
      </c>
      <c r="H260" s="27" t="s">
        <v>15</v>
      </c>
      <c r="I260" s="33" t="s">
        <v>116</v>
      </c>
    </row>
    <row r="261" spans="1:9" x14ac:dyDescent="0.2">
      <c r="A261" s="35">
        <v>41913</v>
      </c>
      <c r="B261" s="27">
        <v>-1.1644669338879088</v>
      </c>
      <c r="C261" s="27" t="s">
        <v>77</v>
      </c>
      <c r="D261" s="27" t="s">
        <v>78</v>
      </c>
      <c r="E261" s="27" t="s">
        <v>59</v>
      </c>
      <c r="F261" s="27" t="s">
        <v>0</v>
      </c>
      <c r="G261" s="27" t="s">
        <v>14</v>
      </c>
      <c r="H261" s="27" t="s">
        <v>15</v>
      </c>
      <c r="I261" s="33" t="s">
        <v>116</v>
      </c>
    </row>
    <row r="262" spans="1:9" x14ac:dyDescent="0.2">
      <c r="A262" s="35">
        <v>42005</v>
      </c>
      <c r="B262" s="27">
        <v>-0.77185167654962861</v>
      </c>
      <c r="C262" s="27" t="s">
        <v>77</v>
      </c>
      <c r="D262" s="27" t="s">
        <v>78</v>
      </c>
      <c r="E262" s="27" t="s">
        <v>59</v>
      </c>
      <c r="F262" s="27" t="s">
        <v>0</v>
      </c>
      <c r="G262" s="27" t="s">
        <v>14</v>
      </c>
      <c r="H262" s="27" t="s">
        <v>15</v>
      </c>
      <c r="I262" s="33" t="s">
        <v>116</v>
      </c>
    </row>
    <row r="263" spans="1:9" x14ac:dyDescent="0.2">
      <c r="A263" s="35">
        <v>42095</v>
      </c>
      <c r="B263" s="27">
        <v>-0.65968589393119448</v>
      </c>
      <c r="C263" s="27" t="s">
        <v>77</v>
      </c>
      <c r="D263" s="27" t="s">
        <v>78</v>
      </c>
      <c r="E263" s="27" t="s">
        <v>59</v>
      </c>
      <c r="F263" s="27" t="s">
        <v>0</v>
      </c>
      <c r="G263" s="27" t="s">
        <v>14</v>
      </c>
      <c r="H263" s="27" t="s">
        <v>15</v>
      </c>
      <c r="I263" s="33" t="s">
        <v>116</v>
      </c>
    </row>
    <row r="264" spans="1:9" x14ac:dyDescent="0.2">
      <c r="A264" s="35">
        <v>42186</v>
      </c>
      <c r="B264" s="27">
        <v>-0.76627867324046139</v>
      </c>
      <c r="C264" s="27" t="s">
        <v>77</v>
      </c>
      <c r="D264" s="27" t="s">
        <v>78</v>
      </c>
      <c r="E264" s="27" t="s">
        <v>59</v>
      </c>
      <c r="F264" s="27" t="s">
        <v>0</v>
      </c>
      <c r="G264" s="27" t="s">
        <v>14</v>
      </c>
      <c r="H264" s="27" t="s">
        <v>15</v>
      </c>
      <c r="I264" s="33" t="s">
        <v>116</v>
      </c>
    </row>
    <row r="265" spans="1:9" x14ac:dyDescent="0.2">
      <c r="A265" s="35">
        <v>42278</v>
      </c>
      <c r="B265" s="27">
        <v>-1.0886399101308619</v>
      </c>
      <c r="C265" s="27" t="s">
        <v>77</v>
      </c>
      <c r="D265" s="27" t="s">
        <v>78</v>
      </c>
      <c r="E265" s="27" t="s">
        <v>59</v>
      </c>
      <c r="F265" s="27" t="s">
        <v>0</v>
      </c>
      <c r="G265" s="27" t="s">
        <v>14</v>
      </c>
      <c r="H265" s="27" t="s">
        <v>15</v>
      </c>
      <c r="I265" s="33" t="s">
        <v>116</v>
      </c>
    </row>
    <row r="266" spans="1:9" x14ac:dyDescent="0.2">
      <c r="A266" s="35">
        <v>42370</v>
      </c>
      <c r="B266" s="27">
        <v>-1.0238570616857512</v>
      </c>
      <c r="C266" s="27" t="s">
        <v>77</v>
      </c>
      <c r="D266" s="27" t="s">
        <v>78</v>
      </c>
      <c r="E266" s="27" t="s">
        <v>59</v>
      </c>
      <c r="F266" s="27" t="s">
        <v>0</v>
      </c>
      <c r="G266" s="27" t="s">
        <v>14</v>
      </c>
      <c r="H266" s="27" t="s">
        <v>15</v>
      </c>
      <c r="I266" s="33" t="s">
        <v>116</v>
      </c>
    </row>
    <row r="267" spans="1:9" x14ac:dyDescent="0.2">
      <c r="A267" s="35">
        <v>42461</v>
      </c>
      <c r="B267" s="27">
        <v>-1.2115723559435909</v>
      </c>
      <c r="C267" s="27" t="s">
        <v>77</v>
      </c>
      <c r="D267" s="27" t="s">
        <v>78</v>
      </c>
      <c r="E267" s="27" t="s">
        <v>59</v>
      </c>
      <c r="F267" s="27" t="s">
        <v>0</v>
      </c>
      <c r="G267" s="27" t="s">
        <v>14</v>
      </c>
      <c r="H267" s="27" t="s">
        <v>15</v>
      </c>
      <c r="I267" s="33" t="s">
        <v>116</v>
      </c>
    </row>
    <row r="268" spans="1:9" x14ac:dyDescent="0.2">
      <c r="A268" s="35">
        <v>42552</v>
      </c>
      <c r="B268" s="27">
        <v>-1.0119062431001358</v>
      </c>
      <c r="C268" s="27" t="s">
        <v>77</v>
      </c>
      <c r="D268" s="27" t="s">
        <v>78</v>
      </c>
      <c r="E268" s="27" t="s">
        <v>59</v>
      </c>
      <c r="F268" s="27" t="s">
        <v>0</v>
      </c>
      <c r="G268" s="27" t="s">
        <v>14</v>
      </c>
      <c r="H268" s="27" t="s">
        <v>15</v>
      </c>
      <c r="I268" s="33" t="s">
        <v>116</v>
      </c>
    </row>
    <row r="269" spans="1:9" x14ac:dyDescent="0.2">
      <c r="A269" s="35">
        <v>42644</v>
      </c>
      <c r="B269" s="27">
        <v>-0.95958827718619633</v>
      </c>
      <c r="C269" s="27" t="s">
        <v>77</v>
      </c>
      <c r="D269" s="27" t="s">
        <v>78</v>
      </c>
      <c r="E269" s="27" t="s">
        <v>59</v>
      </c>
      <c r="F269" s="27" t="s">
        <v>0</v>
      </c>
      <c r="G269" s="27" t="s">
        <v>14</v>
      </c>
      <c r="H269" s="27" t="s">
        <v>15</v>
      </c>
      <c r="I269" s="33" t="s">
        <v>116</v>
      </c>
    </row>
    <row r="270" spans="1:9" x14ac:dyDescent="0.2">
      <c r="A270" s="35">
        <v>42736</v>
      </c>
      <c r="B270" s="27">
        <v>-0.9714189222935099</v>
      </c>
      <c r="C270" s="27" t="s">
        <v>77</v>
      </c>
      <c r="D270" s="27" t="s">
        <v>78</v>
      </c>
      <c r="E270" s="27" t="s">
        <v>59</v>
      </c>
      <c r="F270" s="27" t="s">
        <v>0</v>
      </c>
      <c r="G270" s="27" t="s">
        <v>14</v>
      </c>
      <c r="H270" s="27" t="s">
        <v>15</v>
      </c>
      <c r="I270" s="33" t="s">
        <v>116</v>
      </c>
    </row>
    <row r="271" spans="1:9" x14ac:dyDescent="0.2">
      <c r="A271" s="35">
        <v>42826</v>
      </c>
      <c r="B271" s="27">
        <v>-0.90889514448939668</v>
      </c>
      <c r="C271" s="27" t="s">
        <v>77</v>
      </c>
      <c r="D271" s="27" t="s">
        <v>78</v>
      </c>
      <c r="E271" s="27" t="s">
        <v>59</v>
      </c>
      <c r="F271" s="27" t="s">
        <v>0</v>
      </c>
      <c r="G271" s="27" t="s">
        <v>14</v>
      </c>
      <c r="H271" s="27" t="s">
        <v>15</v>
      </c>
      <c r="I271" s="33" t="s">
        <v>116</v>
      </c>
    </row>
    <row r="272" spans="1:9" x14ac:dyDescent="0.2">
      <c r="A272" s="35">
        <v>42917</v>
      </c>
      <c r="B272" s="27">
        <v>-0.62197927346449022</v>
      </c>
      <c r="C272" s="27" t="s">
        <v>77</v>
      </c>
      <c r="D272" s="27" t="s">
        <v>78</v>
      </c>
      <c r="E272" s="27" t="s">
        <v>59</v>
      </c>
      <c r="F272" s="27" t="s">
        <v>0</v>
      </c>
      <c r="G272" s="27" t="s">
        <v>14</v>
      </c>
      <c r="H272" s="27" t="s">
        <v>15</v>
      </c>
      <c r="I272" s="33" t="s">
        <v>116</v>
      </c>
    </row>
    <row r="273" spans="1:9" x14ac:dyDescent="0.2">
      <c r="A273" s="35">
        <v>43009</v>
      </c>
      <c r="B273" s="27">
        <v>-1.9160858266920044E-3</v>
      </c>
      <c r="C273" s="27" t="s">
        <v>77</v>
      </c>
      <c r="D273" s="27" t="s">
        <v>78</v>
      </c>
      <c r="E273" s="27" t="s">
        <v>59</v>
      </c>
      <c r="F273" s="27" t="s">
        <v>0</v>
      </c>
      <c r="G273" s="27" t="s">
        <v>14</v>
      </c>
      <c r="H273" s="27" t="s">
        <v>15</v>
      </c>
      <c r="I273" s="33" t="s">
        <v>116</v>
      </c>
    </row>
    <row r="274" spans="1:9" x14ac:dyDescent="0.2">
      <c r="A274" s="35">
        <v>43101</v>
      </c>
      <c r="B274" s="27">
        <v>0.30409850777728398</v>
      </c>
      <c r="C274" s="27" t="s">
        <v>77</v>
      </c>
      <c r="D274" s="27" t="s">
        <v>78</v>
      </c>
      <c r="E274" s="27" t="s">
        <v>59</v>
      </c>
      <c r="F274" s="27" t="s">
        <v>0</v>
      </c>
      <c r="G274" s="27" t="s">
        <v>14</v>
      </c>
      <c r="H274" s="27" t="s">
        <v>15</v>
      </c>
      <c r="I274" s="33" t="s">
        <v>116</v>
      </c>
    </row>
    <row r="275" spans="1:9" x14ac:dyDescent="0.2">
      <c r="A275" s="35">
        <v>43191</v>
      </c>
      <c r="B275" s="27">
        <v>0.32189208493405008</v>
      </c>
      <c r="C275" s="27" t="s">
        <v>77</v>
      </c>
      <c r="D275" s="27" t="s">
        <v>78</v>
      </c>
      <c r="E275" s="27" t="s">
        <v>59</v>
      </c>
      <c r="F275" s="27" t="s">
        <v>0</v>
      </c>
      <c r="G275" s="27" t="s">
        <v>14</v>
      </c>
      <c r="H275" s="27" t="s">
        <v>15</v>
      </c>
      <c r="I275" s="33" t="s">
        <v>116</v>
      </c>
    </row>
    <row r="276" spans="1:9" x14ac:dyDescent="0.2">
      <c r="A276" s="35">
        <v>43282</v>
      </c>
      <c r="B276" s="27">
        <v>0.43051249618506482</v>
      </c>
      <c r="C276" s="27" t="s">
        <v>77</v>
      </c>
      <c r="D276" s="27" t="s">
        <v>78</v>
      </c>
      <c r="E276" s="27" t="s">
        <v>59</v>
      </c>
      <c r="F276" s="27" t="s">
        <v>0</v>
      </c>
      <c r="G276" s="27" t="s">
        <v>14</v>
      </c>
      <c r="H276" s="27" t="s">
        <v>15</v>
      </c>
      <c r="I276" s="33" t="s">
        <v>116</v>
      </c>
    </row>
    <row r="277" spans="1:9" x14ac:dyDescent="0.2">
      <c r="A277" s="35">
        <v>43374</v>
      </c>
      <c r="B277" s="27">
        <v>5.1836642169700298E-2</v>
      </c>
      <c r="C277" s="27" t="s">
        <v>77</v>
      </c>
      <c r="D277" s="27" t="s">
        <v>78</v>
      </c>
      <c r="E277" s="27" t="s">
        <v>59</v>
      </c>
      <c r="F277" s="27" t="s">
        <v>0</v>
      </c>
      <c r="G277" s="27" t="s">
        <v>14</v>
      </c>
      <c r="H277" s="27" t="s">
        <v>15</v>
      </c>
      <c r="I277" s="33" t="s">
        <v>116</v>
      </c>
    </row>
    <row r="278" spans="1:9" x14ac:dyDescent="0.2">
      <c r="A278" s="35">
        <v>43466</v>
      </c>
      <c r="B278" s="27">
        <v>0.14635237384557076</v>
      </c>
      <c r="C278" s="27" t="s">
        <v>77</v>
      </c>
      <c r="D278" s="27" t="s">
        <v>78</v>
      </c>
      <c r="E278" s="27" t="s">
        <v>59</v>
      </c>
      <c r="F278" s="27" t="s">
        <v>0</v>
      </c>
      <c r="G278" s="27" t="s">
        <v>14</v>
      </c>
      <c r="H278" s="27" t="s">
        <v>15</v>
      </c>
      <c r="I278" s="33" t="s">
        <v>116</v>
      </c>
    </row>
    <row r="279" spans="1:9" x14ac:dyDescent="0.2">
      <c r="A279" s="35">
        <v>43556</v>
      </c>
      <c r="B279" s="27">
        <v>0.45133364488145755</v>
      </c>
      <c r="C279" s="27" t="s">
        <v>77</v>
      </c>
      <c r="D279" s="27" t="s">
        <v>78</v>
      </c>
      <c r="E279" s="27" t="s">
        <v>59</v>
      </c>
      <c r="F279" s="27" t="s">
        <v>0</v>
      </c>
      <c r="G279" s="27" t="s">
        <v>14</v>
      </c>
      <c r="H279" s="27" t="s">
        <v>15</v>
      </c>
      <c r="I279" s="33" t="s">
        <v>116</v>
      </c>
    </row>
    <row r="280" spans="1:9" x14ac:dyDescent="0.2">
      <c r="A280" s="35">
        <v>43647</v>
      </c>
      <c r="B280" s="27">
        <v>1.0944348520096403</v>
      </c>
      <c r="C280" s="27" t="s">
        <v>77</v>
      </c>
      <c r="D280" s="27" t="s">
        <v>78</v>
      </c>
      <c r="E280" s="27" t="s">
        <v>59</v>
      </c>
      <c r="F280" s="27" t="s">
        <v>0</v>
      </c>
      <c r="G280" s="27" t="s">
        <v>14</v>
      </c>
      <c r="H280" s="27" t="s">
        <v>15</v>
      </c>
      <c r="I280" s="33" t="s">
        <v>116</v>
      </c>
    </row>
    <row r="281" spans="1:9" x14ac:dyDescent="0.2">
      <c r="A281" s="35">
        <v>43739</v>
      </c>
      <c r="B281" s="27">
        <v>1.2673358082025743</v>
      </c>
      <c r="C281" s="27" t="s">
        <v>77</v>
      </c>
      <c r="D281" s="27" t="s">
        <v>78</v>
      </c>
      <c r="E281" s="27" t="s">
        <v>59</v>
      </c>
      <c r="F281" s="27" t="s">
        <v>0</v>
      </c>
      <c r="G281" s="27" t="s">
        <v>14</v>
      </c>
      <c r="H281" s="27" t="s">
        <v>15</v>
      </c>
      <c r="I281" s="33" t="s">
        <v>116</v>
      </c>
    </row>
    <row r="282" spans="1:9" x14ac:dyDescent="0.2">
      <c r="A282" s="35">
        <v>43831</v>
      </c>
      <c r="B282" s="27">
        <v>-0.56025348810878617</v>
      </c>
      <c r="C282" s="27" t="s">
        <v>77</v>
      </c>
      <c r="D282" s="27" t="s">
        <v>78</v>
      </c>
      <c r="E282" s="27" t="s">
        <v>59</v>
      </c>
      <c r="F282" s="27" t="s">
        <v>0</v>
      </c>
      <c r="G282" s="27" t="s">
        <v>14</v>
      </c>
      <c r="H282" s="27" t="s">
        <v>15</v>
      </c>
      <c r="I282" s="33" t="s">
        <v>116</v>
      </c>
    </row>
    <row r="283" spans="1:9" x14ac:dyDescent="0.2">
      <c r="A283" s="35">
        <v>43922</v>
      </c>
      <c r="B283" s="27">
        <v>-8.8305299534249926</v>
      </c>
      <c r="C283" s="27" t="s">
        <v>77</v>
      </c>
      <c r="D283" s="27" t="s">
        <v>78</v>
      </c>
      <c r="E283" s="27" t="s">
        <v>59</v>
      </c>
      <c r="F283" s="27" t="s">
        <v>0</v>
      </c>
      <c r="G283" s="27" t="s">
        <v>14</v>
      </c>
      <c r="H283" s="27" t="s">
        <v>15</v>
      </c>
      <c r="I283" s="33" t="s">
        <v>116</v>
      </c>
    </row>
    <row r="284" spans="1:9" x14ac:dyDescent="0.2">
      <c r="A284" s="35">
        <v>44013</v>
      </c>
      <c r="B284" s="27">
        <v>-2.1962329900133359</v>
      </c>
      <c r="C284" s="27" t="s">
        <v>77</v>
      </c>
      <c r="D284" s="27" t="s">
        <v>78</v>
      </c>
      <c r="E284" s="27" t="s">
        <v>59</v>
      </c>
      <c r="F284" s="27" t="s">
        <v>0</v>
      </c>
      <c r="G284" s="27" t="s">
        <v>14</v>
      </c>
      <c r="H284" s="27" t="s">
        <v>15</v>
      </c>
      <c r="I284" s="33" t="s">
        <v>116</v>
      </c>
    </row>
    <row r="285" spans="1:9" x14ac:dyDescent="0.2">
      <c r="A285" s="35">
        <v>44105</v>
      </c>
      <c r="B285" s="27">
        <v>-1.5376518700717989</v>
      </c>
      <c r="C285" s="27" t="s">
        <v>77</v>
      </c>
      <c r="D285" s="27" t="s">
        <v>78</v>
      </c>
      <c r="E285" s="27" t="s">
        <v>59</v>
      </c>
      <c r="F285" s="27" t="s">
        <v>0</v>
      </c>
      <c r="G285" s="27" t="s">
        <v>14</v>
      </c>
      <c r="H285" s="27" t="s">
        <v>15</v>
      </c>
      <c r="I285" s="33" t="s">
        <v>116</v>
      </c>
    </row>
    <row r="286" spans="1:9" x14ac:dyDescent="0.2">
      <c r="A286" s="35">
        <v>44197</v>
      </c>
      <c r="B286" s="27">
        <v>-0.63501718355182257</v>
      </c>
      <c r="C286" s="27" t="s">
        <v>77</v>
      </c>
      <c r="D286" s="27" t="s">
        <v>78</v>
      </c>
      <c r="E286" s="27" t="s">
        <v>59</v>
      </c>
      <c r="F286" s="27" t="s">
        <v>0</v>
      </c>
      <c r="G286" s="27" t="s">
        <v>14</v>
      </c>
      <c r="H286" s="27" t="s">
        <v>15</v>
      </c>
      <c r="I286" s="33" t="s">
        <v>116</v>
      </c>
    </row>
    <row r="287" spans="1:9" x14ac:dyDescent="0.2">
      <c r="A287" s="35">
        <v>44287</v>
      </c>
      <c r="B287" s="27">
        <v>0.55641259216274719</v>
      </c>
      <c r="C287" s="27" t="s">
        <v>77</v>
      </c>
      <c r="D287" s="27" t="s">
        <v>78</v>
      </c>
      <c r="E287" s="27" t="s">
        <v>59</v>
      </c>
      <c r="F287" s="27" t="s">
        <v>0</v>
      </c>
      <c r="G287" s="27" t="s">
        <v>14</v>
      </c>
      <c r="H287" s="27" t="s">
        <v>15</v>
      </c>
      <c r="I287" s="33" t="s">
        <v>116</v>
      </c>
    </row>
    <row r="288" spans="1:9" x14ac:dyDescent="0.2">
      <c r="A288" s="35">
        <v>44378</v>
      </c>
      <c r="B288" s="27">
        <v>0.85150021566260392</v>
      </c>
      <c r="C288" s="27" t="s">
        <v>77</v>
      </c>
      <c r="D288" s="27" t="s">
        <v>78</v>
      </c>
      <c r="E288" s="27" t="s">
        <v>59</v>
      </c>
      <c r="F288" s="27" t="s">
        <v>0</v>
      </c>
      <c r="G288" s="27" t="s">
        <v>14</v>
      </c>
      <c r="H288" s="27" t="s">
        <v>15</v>
      </c>
      <c r="I288" s="33" t="s">
        <v>116</v>
      </c>
    </row>
    <row r="289" spans="1:9" x14ac:dyDescent="0.2">
      <c r="A289" s="35">
        <v>44470</v>
      </c>
      <c r="B289" s="27">
        <v>2.0168668971825454</v>
      </c>
      <c r="C289" s="27" t="s">
        <v>77</v>
      </c>
      <c r="D289" s="27" t="s">
        <v>78</v>
      </c>
      <c r="E289" s="27" t="s">
        <v>59</v>
      </c>
      <c r="F289" s="27" t="s">
        <v>0</v>
      </c>
      <c r="G289" s="27" t="s">
        <v>14</v>
      </c>
      <c r="H289" s="27" t="s">
        <v>15</v>
      </c>
      <c r="I289" s="33" t="s">
        <v>116</v>
      </c>
    </row>
    <row r="290" spans="1:9" x14ac:dyDescent="0.2">
      <c r="A290" s="35">
        <v>44562</v>
      </c>
      <c r="B290" s="27">
        <v>1.1715931164552718</v>
      </c>
      <c r="C290" s="27" t="s">
        <v>77</v>
      </c>
      <c r="D290" s="27" t="s">
        <v>78</v>
      </c>
      <c r="E290" s="27" t="s">
        <v>59</v>
      </c>
      <c r="F290" s="27" t="s">
        <v>0</v>
      </c>
      <c r="G290" s="27" t="s">
        <v>14</v>
      </c>
      <c r="H290" s="27" t="s">
        <v>15</v>
      </c>
      <c r="I290" s="33" t="s">
        <v>116</v>
      </c>
    </row>
    <row r="291" spans="1:9" x14ac:dyDescent="0.2">
      <c r="A291" s="35">
        <v>44652</v>
      </c>
      <c r="B291" s="27">
        <v>0.72479171410473331</v>
      </c>
      <c r="C291" s="27" t="s">
        <v>77</v>
      </c>
      <c r="D291" s="27" t="s">
        <v>78</v>
      </c>
      <c r="E291" s="27" t="s">
        <v>59</v>
      </c>
      <c r="F291" s="27" t="s">
        <v>0</v>
      </c>
      <c r="G291" s="27" t="s">
        <v>14</v>
      </c>
      <c r="H291" s="27" t="s">
        <v>15</v>
      </c>
      <c r="I291" s="33" t="s">
        <v>116</v>
      </c>
    </row>
    <row r="292" spans="1:9" x14ac:dyDescent="0.2">
      <c r="A292" s="35">
        <v>44743</v>
      </c>
      <c r="B292" s="27">
        <v>0.82441914421862439</v>
      </c>
      <c r="C292" s="27" t="s">
        <v>77</v>
      </c>
      <c r="D292" s="27" t="s">
        <v>78</v>
      </c>
      <c r="E292" s="27" t="s">
        <v>59</v>
      </c>
      <c r="F292" s="27" t="s">
        <v>0</v>
      </c>
      <c r="G292" s="27" t="s">
        <v>14</v>
      </c>
      <c r="H292" s="27" t="s">
        <v>15</v>
      </c>
      <c r="I292" s="33" t="s">
        <v>116</v>
      </c>
    </row>
    <row r="293" spans="1:9" x14ac:dyDescent="0.2">
      <c r="A293" s="35">
        <v>44835</v>
      </c>
      <c r="B293" s="27">
        <v>0.87636025290438457</v>
      </c>
      <c r="C293" s="27" t="s">
        <v>77</v>
      </c>
      <c r="D293" s="27" t="s">
        <v>78</v>
      </c>
      <c r="E293" s="27" t="s">
        <v>59</v>
      </c>
      <c r="F293" s="27" t="s">
        <v>0</v>
      </c>
      <c r="G293" s="27" t="s">
        <v>14</v>
      </c>
      <c r="H293" s="27" t="s">
        <v>15</v>
      </c>
      <c r="I293" s="33" t="s">
        <v>116</v>
      </c>
    </row>
    <row r="294" spans="1:9" x14ac:dyDescent="0.2">
      <c r="A294" s="35">
        <v>44927</v>
      </c>
      <c r="B294" s="27">
        <v>0.94525281434632014</v>
      </c>
      <c r="C294" s="27" t="s">
        <v>77</v>
      </c>
      <c r="D294" s="27" t="s">
        <v>78</v>
      </c>
      <c r="E294" s="27" t="s">
        <v>59</v>
      </c>
      <c r="F294" s="27" t="s">
        <v>0</v>
      </c>
      <c r="G294" s="27" t="s">
        <v>14</v>
      </c>
      <c r="H294" s="27" t="s">
        <v>15</v>
      </c>
      <c r="I294" s="33" t="s">
        <v>116</v>
      </c>
    </row>
    <row r="295" spans="1:9" x14ac:dyDescent="0.2">
      <c r="A295" s="35">
        <v>45017</v>
      </c>
      <c r="B295" s="27">
        <v>0.90549756753202093</v>
      </c>
      <c r="C295" s="27" t="s">
        <v>77</v>
      </c>
      <c r="D295" s="27" t="s">
        <v>78</v>
      </c>
      <c r="E295" s="27" t="s">
        <v>59</v>
      </c>
      <c r="F295" s="27" t="s">
        <v>0</v>
      </c>
      <c r="G295" s="27" t="s">
        <v>14</v>
      </c>
      <c r="H295" s="27" t="s">
        <v>15</v>
      </c>
      <c r="I295" s="33" t="s">
        <v>116</v>
      </c>
    </row>
    <row r="296" spans="1:9" x14ac:dyDescent="0.2">
      <c r="A296" s="35">
        <v>45108</v>
      </c>
      <c r="B296" s="27">
        <v>1.3912643737887809</v>
      </c>
      <c r="C296" s="27" t="s">
        <v>77</v>
      </c>
      <c r="D296" s="27" t="s">
        <v>78</v>
      </c>
      <c r="E296" s="27" t="s">
        <v>59</v>
      </c>
      <c r="F296" s="27" t="s">
        <v>0</v>
      </c>
      <c r="G296" s="27" t="s">
        <v>14</v>
      </c>
      <c r="H296" s="27" t="s">
        <v>15</v>
      </c>
      <c r="I296" s="33" t="s">
        <v>116</v>
      </c>
    </row>
    <row r="297" spans="1:9" x14ac:dyDescent="0.2">
      <c r="A297" s="35">
        <v>45200</v>
      </c>
      <c r="B297" s="27">
        <v>1.568132222475449</v>
      </c>
      <c r="C297" s="27" t="s">
        <v>77</v>
      </c>
      <c r="D297" s="27" t="s">
        <v>78</v>
      </c>
      <c r="E297" s="27" t="s">
        <v>59</v>
      </c>
      <c r="F297" s="27" t="s">
        <v>0</v>
      </c>
      <c r="G297" s="27" t="s">
        <v>14</v>
      </c>
      <c r="H297" s="27" t="s">
        <v>15</v>
      </c>
      <c r="I297" s="33" t="s">
        <v>116</v>
      </c>
    </row>
    <row r="298" spans="1:9" x14ac:dyDescent="0.2">
      <c r="A298" s="35">
        <v>45292</v>
      </c>
      <c r="B298" s="27">
        <v>1.1090025599646669</v>
      </c>
      <c r="C298" s="27" t="s">
        <v>77</v>
      </c>
      <c r="D298" s="27" t="s">
        <v>78</v>
      </c>
      <c r="E298" s="27" t="s">
        <v>59</v>
      </c>
      <c r="F298" s="27" t="s">
        <v>0</v>
      </c>
      <c r="G298" s="27" t="s">
        <v>14</v>
      </c>
      <c r="H298" s="27" t="s">
        <v>15</v>
      </c>
      <c r="I298" s="33" t="s">
        <v>116</v>
      </c>
    </row>
    <row r="299" spans="1:9" x14ac:dyDescent="0.2">
      <c r="A299" s="35">
        <v>45383</v>
      </c>
      <c r="B299" s="27">
        <v>1.3380658955173041</v>
      </c>
      <c r="C299" s="27" t="s">
        <v>77</v>
      </c>
      <c r="D299" s="27" t="s">
        <v>78</v>
      </c>
      <c r="E299" s="27" t="s">
        <v>59</v>
      </c>
      <c r="F299" s="27" t="s">
        <v>0</v>
      </c>
      <c r="G299" s="27" t="s">
        <v>14</v>
      </c>
      <c r="H299" s="27" t="s">
        <v>15</v>
      </c>
      <c r="I299" s="33" t="s">
        <v>116</v>
      </c>
    </row>
    <row r="300" spans="1:9" x14ac:dyDescent="0.2">
      <c r="A300" s="35">
        <v>45474</v>
      </c>
      <c r="B300" s="27">
        <v>1.5206272919858765</v>
      </c>
      <c r="C300" s="27" t="s">
        <v>77</v>
      </c>
      <c r="D300" s="27" t="s">
        <v>78</v>
      </c>
      <c r="E300" s="27" t="s">
        <v>59</v>
      </c>
      <c r="F300" s="27" t="s">
        <v>0</v>
      </c>
      <c r="G300" s="27" t="s">
        <v>14</v>
      </c>
      <c r="H300" s="27" t="s">
        <v>15</v>
      </c>
      <c r="I300" s="33" t="s">
        <v>116</v>
      </c>
    </row>
    <row r="301" spans="1:9" x14ac:dyDescent="0.2">
      <c r="A301" s="35">
        <v>45566</v>
      </c>
      <c r="B301" s="27">
        <v>1.3535859278856588</v>
      </c>
      <c r="C301" s="27" t="s">
        <v>77</v>
      </c>
      <c r="D301" s="27" t="s">
        <v>78</v>
      </c>
      <c r="E301" s="27" t="s">
        <v>59</v>
      </c>
      <c r="F301" s="27" t="s">
        <v>0</v>
      </c>
      <c r="G301" s="27" t="s">
        <v>14</v>
      </c>
      <c r="H301" s="27" t="s">
        <v>15</v>
      </c>
      <c r="I301" s="33" t="s">
        <v>116</v>
      </c>
    </row>
    <row r="302" spans="1:9" x14ac:dyDescent="0.2">
      <c r="A302" s="35">
        <v>45658</v>
      </c>
      <c r="B302" s="27">
        <v>0.57038453694175928</v>
      </c>
      <c r="C302" s="27" t="s">
        <v>77</v>
      </c>
      <c r="D302" s="27" t="s">
        <v>78</v>
      </c>
      <c r="E302" s="27" t="s">
        <v>59</v>
      </c>
      <c r="F302" s="27" t="s">
        <v>0</v>
      </c>
      <c r="G302" s="27" t="s">
        <v>14</v>
      </c>
      <c r="H302" s="27" t="s">
        <v>15</v>
      </c>
      <c r="I302" s="33" t="s">
        <v>116</v>
      </c>
    </row>
    <row r="303" spans="1:9" x14ac:dyDescent="0.2">
      <c r="A303" s="35">
        <v>45748</v>
      </c>
      <c r="B303" s="27">
        <v>0.9446808559031572</v>
      </c>
      <c r="C303" s="27" t="s">
        <v>77</v>
      </c>
      <c r="D303" s="27" t="s">
        <v>78</v>
      </c>
      <c r="E303" s="27" t="s">
        <v>59</v>
      </c>
      <c r="F303" s="27" t="s">
        <v>0</v>
      </c>
      <c r="G303" s="27" t="s">
        <v>14</v>
      </c>
      <c r="H303" s="27" t="s">
        <v>15</v>
      </c>
      <c r="I303" s="33" t="s">
        <v>116</v>
      </c>
    </row>
    <row r="304" spans="1:9" x14ac:dyDescent="0.2">
      <c r="A304" s="35">
        <v>45839</v>
      </c>
      <c r="B304" s="27">
        <v>1.4640172766732684</v>
      </c>
      <c r="C304" s="27" t="s">
        <v>77</v>
      </c>
      <c r="D304" s="27" t="s">
        <v>78</v>
      </c>
      <c r="E304" s="27" t="s">
        <v>59</v>
      </c>
      <c r="F304" s="27" t="s">
        <v>0</v>
      </c>
      <c r="G304" s="27" t="s">
        <v>14</v>
      </c>
      <c r="H304" s="27" t="s">
        <v>15</v>
      </c>
      <c r="I304" s="33" t="s">
        <v>116</v>
      </c>
    </row>
    <row r="305" spans="1:9" x14ac:dyDescent="0.2">
      <c r="A305" s="36">
        <v>45931</v>
      </c>
      <c r="B305" s="29">
        <v>1.0697984459095089</v>
      </c>
      <c r="C305" s="29" t="s">
        <v>77</v>
      </c>
      <c r="D305" s="29" t="s">
        <v>78</v>
      </c>
      <c r="E305" s="29" t="s">
        <v>59</v>
      </c>
      <c r="F305" s="29" t="s">
        <v>0</v>
      </c>
      <c r="G305" s="29" t="s">
        <v>14</v>
      </c>
      <c r="H305" s="29" t="s">
        <v>15</v>
      </c>
      <c r="I305" s="34" t="s">
        <v>116</v>
      </c>
    </row>
  </sheetData>
  <hyperlinks>
    <hyperlink ref="K2" location="'Index'!A1" display="Back to Index" xr:uid="{FA7AA427-05C7-FB49-A3C2-AEC387B9E08C}"/>
  </hyperlink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FF4-AFB3-4B42-A319-EBD0C891CD71}">
  <sheetPr codeName="Sheet25">
    <tabColor theme="4" tint="0.39997558519241921"/>
  </sheetPr>
  <dimension ref="A1:G322"/>
  <sheetViews>
    <sheetView workbookViewId="0">
      <selection activeCell="G2" sqref="G2"/>
    </sheetView>
  </sheetViews>
  <sheetFormatPr baseColWidth="10" defaultRowHeight="16" x14ac:dyDescent="0.2"/>
  <sheetData>
    <row r="1" spans="1:7" x14ac:dyDescent="0.2">
      <c r="A1" t="s">
        <v>32</v>
      </c>
    </row>
    <row r="2" spans="1:7" x14ac:dyDescent="0.2">
      <c r="A2" t="s">
        <v>0</v>
      </c>
      <c r="B2" t="s">
        <v>23</v>
      </c>
      <c r="G2" s="8" t="s">
        <v>152</v>
      </c>
    </row>
    <row r="3" spans="1:7" x14ac:dyDescent="0.2">
      <c r="A3" t="s">
        <v>15</v>
      </c>
      <c r="B3" t="s">
        <v>14</v>
      </c>
    </row>
    <row r="4" spans="1:7" x14ac:dyDescent="0.2">
      <c r="A4" s="2">
        <v>18264</v>
      </c>
      <c r="B4" t="s">
        <v>71</v>
      </c>
    </row>
    <row r="5" spans="1:7" x14ac:dyDescent="0.2">
      <c r="A5" t="s">
        <v>26</v>
      </c>
    </row>
    <row r="6" spans="1:7" x14ac:dyDescent="0.2">
      <c r="A6" t="s">
        <v>6</v>
      </c>
    </row>
    <row r="7" spans="1:7" x14ac:dyDescent="0.2">
      <c r="A7" t="s">
        <v>4</v>
      </c>
      <c r="B7" t="s">
        <v>5</v>
      </c>
    </row>
    <row r="8" spans="1:7" x14ac:dyDescent="0.2">
      <c r="A8" s="1">
        <v>18264</v>
      </c>
      <c r="B8">
        <v>16.7</v>
      </c>
      <c r="C8" s="4"/>
    </row>
    <row r="9" spans="1:7" x14ac:dyDescent="0.2">
      <c r="A9" s="1">
        <v>18354</v>
      </c>
      <c r="B9">
        <v>12.7</v>
      </c>
    </row>
    <row r="10" spans="1:7" x14ac:dyDescent="0.2">
      <c r="A10" s="1">
        <v>18445</v>
      </c>
      <c r="B10">
        <v>16.399999999999999</v>
      </c>
    </row>
    <row r="11" spans="1:7" x14ac:dyDescent="0.2">
      <c r="A11" s="1">
        <v>18537</v>
      </c>
      <c r="B11">
        <v>7.9</v>
      </c>
    </row>
    <row r="12" spans="1:7" x14ac:dyDescent="0.2">
      <c r="A12" s="1">
        <v>18629</v>
      </c>
      <c r="B12">
        <v>5.5</v>
      </c>
    </row>
    <row r="13" spans="1:7" x14ac:dyDescent="0.2">
      <c r="A13" s="1">
        <v>18719</v>
      </c>
      <c r="B13">
        <v>7.1</v>
      </c>
    </row>
    <row r="14" spans="1:7" x14ac:dyDescent="0.2">
      <c r="A14" s="1">
        <v>18810</v>
      </c>
      <c r="B14">
        <v>8.5</v>
      </c>
    </row>
    <row r="15" spans="1:7" x14ac:dyDescent="0.2">
      <c r="A15" s="1">
        <v>18902</v>
      </c>
      <c r="B15">
        <v>0.9</v>
      </c>
    </row>
    <row r="16" spans="1:7" x14ac:dyDescent="0.2">
      <c r="A16" s="1">
        <v>18994</v>
      </c>
      <c r="B16">
        <v>4.3</v>
      </c>
    </row>
    <row r="17" spans="1:2" x14ac:dyDescent="0.2">
      <c r="A17" s="1">
        <v>19085</v>
      </c>
      <c r="B17">
        <v>0.8</v>
      </c>
    </row>
    <row r="18" spans="1:2" x14ac:dyDescent="0.2">
      <c r="A18" s="1">
        <v>19176</v>
      </c>
      <c r="B18">
        <v>2.9</v>
      </c>
    </row>
    <row r="19" spans="1:2" x14ac:dyDescent="0.2">
      <c r="A19" s="1">
        <v>19268</v>
      </c>
      <c r="B19">
        <v>13.8</v>
      </c>
    </row>
    <row r="20" spans="1:2" x14ac:dyDescent="0.2">
      <c r="A20" s="1">
        <v>19360</v>
      </c>
      <c r="B20">
        <v>7.7</v>
      </c>
    </row>
    <row r="21" spans="1:2" x14ac:dyDescent="0.2">
      <c r="A21" s="1">
        <v>19450</v>
      </c>
      <c r="B21">
        <v>3.1</v>
      </c>
    </row>
    <row r="22" spans="1:2" x14ac:dyDescent="0.2">
      <c r="A22" s="1">
        <v>19541</v>
      </c>
      <c r="B22">
        <v>-2.2000000000000002</v>
      </c>
    </row>
    <row r="23" spans="1:2" x14ac:dyDescent="0.2">
      <c r="A23" s="1">
        <v>19633</v>
      </c>
      <c r="B23">
        <v>-5.9</v>
      </c>
    </row>
    <row r="24" spans="1:2" x14ac:dyDescent="0.2">
      <c r="A24" s="1">
        <v>19725</v>
      </c>
      <c r="B24">
        <v>-1.9</v>
      </c>
    </row>
    <row r="25" spans="1:2" x14ac:dyDescent="0.2">
      <c r="A25" s="1">
        <v>19815</v>
      </c>
      <c r="B25">
        <v>0.4</v>
      </c>
    </row>
    <row r="26" spans="1:2" x14ac:dyDescent="0.2">
      <c r="A26" s="1">
        <v>19906</v>
      </c>
      <c r="B26">
        <v>4.5999999999999996</v>
      </c>
    </row>
    <row r="27" spans="1:2" x14ac:dyDescent="0.2">
      <c r="A27" s="1">
        <v>19998</v>
      </c>
      <c r="B27">
        <v>8.1</v>
      </c>
    </row>
    <row r="28" spans="1:2" x14ac:dyDescent="0.2">
      <c r="A28" s="1">
        <v>20090</v>
      </c>
      <c r="B28">
        <v>11.9</v>
      </c>
    </row>
    <row r="29" spans="1:2" x14ac:dyDescent="0.2">
      <c r="A29" s="1">
        <v>20180</v>
      </c>
      <c r="B29">
        <v>6.7</v>
      </c>
    </row>
    <row r="30" spans="1:2" x14ac:dyDescent="0.2">
      <c r="A30" s="1">
        <v>20271</v>
      </c>
      <c r="B30">
        <v>5.5</v>
      </c>
    </row>
    <row r="31" spans="1:2" x14ac:dyDescent="0.2">
      <c r="A31" s="1">
        <v>20363</v>
      </c>
      <c r="B31">
        <v>2.4</v>
      </c>
    </row>
    <row r="32" spans="1:2" x14ac:dyDescent="0.2">
      <c r="A32" s="1">
        <v>20455</v>
      </c>
      <c r="B32">
        <v>-1.5</v>
      </c>
    </row>
    <row r="33" spans="1:2" x14ac:dyDescent="0.2">
      <c r="A33" s="1">
        <v>20546</v>
      </c>
      <c r="B33">
        <v>3.3</v>
      </c>
    </row>
    <row r="34" spans="1:2" x14ac:dyDescent="0.2">
      <c r="A34" s="1">
        <v>20637</v>
      </c>
      <c r="B34">
        <v>-0.3</v>
      </c>
    </row>
    <row r="35" spans="1:2" x14ac:dyDescent="0.2">
      <c r="A35" s="1">
        <v>20729</v>
      </c>
      <c r="B35">
        <v>6.8</v>
      </c>
    </row>
    <row r="36" spans="1:2" x14ac:dyDescent="0.2">
      <c r="A36" s="1">
        <v>20821</v>
      </c>
      <c r="B36">
        <v>2.6</v>
      </c>
    </row>
    <row r="37" spans="1:2" x14ac:dyDescent="0.2">
      <c r="A37" s="1">
        <v>20911</v>
      </c>
      <c r="B37">
        <v>-0.9</v>
      </c>
    </row>
    <row r="38" spans="1:2" x14ac:dyDescent="0.2">
      <c r="A38" s="1">
        <v>21002</v>
      </c>
      <c r="B38">
        <v>4</v>
      </c>
    </row>
    <row r="39" spans="1:2" x14ac:dyDescent="0.2">
      <c r="A39" s="1">
        <v>21094</v>
      </c>
      <c r="B39">
        <v>-4.0999999999999996</v>
      </c>
    </row>
    <row r="40" spans="1:2" x14ac:dyDescent="0.2">
      <c r="A40" s="1">
        <v>21186</v>
      </c>
      <c r="B40">
        <v>-10</v>
      </c>
    </row>
    <row r="41" spans="1:2" x14ac:dyDescent="0.2">
      <c r="A41" s="1">
        <v>21276</v>
      </c>
      <c r="B41">
        <v>2.7</v>
      </c>
    </row>
    <row r="42" spans="1:2" x14ac:dyDescent="0.2">
      <c r="A42" s="1">
        <v>21367</v>
      </c>
      <c r="B42">
        <v>9.6</v>
      </c>
    </row>
    <row r="43" spans="1:2" x14ac:dyDescent="0.2">
      <c r="A43" s="1">
        <v>21459</v>
      </c>
      <c r="B43">
        <v>9.6999999999999993</v>
      </c>
    </row>
    <row r="44" spans="1:2" x14ac:dyDescent="0.2">
      <c r="A44" s="1">
        <v>21551</v>
      </c>
      <c r="B44">
        <v>7.9</v>
      </c>
    </row>
    <row r="45" spans="1:2" x14ac:dyDescent="0.2">
      <c r="A45" s="1">
        <v>21641</v>
      </c>
      <c r="B45">
        <v>9.3000000000000007</v>
      </c>
    </row>
    <row r="46" spans="1:2" x14ac:dyDescent="0.2">
      <c r="A46" s="1">
        <v>21732</v>
      </c>
      <c r="B46">
        <v>0.3</v>
      </c>
    </row>
    <row r="47" spans="1:2" x14ac:dyDescent="0.2">
      <c r="A47" s="1">
        <v>21824</v>
      </c>
      <c r="B47">
        <v>1.1000000000000001</v>
      </c>
    </row>
    <row r="48" spans="1:2" x14ac:dyDescent="0.2">
      <c r="A48" s="1">
        <v>21916</v>
      </c>
      <c r="B48">
        <v>9.3000000000000007</v>
      </c>
    </row>
    <row r="49" spans="1:2" x14ac:dyDescent="0.2">
      <c r="A49" s="1">
        <v>22007</v>
      </c>
      <c r="B49">
        <v>-2.1</v>
      </c>
    </row>
    <row r="50" spans="1:2" x14ac:dyDescent="0.2">
      <c r="A50" s="1">
        <v>22098</v>
      </c>
      <c r="B50">
        <v>2</v>
      </c>
    </row>
    <row r="51" spans="1:2" x14ac:dyDescent="0.2">
      <c r="A51" s="1">
        <v>22190</v>
      </c>
      <c r="B51">
        <v>-5</v>
      </c>
    </row>
    <row r="52" spans="1:2" x14ac:dyDescent="0.2">
      <c r="A52" s="1">
        <v>22282</v>
      </c>
      <c r="B52">
        <v>2.7</v>
      </c>
    </row>
    <row r="53" spans="1:2" x14ac:dyDescent="0.2">
      <c r="A53" s="1">
        <v>22372</v>
      </c>
      <c r="B53">
        <v>7</v>
      </c>
    </row>
    <row r="54" spans="1:2" x14ac:dyDescent="0.2">
      <c r="A54" s="1">
        <v>22463</v>
      </c>
      <c r="B54">
        <v>7.9</v>
      </c>
    </row>
    <row r="55" spans="1:2" x14ac:dyDescent="0.2">
      <c r="A55" s="1">
        <v>22555</v>
      </c>
      <c r="B55">
        <v>8.1</v>
      </c>
    </row>
    <row r="56" spans="1:2" x14ac:dyDescent="0.2">
      <c r="A56" s="1">
        <v>22647</v>
      </c>
      <c r="B56">
        <v>7.3</v>
      </c>
    </row>
    <row r="57" spans="1:2" x14ac:dyDescent="0.2">
      <c r="A57" s="1">
        <v>22737</v>
      </c>
      <c r="B57">
        <v>3.7</v>
      </c>
    </row>
    <row r="58" spans="1:2" x14ac:dyDescent="0.2">
      <c r="A58" s="1">
        <v>22828</v>
      </c>
      <c r="B58">
        <v>5</v>
      </c>
    </row>
    <row r="59" spans="1:2" x14ac:dyDescent="0.2">
      <c r="A59" s="1">
        <v>22920</v>
      </c>
      <c r="B59">
        <v>1.3</v>
      </c>
    </row>
    <row r="60" spans="1:2" x14ac:dyDescent="0.2">
      <c r="A60" s="1">
        <v>23012</v>
      </c>
      <c r="B60">
        <v>4.4000000000000004</v>
      </c>
    </row>
    <row r="61" spans="1:2" x14ac:dyDescent="0.2">
      <c r="A61" s="1">
        <v>23102</v>
      </c>
      <c r="B61">
        <v>4.5999999999999996</v>
      </c>
    </row>
    <row r="62" spans="1:2" x14ac:dyDescent="0.2">
      <c r="A62" s="1">
        <v>23193</v>
      </c>
      <c r="B62">
        <v>9.1</v>
      </c>
    </row>
    <row r="63" spans="1:2" x14ac:dyDescent="0.2">
      <c r="A63" s="1">
        <v>23285</v>
      </c>
      <c r="B63">
        <v>2.6</v>
      </c>
    </row>
    <row r="64" spans="1:2" x14ac:dyDescent="0.2">
      <c r="A64" s="1">
        <v>23377</v>
      </c>
      <c r="B64">
        <v>8.6999999999999993</v>
      </c>
    </row>
    <row r="65" spans="1:2" x14ac:dyDescent="0.2">
      <c r="A65" s="1">
        <v>23468</v>
      </c>
      <c r="B65">
        <v>4.4000000000000004</v>
      </c>
    </row>
    <row r="66" spans="1:2" x14ac:dyDescent="0.2">
      <c r="A66" s="1">
        <v>23559</v>
      </c>
      <c r="B66">
        <v>6.4</v>
      </c>
    </row>
    <row r="67" spans="1:2" x14ac:dyDescent="0.2">
      <c r="A67" s="1">
        <v>23651</v>
      </c>
      <c r="B67">
        <v>1.2</v>
      </c>
    </row>
    <row r="68" spans="1:2" x14ac:dyDescent="0.2">
      <c r="A68" s="1">
        <v>23743</v>
      </c>
      <c r="B68">
        <v>10</v>
      </c>
    </row>
    <row r="69" spans="1:2" x14ac:dyDescent="0.2">
      <c r="A69" s="1">
        <v>23833</v>
      </c>
      <c r="B69">
        <v>5.2</v>
      </c>
    </row>
    <row r="70" spans="1:2" x14ac:dyDescent="0.2">
      <c r="A70" s="1">
        <v>23924</v>
      </c>
      <c r="B70">
        <v>9.1999999999999993</v>
      </c>
    </row>
    <row r="71" spans="1:2" x14ac:dyDescent="0.2">
      <c r="A71" s="1">
        <v>24016</v>
      </c>
      <c r="B71">
        <v>9.5</v>
      </c>
    </row>
    <row r="72" spans="1:2" x14ac:dyDescent="0.2">
      <c r="A72" s="1">
        <v>24108</v>
      </c>
      <c r="B72">
        <v>10.1</v>
      </c>
    </row>
    <row r="73" spans="1:2" x14ac:dyDescent="0.2">
      <c r="A73" s="1">
        <v>24198</v>
      </c>
      <c r="B73">
        <v>1.4</v>
      </c>
    </row>
    <row r="74" spans="1:2" x14ac:dyDescent="0.2">
      <c r="A74" s="1">
        <v>24289</v>
      </c>
      <c r="B74">
        <v>3.4</v>
      </c>
    </row>
    <row r="75" spans="1:2" x14ac:dyDescent="0.2">
      <c r="A75" s="1">
        <v>24381</v>
      </c>
      <c r="B75">
        <v>3.3</v>
      </c>
    </row>
    <row r="76" spans="1:2" x14ac:dyDescent="0.2">
      <c r="A76" s="1">
        <v>24473</v>
      </c>
      <c r="B76">
        <v>3.6</v>
      </c>
    </row>
    <row r="77" spans="1:2" x14ac:dyDescent="0.2">
      <c r="A77" s="1">
        <v>24563</v>
      </c>
      <c r="B77">
        <v>0.2</v>
      </c>
    </row>
    <row r="78" spans="1:2" x14ac:dyDescent="0.2">
      <c r="A78" s="1">
        <v>24654</v>
      </c>
      <c r="B78">
        <v>3.8</v>
      </c>
    </row>
    <row r="79" spans="1:2" x14ac:dyDescent="0.2">
      <c r="A79" s="1">
        <v>24746</v>
      </c>
      <c r="B79">
        <v>3.1</v>
      </c>
    </row>
    <row r="80" spans="1:2" x14ac:dyDescent="0.2">
      <c r="A80" s="1">
        <v>24838</v>
      </c>
      <c r="B80">
        <v>8.4</v>
      </c>
    </row>
    <row r="81" spans="1:2" x14ac:dyDescent="0.2">
      <c r="A81" s="1">
        <v>24929</v>
      </c>
      <c r="B81">
        <v>6.9</v>
      </c>
    </row>
    <row r="82" spans="1:2" x14ac:dyDescent="0.2">
      <c r="A82" s="1">
        <v>25020</v>
      </c>
      <c r="B82">
        <v>3.1</v>
      </c>
    </row>
    <row r="83" spans="1:2" x14ac:dyDescent="0.2">
      <c r="A83" s="1">
        <v>25112</v>
      </c>
      <c r="B83">
        <v>1.6</v>
      </c>
    </row>
    <row r="84" spans="1:2" x14ac:dyDescent="0.2">
      <c r="A84" s="1">
        <v>25204</v>
      </c>
      <c r="B84">
        <v>6.4</v>
      </c>
    </row>
    <row r="85" spans="1:2" x14ac:dyDescent="0.2">
      <c r="A85" s="1">
        <v>25294</v>
      </c>
      <c r="B85">
        <v>1.2</v>
      </c>
    </row>
    <row r="86" spans="1:2" x14ac:dyDescent="0.2">
      <c r="A86" s="1">
        <v>25385</v>
      </c>
      <c r="B86">
        <v>2.7</v>
      </c>
    </row>
    <row r="87" spans="1:2" x14ac:dyDescent="0.2">
      <c r="A87" s="1">
        <v>25477</v>
      </c>
      <c r="B87">
        <v>-1.9</v>
      </c>
    </row>
    <row r="88" spans="1:2" x14ac:dyDescent="0.2">
      <c r="A88" s="1">
        <v>25569</v>
      </c>
      <c r="B88">
        <v>-0.6</v>
      </c>
    </row>
    <row r="89" spans="1:2" x14ac:dyDescent="0.2">
      <c r="A89" s="1">
        <v>25659</v>
      </c>
      <c r="B89">
        <v>0.6</v>
      </c>
    </row>
    <row r="90" spans="1:2" x14ac:dyDescent="0.2">
      <c r="A90" s="1">
        <v>25750</v>
      </c>
      <c r="B90">
        <v>3.7</v>
      </c>
    </row>
    <row r="91" spans="1:2" x14ac:dyDescent="0.2">
      <c r="A91" s="1">
        <v>25842</v>
      </c>
      <c r="B91">
        <v>-4.2</v>
      </c>
    </row>
    <row r="92" spans="1:2" x14ac:dyDescent="0.2">
      <c r="A92" s="1">
        <v>25934</v>
      </c>
      <c r="B92">
        <v>11.3</v>
      </c>
    </row>
    <row r="93" spans="1:2" x14ac:dyDescent="0.2">
      <c r="A93" s="1">
        <v>26024</v>
      </c>
      <c r="B93">
        <v>2.2000000000000002</v>
      </c>
    </row>
    <row r="94" spans="1:2" x14ac:dyDescent="0.2">
      <c r="A94" s="1">
        <v>26115</v>
      </c>
      <c r="B94">
        <v>3.3</v>
      </c>
    </row>
    <row r="95" spans="1:2" x14ac:dyDescent="0.2">
      <c r="A95" s="1">
        <v>26207</v>
      </c>
      <c r="B95">
        <v>0.9</v>
      </c>
    </row>
    <row r="96" spans="1:2" x14ac:dyDescent="0.2">
      <c r="A96" s="1">
        <v>26299</v>
      </c>
      <c r="B96">
        <v>7.6</v>
      </c>
    </row>
    <row r="97" spans="1:2" x14ac:dyDescent="0.2">
      <c r="A97" s="1">
        <v>26390</v>
      </c>
      <c r="B97">
        <v>9.4</v>
      </c>
    </row>
    <row r="98" spans="1:2" x14ac:dyDescent="0.2">
      <c r="A98" s="1">
        <v>26481</v>
      </c>
      <c r="B98">
        <v>3.8</v>
      </c>
    </row>
    <row r="99" spans="1:2" x14ac:dyDescent="0.2">
      <c r="A99" s="1">
        <v>26573</v>
      </c>
      <c r="B99">
        <v>6.9</v>
      </c>
    </row>
    <row r="100" spans="1:2" x14ac:dyDescent="0.2">
      <c r="A100" s="1">
        <v>26665</v>
      </c>
      <c r="B100">
        <v>10.3</v>
      </c>
    </row>
    <row r="101" spans="1:2" x14ac:dyDescent="0.2">
      <c r="A101" s="1">
        <v>26755</v>
      </c>
      <c r="B101">
        <v>4.4000000000000004</v>
      </c>
    </row>
    <row r="102" spans="1:2" x14ac:dyDescent="0.2">
      <c r="A102" s="1">
        <v>26846</v>
      </c>
      <c r="B102">
        <v>-2.1</v>
      </c>
    </row>
    <row r="103" spans="1:2" x14ac:dyDescent="0.2">
      <c r="A103" s="1">
        <v>26938</v>
      </c>
      <c r="B103">
        <v>3.9</v>
      </c>
    </row>
    <row r="104" spans="1:2" x14ac:dyDescent="0.2">
      <c r="A104" s="1">
        <v>27030</v>
      </c>
      <c r="B104">
        <v>-3.4</v>
      </c>
    </row>
    <row r="105" spans="1:2" x14ac:dyDescent="0.2">
      <c r="A105" s="1">
        <v>27120</v>
      </c>
      <c r="B105">
        <v>1</v>
      </c>
    </row>
    <row r="106" spans="1:2" x14ac:dyDescent="0.2">
      <c r="A106" s="1">
        <v>27211</v>
      </c>
      <c r="B106">
        <v>-3.7</v>
      </c>
    </row>
    <row r="107" spans="1:2" x14ac:dyDescent="0.2">
      <c r="A107" s="1">
        <v>27303</v>
      </c>
      <c r="B107">
        <v>-1.5</v>
      </c>
    </row>
    <row r="108" spans="1:2" x14ac:dyDescent="0.2">
      <c r="A108" s="1">
        <v>27395</v>
      </c>
      <c r="B108">
        <v>-4.8</v>
      </c>
    </row>
    <row r="109" spans="1:2" x14ac:dyDescent="0.2">
      <c r="A109" s="1">
        <v>27485</v>
      </c>
      <c r="B109">
        <v>2.9</v>
      </c>
    </row>
    <row r="110" spans="1:2" x14ac:dyDescent="0.2">
      <c r="A110" s="1">
        <v>27576</v>
      </c>
      <c r="B110">
        <v>7</v>
      </c>
    </row>
    <row r="111" spans="1:2" x14ac:dyDescent="0.2">
      <c r="A111" s="1">
        <v>27668</v>
      </c>
      <c r="B111">
        <v>5.5</v>
      </c>
    </row>
    <row r="112" spans="1:2" x14ac:dyDescent="0.2">
      <c r="A112" s="1">
        <v>27760</v>
      </c>
      <c r="B112">
        <v>9.3000000000000007</v>
      </c>
    </row>
    <row r="113" spans="1:2" x14ac:dyDescent="0.2">
      <c r="A113" s="1">
        <v>27851</v>
      </c>
      <c r="B113">
        <v>3</v>
      </c>
    </row>
    <row r="114" spans="1:2" x14ac:dyDescent="0.2">
      <c r="A114" s="1">
        <v>27942</v>
      </c>
      <c r="B114">
        <v>2.2000000000000002</v>
      </c>
    </row>
    <row r="115" spans="1:2" x14ac:dyDescent="0.2">
      <c r="A115" s="1">
        <v>28034</v>
      </c>
      <c r="B115">
        <v>2.9</v>
      </c>
    </row>
    <row r="116" spans="1:2" x14ac:dyDescent="0.2">
      <c r="A116" s="1">
        <v>28126</v>
      </c>
      <c r="B116">
        <v>4.8</v>
      </c>
    </row>
    <row r="117" spans="1:2" x14ac:dyDescent="0.2">
      <c r="A117" s="1">
        <v>28216</v>
      </c>
      <c r="B117">
        <v>8</v>
      </c>
    </row>
    <row r="118" spans="1:2" x14ac:dyDescent="0.2">
      <c r="A118" s="1">
        <v>28307</v>
      </c>
      <c r="B118">
        <v>7.4</v>
      </c>
    </row>
    <row r="119" spans="1:2" x14ac:dyDescent="0.2">
      <c r="A119" s="1">
        <v>28399</v>
      </c>
      <c r="B119">
        <v>0</v>
      </c>
    </row>
    <row r="120" spans="1:2" x14ac:dyDescent="0.2">
      <c r="A120" s="1">
        <v>28491</v>
      </c>
      <c r="B120">
        <v>1.3</v>
      </c>
    </row>
    <row r="121" spans="1:2" x14ac:dyDescent="0.2">
      <c r="A121" s="1">
        <v>28581</v>
      </c>
      <c r="B121">
        <v>16.399999999999999</v>
      </c>
    </row>
    <row r="122" spans="1:2" x14ac:dyDescent="0.2">
      <c r="A122" s="1">
        <v>28672</v>
      </c>
      <c r="B122">
        <v>4.0999999999999996</v>
      </c>
    </row>
    <row r="123" spans="1:2" x14ac:dyDescent="0.2">
      <c r="A123" s="1">
        <v>28764</v>
      </c>
      <c r="B123">
        <v>5.5</v>
      </c>
    </row>
    <row r="124" spans="1:2" x14ac:dyDescent="0.2">
      <c r="A124" s="1">
        <v>28856</v>
      </c>
      <c r="B124">
        <v>0.7</v>
      </c>
    </row>
    <row r="125" spans="1:2" x14ac:dyDescent="0.2">
      <c r="A125" s="1">
        <v>28946</v>
      </c>
      <c r="B125">
        <v>0.4</v>
      </c>
    </row>
    <row r="126" spans="1:2" x14ac:dyDescent="0.2">
      <c r="A126" s="1">
        <v>29037</v>
      </c>
      <c r="B126">
        <v>3</v>
      </c>
    </row>
    <row r="127" spans="1:2" x14ac:dyDescent="0.2">
      <c r="A127" s="1">
        <v>29129</v>
      </c>
      <c r="B127">
        <v>1</v>
      </c>
    </row>
    <row r="128" spans="1:2" x14ac:dyDescent="0.2">
      <c r="A128" s="1">
        <v>29221</v>
      </c>
      <c r="B128">
        <v>1.3</v>
      </c>
    </row>
    <row r="129" spans="1:2" x14ac:dyDescent="0.2">
      <c r="A129" s="1">
        <v>29312</v>
      </c>
      <c r="B129">
        <v>-8</v>
      </c>
    </row>
    <row r="130" spans="1:2" x14ac:dyDescent="0.2">
      <c r="A130" s="1">
        <v>29403</v>
      </c>
      <c r="B130">
        <v>-0.5</v>
      </c>
    </row>
    <row r="131" spans="1:2" x14ac:dyDescent="0.2">
      <c r="A131" s="1">
        <v>29495</v>
      </c>
      <c r="B131">
        <v>7.7</v>
      </c>
    </row>
    <row r="132" spans="1:2" x14ac:dyDescent="0.2">
      <c r="A132" s="1">
        <v>29587</v>
      </c>
      <c r="B132">
        <v>8.1</v>
      </c>
    </row>
    <row r="133" spans="1:2" x14ac:dyDescent="0.2">
      <c r="A133" s="1">
        <v>29677</v>
      </c>
      <c r="B133">
        <v>-2.9</v>
      </c>
    </row>
    <row r="134" spans="1:2" x14ac:dyDescent="0.2">
      <c r="A134" s="1">
        <v>29768</v>
      </c>
      <c r="B134">
        <v>4.9000000000000004</v>
      </c>
    </row>
    <row r="135" spans="1:2" x14ac:dyDescent="0.2">
      <c r="A135" s="1">
        <v>29860</v>
      </c>
      <c r="B135">
        <v>-4.3</v>
      </c>
    </row>
    <row r="136" spans="1:2" x14ac:dyDescent="0.2">
      <c r="A136" s="1">
        <v>29952</v>
      </c>
      <c r="B136">
        <v>-6.1</v>
      </c>
    </row>
    <row r="137" spans="1:2" x14ac:dyDescent="0.2">
      <c r="A137" s="1">
        <v>30042</v>
      </c>
      <c r="B137">
        <v>1.8</v>
      </c>
    </row>
    <row r="138" spans="1:2" x14ac:dyDescent="0.2">
      <c r="A138" s="1">
        <v>30133</v>
      </c>
      <c r="B138">
        <v>-1.5</v>
      </c>
    </row>
    <row r="139" spans="1:2" x14ac:dyDescent="0.2">
      <c r="A139" s="1">
        <v>30225</v>
      </c>
      <c r="B139">
        <v>0.2</v>
      </c>
    </row>
    <row r="140" spans="1:2" x14ac:dyDescent="0.2">
      <c r="A140" s="1">
        <v>30317</v>
      </c>
      <c r="B140">
        <v>5.4</v>
      </c>
    </row>
    <row r="141" spans="1:2" x14ac:dyDescent="0.2">
      <c r="A141" s="1">
        <v>30407</v>
      </c>
      <c r="B141">
        <v>9.4</v>
      </c>
    </row>
    <row r="142" spans="1:2" x14ac:dyDescent="0.2">
      <c r="A142" s="1">
        <v>30498</v>
      </c>
      <c r="B142">
        <v>8.1999999999999993</v>
      </c>
    </row>
    <row r="143" spans="1:2" x14ac:dyDescent="0.2">
      <c r="A143" s="1">
        <v>30590</v>
      </c>
      <c r="B143">
        <v>8.6</v>
      </c>
    </row>
    <row r="144" spans="1:2" x14ac:dyDescent="0.2">
      <c r="A144" s="1">
        <v>30682</v>
      </c>
      <c r="B144">
        <v>8.1</v>
      </c>
    </row>
    <row r="145" spans="1:2" x14ac:dyDescent="0.2">
      <c r="A145" s="1">
        <v>30773</v>
      </c>
      <c r="B145">
        <v>7.1</v>
      </c>
    </row>
    <row r="146" spans="1:2" x14ac:dyDescent="0.2">
      <c r="A146" s="1">
        <v>30864</v>
      </c>
      <c r="B146">
        <v>3.9</v>
      </c>
    </row>
    <row r="147" spans="1:2" x14ac:dyDescent="0.2">
      <c r="A147" s="1">
        <v>30956</v>
      </c>
      <c r="B147">
        <v>3.3</v>
      </c>
    </row>
    <row r="148" spans="1:2" x14ac:dyDescent="0.2">
      <c r="A148" s="1">
        <v>31048</v>
      </c>
      <c r="B148">
        <v>3.9</v>
      </c>
    </row>
    <row r="149" spans="1:2" x14ac:dyDescent="0.2">
      <c r="A149" s="1">
        <v>31138</v>
      </c>
      <c r="B149">
        <v>3.6</v>
      </c>
    </row>
    <row r="150" spans="1:2" x14ac:dyDescent="0.2">
      <c r="A150" s="1">
        <v>31229</v>
      </c>
      <c r="B150">
        <v>6.3</v>
      </c>
    </row>
    <row r="151" spans="1:2" x14ac:dyDescent="0.2">
      <c r="A151" s="1">
        <v>31321</v>
      </c>
      <c r="B151">
        <v>3</v>
      </c>
    </row>
    <row r="152" spans="1:2" x14ac:dyDescent="0.2">
      <c r="A152" s="1">
        <v>31413</v>
      </c>
      <c r="B152">
        <v>3.8</v>
      </c>
    </row>
    <row r="153" spans="1:2" x14ac:dyDescent="0.2">
      <c r="A153" s="1">
        <v>31503</v>
      </c>
      <c r="B153">
        <v>1.8</v>
      </c>
    </row>
    <row r="154" spans="1:2" x14ac:dyDescent="0.2">
      <c r="A154" s="1">
        <v>31594</v>
      </c>
      <c r="B154">
        <v>3.9</v>
      </c>
    </row>
    <row r="155" spans="1:2" x14ac:dyDescent="0.2">
      <c r="A155" s="1">
        <v>31686</v>
      </c>
      <c r="B155">
        <v>2.2000000000000002</v>
      </c>
    </row>
    <row r="156" spans="1:2" x14ac:dyDescent="0.2">
      <c r="A156" s="1">
        <v>31778</v>
      </c>
      <c r="B156">
        <v>3</v>
      </c>
    </row>
    <row r="157" spans="1:2" x14ac:dyDescent="0.2">
      <c r="A157" s="1">
        <v>31868</v>
      </c>
      <c r="B157">
        <v>4.4000000000000004</v>
      </c>
    </row>
    <row r="158" spans="1:2" x14ac:dyDescent="0.2">
      <c r="A158" s="1">
        <v>31959</v>
      </c>
      <c r="B158">
        <v>3.5</v>
      </c>
    </row>
    <row r="159" spans="1:2" x14ac:dyDescent="0.2">
      <c r="A159" s="1">
        <v>32051</v>
      </c>
      <c r="B159">
        <v>7</v>
      </c>
    </row>
    <row r="160" spans="1:2" x14ac:dyDescent="0.2">
      <c r="A160" s="1">
        <v>32143</v>
      </c>
      <c r="B160">
        <v>2.1</v>
      </c>
    </row>
    <row r="161" spans="1:2" x14ac:dyDescent="0.2">
      <c r="A161" s="1">
        <v>32234</v>
      </c>
      <c r="B161">
        <v>5.4</v>
      </c>
    </row>
    <row r="162" spans="1:2" x14ac:dyDescent="0.2">
      <c r="A162" s="1">
        <v>32325</v>
      </c>
      <c r="B162">
        <v>2.4</v>
      </c>
    </row>
    <row r="163" spans="1:2" x14ac:dyDescent="0.2">
      <c r="A163" s="1">
        <v>32417</v>
      </c>
      <c r="B163">
        <v>5.4</v>
      </c>
    </row>
    <row r="164" spans="1:2" x14ac:dyDescent="0.2">
      <c r="A164" s="1">
        <v>32509</v>
      </c>
      <c r="B164">
        <v>4.0999999999999996</v>
      </c>
    </row>
    <row r="165" spans="1:2" x14ac:dyDescent="0.2">
      <c r="A165" s="1">
        <v>32599</v>
      </c>
      <c r="B165">
        <v>3.1</v>
      </c>
    </row>
    <row r="166" spans="1:2" x14ac:dyDescent="0.2">
      <c r="A166" s="1">
        <v>32690</v>
      </c>
      <c r="B166">
        <v>3</v>
      </c>
    </row>
    <row r="167" spans="1:2" x14ac:dyDescent="0.2">
      <c r="A167" s="1">
        <v>32782</v>
      </c>
      <c r="B167">
        <v>0.8</v>
      </c>
    </row>
    <row r="168" spans="1:2" x14ac:dyDescent="0.2">
      <c r="A168" s="1">
        <v>32874</v>
      </c>
      <c r="B168">
        <v>4.4000000000000004</v>
      </c>
    </row>
    <row r="169" spans="1:2" x14ac:dyDescent="0.2">
      <c r="A169" s="1">
        <v>32964</v>
      </c>
      <c r="B169">
        <v>1.5</v>
      </c>
    </row>
    <row r="170" spans="1:2" x14ac:dyDescent="0.2">
      <c r="A170" s="1">
        <v>33055</v>
      </c>
      <c r="B170">
        <v>0.3</v>
      </c>
    </row>
    <row r="171" spans="1:2" x14ac:dyDescent="0.2">
      <c r="A171" s="1">
        <v>33147</v>
      </c>
      <c r="B171">
        <v>-3.6</v>
      </c>
    </row>
    <row r="172" spans="1:2" x14ac:dyDescent="0.2">
      <c r="A172" s="1">
        <v>33239</v>
      </c>
      <c r="B172">
        <v>-1.9</v>
      </c>
    </row>
    <row r="173" spans="1:2" x14ac:dyDescent="0.2">
      <c r="A173" s="1">
        <v>33329</v>
      </c>
      <c r="B173">
        <v>3.2</v>
      </c>
    </row>
    <row r="174" spans="1:2" x14ac:dyDescent="0.2">
      <c r="A174" s="1">
        <v>33420</v>
      </c>
      <c r="B174">
        <v>2</v>
      </c>
    </row>
    <row r="175" spans="1:2" x14ac:dyDescent="0.2">
      <c r="A175" s="1">
        <v>33512</v>
      </c>
      <c r="B175">
        <v>1.4</v>
      </c>
    </row>
    <row r="176" spans="1:2" x14ac:dyDescent="0.2">
      <c r="A176" s="1">
        <v>33604</v>
      </c>
      <c r="B176">
        <v>4.9000000000000004</v>
      </c>
    </row>
    <row r="177" spans="1:2" x14ac:dyDescent="0.2">
      <c r="A177" s="1">
        <v>33695</v>
      </c>
      <c r="B177">
        <v>4.4000000000000004</v>
      </c>
    </row>
    <row r="178" spans="1:2" x14ac:dyDescent="0.2">
      <c r="A178" s="1">
        <v>33786</v>
      </c>
      <c r="B178">
        <v>4</v>
      </c>
    </row>
    <row r="179" spans="1:2" x14ac:dyDescent="0.2">
      <c r="A179" s="1">
        <v>33878</v>
      </c>
      <c r="B179">
        <v>4.2</v>
      </c>
    </row>
    <row r="180" spans="1:2" x14ac:dyDescent="0.2">
      <c r="A180" s="1">
        <v>33970</v>
      </c>
      <c r="B180">
        <v>0.7</v>
      </c>
    </row>
    <row r="181" spans="1:2" x14ac:dyDescent="0.2">
      <c r="A181" s="1">
        <v>34060</v>
      </c>
      <c r="B181">
        <v>2.2999999999999998</v>
      </c>
    </row>
    <row r="182" spans="1:2" x14ac:dyDescent="0.2">
      <c r="A182" s="1">
        <v>34151</v>
      </c>
      <c r="B182">
        <v>1.9</v>
      </c>
    </row>
    <row r="183" spans="1:2" x14ac:dyDescent="0.2">
      <c r="A183" s="1">
        <v>34243</v>
      </c>
      <c r="B183">
        <v>5.6</v>
      </c>
    </row>
    <row r="184" spans="1:2" x14ac:dyDescent="0.2">
      <c r="A184" s="1">
        <v>34335</v>
      </c>
      <c r="B184">
        <v>3.9</v>
      </c>
    </row>
    <row r="185" spans="1:2" x14ac:dyDescent="0.2">
      <c r="A185" s="1">
        <v>34425</v>
      </c>
      <c r="B185">
        <v>5.5</v>
      </c>
    </row>
    <row r="186" spans="1:2" x14ac:dyDescent="0.2">
      <c r="A186" s="1">
        <v>34516</v>
      </c>
      <c r="B186">
        <v>2.4</v>
      </c>
    </row>
    <row r="187" spans="1:2" x14ac:dyDescent="0.2">
      <c r="A187" s="1">
        <v>34608</v>
      </c>
      <c r="B187">
        <v>4.7</v>
      </c>
    </row>
    <row r="188" spans="1:2" x14ac:dyDescent="0.2">
      <c r="A188" s="1">
        <v>34700</v>
      </c>
      <c r="B188">
        <v>1.4</v>
      </c>
    </row>
    <row r="189" spans="1:2" x14ac:dyDescent="0.2">
      <c r="A189" s="1">
        <v>34790</v>
      </c>
      <c r="B189">
        <v>1.2</v>
      </c>
    </row>
    <row r="190" spans="1:2" x14ac:dyDescent="0.2">
      <c r="A190" s="1">
        <v>34881</v>
      </c>
      <c r="B190">
        <v>3.5</v>
      </c>
    </row>
    <row r="191" spans="1:2" x14ac:dyDescent="0.2">
      <c r="A191" s="1">
        <v>34973</v>
      </c>
      <c r="B191">
        <v>2.7</v>
      </c>
    </row>
    <row r="192" spans="1:2" x14ac:dyDescent="0.2">
      <c r="A192" s="1">
        <v>35065</v>
      </c>
      <c r="B192">
        <v>3</v>
      </c>
    </row>
    <row r="193" spans="1:2" x14ac:dyDescent="0.2">
      <c r="A193" s="1">
        <v>35156</v>
      </c>
      <c r="B193">
        <v>6.8</v>
      </c>
    </row>
    <row r="194" spans="1:2" x14ac:dyDescent="0.2">
      <c r="A194" s="1">
        <v>35247</v>
      </c>
      <c r="B194">
        <v>3.6</v>
      </c>
    </row>
    <row r="195" spans="1:2" x14ac:dyDescent="0.2">
      <c r="A195" s="1">
        <v>35339</v>
      </c>
      <c r="B195">
        <v>4.2</v>
      </c>
    </row>
    <row r="196" spans="1:2" x14ac:dyDescent="0.2">
      <c r="A196" s="1">
        <v>35431</v>
      </c>
      <c r="B196">
        <v>2.6</v>
      </c>
    </row>
    <row r="197" spans="1:2" x14ac:dyDescent="0.2">
      <c r="A197" s="1">
        <v>35521</v>
      </c>
      <c r="B197">
        <v>6.8</v>
      </c>
    </row>
    <row r="198" spans="1:2" x14ac:dyDescent="0.2">
      <c r="A198" s="1">
        <v>35612</v>
      </c>
      <c r="B198">
        <v>5.0999999999999996</v>
      </c>
    </row>
    <row r="199" spans="1:2" x14ac:dyDescent="0.2">
      <c r="A199" s="1">
        <v>35704</v>
      </c>
      <c r="B199">
        <v>3.5</v>
      </c>
    </row>
    <row r="200" spans="1:2" x14ac:dyDescent="0.2">
      <c r="A200" s="1">
        <v>35796</v>
      </c>
      <c r="B200">
        <v>4.0999999999999996</v>
      </c>
    </row>
    <row r="201" spans="1:2" x14ac:dyDescent="0.2">
      <c r="A201" s="1">
        <v>35886</v>
      </c>
      <c r="B201">
        <v>3.8</v>
      </c>
    </row>
    <row r="202" spans="1:2" x14ac:dyDescent="0.2">
      <c r="A202" s="1">
        <v>35977</v>
      </c>
      <c r="B202">
        <v>5.0999999999999996</v>
      </c>
    </row>
    <row r="203" spans="1:2" x14ac:dyDescent="0.2">
      <c r="A203" s="1">
        <v>36069</v>
      </c>
      <c r="B203">
        <v>6.6</v>
      </c>
    </row>
    <row r="204" spans="1:2" x14ac:dyDescent="0.2">
      <c r="A204" s="1">
        <v>36161</v>
      </c>
      <c r="B204">
        <v>3.8</v>
      </c>
    </row>
    <row r="205" spans="1:2" x14ac:dyDescent="0.2">
      <c r="A205" s="1">
        <v>36251</v>
      </c>
      <c r="B205">
        <v>3.4</v>
      </c>
    </row>
    <row r="206" spans="1:2" x14ac:dyDescent="0.2">
      <c r="A206" s="1">
        <v>36342</v>
      </c>
      <c r="B206">
        <v>5.4</v>
      </c>
    </row>
    <row r="207" spans="1:2" x14ac:dyDescent="0.2">
      <c r="A207" s="1">
        <v>36434</v>
      </c>
      <c r="B207">
        <v>6.7</v>
      </c>
    </row>
    <row r="208" spans="1:2" x14ac:dyDescent="0.2">
      <c r="A208" s="1">
        <v>36526</v>
      </c>
      <c r="B208">
        <v>1.5</v>
      </c>
    </row>
    <row r="209" spans="1:2" x14ac:dyDescent="0.2">
      <c r="A209" s="1">
        <v>36617</v>
      </c>
      <c r="B209">
        <v>7.5</v>
      </c>
    </row>
    <row r="210" spans="1:2" x14ac:dyDescent="0.2">
      <c r="A210" s="1">
        <v>36708</v>
      </c>
      <c r="B210">
        <v>0.4</v>
      </c>
    </row>
    <row r="211" spans="1:2" x14ac:dyDescent="0.2">
      <c r="A211" s="1">
        <v>36800</v>
      </c>
      <c r="B211">
        <v>2.4</v>
      </c>
    </row>
    <row r="212" spans="1:2" x14ac:dyDescent="0.2">
      <c r="A212" s="1">
        <v>36892</v>
      </c>
      <c r="B212">
        <v>-1.3</v>
      </c>
    </row>
    <row r="213" spans="1:2" x14ac:dyDescent="0.2">
      <c r="A213" s="1">
        <v>36982</v>
      </c>
      <c r="B213">
        <v>2.5</v>
      </c>
    </row>
    <row r="214" spans="1:2" x14ac:dyDescent="0.2">
      <c r="A214" s="1">
        <v>37073</v>
      </c>
      <c r="B214">
        <v>-1.6</v>
      </c>
    </row>
    <row r="215" spans="1:2" x14ac:dyDescent="0.2">
      <c r="A215" s="1">
        <v>37165</v>
      </c>
      <c r="B215">
        <v>1.1000000000000001</v>
      </c>
    </row>
    <row r="216" spans="1:2" x14ac:dyDescent="0.2">
      <c r="A216" s="1">
        <v>37257</v>
      </c>
      <c r="B216">
        <v>3.4</v>
      </c>
    </row>
    <row r="217" spans="1:2" x14ac:dyDescent="0.2">
      <c r="A217" s="1">
        <v>37347</v>
      </c>
      <c r="B217">
        <v>2.5</v>
      </c>
    </row>
    <row r="218" spans="1:2" x14ac:dyDescent="0.2">
      <c r="A218" s="1">
        <v>37438</v>
      </c>
      <c r="B218">
        <v>1.6</v>
      </c>
    </row>
    <row r="219" spans="1:2" x14ac:dyDescent="0.2">
      <c r="A219" s="1">
        <v>37530</v>
      </c>
      <c r="B219">
        <v>0.5</v>
      </c>
    </row>
    <row r="220" spans="1:2" x14ac:dyDescent="0.2">
      <c r="A220" s="1">
        <v>37622</v>
      </c>
      <c r="B220">
        <v>2.1</v>
      </c>
    </row>
    <row r="221" spans="1:2" x14ac:dyDescent="0.2">
      <c r="A221" s="1">
        <v>37712</v>
      </c>
      <c r="B221">
        <v>3.6</v>
      </c>
    </row>
    <row r="222" spans="1:2" x14ac:dyDescent="0.2">
      <c r="A222" s="1">
        <v>37803</v>
      </c>
      <c r="B222">
        <v>6.8</v>
      </c>
    </row>
    <row r="223" spans="1:2" x14ac:dyDescent="0.2">
      <c r="A223" s="1">
        <v>37895</v>
      </c>
      <c r="B223">
        <v>4.7</v>
      </c>
    </row>
    <row r="224" spans="1:2" x14ac:dyDescent="0.2">
      <c r="A224" s="1">
        <v>37987</v>
      </c>
      <c r="B224">
        <v>2.2999999999999998</v>
      </c>
    </row>
    <row r="225" spans="1:2" x14ac:dyDescent="0.2">
      <c r="A225" s="1">
        <v>38078</v>
      </c>
      <c r="B225">
        <v>3.1</v>
      </c>
    </row>
    <row r="226" spans="1:2" x14ac:dyDescent="0.2">
      <c r="A226" s="1">
        <v>38169</v>
      </c>
      <c r="B226">
        <v>3.8</v>
      </c>
    </row>
    <row r="227" spans="1:2" x14ac:dyDescent="0.2">
      <c r="A227" s="1">
        <v>38261</v>
      </c>
      <c r="B227">
        <v>4.0999999999999996</v>
      </c>
    </row>
    <row r="228" spans="1:2" x14ac:dyDescent="0.2">
      <c r="A228" s="1">
        <v>38353</v>
      </c>
      <c r="B228">
        <v>4.5</v>
      </c>
    </row>
    <row r="229" spans="1:2" x14ac:dyDescent="0.2">
      <c r="A229" s="1">
        <v>38443</v>
      </c>
      <c r="B229">
        <v>2</v>
      </c>
    </row>
    <row r="230" spans="1:2" x14ac:dyDescent="0.2">
      <c r="A230" s="1">
        <v>38534</v>
      </c>
      <c r="B230">
        <v>3.2</v>
      </c>
    </row>
    <row r="231" spans="1:2" x14ac:dyDescent="0.2">
      <c r="A231" s="1">
        <v>38626</v>
      </c>
      <c r="B231">
        <v>2.2000000000000002</v>
      </c>
    </row>
    <row r="232" spans="1:2" x14ac:dyDescent="0.2">
      <c r="A232" s="1">
        <v>38718</v>
      </c>
      <c r="B232">
        <v>5.5</v>
      </c>
    </row>
    <row r="233" spans="1:2" x14ac:dyDescent="0.2">
      <c r="A233" s="1">
        <v>38808</v>
      </c>
      <c r="B233">
        <v>1</v>
      </c>
    </row>
    <row r="234" spans="1:2" x14ac:dyDescent="0.2">
      <c r="A234" s="1">
        <v>38899</v>
      </c>
      <c r="B234">
        <v>0.6</v>
      </c>
    </row>
    <row r="235" spans="1:2" x14ac:dyDescent="0.2">
      <c r="A235" s="1">
        <v>38991</v>
      </c>
      <c r="B235">
        <v>3.5</v>
      </c>
    </row>
    <row r="236" spans="1:2" x14ac:dyDescent="0.2">
      <c r="A236" s="1">
        <v>39083</v>
      </c>
      <c r="B236">
        <v>1.2</v>
      </c>
    </row>
    <row r="237" spans="1:2" x14ac:dyDescent="0.2">
      <c r="A237" s="1">
        <v>39173</v>
      </c>
      <c r="B237">
        <v>2.5</v>
      </c>
    </row>
    <row r="238" spans="1:2" x14ac:dyDescent="0.2">
      <c r="A238" s="1">
        <v>39264</v>
      </c>
      <c r="B238">
        <v>2.2999999999999998</v>
      </c>
    </row>
    <row r="239" spans="1:2" x14ac:dyDescent="0.2">
      <c r="A239" s="1">
        <v>39356</v>
      </c>
      <c r="B239">
        <v>2.5</v>
      </c>
    </row>
    <row r="240" spans="1:2" x14ac:dyDescent="0.2">
      <c r="A240" s="1">
        <v>39448</v>
      </c>
      <c r="B240">
        <v>-1.7</v>
      </c>
    </row>
    <row r="241" spans="1:2" x14ac:dyDescent="0.2">
      <c r="A241" s="1">
        <v>39539</v>
      </c>
      <c r="B241">
        <v>2.4</v>
      </c>
    </row>
    <row r="242" spans="1:2" x14ac:dyDescent="0.2">
      <c r="A242" s="1">
        <v>39630</v>
      </c>
      <c r="B242">
        <v>-2.1</v>
      </c>
    </row>
    <row r="243" spans="1:2" x14ac:dyDescent="0.2">
      <c r="A243" s="1">
        <v>39722</v>
      </c>
      <c r="B243">
        <v>-8.5</v>
      </c>
    </row>
    <row r="244" spans="1:2" x14ac:dyDescent="0.2">
      <c r="A244" s="1">
        <v>39814</v>
      </c>
      <c r="B244">
        <v>-4.5</v>
      </c>
    </row>
    <row r="245" spans="1:2" x14ac:dyDescent="0.2">
      <c r="A245" s="1">
        <v>39904</v>
      </c>
      <c r="B245">
        <v>-0.7</v>
      </c>
    </row>
    <row r="246" spans="1:2" x14ac:dyDescent="0.2">
      <c r="A246" s="1">
        <v>39995</v>
      </c>
      <c r="B246">
        <v>1.4</v>
      </c>
    </row>
    <row r="247" spans="1:2" x14ac:dyDescent="0.2">
      <c r="A247" s="1">
        <v>40087</v>
      </c>
      <c r="B247">
        <v>4.4000000000000004</v>
      </c>
    </row>
    <row r="248" spans="1:2" x14ac:dyDescent="0.2">
      <c r="A248" s="1">
        <v>40179</v>
      </c>
      <c r="B248">
        <v>1.9</v>
      </c>
    </row>
    <row r="249" spans="1:2" x14ac:dyDescent="0.2">
      <c r="A249" s="1">
        <v>40269</v>
      </c>
      <c r="B249">
        <v>3.9</v>
      </c>
    </row>
    <row r="250" spans="1:2" x14ac:dyDescent="0.2">
      <c r="A250" s="1">
        <v>40360</v>
      </c>
      <c r="B250">
        <v>3.1</v>
      </c>
    </row>
    <row r="251" spans="1:2" x14ac:dyDescent="0.2">
      <c r="A251" s="1">
        <v>40452</v>
      </c>
      <c r="B251">
        <v>2.1</v>
      </c>
    </row>
    <row r="252" spans="1:2" x14ac:dyDescent="0.2">
      <c r="A252" s="1">
        <v>40544</v>
      </c>
      <c r="B252">
        <v>-0.9</v>
      </c>
    </row>
    <row r="253" spans="1:2" x14ac:dyDescent="0.2">
      <c r="A253" s="1">
        <v>40634</v>
      </c>
      <c r="B253">
        <v>2.7</v>
      </c>
    </row>
    <row r="254" spans="1:2" x14ac:dyDescent="0.2">
      <c r="A254" s="1">
        <v>40725</v>
      </c>
      <c r="B254">
        <v>-0.1</v>
      </c>
    </row>
    <row r="255" spans="1:2" x14ac:dyDescent="0.2">
      <c r="A255" s="1">
        <v>40817</v>
      </c>
      <c r="B255">
        <v>4.5999999999999996</v>
      </c>
    </row>
    <row r="256" spans="1:2" x14ac:dyDescent="0.2">
      <c r="A256" s="1">
        <v>40909</v>
      </c>
      <c r="B256">
        <v>3.4</v>
      </c>
    </row>
    <row r="257" spans="1:2" x14ac:dyDescent="0.2">
      <c r="A257" s="1">
        <v>41000</v>
      </c>
      <c r="B257">
        <v>1.8</v>
      </c>
    </row>
    <row r="258" spans="1:2" x14ac:dyDescent="0.2">
      <c r="A258" s="1">
        <v>41091</v>
      </c>
      <c r="B258">
        <v>0.6</v>
      </c>
    </row>
    <row r="259" spans="1:2" x14ac:dyDescent="0.2">
      <c r="A259" s="1">
        <v>41183</v>
      </c>
      <c r="B259">
        <v>0.5</v>
      </c>
    </row>
    <row r="260" spans="1:2" x14ac:dyDescent="0.2">
      <c r="A260" s="1">
        <v>41275</v>
      </c>
      <c r="B260">
        <v>4</v>
      </c>
    </row>
    <row r="261" spans="1:2" x14ac:dyDescent="0.2">
      <c r="A261" s="1">
        <v>41365</v>
      </c>
      <c r="B261">
        <v>1.1000000000000001</v>
      </c>
    </row>
    <row r="262" spans="1:2" x14ac:dyDescent="0.2">
      <c r="A262" s="1">
        <v>41456</v>
      </c>
      <c r="B262">
        <v>3.5</v>
      </c>
    </row>
    <row r="263" spans="1:2" x14ac:dyDescent="0.2">
      <c r="A263" s="1">
        <v>41548</v>
      </c>
      <c r="B263">
        <v>3.5</v>
      </c>
    </row>
    <row r="264" spans="1:2" x14ac:dyDescent="0.2">
      <c r="A264" s="1">
        <v>41640</v>
      </c>
      <c r="B264">
        <v>-1.4</v>
      </c>
    </row>
    <row r="265" spans="1:2" x14ac:dyDescent="0.2">
      <c r="A265" s="1">
        <v>41730</v>
      </c>
      <c r="B265">
        <v>5.3</v>
      </c>
    </row>
    <row r="266" spans="1:2" x14ac:dyDescent="0.2">
      <c r="A266" s="1">
        <v>41821</v>
      </c>
      <c r="B266">
        <v>5</v>
      </c>
    </row>
    <row r="267" spans="1:2" x14ac:dyDescent="0.2">
      <c r="A267" s="1">
        <v>41913</v>
      </c>
      <c r="B267">
        <v>2</v>
      </c>
    </row>
    <row r="268" spans="1:2" x14ac:dyDescent="0.2">
      <c r="A268" s="1">
        <v>42005</v>
      </c>
      <c r="B268">
        <v>3.6</v>
      </c>
    </row>
    <row r="269" spans="1:2" x14ac:dyDescent="0.2">
      <c r="A269" s="1">
        <v>42095</v>
      </c>
      <c r="B269">
        <v>2.5</v>
      </c>
    </row>
    <row r="270" spans="1:2" x14ac:dyDescent="0.2">
      <c r="A270" s="1">
        <v>42186</v>
      </c>
      <c r="B270">
        <v>1.6</v>
      </c>
    </row>
    <row r="271" spans="1:2" x14ac:dyDescent="0.2">
      <c r="A271" s="1">
        <v>42278</v>
      </c>
      <c r="B271">
        <v>0.7</v>
      </c>
    </row>
    <row r="272" spans="1:2" x14ac:dyDescent="0.2">
      <c r="A272" s="1">
        <v>42370</v>
      </c>
      <c r="B272">
        <v>2.2999999999999998</v>
      </c>
    </row>
    <row r="273" spans="1:2" x14ac:dyDescent="0.2">
      <c r="A273" s="1">
        <v>42461</v>
      </c>
      <c r="B273">
        <v>1.3</v>
      </c>
    </row>
    <row r="274" spans="1:2" x14ac:dyDescent="0.2">
      <c r="A274" s="1">
        <v>42552</v>
      </c>
      <c r="B274">
        <v>2.9</v>
      </c>
    </row>
    <row r="275" spans="1:2" x14ac:dyDescent="0.2">
      <c r="A275" s="1">
        <v>42644</v>
      </c>
      <c r="B275">
        <v>2.2000000000000002</v>
      </c>
    </row>
    <row r="276" spans="1:2" x14ac:dyDescent="0.2">
      <c r="A276" s="1">
        <v>42736</v>
      </c>
      <c r="B276">
        <v>2</v>
      </c>
    </row>
    <row r="277" spans="1:2" x14ac:dyDescent="0.2">
      <c r="A277" s="1">
        <v>42826</v>
      </c>
      <c r="B277">
        <v>2.2999999999999998</v>
      </c>
    </row>
    <row r="278" spans="1:2" x14ac:dyDescent="0.2">
      <c r="A278" s="1">
        <v>42917</v>
      </c>
      <c r="B278">
        <v>3.2</v>
      </c>
    </row>
    <row r="279" spans="1:2" x14ac:dyDescent="0.2">
      <c r="A279" s="1">
        <v>43009</v>
      </c>
      <c r="B279">
        <v>4.5999999999999996</v>
      </c>
    </row>
    <row r="280" spans="1:2" x14ac:dyDescent="0.2">
      <c r="A280" s="1">
        <v>43101</v>
      </c>
      <c r="B280">
        <v>3.3</v>
      </c>
    </row>
    <row r="281" spans="1:2" x14ac:dyDescent="0.2">
      <c r="A281" s="1">
        <v>43191</v>
      </c>
      <c r="B281">
        <v>2.1</v>
      </c>
    </row>
    <row r="282" spans="1:2" x14ac:dyDescent="0.2">
      <c r="A282" s="1">
        <v>43282</v>
      </c>
      <c r="B282">
        <v>2.5</v>
      </c>
    </row>
    <row r="283" spans="1:2" x14ac:dyDescent="0.2">
      <c r="A283" s="1">
        <v>43374</v>
      </c>
      <c r="B283">
        <v>0.6</v>
      </c>
    </row>
    <row r="284" spans="1:2" x14ac:dyDescent="0.2">
      <c r="A284" s="1">
        <v>43466</v>
      </c>
      <c r="B284">
        <v>2.5</v>
      </c>
    </row>
    <row r="285" spans="1:2" x14ac:dyDescent="0.2">
      <c r="A285" s="1">
        <v>43556</v>
      </c>
      <c r="B285">
        <v>3.4</v>
      </c>
    </row>
    <row r="286" spans="1:2" x14ac:dyDescent="0.2">
      <c r="A286" s="1">
        <v>43647</v>
      </c>
      <c r="B286">
        <v>4.8</v>
      </c>
    </row>
    <row r="287" spans="1:2" x14ac:dyDescent="0.2">
      <c r="A287" s="1">
        <v>43739</v>
      </c>
      <c r="B287">
        <v>2.8</v>
      </c>
    </row>
    <row r="288" spans="1:2" x14ac:dyDescent="0.2">
      <c r="A288" s="1">
        <v>43831</v>
      </c>
      <c r="B288">
        <v>-5.2</v>
      </c>
    </row>
    <row r="289" spans="1:2" x14ac:dyDescent="0.2">
      <c r="A289" s="1">
        <v>43922</v>
      </c>
      <c r="B289">
        <v>-28</v>
      </c>
    </row>
    <row r="290" spans="1:2" x14ac:dyDescent="0.2">
      <c r="A290" s="1">
        <v>44013</v>
      </c>
      <c r="B290">
        <v>34.9</v>
      </c>
    </row>
    <row r="291" spans="1:2" x14ac:dyDescent="0.2">
      <c r="A291" s="1">
        <v>44105</v>
      </c>
      <c r="B291">
        <v>4.5999999999999996</v>
      </c>
    </row>
    <row r="292" spans="1:2" x14ac:dyDescent="0.2">
      <c r="A292" s="1">
        <v>44197</v>
      </c>
      <c r="B292">
        <v>5.7</v>
      </c>
    </row>
    <row r="293" spans="1:2" x14ac:dyDescent="0.2">
      <c r="A293" s="1">
        <v>44287</v>
      </c>
      <c r="B293">
        <v>7</v>
      </c>
    </row>
    <row r="294" spans="1:2" x14ac:dyDescent="0.2">
      <c r="A294" s="1">
        <v>44378</v>
      </c>
      <c r="B294">
        <v>3.3</v>
      </c>
    </row>
    <row r="295" spans="1:2" x14ac:dyDescent="0.2">
      <c r="A295" s="1">
        <v>44470</v>
      </c>
      <c r="B295">
        <v>7</v>
      </c>
    </row>
    <row r="296" spans="1:2" x14ac:dyDescent="0.2">
      <c r="A296" s="1">
        <v>44562</v>
      </c>
      <c r="B296">
        <v>-1</v>
      </c>
    </row>
    <row r="297" spans="1:2" x14ac:dyDescent="0.2">
      <c r="A297" s="1">
        <v>44652</v>
      </c>
      <c r="B297">
        <v>0.6</v>
      </c>
    </row>
    <row r="298" spans="1:2" x14ac:dyDescent="0.2">
      <c r="A298" s="1">
        <v>44743</v>
      </c>
      <c r="B298">
        <v>2.9</v>
      </c>
    </row>
    <row r="299" spans="1:2" x14ac:dyDescent="0.2">
      <c r="A299" s="1">
        <v>44835</v>
      </c>
      <c r="B299">
        <v>2.8</v>
      </c>
    </row>
    <row r="300" spans="1:2" x14ac:dyDescent="0.2">
      <c r="A300" s="1">
        <v>44927</v>
      </c>
      <c r="B300">
        <v>2.9</v>
      </c>
    </row>
    <row r="301" spans="1:2" x14ac:dyDescent="0.2">
      <c r="A301" s="1">
        <v>45017</v>
      </c>
      <c r="B301">
        <v>2.5</v>
      </c>
    </row>
    <row r="302" spans="1:2" x14ac:dyDescent="0.2">
      <c r="A302" s="1">
        <v>45108</v>
      </c>
      <c r="B302">
        <v>4.7</v>
      </c>
    </row>
    <row r="303" spans="1:2" x14ac:dyDescent="0.2">
      <c r="A303" s="1">
        <v>45200</v>
      </c>
      <c r="B303">
        <v>3.4</v>
      </c>
    </row>
    <row r="304" spans="1:2" x14ac:dyDescent="0.2">
      <c r="A304" s="1">
        <v>45292</v>
      </c>
      <c r="B304">
        <v>0.8</v>
      </c>
    </row>
    <row r="305" spans="1:2" x14ac:dyDescent="0.2">
      <c r="A305" s="1">
        <v>45383</v>
      </c>
      <c r="B305">
        <v>3.6</v>
      </c>
    </row>
    <row r="306" spans="1:2" x14ac:dyDescent="0.2">
      <c r="A306" s="1">
        <v>45474</v>
      </c>
      <c r="B306">
        <v>3.3</v>
      </c>
    </row>
    <row r="307" spans="1:2" x14ac:dyDescent="0.2">
      <c r="A307" s="1">
        <v>45566</v>
      </c>
      <c r="B307">
        <v>1.9</v>
      </c>
    </row>
    <row r="308" spans="1:2" x14ac:dyDescent="0.2">
      <c r="A308" s="1">
        <v>45658</v>
      </c>
      <c r="B308">
        <v>-0.6</v>
      </c>
    </row>
    <row r="309" spans="1:2" x14ac:dyDescent="0.2">
      <c r="A309" s="1">
        <v>45748</v>
      </c>
      <c r="B309">
        <v>3.8</v>
      </c>
    </row>
    <row r="310" spans="1:2" x14ac:dyDescent="0.2">
      <c r="A310" s="1">
        <v>45839</v>
      </c>
      <c r="B310">
        <v>4.4000000000000004</v>
      </c>
    </row>
    <row r="311" spans="1:2" x14ac:dyDescent="0.2">
      <c r="A311" s="1">
        <v>45931</v>
      </c>
      <c r="B311">
        <v>0.7</v>
      </c>
    </row>
    <row r="312" spans="1:2" x14ac:dyDescent="0.2">
      <c r="A312" s="1"/>
    </row>
    <row r="313" spans="1:2" x14ac:dyDescent="0.2">
      <c r="A313" s="1"/>
    </row>
    <row r="314" spans="1:2" x14ac:dyDescent="0.2">
      <c r="A314" s="1"/>
    </row>
    <row r="315" spans="1:2" x14ac:dyDescent="0.2">
      <c r="A315" s="1"/>
    </row>
    <row r="316" spans="1:2" x14ac:dyDescent="0.2">
      <c r="A316" s="1"/>
    </row>
    <row r="317" spans="1:2" x14ac:dyDescent="0.2">
      <c r="A317" s="1"/>
    </row>
    <row r="318" spans="1:2" x14ac:dyDescent="0.2">
      <c r="A318" s="1"/>
    </row>
    <row r="319" spans="1:2" x14ac:dyDescent="0.2">
      <c r="A319" s="1"/>
    </row>
    <row r="320" spans="1:2" x14ac:dyDescent="0.2">
      <c r="A320" s="1"/>
    </row>
    <row r="321" spans="1:1" x14ac:dyDescent="0.2">
      <c r="A321" s="1"/>
    </row>
    <row r="322" spans="1:1" x14ac:dyDescent="0.2">
      <c r="A322" s="1"/>
    </row>
  </sheetData>
  <hyperlinks>
    <hyperlink ref="G2" location="'Index'!A1" display="Back to Index" xr:uid="{CB31DB11-F9B2-284F-BDEF-BD7424473D44}"/>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745F-41D1-9840-8FB4-6222E58DE30C}">
  <sheetPr codeName="Sheet36">
    <tabColor theme="4" tint="0.39997558519241921"/>
  </sheetPr>
  <dimension ref="A1:K305"/>
  <sheetViews>
    <sheetView topLeftCell="C1" workbookViewId="0">
      <selection activeCell="K1" sqref="K1"/>
    </sheetView>
  </sheetViews>
  <sheetFormatPr baseColWidth="10" defaultRowHeight="16" x14ac:dyDescent="0.2"/>
  <cols>
    <col min="1" max="1" width="8.83203125" bestFit="1" customWidth="1"/>
    <col min="2" max="2" width="8.33203125" bestFit="1" customWidth="1"/>
    <col min="3" max="3" width="25.1640625" bestFit="1" customWidth="1"/>
    <col min="4" max="4" width="17.1640625" bestFit="1" customWidth="1"/>
    <col min="5" max="5" width="61.83203125" bestFit="1" customWidth="1"/>
    <col min="6" max="6" width="11.6640625" bestFit="1" customWidth="1"/>
    <col min="7" max="7" width="17.6640625" bestFit="1" customWidth="1"/>
    <col min="8" max="8" width="16.6640625" bestFit="1" customWidth="1"/>
    <col min="9" max="9" width="29" bestFit="1" customWidth="1"/>
    <col min="10" max="10" width="22.83203125" bestFit="1" customWidth="1"/>
    <col min="11" max="11" width="29"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16.7</v>
      </c>
      <c r="C2" s="27" t="s">
        <v>119</v>
      </c>
      <c r="D2" s="27" t="s">
        <v>32</v>
      </c>
      <c r="E2" s="27" t="s">
        <v>23</v>
      </c>
      <c r="F2" s="27" t="s">
        <v>0</v>
      </c>
      <c r="G2" s="27" t="s">
        <v>14</v>
      </c>
      <c r="H2" s="27" t="s">
        <v>15</v>
      </c>
      <c r="I2" s="33" t="s">
        <v>6</v>
      </c>
      <c r="K2" s="8" t="s">
        <v>152</v>
      </c>
    </row>
    <row r="3" spans="1:11" x14ac:dyDescent="0.2">
      <c r="A3" s="35">
        <v>18354</v>
      </c>
      <c r="B3" s="27">
        <v>12.7</v>
      </c>
      <c r="C3" s="27" t="s">
        <v>119</v>
      </c>
      <c r="D3" s="27" t="s">
        <v>32</v>
      </c>
      <c r="E3" s="27" t="s">
        <v>23</v>
      </c>
      <c r="F3" s="27" t="s">
        <v>0</v>
      </c>
      <c r="G3" s="27" t="s">
        <v>14</v>
      </c>
      <c r="H3" s="27" t="s">
        <v>15</v>
      </c>
      <c r="I3" s="33" t="s">
        <v>6</v>
      </c>
    </row>
    <row r="4" spans="1:11" x14ac:dyDescent="0.2">
      <c r="A4" s="35">
        <v>18445</v>
      </c>
      <c r="B4" s="27">
        <v>16.399999999999999</v>
      </c>
      <c r="C4" s="27" t="s">
        <v>119</v>
      </c>
      <c r="D4" s="27" t="s">
        <v>32</v>
      </c>
      <c r="E4" s="27" t="s">
        <v>23</v>
      </c>
      <c r="F4" s="27" t="s">
        <v>0</v>
      </c>
      <c r="G4" s="27" t="s">
        <v>14</v>
      </c>
      <c r="H4" s="27" t="s">
        <v>15</v>
      </c>
      <c r="I4" s="33" t="s">
        <v>6</v>
      </c>
    </row>
    <row r="5" spans="1:11" x14ac:dyDescent="0.2">
      <c r="A5" s="35">
        <v>18537</v>
      </c>
      <c r="B5" s="27">
        <v>7.9</v>
      </c>
      <c r="C5" s="27" t="s">
        <v>119</v>
      </c>
      <c r="D5" s="27" t="s">
        <v>32</v>
      </c>
      <c r="E5" s="27" t="s">
        <v>23</v>
      </c>
      <c r="F5" s="27" t="s">
        <v>0</v>
      </c>
      <c r="G5" s="27" t="s">
        <v>14</v>
      </c>
      <c r="H5" s="27" t="s">
        <v>15</v>
      </c>
      <c r="I5" s="33" t="s">
        <v>6</v>
      </c>
    </row>
    <row r="6" spans="1:11" x14ac:dyDescent="0.2">
      <c r="A6" s="35">
        <v>18629</v>
      </c>
      <c r="B6" s="27">
        <v>5.5</v>
      </c>
      <c r="C6" s="27" t="s">
        <v>119</v>
      </c>
      <c r="D6" s="27" t="s">
        <v>32</v>
      </c>
      <c r="E6" s="27" t="s">
        <v>23</v>
      </c>
      <c r="F6" s="27" t="s">
        <v>0</v>
      </c>
      <c r="G6" s="27" t="s">
        <v>14</v>
      </c>
      <c r="H6" s="27" t="s">
        <v>15</v>
      </c>
      <c r="I6" s="33" t="s">
        <v>6</v>
      </c>
    </row>
    <row r="7" spans="1:11" x14ac:dyDescent="0.2">
      <c r="A7" s="35">
        <v>18719</v>
      </c>
      <c r="B7" s="27">
        <v>7.1</v>
      </c>
      <c r="C7" s="27" t="s">
        <v>119</v>
      </c>
      <c r="D7" s="27" t="s">
        <v>32</v>
      </c>
      <c r="E7" s="27" t="s">
        <v>23</v>
      </c>
      <c r="F7" s="27" t="s">
        <v>0</v>
      </c>
      <c r="G7" s="27" t="s">
        <v>14</v>
      </c>
      <c r="H7" s="27" t="s">
        <v>15</v>
      </c>
      <c r="I7" s="33" t="s">
        <v>6</v>
      </c>
    </row>
    <row r="8" spans="1:11" x14ac:dyDescent="0.2">
      <c r="A8" s="35">
        <v>18810</v>
      </c>
      <c r="B8" s="27">
        <v>8.5</v>
      </c>
      <c r="C8" s="27" t="s">
        <v>119</v>
      </c>
      <c r="D8" s="27" t="s">
        <v>32</v>
      </c>
      <c r="E8" s="27" t="s">
        <v>23</v>
      </c>
      <c r="F8" s="27" t="s">
        <v>0</v>
      </c>
      <c r="G8" s="27" t="s">
        <v>14</v>
      </c>
      <c r="H8" s="27" t="s">
        <v>15</v>
      </c>
      <c r="I8" s="33" t="s">
        <v>6</v>
      </c>
    </row>
    <row r="9" spans="1:11" x14ac:dyDescent="0.2">
      <c r="A9" s="35">
        <v>18902</v>
      </c>
      <c r="B9" s="27">
        <v>0.9</v>
      </c>
      <c r="C9" s="27" t="s">
        <v>119</v>
      </c>
      <c r="D9" s="27" t="s">
        <v>32</v>
      </c>
      <c r="E9" s="27" t="s">
        <v>23</v>
      </c>
      <c r="F9" s="27" t="s">
        <v>0</v>
      </c>
      <c r="G9" s="27" t="s">
        <v>14</v>
      </c>
      <c r="H9" s="27" t="s">
        <v>15</v>
      </c>
      <c r="I9" s="33" t="s">
        <v>6</v>
      </c>
    </row>
    <row r="10" spans="1:11" x14ac:dyDescent="0.2">
      <c r="A10" s="35">
        <v>18994</v>
      </c>
      <c r="B10" s="27">
        <v>4.3</v>
      </c>
      <c r="C10" s="27" t="s">
        <v>119</v>
      </c>
      <c r="D10" s="27" t="s">
        <v>32</v>
      </c>
      <c r="E10" s="27" t="s">
        <v>23</v>
      </c>
      <c r="F10" s="27" t="s">
        <v>0</v>
      </c>
      <c r="G10" s="27" t="s">
        <v>14</v>
      </c>
      <c r="H10" s="27" t="s">
        <v>15</v>
      </c>
      <c r="I10" s="33" t="s">
        <v>6</v>
      </c>
    </row>
    <row r="11" spans="1:11" x14ac:dyDescent="0.2">
      <c r="A11" s="35">
        <v>19085</v>
      </c>
      <c r="B11" s="27">
        <v>0.8</v>
      </c>
      <c r="C11" s="27" t="s">
        <v>119</v>
      </c>
      <c r="D11" s="27" t="s">
        <v>32</v>
      </c>
      <c r="E11" s="27" t="s">
        <v>23</v>
      </c>
      <c r="F11" s="27" t="s">
        <v>0</v>
      </c>
      <c r="G11" s="27" t="s">
        <v>14</v>
      </c>
      <c r="H11" s="27" t="s">
        <v>15</v>
      </c>
      <c r="I11" s="33" t="s">
        <v>6</v>
      </c>
    </row>
    <row r="12" spans="1:11" x14ac:dyDescent="0.2">
      <c r="A12" s="35">
        <v>19176</v>
      </c>
      <c r="B12" s="27">
        <v>2.9</v>
      </c>
      <c r="C12" s="27" t="s">
        <v>119</v>
      </c>
      <c r="D12" s="27" t="s">
        <v>32</v>
      </c>
      <c r="E12" s="27" t="s">
        <v>23</v>
      </c>
      <c r="F12" s="27" t="s">
        <v>0</v>
      </c>
      <c r="G12" s="27" t="s">
        <v>14</v>
      </c>
      <c r="H12" s="27" t="s">
        <v>15</v>
      </c>
      <c r="I12" s="33" t="s">
        <v>6</v>
      </c>
    </row>
    <row r="13" spans="1:11" x14ac:dyDescent="0.2">
      <c r="A13" s="35">
        <v>19268</v>
      </c>
      <c r="B13" s="27">
        <v>13.8</v>
      </c>
      <c r="C13" s="27" t="s">
        <v>119</v>
      </c>
      <c r="D13" s="27" t="s">
        <v>32</v>
      </c>
      <c r="E13" s="27" t="s">
        <v>23</v>
      </c>
      <c r="F13" s="27" t="s">
        <v>0</v>
      </c>
      <c r="G13" s="27" t="s">
        <v>14</v>
      </c>
      <c r="H13" s="27" t="s">
        <v>15</v>
      </c>
      <c r="I13" s="33" t="s">
        <v>6</v>
      </c>
    </row>
    <row r="14" spans="1:11" x14ac:dyDescent="0.2">
      <c r="A14" s="35">
        <v>19360</v>
      </c>
      <c r="B14" s="27">
        <v>7.7</v>
      </c>
      <c r="C14" s="27" t="s">
        <v>119</v>
      </c>
      <c r="D14" s="27" t="s">
        <v>32</v>
      </c>
      <c r="E14" s="27" t="s">
        <v>23</v>
      </c>
      <c r="F14" s="27" t="s">
        <v>0</v>
      </c>
      <c r="G14" s="27" t="s">
        <v>14</v>
      </c>
      <c r="H14" s="27" t="s">
        <v>15</v>
      </c>
      <c r="I14" s="33" t="s">
        <v>6</v>
      </c>
    </row>
    <row r="15" spans="1:11" x14ac:dyDescent="0.2">
      <c r="A15" s="35">
        <v>19450</v>
      </c>
      <c r="B15" s="27">
        <v>3.1</v>
      </c>
      <c r="C15" s="27" t="s">
        <v>119</v>
      </c>
      <c r="D15" s="27" t="s">
        <v>32</v>
      </c>
      <c r="E15" s="27" t="s">
        <v>23</v>
      </c>
      <c r="F15" s="27" t="s">
        <v>0</v>
      </c>
      <c r="G15" s="27" t="s">
        <v>14</v>
      </c>
      <c r="H15" s="27" t="s">
        <v>15</v>
      </c>
      <c r="I15" s="33" t="s">
        <v>6</v>
      </c>
    </row>
    <row r="16" spans="1:11" x14ac:dyDescent="0.2">
      <c r="A16" s="35">
        <v>19541</v>
      </c>
      <c r="B16" s="27">
        <v>-2.2000000000000002</v>
      </c>
      <c r="C16" s="27" t="s">
        <v>119</v>
      </c>
      <c r="D16" s="27" t="s">
        <v>32</v>
      </c>
      <c r="E16" s="27" t="s">
        <v>23</v>
      </c>
      <c r="F16" s="27" t="s">
        <v>0</v>
      </c>
      <c r="G16" s="27" t="s">
        <v>14</v>
      </c>
      <c r="H16" s="27" t="s">
        <v>15</v>
      </c>
      <c r="I16" s="33" t="s">
        <v>6</v>
      </c>
    </row>
    <row r="17" spans="1:9" x14ac:dyDescent="0.2">
      <c r="A17" s="35">
        <v>19633</v>
      </c>
      <c r="B17" s="27">
        <v>-5.9</v>
      </c>
      <c r="C17" s="27" t="s">
        <v>119</v>
      </c>
      <c r="D17" s="27" t="s">
        <v>32</v>
      </c>
      <c r="E17" s="27" t="s">
        <v>23</v>
      </c>
      <c r="F17" s="27" t="s">
        <v>0</v>
      </c>
      <c r="G17" s="27" t="s">
        <v>14</v>
      </c>
      <c r="H17" s="27" t="s">
        <v>15</v>
      </c>
      <c r="I17" s="33" t="s">
        <v>6</v>
      </c>
    </row>
    <row r="18" spans="1:9" x14ac:dyDescent="0.2">
      <c r="A18" s="35">
        <v>19725</v>
      </c>
      <c r="B18" s="27">
        <v>-1.9</v>
      </c>
      <c r="C18" s="27" t="s">
        <v>119</v>
      </c>
      <c r="D18" s="27" t="s">
        <v>32</v>
      </c>
      <c r="E18" s="27" t="s">
        <v>23</v>
      </c>
      <c r="F18" s="27" t="s">
        <v>0</v>
      </c>
      <c r="G18" s="27" t="s">
        <v>14</v>
      </c>
      <c r="H18" s="27" t="s">
        <v>15</v>
      </c>
      <c r="I18" s="33" t="s">
        <v>6</v>
      </c>
    </row>
    <row r="19" spans="1:9" x14ac:dyDescent="0.2">
      <c r="A19" s="35">
        <v>19815</v>
      </c>
      <c r="B19" s="27">
        <v>0.4</v>
      </c>
      <c r="C19" s="27" t="s">
        <v>119</v>
      </c>
      <c r="D19" s="27" t="s">
        <v>32</v>
      </c>
      <c r="E19" s="27" t="s">
        <v>23</v>
      </c>
      <c r="F19" s="27" t="s">
        <v>0</v>
      </c>
      <c r="G19" s="27" t="s">
        <v>14</v>
      </c>
      <c r="H19" s="27" t="s">
        <v>15</v>
      </c>
      <c r="I19" s="33" t="s">
        <v>6</v>
      </c>
    </row>
    <row r="20" spans="1:9" x14ac:dyDescent="0.2">
      <c r="A20" s="35">
        <v>19906</v>
      </c>
      <c r="B20" s="27">
        <v>4.5999999999999996</v>
      </c>
      <c r="C20" s="27" t="s">
        <v>119</v>
      </c>
      <c r="D20" s="27" t="s">
        <v>32</v>
      </c>
      <c r="E20" s="27" t="s">
        <v>23</v>
      </c>
      <c r="F20" s="27" t="s">
        <v>0</v>
      </c>
      <c r="G20" s="27" t="s">
        <v>14</v>
      </c>
      <c r="H20" s="27" t="s">
        <v>15</v>
      </c>
      <c r="I20" s="33" t="s">
        <v>6</v>
      </c>
    </row>
    <row r="21" spans="1:9" x14ac:dyDescent="0.2">
      <c r="A21" s="35">
        <v>19998</v>
      </c>
      <c r="B21" s="27">
        <v>8.1</v>
      </c>
      <c r="C21" s="27" t="s">
        <v>119</v>
      </c>
      <c r="D21" s="27" t="s">
        <v>32</v>
      </c>
      <c r="E21" s="27" t="s">
        <v>23</v>
      </c>
      <c r="F21" s="27" t="s">
        <v>0</v>
      </c>
      <c r="G21" s="27" t="s">
        <v>14</v>
      </c>
      <c r="H21" s="27" t="s">
        <v>15</v>
      </c>
      <c r="I21" s="33" t="s">
        <v>6</v>
      </c>
    </row>
    <row r="22" spans="1:9" x14ac:dyDescent="0.2">
      <c r="A22" s="35">
        <v>20090</v>
      </c>
      <c r="B22" s="27">
        <v>11.9</v>
      </c>
      <c r="C22" s="27" t="s">
        <v>119</v>
      </c>
      <c r="D22" s="27" t="s">
        <v>32</v>
      </c>
      <c r="E22" s="27" t="s">
        <v>23</v>
      </c>
      <c r="F22" s="27" t="s">
        <v>0</v>
      </c>
      <c r="G22" s="27" t="s">
        <v>14</v>
      </c>
      <c r="H22" s="27" t="s">
        <v>15</v>
      </c>
      <c r="I22" s="33" t="s">
        <v>6</v>
      </c>
    </row>
    <row r="23" spans="1:9" x14ac:dyDescent="0.2">
      <c r="A23" s="35">
        <v>20180</v>
      </c>
      <c r="B23" s="27">
        <v>6.7</v>
      </c>
      <c r="C23" s="27" t="s">
        <v>119</v>
      </c>
      <c r="D23" s="27" t="s">
        <v>32</v>
      </c>
      <c r="E23" s="27" t="s">
        <v>23</v>
      </c>
      <c r="F23" s="27" t="s">
        <v>0</v>
      </c>
      <c r="G23" s="27" t="s">
        <v>14</v>
      </c>
      <c r="H23" s="27" t="s">
        <v>15</v>
      </c>
      <c r="I23" s="33" t="s">
        <v>6</v>
      </c>
    </row>
    <row r="24" spans="1:9" x14ac:dyDescent="0.2">
      <c r="A24" s="35">
        <v>20271</v>
      </c>
      <c r="B24" s="27">
        <v>5.5</v>
      </c>
      <c r="C24" s="27" t="s">
        <v>119</v>
      </c>
      <c r="D24" s="27" t="s">
        <v>32</v>
      </c>
      <c r="E24" s="27" t="s">
        <v>23</v>
      </c>
      <c r="F24" s="27" t="s">
        <v>0</v>
      </c>
      <c r="G24" s="27" t="s">
        <v>14</v>
      </c>
      <c r="H24" s="27" t="s">
        <v>15</v>
      </c>
      <c r="I24" s="33" t="s">
        <v>6</v>
      </c>
    </row>
    <row r="25" spans="1:9" x14ac:dyDescent="0.2">
      <c r="A25" s="35">
        <v>20363</v>
      </c>
      <c r="B25" s="27">
        <v>2.4</v>
      </c>
      <c r="C25" s="27" t="s">
        <v>119</v>
      </c>
      <c r="D25" s="27" t="s">
        <v>32</v>
      </c>
      <c r="E25" s="27" t="s">
        <v>23</v>
      </c>
      <c r="F25" s="27" t="s">
        <v>0</v>
      </c>
      <c r="G25" s="27" t="s">
        <v>14</v>
      </c>
      <c r="H25" s="27" t="s">
        <v>15</v>
      </c>
      <c r="I25" s="33" t="s">
        <v>6</v>
      </c>
    </row>
    <row r="26" spans="1:9" x14ac:dyDescent="0.2">
      <c r="A26" s="35">
        <v>20455</v>
      </c>
      <c r="B26" s="27">
        <v>-1.5</v>
      </c>
      <c r="C26" s="27" t="s">
        <v>119</v>
      </c>
      <c r="D26" s="27" t="s">
        <v>32</v>
      </c>
      <c r="E26" s="27" t="s">
        <v>23</v>
      </c>
      <c r="F26" s="27" t="s">
        <v>0</v>
      </c>
      <c r="G26" s="27" t="s">
        <v>14</v>
      </c>
      <c r="H26" s="27" t="s">
        <v>15</v>
      </c>
      <c r="I26" s="33" t="s">
        <v>6</v>
      </c>
    </row>
    <row r="27" spans="1:9" x14ac:dyDescent="0.2">
      <c r="A27" s="35">
        <v>20546</v>
      </c>
      <c r="B27" s="27">
        <v>3.3</v>
      </c>
      <c r="C27" s="27" t="s">
        <v>119</v>
      </c>
      <c r="D27" s="27" t="s">
        <v>32</v>
      </c>
      <c r="E27" s="27" t="s">
        <v>23</v>
      </c>
      <c r="F27" s="27" t="s">
        <v>0</v>
      </c>
      <c r="G27" s="27" t="s">
        <v>14</v>
      </c>
      <c r="H27" s="27" t="s">
        <v>15</v>
      </c>
      <c r="I27" s="33" t="s">
        <v>6</v>
      </c>
    </row>
    <row r="28" spans="1:9" x14ac:dyDescent="0.2">
      <c r="A28" s="35">
        <v>20637</v>
      </c>
      <c r="B28" s="27">
        <v>-0.3</v>
      </c>
      <c r="C28" s="27" t="s">
        <v>119</v>
      </c>
      <c r="D28" s="27" t="s">
        <v>32</v>
      </c>
      <c r="E28" s="27" t="s">
        <v>23</v>
      </c>
      <c r="F28" s="27" t="s">
        <v>0</v>
      </c>
      <c r="G28" s="27" t="s">
        <v>14</v>
      </c>
      <c r="H28" s="27" t="s">
        <v>15</v>
      </c>
      <c r="I28" s="33" t="s">
        <v>6</v>
      </c>
    </row>
    <row r="29" spans="1:9" x14ac:dyDescent="0.2">
      <c r="A29" s="35">
        <v>20729</v>
      </c>
      <c r="B29" s="27">
        <v>6.8</v>
      </c>
      <c r="C29" s="27" t="s">
        <v>119</v>
      </c>
      <c r="D29" s="27" t="s">
        <v>32</v>
      </c>
      <c r="E29" s="27" t="s">
        <v>23</v>
      </c>
      <c r="F29" s="27" t="s">
        <v>0</v>
      </c>
      <c r="G29" s="27" t="s">
        <v>14</v>
      </c>
      <c r="H29" s="27" t="s">
        <v>15</v>
      </c>
      <c r="I29" s="33" t="s">
        <v>6</v>
      </c>
    </row>
    <row r="30" spans="1:9" x14ac:dyDescent="0.2">
      <c r="A30" s="35">
        <v>20821</v>
      </c>
      <c r="B30" s="27">
        <v>2.6</v>
      </c>
      <c r="C30" s="27" t="s">
        <v>119</v>
      </c>
      <c r="D30" s="27" t="s">
        <v>32</v>
      </c>
      <c r="E30" s="27" t="s">
        <v>23</v>
      </c>
      <c r="F30" s="27" t="s">
        <v>0</v>
      </c>
      <c r="G30" s="27" t="s">
        <v>14</v>
      </c>
      <c r="H30" s="27" t="s">
        <v>15</v>
      </c>
      <c r="I30" s="33" t="s">
        <v>6</v>
      </c>
    </row>
    <row r="31" spans="1:9" x14ac:dyDescent="0.2">
      <c r="A31" s="35">
        <v>20911</v>
      </c>
      <c r="B31" s="27">
        <v>-0.9</v>
      </c>
      <c r="C31" s="27" t="s">
        <v>119</v>
      </c>
      <c r="D31" s="27" t="s">
        <v>32</v>
      </c>
      <c r="E31" s="27" t="s">
        <v>23</v>
      </c>
      <c r="F31" s="27" t="s">
        <v>0</v>
      </c>
      <c r="G31" s="27" t="s">
        <v>14</v>
      </c>
      <c r="H31" s="27" t="s">
        <v>15</v>
      </c>
      <c r="I31" s="33" t="s">
        <v>6</v>
      </c>
    </row>
    <row r="32" spans="1:9" x14ac:dyDescent="0.2">
      <c r="A32" s="35">
        <v>21002</v>
      </c>
      <c r="B32" s="27">
        <v>4</v>
      </c>
      <c r="C32" s="27" t="s">
        <v>119</v>
      </c>
      <c r="D32" s="27" t="s">
        <v>32</v>
      </c>
      <c r="E32" s="27" t="s">
        <v>23</v>
      </c>
      <c r="F32" s="27" t="s">
        <v>0</v>
      </c>
      <c r="G32" s="27" t="s">
        <v>14</v>
      </c>
      <c r="H32" s="27" t="s">
        <v>15</v>
      </c>
      <c r="I32" s="33" t="s">
        <v>6</v>
      </c>
    </row>
    <row r="33" spans="1:9" x14ac:dyDescent="0.2">
      <c r="A33" s="35">
        <v>21094</v>
      </c>
      <c r="B33" s="27">
        <v>-4.0999999999999996</v>
      </c>
      <c r="C33" s="27" t="s">
        <v>119</v>
      </c>
      <c r="D33" s="27" t="s">
        <v>32</v>
      </c>
      <c r="E33" s="27" t="s">
        <v>23</v>
      </c>
      <c r="F33" s="27" t="s">
        <v>0</v>
      </c>
      <c r="G33" s="27" t="s">
        <v>14</v>
      </c>
      <c r="H33" s="27" t="s">
        <v>15</v>
      </c>
      <c r="I33" s="33" t="s">
        <v>6</v>
      </c>
    </row>
    <row r="34" spans="1:9" x14ac:dyDescent="0.2">
      <c r="A34" s="35">
        <v>21186</v>
      </c>
      <c r="B34" s="27">
        <v>-10</v>
      </c>
      <c r="C34" s="27" t="s">
        <v>119</v>
      </c>
      <c r="D34" s="27" t="s">
        <v>32</v>
      </c>
      <c r="E34" s="27" t="s">
        <v>23</v>
      </c>
      <c r="F34" s="27" t="s">
        <v>0</v>
      </c>
      <c r="G34" s="27" t="s">
        <v>14</v>
      </c>
      <c r="H34" s="27" t="s">
        <v>15</v>
      </c>
      <c r="I34" s="33" t="s">
        <v>6</v>
      </c>
    </row>
    <row r="35" spans="1:9" x14ac:dyDescent="0.2">
      <c r="A35" s="35">
        <v>21276</v>
      </c>
      <c r="B35" s="27">
        <v>2.7</v>
      </c>
      <c r="C35" s="27" t="s">
        <v>119</v>
      </c>
      <c r="D35" s="27" t="s">
        <v>32</v>
      </c>
      <c r="E35" s="27" t="s">
        <v>23</v>
      </c>
      <c r="F35" s="27" t="s">
        <v>0</v>
      </c>
      <c r="G35" s="27" t="s">
        <v>14</v>
      </c>
      <c r="H35" s="27" t="s">
        <v>15</v>
      </c>
      <c r="I35" s="33" t="s">
        <v>6</v>
      </c>
    </row>
    <row r="36" spans="1:9" x14ac:dyDescent="0.2">
      <c r="A36" s="35">
        <v>21367</v>
      </c>
      <c r="B36" s="27">
        <v>9.6</v>
      </c>
      <c r="C36" s="27" t="s">
        <v>119</v>
      </c>
      <c r="D36" s="27" t="s">
        <v>32</v>
      </c>
      <c r="E36" s="27" t="s">
        <v>23</v>
      </c>
      <c r="F36" s="27" t="s">
        <v>0</v>
      </c>
      <c r="G36" s="27" t="s">
        <v>14</v>
      </c>
      <c r="H36" s="27" t="s">
        <v>15</v>
      </c>
      <c r="I36" s="33" t="s">
        <v>6</v>
      </c>
    </row>
    <row r="37" spans="1:9" x14ac:dyDescent="0.2">
      <c r="A37" s="35">
        <v>21459</v>
      </c>
      <c r="B37" s="27">
        <v>9.6999999999999993</v>
      </c>
      <c r="C37" s="27" t="s">
        <v>119</v>
      </c>
      <c r="D37" s="27" t="s">
        <v>32</v>
      </c>
      <c r="E37" s="27" t="s">
        <v>23</v>
      </c>
      <c r="F37" s="27" t="s">
        <v>0</v>
      </c>
      <c r="G37" s="27" t="s">
        <v>14</v>
      </c>
      <c r="H37" s="27" t="s">
        <v>15</v>
      </c>
      <c r="I37" s="33" t="s">
        <v>6</v>
      </c>
    </row>
    <row r="38" spans="1:9" x14ac:dyDescent="0.2">
      <c r="A38" s="35">
        <v>21551</v>
      </c>
      <c r="B38" s="27">
        <v>7.9</v>
      </c>
      <c r="C38" s="27" t="s">
        <v>119</v>
      </c>
      <c r="D38" s="27" t="s">
        <v>32</v>
      </c>
      <c r="E38" s="27" t="s">
        <v>23</v>
      </c>
      <c r="F38" s="27" t="s">
        <v>0</v>
      </c>
      <c r="G38" s="27" t="s">
        <v>14</v>
      </c>
      <c r="H38" s="27" t="s">
        <v>15</v>
      </c>
      <c r="I38" s="33" t="s">
        <v>6</v>
      </c>
    </row>
    <row r="39" spans="1:9" x14ac:dyDescent="0.2">
      <c r="A39" s="35">
        <v>21641</v>
      </c>
      <c r="B39" s="27">
        <v>9.3000000000000007</v>
      </c>
      <c r="C39" s="27" t="s">
        <v>119</v>
      </c>
      <c r="D39" s="27" t="s">
        <v>32</v>
      </c>
      <c r="E39" s="27" t="s">
        <v>23</v>
      </c>
      <c r="F39" s="27" t="s">
        <v>0</v>
      </c>
      <c r="G39" s="27" t="s">
        <v>14</v>
      </c>
      <c r="H39" s="27" t="s">
        <v>15</v>
      </c>
      <c r="I39" s="33" t="s">
        <v>6</v>
      </c>
    </row>
    <row r="40" spans="1:9" x14ac:dyDescent="0.2">
      <c r="A40" s="35">
        <v>21732</v>
      </c>
      <c r="B40" s="27">
        <v>0.3</v>
      </c>
      <c r="C40" s="27" t="s">
        <v>119</v>
      </c>
      <c r="D40" s="27" t="s">
        <v>32</v>
      </c>
      <c r="E40" s="27" t="s">
        <v>23</v>
      </c>
      <c r="F40" s="27" t="s">
        <v>0</v>
      </c>
      <c r="G40" s="27" t="s">
        <v>14</v>
      </c>
      <c r="H40" s="27" t="s">
        <v>15</v>
      </c>
      <c r="I40" s="33" t="s">
        <v>6</v>
      </c>
    </row>
    <row r="41" spans="1:9" x14ac:dyDescent="0.2">
      <c r="A41" s="35">
        <v>21824</v>
      </c>
      <c r="B41" s="27">
        <v>1.1000000000000001</v>
      </c>
      <c r="C41" s="27" t="s">
        <v>119</v>
      </c>
      <c r="D41" s="27" t="s">
        <v>32</v>
      </c>
      <c r="E41" s="27" t="s">
        <v>23</v>
      </c>
      <c r="F41" s="27" t="s">
        <v>0</v>
      </c>
      <c r="G41" s="27" t="s">
        <v>14</v>
      </c>
      <c r="H41" s="27" t="s">
        <v>15</v>
      </c>
      <c r="I41" s="33" t="s">
        <v>6</v>
      </c>
    </row>
    <row r="42" spans="1:9" x14ac:dyDescent="0.2">
      <c r="A42" s="35">
        <v>21916</v>
      </c>
      <c r="B42" s="27">
        <v>9.3000000000000007</v>
      </c>
      <c r="C42" s="27" t="s">
        <v>119</v>
      </c>
      <c r="D42" s="27" t="s">
        <v>32</v>
      </c>
      <c r="E42" s="27" t="s">
        <v>23</v>
      </c>
      <c r="F42" s="27" t="s">
        <v>0</v>
      </c>
      <c r="G42" s="27" t="s">
        <v>14</v>
      </c>
      <c r="H42" s="27" t="s">
        <v>15</v>
      </c>
      <c r="I42" s="33" t="s">
        <v>6</v>
      </c>
    </row>
    <row r="43" spans="1:9" x14ac:dyDescent="0.2">
      <c r="A43" s="35">
        <v>22007</v>
      </c>
      <c r="B43" s="27">
        <v>-2.1</v>
      </c>
      <c r="C43" s="27" t="s">
        <v>119</v>
      </c>
      <c r="D43" s="27" t="s">
        <v>32</v>
      </c>
      <c r="E43" s="27" t="s">
        <v>23</v>
      </c>
      <c r="F43" s="27" t="s">
        <v>0</v>
      </c>
      <c r="G43" s="27" t="s">
        <v>14</v>
      </c>
      <c r="H43" s="27" t="s">
        <v>15</v>
      </c>
      <c r="I43" s="33" t="s">
        <v>6</v>
      </c>
    </row>
    <row r="44" spans="1:9" x14ac:dyDescent="0.2">
      <c r="A44" s="35">
        <v>22098</v>
      </c>
      <c r="B44" s="27">
        <v>2</v>
      </c>
      <c r="C44" s="27" t="s">
        <v>119</v>
      </c>
      <c r="D44" s="27" t="s">
        <v>32</v>
      </c>
      <c r="E44" s="27" t="s">
        <v>23</v>
      </c>
      <c r="F44" s="27" t="s">
        <v>0</v>
      </c>
      <c r="G44" s="27" t="s">
        <v>14</v>
      </c>
      <c r="H44" s="27" t="s">
        <v>15</v>
      </c>
      <c r="I44" s="33" t="s">
        <v>6</v>
      </c>
    </row>
    <row r="45" spans="1:9" x14ac:dyDescent="0.2">
      <c r="A45" s="35">
        <v>22190</v>
      </c>
      <c r="B45" s="27">
        <v>-5</v>
      </c>
      <c r="C45" s="27" t="s">
        <v>119</v>
      </c>
      <c r="D45" s="27" t="s">
        <v>32</v>
      </c>
      <c r="E45" s="27" t="s">
        <v>23</v>
      </c>
      <c r="F45" s="27" t="s">
        <v>0</v>
      </c>
      <c r="G45" s="27" t="s">
        <v>14</v>
      </c>
      <c r="H45" s="27" t="s">
        <v>15</v>
      </c>
      <c r="I45" s="33" t="s">
        <v>6</v>
      </c>
    </row>
    <row r="46" spans="1:9" x14ac:dyDescent="0.2">
      <c r="A46" s="35">
        <v>22282</v>
      </c>
      <c r="B46" s="27">
        <v>2.7</v>
      </c>
      <c r="C46" s="27" t="s">
        <v>119</v>
      </c>
      <c r="D46" s="27" t="s">
        <v>32</v>
      </c>
      <c r="E46" s="27" t="s">
        <v>23</v>
      </c>
      <c r="F46" s="27" t="s">
        <v>0</v>
      </c>
      <c r="G46" s="27" t="s">
        <v>14</v>
      </c>
      <c r="H46" s="27" t="s">
        <v>15</v>
      </c>
      <c r="I46" s="33" t="s">
        <v>6</v>
      </c>
    </row>
    <row r="47" spans="1:9" x14ac:dyDescent="0.2">
      <c r="A47" s="35">
        <v>22372</v>
      </c>
      <c r="B47" s="27">
        <v>7</v>
      </c>
      <c r="C47" s="27" t="s">
        <v>119</v>
      </c>
      <c r="D47" s="27" t="s">
        <v>32</v>
      </c>
      <c r="E47" s="27" t="s">
        <v>23</v>
      </c>
      <c r="F47" s="27" t="s">
        <v>0</v>
      </c>
      <c r="G47" s="27" t="s">
        <v>14</v>
      </c>
      <c r="H47" s="27" t="s">
        <v>15</v>
      </c>
      <c r="I47" s="33" t="s">
        <v>6</v>
      </c>
    </row>
    <row r="48" spans="1:9" x14ac:dyDescent="0.2">
      <c r="A48" s="35">
        <v>22463</v>
      </c>
      <c r="B48" s="27">
        <v>7.9</v>
      </c>
      <c r="C48" s="27" t="s">
        <v>119</v>
      </c>
      <c r="D48" s="27" t="s">
        <v>32</v>
      </c>
      <c r="E48" s="27" t="s">
        <v>23</v>
      </c>
      <c r="F48" s="27" t="s">
        <v>0</v>
      </c>
      <c r="G48" s="27" t="s">
        <v>14</v>
      </c>
      <c r="H48" s="27" t="s">
        <v>15</v>
      </c>
      <c r="I48" s="33" t="s">
        <v>6</v>
      </c>
    </row>
    <row r="49" spans="1:9" x14ac:dyDescent="0.2">
      <c r="A49" s="35">
        <v>22555</v>
      </c>
      <c r="B49" s="27">
        <v>8.1</v>
      </c>
      <c r="C49" s="27" t="s">
        <v>119</v>
      </c>
      <c r="D49" s="27" t="s">
        <v>32</v>
      </c>
      <c r="E49" s="27" t="s">
        <v>23</v>
      </c>
      <c r="F49" s="27" t="s">
        <v>0</v>
      </c>
      <c r="G49" s="27" t="s">
        <v>14</v>
      </c>
      <c r="H49" s="27" t="s">
        <v>15</v>
      </c>
      <c r="I49" s="33" t="s">
        <v>6</v>
      </c>
    </row>
    <row r="50" spans="1:9" x14ac:dyDescent="0.2">
      <c r="A50" s="35">
        <v>22647</v>
      </c>
      <c r="B50" s="27">
        <v>7.3</v>
      </c>
      <c r="C50" s="27" t="s">
        <v>119</v>
      </c>
      <c r="D50" s="27" t="s">
        <v>32</v>
      </c>
      <c r="E50" s="27" t="s">
        <v>23</v>
      </c>
      <c r="F50" s="27" t="s">
        <v>0</v>
      </c>
      <c r="G50" s="27" t="s">
        <v>14</v>
      </c>
      <c r="H50" s="27" t="s">
        <v>15</v>
      </c>
      <c r="I50" s="33" t="s">
        <v>6</v>
      </c>
    </row>
    <row r="51" spans="1:9" x14ac:dyDescent="0.2">
      <c r="A51" s="35">
        <v>22737</v>
      </c>
      <c r="B51" s="27">
        <v>3.7</v>
      </c>
      <c r="C51" s="27" t="s">
        <v>119</v>
      </c>
      <c r="D51" s="27" t="s">
        <v>32</v>
      </c>
      <c r="E51" s="27" t="s">
        <v>23</v>
      </c>
      <c r="F51" s="27" t="s">
        <v>0</v>
      </c>
      <c r="G51" s="27" t="s">
        <v>14</v>
      </c>
      <c r="H51" s="27" t="s">
        <v>15</v>
      </c>
      <c r="I51" s="33" t="s">
        <v>6</v>
      </c>
    </row>
    <row r="52" spans="1:9" x14ac:dyDescent="0.2">
      <c r="A52" s="35">
        <v>22828</v>
      </c>
      <c r="B52" s="27">
        <v>5</v>
      </c>
      <c r="C52" s="27" t="s">
        <v>119</v>
      </c>
      <c r="D52" s="27" t="s">
        <v>32</v>
      </c>
      <c r="E52" s="27" t="s">
        <v>23</v>
      </c>
      <c r="F52" s="27" t="s">
        <v>0</v>
      </c>
      <c r="G52" s="27" t="s">
        <v>14</v>
      </c>
      <c r="H52" s="27" t="s">
        <v>15</v>
      </c>
      <c r="I52" s="33" t="s">
        <v>6</v>
      </c>
    </row>
    <row r="53" spans="1:9" x14ac:dyDescent="0.2">
      <c r="A53" s="35">
        <v>22920</v>
      </c>
      <c r="B53" s="27">
        <v>1.3</v>
      </c>
      <c r="C53" s="27" t="s">
        <v>119</v>
      </c>
      <c r="D53" s="27" t="s">
        <v>32</v>
      </c>
      <c r="E53" s="27" t="s">
        <v>23</v>
      </c>
      <c r="F53" s="27" t="s">
        <v>0</v>
      </c>
      <c r="G53" s="27" t="s">
        <v>14</v>
      </c>
      <c r="H53" s="27" t="s">
        <v>15</v>
      </c>
      <c r="I53" s="33" t="s">
        <v>6</v>
      </c>
    </row>
    <row r="54" spans="1:9" x14ac:dyDescent="0.2">
      <c r="A54" s="35">
        <v>23012</v>
      </c>
      <c r="B54" s="27">
        <v>4.4000000000000004</v>
      </c>
      <c r="C54" s="27" t="s">
        <v>119</v>
      </c>
      <c r="D54" s="27" t="s">
        <v>32</v>
      </c>
      <c r="E54" s="27" t="s">
        <v>23</v>
      </c>
      <c r="F54" s="27" t="s">
        <v>0</v>
      </c>
      <c r="G54" s="27" t="s">
        <v>14</v>
      </c>
      <c r="H54" s="27" t="s">
        <v>15</v>
      </c>
      <c r="I54" s="33" t="s">
        <v>6</v>
      </c>
    </row>
    <row r="55" spans="1:9" x14ac:dyDescent="0.2">
      <c r="A55" s="35">
        <v>23102</v>
      </c>
      <c r="B55" s="27">
        <v>4.5999999999999996</v>
      </c>
      <c r="C55" s="27" t="s">
        <v>119</v>
      </c>
      <c r="D55" s="27" t="s">
        <v>32</v>
      </c>
      <c r="E55" s="27" t="s">
        <v>23</v>
      </c>
      <c r="F55" s="27" t="s">
        <v>0</v>
      </c>
      <c r="G55" s="27" t="s">
        <v>14</v>
      </c>
      <c r="H55" s="27" t="s">
        <v>15</v>
      </c>
      <c r="I55" s="33" t="s">
        <v>6</v>
      </c>
    </row>
    <row r="56" spans="1:9" x14ac:dyDescent="0.2">
      <c r="A56" s="35">
        <v>23193</v>
      </c>
      <c r="B56" s="27">
        <v>9.1</v>
      </c>
      <c r="C56" s="27" t="s">
        <v>119</v>
      </c>
      <c r="D56" s="27" t="s">
        <v>32</v>
      </c>
      <c r="E56" s="27" t="s">
        <v>23</v>
      </c>
      <c r="F56" s="27" t="s">
        <v>0</v>
      </c>
      <c r="G56" s="27" t="s">
        <v>14</v>
      </c>
      <c r="H56" s="27" t="s">
        <v>15</v>
      </c>
      <c r="I56" s="33" t="s">
        <v>6</v>
      </c>
    </row>
    <row r="57" spans="1:9" x14ac:dyDescent="0.2">
      <c r="A57" s="35">
        <v>23285</v>
      </c>
      <c r="B57" s="27">
        <v>2.6</v>
      </c>
      <c r="C57" s="27" t="s">
        <v>119</v>
      </c>
      <c r="D57" s="27" t="s">
        <v>32</v>
      </c>
      <c r="E57" s="27" t="s">
        <v>23</v>
      </c>
      <c r="F57" s="27" t="s">
        <v>0</v>
      </c>
      <c r="G57" s="27" t="s">
        <v>14</v>
      </c>
      <c r="H57" s="27" t="s">
        <v>15</v>
      </c>
      <c r="I57" s="33" t="s">
        <v>6</v>
      </c>
    </row>
    <row r="58" spans="1:9" x14ac:dyDescent="0.2">
      <c r="A58" s="35">
        <v>23377</v>
      </c>
      <c r="B58" s="27">
        <v>8.6999999999999993</v>
      </c>
      <c r="C58" s="27" t="s">
        <v>119</v>
      </c>
      <c r="D58" s="27" t="s">
        <v>32</v>
      </c>
      <c r="E58" s="27" t="s">
        <v>23</v>
      </c>
      <c r="F58" s="27" t="s">
        <v>0</v>
      </c>
      <c r="G58" s="27" t="s">
        <v>14</v>
      </c>
      <c r="H58" s="27" t="s">
        <v>15</v>
      </c>
      <c r="I58" s="33" t="s">
        <v>6</v>
      </c>
    </row>
    <row r="59" spans="1:9" x14ac:dyDescent="0.2">
      <c r="A59" s="35">
        <v>23468</v>
      </c>
      <c r="B59" s="27">
        <v>4.4000000000000004</v>
      </c>
      <c r="C59" s="27" t="s">
        <v>119</v>
      </c>
      <c r="D59" s="27" t="s">
        <v>32</v>
      </c>
      <c r="E59" s="27" t="s">
        <v>23</v>
      </c>
      <c r="F59" s="27" t="s">
        <v>0</v>
      </c>
      <c r="G59" s="27" t="s">
        <v>14</v>
      </c>
      <c r="H59" s="27" t="s">
        <v>15</v>
      </c>
      <c r="I59" s="33" t="s">
        <v>6</v>
      </c>
    </row>
    <row r="60" spans="1:9" x14ac:dyDescent="0.2">
      <c r="A60" s="35">
        <v>23559</v>
      </c>
      <c r="B60" s="27">
        <v>6.4</v>
      </c>
      <c r="C60" s="27" t="s">
        <v>119</v>
      </c>
      <c r="D60" s="27" t="s">
        <v>32</v>
      </c>
      <c r="E60" s="27" t="s">
        <v>23</v>
      </c>
      <c r="F60" s="27" t="s">
        <v>0</v>
      </c>
      <c r="G60" s="27" t="s">
        <v>14</v>
      </c>
      <c r="H60" s="27" t="s">
        <v>15</v>
      </c>
      <c r="I60" s="33" t="s">
        <v>6</v>
      </c>
    </row>
    <row r="61" spans="1:9" x14ac:dyDescent="0.2">
      <c r="A61" s="35">
        <v>23651</v>
      </c>
      <c r="B61" s="27">
        <v>1.2</v>
      </c>
      <c r="C61" s="27" t="s">
        <v>119</v>
      </c>
      <c r="D61" s="27" t="s">
        <v>32</v>
      </c>
      <c r="E61" s="27" t="s">
        <v>23</v>
      </c>
      <c r="F61" s="27" t="s">
        <v>0</v>
      </c>
      <c r="G61" s="27" t="s">
        <v>14</v>
      </c>
      <c r="H61" s="27" t="s">
        <v>15</v>
      </c>
      <c r="I61" s="33" t="s">
        <v>6</v>
      </c>
    </row>
    <row r="62" spans="1:9" x14ac:dyDescent="0.2">
      <c r="A62" s="35">
        <v>23743</v>
      </c>
      <c r="B62" s="27">
        <v>10</v>
      </c>
      <c r="C62" s="27" t="s">
        <v>119</v>
      </c>
      <c r="D62" s="27" t="s">
        <v>32</v>
      </c>
      <c r="E62" s="27" t="s">
        <v>23</v>
      </c>
      <c r="F62" s="27" t="s">
        <v>0</v>
      </c>
      <c r="G62" s="27" t="s">
        <v>14</v>
      </c>
      <c r="H62" s="27" t="s">
        <v>15</v>
      </c>
      <c r="I62" s="33" t="s">
        <v>6</v>
      </c>
    </row>
    <row r="63" spans="1:9" x14ac:dyDescent="0.2">
      <c r="A63" s="35">
        <v>23833</v>
      </c>
      <c r="B63" s="27">
        <v>5.2</v>
      </c>
      <c r="C63" s="27" t="s">
        <v>119</v>
      </c>
      <c r="D63" s="27" t="s">
        <v>32</v>
      </c>
      <c r="E63" s="27" t="s">
        <v>23</v>
      </c>
      <c r="F63" s="27" t="s">
        <v>0</v>
      </c>
      <c r="G63" s="27" t="s">
        <v>14</v>
      </c>
      <c r="H63" s="27" t="s">
        <v>15</v>
      </c>
      <c r="I63" s="33" t="s">
        <v>6</v>
      </c>
    </row>
    <row r="64" spans="1:9" x14ac:dyDescent="0.2">
      <c r="A64" s="35">
        <v>23924</v>
      </c>
      <c r="B64" s="27">
        <v>9.1999999999999993</v>
      </c>
      <c r="C64" s="27" t="s">
        <v>119</v>
      </c>
      <c r="D64" s="27" t="s">
        <v>32</v>
      </c>
      <c r="E64" s="27" t="s">
        <v>23</v>
      </c>
      <c r="F64" s="27" t="s">
        <v>0</v>
      </c>
      <c r="G64" s="27" t="s">
        <v>14</v>
      </c>
      <c r="H64" s="27" t="s">
        <v>15</v>
      </c>
      <c r="I64" s="33" t="s">
        <v>6</v>
      </c>
    </row>
    <row r="65" spans="1:9" x14ac:dyDescent="0.2">
      <c r="A65" s="35">
        <v>24016</v>
      </c>
      <c r="B65" s="27">
        <v>9.5</v>
      </c>
      <c r="C65" s="27" t="s">
        <v>119</v>
      </c>
      <c r="D65" s="27" t="s">
        <v>32</v>
      </c>
      <c r="E65" s="27" t="s">
        <v>23</v>
      </c>
      <c r="F65" s="27" t="s">
        <v>0</v>
      </c>
      <c r="G65" s="27" t="s">
        <v>14</v>
      </c>
      <c r="H65" s="27" t="s">
        <v>15</v>
      </c>
      <c r="I65" s="33" t="s">
        <v>6</v>
      </c>
    </row>
    <row r="66" spans="1:9" x14ac:dyDescent="0.2">
      <c r="A66" s="35">
        <v>24108</v>
      </c>
      <c r="B66" s="27">
        <v>10.1</v>
      </c>
      <c r="C66" s="27" t="s">
        <v>119</v>
      </c>
      <c r="D66" s="27" t="s">
        <v>32</v>
      </c>
      <c r="E66" s="27" t="s">
        <v>23</v>
      </c>
      <c r="F66" s="27" t="s">
        <v>0</v>
      </c>
      <c r="G66" s="27" t="s">
        <v>14</v>
      </c>
      <c r="H66" s="27" t="s">
        <v>15</v>
      </c>
      <c r="I66" s="33" t="s">
        <v>6</v>
      </c>
    </row>
    <row r="67" spans="1:9" x14ac:dyDescent="0.2">
      <c r="A67" s="35">
        <v>24198</v>
      </c>
      <c r="B67" s="27">
        <v>1.4</v>
      </c>
      <c r="C67" s="27" t="s">
        <v>119</v>
      </c>
      <c r="D67" s="27" t="s">
        <v>32</v>
      </c>
      <c r="E67" s="27" t="s">
        <v>23</v>
      </c>
      <c r="F67" s="27" t="s">
        <v>0</v>
      </c>
      <c r="G67" s="27" t="s">
        <v>14</v>
      </c>
      <c r="H67" s="27" t="s">
        <v>15</v>
      </c>
      <c r="I67" s="33" t="s">
        <v>6</v>
      </c>
    </row>
    <row r="68" spans="1:9" x14ac:dyDescent="0.2">
      <c r="A68" s="35">
        <v>24289</v>
      </c>
      <c r="B68" s="27">
        <v>3.4</v>
      </c>
      <c r="C68" s="27" t="s">
        <v>119</v>
      </c>
      <c r="D68" s="27" t="s">
        <v>32</v>
      </c>
      <c r="E68" s="27" t="s">
        <v>23</v>
      </c>
      <c r="F68" s="27" t="s">
        <v>0</v>
      </c>
      <c r="G68" s="27" t="s">
        <v>14</v>
      </c>
      <c r="H68" s="27" t="s">
        <v>15</v>
      </c>
      <c r="I68" s="33" t="s">
        <v>6</v>
      </c>
    </row>
    <row r="69" spans="1:9" x14ac:dyDescent="0.2">
      <c r="A69" s="35">
        <v>24381</v>
      </c>
      <c r="B69" s="27">
        <v>3.3</v>
      </c>
      <c r="C69" s="27" t="s">
        <v>119</v>
      </c>
      <c r="D69" s="27" t="s">
        <v>32</v>
      </c>
      <c r="E69" s="27" t="s">
        <v>23</v>
      </c>
      <c r="F69" s="27" t="s">
        <v>0</v>
      </c>
      <c r="G69" s="27" t="s">
        <v>14</v>
      </c>
      <c r="H69" s="27" t="s">
        <v>15</v>
      </c>
      <c r="I69" s="33" t="s">
        <v>6</v>
      </c>
    </row>
    <row r="70" spans="1:9" x14ac:dyDescent="0.2">
      <c r="A70" s="35">
        <v>24473</v>
      </c>
      <c r="B70" s="27">
        <v>3.6</v>
      </c>
      <c r="C70" s="27" t="s">
        <v>119</v>
      </c>
      <c r="D70" s="27" t="s">
        <v>32</v>
      </c>
      <c r="E70" s="27" t="s">
        <v>23</v>
      </c>
      <c r="F70" s="27" t="s">
        <v>0</v>
      </c>
      <c r="G70" s="27" t="s">
        <v>14</v>
      </c>
      <c r="H70" s="27" t="s">
        <v>15</v>
      </c>
      <c r="I70" s="33" t="s">
        <v>6</v>
      </c>
    </row>
    <row r="71" spans="1:9" x14ac:dyDescent="0.2">
      <c r="A71" s="35">
        <v>24563</v>
      </c>
      <c r="B71" s="27">
        <v>0.2</v>
      </c>
      <c r="C71" s="27" t="s">
        <v>119</v>
      </c>
      <c r="D71" s="27" t="s">
        <v>32</v>
      </c>
      <c r="E71" s="27" t="s">
        <v>23</v>
      </c>
      <c r="F71" s="27" t="s">
        <v>0</v>
      </c>
      <c r="G71" s="27" t="s">
        <v>14</v>
      </c>
      <c r="H71" s="27" t="s">
        <v>15</v>
      </c>
      <c r="I71" s="33" t="s">
        <v>6</v>
      </c>
    </row>
    <row r="72" spans="1:9" x14ac:dyDescent="0.2">
      <c r="A72" s="35">
        <v>24654</v>
      </c>
      <c r="B72" s="27">
        <v>3.8</v>
      </c>
      <c r="C72" s="27" t="s">
        <v>119</v>
      </c>
      <c r="D72" s="27" t="s">
        <v>32</v>
      </c>
      <c r="E72" s="27" t="s">
        <v>23</v>
      </c>
      <c r="F72" s="27" t="s">
        <v>0</v>
      </c>
      <c r="G72" s="27" t="s">
        <v>14</v>
      </c>
      <c r="H72" s="27" t="s">
        <v>15</v>
      </c>
      <c r="I72" s="33" t="s">
        <v>6</v>
      </c>
    </row>
    <row r="73" spans="1:9" x14ac:dyDescent="0.2">
      <c r="A73" s="35">
        <v>24746</v>
      </c>
      <c r="B73" s="27">
        <v>3.1</v>
      </c>
      <c r="C73" s="27" t="s">
        <v>119</v>
      </c>
      <c r="D73" s="27" t="s">
        <v>32</v>
      </c>
      <c r="E73" s="27" t="s">
        <v>23</v>
      </c>
      <c r="F73" s="27" t="s">
        <v>0</v>
      </c>
      <c r="G73" s="27" t="s">
        <v>14</v>
      </c>
      <c r="H73" s="27" t="s">
        <v>15</v>
      </c>
      <c r="I73" s="33" t="s">
        <v>6</v>
      </c>
    </row>
    <row r="74" spans="1:9" x14ac:dyDescent="0.2">
      <c r="A74" s="35">
        <v>24838</v>
      </c>
      <c r="B74" s="27">
        <v>8.4</v>
      </c>
      <c r="C74" s="27" t="s">
        <v>119</v>
      </c>
      <c r="D74" s="27" t="s">
        <v>32</v>
      </c>
      <c r="E74" s="27" t="s">
        <v>23</v>
      </c>
      <c r="F74" s="27" t="s">
        <v>0</v>
      </c>
      <c r="G74" s="27" t="s">
        <v>14</v>
      </c>
      <c r="H74" s="27" t="s">
        <v>15</v>
      </c>
      <c r="I74" s="33" t="s">
        <v>6</v>
      </c>
    </row>
    <row r="75" spans="1:9" x14ac:dyDescent="0.2">
      <c r="A75" s="35">
        <v>24929</v>
      </c>
      <c r="B75" s="27">
        <v>6.9</v>
      </c>
      <c r="C75" s="27" t="s">
        <v>119</v>
      </c>
      <c r="D75" s="27" t="s">
        <v>32</v>
      </c>
      <c r="E75" s="27" t="s">
        <v>23</v>
      </c>
      <c r="F75" s="27" t="s">
        <v>0</v>
      </c>
      <c r="G75" s="27" t="s">
        <v>14</v>
      </c>
      <c r="H75" s="27" t="s">
        <v>15</v>
      </c>
      <c r="I75" s="33" t="s">
        <v>6</v>
      </c>
    </row>
    <row r="76" spans="1:9" x14ac:dyDescent="0.2">
      <c r="A76" s="35">
        <v>25020</v>
      </c>
      <c r="B76" s="27">
        <v>3.1</v>
      </c>
      <c r="C76" s="27" t="s">
        <v>119</v>
      </c>
      <c r="D76" s="27" t="s">
        <v>32</v>
      </c>
      <c r="E76" s="27" t="s">
        <v>23</v>
      </c>
      <c r="F76" s="27" t="s">
        <v>0</v>
      </c>
      <c r="G76" s="27" t="s">
        <v>14</v>
      </c>
      <c r="H76" s="27" t="s">
        <v>15</v>
      </c>
      <c r="I76" s="33" t="s">
        <v>6</v>
      </c>
    </row>
    <row r="77" spans="1:9" x14ac:dyDescent="0.2">
      <c r="A77" s="35">
        <v>25112</v>
      </c>
      <c r="B77" s="27">
        <v>1.6</v>
      </c>
      <c r="C77" s="27" t="s">
        <v>119</v>
      </c>
      <c r="D77" s="27" t="s">
        <v>32</v>
      </c>
      <c r="E77" s="27" t="s">
        <v>23</v>
      </c>
      <c r="F77" s="27" t="s">
        <v>0</v>
      </c>
      <c r="G77" s="27" t="s">
        <v>14</v>
      </c>
      <c r="H77" s="27" t="s">
        <v>15</v>
      </c>
      <c r="I77" s="33" t="s">
        <v>6</v>
      </c>
    </row>
    <row r="78" spans="1:9" x14ac:dyDescent="0.2">
      <c r="A78" s="35">
        <v>25204</v>
      </c>
      <c r="B78" s="27">
        <v>6.4</v>
      </c>
      <c r="C78" s="27" t="s">
        <v>119</v>
      </c>
      <c r="D78" s="27" t="s">
        <v>32</v>
      </c>
      <c r="E78" s="27" t="s">
        <v>23</v>
      </c>
      <c r="F78" s="27" t="s">
        <v>0</v>
      </c>
      <c r="G78" s="27" t="s">
        <v>14</v>
      </c>
      <c r="H78" s="27" t="s">
        <v>15</v>
      </c>
      <c r="I78" s="33" t="s">
        <v>6</v>
      </c>
    </row>
    <row r="79" spans="1:9" x14ac:dyDescent="0.2">
      <c r="A79" s="35">
        <v>25294</v>
      </c>
      <c r="B79" s="27">
        <v>1.2</v>
      </c>
      <c r="C79" s="27" t="s">
        <v>119</v>
      </c>
      <c r="D79" s="27" t="s">
        <v>32</v>
      </c>
      <c r="E79" s="27" t="s">
        <v>23</v>
      </c>
      <c r="F79" s="27" t="s">
        <v>0</v>
      </c>
      <c r="G79" s="27" t="s">
        <v>14</v>
      </c>
      <c r="H79" s="27" t="s">
        <v>15</v>
      </c>
      <c r="I79" s="33" t="s">
        <v>6</v>
      </c>
    </row>
    <row r="80" spans="1:9" x14ac:dyDescent="0.2">
      <c r="A80" s="35">
        <v>25385</v>
      </c>
      <c r="B80" s="27">
        <v>2.7</v>
      </c>
      <c r="C80" s="27" t="s">
        <v>119</v>
      </c>
      <c r="D80" s="27" t="s">
        <v>32</v>
      </c>
      <c r="E80" s="27" t="s">
        <v>23</v>
      </c>
      <c r="F80" s="27" t="s">
        <v>0</v>
      </c>
      <c r="G80" s="27" t="s">
        <v>14</v>
      </c>
      <c r="H80" s="27" t="s">
        <v>15</v>
      </c>
      <c r="I80" s="33" t="s">
        <v>6</v>
      </c>
    </row>
    <row r="81" spans="1:9" x14ac:dyDescent="0.2">
      <c r="A81" s="35">
        <v>25477</v>
      </c>
      <c r="B81" s="27">
        <v>-1.9</v>
      </c>
      <c r="C81" s="27" t="s">
        <v>119</v>
      </c>
      <c r="D81" s="27" t="s">
        <v>32</v>
      </c>
      <c r="E81" s="27" t="s">
        <v>23</v>
      </c>
      <c r="F81" s="27" t="s">
        <v>0</v>
      </c>
      <c r="G81" s="27" t="s">
        <v>14</v>
      </c>
      <c r="H81" s="27" t="s">
        <v>15</v>
      </c>
      <c r="I81" s="33" t="s">
        <v>6</v>
      </c>
    </row>
    <row r="82" spans="1:9" x14ac:dyDescent="0.2">
      <c r="A82" s="35">
        <v>25569</v>
      </c>
      <c r="B82" s="27">
        <v>-0.6</v>
      </c>
      <c r="C82" s="27" t="s">
        <v>119</v>
      </c>
      <c r="D82" s="27" t="s">
        <v>32</v>
      </c>
      <c r="E82" s="27" t="s">
        <v>23</v>
      </c>
      <c r="F82" s="27" t="s">
        <v>0</v>
      </c>
      <c r="G82" s="27" t="s">
        <v>14</v>
      </c>
      <c r="H82" s="27" t="s">
        <v>15</v>
      </c>
      <c r="I82" s="33" t="s">
        <v>6</v>
      </c>
    </row>
    <row r="83" spans="1:9" x14ac:dyDescent="0.2">
      <c r="A83" s="35">
        <v>25659</v>
      </c>
      <c r="B83" s="27">
        <v>0.6</v>
      </c>
      <c r="C83" s="27" t="s">
        <v>119</v>
      </c>
      <c r="D83" s="27" t="s">
        <v>32</v>
      </c>
      <c r="E83" s="27" t="s">
        <v>23</v>
      </c>
      <c r="F83" s="27" t="s">
        <v>0</v>
      </c>
      <c r="G83" s="27" t="s">
        <v>14</v>
      </c>
      <c r="H83" s="27" t="s">
        <v>15</v>
      </c>
      <c r="I83" s="33" t="s">
        <v>6</v>
      </c>
    </row>
    <row r="84" spans="1:9" x14ac:dyDescent="0.2">
      <c r="A84" s="35">
        <v>25750</v>
      </c>
      <c r="B84" s="27">
        <v>3.7</v>
      </c>
      <c r="C84" s="27" t="s">
        <v>119</v>
      </c>
      <c r="D84" s="27" t="s">
        <v>32</v>
      </c>
      <c r="E84" s="27" t="s">
        <v>23</v>
      </c>
      <c r="F84" s="27" t="s">
        <v>0</v>
      </c>
      <c r="G84" s="27" t="s">
        <v>14</v>
      </c>
      <c r="H84" s="27" t="s">
        <v>15</v>
      </c>
      <c r="I84" s="33" t="s">
        <v>6</v>
      </c>
    </row>
    <row r="85" spans="1:9" x14ac:dyDescent="0.2">
      <c r="A85" s="35">
        <v>25842</v>
      </c>
      <c r="B85" s="27">
        <v>-4.2</v>
      </c>
      <c r="C85" s="27" t="s">
        <v>119</v>
      </c>
      <c r="D85" s="27" t="s">
        <v>32</v>
      </c>
      <c r="E85" s="27" t="s">
        <v>23</v>
      </c>
      <c r="F85" s="27" t="s">
        <v>0</v>
      </c>
      <c r="G85" s="27" t="s">
        <v>14</v>
      </c>
      <c r="H85" s="27" t="s">
        <v>15</v>
      </c>
      <c r="I85" s="33" t="s">
        <v>6</v>
      </c>
    </row>
    <row r="86" spans="1:9" x14ac:dyDescent="0.2">
      <c r="A86" s="35">
        <v>25934</v>
      </c>
      <c r="B86" s="27">
        <v>11.3</v>
      </c>
      <c r="C86" s="27" t="s">
        <v>119</v>
      </c>
      <c r="D86" s="27" t="s">
        <v>32</v>
      </c>
      <c r="E86" s="27" t="s">
        <v>23</v>
      </c>
      <c r="F86" s="27" t="s">
        <v>0</v>
      </c>
      <c r="G86" s="27" t="s">
        <v>14</v>
      </c>
      <c r="H86" s="27" t="s">
        <v>15</v>
      </c>
      <c r="I86" s="33" t="s">
        <v>6</v>
      </c>
    </row>
    <row r="87" spans="1:9" x14ac:dyDescent="0.2">
      <c r="A87" s="35">
        <v>26024</v>
      </c>
      <c r="B87" s="27">
        <v>2.2000000000000002</v>
      </c>
      <c r="C87" s="27" t="s">
        <v>119</v>
      </c>
      <c r="D87" s="27" t="s">
        <v>32</v>
      </c>
      <c r="E87" s="27" t="s">
        <v>23</v>
      </c>
      <c r="F87" s="27" t="s">
        <v>0</v>
      </c>
      <c r="G87" s="27" t="s">
        <v>14</v>
      </c>
      <c r="H87" s="27" t="s">
        <v>15</v>
      </c>
      <c r="I87" s="33" t="s">
        <v>6</v>
      </c>
    </row>
    <row r="88" spans="1:9" x14ac:dyDescent="0.2">
      <c r="A88" s="35">
        <v>26115</v>
      </c>
      <c r="B88" s="27">
        <v>3.3</v>
      </c>
      <c r="C88" s="27" t="s">
        <v>119</v>
      </c>
      <c r="D88" s="27" t="s">
        <v>32</v>
      </c>
      <c r="E88" s="27" t="s">
        <v>23</v>
      </c>
      <c r="F88" s="27" t="s">
        <v>0</v>
      </c>
      <c r="G88" s="27" t="s">
        <v>14</v>
      </c>
      <c r="H88" s="27" t="s">
        <v>15</v>
      </c>
      <c r="I88" s="33" t="s">
        <v>6</v>
      </c>
    </row>
    <row r="89" spans="1:9" x14ac:dyDescent="0.2">
      <c r="A89" s="35">
        <v>26207</v>
      </c>
      <c r="B89" s="27">
        <v>0.9</v>
      </c>
      <c r="C89" s="27" t="s">
        <v>119</v>
      </c>
      <c r="D89" s="27" t="s">
        <v>32</v>
      </c>
      <c r="E89" s="27" t="s">
        <v>23</v>
      </c>
      <c r="F89" s="27" t="s">
        <v>0</v>
      </c>
      <c r="G89" s="27" t="s">
        <v>14</v>
      </c>
      <c r="H89" s="27" t="s">
        <v>15</v>
      </c>
      <c r="I89" s="33" t="s">
        <v>6</v>
      </c>
    </row>
    <row r="90" spans="1:9" x14ac:dyDescent="0.2">
      <c r="A90" s="35">
        <v>26299</v>
      </c>
      <c r="B90" s="27">
        <v>7.6</v>
      </c>
      <c r="C90" s="27" t="s">
        <v>119</v>
      </c>
      <c r="D90" s="27" t="s">
        <v>32</v>
      </c>
      <c r="E90" s="27" t="s">
        <v>23</v>
      </c>
      <c r="F90" s="27" t="s">
        <v>0</v>
      </c>
      <c r="G90" s="27" t="s">
        <v>14</v>
      </c>
      <c r="H90" s="27" t="s">
        <v>15</v>
      </c>
      <c r="I90" s="33" t="s">
        <v>6</v>
      </c>
    </row>
    <row r="91" spans="1:9" x14ac:dyDescent="0.2">
      <c r="A91" s="35">
        <v>26390</v>
      </c>
      <c r="B91" s="27">
        <v>9.4</v>
      </c>
      <c r="C91" s="27" t="s">
        <v>119</v>
      </c>
      <c r="D91" s="27" t="s">
        <v>32</v>
      </c>
      <c r="E91" s="27" t="s">
        <v>23</v>
      </c>
      <c r="F91" s="27" t="s">
        <v>0</v>
      </c>
      <c r="G91" s="27" t="s">
        <v>14</v>
      </c>
      <c r="H91" s="27" t="s">
        <v>15</v>
      </c>
      <c r="I91" s="33" t="s">
        <v>6</v>
      </c>
    </row>
    <row r="92" spans="1:9" x14ac:dyDescent="0.2">
      <c r="A92" s="35">
        <v>26481</v>
      </c>
      <c r="B92" s="27">
        <v>3.8</v>
      </c>
      <c r="C92" s="27" t="s">
        <v>119</v>
      </c>
      <c r="D92" s="27" t="s">
        <v>32</v>
      </c>
      <c r="E92" s="27" t="s">
        <v>23</v>
      </c>
      <c r="F92" s="27" t="s">
        <v>0</v>
      </c>
      <c r="G92" s="27" t="s">
        <v>14</v>
      </c>
      <c r="H92" s="27" t="s">
        <v>15</v>
      </c>
      <c r="I92" s="33" t="s">
        <v>6</v>
      </c>
    </row>
    <row r="93" spans="1:9" x14ac:dyDescent="0.2">
      <c r="A93" s="35">
        <v>26573</v>
      </c>
      <c r="B93" s="27">
        <v>6.9</v>
      </c>
      <c r="C93" s="27" t="s">
        <v>119</v>
      </c>
      <c r="D93" s="27" t="s">
        <v>32</v>
      </c>
      <c r="E93" s="27" t="s">
        <v>23</v>
      </c>
      <c r="F93" s="27" t="s">
        <v>0</v>
      </c>
      <c r="G93" s="27" t="s">
        <v>14</v>
      </c>
      <c r="H93" s="27" t="s">
        <v>15</v>
      </c>
      <c r="I93" s="33" t="s">
        <v>6</v>
      </c>
    </row>
    <row r="94" spans="1:9" x14ac:dyDescent="0.2">
      <c r="A94" s="35">
        <v>26665</v>
      </c>
      <c r="B94" s="27">
        <v>10.3</v>
      </c>
      <c r="C94" s="27" t="s">
        <v>119</v>
      </c>
      <c r="D94" s="27" t="s">
        <v>32</v>
      </c>
      <c r="E94" s="27" t="s">
        <v>23</v>
      </c>
      <c r="F94" s="27" t="s">
        <v>0</v>
      </c>
      <c r="G94" s="27" t="s">
        <v>14</v>
      </c>
      <c r="H94" s="27" t="s">
        <v>15</v>
      </c>
      <c r="I94" s="33" t="s">
        <v>6</v>
      </c>
    </row>
    <row r="95" spans="1:9" x14ac:dyDescent="0.2">
      <c r="A95" s="35">
        <v>26755</v>
      </c>
      <c r="B95" s="27">
        <v>4.4000000000000004</v>
      </c>
      <c r="C95" s="27" t="s">
        <v>119</v>
      </c>
      <c r="D95" s="27" t="s">
        <v>32</v>
      </c>
      <c r="E95" s="27" t="s">
        <v>23</v>
      </c>
      <c r="F95" s="27" t="s">
        <v>0</v>
      </c>
      <c r="G95" s="27" t="s">
        <v>14</v>
      </c>
      <c r="H95" s="27" t="s">
        <v>15</v>
      </c>
      <c r="I95" s="33" t="s">
        <v>6</v>
      </c>
    </row>
    <row r="96" spans="1:9" x14ac:dyDescent="0.2">
      <c r="A96" s="35">
        <v>26846</v>
      </c>
      <c r="B96" s="27">
        <v>-2.1</v>
      </c>
      <c r="C96" s="27" t="s">
        <v>119</v>
      </c>
      <c r="D96" s="27" t="s">
        <v>32</v>
      </c>
      <c r="E96" s="27" t="s">
        <v>23</v>
      </c>
      <c r="F96" s="27" t="s">
        <v>0</v>
      </c>
      <c r="G96" s="27" t="s">
        <v>14</v>
      </c>
      <c r="H96" s="27" t="s">
        <v>15</v>
      </c>
      <c r="I96" s="33" t="s">
        <v>6</v>
      </c>
    </row>
    <row r="97" spans="1:9" x14ac:dyDescent="0.2">
      <c r="A97" s="35">
        <v>26938</v>
      </c>
      <c r="B97" s="27">
        <v>3.9</v>
      </c>
      <c r="C97" s="27" t="s">
        <v>119</v>
      </c>
      <c r="D97" s="27" t="s">
        <v>32</v>
      </c>
      <c r="E97" s="27" t="s">
        <v>23</v>
      </c>
      <c r="F97" s="27" t="s">
        <v>0</v>
      </c>
      <c r="G97" s="27" t="s">
        <v>14</v>
      </c>
      <c r="H97" s="27" t="s">
        <v>15</v>
      </c>
      <c r="I97" s="33" t="s">
        <v>6</v>
      </c>
    </row>
    <row r="98" spans="1:9" x14ac:dyDescent="0.2">
      <c r="A98" s="35">
        <v>27030</v>
      </c>
      <c r="B98" s="27">
        <v>-3.4</v>
      </c>
      <c r="C98" s="27" t="s">
        <v>119</v>
      </c>
      <c r="D98" s="27" t="s">
        <v>32</v>
      </c>
      <c r="E98" s="27" t="s">
        <v>23</v>
      </c>
      <c r="F98" s="27" t="s">
        <v>0</v>
      </c>
      <c r="G98" s="27" t="s">
        <v>14</v>
      </c>
      <c r="H98" s="27" t="s">
        <v>15</v>
      </c>
      <c r="I98" s="33" t="s">
        <v>6</v>
      </c>
    </row>
    <row r="99" spans="1:9" x14ac:dyDescent="0.2">
      <c r="A99" s="35">
        <v>27120</v>
      </c>
      <c r="B99" s="27">
        <v>1</v>
      </c>
      <c r="C99" s="27" t="s">
        <v>119</v>
      </c>
      <c r="D99" s="27" t="s">
        <v>32</v>
      </c>
      <c r="E99" s="27" t="s">
        <v>23</v>
      </c>
      <c r="F99" s="27" t="s">
        <v>0</v>
      </c>
      <c r="G99" s="27" t="s">
        <v>14</v>
      </c>
      <c r="H99" s="27" t="s">
        <v>15</v>
      </c>
      <c r="I99" s="33" t="s">
        <v>6</v>
      </c>
    </row>
    <row r="100" spans="1:9" x14ac:dyDescent="0.2">
      <c r="A100" s="35">
        <v>27211</v>
      </c>
      <c r="B100" s="27">
        <v>-3.7</v>
      </c>
      <c r="C100" s="27" t="s">
        <v>119</v>
      </c>
      <c r="D100" s="27" t="s">
        <v>32</v>
      </c>
      <c r="E100" s="27" t="s">
        <v>23</v>
      </c>
      <c r="F100" s="27" t="s">
        <v>0</v>
      </c>
      <c r="G100" s="27" t="s">
        <v>14</v>
      </c>
      <c r="H100" s="27" t="s">
        <v>15</v>
      </c>
      <c r="I100" s="33" t="s">
        <v>6</v>
      </c>
    </row>
    <row r="101" spans="1:9" x14ac:dyDescent="0.2">
      <c r="A101" s="35">
        <v>27303</v>
      </c>
      <c r="B101" s="27">
        <v>-1.5</v>
      </c>
      <c r="C101" s="27" t="s">
        <v>119</v>
      </c>
      <c r="D101" s="27" t="s">
        <v>32</v>
      </c>
      <c r="E101" s="27" t="s">
        <v>23</v>
      </c>
      <c r="F101" s="27" t="s">
        <v>0</v>
      </c>
      <c r="G101" s="27" t="s">
        <v>14</v>
      </c>
      <c r="H101" s="27" t="s">
        <v>15</v>
      </c>
      <c r="I101" s="33" t="s">
        <v>6</v>
      </c>
    </row>
    <row r="102" spans="1:9" x14ac:dyDescent="0.2">
      <c r="A102" s="35">
        <v>27395</v>
      </c>
      <c r="B102" s="27">
        <v>-4.8</v>
      </c>
      <c r="C102" s="27" t="s">
        <v>119</v>
      </c>
      <c r="D102" s="27" t="s">
        <v>32</v>
      </c>
      <c r="E102" s="27" t="s">
        <v>23</v>
      </c>
      <c r="F102" s="27" t="s">
        <v>0</v>
      </c>
      <c r="G102" s="27" t="s">
        <v>14</v>
      </c>
      <c r="H102" s="27" t="s">
        <v>15</v>
      </c>
      <c r="I102" s="33" t="s">
        <v>6</v>
      </c>
    </row>
    <row r="103" spans="1:9" x14ac:dyDescent="0.2">
      <c r="A103" s="35">
        <v>27485</v>
      </c>
      <c r="B103" s="27">
        <v>2.9</v>
      </c>
      <c r="C103" s="27" t="s">
        <v>119</v>
      </c>
      <c r="D103" s="27" t="s">
        <v>32</v>
      </c>
      <c r="E103" s="27" t="s">
        <v>23</v>
      </c>
      <c r="F103" s="27" t="s">
        <v>0</v>
      </c>
      <c r="G103" s="27" t="s">
        <v>14</v>
      </c>
      <c r="H103" s="27" t="s">
        <v>15</v>
      </c>
      <c r="I103" s="33" t="s">
        <v>6</v>
      </c>
    </row>
    <row r="104" spans="1:9" x14ac:dyDescent="0.2">
      <c r="A104" s="35">
        <v>27576</v>
      </c>
      <c r="B104" s="27">
        <v>7</v>
      </c>
      <c r="C104" s="27" t="s">
        <v>119</v>
      </c>
      <c r="D104" s="27" t="s">
        <v>32</v>
      </c>
      <c r="E104" s="27" t="s">
        <v>23</v>
      </c>
      <c r="F104" s="27" t="s">
        <v>0</v>
      </c>
      <c r="G104" s="27" t="s">
        <v>14</v>
      </c>
      <c r="H104" s="27" t="s">
        <v>15</v>
      </c>
      <c r="I104" s="33" t="s">
        <v>6</v>
      </c>
    </row>
    <row r="105" spans="1:9" x14ac:dyDescent="0.2">
      <c r="A105" s="35">
        <v>27668</v>
      </c>
      <c r="B105" s="27">
        <v>5.5</v>
      </c>
      <c r="C105" s="27" t="s">
        <v>119</v>
      </c>
      <c r="D105" s="27" t="s">
        <v>32</v>
      </c>
      <c r="E105" s="27" t="s">
        <v>23</v>
      </c>
      <c r="F105" s="27" t="s">
        <v>0</v>
      </c>
      <c r="G105" s="27" t="s">
        <v>14</v>
      </c>
      <c r="H105" s="27" t="s">
        <v>15</v>
      </c>
      <c r="I105" s="33" t="s">
        <v>6</v>
      </c>
    </row>
    <row r="106" spans="1:9" x14ac:dyDescent="0.2">
      <c r="A106" s="35">
        <v>27760</v>
      </c>
      <c r="B106" s="27">
        <v>9.3000000000000007</v>
      </c>
      <c r="C106" s="27" t="s">
        <v>119</v>
      </c>
      <c r="D106" s="27" t="s">
        <v>32</v>
      </c>
      <c r="E106" s="27" t="s">
        <v>23</v>
      </c>
      <c r="F106" s="27" t="s">
        <v>0</v>
      </c>
      <c r="G106" s="27" t="s">
        <v>14</v>
      </c>
      <c r="H106" s="27" t="s">
        <v>15</v>
      </c>
      <c r="I106" s="33" t="s">
        <v>6</v>
      </c>
    </row>
    <row r="107" spans="1:9" x14ac:dyDescent="0.2">
      <c r="A107" s="35">
        <v>27851</v>
      </c>
      <c r="B107" s="27">
        <v>3</v>
      </c>
      <c r="C107" s="27" t="s">
        <v>119</v>
      </c>
      <c r="D107" s="27" t="s">
        <v>32</v>
      </c>
      <c r="E107" s="27" t="s">
        <v>23</v>
      </c>
      <c r="F107" s="27" t="s">
        <v>0</v>
      </c>
      <c r="G107" s="27" t="s">
        <v>14</v>
      </c>
      <c r="H107" s="27" t="s">
        <v>15</v>
      </c>
      <c r="I107" s="33" t="s">
        <v>6</v>
      </c>
    </row>
    <row r="108" spans="1:9" x14ac:dyDescent="0.2">
      <c r="A108" s="35">
        <v>27942</v>
      </c>
      <c r="B108" s="27">
        <v>2.2000000000000002</v>
      </c>
      <c r="C108" s="27" t="s">
        <v>119</v>
      </c>
      <c r="D108" s="27" t="s">
        <v>32</v>
      </c>
      <c r="E108" s="27" t="s">
        <v>23</v>
      </c>
      <c r="F108" s="27" t="s">
        <v>0</v>
      </c>
      <c r="G108" s="27" t="s">
        <v>14</v>
      </c>
      <c r="H108" s="27" t="s">
        <v>15</v>
      </c>
      <c r="I108" s="33" t="s">
        <v>6</v>
      </c>
    </row>
    <row r="109" spans="1:9" x14ac:dyDescent="0.2">
      <c r="A109" s="35">
        <v>28034</v>
      </c>
      <c r="B109" s="27">
        <v>2.9</v>
      </c>
      <c r="C109" s="27" t="s">
        <v>119</v>
      </c>
      <c r="D109" s="27" t="s">
        <v>32</v>
      </c>
      <c r="E109" s="27" t="s">
        <v>23</v>
      </c>
      <c r="F109" s="27" t="s">
        <v>0</v>
      </c>
      <c r="G109" s="27" t="s">
        <v>14</v>
      </c>
      <c r="H109" s="27" t="s">
        <v>15</v>
      </c>
      <c r="I109" s="33" t="s">
        <v>6</v>
      </c>
    </row>
    <row r="110" spans="1:9" x14ac:dyDescent="0.2">
      <c r="A110" s="35">
        <v>28126</v>
      </c>
      <c r="B110" s="27">
        <v>4.8</v>
      </c>
      <c r="C110" s="27" t="s">
        <v>119</v>
      </c>
      <c r="D110" s="27" t="s">
        <v>32</v>
      </c>
      <c r="E110" s="27" t="s">
        <v>23</v>
      </c>
      <c r="F110" s="27" t="s">
        <v>0</v>
      </c>
      <c r="G110" s="27" t="s">
        <v>14</v>
      </c>
      <c r="H110" s="27" t="s">
        <v>15</v>
      </c>
      <c r="I110" s="33" t="s">
        <v>6</v>
      </c>
    </row>
    <row r="111" spans="1:9" x14ac:dyDescent="0.2">
      <c r="A111" s="35">
        <v>28216</v>
      </c>
      <c r="B111" s="27">
        <v>8</v>
      </c>
      <c r="C111" s="27" t="s">
        <v>119</v>
      </c>
      <c r="D111" s="27" t="s">
        <v>32</v>
      </c>
      <c r="E111" s="27" t="s">
        <v>23</v>
      </c>
      <c r="F111" s="27" t="s">
        <v>0</v>
      </c>
      <c r="G111" s="27" t="s">
        <v>14</v>
      </c>
      <c r="H111" s="27" t="s">
        <v>15</v>
      </c>
      <c r="I111" s="33" t="s">
        <v>6</v>
      </c>
    </row>
    <row r="112" spans="1:9" x14ac:dyDescent="0.2">
      <c r="A112" s="35">
        <v>28307</v>
      </c>
      <c r="B112" s="27">
        <v>7.4</v>
      </c>
      <c r="C112" s="27" t="s">
        <v>119</v>
      </c>
      <c r="D112" s="27" t="s">
        <v>32</v>
      </c>
      <c r="E112" s="27" t="s">
        <v>23</v>
      </c>
      <c r="F112" s="27" t="s">
        <v>0</v>
      </c>
      <c r="G112" s="27" t="s">
        <v>14</v>
      </c>
      <c r="H112" s="27" t="s">
        <v>15</v>
      </c>
      <c r="I112" s="33" t="s">
        <v>6</v>
      </c>
    </row>
    <row r="113" spans="1:9" x14ac:dyDescent="0.2">
      <c r="A113" s="35">
        <v>28399</v>
      </c>
      <c r="B113" s="27">
        <v>0</v>
      </c>
      <c r="C113" s="27" t="s">
        <v>119</v>
      </c>
      <c r="D113" s="27" t="s">
        <v>32</v>
      </c>
      <c r="E113" s="27" t="s">
        <v>23</v>
      </c>
      <c r="F113" s="27" t="s">
        <v>0</v>
      </c>
      <c r="G113" s="27" t="s">
        <v>14</v>
      </c>
      <c r="H113" s="27" t="s">
        <v>15</v>
      </c>
      <c r="I113" s="33" t="s">
        <v>6</v>
      </c>
    </row>
    <row r="114" spans="1:9" x14ac:dyDescent="0.2">
      <c r="A114" s="35">
        <v>28491</v>
      </c>
      <c r="B114" s="27">
        <v>1.3</v>
      </c>
      <c r="C114" s="27" t="s">
        <v>119</v>
      </c>
      <c r="D114" s="27" t="s">
        <v>32</v>
      </c>
      <c r="E114" s="27" t="s">
        <v>23</v>
      </c>
      <c r="F114" s="27" t="s">
        <v>0</v>
      </c>
      <c r="G114" s="27" t="s">
        <v>14</v>
      </c>
      <c r="H114" s="27" t="s">
        <v>15</v>
      </c>
      <c r="I114" s="33" t="s">
        <v>6</v>
      </c>
    </row>
    <row r="115" spans="1:9" x14ac:dyDescent="0.2">
      <c r="A115" s="35">
        <v>28581</v>
      </c>
      <c r="B115" s="27">
        <v>16.399999999999999</v>
      </c>
      <c r="C115" s="27" t="s">
        <v>119</v>
      </c>
      <c r="D115" s="27" t="s">
        <v>32</v>
      </c>
      <c r="E115" s="27" t="s">
        <v>23</v>
      </c>
      <c r="F115" s="27" t="s">
        <v>0</v>
      </c>
      <c r="G115" s="27" t="s">
        <v>14</v>
      </c>
      <c r="H115" s="27" t="s">
        <v>15</v>
      </c>
      <c r="I115" s="33" t="s">
        <v>6</v>
      </c>
    </row>
    <row r="116" spans="1:9" x14ac:dyDescent="0.2">
      <c r="A116" s="35">
        <v>28672</v>
      </c>
      <c r="B116" s="27">
        <v>4.0999999999999996</v>
      </c>
      <c r="C116" s="27" t="s">
        <v>119</v>
      </c>
      <c r="D116" s="27" t="s">
        <v>32</v>
      </c>
      <c r="E116" s="27" t="s">
        <v>23</v>
      </c>
      <c r="F116" s="27" t="s">
        <v>0</v>
      </c>
      <c r="G116" s="27" t="s">
        <v>14</v>
      </c>
      <c r="H116" s="27" t="s">
        <v>15</v>
      </c>
      <c r="I116" s="33" t="s">
        <v>6</v>
      </c>
    </row>
    <row r="117" spans="1:9" x14ac:dyDescent="0.2">
      <c r="A117" s="35">
        <v>28764</v>
      </c>
      <c r="B117" s="27">
        <v>5.5</v>
      </c>
      <c r="C117" s="27" t="s">
        <v>119</v>
      </c>
      <c r="D117" s="27" t="s">
        <v>32</v>
      </c>
      <c r="E117" s="27" t="s">
        <v>23</v>
      </c>
      <c r="F117" s="27" t="s">
        <v>0</v>
      </c>
      <c r="G117" s="27" t="s">
        <v>14</v>
      </c>
      <c r="H117" s="27" t="s">
        <v>15</v>
      </c>
      <c r="I117" s="33" t="s">
        <v>6</v>
      </c>
    </row>
    <row r="118" spans="1:9" x14ac:dyDescent="0.2">
      <c r="A118" s="35">
        <v>28856</v>
      </c>
      <c r="B118" s="27">
        <v>0.7</v>
      </c>
      <c r="C118" s="27" t="s">
        <v>119</v>
      </c>
      <c r="D118" s="27" t="s">
        <v>32</v>
      </c>
      <c r="E118" s="27" t="s">
        <v>23</v>
      </c>
      <c r="F118" s="27" t="s">
        <v>0</v>
      </c>
      <c r="G118" s="27" t="s">
        <v>14</v>
      </c>
      <c r="H118" s="27" t="s">
        <v>15</v>
      </c>
      <c r="I118" s="33" t="s">
        <v>6</v>
      </c>
    </row>
    <row r="119" spans="1:9" x14ac:dyDescent="0.2">
      <c r="A119" s="35">
        <v>28946</v>
      </c>
      <c r="B119" s="27">
        <v>0.4</v>
      </c>
      <c r="C119" s="27" t="s">
        <v>119</v>
      </c>
      <c r="D119" s="27" t="s">
        <v>32</v>
      </c>
      <c r="E119" s="27" t="s">
        <v>23</v>
      </c>
      <c r="F119" s="27" t="s">
        <v>0</v>
      </c>
      <c r="G119" s="27" t="s">
        <v>14</v>
      </c>
      <c r="H119" s="27" t="s">
        <v>15</v>
      </c>
      <c r="I119" s="33" t="s">
        <v>6</v>
      </c>
    </row>
    <row r="120" spans="1:9" x14ac:dyDescent="0.2">
      <c r="A120" s="35">
        <v>29037</v>
      </c>
      <c r="B120" s="27">
        <v>3</v>
      </c>
      <c r="C120" s="27" t="s">
        <v>119</v>
      </c>
      <c r="D120" s="27" t="s">
        <v>32</v>
      </c>
      <c r="E120" s="27" t="s">
        <v>23</v>
      </c>
      <c r="F120" s="27" t="s">
        <v>0</v>
      </c>
      <c r="G120" s="27" t="s">
        <v>14</v>
      </c>
      <c r="H120" s="27" t="s">
        <v>15</v>
      </c>
      <c r="I120" s="33" t="s">
        <v>6</v>
      </c>
    </row>
    <row r="121" spans="1:9" x14ac:dyDescent="0.2">
      <c r="A121" s="35">
        <v>29129</v>
      </c>
      <c r="B121" s="27">
        <v>1</v>
      </c>
      <c r="C121" s="27" t="s">
        <v>119</v>
      </c>
      <c r="D121" s="27" t="s">
        <v>32</v>
      </c>
      <c r="E121" s="27" t="s">
        <v>23</v>
      </c>
      <c r="F121" s="27" t="s">
        <v>0</v>
      </c>
      <c r="G121" s="27" t="s">
        <v>14</v>
      </c>
      <c r="H121" s="27" t="s">
        <v>15</v>
      </c>
      <c r="I121" s="33" t="s">
        <v>6</v>
      </c>
    </row>
    <row r="122" spans="1:9" x14ac:dyDescent="0.2">
      <c r="A122" s="35">
        <v>29221</v>
      </c>
      <c r="B122" s="27">
        <v>1.3</v>
      </c>
      <c r="C122" s="27" t="s">
        <v>119</v>
      </c>
      <c r="D122" s="27" t="s">
        <v>32</v>
      </c>
      <c r="E122" s="27" t="s">
        <v>23</v>
      </c>
      <c r="F122" s="27" t="s">
        <v>0</v>
      </c>
      <c r="G122" s="27" t="s">
        <v>14</v>
      </c>
      <c r="H122" s="27" t="s">
        <v>15</v>
      </c>
      <c r="I122" s="33" t="s">
        <v>6</v>
      </c>
    </row>
    <row r="123" spans="1:9" x14ac:dyDescent="0.2">
      <c r="A123" s="35">
        <v>29312</v>
      </c>
      <c r="B123" s="27">
        <v>-8</v>
      </c>
      <c r="C123" s="27" t="s">
        <v>119</v>
      </c>
      <c r="D123" s="27" t="s">
        <v>32</v>
      </c>
      <c r="E123" s="27" t="s">
        <v>23</v>
      </c>
      <c r="F123" s="27" t="s">
        <v>0</v>
      </c>
      <c r="G123" s="27" t="s">
        <v>14</v>
      </c>
      <c r="H123" s="27" t="s">
        <v>15</v>
      </c>
      <c r="I123" s="33" t="s">
        <v>6</v>
      </c>
    </row>
    <row r="124" spans="1:9" x14ac:dyDescent="0.2">
      <c r="A124" s="35">
        <v>29403</v>
      </c>
      <c r="B124" s="27">
        <v>-0.5</v>
      </c>
      <c r="C124" s="27" t="s">
        <v>119</v>
      </c>
      <c r="D124" s="27" t="s">
        <v>32</v>
      </c>
      <c r="E124" s="27" t="s">
        <v>23</v>
      </c>
      <c r="F124" s="27" t="s">
        <v>0</v>
      </c>
      <c r="G124" s="27" t="s">
        <v>14</v>
      </c>
      <c r="H124" s="27" t="s">
        <v>15</v>
      </c>
      <c r="I124" s="33" t="s">
        <v>6</v>
      </c>
    </row>
    <row r="125" spans="1:9" x14ac:dyDescent="0.2">
      <c r="A125" s="35">
        <v>29495</v>
      </c>
      <c r="B125" s="27">
        <v>7.7</v>
      </c>
      <c r="C125" s="27" t="s">
        <v>119</v>
      </c>
      <c r="D125" s="27" t="s">
        <v>32</v>
      </c>
      <c r="E125" s="27" t="s">
        <v>23</v>
      </c>
      <c r="F125" s="27" t="s">
        <v>0</v>
      </c>
      <c r="G125" s="27" t="s">
        <v>14</v>
      </c>
      <c r="H125" s="27" t="s">
        <v>15</v>
      </c>
      <c r="I125" s="33" t="s">
        <v>6</v>
      </c>
    </row>
    <row r="126" spans="1:9" x14ac:dyDescent="0.2">
      <c r="A126" s="35">
        <v>29587</v>
      </c>
      <c r="B126" s="27">
        <v>8.1</v>
      </c>
      <c r="C126" s="27" t="s">
        <v>119</v>
      </c>
      <c r="D126" s="27" t="s">
        <v>32</v>
      </c>
      <c r="E126" s="27" t="s">
        <v>23</v>
      </c>
      <c r="F126" s="27" t="s">
        <v>0</v>
      </c>
      <c r="G126" s="27" t="s">
        <v>14</v>
      </c>
      <c r="H126" s="27" t="s">
        <v>15</v>
      </c>
      <c r="I126" s="33" t="s">
        <v>6</v>
      </c>
    </row>
    <row r="127" spans="1:9" x14ac:dyDescent="0.2">
      <c r="A127" s="35">
        <v>29677</v>
      </c>
      <c r="B127" s="27">
        <v>-2.9</v>
      </c>
      <c r="C127" s="27" t="s">
        <v>119</v>
      </c>
      <c r="D127" s="27" t="s">
        <v>32</v>
      </c>
      <c r="E127" s="27" t="s">
        <v>23</v>
      </c>
      <c r="F127" s="27" t="s">
        <v>0</v>
      </c>
      <c r="G127" s="27" t="s">
        <v>14</v>
      </c>
      <c r="H127" s="27" t="s">
        <v>15</v>
      </c>
      <c r="I127" s="33" t="s">
        <v>6</v>
      </c>
    </row>
    <row r="128" spans="1:9" x14ac:dyDescent="0.2">
      <c r="A128" s="35">
        <v>29768</v>
      </c>
      <c r="B128" s="27">
        <v>4.9000000000000004</v>
      </c>
      <c r="C128" s="27" t="s">
        <v>119</v>
      </c>
      <c r="D128" s="27" t="s">
        <v>32</v>
      </c>
      <c r="E128" s="27" t="s">
        <v>23</v>
      </c>
      <c r="F128" s="27" t="s">
        <v>0</v>
      </c>
      <c r="G128" s="27" t="s">
        <v>14</v>
      </c>
      <c r="H128" s="27" t="s">
        <v>15</v>
      </c>
      <c r="I128" s="33" t="s">
        <v>6</v>
      </c>
    </row>
    <row r="129" spans="1:9" x14ac:dyDescent="0.2">
      <c r="A129" s="35">
        <v>29860</v>
      </c>
      <c r="B129" s="27">
        <v>-4.3</v>
      </c>
      <c r="C129" s="27" t="s">
        <v>119</v>
      </c>
      <c r="D129" s="27" t="s">
        <v>32</v>
      </c>
      <c r="E129" s="27" t="s">
        <v>23</v>
      </c>
      <c r="F129" s="27" t="s">
        <v>0</v>
      </c>
      <c r="G129" s="27" t="s">
        <v>14</v>
      </c>
      <c r="H129" s="27" t="s">
        <v>15</v>
      </c>
      <c r="I129" s="33" t="s">
        <v>6</v>
      </c>
    </row>
    <row r="130" spans="1:9" x14ac:dyDescent="0.2">
      <c r="A130" s="35">
        <v>29952</v>
      </c>
      <c r="B130" s="27">
        <v>-6.1</v>
      </c>
      <c r="C130" s="27" t="s">
        <v>119</v>
      </c>
      <c r="D130" s="27" t="s">
        <v>32</v>
      </c>
      <c r="E130" s="27" t="s">
        <v>23</v>
      </c>
      <c r="F130" s="27" t="s">
        <v>0</v>
      </c>
      <c r="G130" s="27" t="s">
        <v>14</v>
      </c>
      <c r="H130" s="27" t="s">
        <v>15</v>
      </c>
      <c r="I130" s="33" t="s">
        <v>6</v>
      </c>
    </row>
    <row r="131" spans="1:9" x14ac:dyDescent="0.2">
      <c r="A131" s="35">
        <v>30042</v>
      </c>
      <c r="B131" s="27">
        <v>1.8</v>
      </c>
      <c r="C131" s="27" t="s">
        <v>119</v>
      </c>
      <c r="D131" s="27" t="s">
        <v>32</v>
      </c>
      <c r="E131" s="27" t="s">
        <v>23</v>
      </c>
      <c r="F131" s="27" t="s">
        <v>0</v>
      </c>
      <c r="G131" s="27" t="s">
        <v>14</v>
      </c>
      <c r="H131" s="27" t="s">
        <v>15</v>
      </c>
      <c r="I131" s="33" t="s">
        <v>6</v>
      </c>
    </row>
    <row r="132" spans="1:9" x14ac:dyDescent="0.2">
      <c r="A132" s="35">
        <v>30133</v>
      </c>
      <c r="B132" s="27">
        <v>-1.5</v>
      </c>
      <c r="C132" s="27" t="s">
        <v>119</v>
      </c>
      <c r="D132" s="27" t="s">
        <v>32</v>
      </c>
      <c r="E132" s="27" t="s">
        <v>23</v>
      </c>
      <c r="F132" s="27" t="s">
        <v>0</v>
      </c>
      <c r="G132" s="27" t="s">
        <v>14</v>
      </c>
      <c r="H132" s="27" t="s">
        <v>15</v>
      </c>
      <c r="I132" s="33" t="s">
        <v>6</v>
      </c>
    </row>
    <row r="133" spans="1:9" x14ac:dyDescent="0.2">
      <c r="A133" s="35">
        <v>30225</v>
      </c>
      <c r="B133" s="27">
        <v>0.2</v>
      </c>
      <c r="C133" s="27" t="s">
        <v>119</v>
      </c>
      <c r="D133" s="27" t="s">
        <v>32</v>
      </c>
      <c r="E133" s="27" t="s">
        <v>23</v>
      </c>
      <c r="F133" s="27" t="s">
        <v>0</v>
      </c>
      <c r="G133" s="27" t="s">
        <v>14</v>
      </c>
      <c r="H133" s="27" t="s">
        <v>15</v>
      </c>
      <c r="I133" s="33" t="s">
        <v>6</v>
      </c>
    </row>
    <row r="134" spans="1:9" x14ac:dyDescent="0.2">
      <c r="A134" s="35">
        <v>30317</v>
      </c>
      <c r="B134" s="27">
        <v>5.4</v>
      </c>
      <c r="C134" s="27" t="s">
        <v>119</v>
      </c>
      <c r="D134" s="27" t="s">
        <v>32</v>
      </c>
      <c r="E134" s="27" t="s">
        <v>23</v>
      </c>
      <c r="F134" s="27" t="s">
        <v>0</v>
      </c>
      <c r="G134" s="27" t="s">
        <v>14</v>
      </c>
      <c r="H134" s="27" t="s">
        <v>15</v>
      </c>
      <c r="I134" s="33" t="s">
        <v>6</v>
      </c>
    </row>
    <row r="135" spans="1:9" x14ac:dyDescent="0.2">
      <c r="A135" s="35">
        <v>30407</v>
      </c>
      <c r="B135" s="27">
        <v>9.4</v>
      </c>
      <c r="C135" s="27" t="s">
        <v>119</v>
      </c>
      <c r="D135" s="27" t="s">
        <v>32</v>
      </c>
      <c r="E135" s="27" t="s">
        <v>23</v>
      </c>
      <c r="F135" s="27" t="s">
        <v>0</v>
      </c>
      <c r="G135" s="27" t="s">
        <v>14</v>
      </c>
      <c r="H135" s="27" t="s">
        <v>15</v>
      </c>
      <c r="I135" s="33" t="s">
        <v>6</v>
      </c>
    </row>
    <row r="136" spans="1:9" x14ac:dyDescent="0.2">
      <c r="A136" s="35">
        <v>30498</v>
      </c>
      <c r="B136" s="27">
        <v>8.1999999999999993</v>
      </c>
      <c r="C136" s="27" t="s">
        <v>119</v>
      </c>
      <c r="D136" s="27" t="s">
        <v>32</v>
      </c>
      <c r="E136" s="27" t="s">
        <v>23</v>
      </c>
      <c r="F136" s="27" t="s">
        <v>0</v>
      </c>
      <c r="G136" s="27" t="s">
        <v>14</v>
      </c>
      <c r="H136" s="27" t="s">
        <v>15</v>
      </c>
      <c r="I136" s="33" t="s">
        <v>6</v>
      </c>
    </row>
    <row r="137" spans="1:9" x14ac:dyDescent="0.2">
      <c r="A137" s="35">
        <v>30590</v>
      </c>
      <c r="B137" s="27">
        <v>8.6</v>
      </c>
      <c r="C137" s="27" t="s">
        <v>119</v>
      </c>
      <c r="D137" s="27" t="s">
        <v>32</v>
      </c>
      <c r="E137" s="27" t="s">
        <v>23</v>
      </c>
      <c r="F137" s="27" t="s">
        <v>0</v>
      </c>
      <c r="G137" s="27" t="s">
        <v>14</v>
      </c>
      <c r="H137" s="27" t="s">
        <v>15</v>
      </c>
      <c r="I137" s="33" t="s">
        <v>6</v>
      </c>
    </row>
    <row r="138" spans="1:9" x14ac:dyDescent="0.2">
      <c r="A138" s="35">
        <v>30682</v>
      </c>
      <c r="B138" s="27">
        <v>8.1</v>
      </c>
      <c r="C138" s="27" t="s">
        <v>119</v>
      </c>
      <c r="D138" s="27" t="s">
        <v>32</v>
      </c>
      <c r="E138" s="27" t="s">
        <v>23</v>
      </c>
      <c r="F138" s="27" t="s">
        <v>0</v>
      </c>
      <c r="G138" s="27" t="s">
        <v>14</v>
      </c>
      <c r="H138" s="27" t="s">
        <v>15</v>
      </c>
      <c r="I138" s="33" t="s">
        <v>6</v>
      </c>
    </row>
    <row r="139" spans="1:9" x14ac:dyDescent="0.2">
      <c r="A139" s="35">
        <v>30773</v>
      </c>
      <c r="B139" s="27">
        <v>7.1</v>
      </c>
      <c r="C139" s="27" t="s">
        <v>119</v>
      </c>
      <c r="D139" s="27" t="s">
        <v>32</v>
      </c>
      <c r="E139" s="27" t="s">
        <v>23</v>
      </c>
      <c r="F139" s="27" t="s">
        <v>0</v>
      </c>
      <c r="G139" s="27" t="s">
        <v>14</v>
      </c>
      <c r="H139" s="27" t="s">
        <v>15</v>
      </c>
      <c r="I139" s="33" t="s">
        <v>6</v>
      </c>
    </row>
    <row r="140" spans="1:9" x14ac:dyDescent="0.2">
      <c r="A140" s="35">
        <v>30864</v>
      </c>
      <c r="B140" s="27">
        <v>3.9</v>
      </c>
      <c r="C140" s="27" t="s">
        <v>119</v>
      </c>
      <c r="D140" s="27" t="s">
        <v>32</v>
      </c>
      <c r="E140" s="27" t="s">
        <v>23</v>
      </c>
      <c r="F140" s="27" t="s">
        <v>0</v>
      </c>
      <c r="G140" s="27" t="s">
        <v>14</v>
      </c>
      <c r="H140" s="27" t="s">
        <v>15</v>
      </c>
      <c r="I140" s="33" t="s">
        <v>6</v>
      </c>
    </row>
    <row r="141" spans="1:9" x14ac:dyDescent="0.2">
      <c r="A141" s="35">
        <v>30956</v>
      </c>
      <c r="B141" s="27">
        <v>3.3</v>
      </c>
      <c r="C141" s="27" t="s">
        <v>119</v>
      </c>
      <c r="D141" s="27" t="s">
        <v>32</v>
      </c>
      <c r="E141" s="27" t="s">
        <v>23</v>
      </c>
      <c r="F141" s="27" t="s">
        <v>0</v>
      </c>
      <c r="G141" s="27" t="s">
        <v>14</v>
      </c>
      <c r="H141" s="27" t="s">
        <v>15</v>
      </c>
      <c r="I141" s="33" t="s">
        <v>6</v>
      </c>
    </row>
    <row r="142" spans="1:9" x14ac:dyDescent="0.2">
      <c r="A142" s="35">
        <v>31048</v>
      </c>
      <c r="B142" s="27">
        <v>3.9</v>
      </c>
      <c r="C142" s="27" t="s">
        <v>119</v>
      </c>
      <c r="D142" s="27" t="s">
        <v>32</v>
      </c>
      <c r="E142" s="27" t="s">
        <v>23</v>
      </c>
      <c r="F142" s="27" t="s">
        <v>0</v>
      </c>
      <c r="G142" s="27" t="s">
        <v>14</v>
      </c>
      <c r="H142" s="27" t="s">
        <v>15</v>
      </c>
      <c r="I142" s="33" t="s">
        <v>6</v>
      </c>
    </row>
    <row r="143" spans="1:9" x14ac:dyDescent="0.2">
      <c r="A143" s="35">
        <v>31138</v>
      </c>
      <c r="B143" s="27">
        <v>3.6</v>
      </c>
      <c r="C143" s="27" t="s">
        <v>119</v>
      </c>
      <c r="D143" s="27" t="s">
        <v>32</v>
      </c>
      <c r="E143" s="27" t="s">
        <v>23</v>
      </c>
      <c r="F143" s="27" t="s">
        <v>0</v>
      </c>
      <c r="G143" s="27" t="s">
        <v>14</v>
      </c>
      <c r="H143" s="27" t="s">
        <v>15</v>
      </c>
      <c r="I143" s="33" t="s">
        <v>6</v>
      </c>
    </row>
    <row r="144" spans="1:9" x14ac:dyDescent="0.2">
      <c r="A144" s="35">
        <v>31229</v>
      </c>
      <c r="B144" s="27">
        <v>6.3</v>
      </c>
      <c r="C144" s="27" t="s">
        <v>119</v>
      </c>
      <c r="D144" s="27" t="s">
        <v>32</v>
      </c>
      <c r="E144" s="27" t="s">
        <v>23</v>
      </c>
      <c r="F144" s="27" t="s">
        <v>0</v>
      </c>
      <c r="G144" s="27" t="s">
        <v>14</v>
      </c>
      <c r="H144" s="27" t="s">
        <v>15</v>
      </c>
      <c r="I144" s="33" t="s">
        <v>6</v>
      </c>
    </row>
    <row r="145" spans="1:9" x14ac:dyDescent="0.2">
      <c r="A145" s="35">
        <v>31321</v>
      </c>
      <c r="B145" s="27">
        <v>3</v>
      </c>
      <c r="C145" s="27" t="s">
        <v>119</v>
      </c>
      <c r="D145" s="27" t="s">
        <v>32</v>
      </c>
      <c r="E145" s="27" t="s">
        <v>23</v>
      </c>
      <c r="F145" s="27" t="s">
        <v>0</v>
      </c>
      <c r="G145" s="27" t="s">
        <v>14</v>
      </c>
      <c r="H145" s="27" t="s">
        <v>15</v>
      </c>
      <c r="I145" s="33" t="s">
        <v>6</v>
      </c>
    </row>
    <row r="146" spans="1:9" x14ac:dyDescent="0.2">
      <c r="A146" s="35">
        <v>31413</v>
      </c>
      <c r="B146" s="27">
        <v>3.8</v>
      </c>
      <c r="C146" s="27" t="s">
        <v>119</v>
      </c>
      <c r="D146" s="27" t="s">
        <v>32</v>
      </c>
      <c r="E146" s="27" t="s">
        <v>23</v>
      </c>
      <c r="F146" s="27" t="s">
        <v>0</v>
      </c>
      <c r="G146" s="27" t="s">
        <v>14</v>
      </c>
      <c r="H146" s="27" t="s">
        <v>15</v>
      </c>
      <c r="I146" s="33" t="s">
        <v>6</v>
      </c>
    </row>
    <row r="147" spans="1:9" x14ac:dyDescent="0.2">
      <c r="A147" s="35">
        <v>31503</v>
      </c>
      <c r="B147" s="27">
        <v>1.8</v>
      </c>
      <c r="C147" s="27" t="s">
        <v>119</v>
      </c>
      <c r="D147" s="27" t="s">
        <v>32</v>
      </c>
      <c r="E147" s="27" t="s">
        <v>23</v>
      </c>
      <c r="F147" s="27" t="s">
        <v>0</v>
      </c>
      <c r="G147" s="27" t="s">
        <v>14</v>
      </c>
      <c r="H147" s="27" t="s">
        <v>15</v>
      </c>
      <c r="I147" s="33" t="s">
        <v>6</v>
      </c>
    </row>
    <row r="148" spans="1:9" x14ac:dyDescent="0.2">
      <c r="A148" s="35">
        <v>31594</v>
      </c>
      <c r="B148" s="27">
        <v>3.9</v>
      </c>
      <c r="C148" s="27" t="s">
        <v>119</v>
      </c>
      <c r="D148" s="27" t="s">
        <v>32</v>
      </c>
      <c r="E148" s="27" t="s">
        <v>23</v>
      </c>
      <c r="F148" s="27" t="s">
        <v>0</v>
      </c>
      <c r="G148" s="27" t="s">
        <v>14</v>
      </c>
      <c r="H148" s="27" t="s">
        <v>15</v>
      </c>
      <c r="I148" s="33" t="s">
        <v>6</v>
      </c>
    </row>
    <row r="149" spans="1:9" x14ac:dyDescent="0.2">
      <c r="A149" s="35">
        <v>31686</v>
      </c>
      <c r="B149" s="27">
        <v>2.2000000000000002</v>
      </c>
      <c r="C149" s="27" t="s">
        <v>119</v>
      </c>
      <c r="D149" s="27" t="s">
        <v>32</v>
      </c>
      <c r="E149" s="27" t="s">
        <v>23</v>
      </c>
      <c r="F149" s="27" t="s">
        <v>0</v>
      </c>
      <c r="G149" s="27" t="s">
        <v>14</v>
      </c>
      <c r="H149" s="27" t="s">
        <v>15</v>
      </c>
      <c r="I149" s="33" t="s">
        <v>6</v>
      </c>
    </row>
    <row r="150" spans="1:9" x14ac:dyDescent="0.2">
      <c r="A150" s="35">
        <v>31778</v>
      </c>
      <c r="B150" s="27">
        <v>3</v>
      </c>
      <c r="C150" s="27" t="s">
        <v>119</v>
      </c>
      <c r="D150" s="27" t="s">
        <v>32</v>
      </c>
      <c r="E150" s="27" t="s">
        <v>23</v>
      </c>
      <c r="F150" s="27" t="s">
        <v>0</v>
      </c>
      <c r="G150" s="27" t="s">
        <v>14</v>
      </c>
      <c r="H150" s="27" t="s">
        <v>15</v>
      </c>
      <c r="I150" s="33" t="s">
        <v>6</v>
      </c>
    </row>
    <row r="151" spans="1:9" x14ac:dyDescent="0.2">
      <c r="A151" s="35">
        <v>31868</v>
      </c>
      <c r="B151" s="27">
        <v>4.4000000000000004</v>
      </c>
      <c r="C151" s="27" t="s">
        <v>119</v>
      </c>
      <c r="D151" s="27" t="s">
        <v>32</v>
      </c>
      <c r="E151" s="27" t="s">
        <v>23</v>
      </c>
      <c r="F151" s="27" t="s">
        <v>0</v>
      </c>
      <c r="G151" s="27" t="s">
        <v>14</v>
      </c>
      <c r="H151" s="27" t="s">
        <v>15</v>
      </c>
      <c r="I151" s="33" t="s">
        <v>6</v>
      </c>
    </row>
    <row r="152" spans="1:9" x14ac:dyDescent="0.2">
      <c r="A152" s="35">
        <v>31959</v>
      </c>
      <c r="B152" s="27">
        <v>3.5</v>
      </c>
      <c r="C152" s="27" t="s">
        <v>119</v>
      </c>
      <c r="D152" s="27" t="s">
        <v>32</v>
      </c>
      <c r="E152" s="27" t="s">
        <v>23</v>
      </c>
      <c r="F152" s="27" t="s">
        <v>0</v>
      </c>
      <c r="G152" s="27" t="s">
        <v>14</v>
      </c>
      <c r="H152" s="27" t="s">
        <v>15</v>
      </c>
      <c r="I152" s="33" t="s">
        <v>6</v>
      </c>
    </row>
    <row r="153" spans="1:9" x14ac:dyDescent="0.2">
      <c r="A153" s="35">
        <v>32051</v>
      </c>
      <c r="B153" s="27">
        <v>7</v>
      </c>
      <c r="C153" s="27" t="s">
        <v>119</v>
      </c>
      <c r="D153" s="27" t="s">
        <v>32</v>
      </c>
      <c r="E153" s="27" t="s">
        <v>23</v>
      </c>
      <c r="F153" s="27" t="s">
        <v>0</v>
      </c>
      <c r="G153" s="27" t="s">
        <v>14</v>
      </c>
      <c r="H153" s="27" t="s">
        <v>15</v>
      </c>
      <c r="I153" s="33" t="s">
        <v>6</v>
      </c>
    </row>
    <row r="154" spans="1:9" x14ac:dyDescent="0.2">
      <c r="A154" s="35">
        <v>32143</v>
      </c>
      <c r="B154" s="27">
        <v>2.1</v>
      </c>
      <c r="C154" s="27" t="s">
        <v>119</v>
      </c>
      <c r="D154" s="27" t="s">
        <v>32</v>
      </c>
      <c r="E154" s="27" t="s">
        <v>23</v>
      </c>
      <c r="F154" s="27" t="s">
        <v>0</v>
      </c>
      <c r="G154" s="27" t="s">
        <v>14</v>
      </c>
      <c r="H154" s="27" t="s">
        <v>15</v>
      </c>
      <c r="I154" s="33" t="s">
        <v>6</v>
      </c>
    </row>
    <row r="155" spans="1:9" x14ac:dyDescent="0.2">
      <c r="A155" s="35">
        <v>32234</v>
      </c>
      <c r="B155" s="27">
        <v>5.4</v>
      </c>
      <c r="C155" s="27" t="s">
        <v>119</v>
      </c>
      <c r="D155" s="27" t="s">
        <v>32</v>
      </c>
      <c r="E155" s="27" t="s">
        <v>23</v>
      </c>
      <c r="F155" s="27" t="s">
        <v>0</v>
      </c>
      <c r="G155" s="27" t="s">
        <v>14</v>
      </c>
      <c r="H155" s="27" t="s">
        <v>15</v>
      </c>
      <c r="I155" s="33" t="s">
        <v>6</v>
      </c>
    </row>
    <row r="156" spans="1:9" x14ac:dyDescent="0.2">
      <c r="A156" s="35">
        <v>32325</v>
      </c>
      <c r="B156" s="27">
        <v>2.4</v>
      </c>
      <c r="C156" s="27" t="s">
        <v>119</v>
      </c>
      <c r="D156" s="27" t="s">
        <v>32</v>
      </c>
      <c r="E156" s="27" t="s">
        <v>23</v>
      </c>
      <c r="F156" s="27" t="s">
        <v>0</v>
      </c>
      <c r="G156" s="27" t="s">
        <v>14</v>
      </c>
      <c r="H156" s="27" t="s">
        <v>15</v>
      </c>
      <c r="I156" s="33" t="s">
        <v>6</v>
      </c>
    </row>
    <row r="157" spans="1:9" x14ac:dyDescent="0.2">
      <c r="A157" s="35">
        <v>32417</v>
      </c>
      <c r="B157" s="27">
        <v>5.4</v>
      </c>
      <c r="C157" s="27" t="s">
        <v>119</v>
      </c>
      <c r="D157" s="27" t="s">
        <v>32</v>
      </c>
      <c r="E157" s="27" t="s">
        <v>23</v>
      </c>
      <c r="F157" s="27" t="s">
        <v>0</v>
      </c>
      <c r="G157" s="27" t="s">
        <v>14</v>
      </c>
      <c r="H157" s="27" t="s">
        <v>15</v>
      </c>
      <c r="I157" s="33" t="s">
        <v>6</v>
      </c>
    </row>
    <row r="158" spans="1:9" x14ac:dyDescent="0.2">
      <c r="A158" s="35">
        <v>32509</v>
      </c>
      <c r="B158" s="27">
        <v>4.0999999999999996</v>
      </c>
      <c r="C158" s="27" t="s">
        <v>119</v>
      </c>
      <c r="D158" s="27" t="s">
        <v>32</v>
      </c>
      <c r="E158" s="27" t="s">
        <v>23</v>
      </c>
      <c r="F158" s="27" t="s">
        <v>0</v>
      </c>
      <c r="G158" s="27" t="s">
        <v>14</v>
      </c>
      <c r="H158" s="27" t="s">
        <v>15</v>
      </c>
      <c r="I158" s="33" t="s">
        <v>6</v>
      </c>
    </row>
    <row r="159" spans="1:9" x14ac:dyDescent="0.2">
      <c r="A159" s="35">
        <v>32599</v>
      </c>
      <c r="B159" s="27">
        <v>3.1</v>
      </c>
      <c r="C159" s="27" t="s">
        <v>119</v>
      </c>
      <c r="D159" s="27" t="s">
        <v>32</v>
      </c>
      <c r="E159" s="27" t="s">
        <v>23</v>
      </c>
      <c r="F159" s="27" t="s">
        <v>0</v>
      </c>
      <c r="G159" s="27" t="s">
        <v>14</v>
      </c>
      <c r="H159" s="27" t="s">
        <v>15</v>
      </c>
      <c r="I159" s="33" t="s">
        <v>6</v>
      </c>
    </row>
    <row r="160" spans="1:9" x14ac:dyDescent="0.2">
      <c r="A160" s="35">
        <v>32690</v>
      </c>
      <c r="B160" s="27">
        <v>3</v>
      </c>
      <c r="C160" s="27" t="s">
        <v>119</v>
      </c>
      <c r="D160" s="27" t="s">
        <v>32</v>
      </c>
      <c r="E160" s="27" t="s">
        <v>23</v>
      </c>
      <c r="F160" s="27" t="s">
        <v>0</v>
      </c>
      <c r="G160" s="27" t="s">
        <v>14</v>
      </c>
      <c r="H160" s="27" t="s">
        <v>15</v>
      </c>
      <c r="I160" s="33" t="s">
        <v>6</v>
      </c>
    </row>
    <row r="161" spans="1:9" x14ac:dyDescent="0.2">
      <c r="A161" s="35">
        <v>32782</v>
      </c>
      <c r="B161" s="27">
        <v>0.8</v>
      </c>
      <c r="C161" s="27" t="s">
        <v>119</v>
      </c>
      <c r="D161" s="27" t="s">
        <v>32</v>
      </c>
      <c r="E161" s="27" t="s">
        <v>23</v>
      </c>
      <c r="F161" s="27" t="s">
        <v>0</v>
      </c>
      <c r="G161" s="27" t="s">
        <v>14</v>
      </c>
      <c r="H161" s="27" t="s">
        <v>15</v>
      </c>
      <c r="I161" s="33" t="s">
        <v>6</v>
      </c>
    </row>
    <row r="162" spans="1:9" x14ac:dyDescent="0.2">
      <c r="A162" s="35">
        <v>32874</v>
      </c>
      <c r="B162" s="27">
        <v>4.4000000000000004</v>
      </c>
      <c r="C162" s="27" t="s">
        <v>119</v>
      </c>
      <c r="D162" s="27" t="s">
        <v>32</v>
      </c>
      <c r="E162" s="27" t="s">
        <v>23</v>
      </c>
      <c r="F162" s="27" t="s">
        <v>0</v>
      </c>
      <c r="G162" s="27" t="s">
        <v>14</v>
      </c>
      <c r="H162" s="27" t="s">
        <v>15</v>
      </c>
      <c r="I162" s="33" t="s">
        <v>6</v>
      </c>
    </row>
    <row r="163" spans="1:9" x14ac:dyDescent="0.2">
      <c r="A163" s="35">
        <v>32964</v>
      </c>
      <c r="B163" s="27">
        <v>1.5</v>
      </c>
      <c r="C163" s="27" t="s">
        <v>119</v>
      </c>
      <c r="D163" s="27" t="s">
        <v>32</v>
      </c>
      <c r="E163" s="27" t="s">
        <v>23</v>
      </c>
      <c r="F163" s="27" t="s">
        <v>0</v>
      </c>
      <c r="G163" s="27" t="s">
        <v>14</v>
      </c>
      <c r="H163" s="27" t="s">
        <v>15</v>
      </c>
      <c r="I163" s="33" t="s">
        <v>6</v>
      </c>
    </row>
    <row r="164" spans="1:9" x14ac:dyDescent="0.2">
      <c r="A164" s="35">
        <v>33055</v>
      </c>
      <c r="B164" s="27">
        <v>0.3</v>
      </c>
      <c r="C164" s="27" t="s">
        <v>119</v>
      </c>
      <c r="D164" s="27" t="s">
        <v>32</v>
      </c>
      <c r="E164" s="27" t="s">
        <v>23</v>
      </c>
      <c r="F164" s="27" t="s">
        <v>0</v>
      </c>
      <c r="G164" s="27" t="s">
        <v>14</v>
      </c>
      <c r="H164" s="27" t="s">
        <v>15</v>
      </c>
      <c r="I164" s="33" t="s">
        <v>6</v>
      </c>
    </row>
    <row r="165" spans="1:9" x14ac:dyDescent="0.2">
      <c r="A165" s="35">
        <v>33147</v>
      </c>
      <c r="B165" s="27">
        <v>-3.6</v>
      </c>
      <c r="C165" s="27" t="s">
        <v>119</v>
      </c>
      <c r="D165" s="27" t="s">
        <v>32</v>
      </c>
      <c r="E165" s="27" t="s">
        <v>23</v>
      </c>
      <c r="F165" s="27" t="s">
        <v>0</v>
      </c>
      <c r="G165" s="27" t="s">
        <v>14</v>
      </c>
      <c r="H165" s="27" t="s">
        <v>15</v>
      </c>
      <c r="I165" s="33" t="s">
        <v>6</v>
      </c>
    </row>
    <row r="166" spans="1:9" x14ac:dyDescent="0.2">
      <c r="A166" s="35">
        <v>33239</v>
      </c>
      <c r="B166" s="27">
        <v>-1.9</v>
      </c>
      <c r="C166" s="27" t="s">
        <v>119</v>
      </c>
      <c r="D166" s="27" t="s">
        <v>32</v>
      </c>
      <c r="E166" s="27" t="s">
        <v>23</v>
      </c>
      <c r="F166" s="27" t="s">
        <v>0</v>
      </c>
      <c r="G166" s="27" t="s">
        <v>14</v>
      </c>
      <c r="H166" s="27" t="s">
        <v>15</v>
      </c>
      <c r="I166" s="33" t="s">
        <v>6</v>
      </c>
    </row>
    <row r="167" spans="1:9" x14ac:dyDescent="0.2">
      <c r="A167" s="35">
        <v>33329</v>
      </c>
      <c r="B167" s="27">
        <v>3.2</v>
      </c>
      <c r="C167" s="27" t="s">
        <v>119</v>
      </c>
      <c r="D167" s="27" t="s">
        <v>32</v>
      </c>
      <c r="E167" s="27" t="s">
        <v>23</v>
      </c>
      <c r="F167" s="27" t="s">
        <v>0</v>
      </c>
      <c r="G167" s="27" t="s">
        <v>14</v>
      </c>
      <c r="H167" s="27" t="s">
        <v>15</v>
      </c>
      <c r="I167" s="33" t="s">
        <v>6</v>
      </c>
    </row>
    <row r="168" spans="1:9" x14ac:dyDescent="0.2">
      <c r="A168" s="35">
        <v>33420</v>
      </c>
      <c r="B168" s="27">
        <v>2</v>
      </c>
      <c r="C168" s="27" t="s">
        <v>119</v>
      </c>
      <c r="D168" s="27" t="s">
        <v>32</v>
      </c>
      <c r="E168" s="27" t="s">
        <v>23</v>
      </c>
      <c r="F168" s="27" t="s">
        <v>0</v>
      </c>
      <c r="G168" s="27" t="s">
        <v>14</v>
      </c>
      <c r="H168" s="27" t="s">
        <v>15</v>
      </c>
      <c r="I168" s="33" t="s">
        <v>6</v>
      </c>
    </row>
    <row r="169" spans="1:9" x14ac:dyDescent="0.2">
      <c r="A169" s="35">
        <v>33512</v>
      </c>
      <c r="B169" s="27">
        <v>1.4</v>
      </c>
      <c r="C169" s="27" t="s">
        <v>119</v>
      </c>
      <c r="D169" s="27" t="s">
        <v>32</v>
      </c>
      <c r="E169" s="27" t="s">
        <v>23</v>
      </c>
      <c r="F169" s="27" t="s">
        <v>0</v>
      </c>
      <c r="G169" s="27" t="s">
        <v>14</v>
      </c>
      <c r="H169" s="27" t="s">
        <v>15</v>
      </c>
      <c r="I169" s="33" t="s">
        <v>6</v>
      </c>
    </row>
    <row r="170" spans="1:9" x14ac:dyDescent="0.2">
      <c r="A170" s="35">
        <v>33604</v>
      </c>
      <c r="B170" s="27">
        <v>4.9000000000000004</v>
      </c>
      <c r="C170" s="27" t="s">
        <v>119</v>
      </c>
      <c r="D170" s="27" t="s">
        <v>32</v>
      </c>
      <c r="E170" s="27" t="s">
        <v>23</v>
      </c>
      <c r="F170" s="27" t="s">
        <v>0</v>
      </c>
      <c r="G170" s="27" t="s">
        <v>14</v>
      </c>
      <c r="H170" s="27" t="s">
        <v>15</v>
      </c>
      <c r="I170" s="33" t="s">
        <v>6</v>
      </c>
    </row>
    <row r="171" spans="1:9" x14ac:dyDescent="0.2">
      <c r="A171" s="35">
        <v>33695</v>
      </c>
      <c r="B171" s="27">
        <v>4.4000000000000004</v>
      </c>
      <c r="C171" s="27" t="s">
        <v>119</v>
      </c>
      <c r="D171" s="27" t="s">
        <v>32</v>
      </c>
      <c r="E171" s="27" t="s">
        <v>23</v>
      </c>
      <c r="F171" s="27" t="s">
        <v>0</v>
      </c>
      <c r="G171" s="27" t="s">
        <v>14</v>
      </c>
      <c r="H171" s="27" t="s">
        <v>15</v>
      </c>
      <c r="I171" s="33" t="s">
        <v>6</v>
      </c>
    </row>
    <row r="172" spans="1:9" x14ac:dyDescent="0.2">
      <c r="A172" s="35">
        <v>33786</v>
      </c>
      <c r="B172" s="27">
        <v>4</v>
      </c>
      <c r="C172" s="27" t="s">
        <v>119</v>
      </c>
      <c r="D172" s="27" t="s">
        <v>32</v>
      </c>
      <c r="E172" s="27" t="s">
        <v>23</v>
      </c>
      <c r="F172" s="27" t="s">
        <v>0</v>
      </c>
      <c r="G172" s="27" t="s">
        <v>14</v>
      </c>
      <c r="H172" s="27" t="s">
        <v>15</v>
      </c>
      <c r="I172" s="33" t="s">
        <v>6</v>
      </c>
    </row>
    <row r="173" spans="1:9" x14ac:dyDescent="0.2">
      <c r="A173" s="35">
        <v>33878</v>
      </c>
      <c r="B173" s="27">
        <v>4.2</v>
      </c>
      <c r="C173" s="27" t="s">
        <v>119</v>
      </c>
      <c r="D173" s="27" t="s">
        <v>32</v>
      </c>
      <c r="E173" s="27" t="s">
        <v>23</v>
      </c>
      <c r="F173" s="27" t="s">
        <v>0</v>
      </c>
      <c r="G173" s="27" t="s">
        <v>14</v>
      </c>
      <c r="H173" s="27" t="s">
        <v>15</v>
      </c>
      <c r="I173" s="33" t="s">
        <v>6</v>
      </c>
    </row>
    <row r="174" spans="1:9" x14ac:dyDescent="0.2">
      <c r="A174" s="35">
        <v>33970</v>
      </c>
      <c r="B174" s="27">
        <v>0.7</v>
      </c>
      <c r="C174" s="27" t="s">
        <v>119</v>
      </c>
      <c r="D174" s="27" t="s">
        <v>32</v>
      </c>
      <c r="E174" s="27" t="s">
        <v>23</v>
      </c>
      <c r="F174" s="27" t="s">
        <v>0</v>
      </c>
      <c r="G174" s="27" t="s">
        <v>14</v>
      </c>
      <c r="H174" s="27" t="s">
        <v>15</v>
      </c>
      <c r="I174" s="33" t="s">
        <v>6</v>
      </c>
    </row>
    <row r="175" spans="1:9" x14ac:dyDescent="0.2">
      <c r="A175" s="35">
        <v>34060</v>
      </c>
      <c r="B175" s="27">
        <v>2.2999999999999998</v>
      </c>
      <c r="C175" s="27" t="s">
        <v>119</v>
      </c>
      <c r="D175" s="27" t="s">
        <v>32</v>
      </c>
      <c r="E175" s="27" t="s">
        <v>23</v>
      </c>
      <c r="F175" s="27" t="s">
        <v>0</v>
      </c>
      <c r="G175" s="27" t="s">
        <v>14</v>
      </c>
      <c r="H175" s="27" t="s">
        <v>15</v>
      </c>
      <c r="I175" s="33" t="s">
        <v>6</v>
      </c>
    </row>
    <row r="176" spans="1:9" x14ac:dyDescent="0.2">
      <c r="A176" s="35">
        <v>34151</v>
      </c>
      <c r="B176" s="27">
        <v>1.9</v>
      </c>
      <c r="C176" s="27" t="s">
        <v>119</v>
      </c>
      <c r="D176" s="27" t="s">
        <v>32</v>
      </c>
      <c r="E176" s="27" t="s">
        <v>23</v>
      </c>
      <c r="F176" s="27" t="s">
        <v>0</v>
      </c>
      <c r="G176" s="27" t="s">
        <v>14</v>
      </c>
      <c r="H176" s="27" t="s">
        <v>15</v>
      </c>
      <c r="I176" s="33" t="s">
        <v>6</v>
      </c>
    </row>
    <row r="177" spans="1:9" x14ac:dyDescent="0.2">
      <c r="A177" s="35">
        <v>34243</v>
      </c>
      <c r="B177" s="27">
        <v>5.6</v>
      </c>
      <c r="C177" s="27" t="s">
        <v>119</v>
      </c>
      <c r="D177" s="27" t="s">
        <v>32</v>
      </c>
      <c r="E177" s="27" t="s">
        <v>23</v>
      </c>
      <c r="F177" s="27" t="s">
        <v>0</v>
      </c>
      <c r="G177" s="27" t="s">
        <v>14</v>
      </c>
      <c r="H177" s="27" t="s">
        <v>15</v>
      </c>
      <c r="I177" s="33" t="s">
        <v>6</v>
      </c>
    </row>
    <row r="178" spans="1:9" x14ac:dyDescent="0.2">
      <c r="A178" s="35">
        <v>34335</v>
      </c>
      <c r="B178" s="27">
        <v>3.9</v>
      </c>
      <c r="C178" s="27" t="s">
        <v>119</v>
      </c>
      <c r="D178" s="27" t="s">
        <v>32</v>
      </c>
      <c r="E178" s="27" t="s">
        <v>23</v>
      </c>
      <c r="F178" s="27" t="s">
        <v>0</v>
      </c>
      <c r="G178" s="27" t="s">
        <v>14</v>
      </c>
      <c r="H178" s="27" t="s">
        <v>15</v>
      </c>
      <c r="I178" s="33" t="s">
        <v>6</v>
      </c>
    </row>
    <row r="179" spans="1:9" x14ac:dyDescent="0.2">
      <c r="A179" s="35">
        <v>34425</v>
      </c>
      <c r="B179" s="27">
        <v>5.5</v>
      </c>
      <c r="C179" s="27" t="s">
        <v>119</v>
      </c>
      <c r="D179" s="27" t="s">
        <v>32</v>
      </c>
      <c r="E179" s="27" t="s">
        <v>23</v>
      </c>
      <c r="F179" s="27" t="s">
        <v>0</v>
      </c>
      <c r="G179" s="27" t="s">
        <v>14</v>
      </c>
      <c r="H179" s="27" t="s">
        <v>15</v>
      </c>
      <c r="I179" s="33" t="s">
        <v>6</v>
      </c>
    </row>
    <row r="180" spans="1:9" x14ac:dyDescent="0.2">
      <c r="A180" s="35">
        <v>34516</v>
      </c>
      <c r="B180" s="27">
        <v>2.4</v>
      </c>
      <c r="C180" s="27" t="s">
        <v>119</v>
      </c>
      <c r="D180" s="27" t="s">
        <v>32</v>
      </c>
      <c r="E180" s="27" t="s">
        <v>23</v>
      </c>
      <c r="F180" s="27" t="s">
        <v>0</v>
      </c>
      <c r="G180" s="27" t="s">
        <v>14</v>
      </c>
      <c r="H180" s="27" t="s">
        <v>15</v>
      </c>
      <c r="I180" s="33" t="s">
        <v>6</v>
      </c>
    </row>
    <row r="181" spans="1:9" x14ac:dyDescent="0.2">
      <c r="A181" s="35">
        <v>34608</v>
      </c>
      <c r="B181" s="27">
        <v>4.7</v>
      </c>
      <c r="C181" s="27" t="s">
        <v>119</v>
      </c>
      <c r="D181" s="27" t="s">
        <v>32</v>
      </c>
      <c r="E181" s="27" t="s">
        <v>23</v>
      </c>
      <c r="F181" s="27" t="s">
        <v>0</v>
      </c>
      <c r="G181" s="27" t="s">
        <v>14</v>
      </c>
      <c r="H181" s="27" t="s">
        <v>15</v>
      </c>
      <c r="I181" s="33" t="s">
        <v>6</v>
      </c>
    </row>
    <row r="182" spans="1:9" x14ac:dyDescent="0.2">
      <c r="A182" s="35">
        <v>34700</v>
      </c>
      <c r="B182" s="27">
        <v>1.4</v>
      </c>
      <c r="C182" s="27" t="s">
        <v>119</v>
      </c>
      <c r="D182" s="27" t="s">
        <v>32</v>
      </c>
      <c r="E182" s="27" t="s">
        <v>23</v>
      </c>
      <c r="F182" s="27" t="s">
        <v>0</v>
      </c>
      <c r="G182" s="27" t="s">
        <v>14</v>
      </c>
      <c r="H182" s="27" t="s">
        <v>15</v>
      </c>
      <c r="I182" s="33" t="s">
        <v>6</v>
      </c>
    </row>
    <row r="183" spans="1:9" x14ac:dyDescent="0.2">
      <c r="A183" s="35">
        <v>34790</v>
      </c>
      <c r="B183" s="27">
        <v>1.2</v>
      </c>
      <c r="C183" s="27" t="s">
        <v>119</v>
      </c>
      <c r="D183" s="27" t="s">
        <v>32</v>
      </c>
      <c r="E183" s="27" t="s">
        <v>23</v>
      </c>
      <c r="F183" s="27" t="s">
        <v>0</v>
      </c>
      <c r="G183" s="27" t="s">
        <v>14</v>
      </c>
      <c r="H183" s="27" t="s">
        <v>15</v>
      </c>
      <c r="I183" s="33" t="s">
        <v>6</v>
      </c>
    </row>
    <row r="184" spans="1:9" x14ac:dyDescent="0.2">
      <c r="A184" s="35">
        <v>34881</v>
      </c>
      <c r="B184" s="27">
        <v>3.5</v>
      </c>
      <c r="C184" s="27" t="s">
        <v>119</v>
      </c>
      <c r="D184" s="27" t="s">
        <v>32</v>
      </c>
      <c r="E184" s="27" t="s">
        <v>23</v>
      </c>
      <c r="F184" s="27" t="s">
        <v>0</v>
      </c>
      <c r="G184" s="27" t="s">
        <v>14</v>
      </c>
      <c r="H184" s="27" t="s">
        <v>15</v>
      </c>
      <c r="I184" s="33" t="s">
        <v>6</v>
      </c>
    </row>
    <row r="185" spans="1:9" x14ac:dyDescent="0.2">
      <c r="A185" s="35">
        <v>34973</v>
      </c>
      <c r="B185" s="27">
        <v>2.7</v>
      </c>
      <c r="C185" s="27" t="s">
        <v>119</v>
      </c>
      <c r="D185" s="27" t="s">
        <v>32</v>
      </c>
      <c r="E185" s="27" t="s">
        <v>23</v>
      </c>
      <c r="F185" s="27" t="s">
        <v>0</v>
      </c>
      <c r="G185" s="27" t="s">
        <v>14</v>
      </c>
      <c r="H185" s="27" t="s">
        <v>15</v>
      </c>
      <c r="I185" s="33" t="s">
        <v>6</v>
      </c>
    </row>
    <row r="186" spans="1:9" x14ac:dyDescent="0.2">
      <c r="A186" s="35">
        <v>35065</v>
      </c>
      <c r="B186" s="27">
        <v>3</v>
      </c>
      <c r="C186" s="27" t="s">
        <v>119</v>
      </c>
      <c r="D186" s="27" t="s">
        <v>32</v>
      </c>
      <c r="E186" s="27" t="s">
        <v>23</v>
      </c>
      <c r="F186" s="27" t="s">
        <v>0</v>
      </c>
      <c r="G186" s="27" t="s">
        <v>14</v>
      </c>
      <c r="H186" s="27" t="s">
        <v>15</v>
      </c>
      <c r="I186" s="33" t="s">
        <v>6</v>
      </c>
    </row>
    <row r="187" spans="1:9" x14ac:dyDescent="0.2">
      <c r="A187" s="35">
        <v>35156</v>
      </c>
      <c r="B187" s="27">
        <v>6.8</v>
      </c>
      <c r="C187" s="27" t="s">
        <v>119</v>
      </c>
      <c r="D187" s="27" t="s">
        <v>32</v>
      </c>
      <c r="E187" s="27" t="s">
        <v>23</v>
      </c>
      <c r="F187" s="27" t="s">
        <v>0</v>
      </c>
      <c r="G187" s="27" t="s">
        <v>14</v>
      </c>
      <c r="H187" s="27" t="s">
        <v>15</v>
      </c>
      <c r="I187" s="33" t="s">
        <v>6</v>
      </c>
    </row>
    <row r="188" spans="1:9" x14ac:dyDescent="0.2">
      <c r="A188" s="35">
        <v>35247</v>
      </c>
      <c r="B188" s="27">
        <v>3.6</v>
      </c>
      <c r="C188" s="27" t="s">
        <v>119</v>
      </c>
      <c r="D188" s="27" t="s">
        <v>32</v>
      </c>
      <c r="E188" s="27" t="s">
        <v>23</v>
      </c>
      <c r="F188" s="27" t="s">
        <v>0</v>
      </c>
      <c r="G188" s="27" t="s">
        <v>14</v>
      </c>
      <c r="H188" s="27" t="s">
        <v>15</v>
      </c>
      <c r="I188" s="33" t="s">
        <v>6</v>
      </c>
    </row>
    <row r="189" spans="1:9" x14ac:dyDescent="0.2">
      <c r="A189" s="35">
        <v>35339</v>
      </c>
      <c r="B189" s="27">
        <v>4.2</v>
      </c>
      <c r="C189" s="27" t="s">
        <v>119</v>
      </c>
      <c r="D189" s="27" t="s">
        <v>32</v>
      </c>
      <c r="E189" s="27" t="s">
        <v>23</v>
      </c>
      <c r="F189" s="27" t="s">
        <v>0</v>
      </c>
      <c r="G189" s="27" t="s">
        <v>14</v>
      </c>
      <c r="H189" s="27" t="s">
        <v>15</v>
      </c>
      <c r="I189" s="33" t="s">
        <v>6</v>
      </c>
    </row>
    <row r="190" spans="1:9" x14ac:dyDescent="0.2">
      <c r="A190" s="35">
        <v>35431</v>
      </c>
      <c r="B190" s="27">
        <v>2.6</v>
      </c>
      <c r="C190" s="27" t="s">
        <v>119</v>
      </c>
      <c r="D190" s="27" t="s">
        <v>32</v>
      </c>
      <c r="E190" s="27" t="s">
        <v>23</v>
      </c>
      <c r="F190" s="27" t="s">
        <v>0</v>
      </c>
      <c r="G190" s="27" t="s">
        <v>14</v>
      </c>
      <c r="H190" s="27" t="s">
        <v>15</v>
      </c>
      <c r="I190" s="33" t="s">
        <v>6</v>
      </c>
    </row>
    <row r="191" spans="1:9" x14ac:dyDescent="0.2">
      <c r="A191" s="35">
        <v>35521</v>
      </c>
      <c r="B191" s="27">
        <v>6.8</v>
      </c>
      <c r="C191" s="27" t="s">
        <v>119</v>
      </c>
      <c r="D191" s="27" t="s">
        <v>32</v>
      </c>
      <c r="E191" s="27" t="s">
        <v>23</v>
      </c>
      <c r="F191" s="27" t="s">
        <v>0</v>
      </c>
      <c r="G191" s="27" t="s">
        <v>14</v>
      </c>
      <c r="H191" s="27" t="s">
        <v>15</v>
      </c>
      <c r="I191" s="33" t="s">
        <v>6</v>
      </c>
    </row>
    <row r="192" spans="1:9" x14ac:dyDescent="0.2">
      <c r="A192" s="35">
        <v>35612</v>
      </c>
      <c r="B192" s="27">
        <v>5.0999999999999996</v>
      </c>
      <c r="C192" s="27" t="s">
        <v>119</v>
      </c>
      <c r="D192" s="27" t="s">
        <v>32</v>
      </c>
      <c r="E192" s="27" t="s">
        <v>23</v>
      </c>
      <c r="F192" s="27" t="s">
        <v>0</v>
      </c>
      <c r="G192" s="27" t="s">
        <v>14</v>
      </c>
      <c r="H192" s="27" t="s">
        <v>15</v>
      </c>
      <c r="I192" s="33" t="s">
        <v>6</v>
      </c>
    </row>
    <row r="193" spans="1:9" x14ac:dyDescent="0.2">
      <c r="A193" s="35">
        <v>35704</v>
      </c>
      <c r="B193" s="27">
        <v>3.5</v>
      </c>
      <c r="C193" s="27" t="s">
        <v>119</v>
      </c>
      <c r="D193" s="27" t="s">
        <v>32</v>
      </c>
      <c r="E193" s="27" t="s">
        <v>23</v>
      </c>
      <c r="F193" s="27" t="s">
        <v>0</v>
      </c>
      <c r="G193" s="27" t="s">
        <v>14</v>
      </c>
      <c r="H193" s="27" t="s">
        <v>15</v>
      </c>
      <c r="I193" s="33" t="s">
        <v>6</v>
      </c>
    </row>
    <row r="194" spans="1:9" x14ac:dyDescent="0.2">
      <c r="A194" s="35">
        <v>35796</v>
      </c>
      <c r="B194" s="27">
        <v>4.0999999999999996</v>
      </c>
      <c r="C194" s="27" t="s">
        <v>119</v>
      </c>
      <c r="D194" s="27" t="s">
        <v>32</v>
      </c>
      <c r="E194" s="27" t="s">
        <v>23</v>
      </c>
      <c r="F194" s="27" t="s">
        <v>0</v>
      </c>
      <c r="G194" s="27" t="s">
        <v>14</v>
      </c>
      <c r="H194" s="27" t="s">
        <v>15</v>
      </c>
      <c r="I194" s="33" t="s">
        <v>6</v>
      </c>
    </row>
    <row r="195" spans="1:9" x14ac:dyDescent="0.2">
      <c r="A195" s="35">
        <v>35886</v>
      </c>
      <c r="B195" s="27">
        <v>3.8</v>
      </c>
      <c r="C195" s="27" t="s">
        <v>119</v>
      </c>
      <c r="D195" s="27" t="s">
        <v>32</v>
      </c>
      <c r="E195" s="27" t="s">
        <v>23</v>
      </c>
      <c r="F195" s="27" t="s">
        <v>0</v>
      </c>
      <c r="G195" s="27" t="s">
        <v>14</v>
      </c>
      <c r="H195" s="27" t="s">
        <v>15</v>
      </c>
      <c r="I195" s="33" t="s">
        <v>6</v>
      </c>
    </row>
    <row r="196" spans="1:9" x14ac:dyDescent="0.2">
      <c r="A196" s="35">
        <v>35977</v>
      </c>
      <c r="B196" s="27">
        <v>5.0999999999999996</v>
      </c>
      <c r="C196" s="27" t="s">
        <v>119</v>
      </c>
      <c r="D196" s="27" t="s">
        <v>32</v>
      </c>
      <c r="E196" s="27" t="s">
        <v>23</v>
      </c>
      <c r="F196" s="27" t="s">
        <v>0</v>
      </c>
      <c r="G196" s="27" t="s">
        <v>14</v>
      </c>
      <c r="H196" s="27" t="s">
        <v>15</v>
      </c>
      <c r="I196" s="33" t="s">
        <v>6</v>
      </c>
    </row>
    <row r="197" spans="1:9" x14ac:dyDescent="0.2">
      <c r="A197" s="35">
        <v>36069</v>
      </c>
      <c r="B197" s="27">
        <v>6.6</v>
      </c>
      <c r="C197" s="27" t="s">
        <v>119</v>
      </c>
      <c r="D197" s="27" t="s">
        <v>32</v>
      </c>
      <c r="E197" s="27" t="s">
        <v>23</v>
      </c>
      <c r="F197" s="27" t="s">
        <v>0</v>
      </c>
      <c r="G197" s="27" t="s">
        <v>14</v>
      </c>
      <c r="H197" s="27" t="s">
        <v>15</v>
      </c>
      <c r="I197" s="33" t="s">
        <v>6</v>
      </c>
    </row>
    <row r="198" spans="1:9" x14ac:dyDescent="0.2">
      <c r="A198" s="35">
        <v>36161</v>
      </c>
      <c r="B198" s="27">
        <v>3.8</v>
      </c>
      <c r="C198" s="27" t="s">
        <v>119</v>
      </c>
      <c r="D198" s="27" t="s">
        <v>32</v>
      </c>
      <c r="E198" s="27" t="s">
        <v>23</v>
      </c>
      <c r="F198" s="27" t="s">
        <v>0</v>
      </c>
      <c r="G198" s="27" t="s">
        <v>14</v>
      </c>
      <c r="H198" s="27" t="s">
        <v>15</v>
      </c>
      <c r="I198" s="33" t="s">
        <v>6</v>
      </c>
    </row>
    <row r="199" spans="1:9" x14ac:dyDescent="0.2">
      <c r="A199" s="35">
        <v>36251</v>
      </c>
      <c r="B199" s="27">
        <v>3.4</v>
      </c>
      <c r="C199" s="27" t="s">
        <v>119</v>
      </c>
      <c r="D199" s="27" t="s">
        <v>32</v>
      </c>
      <c r="E199" s="27" t="s">
        <v>23</v>
      </c>
      <c r="F199" s="27" t="s">
        <v>0</v>
      </c>
      <c r="G199" s="27" t="s">
        <v>14</v>
      </c>
      <c r="H199" s="27" t="s">
        <v>15</v>
      </c>
      <c r="I199" s="33" t="s">
        <v>6</v>
      </c>
    </row>
    <row r="200" spans="1:9" x14ac:dyDescent="0.2">
      <c r="A200" s="35">
        <v>36342</v>
      </c>
      <c r="B200" s="27">
        <v>5.4</v>
      </c>
      <c r="C200" s="27" t="s">
        <v>119</v>
      </c>
      <c r="D200" s="27" t="s">
        <v>32</v>
      </c>
      <c r="E200" s="27" t="s">
        <v>23</v>
      </c>
      <c r="F200" s="27" t="s">
        <v>0</v>
      </c>
      <c r="G200" s="27" t="s">
        <v>14</v>
      </c>
      <c r="H200" s="27" t="s">
        <v>15</v>
      </c>
      <c r="I200" s="33" t="s">
        <v>6</v>
      </c>
    </row>
    <row r="201" spans="1:9" x14ac:dyDescent="0.2">
      <c r="A201" s="35">
        <v>36434</v>
      </c>
      <c r="B201" s="27">
        <v>6.7</v>
      </c>
      <c r="C201" s="27" t="s">
        <v>119</v>
      </c>
      <c r="D201" s="27" t="s">
        <v>32</v>
      </c>
      <c r="E201" s="27" t="s">
        <v>23</v>
      </c>
      <c r="F201" s="27" t="s">
        <v>0</v>
      </c>
      <c r="G201" s="27" t="s">
        <v>14</v>
      </c>
      <c r="H201" s="27" t="s">
        <v>15</v>
      </c>
      <c r="I201" s="33" t="s">
        <v>6</v>
      </c>
    </row>
    <row r="202" spans="1:9" x14ac:dyDescent="0.2">
      <c r="A202" s="35">
        <v>36526</v>
      </c>
      <c r="B202" s="27">
        <v>1.5</v>
      </c>
      <c r="C202" s="27" t="s">
        <v>119</v>
      </c>
      <c r="D202" s="27" t="s">
        <v>32</v>
      </c>
      <c r="E202" s="27" t="s">
        <v>23</v>
      </c>
      <c r="F202" s="27" t="s">
        <v>0</v>
      </c>
      <c r="G202" s="27" t="s">
        <v>14</v>
      </c>
      <c r="H202" s="27" t="s">
        <v>15</v>
      </c>
      <c r="I202" s="33" t="s">
        <v>6</v>
      </c>
    </row>
    <row r="203" spans="1:9" x14ac:dyDescent="0.2">
      <c r="A203" s="35">
        <v>36617</v>
      </c>
      <c r="B203" s="27">
        <v>7.5</v>
      </c>
      <c r="C203" s="27" t="s">
        <v>119</v>
      </c>
      <c r="D203" s="27" t="s">
        <v>32</v>
      </c>
      <c r="E203" s="27" t="s">
        <v>23</v>
      </c>
      <c r="F203" s="27" t="s">
        <v>0</v>
      </c>
      <c r="G203" s="27" t="s">
        <v>14</v>
      </c>
      <c r="H203" s="27" t="s">
        <v>15</v>
      </c>
      <c r="I203" s="33" t="s">
        <v>6</v>
      </c>
    </row>
    <row r="204" spans="1:9" x14ac:dyDescent="0.2">
      <c r="A204" s="35">
        <v>36708</v>
      </c>
      <c r="B204" s="27">
        <v>0.4</v>
      </c>
      <c r="C204" s="27" t="s">
        <v>119</v>
      </c>
      <c r="D204" s="27" t="s">
        <v>32</v>
      </c>
      <c r="E204" s="27" t="s">
        <v>23</v>
      </c>
      <c r="F204" s="27" t="s">
        <v>0</v>
      </c>
      <c r="G204" s="27" t="s">
        <v>14</v>
      </c>
      <c r="H204" s="27" t="s">
        <v>15</v>
      </c>
      <c r="I204" s="33" t="s">
        <v>6</v>
      </c>
    </row>
    <row r="205" spans="1:9" x14ac:dyDescent="0.2">
      <c r="A205" s="35">
        <v>36800</v>
      </c>
      <c r="B205" s="27">
        <v>2.4</v>
      </c>
      <c r="C205" s="27" t="s">
        <v>119</v>
      </c>
      <c r="D205" s="27" t="s">
        <v>32</v>
      </c>
      <c r="E205" s="27" t="s">
        <v>23</v>
      </c>
      <c r="F205" s="27" t="s">
        <v>0</v>
      </c>
      <c r="G205" s="27" t="s">
        <v>14</v>
      </c>
      <c r="H205" s="27" t="s">
        <v>15</v>
      </c>
      <c r="I205" s="33" t="s">
        <v>6</v>
      </c>
    </row>
    <row r="206" spans="1:9" x14ac:dyDescent="0.2">
      <c r="A206" s="35">
        <v>36892</v>
      </c>
      <c r="B206" s="27">
        <v>-1.3</v>
      </c>
      <c r="C206" s="27" t="s">
        <v>119</v>
      </c>
      <c r="D206" s="27" t="s">
        <v>32</v>
      </c>
      <c r="E206" s="27" t="s">
        <v>23</v>
      </c>
      <c r="F206" s="27" t="s">
        <v>0</v>
      </c>
      <c r="G206" s="27" t="s">
        <v>14</v>
      </c>
      <c r="H206" s="27" t="s">
        <v>15</v>
      </c>
      <c r="I206" s="33" t="s">
        <v>6</v>
      </c>
    </row>
    <row r="207" spans="1:9" x14ac:dyDescent="0.2">
      <c r="A207" s="35">
        <v>36982</v>
      </c>
      <c r="B207" s="27">
        <v>2.5</v>
      </c>
      <c r="C207" s="27" t="s">
        <v>119</v>
      </c>
      <c r="D207" s="27" t="s">
        <v>32</v>
      </c>
      <c r="E207" s="27" t="s">
        <v>23</v>
      </c>
      <c r="F207" s="27" t="s">
        <v>0</v>
      </c>
      <c r="G207" s="27" t="s">
        <v>14</v>
      </c>
      <c r="H207" s="27" t="s">
        <v>15</v>
      </c>
      <c r="I207" s="33" t="s">
        <v>6</v>
      </c>
    </row>
    <row r="208" spans="1:9" x14ac:dyDescent="0.2">
      <c r="A208" s="35">
        <v>37073</v>
      </c>
      <c r="B208" s="27">
        <v>-1.6</v>
      </c>
      <c r="C208" s="27" t="s">
        <v>119</v>
      </c>
      <c r="D208" s="27" t="s">
        <v>32</v>
      </c>
      <c r="E208" s="27" t="s">
        <v>23</v>
      </c>
      <c r="F208" s="27" t="s">
        <v>0</v>
      </c>
      <c r="G208" s="27" t="s">
        <v>14</v>
      </c>
      <c r="H208" s="27" t="s">
        <v>15</v>
      </c>
      <c r="I208" s="33" t="s">
        <v>6</v>
      </c>
    </row>
    <row r="209" spans="1:9" x14ac:dyDescent="0.2">
      <c r="A209" s="35">
        <v>37165</v>
      </c>
      <c r="B209" s="27">
        <v>1.1000000000000001</v>
      </c>
      <c r="C209" s="27" t="s">
        <v>119</v>
      </c>
      <c r="D209" s="27" t="s">
        <v>32</v>
      </c>
      <c r="E209" s="27" t="s">
        <v>23</v>
      </c>
      <c r="F209" s="27" t="s">
        <v>0</v>
      </c>
      <c r="G209" s="27" t="s">
        <v>14</v>
      </c>
      <c r="H209" s="27" t="s">
        <v>15</v>
      </c>
      <c r="I209" s="33" t="s">
        <v>6</v>
      </c>
    </row>
    <row r="210" spans="1:9" x14ac:dyDescent="0.2">
      <c r="A210" s="35">
        <v>37257</v>
      </c>
      <c r="B210" s="27">
        <v>3.4</v>
      </c>
      <c r="C210" s="27" t="s">
        <v>119</v>
      </c>
      <c r="D210" s="27" t="s">
        <v>32</v>
      </c>
      <c r="E210" s="27" t="s">
        <v>23</v>
      </c>
      <c r="F210" s="27" t="s">
        <v>0</v>
      </c>
      <c r="G210" s="27" t="s">
        <v>14</v>
      </c>
      <c r="H210" s="27" t="s">
        <v>15</v>
      </c>
      <c r="I210" s="33" t="s">
        <v>6</v>
      </c>
    </row>
    <row r="211" spans="1:9" x14ac:dyDescent="0.2">
      <c r="A211" s="35">
        <v>37347</v>
      </c>
      <c r="B211" s="27">
        <v>2.5</v>
      </c>
      <c r="C211" s="27" t="s">
        <v>119</v>
      </c>
      <c r="D211" s="27" t="s">
        <v>32</v>
      </c>
      <c r="E211" s="27" t="s">
        <v>23</v>
      </c>
      <c r="F211" s="27" t="s">
        <v>0</v>
      </c>
      <c r="G211" s="27" t="s">
        <v>14</v>
      </c>
      <c r="H211" s="27" t="s">
        <v>15</v>
      </c>
      <c r="I211" s="33" t="s">
        <v>6</v>
      </c>
    </row>
    <row r="212" spans="1:9" x14ac:dyDescent="0.2">
      <c r="A212" s="35">
        <v>37438</v>
      </c>
      <c r="B212" s="27">
        <v>1.6</v>
      </c>
      <c r="C212" s="27" t="s">
        <v>119</v>
      </c>
      <c r="D212" s="27" t="s">
        <v>32</v>
      </c>
      <c r="E212" s="27" t="s">
        <v>23</v>
      </c>
      <c r="F212" s="27" t="s">
        <v>0</v>
      </c>
      <c r="G212" s="27" t="s">
        <v>14</v>
      </c>
      <c r="H212" s="27" t="s">
        <v>15</v>
      </c>
      <c r="I212" s="33" t="s">
        <v>6</v>
      </c>
    </row>
    <row r="213" spans="1:9" x14ac:dyDescent="0.2">
      <c r="A213" s="35">
        <v>37530</v>
      </c>
      <c r="B213" s="27">
        <v>0.5</v>
      </c>
      <c r="C213" s="27" t="s">
        <v>119</v>
      </c>
      <c r="D213" s="27" t="s">
        <v>32</v>
      </c>
      <c r="E213" s="27" t="s">
        <v>23</v>
      </c>
      <c r="F213" s="27" t="s">
        <v>0</v>
      </c>
      <c r="G213" s="27" t="s">
        <v>14</v>
      </c>
      <c r="H213" s="27" t="s">
        <v>15</v>
      </c>
      <c r="I213" s="33" t="s">
        <v>6</v>
      </c>
    </row>
    <row r="214" spans="1:9" x14ac:dyDescent="0.2">
      <c r="A214" s="35">
        <v>37622</v>
      </c>
      <c r="B214" s="27">
        <v>2.1</v>
      </c>
      <c r="C214" s="27" t="s">
        <v>119</v>
      </c>
      <c r="D214" s="27" t="s">
        <v>32</v>
      </c>
      <c r="E214" s="27" t="s">
        <v>23</v>
      </c>
      <c r="F214" s="27" t="s">
        <v>0</v>
      </c>
      <c r="G214" s="27" t="s">
        <v>14</v>
      </c>
      <c r="H214" s="27" t="s">
        <v>15</v>
      </c>
      <c r="I214" s="33" t="s">
        <v>6</v>
      </c>
    </row>
    <row r="215" spans="1:9" x14ac:dyDescent="0.2">
      <c r="A215" s="35">
        <v>37712</v>
      </c>
      <c r="B215" s="27">
        <v>3.6</v>
      </c>
      <c r="C215" s="27" t="s">
        <v>119</v>
      </c>
      <c r="D215" s="27" t="s">
        <v>32</v>
      </c>
      <c r="E215" s="27" t="s">
        <v>23</v>
      </c>
      <c r="F215" s="27" t="s">
        <v>0</v>
      </c>
      <c r="G215" s="27" t="s">
        <v>14</v>
      </c>
      <c r="H215" s="27" t="s">
        <v>15</v>
      </c>
      <c r="I215" s="33" t="s">
        <v>6</v>
      </c>
    </row>
    <row r="216" spans="1:9" x14ac:dyDescent="0.2">
      <c r="A216" s="35">
        <v>37803</v>
      </c>
      <c r="B216" s="27">
        <v>6.8</v>
      </c>
      <c r="C216" s="27" t="s">
        <v>119</v>
      </c>
      <c r="D216" s="27" t="s">
        <v>32</v>
      </c>
      <c r="E216" s="27" t="s">
        <v>23</v>
      </c>
      <c r="F216" s="27" t="s">
        <v>0</v>
      </c>
      <c r="G216" s="27" t="s">
        <v>14</v>
      </c>
      <c r="H216" s="27" t="s">
        <v>15</v>
      </c>
      <c r="I216" s="33" t="s">
        <v>6</v>
      </c>
    </row>
    <row r="217" spans="1:9" x14ac:dyDescent="0.2">
      <c r="A217" s="35">
        <v>37895</v>
      </c>
      <c r="B217" s="27">
        <v>4.7</v>
      </c>
      <c r="C217" s="27" t="s">
        <v>119</v>
      </c>
      <c r="D217" s="27" t="s">
        <v>32</v>
      </c>
      <c r="E217" s="27" t="s">
        <v>23</v>
      </c>
      <c r="F217" s="27" t="s">
        <v>0</v>
      </c>
      <c r="G217" s="27" t="s">
        <v>14</v>
      </c>
      <c r="H217" s="27" t="s">
        <v>15</v>
      </c>
      <c r="I217" s="33" t="s">
        <v>6</v>
      </c>
    </row>
    <row r="218" spans="1:9" x14ac:dyDescent="0.2">
      <c r="A218" s="35">
        <v>37987</v>
      </c>
      <c r="B218" s="27">
        <v>2.2999999999999998</v>
      </c>
      <c r="C218" s="27" t="s">
        <v>119</v>
      </c>
      <c r="D218" s="27" t="s">
        <v>32</v>
      </c>
      <c r="E218" s="27" t="s">
        <v>23</v>
      </c>
      <c r="F218" s="27" t="s">
        <v>0</v>
      </c>
      <c r="G218" s="27" t="s">
        <v>14</v>
      </c>
      <c r="H218" s="27" t="s">
        <v>15</v>
      </c>
      <c r="I218" s="33" t="s">
        <v>6</v>
      </c>
    </row>
    <row r="219" spans="1:9" x14ac:dyDescent="0.2">
      <c r="A219" s="35">
        <v>38078</v>
      </c>
      <c r="B219" s="27">
        <v>3.1</v>
      </c>
      <c r="C219" s="27" t="s">
        <v>119</v>
      </c>
      <c r="D219" s="27" t="s">
        <v>32</v>
      </c>
      <c r="E219" s="27" t="s">
        <v>23</v>
      </c>
      <c r="F219" s="27" t="s">
        <v>0</v>
      </c>
      <c r="G219" s="27" t="s">
        <v>14</v>
      </c>
      <c r="H219" s="27" t="s">
        <v>15</v>
      </c>
      <c r="I219" s="33" t="s">
        <v>6</v>
      </c>
    </row>
    <row r="220" spans="1:9" x14ac:dyDescent="0.2">
      <c r="A220" s="35">
        <v>38169</v>
      </c>
      <c r="B220" s="27">
        <v>3.8</v>
      </c>
      <c r="C220" s="27" t="s">
        <v>119</v>
      </c>
      <c r="D220" s="27" t="s">
        <v>32</v>
      </c>
      <c r="E220" s="27" t="s">
        <v>23</v>
      </c>
      <c r="F220" s="27" t="s">
        <v>0</v>
      </c>
      <c r="G220" s="27" t="s">
        <v>14</v>
      </c>
      <c r="H220" s="27" t="s">
        <v>15</v>
      </c>
      <c r="I220" s="33" t="s">
        <v>6</v>
      </c>
    </row>
    <row r="221" spans="1:9" x14ac:dyDescent="0.2">
      <c r="A221" s="35">
        <v>38261</v>
      </c>
      <c r="B221" s="27">
        <v>4.0999999999999996</v>
      </c>
      <c r="C221" s="27" t="s">
        <v>119</v>
      </c>
      <c r="D221" s="27" t="s">
        <v>32</v>
      </c>
      <c r="E221" s="27" t="s">
        <v>23</v>
      </c>
      <c r="F221" s="27" t="s">
        <v>0</v>
      </c>
      <c r="G221" s="27" t="s">
        <v>14</v>
      </c>
      <c r="H221" s="27" t="s">
        <v>15</v>
      </c>
      <c r="I221" s="33" t="s">
        <v>6</v>
      </c>
    </row>
    <row r="222" spans="1:9" x14ac:dyDescent="0.2">
      <c r="A222" s="35">
        <v>38353</v>
      </c>
      <c r="B222" s="27">
        <v>4.5</v>
      </c>
      <c r="C222" s="27" t="s">
        <v>119</v>
      </c>
      <c r="D222" s="27" t="s">
        <v>32</v>
      </c>
      <c r="E222" s="27" t="s">
        <v>23</v>
      </c>
      <c r="F222" s="27" t="s">
        <v>0</v>
      </c>
      <c r="G222" s="27" t="s">
        <v>14</v>
      </c>
      <c r="H222" s="27" t="s">
        <v>15</v>
      </c>
      <c r="I222" s="33" t="s">
        <v>6</v>
      </c>
    </row>
    <row r="223" spans="1:9" x14ac:dyDescent="0.2">
      <c r="A223" s="35">
        <v>38443</v>
      </c>
      <c r="B223" s="27">
        <v>2</v>
      </c>
      <c r="C223" s="27" t="s">
        <v>119</v>
      </c>
      <c r="D223" s="27" t="s">
        <v>32</v>
      </c>
      <c r="E223" s="27" t="s">
        <v>23</v>
      </c>
      <c r="F223" s="27" t="s">
        <v>0</v>
      </c>
      <c r="G223" s="27" t="s">
        <v>14</v>
      </c>
      <c r="H223" s="27" t="s">
        <v>15</v>
      </c>
      <c r="I223" s="33" t="s">
        <v>6</v>
      </c>
    </row>
    <row r="224" spans="1:9" x14ac:dyDescent="0.2">
      <c r="A224" s="35">
        <v>38534</v>
      </c>
      <c r="B224" s="27">
        <v>3.2</v>
      </c>
      <c r="C224" s="27" t="s">
        <v>119</v>
      </c>
      <c r="D224" s="27" t="s">
        <v>32</v>
      </c>
      <c r="E224" s="27" t="s">
        <v>23</v>
      </c>
      <c r="F224" s="27" t="s">
        <v>0</v>
      </c>
      <c r="G224" s="27" t="s">
        <v>14</v>
      </c>
      <c r="H224" s="27" t="s">
        <v>15</v>
      </c>
      <c r="I224" s="33" t="s">
        <v>6</v>
      </c>
    </row>
    <row r="225" spans="1:9" x14ac:dyDescent="0.2">
      <c r="A225" s="35">
        <v>38626</v>
      </c>
      <c r="B225" s="27">
        <v>2.2000000000000002</v>
      </c>
      <c r="C225" s="27" t="s">
        <v>119</v>
      </c>
      <c r="D225" s="27" t="s">
        <v>32</v>
      </c>
      <c r="E225" s="27" t="s">
        <v>23</v>
      </c>
      <c r="F225" s="27" t="s">
        <v>0</v>
      </c>
      <c r="G225" s="27" t="s">
        <v>14</v>
      </c>
      <c r="H225" s="27" t="s">
        <v>15</v>
      </c>
      <c r="I225" s="33" t="s">
        <v>6</v>
      </c>
    </row>
    <row r="226" spans="1:9" x14ac:dyDescent="0.2">
      <c r="A226" s="35">
        <v>38718</v>
      </c>
      <c r="B226" s="27">
        <v>5.5</v>
      </c>
      <c r="C226" s="27" t="s">
        <v>119</v>
      </c>
      <c r="D226" s="27" t="s">
        <v>32</v>
      </c>
      <c r="E226" s="27" t="s">
        <v>23</v>
      </c>
      <c r="F226" s="27" t="s">
        <v>0</v>
      </c>
      <c r="G226" s="27" t="s">
        <v>14</v>
      </c>
      <c r="H226" s="27" t="s">
        <v>15</v>
      </c>
      <c r="I226" s="33" t="s">
        <v>6</v>
      </c>
    </row>
    <row r="227" spans="1:9" x14ac:dyDescent="0.2">
      <c r="A227" s="35">
        <v>38808</v>
      </c>
      <c r="B227" s="27">
        <v>1</v>
      </c>
      <c r="C227" s="27" t="s">
        <v>119</v>
      </c>
      <c r="D227" s="27" t="s">
        <v>32</v>
      </c>
      <c r="E227" s="27" t="s">
        <v>23</v>
      </c>
      <c r="F227" s="27" t="s">
        <v>0</v>
      </c>
      <c r="G227" s="27" t="s">
        <v>14</v>
      </c>
      <c r="H227" s="27" t="s">
        <v>15</v>
      </c>
      <c r="I227" s="33" t="s">
        <v>6</v>
      </c>
    </row>
    <row r="228" spans="1:9" x14ac:dyDescent="0.2">
      <c r="A228" s="35">
        <v>38899</v>
      </c>
      <c r="B228" s="27">
        <v>0.6</v>
      </c>
      <c r="C228" s="27" t="s">
        <v>119</v>
      </c>
      <c r="D228" s="27" t="s">
        <v>32</v>
      </c>
      <c r="E228" s="27" t="s">
        <v>23</v>
      </c>
      <c r="F228" s="27" t="s">
        <v>0</v>
      </c>
      <c r="G228" s="27" t="s">
        <v>14</v>
      </c>
      <c r="H228" s="27" t="s">
        <v>15</v>
      </c>
      <c r="I228" s="33" t="s">
        <v>6</v>
      </c>
    </row>
    <row r="229" spans="1:9" x14ac:dyDescent="0.2">
      <c r="A229" s="35">
        <v>38991</v>
      </c>
      <c r="B229" s="27">
        <v>3.5</v>
      </c>
      <c r="C229" s="27" t="s">
        <v>119</v>
      </c>
      <c r="D229" s="27" t="s">
        <v>32</v>
      </c>
      <c r="E229" s="27" t="s">
        <v>23</v>
      </c>
      <c r="F229" s="27" t="s">
        <v>0</v>
      </c>
      <c r="G229" s="27" t="s">
        <v>14</v>
      </c>
      <c r="H229" s="27" t="s">
        <v>15</v>
      </c>
      <c r="I229" s="33" t="s">
        <v>6</v>
      </c>
    </row>
    <row r="230" spans="1:9" x14ac:dyDescent="0.2">
      <c r="A230" s="35">
        <v>39083</v>
      </c>
      <c r="B230" s="27">
        <v>1.2</v>
      </c>
      <c r="C230" s="27" t="s">
        <v>119</v>
      </c>
      <c r="D230" s="27" t="s">
        <v>32</v>
      </c>
      <c r="E230" s="27" t="s">
        <v>23</v>
      </c>
      <c r="F230" s="27" t="s">
        <v>0</v>
      </c>
      <c r="G230" s="27" t="s">
        <v>14</v>
      </c>
      <c r="H230" s="27" t="s">
        <v>15</v>
      </c>
      <c r="I230" s="33" t="s">
        <v>6</v>
      </c>
    </row>
    <row r="231" spans="1:9" x14ac:dyDescent="0.2">
      <c r="A231" s="35">
        <v>39173</v>
      </c>
      <c r="B231" s="27">
        <v>2.5</v>
      </c>
      <c r="C231" s="27" t="s">
        <v>119</v>
      </c>
      <c r="D231" s="27" t="s">
        <v>32</v>
      </c>
      <c r="E231" s="27" t="s">
        <v>23</v>
      </c>
      <c r="F231" s="27" t="s">
        <v>0</v>
      </c>
      <c r="G231" s="27" t="s">
        <v>14</v>
      </c>
      <c r="H231" s="27" t="s">
        <v>15</v>
      </c>
      <c r="I231" s="33" t="s">
        <v>6</v>
      </c>
    </row>
    <row r="232" spans="1:9" x14ac:dyDescent="0.2">
      <c r="A232" s="35">
        <v>39264</v>
      </c>
      <c r="B232" s="27">
        <v>2.2999999999999998</v>
      </c>
      <c r="C232" s="27" t="s">
        <v>119</v>
      </c>
      <c r="D232" s="27" t="s">
        <v>32</v>
      </c>
      <c r="E232" s="27" t="s">
        <v>23</v>
      </c>
      <c r="F232" s="27" t="s">
        <v>0</v>
      </c>
      <c r="G232" s="27" t="s">
        <v>14</v>
      </c>
      <c r="H232" s="27" t="s">
        <v>15</v>
      </c>
      <c r="I232" s="33" t="s">
        <v>6</v>
      </c>
    </row>
    <row r="233" spans="1:9" x14ac:dyDescent="0.2">
      <c r="A233" s="35">
        <v>39356</v>
      </c>
      <c r="B233" s="27">
        <v>2.5</v>
      </c>
      <c r="C233" s="27" t="s">
        <v>119</v>
      </c>
      <c r="D233" s="27" t="s">
        <v>32</v>
      </c>
      <c r="E233" s="27" t="s">
        <v>23</v>
      </c>
      <c r="F233" s="27" t="s">
        <v>0</v>
      </c>
      <c r="G233" s="27" t="s">
        <v>14</v>
      </c>
      <c r="H233" s="27" t="s">
        <v>15</v>
      </c>
      <c r="I233" s="33" t="s">
        <v>6</v>
      </c>
    </row>
    <row r="234" spans="1:9" x14ac:dyDescent="0.2">
      <c r="A234" s="35">
        <v>39448</v>
      </c>
      <c r="B234" s="27">
        <v>-1.7</v>
      </c>
      <c r="C234" s="27" t="s">
        <v>119</v>
      </c>
      <c r="D234" s="27" t="s">
        <v>32</v>
      </c>
      <c r="E234" s="27" t="s">
        <v>23</v>
      </c>
      <c r="F234" s="27" t="s">
        <v>0</v>
      </c>
      <c r="G234" s="27" t="s">
        <v>14</v>
      </c>
      <c r="H234" s="27" t="s">
        <v>15</v>
      </c>
      <c r="I234" s="33" t="s">
        <v>6</v>
      </c>
    </row>
    <row r="235" spans="1:9" x14ac:dyDescent="0.2">
      <c r="A235" s="35">
        <v>39539</v>
      </c>
      <c r="B235" s="27">
        <v>2.4</v>
      </c>
      <c r="C235" s="27" t="s">
        <v>119</v>
      </c>
      <c r="D235" s="27" t="s">
        <v>32</v>
      </c>
      <c r="E235" s="27" t="s">
        <v>23</v>
      </c>
      <c r="F235" s="27" t="s">
        <v>0</v>
      </c>
      <c r="G235" s="27" t="s">
        <v>14</v>
      </c>
      <c r="H235" s="27" t="s">
        <v>15</v>
      </c>
      <c r="I235" s="33" t="s">
        <v>6</v>
      </c>
    </row>
    <row r="236" spans="1:9" x14ac:dyDescent="0.2">
      <c r="A236" s="35">
        <v>39630</v>
      </c>
      <c r="B236" s="27">
        <v>-2.1</v>
      </c>
      <c r="C236" s="27" t="s">
        <v>119</v>
      </c>
      <c r="D236" s="27" t="s">
        <v>32</v>
      </c>
      <c r="E236" s="27" t="s">
        <v>23</v>
      </c>
      <c r="F236" s="27" t="s">
        <v>0</v>
      </c>
      <c r="G236" s="27" t="s">
        <v>14</v>
      </c>
      <c r="H236" s="27" t="s">
        <v>15</v>
      </c>
      <c r="I236" s="33" t="s">
        <v>6</v>
      </c>
    </row>
    <row r="237" spans="1:9" x14ac:dyDescent="0.2">
      <c r="A237" s="35">
        <v>39722</v>
      </c>
      <c r="B237" s="27">
        <v>-8.5</v>
      </c>
      <c r="C237" s="27" t="s">
        <v>119</v>
      </c>
      <c r="D237" s="27" t="s">
        <v>32</v>
      </c>
      <c r="E237" s="27" t="s">
        <v>23</v>
      </c>
      <c r="F237" s="27" t="s">
        <v>0</v>
      </c>
      <c r="G237" s="27" t="s">
        <v>14</v>
      </c>
      <c r="H237" s="27" t="s">
        <v>15</v>
      </c>
      <c r="I237" s="33" t="s">
        <v>6</v>
      </c>
    </row>
    <row r="238" spans="1:9" x14ac:dyDescent="0.2">
      <c r="A238" s="35">
        <v>39814</v>
      </c>
      <c r="B238" s="27">
        <v>-4.5</v>
      </c>
      <c r="C238" s="27" t="s">
        <v>119</v>
      </c>
      <c r="D238" s="27" t="s">
        <v>32</v>
      </c>
      <c r="E238" s="27" t="s">
        <v>23</v>
      </c>
      <c r="F238" s="27" t="s">
        <v>0</v>
      </c>
      <c r="G238" s="27" t="s">
        <v>14</v>
      </c>
      <c r="H238" s="27" t="s">
        <v>15</v>
      </c>
      <c r="I238" s="33" t="s">
        <v>6</v>
      </c>
    </row>
    <row r="239" spans="1:9" x14ac:dyDescent="0.2">
      <c r="A239" s="35">
        <v>39904</v>
      </c>
      <c r="B239" s="27">
        <v>-0.7</v>
      </c>
      <c r="C239" s="27" t="s">
        <v>119</v>
      </c>
      <c r="D239" s="27" t="s">
        <v>32</v>
      </c>
      <c r="E239" s="27" t="s">
        <v>23</v>
      </c>
      <c r="F239" s="27" t="s">
        <v>0</v>
      </c>
      <c r="G239" s="27" t="s">
        <v>14</v>
      </c>
      <c r="H239" s="27" t="s">
        <v>15</v>
      </c>
      <c r="I239" s="33" t="s">
        <v>6</v>
      </c>
    </row>
    <row r="240" spans="1:9" x14ac:dyDescent="0.2">
      <c r="A240" s="35">
        <v>39995</v>
      </c>
      <c r="B240" s="27">
        <v>1.4</v>
      </c>
      <c r="C240" s="27" t="s">
        <v>119</v>
      </c>
      <c r="D240" s="27" t="s">
        <v>32</v>
      </c>
      <c r="E240" s="27" t="s">
        <v>23</v>
      </c>
      <c r="F240" s="27" t="s">
        <v>0</v>
      </c>
      <c r="G240" s="27" t="s">
        <v>14</v>
      </c>
      <c r="H240" s="27" t="s">
        <v>15</v>
      </c>
      <c r="I240" s="33" t="s">
        <v>6</v>
      </c>
    </row>
    <row r="241" spans="1:9" x14ac:dyDescent="0.2">
      <c r="A241" s="35">
        <v>40087</v>
      </c>
      <c r="B241" s="27">
        <v>4.4000000000000004</v>
      </c>
      <c r="C241" s="27" t="s">
        <v>119</v>
      </c>
      <c r="D241" s="27" t="s">
        <v>32</v>
      </c>
      <c r="E241" s="27" t="s">
        <v>23</v>
      </c>
      <c r="F241" s="27" t="s">
        <v>0</v>
      </c>
      <c r="G241" s="27" t="s">
        <v>14</v>
      </c>
      <c r="H241" s="27" t="s">
        <v>15</v>
      </c>
      <c r="I241" s="33" t="s">
        <v>6</v>
      </c>
    </row>
    <row r="242" spans="1:9" x14ac:dyDescent="0.2">
      <c r="A242" s="35">
        <v>40179</v>
      </c>
      <c r="B242" s="27">
        <v>1.9</v>
      </c>
      <c r="C242" s="27" t="s">
        <v>119</v>
      </c>
      <c r="D242" s="27" t="s">
        <v>32</v>
      </c>
      <c r="E242" s="27" t="s">
        <v>23</v>
      </c>
      <c r="F242" s="27" t="s">
        <v>0</v>
      </c>
      <c r="G242" s="27" t="s">
        <v>14</v>
      </c>
      <c r="H242" s="27" t="s">
        <v>15</v>
      </c>
      <c r="I242" s="33" t="s">
        <v>6</v>
      </c>
    </row>
    <row r="243" spans="1:9" x14ac:dyDescent="0.2">
      <c r="A243" s="35">
        <v>40269</v>
      </c>
      <c r="B243" s="27">
        <v>3.9</v>
      </c>
      <c r="C243" s="27" t="s">
        <v>119</v>
      </c>
      <c r="D243" s="27" t="s">
        <v>32</v>
      </c>
      <c r="E243" s="27" t="s">
        <v>23</v>
      </c>
      <c r="F243" s="27" t="s">
        <v>0</v>
      </c>
      <c r="G243" s="27" t="s">
        <v>14</v>
      </c>
      <c r="H243" s="27" t="s">
        <v>15</v>
      </c>
      <c r="I243" s="33" t="s">
        <v>6</v>
      </c>
    </row>
    <row r="244" spans="1:9" x14ac:dyDescent="0.2">
      <c r="A244" s="35">
        <v>40360</v>
      </c>
      <c r="B244" s="27">
        <v>3.1</v>
      </c>
      <c r="C244" s="27" t="s">
        <v>119</v>
      </c>
      <c r="D244" s="27" t="s">
        <v>32</v>
      </c>
      <c r="E244" s="27" t="s">
        <v>23</v>
      </c>
      <c r="F244" s="27" t="s">
        <v>0</v>
      </c>
      <c r="G244" s="27" t="s">
        <v>14</v>
      </c>
      <c r="H244" s="27" t="s">
        <v>15</v>
      </c>
      <c r="I244" s="33" t="s">
        <v>6</v>
      </c>
    </row>
    <row r="245" spans="1:9" x14ac:dyDescent="0.2">
      <c r="A245" s="35">
        <v>40452</v>
      </c>
      <c r="B245" s="27">
        <v>2.1</v>
      </c>
      <c r="C245" s="27" t="s">
        <v>119</v>
      </c>
      <c r="D245" s="27" t="s">
        <v>32</v>
      </c>
      <c r="E245" s="27" t="s">
        <v>23</v>
      </c>
      <c r="F245" s="27" t="s">
        <v>0</v>
      </c>
      <c r="G245" s="27" t="s">
        <v>14</v>
      </c>
      <c r="H245" s="27" t="s">
        <v>15</v>
      </c>
      <c r="I245" s="33" t="s">
        <v>6</v>
      </c>
    </row>
    <row r="246" spans="1:9" x14ac:dyDescent="0.2">
      <c r="A246" s="35">
        <v>40544</v>
      </c>
      <c r="B246" s="27">
        <v>-0.9</v>
      </c>
      <c r="C246" s="27" t="s">
        <v>119</v>
      </c>
      <c r="D246" s="27" t="s">
        <v>32</v>
      </c>
      <c r="E246" s="27" t="s">
        <v>23</v>
      </c>
      <c r="F246" s="27" t="s">
        <v>0</v>
      </c>
      <c r="G246" s="27" t="s">
        <v>14</v>
      </c>
      <c r="H246" s="27" t="s">
        <v>15</v>
      </c>
      <c r="I246" s="33" t="s">
        <v>6</v>
      </c>
    </row>
    <row r="247" spans="1:9" x14ac:dyDescent="0.2">
      <c r="A247" s="35">
        <v>40634</v>
      </c>
      <c r="B247" s="27">
        <v>2.7</v>
      </c>
      <c r="C247" s="27" t="s">
        <v>119</v>
      </c>
      <c r="D247" s="27" t="s">
        <v>32</v>
      </c>
      <c r="E247" s="27" t="s">
        <v>23</v>
      </c>
      <c r="F247" s="27" t="s">
        <v>0</v>
      </c>
      <c r="G247" s="27" t="s">
        <v>14</v>
      </c>
      <c r="H247" s="27" t="s">
        <v>15</v>
      </c>
      <c r="I247" s="33" t="s">
        <v>6</v>
      </c>
    </row>
    <row r="248" spans="1:9" x14ac:dyDescent="0.2">
      <c r="A248" s="35">
        <v>40725</v>
      </c>
      <c r="B248" s="27">
        <v>-0.1</v>
      </c>
      <c r="C248" s="27" t="s">
        <v>119</v>
      </c>
      <c r="D248" s="27" t="s">
        <v>32</v>
      </c>
      <c r="E248" s="27" t="s">
        <v>23</v>
      </c>
      <c r="F248" s="27" t="s">
        <v>0</v>
      </c>
      <c r="G248" s="27" t="s">
        <v>14</v>
      </c>
      <c r="H248" s="27" t="s">
        <v>15</v>
      </c>
      <c r="I248" s="33" t="s">
        <v>6</v>
      </c>
    </row>
    <row r="249" spans="1:9" x14ac:dyDescent="0.2">
      <c r="A249" s="35">
        <v>40817</v>
      </c>
      <c r="B249" s="27">
        <v>4.5999999999999996</v>
      </c>
      <c r="C249" s="27" t="s">
        <v>119</v>
      </c>
      <c r="D249" s="27" t="s">
        <v>32</v>
      </c>
      <c r="E249" s="27" t="s">
        <v>23</v>
      </c>
      <c r="F249" s="27" t="s">
        <v>0</v>
      </c>
      <c r="G249" s="27" t="s">
        <v>14</v>
      </c>
      <c r="H249" s="27" t="s">
        <v>15</v>
      </c>
      <c r="I249" s="33" t="s">
        <v>6</v>
      </c>
    </row>
    <row r="250" spans="1:9" x14ac:dyDescent="0.2">
      <c r="A250" s="35">
        <v>40909</v>
      </c>
      <c r="B250" s="27">
        <v>3.4</v>
      </c>
      <c r="C250" s="27" t="s">
        <v>119</v>
      </c>
      <c r="D250" s="27" t="s">
        <v>32</v>
      </c>
      <c r="E250" s="27" t="s">
        <v>23</v>
      </c>
      <c r="F250" s="27" t="s">
        <v>0</v>
      </c>
      <c r="G250" s="27" t="s">
        <v>14</v>
      </c>
      <c r="H250" s="27" t="s">
        <v>15</v>
      </c>
      <c r="I250" s="33" t="s">
        <v>6</v>
      </c>
    </row>
    <row r="251" spans="1:9" x14ac:dyDescent="0.2">
      <c r="A251" s="35">
        <v>41000</v>
      </c>
      <c r="B251" s="27">
        <v>1.8</v>
      </c>
      <c r="C251" s="27" t="s">
        <v>119</v>
      </c>
      <c r="D251" s="27" t="s">
        <v>32</v>
      </c>
      <c r="E251" s="27" t="s">
        <v>23</v>
      </c>
      <c r="F251" s="27" t="s">
        <v>0</v>
      </c>
      <c r="G251" s="27" t="s">
        <v>14</v>
      </c>
      <c r="H251" s="27" t="s">
        <v>15</v>
      </c>
      <c r="I251" s="33" t="s">
        <v>6</v>
      </c>
    </row>
    <row r="252" spans="1:9" x14ac:dyDescent="0.2">
      <c r="A252" s="35">
        <v>41091</v>
      </c>
      <c r="B252" s="27">
        <v>0.6</v>
      </c>
      <c r="C252" s="27" t="s">
        <v>119</v>
      </c>
      <c r="D252" s="27" t="s">
        <v>32</v>
      </c>
      <c r="E252" s="27" t="s">
        <v>23</v>
      </c>
      <c r="F252" s="27" t="s">
        <v>0</v>
      </c>
      <c r="G252" s="27" t="s">
        <v>14</v>
      </c>
      <c r="H252" s="27" t="s">
        <v>15</v>
      </c>
      <c r="I252" s="33" t="s">
        <v>6</v>
      </c>
    </row>
    <row r="253" spans="1:9" x14ac:dyDescent="0.2">
      <c r="A253" s="35">
        <v>41183</v>
      </c>
      <c r="B253" s="27">
        <v>0.5</v>
      </c>
      <c r="C253" s="27" t="s">
        <v>119</v>
      </c>
      <c r="D253" s="27" t="s">
        <v>32</v>
      </c>
      <c r="E253" s="27" t="s">
        <v>23</v>
      </c>
      <c r="F253" s="27" t="s">
        <v>0</v>
      </c>
      <c r="G253" s="27" t="s">
        <v>14</v>
      </c>
      <c r="H253" s="27" t="s">
        <v>15</v>
      </c>
      <c r="I253" s="33" t="s">
        <v>6</v>
      </c>
    </row>
    <row r="254" spans="1:9" x14ac:dyDescent="0.2">
      <c r="A254" s="35">
        <v>41275</v>
      </c>
      <c r="B254" s="27">
        <v>4</v>
      </c>
      <c r="C254" s="27" t="s">
        <v>119</v>
      </c>
      <c r="D254" s="27" t="s">
        <v>32</v>
      </c>
      <c r="E254" s="27" t="s">
        <v>23</v>
      </c>
      <c r="F254" s="27" t="s">
        <v>0</v>
      </c>
      <c r="G254" s="27" t="s">
        <v>14</v>
      </c>
      <c r="H254" s="27" t="s">
        <v>15</v>
      </c>
      <c r="I254" s="33" t="s">
        <v>6</v>
      </c>
    </row>
    <row r="255" spans="1:9" x14ac:dyDescent="0.2">
      <c r="A255" s="35">
        <v>41365</v>
      </c>
      <c r="B255" s="27">
        <v>1.1000000000000001</v>
      </c>
      <c r="C255" s="27" t="s">
        <v>119</v>
      </c>
      <c r="D255" s="27" t="s">
        <v>32</v>
      </c>
      <c r="E255" s="27" t="s">
        <v>23</v>
      </c>
      <c r="F255" s="27" t="s">
        <v>0</v>
      </c>
      <c r="G255" s="27" t="s">
        <v>14</v>
      </c>
      <c r="H255" s="27" t="s">
        <v>15</v>
      </c>
      <c r="I255" s="33" t="s">
        <v>6</v>
      </c>
    </row>
    <row r="256" spans="1:9" x14ac:dyDescent="0.2">
      <c r="A256" s="35">
        <v>41456</v>
      </c>
      <c r="B256" s="27">
        <v>3.5</v>
      </c>
      <c r="C256" s="27" t="s">
        <v>119</v>
      </c>
      <c r="D256" s="27" t="s">
        <v>32</v>
      </c>
      <c r="E256" s="27" t="s">
        <v>23</v>
      </c>
      <c r="F256" s="27" t="s">
        <v>0</v>
      </c>
      <c r="G256" s="27" t="s">
        <v>14</v>
      </c>
      <c r="H256" s="27" t="s">
        <v>15</v>
      </c>
      <c r="I256" s="33" t="s">
        <v>6</v>
      </c>
    </row>
    <row r="257" spans="1:9" x14ac:dyDescent="0.2">
      <c r="A257" s="35">
        <v>41548</v>
      </c>
      <c r="B257" s="27">
        <v>3.5</v>
      </c>
      <c r="C257" s="27" t="s">
        <v>119</v>
      </c>
      <c r="D257" s="27" t="s">
        <v>32</v>
      </c>
      <c r="E257" s="27" t="s">
        <v>23</v>
      </c>
      <c r="F257" s="27" t="s">
        <v>0</v>
      </c>
      <c r="G257" s="27" t="s">
        <v>14</v>
      </c>
      <c r="H257" s="27" t="s">
        <v>15</v>
      </c>
      <c r="I257" s="33" t="s">
        <v>6</v>
      </c>
    </row>
    <row r="258" spans="1:9" x14ac:dyDescent="0.2">
      <c r="A258" s="35">
        <v>41640</v>
      </c>
      <c r="B258" s="27">
        <v>-1.4</v>
      </c>
      <c r="C258" s="27" t="s">
        <v>119</v>
      </c>
      <c r="D258" s="27" t="s">
        <v>32</v>
      </c>
      <c r="E258" s="27" t="s">
        <v>23</v>
      </c>
      <c r="F258" s="27" t="s">
        <v>0</v>
      </c>
      <c r="G258" s="27" t="s">
        <v>14</v>
      </c>
      <c r="H258" s="27" t="s">
        <v>15</v>
      </c>
      <c r="I258" s="33" t="s">
        <v>6</v>
      </c>
    </row>
    <row r="259" spans="1:9" x14ac:dyDescent="0.2">
      <c r="A259" s="35">
        <v>41730</v>
      </c>
      <c r="B259" s="27">
        <v>5.3</v>
      </c>
      <c r="C259" s="27" t="s">
        <v>119</v>
      </c>
      <c r="D259" s="27" t="s">
        <v>32</v>
      </c>
      <c r="E259" s="27" t="s">
        <v>23</v>
      </c>
      <c r="F259" s="27" t="s">
        <v>0</v>
      </c>
      <c r="G259" s="27" t="s">
        <v>14</v>
      </c>
      <c r="H259" s="27" t="s">
        <v>15</v>
      </c>
      <c r="I259" s="33" t="s">
        <v>6</v>
      </c>
    </row>
    <row r="260" spans="1:9" x14ac:dyDescent="0.2">
      <c r="A260" s="35">
        <v>41821</v>
      </c>
      <c r="B260" s="27">
        <v>5</v>
      </c>
      <c r="C260" s="27" t="s">
        <v>119</v>
      </c>
      <c r="D260" s="27" t="s">
        <v>32</v>
      </c>
      <c r="E260" s="27" t="s">
        <v>23</v>
      </c>
      <c r="F260" s="27" t="s">
        <v>0</v>
      </c>
      <c r="G260" s="27" t="s">
        <v>14</v>
      </c>
      <c r="H260" s="27" t="s">
        <v>15</v>
      </c>
      <c r="I260" s="33" t="s">
        <v>6</v>
      </c>
    </row>
    <row r="261" spans="1:9" x14ac:dyDescent="0.2">
      <c r="A261" s="35">
        <v>41913</v>
      </c>
      <c r="B261" s="27">
        <v>2</v>
      </c>
      <c r="C261" s="27" t="s">
        <v>119</v>
      </c>
      <c r="D261" s="27" t="s">
        <v>32</v>
      </c>
      <c r="E261" s="27" t="s">
        <v>23</v>
      </c>
      <c r="F261" s="27" t="s">
        <v>0</v>
      </c>
      <c r="G261" s="27" t="s">
        <v>14</v>
      </c>
      <c r="H261" s="27" t="s">
        <v>15</v>
      </c>
      <c r="I261" s="33" t="s">
        <v>6</v>
      </c>
    </row>
    <row r="262" spans="1:9" x14ac:dyDescent="0.2">
      <c r="A262" s="35">
        <v>42005</v>
      </c>
      <c r="B262" s="27">
        <v>3.6</v>
      </c>
      <c r="C262" s="27" t="s">
        <v>119</v>
      </c>
      <c r="D262" s="27" t="s">
        <v>32</v>
      </c>
      <c r="E262" s="27" t="s">
        <v>23</v>
      </c>
      <c r="F262" s="27" t="s">
        <v>0</v>
      </c>
      <c r="G262" s="27" t="s">
        <v>14</v>
      </c>
      <c r="H262" s="27" t="s">
        <v>15</v>
      </c>
      <c r="I262" s="33" t="s">
        <v>6</v>
      </c>
    </row>
    <row r="263" spans="1:9" x14ac:dyDescent="0.2">
      <c r="A263" s="35">
        <v>42095</v>
      </c>
      <c r="B263" s="27">
        <v>2.5</v>
      </c>
      <c r="C263" s="27" t="s">
        <v>119</v>
      </c>
      <c r="D263" s="27" t="s">
        <v>32</v>
      </c>
      <c r="E263" s="27" t="s">
        <v>23</v>
      </c>
      <c r="F263" s="27" t="s">
        <v>0</v>
      </c>
      <c r="G263" s="27" t="s">
        <v>14</v>
      </c>
      <c r="H263" s="27" t="s">
        <v>15</v>
      </c>
      <c r="I263" s="33" t="s">
        <v>6</v>
      </c>
    </row>
    <row r="264" spans="1:9" x14ac:dyDescent="0.2">
      <c r="A264" s="35">
        <v>42186</v>
      </c>
      <c r="B264" s="27">
        <v>1.6</v>
      </c>
      <c r="C264" s="27" t="s">
        <v>119</v>
      </c>
      <c r="D264" s="27" t="s">
        <v>32</v>
      </c>
      <c r="E264" s="27" t="s">
        <v>23</v>
      </c>
      <c r="F264" s="27" t="s">
        <v>0</v>
      </c>
      <c r="G264" s="27" t="s">
        <v>14</v>
      </c>
      <c r="H264" s="27" t="s">
        <v>15</v>
      </c>
      <c r="I264" s="33" t="s">
        <v>6</v>
      </c>
    </row>
    <row r="265" spans="1:9" x14ac:dyDescent="0.2">
      <c r="A265" s="35">
        <v>42278</v>
      </c>
      <c r="B265" s="27">
        <v>0.7</v>
      </c>
      <c r="C265" s="27" t="s">
        <v>119</v>
      </c>
      <c r="D265" s="27" t="s">
        <v>32</v>
      </c>
      <c r="E265" s="27" t="s">
        <v>23</v>
      </c>
      <c r="F265" s="27" t="s">
        <v>0</v>
      </c>
      <c r="G265" s="27" t="s">
        <v>14</v>
      </c>
      <c r="H265" s="27" t="s">
        <v>15</v>
      </c>
      <c r="I265" s="33" t="s">
        <v>6</v>
      </c>
    </row>
    <row r="266" spans="1:9" x14ac:dyDescent="0.2">
      <c r="A266" s="35">
        <v>42370</v>
      </c>
      <c r="B266" s="27">
        <v>2.2999999999999998</v>
      </c>
      <c r="C266" s="27" t="s">
        <v>119</v>
      </c>
      <c r="D266" s="27" t="s">
        <v>32</v>
      </c>
      <c r="E266" s="27" t="s">
        <v>23</v>
      </c>
      <c r="F266" s="27" t="s">
        <v>0</v>
      </c>
      <c r="G266" s="27" t="s">
        <v>14</v>
      </c>
      <c r="H266" s="27" t="s">
        <v>15</v>
      </c>
      <c r="I266" s="33" t="s">
        <v>6</v>
      </c>
    </row>
    <row r="267" spans="1:9" x14ac:dyDescent="0.2">
      <c r="A267" s="35">
        <v>42461</v>
      </c>
      <c r="B267" s="27">
        <v>1.3</v>
      </c>
      <c r="C267" s="27" t="s">
        <v>119</v>
      </c>
      <c r="D267" s="27" t="s">
        <v>32</v>
      </c>
      <c r="E267" s="27" t="s">
        <v>23</v>
      </c>
      <c r="F267" s="27" t="s">
        <v>0</v>
      </c>
      <c r="G267" s="27" t="s">
        <v>14</v>
      </c>
      <c r="H267" s="27" t="s">
        <v>15</v>
      </c>
      <c r="I267" s="33" t="s">
        <v>6</v>
      </c>
    </row>
    <row r="268" spans="1:9" x14ac:dyDescent="0.2">
      <c r="A268" s="35">
        <v>42552</v>
      </c>
      <c r="B268" s="27">
        <v>2.9</v>
      </c>
      <c r="C268" s="27" t="s">
        <v>119</v>
      </c>
      <c r="D268" s="27" t="s">
        <v>32</v>
      </c>
      <c r="E268" s="27" t="s">
        <v>23</v>
      </c>
      <c r="F268" s="27" t="s">
        <v>0</v>
      </c>
      <c r="G268" s="27" t="s">
        <v>14</v>
      </c>
      <c r="H268" s="27" t="s">
        <v>15</v>
      </c>
      <c r="I268" s="33" t="s">
        <v>6</v>
      </c>
    </row>
    <row r="269" spans="1:9" x14ac:dyDescent="0.2">
      <c r="A269" s="35">
        <v>42644</v>
      </c>
      <c r="B269" s="27">
        <v>2.2000000000000002</v>
      </c>
      <c r="C269" s="27" t="s">
        <v>119</v>
      </c>
      <c r="D269" s="27" t="s">
        <v>32</v>
      </c>
      <c r="E269" s="27" t="s">
        <v>23</v>
      </c>
      <c r="F269" s="27" t="s">
        <v>0</v>
      </c>
      <c r="G269" s="27" t="s">
        <v>14</v>
      </c>
      <c r="H269" s="27" t="s">
        <v>15</v>
      </c>
      <c r="I269" s="33" t="s">
        <v>6</v>
      </c>
    </row>
    <row r="270" spans="1:9" x14ac:dyDescent="0.2">
      <c r="A270" s="35">
        <v>42736</v>
      </c>
      <c r="B270" s="27">
        <v>2</v>
      </c>
      <c r="C270" s="27" t="s">
        <v>119</v>
      </c>
      <c r="D270" s="27" t="s">
        <v>32</v>
      </c>
      <c r="E270" s="27" t="s">
        <v>23</v>
      </c>
      <c r="F270" s="27" t="s">
        <v>0</v>
      </c>
      <c r="G270" s="27" t="s">
        <v>14</v>
      </c>
      <c r="H270" s="27" t="s">
        <v>15</v>
      </c>
      <c r="I270" s="33" t="s">
        <v>6</v>
      </c>
    </row>
    <row r="271" spans="1:9" x14ac:dyDescent="0.2">
      <c r="A271" s="35">
        <v>42826</v>
      </c>
      <c r="B271" s="27">
        <v>2.2999999999999998</v>
      </c>
      <c r="C271" s="27" t="s">
        <v>119</v>
      </c>
      <c r="D271" s="27" t="s">
        <v>32</v>
      </c>
      <c r="E271" s="27" t="s">
        <v>23</v>
      </c>
      <c r="F271" s="27" t="s">
        <v>0</v>
      </c>
      <c r="G271" s="27" t="s">
        <v>14</v>
      </c>
      <c r="H271" s="27" t="s">
        <v>15</v>
      </c>
      <c r="I271" s="33" t="s">
        <v>6</v>
      </c>
    </row>
    <row r="272" spans="1:9" x14ac:dyDescent="0.2">
      <c r="A272" s="35">
        <v>42917</v>
      </c>
      <c r="B272" s="27">
        <v>3.2</v>
      </c>
      <c r="C272" s="27" t="s">
        <v>119</v>
      </c>
      <c r="D272" s="27" t="s">
        <v>32</v>
      </c>
      <c r="E272" s="27" t="s">
        <v>23</v>
      </c>
      <c r="F272" s="27" t="s">
        <v>0</v>
      </c>
      <c r="G272" s="27" t="s">
        <v>14</v>
      </c>
      <c r="H272" s="27" t="s">
        <v>15</v>
      </c>
      <c r="I272" s="33" t="s">
        <v>6</v>
      </c>
    </row>
    <row r="273" spans="1:9" x14ac:dyDescent="0.2">
      <c r="A273" s="35">
        <v>43009</v>
      </c>
      <c r="B273" s="27">
        <v>4.5999999999999996</v>
      </c>
      <c r="C273" s="27" t="s">
        <v>119</v>
      </c>
      <c r="D273" s="27" t="s">
        <v>32</v>
      </c>
      <c r="E273" s="27" t="s">
        <v>23</v>
      </c>
      <c r="F273" s="27" t="s">
        <v>0</v>
      </c>
      <c r="G273" s="27" t="s">
        <v>14</v>
      </c>
      <c r="H273" s="27" t="s">
        <v>15</v>
      </c>
      <c r="I273" s="33" t="s">
        <v>6</v>
      </c>
    </row>
    <row r="274" spans="1:9" x14ac:dyDescent="0.2">
      <c r="A274" s="35">
        <v>43101</v>
      </c>
      <c r="B274" s="27">
        <v>3.3</v>
      </c>
      <c r="C274" s="27" t="s">
        <v>119</v>
      </c>
      <c r="D274" s="27" t="s">
        <v>32</v>
      </c>
      <c r="E274" s="27" t="s">
        <v>23</v>
      </c>
      <c r="F274" s="27" t="s">
        <v>0</v>
      </c>
      <c r="G274" s="27" t="s">
        <v>14</v>
      </c>
      <c r="H274" s="27" t="s">
        <v>15</v>
      </c>
      <c r="I274" s="33" t="s">
        <v>6</v>
      </c>
    </row>
    <row r="275" spans="1:9" x14ac:dyDescent="0.2">
      <c r="A275" s="35">
        <v>43191</v>
      </c>
      <c r="B275" s="27">
        <v>2.1</v>
      </c>
      <c r="C275" s="27" t="s">
        <v>119</v>
      </c>
      <c r="D275" s="27" t="s">
        <v>32</v>
      </c>
      <c r="E275" s="27" t="s">
        <v>23</v>
      </c>
      <c r="F275" s="27" t="s">
        <v>0</v>
      </c>
      <c r="G275" s="27" t="s">
        <v>14</v>
      </c>
      <c r="H275" s="27" t="s">
        <v>15</v>
      </c>
      <c r="I275" s="33" t="s">
        <v>6</v>
      </c>
    </row>
    <row r="276" spans="1:9" x14ac:dyDescent="0.2">
      <c r="A276" s="35">
        <v>43282</v>
      </c>
      <c r="B276" s="27">
        <v>2.5</v>
      </c>
      <c r="C276" s="27" t="s">
        <v>119</v>
      </c>
      <c r="D276" s="27" t="s">
        <v>32</v>
      </c>
      <c r="E276" s="27" t="s">
        <v>23</v>
      </c>
      <c r="F276" s="27" t="s">
        <v>0</v>
      </c>
      <c r="G276" s="27" t="s">
        <v>14</v>
      </c>
      <c r="H276" s="27" t="s">
        <v>15</v>
      </c>
      <c r="I276" s="33" t="s">
        <v>6</v>
      </c>
    </row>
    <row r="277" spans="1:9" x14ac:dyDescent="0.2">
      <c r="A277" s="35">
        <v>43374</v>
      </c>
      <c r="B277" s="27">
        <v>0.6</v>
      </c>
      <c r="C277" s="27" t="s">
        <v>119</v>
      </c>
      <c r="D277" s="27" t="s">
        <v>32</v>
      </c>
      <c r="E277" s="27" t="s">
        <v>23</v>
      </c>
      <c r="F277" s="27" t="s">
        <v>0</v>
      </c>
      <c r="G277" s="27" t="s">
        <v>14</v>
      </c>
      <c r="H277" s="27" t="s">
        <v>15</v>
      </c>
      <c r="I277" s="33" t="s">
        <v>6</v>
      </c>
    </row>
    <row r="278" spans="1:9" x14ac:dyDescent="0.2">
      <c r="A278" s="35">
        <v>43466</v>
      </c>
      <c r="B278" s="27">
        <v>2.5</v>
      </c>
      <c r="C278" s="27" t="s">
        <v>119</v>
      </c>
      <c r="D278" s="27" t="s">
        <v>32</v>
      </c>
      <c r="E278" s="27" t="s">
        <v>23</v>
      </c>
      <c r="F278" s="27" t="s">
        <v>0</v>
      </c>
      <c r="G278" s="27" t="s">
        <v>14</v>
      </c>
      <c r="H278" s="27" t="s">
        <v>15</v>
      </c>
      <c r="I278" s="33" t="s">
        <v>6</v>
      </c>
    </row>
    <row r="279" spans="1:9" x14ac:dyDescent="0.2">
      <c r="A279" s="35">
        <v>43556</v>
      </c>
      <c r="B279" s="27">
        <v>3.4</v>
      </c>
      <c r="C279" s="27" t="s">
        <v>119</v>
      </c>
      <c r="D279" s="27" t="s">
        <v>32</v>
      </c>
      <c r="E279" s="27" t="s">
        <v>23</v>
      </c>
      <c r="F279" s="27" t="s">
        <v>0</v>
      </c>
      <c r="G279" s="27" t="s">
        <v>14</v>
      </c>
      <c r="H279" s="27" t="s">
        <v>15</v>
      </c>
      <c r="I279" s="33" t="s">
        <v>6</v>
      </c>
    </row>
    <row r="280" spans="1:9" x14ac:dyDescent="0.2">
      <c r="A280" s="35">
        <v>43647</v>
      </c>
      <c r="B280" s="27">
        <v>4.8</v>
      </c>
      <c r="C280" s="27" t="s">
        <v>119</v>
      </c>
      <c r="D280" s="27" t="s">
        <v>32</v>
      </c>
      <c r="E280" s="27" t="s">
        <v>23</v>
      </c>
      <c r="F280" s="27" t="s">
        <v>0</v>
      </c>
      <c r="G280" s="27" t="s">
        <v>14</v>
      </c>
      <c r="H280" s="27" t="s">
        <v>15</v>
      </c>
      <c r="I280" s="33" t="s">
        <v>6</v>
      </c>
    </row>
    <row r="281" spans="1:9" x14ac:dyDescent="0.2">
      <c r="A281" s="35">
        <v>43739</v>
      </c>
      <c r="B281" s="27">
        <v>2.8</v>
      </c>
      <c r="C281" s="27" t="s">
        <v>119</v>
      </c>
      <c r="D281" s="27" t="s">
        <v>32</v>
      </c>
      <c r="E281" s="27" t="s">
        <v>23</v>
      </c>
      <c r="F281" s="27" t="s">
        <v>0</v>
      </c>
      <c r="G281" s="27" t="s">
        <v>14</v>
      </c>
      <c r="H281" s="27" t="s">
        <v>15</v>
      </c>
      <c r="I281" s="33" t="s">
        <v>6</v>
      </c>
    </row>
    <row r="282" spans="1:9" x14ac:dyDescent="0.2">
      <c r="A282" s="35">
        <v>43831</v>
      </c>
      <c r="B282" s="27">
        <v>-5.2</v>
      </c>
      <c r="C282" s="27" t="s">
        <v>119</v>
      </c>
      <c r="D282" s="27" t="s">
        <v>32</v>
      </c>
      <c r="E282" s="27" t="s">
        <v>23</v>
      </c>
      <c r="F282" s="27" t="s">
        <v>0</v>
      </c>
      <c r="G282" s="27" t="s">
        <v>14</v>
      </c>
      <c r="H282" s="27" t="s">
        <v>15</v>
      </c>
      <c r="I282" s="33" t="s">
        <v>6</v>
      </c>
    </row>
    <row r="283" spans="1:9" x14ac:dyDescent="0.2">
      <c r="A283" s="35">
        <v>43922</v>
      </c>
      <c r="B283" s="27">
        <v>-28</v>
      </c>
      <c r="C283" s="27" t="s">
        <v>119</v>
      </c>
      <c r="D283" s="27" t="s">
        <v>32</v>
      </c>
      <c r="E283" s="27" t="s">
        <v>23</v>
      </c>
      <c r="F283" s="27" t="s">
        <v>0</v>
      </c>
      <c r="G283" s="27" t="s">
        <v>14</v>
      </c>
      <c r="H283" s="27" t="s">
        <v>15</v>
      </c>
      <c r="I283" s="33" t="s">
        <v>6</v>
      </c>
    </row>
    <row r="284" spans="1:9" x14ac:dyDescent="0.2">
      <c r="A284" s="35">
        <v>44013</v>
      </c>
      <c r="B284" s="27">
        <v>34.9</v>
      </c>
      <c r="C284" s="27" t="s">
        <v>119</v>
      </c>
      <c r="D284" s="27" t="s">
        <v>32</v>
      </c>
      <c r="E284" s="27" t="s">
        <v>23</v>
      </c>
      <c r="F284" s="27" t="s">
        <v>0</v>
      </c>
      <c r="G284" s="27" t="s">
        <v>14</v>
      </c>
      <c r="H284" s="27" t="s">
        <v>15</v>
      </c>
      <c r="I284" s="33" t="s">
        <v>6</v>
      </c>
    </row>
    <row r="285" spans="1:9" x14ac:dyDescent="0.2">
      <c r="A285" s="35">
        <v>44105</v>
      </c>
      <c r="B285" s="27">
        <v>4.5999999999999996</v>
      </c>
      <c r="C285" s="27" t="s">
        <v>119</v>
      </c>
      <c r="D285" s="27" t="s">
        <v>32</v>
      </c>
      <c r="E285" s="27" t="s">
        <v>23</v>
      </c>
      <c r="F285" s="27" t="s">
        <v>0</v>
      </c>
      <c r="G285" s="27" t="s">
        <v>14</v>
      </c>
      <c r="H285" s="27" t="s">
        <v>15</v>
      </c>
      <c r="I285" s="33" t="s">
        <v>6</v>
      </c>
    </row>
    <row r="286" spans="1:9" x14ac:dyDescent="0.2">
      <c r="A286" s="35">
        <v>44197</v>
      </c>
      <c r="B286" s="27">
        <v>5.7</v>
      </c>
      <c r="C286" s="27" t="s">
        <v>119</v>
      </c>
      <c r="D286" s="27" t="s">
        <v>32</v>
      </c>
      <c r="E286" s="27" t="s">
        <v>23</v>
      </c>
      <c r="F286" s="27" t="s">
        <v>0</v>
      </c>
      <c r="G286" s="27" t="s">
        <v>14</v>
      </c>
      <c r="H286" s="27" t="s">
        <v>15</v>
      </c>
      <c r="I286" s="33" t="s">
        <v>6</v>
      </c>
    </row>
    <row r="287" spans="1:9" x14ac:dyDescent="0.2">
      <c r="A287" s="35">
        <v>44287</v>
      </c>
      <c r="B287" s="27">
        <v>7</v>
      </c>
      <c r="C287" s="27" t="s">
        <v>119</v>
      </c>
      <c r="D287" s="27" t="s">
        <v>32</v>
      </c>
      <c r="E287" s="27" t="s">
        <v>23</v>
      </c>
      <c r="F287" s="27" t="s">
        <v>0</v>
      </c>
      <c r="G287" s="27" t="s">
        <v>14</v>
      </c>
      <c r="H287" s="27" t="s">
        <v>15</v>
      </c>
      <c r="I287" s="33" t="s">
        <v>6</v>
      </c>
    </row>
    <row r="288" spans="1:9" x14ac:dyDescent="0.2">
      <c r="A288" s="35">
        <v>44378</v>
      </c>
      <c r="B288" s="27">
        <v>3.3</v>
      </c>
      <c r="C288" s="27" t="s">
        <v>119</v>
      </c>
      <c r="D288" s="27" t="s">
        <v>32</v>
      </c>
      <c r="E288" s="27" t="s">
        <v>23</v>
      </c>
      <c r="F288" s="27" t="s">
        <v>0</v>
      </c>
      <c r="G288" s="27" t="s">
        <v>14</v>
      </c>
      <c r="H288" s="27" t="s">
        <v>15</v>
      </c>
      <c r="I288" s="33" t="s">
        <v>6</v>
      </c>
    </row>
    <row r="289" spans="1:9" x14ac:dyDescent="0.2">
      <c r="A289" s="35">
        <v>44470</v>
      </c>
      <c r="B289" s="27">
        <v>7</v>
      </c>
      <c r="C289" s="27" t="s">
        <v>119</v>
      </c>
      <c r="D289" s="27" t="s">
        <v>32</v>
      </c>
      <c r="E289" s="27" t="s">
        <v>23</v>
      </c>
      <c r="F289" s="27" t="s">
        <v>0</v>
      </c>
      <c r="G289" s="27" t="s">
        <v>14</v>
      </c>
      <c r="H289" s="27" t="s">
        <v>15</v>
      </c>
      <c r="I289" s="33" t="s">
        <v>6</v>
      </c>
    </row>
    <row r="290" spans="1:9" x14ac:dyDescent="0.2">
      <c r="A290" s="35">
        <v>44562</v>
      </c>
      <c r="B290" s="27">
        <v>-1</v>
      </c>
      <c r="C290" s="27" t="s">
        <v>119</v>
      </c>
      <c r="D290" s="27" t="s">
        <v>32</v>
      </c>
      <c r="E290" s="27" t="s">
        <v>23</v>
      </c>
      <c r="F290" s="27" t="s">
        <v>0</v>
      </c>
      <c r="G290" s="27" t="s">
        <v>14</v>
      </c>
      <c r="H290" s="27" t="s">
        <v>15</v>
      </c>
      <c r="I290" s="33" t="s">
        <v>6</v>
      </c>
    </row>
    <row r="291" spans="1:9" x14ac:dyDescent="0.2">
      <c r="A291" s="35">
        <v>44652</v>
      </c>
      <c r="B291" s="27">
        <v>0.6</v>
      </c>
      <c r="C291" s="27" t="s">
        <v>119</v>
      </c>
      <c r="D291" s="27" t="s">
        <v>32</v>
      </c>
      <c r="E291" s="27" t="s">
        <v>23</v>
      </c>
      <c r="F291" s="27" t="s">
        <v>0</v>
      </c>
      <c r="G291" s="27" t="s">
        <v>14</v>
      </c>
      <c r="H291" s="27" t="s">
        <v>15</v>
      </c>
      <c r="I291" s="33" t="s">
        <v>6</v>
      </c>
    </row>
    <row r="292" spans="1:9" x14ac:dyDescent="0.2">
      <c r="A292" s="35">
        <v>44743</v>
      </c>
      <c r="B292" s="27">
        <v>2.9</v>
      </c>
      <c r="C292" s="27" t="s">
        <v>119</v>
      </c>
      <c r="D292" s="27" t="s">
        <v>32</v>
      </c>
      <c r="E292" s="27" t="s">
        <v>23</v>
      </c>
      <c r="F292" s="27" t="s">
        <v>0</v>
      </c>
      <c r="G292" s="27" t="s">
        <v>14</v>
      </c>
      <c r="H292" s="27" t="s">
        <v>15</v>
      </c>
      <c r="I292" s="33" t="s">
        <v>6</v>
      </c>
    </row>
    <row r="293" spans="1:9" x14ac:dyDescent="0.2">
      <c r="A293" s="35">
        <v>44835</v>
      </c>
      <c r="B293" s="27">
        <v>2.8</v>
      </c>
      <c r="C293" s="27" t="s">
        <v>119</v>
      </c>
      <c r="D293" s="27" t="s">
        <v>32</v>
      </c>
      <c r="E293" s="27" t="s">
        <v>23</v>
      </c>
      <c r="F293" s="27" t="s">
        <v>0</v>
      </c>
      <c r="G293" s="27" t="s">
        <v>14</v>
      </c>
      <c r="H293" s="27" t="s">
        <v>15</v>
      </c>
      <c r="I293" s="33" t="s">
        <v>6</v>
      </c>
    </row>
    <row r="294" spans="1:9" x14ac:dyDescent="0.2">
      <c r="A294" s="35">
        <v>44927</v>
      </c>
      <c r="B294" s="27">
        <v>2.9</v>
      </c>
      <c r="C294" s="27" t="s">
        <v>119</v>
      </c>
      <c r="D294" s="27" t="s">
        <v>32</v>
      </c>
      <c r="E294" s="27" t="s">
        <v>23</v>
      </c>
      <c r="F294" s="27" t="s">
        <v>0</v>
      </c>
      <c r="G294" s="27" t="s">
        <v>14</v>
      </c>
      <c r="H294" s="27" t="s">
        <v>15</v>
      </c>
      <c r="I294" s="33" t="s">
        <v>6</v>
      </c>
    </row>
    <row r="295" spans="1:9" x14ac:dyDescent="0.2">
      <c r="A295" s="35">
        <v>45017</v>
      </c>
      <c r="B295" s="27">
        <v>2.5</v>
      </c>
      <c r="C295" s="27" t="s">
        <v>119</v>
      </c>
      <c r="D295" s="27" t="s">
        <v>32</v>
      </c>
      <c r="E295" s="27" t="s">
        <v>23</v>
      </c>
      <c r="F295" s="27" t="s">
        <v>0</v>
      </c>
      <c r="G295" s="27" t="s">
        <v>14</v>
      </c>
      <c r="H295" s="27" t="s">
        <v>15</v>
      </c>
      <c r="I295" s="33" t="s">
        <v>6</v>
      </c>
    </row>
    <row r="296" spans="1:9" x14ac:dyDescent="0.2">
      <c r="A296" s="35">
        <v>45108</v>
      </c>
      <c r="B296" s="27">
        <v>4.7</v>
      </c>
      <c r="C296" s="27" t="s">
        <v>119</v>
      </c>
      <c r="D296" s="27" t="s">
        <v>32</v>
      </c>
      <c r="E296" s="27" t="s">
        <v>23</v>
      </c>
      <c r="F296" s="27" t="s">
        <v>0</v>
      </c>
      <c r="G296" s="27" t="s">
        <v>14</v>
      </c>
      <c r="H296" s="27" t="s">
        <v>15</v>
      </c>
      <c r="I296" s="33" t="s">
        <v>6</v>
      </c>
    </row>
    <row r="297" spans="1:9" x14ac:dyDescent="0.2">
      <c r="A297" s="35">
        <v>45200</v>
      </c>
      <c r="B297" s="27">
        <v>3.4</v>
      </c>
      <c r="C297" s="27" t="s">
        <v>119</v>
      </c>
      <c r="D297" s="27" t="s">
        <v>32</v>
      </c>
      <c r="E297" s="27" t="s">
        <v>23</v>
      </c>
      <c r="F297" s="27" t="s">
        <v>0</v>
      </c>
      <c r="G297" s="27" t="s">
        <v>14</v>
      </c>
      <c r="H297" s="27" t="s">
        <v>15</v>
      </c>
      <c r="I297" s="33" t="s">
        <v>6</v>
      </c>
    </row>
    <row r="298" spans="1:9" x14ac:dyDescent="0.2">
      <c r="A298" s="35">
        <v>45292</v>
      </c>
      <c r="B298" s="27">
        <v>0.8</v>
      </c>
      <c r="C298" s="27" t="s">
        <v>119</v>
      </c>
      <c r="D298" s="27" t="s">
        <v>32</v>
      </c>
      <c r="E298" s="27" t="s">
        <v>23</v>
      </c>
      <c r="F298" s="27" t="s">
        <v>0</v>
      </c>
      <c r="G298" s="27" t="s">
        <v>14</v>
      </c>
      <c r="H298" s="27" t="s">
        <v>15</v>
      </c>
      <c r="I298" s="33" t="s">
        <v>6</v>
      </c>
    </row>
    <row r="299" spans="1:9" x14ac:dyDescent="0.2">
      <c r="A299" s="35">
        <v>45383</v>
      </c>
      <c r="B299" s="27">
        <v>3.6</v>
      </c>
      <c r="C299" s="27" t="s">
        <v>119</v>
      </c>
      <c r="D299" s="27" t="s">
        <v>32</v>
      </c>
      <c r="E299" s="27" t="s">
        <v>23</v>
      </c>
      <c r="F299" s="27" t="s">
        <v>0</v>
      </c>
      <c r="G299" s="27" t="s">
        <v>14</v>
      </c>
      <c r="H299" s="27" t="s">
        <v>15</v>
      </c>
      <c r="I299" s="33" t="s">
        <v>6</v>
      </c>
    </row>
    <row r="300" spans="1:9" x14ac:dyDescent="0.2">
      <c r="A300" s="35">
        <v>45474</v>
      </c>
      <c r="B300" s="27">
        <v>3.3</v>
      </c>
      <c r="C300" s="27" t="s">
        <v>119</v>
      </c>
      <c r="D300" s="27" t="s">
        <v>32</v>
      </c>
      <c r="E300" s="27" t="s">
        <v>23</v>
      </c>
      <c r="F300" s="27" t="s">
        <v>0</v>
      </c>
      <c r="G300" s="27" t="s">
        <v>14</v>
      </c>
      <c r="H300" s="27" t="s">
        <v>15</v>
      </c>
      <c r="I300" s="33" t="s">
        <v>6</v>
      </c>
    </row>
    <row r="301" spans="1:9" x14ac:dyDescent="0.2">
      <c r="A301" s="35">
        <v>45566</v>
      </c>
      <c r="B301" s="27">
        <v>1.9</v>
      </c>
      <c r="C301" s="27" t="s">
        <v>119</v>
      </c>
      <c r="D301" s="27" t="s">
        <v>32</v>
      </c>
      <c r="E301" s="27" t="s">
        <v>23</v>
      </c>
      <c r="F301" s="27" t="s">
        <v>0</v>
      </c>
      <c r="G301" s="27" t="s">
        <v>14</v>
      </c>
      <c r="H301" s="27" t="s">
        <v>15</v>
      </c>
      <c r="I301" s="33" t="s">
        <v>6</v>
      </c>
    </row>
    <row r="302" spans="1:9" x14ac:dyDescent="0.2">
      <c r="A302" s="35">
        <v>45658</v>
      </c>
      <c r="B302" s="27">
        <v>-0.6</v>
      </c>
      <c r="C302" s="27" t="s">
        <v>119</v>
      </c>
      <c r="D302" s="27" t="s">
        <v>32</v>
      </c>
      <c r="E302" s="27" t="s">
        <v>23</v>
      </c>
      <c r="F302" s="27" t="s">
        <v>0</v>
      </c>
      <c r="G302" s="27" t="s">
        <v>14</v>
      </c>
      <c r="H302" s="27" t="s">
        <v>15</v>
      </c>
      <c r="I302" s="33" t="s">
        <v>6</v>
      </c>
    </row>
    <row r="303" spans="1:9" x14ac:dyDescent="0.2">
      <c r="A303" s="35">
        <v>45748</v>
      </c>
      <c r="B303" s="27">
        <v>3.8</v>
      </c>
      <c r="C303" s="27" t="s">
        <v>119</v>
      </c>
      <c r="D303" s="27" t="s">
        <v>32</v>
      </c>
      <c r="E303" s="27" t="s">
        <v>23</v>
      </c>
      <c r="F303" s="27" t="s">
        <v>0</v>
      </c>
      <c r="G303" s="27" t="s">
        <v>14</v>
      </c>
      <c r="H303" s="27" t="s">
        <v>15</v>
      </c>
      <c r="I303" s="33" t="s">
        <v>6</v>
      </c>
    </row>
    <row r="304" spans="1:9" x14ac:dyDescent="0.2">
      <c r="A304" s="35">
        <v>45839</v>
      </c>
      <c r="B304" s="27">
        <v>4.4000000000000004</v>
      </c>
      <c r="C304" s="27" t="s">
        <v>119</v>
      </c>
      <c r="D304" s="27" t="s">
        <v>32</v>
      </c>
      <c r="E304" s="27" t="s">
        <v>23</v>
      </c>
      <c r="F304" s="27" t="s">
        <v>0</v>
      </c>
      <c r="G304" s="27" t="s">
        <v>14</v>
      </c>
      <c r="H304" s="27" t="s">
        <v>15</v>
      </c>
      <c r="I304" s="33" t="s">
        <v>6</v>
      </c>
    </row>
    <row r="305" spans="1:9" x14ac:dyDescent="0.2">
      <c r="A305" s="36">
        <v>45931</v>
      </c>
      <c r="B305" s="29">
        <v>0.7</v>
      </c>
      <c r="C305" s="27" t="s">
        <v>119</v>
      </c>
      <c r="D305" s="29" t="s">
        <v>32</v>
      </c>
      <c r="E305" s="29" t="s">
        <v>23</v>
      </c>
      <c r="F305" s="29" t="s">
        <v>0</v>
      </c>
      <c r="G305" s="29" t="s">
        <v>14</v>
      </c>
      <c r="H305" s="29" t="s">
        <v>15</v>
      </c>
      <c r="I305" s="34" t="s">
        <v>6</v>
      </c>
    </row>
  </sheetData>
  <hyperlinks>
    <hyperlink ref="K2" location="'Index'!A1" display="Back to Index" xr:uid="{0F0989BA-7ECC-D840-8408-5862214FDAFC}"/>
  </hyperlink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2EFA-4CB4-B54F-BB6C-7E4F6068D476}">
  <sheetPr codeName="Sheet26">
    <tabColor theme="4" tint="0.59999389629810485"/>
  </sheetPr>
  <dimension ref="A1:G355"/>
  <sheetViews>
    <sheetView workbookViewId="0">
      <selection activeCell="E2" sqref="E2"/>
    </sheetView>
  </sheetViews>
  <sheetFormatPr baseColWidth="10" defaultRowHeight="16" x14ac:dyDescent="0.2"/>
  <cols>
    <col min="2" max="2" width="12.6640625" bestFit="1" customWidth="1"/>
  </cols>
  <sheetData>
    <row r="1" spans="1:7" x14ac:dyDescent="0.2">
      <c r="A1" t="s">
        <v>37</v>
      </c>
    </row>
    <row r="2" spans="1:7" x14ac:dyDescent="0.2">
      <c r="A2" t="s">
        <v>0</v>
      </c>
      <c r="B2" t="s">
        <v>23</v>
      </c>
      <c r="G2" s="8" t="s">
        <v>152</v>
      </c>
    </row>
    <row r="3" spans="1:7" x14ac:dyDescent="0.2">
      <c r="A3" t="s">
        <v>15</v>
      </c>
      <c r="B3" t="s">
        <v>14</v>
      </c>
    </row>
    <row r="4" spans="1:7" x14ac:dyDescent="0.2">
      <c r="A4" s="2">
        <v>18264</v>
      </c>
      <c r="B4" t="s">
        <v>79</v>
      </c>
    </row>
    <row r="5" spans="1:7" x14ac:dyDescent="0.2">
      <c r="A5" t="s">
        <v>120</v>
      </c>
    </row>
    <row r="6" spans="1:7" x14ac:dyDescent="0.2">
      <c r="A6" t="s">
        <v>116</v>
      </c>
    </row>
    <row r="7" spans="1:7" x14ac:dyDescent="0.2">
      <c r="A7" t="s">
        <v>4</v>
      </c>
      <c r="B7" t="s">
        <v>5</v>
      </c>
    </row>
    <row r="8" spans="1:7" x14ac:dyDescent="0.2">
      <c r="A8" s="1">
        <v>18264</v>
      </c>
      <c r="B8" s="9">
        <v>5.746915271082087</v>
      </c>
    </row>
    <row r="9" spans="1:7" x14ac:dyDescent="0.2">
      <c r="A9" s="1">
        <v>18354</v>
      </c>
      <c r="B9" s="9">
        <v>5.6063554936235827</v>
      </c>
    </row>
    <row r="10" spans="1:7" x14ac:dyDescent="0.2">
      <c r="A10" s="1">
        <v>18445</v>
      </c>
      <c r="B10" s="9">
        <v>5.4182986476654538</v>
      </c>
    </row>
    <row r="11" spans="1:7" x14ac:dyDescent="0.2">
      <c r="A11" s="1">
        <v>18537</v>
      </c>
      <c r="B11" s="9">
        <v>5.4060690493536789</v>
      </c>
    </row>
    <row r="12" spans="1:7" x14ac:dyDescent="0.2">
      <c r="A12" s="1">
        <v>18629</v>
      </c>
      <c r="B12" s="9">
        <v>5.3102753765025046</v>
      </c>
    </row>
    <row r="13" spans="1:7" x14ac:dyDescent="0.2">
      <c r="A13" s="1">
        <v>18719</v>
      </c>
      <c r="B13" s="9">
        <v>5.2343588304736954</v>
      </c>
    </row>
    <row r="14" spans="1:7" x14ac:dyDescent="0.2">
      <c r="A14" s="1">
        <v>18810</v>
      </c>
      <c r="B14" s="9">
        <v>5.4670588561621214</v>
      </c>
    </row>
    <row r="15" spans="1:7" x14ac:dyDescent="0.2">
      <c r="A15" s="1">
        <v>18902</v>
      </c>
      <c r="B15" s="9">
        <v>5.6988333036946726</v>
      </c>
    </row>
    <row r="16" spans="1:7" x14ac:dyDescent="0.2">
      <c r="A16" s="1">
        <v>18994</v>
      </c>
      <c r="B16" s="9">
        <v>5.7276632210610634</v>
      </c>
    </row>
    <row r="17" spans="1:2" x14ac:dyDescent="0.2">
      <c r="A17" s="1">
        <v>19085</v>
      </c>
      <c r="B17" s="9">
        <v>5.9022452732170327</v>
      </c>
    </row>
    <row r="18" spans="1:2" x14ac:dyDescent="0.2">
      <c r="A18" s="1">
        <v>19176</v>
      </c>
      <c r="B18" s="9">
        <v>5.4387253934967683</v>
      </c>
    </row>
    <row r="19" spans="1:2" x14ac:dyDescent="0.2">
      <c r="A19" s="1">
        <v>19268</v>
      </c>
      <c r="B19" s="9">
        <v>5.0543762220555122</v>
      </c>
    </row>
    <row r="20" spans="1:2" x14ac:dyDescent="0.2">
      <c r="A20" s="1">
        <v>19360</v>
      </c>
      <c r="B20" s="9">
        <v>4.4849051241690141</v>
      </c>
    </row>
    <row r="21" spans="1:2" x14ac:dyDescent="0.2">
      <c r="A21" s="1">
        <v>19450</v>
      </c>
      <c r="B21" s="9">
        <v>4.1011450548216422</v>
      </c>
    </row>
    <row r="22" spans="1:2" x14ac:dyDescent="0.2">
      <c r="A22" s="1">
        <v>19541</v>
      </c>
      <c r="B22" s="9">
        <v>3.6349395997901546</v>
      </c>
    </row>
    <row r="23" spans="1:2" x14ac:dyDescent="0.2">
      <c r="A23" s="1">
        <v>19633</v>
      </c>
      <c r="B23" s="9">
        <v>3.2235026943985945</v>
      </c>
    </row>
    <row r="24" spans="1:2" x14ac:dyDescent="0.2">
      <c r="A24" s="1">
        <v>19725</v>
      </c>
      <c r="B24" s="9">
        <v>3.0181417400902522</v>
      </c>
    </row>
    <row r="25" spans="1:2" x14ac:dyDescent="0.2">
      <c r="A25" s="1">
        <v>19815</v>
      </c>
      <c r="B25" s="9">
        <v>2.704335577488326</v>
      </c>
    </row>
    <row r="26" spans="1:2" x14ac:dyDescent="0.2">
      <c r="A26" s="1">
        <v>19906</v>
      </c>
      <c r="B26" s="9">
        <v>2.5448696980083341</v>
      </c>
    </row>
    <row r="27" spans="1:2" x14ac:dyDescent="0.2">
      <c r="A27" s="1">
        <v>19998</v>
      </c>
      <c r="B27" s="9">
        <v>2.6120960882330069</v>
      </c>
    </row>
    <row r="28" spans="1:2" x14ac:dyDescent="0.2">
      <c r="A28" s="1">
        <v>20090</v>
      </c>
      <c r="B28" s="9">
        <v>2.5364617221279362</v>
      </c>
    </row>
    <row r="29" spans="1:2" x14ac:dyDescent="0.2">
      <c r="A29" s="1">
        <v>20180</v>
      </c>
      <c r="B29" s="9">
        <v>2.7065952210849842</v>
      </c>
    </row>
    <row r="30" spans="1:2" x14ac:dyDescent="0.2">
      <c r="A30" s="1">
        <v>20271</v>
      </c>
      <c r="B30" s="9">
        <v>2.6250324815144443</v>
      </c>
    </row>
    <row r="31" spans="1:2" x14ac:dyDescent="0.2">
      <c r="A31" s="1">
        <v>20363</v>
      </c>
      <c r="B31" s="9">
        <v>2.696393699352706</v>
      </c>
    </row>
    <row r="32" spans="1:2" x14ac:dyDescent="0.2">
      <c r="A32" s="1">
        <v>20455</v>
      </c>
      <c r="B32" s="9">
        <v>2.7034017881988115</v>
      </c>
    </row>
    <row r="33" spans="1:2" x14ac:dyDescent="0.2">
      <c r="A33" s="1">
        <v>20546</v>
      </c>
      <c r="B33" s="9">
        <v>2.6480511689094044</v>
      </c>
    </row>
    <row r="34" spans="1:2" x14ac:dyDescent="0.2">
      <c r="A34" s="1">
        <v>20637</v>
      </c>
      <c r="B34" s="9">
        <v>2.7591523456899525</v>
      </c>
    </row>
    <row r="35" spans="1:2" x14ac:dyDescent="0.2">
      <c r="A35" s="1">
        <v>20729</v>
      </c>
      <c r="B35" s="9">
        <v>2.8915807275586847</v>
      </c>
    </row>
    <row r="36" spans="1:2" x14ac:dyDescent="0.2">
      <c r="A36" s="1">
        <v>20821</v>
      </c>
      <c r="B36" s="9">
        <v>3.0975031480985571</v>
      </c>
    </row>
    <row r="37" spans="1:2" x14ac:dyDescent="0.2">
      <c r="A37" s="1">
        <v>20911</v>
      </c>
      <c r="B37" s="9">
        <v>3.2953540439851992</v>
      </c>
    </row>
    <row r="38" spans="1:2" x14ac:dyDescent="0.2">
      <c r="A38" s="1">
        <v>21002</v>
      </c>
      <c r="B38" s="9">
        <v>3.4318406130316781</v>
      </c>
    </row>
    <row r="39" spans="1:2" x14ac:dyDescent="0.2">
      <c r="A39" s="1">
        <v>21094</v>
      </c>
      <c r="B39" s="9">
        <v>3.5560619303750318</v>
      </c>
    </row>
    <row r="40" spans="1:2" x14ac:dyDescent="0.2">
      <c r="A40" s="1">
        <v>21186</v>
      </c>
      <c r="B40" s="9">
        <v>3.5362489275049702</v>
      </c>
    </row>
    <row r="41" spans="1:2" x14ac:dyDescent="0.2">
      <c r="A41" s="1">
        <v>21276</v>
      </c>
      <c r="B41" s="9">
        <v>3.6219589130218166</v>
      </c>
    </row>
    <row r="42" spans="1:2" x14ac:dyDescent="0.2">
      <c r="A42" s="1">
        <v>21367</v>
      </c>
      <c r="B42" s="9">
        <v>3.6465557791818259</v>
      </c>
    </row>
    <row r="43" spans="1:2" x14ac:dyDescent="0.2">
      <c r="A43" s="1">
        <v>21459</v>
      </c>
      <c r="B43" s="9">
        <v>3.8202095775091482</v>
      </c>
    </row>
    <row r="44" spans="1:2" x14ac:dyDescent="0.2">
      <c r="A44" s="1">
        <v>21551</v>
      </c>
      <c r="B44" s="9">
        <v>3.8606495760846071</v>
      </c>
    </row>
    <row r="45" spans="1:2" x14ac:dyDescent="0.2">
      <c r="A45" s="1">
        <v>21641</v>
      </c>
      <c r="B45" s="9">
        <v>3.9858287527129166</v>
      </c>
    </row>
    <row r="46" spans="1:2" x14ac:dyDescent="0.2">
      <c r="A46" s="1">
        <v>21732</v>
      </c>
      <c r="B46" s="9">
        <v>4.1728342565349408</v>
      </c>
    </row>
    <row r="47" spans="1:2" x14ac:dyDescent="0.2">
      <c r="A47" s="1">
        <v>21824</v>
      </c>
      <c r="B47" s="9">
        <v>4.1861488836230754</v>
      </c>
    </row>
    <row r="48" spans="1:2" x14ac:dyDescent="0.2">
      <c r="A48" s="1">
        <v>21916</v>
      </c>
      <c r="B48" s="9">
        <v>4.2575622396397117</v>
      </c>
    </row>
    <row r="49" spans="1:2" x14ac:dyDescent="0.2">
      <c r="A49" s="1">
        <v>22007</v>
      </c>
      <c r="B49" s="9">
        <v>4.1493740110457367</v>
      </c>
    </row>
    <row r="50" spans="1:2" x14ac:dyDescent="0.2">
      <c r="A50" s="1">
        <v>22098</v>
      </c>
      <c r="B50" s="9">
        <v>4.0989266301391325</v>
      </c>
    </row>
    <row r="51" spans="1:2" x14ac:dyDescent="0.2">
      <c r="A51" s="1">
        <v>22190</v>
      </c>
      <c r="B51" s="9">
        <v>3.972910703840471</v>
      </c>
    </row>
    <row r="52" spans="1:2" x14ac:dyDescent="0.2">
      <c r="A52" s="1">
        <v>22282</v>
      </c>
      <c r="B52" s="9">
        <v>3.9387640011449898</v>
      </c>
    </row>
    <row r="53" spans="1:2" x14ac:dyDescent="0.2">
      <c r="A53" s="1">
        <v>22372</v>
      </c>
      <c r="B53" s="9">
        <v>3.7489884535387707</v>
      </c>
    </row>
    <row r="54" spans="1:2" x14ac:dyDescent="0.2">
      <c r="A54" s="1">
        <v>22463</v>
      </c>
      <c r="B54" s="9">
        <v>3.8232295657840254</v>
      </c>
    </row>
    <row r="55" spans="1:2" x14ac:dyDescent="0.2">
      <c r="A55" s="1">
        <v>22555</v>
      </c>
      <c r="B55" s="9">
        <v>3.7934104921848011</v>
      </c>
    </row>
    <row r="56" spans="1:2" x14ac:dyDescent="0.2">
      <c r="A56" s="1">
        <v>22647</v>
      </c>
      <c r="B56" s="9">
        <v>3.8916494704205329</v>
      </c>
    </row>
    <row r="57" spans="1:2" x14ac:dyDescent="0.2">
      <c r="A57" s="1">
        <v>22737</v>
      </c>
      <c r="B57" s="9">
        <v>4.0293106977687954</v>
      </c>
    </row>
    <row r="58" spans="1:2" x14ac:dyDescent="0.2">
      <c r="A58" s="1">
        <v>22828</v>
      </c>
      <c r="B58" s="9">
        <v>4.184561692432931</v>
      </c>
    </row>
    <row r="59" spans="1:2" x14ac:dyDescent="0.2">
      <c r="A59" s="1">
        <v>22920</v>
      </c>
      <c r="B59" s="9">
        <v>4.289899273373643</v>
      </c>
    </row>
    <row r="60" spans="1:2" x14ac:dyDescent="0.2">
      <c r="A60" s="1">
        <v>23012</v>
      </c>
      <c r="B60" s="9">
        <v>4.3312806685066318</v>
      </c>
    </row>
    <row r="61" spans="1:2" x14ac:dyDescent="0.2">
      <c r="A61" s="1">
        <v>23102</v>
      </c>
      <c r="B61" s="9">
        <v>4.3702805115504173</v>
      </c>
    </row>
    <row r="62" spans="1:2" x14ac:dyDescent="0.2">
      <c r="A62" s="1">
        <v>23193</v>
      </c>
      <c r="B62" s="9">
        <v>4.3856296128189642</v>
      </c>
    </row>
    <row r="63" spans="1:2" x14ac:dyDescent="0.2">
      <c r="A63" s="1">
        <v>23285</v>
      </c>
      <c r="B63" s="9">
        <v>4.4102605843397757</v>
      </c>
    </row>
    <row r="64" spans="1:2" x14ac:dyDescent="0.2">
      <c r="A64" s="1">
        <v>23377</v>
      </c>
      <c r="B64" s="9">
        <v>4.3600756148070019</v>
      </c>
    </row>
    <row r="65" spans="1:2" x14ac:dyDescent="0.2">
      <c r="A65" s="1">
        <v>23468</v>
      </c>
      <c r="B65" s="9">
        <v>4.4105803666505183</v>
      </c>
    </row>
    <row r="66" spans="1:2" x14ac:dyDescent="0.2">
      <c r="A66" s="1">
        <v>23559</v>
      </c>
      <c r="B66" s="9">
        <v>4.4172505740816659</v>
      </c>
    </row>
    <row r="67" spans="1:2" x14ac:dyDescent="0.2">
      <c r="A67" s="1">
        <v>23651</v>
      </c>
      <c r="B67" s="9">
        <v>4.3872636518756947</v>
      </c>
    </row>
    <row r="68" spans="1:2" x14ac:dyDescent="0.2">
      <c r="A68" s="1">
        <v>23743</v>
      </c>
      <c r="B68" s="9">
        <v>4.4577709644600949</v>
      </c>
    </row>
    <row r="69" spans="1:2" x14ac:dyDescent="0.2">
      <c r="A69" s="1">
        <v>23833</v>
      </c>
      <c r="B69" s="9">
        <v>4.3185969485196374</v>
      </c>
    </row>
    <row r="70" spans="1:2" x14ac:dyDescent="0.2">
      <c r="A70" s="1">
        <v>23924</v>
      </c>
      <c r="B70" s="9">
        <v>4.4175597329736416</v>
      </c>
    </row>
    <row r="71" spans="1:2" x14ac:dyDescent="0.2">
      <c r="A71" s="1">
        <v>24016</v>
      </c>
      <c r="B71" s="9">
        <v>4.3922546103380533</v>
      </c>
    </row>
    <row r="72" spans="1:2" x14ac:dyDescent="0.2">
      <c r="A72" s="1">
        <v>24108</v>
      </c>
      <c r="B72" s="9">
        <v>4.4122583861228248</v>
      </c>
    </row>
    <row r="73" spans="1:2" x14ac:dyDescent="0.2">
      <c r="A73" s="1">
        <v>24198</v>
      </c>
      <c r="B73" s="9">
        <v>4.4241702582181519</v>
      </c>
    </row>
    <row r="74" spans="1:2" x14ac:dyDescent="0.2">
      <c r="A74" s="1">
        <v>24289</v>
      </c>
      <c r="B74" s="9">
        <v>4.468759173599457</v>
      </c>
    </row>
    <row r="75" spans="1:2" x14ac:dyDescent="0.2">
      <c r="A75" s="1">
        <v>24381</v>
      </c>
      <c r="B75" s="9">
        <v>4.4347311016487367</v>
      </c>
    </row>
    <row r="76" spans="1:2" x14ac:dyDescent="0.2">
      <c r="A76" s="1">
        <v>24473</v>
      </c>
      <c r="B76" s="9">
        <v>4.5050663620852971</v>
      </c>
    </row>
    <row r="77" spans="1:2" x14ac:dyDescent="0.2">
      <c r="A77" s="1">
        <v>24563</v>
      </c>
      <c r="B77" s="9">
        <v>4.5261666143662227</v>
      </c>
    </row>
    <row r="78" spans="1:2" x14ac:dyDescent="0.2">
      <c r="A78" s="1">
        <v>24654</v>
      </c>
      <c r="B78" s="9">
        <v>4.5334703826020117</v>
      </c>
    </row>
    <row r="79" spans="1:2" x14ac:dyDescent="0.2">
      <c r="A79" s="1">
        <v>24746</v>
      </c>
      <c r="B79" s="9">
        <v>4.5748331568095102</v>
      </c>
    </row>
    <row r="80" spans="1:2" x14ac:dyDescent="0.2">
      <c r="A80" s="1">
        <v>24838</v>
      </c>
      <c r="B80" s="9">
        <v>4.5425952981041906</v>
      </c>
    </row>
    <row r="81" spans="1:2" x14ac:dyDescent="0.2">
      <c r="A81" s="1">
        <v>24929</v>
      </c>
      <c r="B81" s="9">
        <v>4.4772136085792003</v>
      </c>
    </row>
    <row r="82" spans="1:2" x14ac:dyDescent="0.2">
      <c r="A82" s="1">
        <v>25020</v>
      </c>
      <c r="B82" s="9">
        <v>4.5175050603739608</v>
      </c>
    </row>
    <row r="83" spans="1:2" x14ac:dyDescent="0.2">
      <c r="A83" s="1">
        <v>25112</v>
      </c>
      <c r="B83" s="9">
        <v>4.5171341929246323</v>
      </c>
    </row>
    <row r="84" spans="1:2" x14ac:dyDescent="0.2">
      <c r="A84" s="1">
        <v>25204</v>
      </c>
      <c r="B84" s="9">
        <v>4.3658906898229155</v>
      </c>
    </row>
    <row r="85" spans="1:2" x14ac:dyDescent="0.2">
      <c r="A85" s="1">
        <v>25294</v>
      </c>
      <c r="B85" s="9">
        <v>4.1933566697937907</v>
      </c>
    </row>
    <row r="86" spans="1:2" x14ac:dyDescent="0.2">
      <c r="A86" s="1">
        <v>25385</v>
      </c>
      <c r="B86" s="9">
        <v>3.9958560683829303</v>
      </c>
    </row>
    <row r="87" spans="1:2" x14ac:dyDescent="0.2">
      <c r="A87" s="1">
        <v>25477</v>
      </c>
      <c r="B87" s="9">
        <v>3.8500685961994519</v>
      </c>
    </row>
    <row r="88" spans="1:2" x14ac:dyDescent="0.2">
      <c r="A88" s="1">
        <v>25569</v>
      </c>
      <c r="B88" s="9">
        <v>3.7147614131174844</v>
      </c>
    </row>
    <row r="89" spans="1:2" x14ac:dyDescent="0.2">
      <c r="A89" s="1">
        <v>25659</v>
      </c>
      <c r="B89" s="9">
        <v>3.550923747251078</v>
      </c>
    </row>
    <row r="90" spans="1:2" x14ac:dyDescent="0.2">
      <c r="A90" s="1">
        <v>25750</v>
      </c>
      <c r="B90" s="9">
        <v>3.4181489823454481</v>
      </c>
    </row>
    <row r="91" spans="1:2" x14ac:dyDescent="0.2">
      <c r="A91" s="1">
        <v>25842</v>
      </c>
      <c r="B91" s="9">
        <v>3.2946250150166279</v>
      </c>
    </row>
    <row r="92" spans="1:2" x14ac:dyDescent="0.2">
      <c r="A92" s="1">
        <v>25934</v>
      </c>
      <c r="B92" s="9">
        <v>3.2433261127578605</v>
      </c>
    </row>
    <row r="93" spans="1:2" x14ac:dyDescent="0.2">
      <c r="A93" s="1">
        <v>26024</v>
      </c>
      <c r="B93" s="9">
        <v>3.2376670207212133</v>
      </c>
    </row>
    <row r="94" spans="1:2" x14ac:dyDescent="0.2">
      <c r="A94" s="1">
        <v>26115</v>
      </c>
      <c r="B94" s="9">
        <v>3.2270257346032505</v>
      </c>
    </row>
    <row r="95" spans="1:2" x14ac:dyDescent="0.2">
      <c r="A95" s="1">
        <v>26207</v>
      </c>
      <c r="B95" s="9">
        <v>3.2253502256585964</v>
      </c>
    </row>
    <row r="96" spans="1:2" x14ac:dyDescent="0.2">
      <c r="A96" s="1">
        <v>26299</v>
      </c>
      <c r="B96" s="9">
        <v>3.2387602254538406</v>
      </c>
    </row>
    <row r="97" spans="1:2" x14ac:dyDescent="0.2">
      <c r="A97" s="1">
        <v>26390</v>
      </c>
      <c r="B97" s="9">
        <v>3.2564637967447574</v>
      </c>
    </row>
    <row r="98" spans="1:2" x14ac:dyDescent="0.2">
      <c r="A98" s="1">
        <v>26481</v>
      </c>
      <c r="B98" s="9">
        <v>3.2895987871779164</v>
      </c>
    </row>
    <row r="99" spans="1:2" x14ac:dyDescent="0.2">
      <c r="A99" s="1">
        <v>26573</v>
      </c>
      <c r="B99" s="9">
        <v>3.3426381925771631</v>
      </c>
    </row>
    <row r="100" spans="1:2" x14ac:dyDescent="0.2">
      <c r="A100" s="1">
        <v>26665</v>
      </c>
      <c r="B100" s="9">
        <v>3.3844008739502884</v>
      </c>
    </row>
    <row r="101" spans="1:2" x14ac:dyDescent="0.2">
      <c r="A101" s="1">
        <v>26755</v>
      </c>
      <c r="B101" s="9">
        <v>3.4957070519399558</v>
      </c>
    </row>
    <row r="102" spans="1:2" x14ac:dyDescent="0.2">
      <c r="A102" s="1">
        <v>26846</v>
      </c>
      <c r="B102" s="9">
        <v>3.5092070751838067</v>
      </c>
    </row>
    <row r="103" spans="1:2" x14ac:dyDescent="0.2">
      <c r="A103" s="1">
        <v>26938</v>
      </c>
      <c r="B103" s="9">
        <v>3.5576699775135445</v>
      </c>
    </row>
    <row r="104" spans="1:2" x14ac:dyDescent="0.2">
      <c r="A104" s="1">
        <v>27030</v>
      </c>
      <c r="B104" s="9">
        <v>3.5817164131321411</v>
      </c>
    </row>
    <row r="105" spans="1:2" x14ac:dyDescent="0.2">
      <c r="A105" s="1">
        <v>27120</v>
      </c>
      <c r="B105" s="9">
        <v>3.5919773141300348</v>
      </c>
    </row>
    <row r="106" spans="1:2" x14ac:dyDescent="0.2">
      <c r="A106" s="1">
        <v>27211</v>
      </c>
      <c r="B106" s="9">
        <v>3.5179159507155555</v>
      </c>
    </row>
    <row r="107" spans="1:2" x14ac:dyDescent="0.2">
      <c r="A107" s="1">
        <v>27303</v>
      </c>
      <c r="B107" s="9">
        <v>3.4470673274187291</v>
      </c>
    </row>
    <row r="108" spans="1:2" x14ac:dyDescent="0.2">
      <c r="A108" s="1">
        <v>27395</v>
      </c>
      <c r="B108" s="9">
        <v>3.3340974712669169</v>
      </c>
    </row>
    <row r="109" spans="1:2" x14ac:dyDescent="0.2">
      <c r="A109" s="1">
        <v>27485</v>
      </c>
      <c r="B109" s="9">
        <v>3.2424422950115828</v>
      </c>
    </row>
    <row r="110" spans="1:2" x14ac:dyDescent="0.2">
      <c r="A110" s="1">
        <v>27576</v>
      </c>
      <c r="B110" s="9">
        <v>3.1830988583149811</v>
      </c>
    </row>
    <row r="111" spans="1:2" x14ac:dyDescent="0.2">
      <c r="A111" s="1">
        <v>27668</v>
      </c>
      <c r="B111" s="9">
        <v>3.1478242689427782</v>
      </c>
    </row>
    <row r="112" spans="1:2" x14ac:dyDescent="0.2">
      <c r="A112" s="1">
        <v>27760</v>
      </c>
      <c r="B112" s="9">
        <v>3.097935431386567</v>
      </c>
    </row>
    <row r="113" spans="1:2" x14ac:dyDescent="0.2">
      <c r="A113" s="1">
        <v>27851</v>
      </c>
      <c r="B113" s="9">
        <v>3.112090852477456</v>
      </c>
    </row>
    <row r="114" spans="1:2" x14ac:dyDescent="0.2">
      <c r="A114" s="1">
        <v>27942</v>
      </c>
      <c r="B114" s="9">
        <v>3.1754426068895336</v>
      </c>
    </row>
    <row r="115" spans="1:2" x14ac:dyDescent="0.2">
      <c r="A115" s="1">
        <v>28034</v>
      </c>
      <c r="B115" s="9">
        <v>3.192680069548115</v>
      </c>
    </row>
    <row r="116" spans="1:2" x14ac:dyDescent="0.2">
      <c r="A116" s="1">
        <v>28126</v>
      </c>
      <c r="B116" s="9">
        <v>3.2781733309230177</v>
      </c>
    </row>
    <row r="117" spans="1:2" x14ac:dyDescent="0.2">
      <c r="A117" s="1">
        <v>28216</v>
      </c>
      <c r="B117" s="9">
        <v>3.3300731043429233</v>
      </c>
    </row>
    <row r="118" spans="1:2" x14ac:dyDescent="0.2">
      <c r="A118" s="1">
        <v>28307</v>
      </c>
      <c r="B118" s="9">
        <v>3.3528670107837</v>
      </c>
    </row>
    <row r="119" spans="1:2" x14ac:dyDescent="0.2">
      <c r="A119" s="1">
        <v>28399</v>
      </c>
      <c r="B119" s="9">
        <v>3.4164497423736062</v>
      </c>
    </row>
    <row r="120" spans="1:2" x14ac:dyDescent="0.2">
      <c r="A120" s="1">
        <v>28491</v>
      </c>
      <c r="B120" s="9">
        <v>3.4741657226621925</v>
      </c>
    </row>
    <row r="121" spans="1:2" x14ac:dyDescent="0.2">
      <c r="A121" s="1">
        <v>28581</v>
      </c>
      <c r="B121" s="9">
        <v>3.5141055605981464</v>
      </c>
    </row>
    <row r="122" spans="1:2" x14ac:dyDescent="0.2">
      <c r="A122" s="1">
        <v>28672</v>
      </c>
      <c r="B122" s="9">
        <v>3.5808947587629092</v>
      </c>
    </row>
    <row r="123" spans="1:2" x14ac:dyDescent="0.2">
      <c r="A123" s="1">
        <v>28764</v>
      </c>
      <c r="B123" s="9">
        <v>3.6224282550351372</v>
      </c>
    </row>
    <row r="124" spans="1:2" x14ac:dyDescent="0.2">
      <c r="A124" s="1">
        <v>28856</v>
      </c>
      <c r="B124" s="9">
        <v>3.6959982299918481</v>
      </c>
    </row>
    <row r="125" spans="1:2" x14ac:dyDescent="0.2">
      <c r="A125" s="1">
        <v>28946</v>
      </c>
      <c r="B125" s="9">
        <v>3.5274490097051636</v>
      </c>
    </row>
    <row r="126" spans="1:2" x14ac:dyDescent="0.2">
      <c r="A126" s="1">
        <v>29037</v>
      </c>
      <c r="B126" s="9">
        <v>3.2945720039480042</v>
      </c>
    </row>
    <row r="127" spans="1:2" x14ac:dyDescent="0.2">
      <c r="A127" s="1">
        <v>29129</v>
      </c>
      <c r="B127" s="9">
        <v>3.0284910232997175</v>
      </c>
    </row>
    <row r="128" spans="1:2" x14ac:dyDescent="0.2">
      <c r="A128" s="1">
        <v>29221</v>
      </c>
      <c r="B128" s="9">
        <v>2.6973531612019874</v>
      </c>
    </row>
    <row r="129" spans="1:2" x14ac:dyDescent="0.2">
      <c r="A129" s="1">
        <v>29312</v>
      </c>
      <c r="B129" s="9">
        <v>2.3688154458324284</v>
      </c>
    </row>
    <row r="130" spans="1:2" x14ac:dyDescent="0.2">
      <c r="A130" s="1">
        <v>29403</v>
      </c>
      <c r="B130" s="9">
        <v>2.0119078037647231</v>
      </c>
    </row>
    <row r="131" spans="1:2" x14ac:dyDescent="0.2">
      <c r="A131" s="1">
        <v>29495</v>
      </c>
      <c r="B131" s="9">
        <v>2.0921249044094203</v>
      </c>
    </row>
    <row r="132" spans="1:2" x14ac:dyDescent="0.2">
      <c r="A132" s="1">
        <v>29587</v>
      </c>
      <c r="B132" s="9">
        <v>2.312313936519339</v>
      </c>
    </row>
    <row r="133" spans="1:2" x14ac:dyDescent="0.2">
      <c r="A133" s="1">
        <v>29677</v>
      </c>
      <c r="B133" s="9">
        <v>2.469228796363554</v>
      </c>
    </row>
    <row r="134" spans="1:2" x14ac:dyDescent="0.2">
      <c r="A134" s="1">
        <v>29768</v>
      </c>
      <c r="B134" s="9">
        <v>2.6040805856847093</v>
      </c>
    </row>
    <row r="135" spans="1:2" x14ac:dyDescent="0.2">
      <c r="A135" s="1">
        <v>29860</v>
      </c>
      <c r="B135" s="9">
        <v>2.7452809878364848</v>
      </c>
    </row>
    <row r="136" spans="1:2" x14ac:dyDescent="0.2">
      <c r="A136" s="1">
        <v>29952</v>
      </c>
      <c r="B136" s="9">
        <v>2.8475466255370785</v>
      </c>
    </row>
    <row r="137" spans="1:2" x14ac:dyDescent="0.2">
      <c r="A137" s="1">
        <v>30042</v>
      </c>
      <c r="B137" s="9">
        <v>2.9031942833691815</v>
      </c>
    </row>
    <row r="138" spans="1:2" x14ac:dyDescent="0.2">
      <c r="A138" s="1">
        <v>30133</v>
      </c>
      <c r="B138" s="9">
        <v>2.946099192604601</v>
      </c>
    </row>
    <row r="139" spans="1:2" x14ac:dyDescent="0.2">
      <c r="A139" s="1">
        <v>30225</v>
      </c>
      <c r="B139" s="9">
        <v>2.9982996446729748</v>
      </c>
    </row>
    <row r="140" spans="1:2" x14ac:dyDescent="0.2">
      <c r="A140" s="1">
        <v>30317</v>
      </c>
      <c r="B140" s="9">
        <v>2.9659692692669548</v>
      </c>
    </row>
    <row r="141" spans="1:2" x14ac:dyDescent="0.2">
      <c r="A141" s="1">
        <v>30407</v>
      </c>
      <c r="B141" s="9">
        <v>3.0031369645989736</v>
      </c>
    </row>
    <row r="142" spans="1:2" x14ac:dyDescent="0.2">
      <c r="A142" s="1">
        <v>30498</v>
      </c>
      <c r="B142" s="9">
        <v>3.061997781257686</v>
      </c>
    </row>
    <row r="143" spans="1:2" x14ac:dyDescent="0.2">
      <c r="A143" s="1">
        <v>30590</v>
      </c>
      <c r="B143" s="9">
        <v>3.1678573530560916</v>
      </c>
    </row>
    <row r="144" spans="1:2" x14ac:dyDescent="0.2">
      <c r="A144" s="1">
        <v>30682</v>
      </c>
      <c r="B144" s="9">
        <v>3.2765308613863064</v>
      </c>
    </row>
    <row r="145" spans="1:2" x14ac:dyDescent="0.2">
      <c r="A145" s="1">
        <v>30773</v>
      </c>
      <c r="B145" s="9">
        <v>3.3772241637695988</v>
      </c>
    </row>
    <row r="146" spans="1:2" x14ac:dyDescent="0.2">
      <c r="A146" s="1">
        <v>30864</v>
      </c>
      <c r="B146" s="9">
        <v>3.4359453758497693</v>
      </c>
    </row>
    <row r="147" spans="1:2" x14ac:dyDescent="0.2">
      <c r="A147" s="1">
        <v>30956</v>
      </c>
      <c r="B147" s="9">
        <v>3.480498847574931</v>
      </c>
    </row>
    <row r="148" spans="1:2" x14ac:dyDescent="0.2">
      <c r="A148" s="1">
        <v>31048</v>
      </c>
      <c r="B148" s="9">
        <v>3.4878838846010174</v>
      </c>
    </row>
    <row r="149" spans="1:2" x14ac:dyDescent="0.2">
      <c r="A149" s="1">
        <v>31138</v>
      </c>
      <c r="B149" s="9">
        <v>3.4823845031637601</v>
      </c>
    </row>
    <row r="150" spans="1:2" x14ac:dyDescent="0.2">
      <c r="A150" s="1">
        <v>31229</v>
      </c>
      <c r="B150" s="9">
        <v>3.4654956438422202</v>
      </c>
    </row>
    <row r="151" spans="1:2" x14ac:dyDescent="0.2">
      <c r="A151" s="1">
        <v>31321</v>
      </c>
      <c r="B151" s="9">
        <v>3.4389539544413372</v>
      </c>
    </row>
    <row r="152" spans="1:2" x14ac:dyDescent="0.2">
      <c r="A152" s="1">
        <v>31413</v>
      </c>
      <c r="B152" s="9">
        <v>3.4015447576010382</v>
      </c>
    </row>
    <row r="153" spans="1:2" x14ac:dyDescent="0.2">
      <c r="A153" s="1">
        <v>31503</v>
      </c>
      <c r="B153" s="9">
        <v>3.3614598929863293</v>
      </c>
    </row>
    <row r="154" spans="1:2" x14ac:dyDescent="0.2">
      <c r="A154" s="1">
        <v>31594</v>
      </c>
      <c r="B154" s="9">
        <v>3.3368241890739281</v>
      </c>
    </row>
    <row r="155" spans="1:2" x14ac:dyDescent="0.2">
      <c r="A155" s="1">
        <v>31686</v>
      </c>
      <c r="B155" s="9">
        <v>3.308544475247488</v>
      </c>
    </row>
    <row r="156" spans="1:2" x14ac:dyDescent="0.2">
      <c r="A156" s="1">
        <v>31778</v>
      </c>
      <c r="B156" s="9">
        <v>3.2721784336759319</v>
      </c>
    </row>
    <row r="157" spans="1:2" x14ac:dyDescent="0.2">
      <c r="A157" s="1">
        <v>31868</v>
      </c>
      <c r="B157" s="9">
        <v>3.2121154619214609</v>
      </c>
    </row>
    <row r="158" spans="1:2" x14ac:dyDescent="0.2">
      <c r="A158" s="1">
        <v>31959</v>
      </c>
      <c r="B158" s="9">
        <v>3.1518810881108417</v>
      </c>
    </row>
    <row r="159" spans="1:2" x14ac:dyDescent="0.2">
      <c r="A159" s="1">
        <v>32051</v>
      </c>
      <c r="B159" s="9">
        <v>3.1279387124114155</v>
      </c>
    </row>
    <row r="160" spans="1:2" x14ac:dyDescent="0.2">
      <c r="A160" s="1">
        <v>32143</v>
      </c>
      <c r="B160" s="9">
        <v>3.0725645254289002</v>
      </c>
    </row>
    <row r="161" spans="1:2" x14ac:dyDescent="0.2">
      <c r="A161" s="1">
        <v>32234</v>
      </c>
      <c r="B161" s="9">
        <v>3.0357258178587587</v>
      </c>
    </row>
    <row r="162" spans="1:2" x14ac:dyDescent="0.2">
      <c r="A162" s="1">
        <v>32325</v>
      </c>
      <c r="B162" s="9">
        <v>2.9867148160316326</v>
      </c>
    </row>
    <row r="163" spans="1:2" x14ac:dyDescent="0.2">
      <c r="A163" s="1">
        <v>32417</v>
      </c>
      <c r="B163" s="9">
        <v>2.961566027001461</v>
      </c>
    </row>
    <row r="164" spans="1:2" x14ac:dyDescent="0.2">
      <c r="A164" s="1">
        <v>32509</v>
      </c>
      <c r="B164" s="9">
        <v>2.9308709879136696</v>
      </c>
    </row>
    <row r="165" spans="1:2" x14ac:dyDescent="0.2">
      <c r="A165" s="1">
        <v>32599</v>
      </c>
      <c r="B165" s="9">
        <v>2.8966115908551471</v>
      </c>
    </row>
    <row r="166" spans="1:2" x14ac:dyDescent="0.2">
      <c r="A166" s="1">
        <v>32690</v>
      </c>
      <c r="B166" s="9">
        <v>2.8701992207023519</v>
      </c>
    </row>
    <row r="167" spans="1:2" x14ac:dyDescent="0.2">
      <c r="A167" s="1">
        <v>32782</v>
      </c>
      <c r="B167" s="9">
        <v>2.8450396669083666</v>
      </c>
    </row>
    <row r="168" spans="1:2" x14ac:dyDescent="0.2">
      <c r="A168" s="1">
        <v>32874</v>
      </c>
      <c r="B168" s="9">
        <v>2.8151477117194013</v>
      </c>
    </row>
    <row r="169" spans="1:2" x14ac:dyDescent="0.2">
      <c r="A169" s="1">
        <v>32964</v>
      </c>
      <c r="B169" s="9">
        <v>2.7826474195528972</v>
      </c>
    </row>
    <row r="170" spans="1:2" x14ac:dyDescent="0.2">
      <c r="A170" s="1">
        <v>33055</v>
      </c>
      <c r="B170" s="9">
        <v>2.7223686174798534</v>
      </c>
    </row>
    <row r="171" spans="1:2" x14ac:dyDescent="0.2">
      <c r="A171" s="1">
        <v>33147</v>
      </c>
      <c r="B171" s="9">
        <v>2.6645677625694031</v>
      </c>
    </row>
    <row r="172" spans="1:2" x14ac:dyDescent="0.2">
      <c r="A172" s="1">
        <v>33239</v>
      </c>
      <c r="B172" s="9">
        <v>2.6229058595013788</v>
      </c>
    </row>
    <row r="173" spans="1:2" x14ac:dyDescent="0.2">
      <c r="A173" s="1">
        <v>33329</v>
      </c>
      <c r="B173" s="9">
        <v>2.5748288780111706</v>
      </c>
    </row>
    <row r="174" spans="1:2" x14ac:dyDescent="0.2">
      <c r="A174" s="1">
        <v>33420</v>
      </c>
      <c r="B174" s="9">
        <v>2.5557996538943861</v>
      </c>
    </row>
    <row r="175" spans="1:2" x14ac:dyDescent="0.2">
      <c r="A175" s="1">
        <v>33512</v>
      </c>
      <c r="B175" s="9">
        <v>2.5848616819775794</v>
      </c>
    </row>
    <row r="176" spans="1:2" x14ac:dyDescent="0.2">
      <c r="A176" s="1">
        <v>33604</v>
      </c>
      <c r="B176" s="9">
        <v>2.610067925920978</v>
      </c>
    </row>
    <row r="177" spans="1:2" x14ac:dyDescent="0.2">
      <c r="A177" s="1">
        <v>33695</v>
      </c>
      <c r="B177" s="9">
        <v>2.6366711629575379</v>
      </c>
    </row>
    <row r="178" spans="1:2" x14ac:dyDescent="0.2">
      <c r="A178" s="1">
        <v>33786</v>
      </c>
      <c r="B178" s="9">
        <v>2.681006272890829</v>
      </c>
    </row>
    <row r="179" spans="1:2" x14ac:dyDescent="0.2">
      <c r="A179" s="1">
        <v>33878</v>
      </c>
      <c r="B179" s="9">
        <v>2.7123249012930284</v>
      </c>
    </row>
    <row r="180" spans="1:2" x14ac:dyDescent="0.2">
      <c r="A180" s="1">
        <v>33970</v>
      </c>
      <c r="B180" s="9">
        <v>2.7744073632400834</v>
      </c>
    </row>
    <row r="181" spans="1:2" x14ac:dyDescent="0.2">
      <c r="A181" s="1">
        <v>34060</v>
      </c>
      <c r="B181" s="9">
        <v>2.7974503334918133</v>
      </c>
    </row>
    <row r="182" spans="1:2" x14ac:dyDescent="0.2">
      <c r="A182" s="1">
        <v>34151</v>
      </c>
      <c r="B182" s="9">
        <v>2.8171992854323369</v>
      </c>
    </row>
    <row r="183" spans="1:2" x14ac:dyDescent="0.2">
      <c r="A183" s="1">
        <v>34243</v>
      </c>
      <c r="B183" s="9">
        <v>2.8478622017027444</v>
      </c>
    </row>
    <row r="184" spans="1:2" x14ac:dyDescent="0.2">
      <c r="A184" s="1">
        <v>34335</v>
      </c>
      <c r="B184" s="9">
        <v>2.8770414749369033</v>
      </c>
    </row>
    <row r="185" spans="1:2" x14ac:dyDescent="0.2">
      <c r="A185" s="1">
        <v>34425</v>
      </c>
      <c r="B185" s="9">
        <v>2.8744530819806435</v>
      </c>
    </row>
    <row r="186" spans="1:2" x14ac:dyDescent="0.2">
      <c r="A186" s="1">
        <v>34516</v>
      </c>
      <c r="B186" s="9">
        <v>2.9004171076628227</v>
      </c>
    </row>
    <row r="187" spans="1:2" x14ac:dyDescent="0.2">
      <c r="A187" s="1">
        <v>34608</v>
      </c>
      <c r="B187" s="9">
        <v>2.9244831497055923</v>
      </c>
    </row>
    <row r="188" spans="1:2" x14ac:dyDescent="0.2">
      <c r="A188" s="1">
        <v>34700</v>
      </c>
      <c r="B188" s="9">
        <v>2.9377048254949134</v>
      </c>
    </row>
    <row r="189" spans="1:2" x14ac:dyDescent="0.2">
      <c r="A189" s="1">
        <v>34790</v>
      </c>
      <c r="B189" s="9">
        <v>2.9588993167649402</v>
      </c>
    </row>
    <row r="190" spans="1:2" x14ac:dyDescent="0.2">
      <c r="A190" s="1">
        <v>34881</v>
      </c>
      <c r="B190" s="9">
        <v>2.9631262625170907</v>
      </c>
    </row>
    <row r="191" spans="1:2" x14ac:dyDescent="0.2">
      <c r="A191" s="1">
        <v>34973</v>
      </c>
      <c r="B191" s="9">
        <v>3.016896898774446</v>
      </c>
    </row>
    <row r="192" spans="1:2" x14ac:dyDescent="0.2">
      <c r="A192" s="1">
        <v>35065</v>
      </c>
      <c r="B192" s="9">
        <v>3.0590939153799734</v>
      </c>
    </row>
    <row r="193" spans="1:2" x14ac:dyDescent="0.2">
      <c r="A193" s="1">
        <v>35156</v>
      </c>
      <c r="B193" s="9">
        <v>3.2141847143223767</v>
      </c>
    </row>
    <row r="194" spans="1:2" x14ac:dyDescent="0.2">
      <c r="A194" s="1">
        <v>35247</v>
      </c>
      <c r="B194" s="9">
        <v>3.4032940042347803</v>
      </c>
    </row>
    <row r="195" spans="1:2" x14ac:dyDescent="0.2">
      <c r="A195" s="1">
        <v>35339</v>
      </c>
      <c r="B195" s="9">
        <v>3.5767668380302764</v>
      </c>
    </row>
    <row r="196" spans="1:2" x14ac:dyDescent="0.2">
      <c r="A196" s="1">
        <v>35431</v>
      </c>
      <c r="B196" s="9">
        <v>3.731051599684676</v>
      </c>
    </row>
    <row r="197" spans="1:2" x14ac:dyDescent="0.2">
      <c r="A197" s="1">
        <v>35521</v>
      </c>
      <c r="B197" s="9">
        <v>3.8455281373772632</v>
      </c>
    </row>
    <row r="198" spans="1:2" x14ac:dyDescent="0.2">
      <c r="A198" s="1">
        <v>35612</v>
      </c>
      <c r="B198" s="9">
        <v>3.9731057795840741</v>
      </c>
    </row>
    <row r="199" spans="1:2" x14ac:dyDescent="0.2">
      <c r="A199" s="1">
        <v>35704</v>
      </c>
      <c r="B199" s="9">
        <v>4.0616793085830993</v>
      </c>
    </row>
    <row r="200" spans="1:2" x14ac:dyDescent="0.2">
      <c r="A200" s="1">
        <v>35796</v>
      </c>
      <c r="B200" s="9">
        <v>4.1393313990894409</v>
      </c>
    </row>
    <row r="201" spans="1:2" x14ac:dyDescent="0.2">
      <c r="A201" s="1">
        <v>35886</v>
      </c>
      <c r="B201" s="9">
        <v>4.2166982961705068</v>
      </c>
    </row>
    <row r="202" spans="1:2" x14ac:dyDescent="0.2">
      <c r="A202" s="1">
        <v>35977</v>
      </c>
      <c r="B202" s="9">
        <v>4.2473146312605348</v>
      </c>
    </row>
    <row r="203" spans="1:2" x14ac:dyDescent="0.2">
      <c r="A203" s="1">
        <v>36069</v>
      </c>
      <c r="B203" s="9">
        <v>4.2921758000990184</v>
      </c>
    </row>
    <row r="204" spans="1:2" x14ac:dyDescent="0.2">
      <c r="A204" s="1">
        <v>36161</v>
      </c>
      <c r="B204" s="9">
        <v>4.3389692230100696</v>
      </c>
    </row>
    <row r="205" spans="1:2" x14ac:dyDescent="0.2">
      <c r="A205" s="1">
        <v>36251</v>
      </c>
      <c r="B205" s="9">
        <v>4.3318327518991451</v>
      </c>
    </row>
    <row r="206" spans="1:2" x14ac:dyDescent="0.2">
      <c r="A206" s="1">
        <v>36342</v>
      </c>
      <c r="B206" s="9">
        <v>4.3168545776561373</v>
      </c>
    </row>
    <row r="207" spans="1:2" x14ac:dyDescent="0.2">
      <c r="A207" s="1">
        <v>36434</v>
      </c>
      <c r="B207" s="9">
        <v>4.3229236441137964</v>
      </c>
    </row>
    <row r="208" spans="1:2" x14ac:dyDescent="0.2">
      <c r="A208" s="1">
        <v>36526</v>
      </c>
      <c r="B208" s="9">
        <v>4.3057782209359852</v>
      </c>
    </row>
    <row r="209" spans="1:2" x14ac:dyDescent="0.2">
      <c r="A209" s="1">
        <v>36617</v>
      </c>
      <c r="B209" s="9">
        <v>4.1694507603599051</v>
      </c>
    </row>
    <row r="210" spans="1:2" x14ac:dyDescent="0.2">
      <c r="A210" s="1">
        <v>36708</v>
      </c>
      <c r="B210" s="9">
        <v>3.980752074273175</v>
      </c>
    </row>
    <row r="211" spans="1:2" x14ac:dyDescent="0.2">
      <c r="A211" s="1">
        <v>36800</v>
      </c>
      <c r="B211" s="9">
        <v>3.773383181684542</v>
      </c>
    </row>
    <row r="212" spans="1:2" x14ac:dyDescent="0.2">
      <c r="A212" s="1">
        <v>36892</v>
      </c>
      <c r="B212" s="9">
        <v>3.5641185251658714</v>
      </c>
    </row>
    <row r="213" spans="1:2" x14ac:dyDescent="0.2">
      <c r="A213" s="1">
        <v>36982</v>
      </c>
      <c r="B213" s="9">
        <v>3.3202461619168622</v>
      </c>
    </row>
    <row r="214" spans="1:2" x14ac:dyDescent="0.2">
      <c r="A214" s="1">
        <v>37073</v>
      </c>
      <c r="B214" s="9">
        <v>3.0617975221356897</v>
      </c>
    </row>
    <row r="215" spans="1:2" x14ac:dyDescent="0.2">
      <c r="A215" s="1">
        <v>37165</v>
      </c>
      <c r="B215" s="9">
        <v>2.8334213892311721</v>
      </c>
    </row>
    <row r="216" spans="1:2" x14ac:dyDescent="0.2">
      <c r="A216" s="1">
        <v>37257</v>
      </c>
      <c r="B216" s="9">
        <v>2.6350431711893885</v>
      </c>
    </row>
    <row r="217" spans="1:2" x14ac:dyDescent="0.2">
      <c r="A217" s="1">
        <v>37347</v>
      </c>
      <c r="B217" s="9">
        <v>2.4921937397448524</v>
      </c>
    </row>
    <row r="218" spans="1:2" x14ac:dyDescent="0.2">
      <c r="A218" s="1">
        <v>37438</v>
      </c>
      <c r="B218" s="9">
        <v>2.4043975797006567</v>
      </c>
    </row>
    <row r="219" spans="1:2" x14ac:dyDescent="0.2">
      <c r="A219" s="1">
        <v>37530</v>
      </c>
      <c r="B219" s="9">
        <v>2.3519409894518839</v>
      </c>
    </row>
    <row r="220" spans="1:2" x14ac:dyDescent="0.2">
      <c r="A220" s="1">
        <v>37622</v>
      </c>
      <c r="B220" s="9">
        <v>2.3475233633471815</v>
      </c>
    </row>
    <row r="221" spans="1:2" x14ac:dyDescent="0.2">
      <c r="A221" s="1">
        <v>37712</v>
      </c>
      <c r="B221" s="9">
        <v>2.3729075983170977</v>
      </c>
    </row>
    <row r="222" spans="1:2" x14ac:dyDescent="0.2">
      <c r="A222" s="1">
        <v>37803</v>
      </c>
      <c r="B222" s="9">
        <v>2.3917099529145558</v>
      </c>
    </row>
    <row r="223" spans="1:2" x14ac:dyDescent="0.2">
      <c r="A223" s="1">
        <v>37895</v>
      </c>
      <c r="B223" s="9">
        <v>2.4484116784804</v>
      </c>
    </row>
    <row r="224" spans="1:2" x14ac:dyDescent="0.2">
      <c r="A224" s="1">
        <v>37987</v>
      </c>
      <c r="B224" s="9">
        <v>2.5142720928566842</v>
      </c>
    </row>
    <row r="225" spans="1:2" x14ac:dyDescent="0.2">
      <c r="A225" s="1">
        <v>38078</v>
      </c>
      <c r="B225" s="9">
        <v>2.5490519566462089</v>
      </c>
    </row>
    <row r="226" spans="1:2" x14ac:dyDescent="0.2">
      <c r="A226" s="1">
        <v>38169</v>
      </c>
      <c r="B226" s="9">
        <v>2.5975181505050182</v>
      </c>
    </row>
    <row r="227" spans="1:2" x14ac:dyDescent="0.2">
      <c r="A227" s="1">
        <v>38261</v>
      </c>
      <c r="B227" s="9">
        <v>2.6300989944016084</v>
      </c>
    </row>
    <row r="228" spans="1:2" x14ac:dyDescent="0.2">
      <c r="A228" s="1">
        <v>38353</v>
      </c>
      <c r="B228" s="9">
        <v>2.5865600445720727</v>
      </c>
    </row>
    <row r="229" spans="1:2" x14ac:dyDescent="0.2">
      <c r="A229" s="1">
        <v>38443</v>
      </c>
      <c r="B229" s="9">
        <v>2.5151271979458878</v>
      </c>
    </row>
    <row r="230" spans="1:2" x14ac:dyDescent="0.2">
      <c r="A230" s="1">
        <v>38534</v>
      </c>
      <c r="B230" s="9">
        <v>2.4782711833578608</v>
      </c>
    </row>
    <row r="231" spans="1:2" x14ac:dyDescent="0.2">
      <c r="A231" s="1">
        <v>38626</v>
      </c>
      <c r="B231" s="9">
        <v>2.4286086689019992</v>
      </c>
    </row>
    <row r="232" spans="1:2" x14ac:dyDescent="0.2">
      <c r="A232" s="1">
        <v>38718</v>
      </c>
      <c r="B232" s="9">
        <v>2.3641868360894991</v>
      </c>
    </row>
    <row r="233" spans="1:2" x14ac:dyDescent="0.2">
      <c r="A233" s="1">
        <v>38808</v>
      </c>
      <c r="B233" s="9">
        <v>2.2954840126170772</v>
      </c>
    </row>
    <row r="234" spans="1:2" x14ac:dyDescent="0.2">
      <c r="A234" s="1">
        <v>38899</v>
      </c>
      <c r="B234" s="9">
        <v>2.182794639098562</v>
      </c>
    </row>
    <row r="235" spans="1:2" x14ac:dyDescent="0.2">
      <c r="A235" s="1">
        <v>38991</v>
      </c>
      <c r="B235" s="9">
        <v>2.0738058071295473</v>
      </c>
    </row>
    <row r="236" spans="1:2" x14ac:dyDescent="0.2">
      <c r="A236" s="1">
        <v>39083</v>
      </c>
      <c r="B236" s="9">
        <v>2.0731689268196574</v>
      </c>
    </row>
    <row r="237" spans="1:2" x14ac:dyDescent="0.2">
      <c r="A237" s="1">
        <v>39173</v>
      </c>
      <c r="B237" s="9">
        <v>2.0715549442802184</v>
      </c>
    </row>
    <row r="238" spans="1:2" x14ac:dyDescent="0.2">
      <c r="A238" s="1">
        <v>39264</v>
      </c>
      <c r="B238" s="9">
        <v>2.0727747518931139</v>
      </c>
    </row>
    <row r="239" spans="1:2" x14ac:dyDescent="0.2">
      <c r="A239" s="1">
        <v>39356</v>
      </c>
      <c r="B239" s="9">
        <v>2.0308428649259413</v>
      </c>
    </row>
    <row r="240" spans="1:2" x14ac:dyDescent="0.2">
      <c r="A240" s="1">
        <v>39448</v>
      </c>
      <c r="B240" s="9">
        <v>2.0054797665614466</v>
      </c>
    </row>
    <row r="241" spans="1:2" x14ac:dyDescent="0.2">
      <c r="A241" s="1">
        <v>39539</v>
      </c>
      <c r="B241" s="9">
        <v>1.9129540473285189</v>
      </c>
    </row>
    <row r="242" spans="1:2" x14ac:dyDescent="0.2">
      <c r="A242" s="1">
        <v>39630</v>
      </c>
      <c r="B242" s="9">
        <v>1.7995967671191604</v>
      </c>
    </row>
    <row r="243" spans="1:2" x14ac:dyDescent="0.2">
      <c r="A243" s="1">
        <v>39722</v>
      </c>
      <c r="B243" s="9">
        <v>1.6678989717147763</v>
      </c>
    </row>
    <row r="244" spans="1:2" x14ac:dyDescent="0.2">
      <c r="A244" s="1">
        <v>39814</v>
      </c>
      <c r="B244" s="9">
        <v>1.5116813511303784</v>
      </c>
    </row>
    <row r="245" spans="1:2" x14ac:dyDescent="0.2">
      <c r="A245" s="1">
        <v>39904</v>
      </c>
      <c r="B245" s="9">
        <v>1.3876088525702546</v>
      </c>
    </row>
    <row r="246" spans="1:2" x14ac:dyDescent="0.2">
      <c r="A246" s="1">
        <v>39995</v>
      </c>
      <c r="B246" s="9">
        <v>1.2846265319904404</v>
      </c>
    </row>
    <row r="247" spans="1:2" x14ac:dyDescent="0.2">
      <c r="A247" s="1">
        <v>40087</v>
      </c>
      <c r="B247" s="9">
        <v>1.2379311330975806</v>
      </c>
    </row>
    <row r="248" spans="1:2" x14ac:dyDescent="0.2">
      <c r="A248" s="1">
        <v>40179</v>
      </c>
      <c r="B248" s="9">
        <v>1.2539528671711375</v>
      </c>
    </row>
    <row r="249" spans="1:2" x14ac:dyDescent="0.2">
      <c r="A249" s="1">
        <v>40269</v>
      </c>
      <c r="B249" s="9">
        <v>1.2894739489824669</v>
      </c>
    </row>
    <row r="250" spans="1:2" x14ac:dyDescent="0.2">
      <c r="A250" s="1">
        <v>40360</v>
      </c>
      <c r="B250" s="9">
        <v>1.361237893133227</v>
      </c>
    </row>
    <row r="251" spans="1:2" x14ac:dyDescent="0.2">
      <c r="A251" s="1">
        <v>40452</v>
      </c>
      <c r="B251" s="9">
        <v>1.4195493499846501</v>
      </c>
    </row>
    <row r="252" spans="1:2" x14ac:dyDescent="0.2">
      <c r="A252" s="1">
        <v>40544</v>
      </c>
      <c r="B252" s="9">
        <v>1.4796578160328977</v>
      </c>
    </row>
    <row r="253" spans="1:2" x14ac:dyDescent="0.2">
      <c r="A253" s="1">
        <v>40634</v>
      </c>
      <c r="B253" s="9">
        <v>1.5188281266354409</v>
      </c>
    </row>
    <row r="254" spans="1:2" x14ac:dyDescent="0.2">
      <c r="A254" s="1">
        <v>40725</v>
      </c>
      <c r="B254" s="9">
        <v>1.5569190620528195</v>
      </c>
    </row>
    <row r="255" spans="1:2" x14ac:dyDescent="0.2">
      <c r="A255" s="1">
        <v>40817</v>
      </c>
      <c r="B255" s="9">
        <v>1.6101439837985732</v>
      </c>
    </row>
    <row r="256" spans="1:2" x14ac:dyDescent="0.2">
      <c r="A256" s="1">
        <v>40909</v>
      </c>
      <c r="B256" s="9">
        <v>1.6649502644785041</v>
      </c>
    </row>
    <row r="257" spans="1:2" x14ac:dyDescent="0.2">
      <c r="A257" s="1">
        <v>41000</v>
      </c>
      <c r="B257" s="9">
        <v>1.7047209438549649</v>
      </c>
    </row>
    <row r="258" spans="1:2" x14ac:dyDescent="0.2">
      <c r="A258" s="1">
        <v>41091</v>
      </c>
      <c r="B258" s="9">
        <v>1.7259798198367093</v>
      </c>
    </row>
    <row r="259" spans="1:2" x14ac:dyDescent="0.2">
      <c r="A259" s="1">
        <v>41183</v>
      </c>
      <c r="B259" s="9">
        <v>1.7516361974652117</v>
      </c>
    </row>
    <row r="260" spans="1:2" x14ac:dyDescent="0.2">
      <c r="A260" s="1">
        <v>41275</v>
      </c>
      <c r="B260" s="9">
        <v>1.7974508789815546</v>
      </c>
    </row>
    <row r="261" spans="1:2" x14ac:dyDescent="0.2">
      <c r="A261" s="1">
        <v>41365</v>
      </c>
      <c r="B261" s="9">
        <v>1.81630247069966</v>
      </c>
    </row>
    <row r="262" spans="1:2" x14ac:dyDescent="0.2">
      <c r="A262" s="1">
        <v>41456</v>
      </c>
      <c r="B262" s="9">
        <v>1.8288140234294481</v>
      </c>
    </row>
    <row r="263" spans="1:2" x14ac:dyDescent="0.2">
      <c r="A263" s="1">
        <v>41548</v>
      </c>
      <c r="B263" s="9">
        <v>1.8627084114161585</v>
      </c>
    </row>
    <row r="264" spans="1:2" x14ac:dyDescent="0.2">
      <c r="A264" s="1">
        <v>41640</v>
      </c>
      <c r="B264" s="9">
        <v>1.8977621747596984</v>
      </c>
    </row>
    <row r="265" spans="1:2" x14ac:dyDescent="0.2">
      <c r="A265" s="1">
        <v>41730</v>
      </c>
      <c r="B265" s="9">
        <v>1.9174417714115322</v>
      </c>
    </row>
    <row r="266" spans="1:2" x14ac:dyDescent="0.2">
      <c r="A266" s="1">
        <v>41821</v>
      </c>
      <c r="B266" s="9">
        <v>1.9591123495293683</v>
      </c>
    </row>
    <row r="267" spans="1:2" x14ac:dyDescent="0.2">
      <c r="A267" s="1">
        <v>41913</v>
      </c>
      <c r="B267" s="9">
        <v>1.9896993006061958</v>
      </c>
    </row>
    <row r="268" spans="1:2" x14ac:dyDescent="0.2">
      <c r="A268" s="1">
        <v>42005</v>
      </c>
      <c r="B268" s="9">
        <v>2.0201368961875854</v>
      </c>
    </row>
    <row r="269" spans="1:2" x14ac:dyDescent="0.2">
      <c r="A269" s="1">
        <v>42095</v>
      </c>
      <c r="B269" s="9">
        <v>2.0385818410378231</v>
      </c>
    </row>
    <row r="270" spans="1:2" x14ac:dyDescent="0.2">
      <c r="A270" s="1">
        <v>42186</v>
      </c>
      <c r="B270" s="9">
        <v>2.0479054028586852</v>
      </c>
    </row>
    <row r="271" spans="1:2" x14ac:dyDescent="0.2">
      <c r="A271" s="1">
        <v>42278</v>
      </c>
      <c r="B271" s="9">
        <v>2.0596783612596425</v>
      </c>
    </row>
    <row r="272" spans="1:2" x14ac:dyDescent="0.2">
      <c r="A272" s="1">
        <v>42370</v>
      </c>
      <c r="B272" s="9">
        <v>2.0706351541875279</v>
      </c>
    </row>
    <row r="273" spans="1:2" x14ac:dyDescent="0.2">
      <c r="A273" s="1">
        <v>42461</v>
      </c>
      <c r="B273" s="9">
        <v>2.0627740851982823</v>
      </c>
    </row>
    <row r="274" spans="1:2" x14ac:dyDescent="0.2">
      <c r="A274" s="1">
        <v>42552</v>
      </c>
      <c r="B274" s="9">
        <v>2.0404380930725052</v>
      </c>
    </row>
    <row r="275" spans="1:2" x14ac:dyDescent="0.2">
      <c r="A275" s="1">
        <v>42644</v>
      </c>
      <c r="B275" s="9">
        <v>2.0198471397081308</v>
      </c>
    </row>
    <row r="276" spans="1:2" x14ac:dyDescent="0.2">
      <c r="A276" s="1">
        <v>42736</v>
      </c>
      <c r="B276" s="9">
        <v>2.0105638086753252</v>
      </c>
    </row>
    <row r="277" spans="1:2" x14ac:dyDescent="0.2">
      <c r="A277" s="1">
        <v>42826</v>
      </c>
      <c r="B277" s="9">
        <v>2.0005232140212881</v>
      </c>
    </row>
    <row r="278" spans="1:2" x14ac:dyDescent="0.2">
      <c r="A278" s="1">
        <v>42917</v>
      </c>
      <c r="B278" s="9">
        <v>2.0050457388361087</v>
      </c>
    </row>
    <row r="279" spans="1:2" x14ac:dyDescent="0.2">
      <c r="A279" s="1">
        <v>43009</v>
      </c>
      <c r="B279" s="9">
        <v>2.0149811300427034</v>
      </c>
    </row>
    <row r="280" spans="1:2" x14ac:dyDescent="0.2">
      <c r="A280" s="1">
        <v>43101</v>
      </c>
      <c r="B280" s="9">
        <v>2.0387698338687033</v>
      </c>
    </row>
    <row r="281" spans="1:2" x14ac:dyDescent="0.2">
      <c r="A281" s="1">
        <v>43191</v>
      </c>
      <c r="B281" s="9">
        <v>2.0678218975251461</v>
      </c>
    </row>
    <row r="282" spans="1:2" x14ac:dyDescent="0.2">
      <c r="A282" s="1">
        <v>43282</v>
      </c>
      <c r="B282" s="9">
        <v>2.0754323139569042</v>
      </c>
    </row>
    <row r="283" spans="1:2" x14ac:dyDescent="0.2">
      <c r="A283" s="1">
        <v>43374</v>
      </c>
      <c r="B283" s="9">
        <v>2.098961645961972</v>
      </c>
    </row>
    <row r="284" spans="1:2" x14ac:dyDescent="0.2">
      <c r="A284" s="1">
        <v>43466</v>
      </c>
      <c r="B284" s="9">
        <v>2.1342772088555284</v>
      </c>
    </row>
    <row r="285" spans="1:2" x14ac:dyDescent="0.2">
      <c r="A285" s="1">
        <v>43556</v>
      </c>
      <c r="B285" s="9">
        <v>2.132846801247168</v>
      </c>
    </row>
    <row r="286" spans="1:2" x14ac:dyDescent="0.2">
      <c r="A286" s="1">
        <v>43647</v>
      </c>
      <c r="B286" s="9">
        <v>2.1223652589040354</v>
      </c>
    </row>
    <row r="287" spans="1:2" x14ac:dyDescent="0.2">
      <c r="A287" s="1">
        <v>43739</v>
      </c>
      <c r="B287" s="9">
        <v>2.0555637131235871</v>
      </c>
    </row>
    <row r="288" spans="1:2" x14ac:dyDescent="0.2">
      <c r="A288" s="1">
        <v>43831</v>
      </c>
      <c r="B288" s="9">
        <v>2.0043798167392213</v>
      </c>
    </row>
    <row r="289" spans="1:2" x14ac:dyDescent="0.2">
      <c r="A289" s="1">
        <v>43922</v>
      </c>
      <c r="B289" s="9">
        <v>1.9339060037029121</v>
      </c>
    </row>
    <row r="290" spans="1:2" x14ac:dyDescent="0.2">
      <c r="A290" s="1">
        <v>44013</v>
      </c>
      <c r="B290" s="9">
        <v>1.8221971903169543</v>
      </c>
    </row>
    <row r="291" spans="1:2" x14ac:dyDescent="0.2">
      <c r="A291" s="1">
        <v>44105</v>
      </c>
      <c r="B291" s="9">
        <v>1.8408427345371514</v>
      </c>
    </row>
    <row r="292" spans="1:2" x14ac:dyDescent="0.2">
      <c r="A292" s="1">
        <v>44197</v>
      </c>
      <c r="B292" s="9">
        <v>1.912499633448439</v>
      </c>
    </row>
    <row r="293" spans="1:2" x14ac:dyDescent="0.2">
      <c r="A293" s="1">
        <v>44287</v>
      </c>
      <c r="B293" s="9">
        <v>2.002420864469534</v>
      </c>
    </row>
    <row r="294" spans="1:2" x14ac:dyDescent="0.2">
      <c r="A294" s="1">
        <v>44378</v>
      </c>
      <c r="B294" s="9">
        <v>2.1370868758766148</v>
      </c>
    </row>
    <row r="295" spans="1:2" x14ac:dyDescent="0.2">
      <c r="A295" s="1">
        <v>44470</v>
      </c>
      <c r="B295" s="9">
        <v>2.2337842347499359</v>
      </c>
    </row>
    <row r="296" spans="1:2" x14ac:dyDescent="0.2">
      <c r="A296" s="1">
        <v>44562</v>
      </c>
      <c r="B296" s="9">
        <v>2.3343927694418731</v>
      </c>
    </row>
    <row r="297" spans="1:2" x14ac:dyDescent="0.2">
      <c r="A297" s="1">
        <v>44652</v>
      </c>
      <c r="B297" s="9">
        <v>2.4250575221534731</v>
      </c>
    </row>
    <row r="298" spans="1:2" x14ac:dyDescent="0.2">
      <c r="A298" s="1">
        <v>44743</v>
      </c>
      <c r="B298" s="9">
        <v>2.5128312087961513</v>
      </c>
    </row>
    <row r="299" spans="1:2" x14ac:dyDescent="0.2">
      <c r="A299" s="1">
        <v>44835</v>
      </c>
      <c r="B299" s="9">
        <v>2.5781375875812973</v>
      </c>
    </row>
    <row r="300" spans="1:2" x14ac:dyDescent="0.2">
      <c r="A300" s="1">
        <v>44927</v>
      </c>
      <c r="B300" s="9">
        <v>2.6463004922371081</v>
      </c>
    </row>
    <row r="301" spans="1:2" x14ac:dyDescent="0.2">
      <c r="A301" s="1">
        <v>45017</v>
      </c>
      <c r="B301" s="9">
        <v>2.6969252753086037</v>
      </c>
    </row>
    <row r="302" spans="1:2" x14ac:dyDescent="0.2">
      <c r="A302" s="1">
        <v>45108</v>
      </c>
      <c r="B302" s="9">
        <v>2.7028832633843036</v>
      </c>
    </row>
    <row r="303" spans="1:2" x14ac:dyDescent="0.2">
      <c r="A303" s="1">
        <v>45200</v>
      </c>
      <c r="B303" s="9">
        <v>2.7007299368878579</v>
      </c>
    </row>
    <row r="304" spans="1:2" x14ac:dyDescent="0.2">
      <c r="A304" s="1">
        <v>45292</v>
      </c>
      <c r="B304" s="9">
        <v>2.6862761871333296</v>
      </c>
    </row>
    <row r="305" spans="1:2" x14ac:dyDescent="0.2">
      <c r="A305" s="1">
        <v>45383</v>
      </c>
      <c r="B305" s="9">
        <v>2.6558318206984843</v>
      </c>
    </row>
    <row r="306" spans="1:2" x14ac:dyDescent="0.2">
      <c r="A306" s="1">
        <v>45474</v>
      </c>
      <c r="B306" s="9">
        <v>2.5988216004765974</v>
      </c>
    </row>
    <row r="307" spans="1:2" x14ac:dyDescent="0.2">
      <c r="A307" s="1">
        <v>45566</v>
      </c>
      <c r="B307" s="9">
        <v>2.5253412418872134</v>
      </c>
    </row>
    <row r="308" spans="1:2" x14ac:dyDescent="0.2">
      <c r="A308" s="1">
        <v>45658</v>
      </c>
      <c r="B308" s="9">
        <v>2.4826948160404205</v>
      </c>
    </row>
    <row r="309" spans="1:2" x14ac:dyDescent="0.2">
      <c r="A309" s="1">
        <v>45748</v>
      </c>
      <c r="B309" s="9">
        <v>2.3064792311042304</v>
      </c>
    </row>
    <row r="310" spans="1:2" x14ac:dyDescent="0.2">
      <c r="A310" s="1">
        <v>45839</v>
      </c>
      <c r="B310" s="9">
        <v>2.2547946651634954</v>
      </c>
    </row>
    <row r="311" spans="1:2" x14ac:dyDescent="0.2">
      <c r="A311" s="1">
        <v>45931</v>
      </c>
      <c r="B311" s="9">
        <v>2.2324801623357038</v>
      </c>
    </row>
    <row r="312" spans="1:2" x14ac:dyDescent="0.2">
      <c r="A312" s="1">
        <v>46023</v>
      </c>
      <c r="B312" s="9">
        <v>2.2686423650981613</v>
      </c>
    </row>
    <row r="313" spans="1:2" x14ac:dyDescent="0.2">
      <c r="A313" s="1">
        <v>46113</v>
      </c>
      <c r="B313" s="9">
        <v>2.1181029544527608</v>
      </c>
    </row>
    <row r="314" spans="1:2" x14ac:dyDescent="0.2">
      <c r="A314" s="1">
        <v>46204</v>
      </c>
      <c r="B314" s="9">
        <v>2.1695032359849264</v>
      </c>
    </row>
    <row r="315" spans="1:2" x14ac:dyDescent="0.2">
      <c r="A315" s="1">
        <v>46296</v>
      </c>
      <c r="B315" s="9">
        <v>2.164918175866859</v>
      </c>
    </row>
    <row r="316" spans="1:2" x14ac:dyDescent="0.2">
      <c r="A316" s="1">
        <v>46388</v>
      </c>
      <c r="B316" s="9">
        <v>2.1600214525779649</v>
      </c>
    </row>
    <row r="317" spans="1:2" x14ac:dyDescent="0.2">
      <c r="A317" s="1">
        <v>46478</v>
      </c>
      <c r="B317" s="9">
        <v>2.1445621023928885</v>
      </c>
    </row>
    <row r="318" spans="1:2" x14ac:dyDescent="0.2">
      <c r="A318" s="1">
        <v>46569</v>
      </c>
      <c r="B318" s="9">
        <v>2.1296132329123418</v>
      </c>
    </row>
    <row r="319" spans="1:2" x14ac:dyDescent="0.2">
      <c r="A319" s="1">
        <v>46661</v>
      </c>
      <c r="B319" s="9">
        <v>2.1111450243372465</v>
      </c>
    </row>
    <row r="320" spans="1:2" x14ac:dyDescent="0.2">
      <c r="A320" s="1">
        <v>46753</v>
      </c>
      <c r="B320" s="9">
        <v>2.0976941107305747</v>
      </c>
    </row>
    <row r="321" spans="1:2" x14ac:dyDescent="0.2">
      <c r="A321" s="1">
        <v>46844</v>
      </c>
      <c r="B321" s="9">
        <v>2.0913853947578387</v>
      </c>
    </row>
    <row r="322" spans="1:2" x14ac:dyDescent="0.2">
      <c r="A322" s="1">
        <v>46935</v>
      </c>
      <c r="B322" s="9">
        <v>2.0812045106709309</v>
      </c>
    </row>
    <row r="323" spans="1:2" x14ac:dyDescent="0.2">
      <c r="A323" s="1">
        <v>47027</v>
      </c>
      <c r="B323" s="9">
        <v>2.0592059123039519</v>
      </c>
    </row>
    <row r="324" spans="1:2" x14ac:dyDescent="0.2">
      <c r="A324" s="1">
        <v>47119</v>
      </c>
      <c r="B324" s="9">
        <v>2.0313684218378869</v>
      </c>
    </row>
    <row r="325" spans="1:2" x14ac:dyDescent="0.2">
      <c r="A325" s="1">
        <v>47209</v>
      </c>
      <c r="B325" s="9">
        <v>2.0056185684698136</v>
      </c>
    </row>
    <row r="326" spans="1:2" x14ac:dyDescent="0.2">
      <c r="A326" s="1">
        <v>47300</v>
      </c>
      <c r="B326" s="9">
        <v>2.0136612618858019</v>
      </c>
    </row>
    <row r="327" spans="1:2" x14ac:dyDescent="0.2">
      <c r="A327" s="1">
        <v>47392</v>
      </c>
      <c r="B327" s="9">
        <v>2.0398694741906587</v>
      </c>
    </row>
    <row r="328" spans="1:2" x14ac:dyDescent="0.2">
      <c r="A328" s="1">
        <v>47484</v>
      </c>
      <c r="B328" s="9">
        <v>2.037728369302827</v>
      </c>
    </row>
    <row r="329" spans="1:2" x14ac:dyDescent="0.2">
      <c r="A329" s="1">
        <v>47574</v>
      </c>
      <c r="B329" s="9">
        <v>2.0122995173038838</v>
      </c>
    </row>
    <row r="330" spans="1:2" x14ac:dyDescent="0.2">
      <c r="A330" s="1">
        <v>47665</v>
      </c>
      <c r="B330" s="9">
        <v>2.0023368965698118</v>
      </c>
    </row>
    <row r="331" spans="1:2" x14ac:dyDescent="0.2">
      <c r="A331" s="1">
        <v>47757</v>
      </c>
      <c r="B331" s="9">
        <v>1.9865928844286396</v>
      </c>
    </row>
    <row r="332" spans="1:2" x14ac:dyDescent="0.2">
      <c r="A332" s="1">
        <v>47849</v>
      </c>
      <c r="B332" s="9">
        <v>1.9791041120797104</v>
      </c>
    </row>
    <row r="333" spans="1:2" x14ac:dyDescent="0.2">
      <c r="A333" s="1">
        <v>47939</v>
      </c>
      <c r="B333" s="9">
        <v>1.962248487545093</v>
      </c>
    </row>
    <row r="334" spans="1:2" x14ac:dyDescent="0.2">
      <c r="A334" s="1">
        <v>48030</v>
      </c>
      <c r="B334" s="9">
        <v>1.9330716317128793</v>
      </c>
    </row>
    <row r="335" spans="1:2" x14ac:dyDescent="0.2">
      <c r="A335" s="1">
        <v>48122</v>
      </c>
      <c r="B335" s="9">
        <v>1.9168821094114108</v>
      </c>
    </row>
    <row r="336" spans="1:2" x14ac:dyDescent="0.2">
      <c r="A336" s="1">
        <v>48214</v>
      </c>
      <c r="B336" s="9">
        <v>1.9019077248870309</v>
      </c>
    </row>
    <row r="337" spans="1:7" x14ac:dyDescent="0.2">
      <c r="A337" s="1">
        <v>48305</v>
      </c>
      <c r="B337" s="9">
        <v>1.8848882536794953</v>
      </c>
    </row>
    <row r="338" spans="1:7" x14ac:dyDescent="0.2">
      <c r="A338" s="1">
        <v>48396</v>
      </c>
      <c r="B338" s="9">
        <v>1.8711464875711625</v>
      </c>
    </row>
    <row r="339" spans="1:7" x14ac:dyDescent="0.2">
      <c r="A339" s="1">
        <v>48488</v>
      </c>
      <c r="B339" s="9">
        <v>1.8614456607047858</v>
      </c>
    </row>
    <row r="340" spans="1:7" x14ac:dyDescent="0.2">
      <c r="A340" s="1">
        <v>48580</v>
      </c>
      <c r="B340" s="9">
        <v>1.8522560348953165</v>
      </c>
    </row>
    <row r="341" spans="1:7" x14ac:dyDescent="0.2">
      <c r="A341" s="1">
        <v>48670</v>
      </c>
      <c r="B341" s="9">
        <v>1.8419951128126444</v>
      </c>
    </row>
    <row r="342" spans="1:7" x14ac:dyDescent="0.2">
      <c r="A342" s="1">
        <v>48761</v>
      </c>
      <c r="B342" s="9">
        <v>1.8332472287945212</v>
      </c>
    </row>
    <row r="343" spans="1:7" x14ac:dyDescent="0.2">
      <c r="A343" s="1">
        <v>48853</v>
      </c>
      <c r="B343" s="9">
        <v>1.823991078081133</v>
      </c>
    </row>
    <row r="344" spans="1:7" x14ac:dyDescent="0.2">
      <c r="A344" s="1">
        <v>48945</v>
      </c>
      <c r="B344" s="9">
        <v>1.8168806121066305</v>
      </c>
    </row>
    <row r="345" spans="1:7" x14ac:dyDescent="0.2">
      <c r="A345" s="1">
        <v>49035</v>
      </c>
      <c r="B345" s="9">
        <v>1.8076018091433443</v>
      </c>
    </row>
    <row r="346" spans="1:7" x14ac:dyDescent="0.2">
      <c r="A346" s="1">
        <v>49126</v>
      </c>
      <c r="B346" s="9">
        <v>1.7992399819151572</v>
      </c>
    </row>
    <row r="347" spans="1:7" x14ac:dyDescent="0.2">
      <c r="A347" s="1">
        <v>49218</v>
      </c>
      <c r="B347" s="9">
        <v>1.7887374686806234</v>
      </c>
    </row>
    <row r="348" spans="1:7" x14ac:dyDescent="0.2">
      <c r="A348" s="1">
        <v>49310</v>
      </c>
      <c r="B348" s="9">
        <v>1.7814273667920322</v>
      </c>
    </row>
    <row r="349" spans="1:7" x14ac:dyDescent="0.2">
      <c r="A349" s="1">
        <v>49400</v>
      </c>
      <c r="B349" s="9">
        <v>1.7762823160305086</v>
      </c>
    </row>
    <row r="350" spans="1:7" x14ac:dyDescent="0.2">
      <c r="A350" s="1">
        <v>49491</v>
      </c>
      <c r="B350" s="9">
        <v>1.7739055224892608</v>
      </c>
    </row>
    <row r="351" spans="1:7" x14ac:dyDescent="0.2">
      <c r="A351" s="1">
        <v>49583</v>
      </c>
      <c r="B351" s="9">
        <v>1.7710961233851297</v>
      </c>
    </row>
    <row r="352" spans="1:7" x14ac:dyDescent="0.2">
      <c r="D352" s="1"/>
      <c r="G352" s="51"/>
    </row>
    <row r="353" spans="4:7" x14ac:dyDescent="0.2">
      <c r="D353" s="1"/>
      <c r="G353" s="51"/>
    </row>
    <row r="354" spans="4:7" x14ac:dyDescent="0.2">
      <c r="D354" s="1"/>
      <c r="G354" s="51"/>
    </row>
    <row r="355" spans="4:7" x14ac:dyDescent="0.2">
      <c r="D355" s="1"/>
      <c r="G355" s="51"/>
    </row>
  </sheetData>
  <hyperlinks>
    <hyperlink ref="G2" location="'Index'!A1" display="Back to Index" xr:uid="{78F9B426-48BF-D846-A81E-56F626CEF9F8}"/>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A6E76-28EC-A041-9D1B-02DD8417E905}">
  <sheetPr codeName="Sheet37">
    <tabColor theme="4" tint="0.59999389629810485"/>
  </sheetPr>
  <dimension ref="A1:K345"/>
  <sheetViews>
    <sheetView topLeftCell="E1" workbookViewId="0">
      <selection activeCell="K1" sqref="K1"/>
    </sheetView>
  </sheetViews>
  <sheetFormatPr baseColWidth="10" defaultRowHeight="16" x14ac:dyDescent="0.2"/>
  <cols>
    <col min="1" max="1" width="8.83203125" bestFit="1" customWidth="1"/>
    <col min="2" max="2" width="12.1640625" bestFit="1" customWidth="1"/>
    <col min="3" max="3" width="33.33203125" bestFit="1" customWidth="1"/>
    <col min="4" max="4" width="13.1640625" bestFit="1" customWidth="1"/>
    <col min="5" max="5" width="61.83203125" bestFit="1" customWidth="1"/>
    <col min="6" max="6" width="11.6640625" bestFit="1" customWidth="1"/>
    <col min="7" max="7" width="17.6640625" bestFit="1" customWidth="1"/>
    <col min="8" max="8" width="16.6640625" bestFit="1" customWidth="1"/>
    <col min="9" max="9" width="19.1640625" bestFit="1" customWidth="1"/>
    <col min="10" max="10" width="22.83203125" bestFit="1" customWidth="1"/>
    <col min="11" max="11" width="19.1640625" bestFit="1" customWidth="1"/>
  </cols>
  <sheetData>
    <row r="1" spans="1:11" x14ac:dyDescent="0.2">
      <c r="A1" s="30" t="s">
        <v>92</v>
      </c>
      <c r="B1" s="28" t="s">
        <v>93</v>
      </c>
      <c r="C1" s="28" t="s">
        <v>56</v>
      </c>
      <c r="D1" s="28" t="s">
        <v>52</v>
      </c>
      <c r="E1" s="28" t="s">
        <v>98</v>
      </c>
      <c r="F1" s="28" t="s">
        <v>94</v>
      </c>
      <c r="G1" s="28" t="s">
        <v>99</v>
      </c>
      <c r="H1" s="28" t="s">
        <v>95</v>
      </c>
      <c r="I1" s="32" t="s">
        <v>55</v>
      </c>
    </row>
    <row r="2" spans="1:11" x14ac:dyDescent="0.2">
      <c r="A2" s="35">
        <v>18264</v>
      </c>
      <c r="B2" s="27">
        <v>5.746915271082087</v>
      </c>
      <c r="C2" s="27" t="s">
        <v>120</v>
      </c>
      <c r="D2" s="27" t="s">
        <v>37</v>
      </c>
      <c r="E2" s="27" t="s">
        <v>23</v>
      </c>
      <c r="F2" s="27" t="s">
        <v>0</v>
      </c>
      <c r="G2" s="27" t="s">
        <v>14</v>
      </c>
      <c r="H2" s="27" t="s">
        <v>15</v>
      </c>
      <c r="I2" s="33" t="s">
        <v>116</v>
      </c>
      <c r="K2" s="8" t="s">
        <v>152</v>
      </c>
    </row>
    <row r="3" spans="1:11" x14ac:dyDescent="0.2">
      <c r="A3" s="35">
        <v>18354</v>
      </c>
      <c r="B3" s="27">
        <v>5.6063554936235827</v>
      </c>
      <c r="C3" s="27" t="s">
        <v>120</v>
      </c>
      <c r="D3" s="27" t="s">
        <v>37</v>
      </c>
      <c r="E3" s="27" t="s">
        <v>23</v>
      </c>
      <c r="F3" s="27" t="s">
        <v>0</v>
      </c>
      <c r="G3" s="27" t="s">
        <v>14</v>
      </c>
      <c r="H3" s="27" t="s">
        <v>15</v>
      </c>
      <c r="I3" s="33" t="s">
        <v>116</v>
      </c>
    </row>
    <row r="4" spans="1:11" x14ac:dyDescent="0.2">
      <c r="A4" s="35">
        <v>18445</v>
      </c>
      <c r="B4" s="27">
        <v>5.4182986476654538</v>
      </c>
      <c r="C4" s="27" t="s">
        <v>120</v>
      </c>
      <c r="D4" s="27" t="s">
        <v>37</v>
      </c>
      <c r="E4" s="27" t="s">
        <v>23</v>
      </c>
      <c r="F4" s="27" t="s">
        <v>0</v>
      </c>
      <c r="G4" s="27" t="s">
        <v>14</v>
      </c>
      <c r="H4" s="27" t="s">
        <v>15</v>
      </c>
      <c r="I4" s="33" t="s">
        <v>116</v>
      </c>
    </row>
    <row r="5" spans="1:11" x14ac:dyDescent="0.2">
      <c r="A5" s="35">
        <v>18537</v>
      </c>
      <c r="B5" s="27">
        <v>5.4060690493536789</v>
      </c>
      <c r="C5" s="27" t="s">
        <v>120</v>
      </c>
      <c r="D5" s="27" t="s">
        <v>37</v>
      </c>
      <c r="E5" s="27" t="s">
        <v>23</v>
      </c>
      <c r="F5" s="27" t="s">
        <v>0</v>
      </c>
      <c r="G5" s="27" t="s">
        <v>14</v>
      </c>
      <c r="H5" s="27" t="s">
        <v>15</v>
      </c>
      <c r="I5" s="33" t="s">
        <v>116</v>
      </c>
    </row>
    <row r="6" spans="1:11" x14ac:dyDescent="0.2">
      <c r="A6" s="35">
        <v>18629</v>
      </c>
      <c r="B6" s="27">
        <v>5.3102753765025046</v>
      </c>
      <c r="C6" s="27" t="s">
        <v>120</v>
      </c>
      <c r="D6" s="27" t="s">
        <v>37</v>
      </c>
      <c r="E6" s="27" t="s">
        <v>23</v>
      </c>
      <c r="F6" s="27" t="s">
        <v>0</v>
      </c>
      <c r="G6" s="27" t="s">
        <v>14</v>
      </c>
      <c r="H6" s="27" t="s">
        <v>15</v>
      </c>
      <c r="I6" s="33" t="s">
        <v>116</v>
      </c>
    </row>
    <row r="7" spans="1:11" x14ac:dyDescent="0.2">
      <c r="A7" s="35">
        <v>18719</v>
      </c>
      <c r="B7" s="27">
        <v>5.2343588304736954</v>
      </c>
      <c r="C7" s="27" t="s">
        <v>120</v>
      </c>
      <c r="D7" s="27" t="s">
        <v>37</v>
      </c>
      <c r="E7" s="27" t="s">
        <v>23</v>
      </c>
      <c r="F7" s="27" t="s">
        <v>0</v>
      </c>
      <c r="G7" s="27" t="s">
        <v>14</v>
      </c>
      <c r="H7" s="27" t="s">
        <v>15</v>
      </c>
      <c r="I7" s="33" t="s">
        <v>116</v>
      </c>
    </row>
    <row r="8" spans="1:11" x14ac:dyDescent="0.2">
      <c r="A8" s="35">
        <v>18810</v>
      </c>
      <c r="B8" s="27">
        <v>5.4670588561621214</v>
      </c>
      <c r="C8" s="27" t="s">
        <v>120</v>
      </c>
      <c r="D8" s="27" t="s">
        <v>37</v>
      </c>
      <c r="E8" s="27" t="s">
        <v>23</v>
      </c>
      <c r="F8" s="27" t="s">
        <v>0</v>
      </c>
      <c r="G8" s="27" t="s">
        <v>14</v>
      </c>
      <c r="H8" s="27" t="s">
        <v>15</v>
      </c>
      <c r="I8" s="33" t="s">
        <v>116</v>
      </c>
    </row>
    <row r="9" spans="1:11" x14ac:dyDescent="0.2">
      <c r="A9" s="35">
        <v>18902</v>
      </c>
      <c r="B9" s="27">
        <v>5.6988333036946726</v>
      </c>
      <c r="C9" s="27" t="s">
        <v>120</v>
      </c>
      <c r="D9" s="27" t="s">
        <v>37</v>
      </c>
      <c r="E9" s="27" t="s">
        <v>23</v>
      </c>
      <c r="F9" s="27" t="s">
        <v>0</v>
      </c>
      <c r="G9" s="27" t="s">
        <v>14</v>
      </c>
      <c r="H9" s="27" t="s">
        <v>15</v>
      </c>
      <c r="I9" s="33" t="s">
        <v>116</v>
      </c>
    </row>
    <row r="10" spans="1:11" x14ac:dyDescent="0.2">
      <c r="A10" s="35">
        <v>18994</v>
      </c>
      <c r="B10" s="27">
        <v>5.7276632210610634</v>
      </c>
      <c r="C10" s="27" t="s">
        <v>120</v>
      </c>
      <c r="D10" s="27" t="s">
        <v>37</v>
      </c>
      <c r="E10" s="27" t="s">
        <v>23</v>
      </c>
      <c r="F10" s="27" t="s">
        <v>0</v>
      </c>
      <c r="G10" s="27" t="s">
        <v>14</v>
      </c>
      <c r="H10" s="27" t="s">
        <v>15</v>
      </c>
      <c r="I10" s="33" t="s">
        <v>116</v>
      </c>
    </row>
    <row r="11" spans="1:11" x14ac:dyDescent="0.2">
      <c r="A11" s="35">
        <v>19085</v>
      </c>
      <c r="B11" s="27">
        <v>5.9022452732170327</v>
      </c>
      <c r="C11" s="27" t="s">
        <v>120</v>
      </c>
      <c r="D11" s="27" t="s">
        <v>37</v>
      </c>
      <c r="E11" s="27" t="s">
        <v>23</v>
      </c>
      <c r="F11" s="27" t="s">
        <v>0</v>
      </c>
      <c r="G11" s="27" t="s">
        <v>14</v>
      </c>
      <c r="H11" s="27" t="s">
        <v>15</v>
      </c>
      <c r="I11" s="33" t="s">
        <v>116</v>
      </c>
    </row>
    <row r="12" spans="1:11" x14ac:dyDescent="0.2">
      <c r="A12" s="35">
        <v>19176</v>
      </c>
      <c r="B12" s="27">
        <v>5.4387253934967683</v>
      </c>
      <c r="C12" s="27" t="s">
        <v>120</v>
      </c>
      <c r="D12" s="27" t="s">
        <v>37</v>
      </c>
      <c r="E12" s="27" t="s">
        <v>23</v>
      </c>
      <c r="F12" s="27" t="s">
        <v>0</v>
      </c>
      <c r="G12" s="27" t="s">
        <v>14</v>
      </c>
      <c r="H12" s="27" t="s">
        <v>15</v>
      </c>
      <c r="I12" s="33" t="s">
        <v>116</v>
      </c>
    </row>
    <row r="13" spans="1:11" x14ac:dyDescent="0.2">
      <c r="A13" s="35">
        <v>19268</v>
      </c>
      <c r="B13" s="27">
        <v>5.0543762220555122</v>
      </c>
      <c r="C13" s="27" t="s">
        <v>120</v>
      </c>
      <c r="D13" s="27" t="s">
        <v>37</v>
      </c>
      <c r="E13" s="27" t="s">
        <v>23</v>
      </c>
      <c r="F13" s="27" t="s">
        <v>0</v>
      </c>
      <c r="G13" s="27" t="s">
        <v>14</v>
      </c>
      <c r="H13" s="27" t="s">
        <v>15</v>
      </c>
      <c r="I13" s="33" t="s">
        <v>116</v>
      </c>
    </row>
    <row r="14" spans="1:11" x14ac:dyDescent="0.2">
      <c r="A14" s="35">
        <v>19360</v>
      </c>
      <c r="B14" s="27">
        <v>4.4849051241690141</v>
      </c>
      <c r="C14" s="27" t="s">
        <v>120</v>
      </c>
      <c r="D14" s="27" t="s">
        <v>37</v>
      </c>
      <c r="E14" s="27" t="s">
        <v>23</v>
      </c>
      <c r="F14" s="27" t="s">
        <v>0</v>
      </c>
      <c r="G14" s="27" t="s">
        <v>14</v>
      </c>
      <c r="H14" s="27" t="s">
        <v>15</v>
      </c>
      <c r="I14" s="33" t="s">
        <v>116</v>
      </c>
    </row>
    <row r="15" spans="1:11" x14ac:dyDescent="0.2">
      <c r="A15" s="35">
        <v>19450</v>
      </c>
      <c r="B15" s="27">
        <v>4.1011450548216422</v>
      </c>
      <c r="C15" s="27" t="s">
        <v>120</v>
      </c>
      <c r="D15" s="27" t="s">
        <v>37</v>
      </c>
      <c r="E15" s="27" t="s">
        <v>23</v>
      </c>
      <c r="F15" s="27" t="s">
        <v>0</v>
      </c>
      <c r="G15" s="27" t="s">
        <v>14</v>
      </c>
      <c r="H15" s="27" t="s">
        <v>15</v>
      </c>
      <c r="I15" s="33" t="s">
        <v>116</v>
      </c>
    </row>
    <row r="16" spans="1:11" x14ac:dyDescent="0.2">
      <c r="A16" s="35">
        <v>19541</v>
      </c>
      <c r="B16" s="27">
        <v>3.6349395997901546</v>
      </c>
      <c r="C16" s="27" t="s">
        <v>120</v>
      </c>
      <c r="D16" s="27" t="s">
        <v>37</v>
      </c>
      <c r="E16" s="27" t="s">
        <v>23</v>
      </c>
      <c r="F16" s="27" t="s">
        <v>0</v>
      </c>
      <c r="G16" s="27" t="s">
        <v>14</v>
      </c>
      <c r="H16" s="27" t="s">
        <v>15</v>
      </c>
      <c r="I16" s="33" t="s">
        <v>116</v>
      </c>
    </row>
    <row r="17" spans="1:9" x14ac:dyDescent="0.2">
      <c r="A17" s="35">
        <v>19633</v>
      </c>
      <c r="B17" s="27">
        <v>3.2235026943985945</v>
      </c>
      <c r="C17" s="27" t="s">
        <v>120</v>
      </c>
      <c r="D17" s="27" t="s">
        <v>37</v>
      </c>
      <c r="E17" s="27" t="s">
        <v>23</v>
      </c>
      <c r="F17" s="27" t="s">
        <v>0</v>
      </c>
      <c r="G17" s="27" t="s">
        <v>14</v>
      </c>
      <c r="H17" s="27" t="s">
        <v>15</v>
      </c>
      <c r="I17" s="33" t="s">
        <v>116</v>
      </c>
    </row>
    <row r="18" spans="1:9" x14ac:dyDescent="0.2">
      <c r="A18" s="35">
        <v>19725</v>
      </c>
      <c r="B18" s="27">
        <v>3.0181417400902522</v>
      </c>
      <c r="C18" s="27" t="s">
        <v>120</v>
      </c>
      <c r="D18" s="27" t="s">
        <v>37</v>
      </c>
      <c r="E18" s="27" t="s">
        <v>23</v>
      </c>
      <c r="F18" s="27" t="s">
        <v>0</v>
      </c>
      <c r="G18" s="27" t="s">
        <v>14</v>
      </c>
      <c r="H18" s="27" t="s">
        <v>15</v>
      </c>
      <c r="I18" s="33" t="s">
        <v>116</v>
      </c>
    </row>
    <row r="19" spans="1:9" x14ac:dyDescent="0.2">
      <c r="A19" s="35">
        <v>19815</v>
      </c>
      <c r="B19" s="27">
        <v>2.704335577488326</v>
      </c>
      <c r="C19" s="27" t="s">
        <v>120</v>
      </c>
      <c r="D19" s="27" t="s">
        <v>37</v>
      </c>
      <c r="E19" s="27" t="s">
        <v>23</v>
      </c>
      <c r="F19" s="27" t="s">
        <v>0</v>
      </c>
      <c r="G19" s="27" t="s">
        <v>14</v>
      </c>
      <c r="H19" s="27" t="s">
        <v>15</v>
      </c>
      <c r="I19" s="33" t="s">
        <v>116</v>
      </c>
    </row>
    <row r="20" spans="1:9" x14ac:dyDescent="0.2">
      <c r="A20" s="35">
        <v>19906</v>
      </c>
      <c r="B20" s="27">
        <v>2.5448696980083341</v>
      </c>
      <c r="C20" s="27" t="s">
        <v>120</v>
      </c>
      <c r="D20" s="27" t="s">
        <v>37</v>
      </c>
      <c r="E20" s="27" t="s">
        <v>23</v>
      </c>
      <c r="F20" s="27" t="s">
        <v>0</v>
      </c>
      <c r="G20" s="27" t="s">
        <v>14</v>
      </c>
      <c r="H20" s="27" t="s">
        <v>15</v>
      </c>
      <c r="I20" s="33" t="s">
        <v>116</v>
      </c>
    </row>
    <row r="21" spans="1:9" x14ac:dyDescent="0.2">
      <c r="A21" s="35">
        <v>19998</v>
      </c>
      <c r="B21" s="27">
        <v>2.6120960882330069</v>
      </c>
      <c r="C21" s="27" t="s">
        <v>120</v>
      </c>
      <c r="D21" s="27" t="s">
        <v>37</v>
      </c>
      <c r="E21" s="27" t="s">
        <v>23</v>
      </c>
      <c r="F21" s="27" t="s">
        <v>0</v>
      </c>
      <c r="G21" s="27" t="s">
        <v>14</v>
      </c>
      <c r="H21" s="27" t="s">
        <v>15</v>
      </c>
      <c r="I21" s="33" t="s">
        <v>116</v>
      </c>
    </row>
    <row r="22" spans="1:9" x14ac:dyDescent="0.2">
      <c r="A22" s="35">
        <v>20090</v>
      </c>
      <c r="B22" s="27">
        <v>2.5364617221279362</v>
      </c>
      <c r="C22" s="27" t="s">
        <v>120</v>
      </c>
      <c r="D22" s="27" t="s">
        <v>37</v>
      </c>
      <c r="E22" s="27" t="s">
        <v>23</v>
      </c>
      <c r="F22" s="27" t="s">
        <v>0</v>
      </c>
      <c r="G22" s="27" t="s">
        <v>14</v>
      </c>
      <c r="H22" s="27" t="s">
        <v>15</v>
      </c>
      <c r="I22" s="33" t="s">
        <v>116</v>
      </c>
    </row>
    <row r="23" spans="1:9" x14ac:dyDescent="0.2">
      <c r="A23" s="35">
        <v>20180</v>
      </c>
      <c r="B23" s="27">
        <v>2.7065952210849842</v>
      </c>
      <c r="C23" s="27" t="s">
        <v>120</v>
      </c>
      <c r="D23" s="27" t="s">
        <v>37</v>
      </c>
      <c r="E23" s="27" t="s">
        <v>23</v>
      </c>
      <c r="F23" s="27" t="s">
        <v>0</v>
      </c>
      <c r="G23" s="27" t="s">
        <v>14</v>
      </c>
      <c r="H23" s="27" t="s">
        <v>15</v>
      </c>
      <c r="I23" s="33" t="s">
        <v>116</v>
      </c>
    </row>
    <row r="24" spans="1:9" x14ac:dyDescent="0.2">
      <c r="A24" s="35">
        <v>20271</v>
      </c>
      <c r="B24" s="27">
        <v>2.6250324815144443</v>
      </c>
      <c r="C24" s="27" t="s">
        <v>120</v>
      </c>
      <c r="D24" s="27" t="s">
        <v>37</v>
      </c>
      <c r="E24" s="27" t="s">
        <v>23</v>
      </c>
      <c r="F24" s="27" t="s">
        <v>0</v>
      </c>
      <c r="G24" s="27" t="s">
        <v>14</v>
      </c>
      <c r="H24" s="27" t="s">
        <v>15</v>
      </c>
      <c r="I24" s="33" t="s">
        <v>116</v>
      </c>
    </row>
    <row r="25" spans="1:9" x14ac:dyDescent="0.2">
      <c r="A25" s="35">
        <v>20363</v>
      </c>
      <c r="B25" s="27">
        <v>2.696393699352706</v>
      </c>
      <c r="C25" s="27" t="s">
        <v>120</v>
      </c>
      <c r="D25" s="27" t="s">
        <v>37</v>
      </c>
      <c r="E25" s="27" t="s">
        <v>23</v>
      </c>
      <c r="F25" s="27" t="s">
        <v>0</v>
      </c>
      <c r="G25" s="27" t="s">
        <v>14</v>
      </c>
      <c r="H25" s="27" t="s">
        <v>15</v>
      </c>
      <c r="I25" s="33" t="s">
        <v>116</v>
      </c>
    </row>
    <row r="26" spans="1:9" x14ac:dyDescent="0.2">
      <c r="A26" s="35">
        <v>20455</v>
      </c>
      <c r="B26" s="27">
        <v>2.7034017881988115</v>
      </c>
      <c r="C26" s="27" t="s">
        <v>120</v>
      </c>
      <c r="D26" s="27" t="s">
        <v>37</v>
      </c>
      <c r="E26" s="27" t="s">
        <v>23</v>
      </c>
      <c r="F26" s="27" t="s">
        <v>0</v>
      </c>
      <c r="G26" s="27" t="s">
        <v>14</v>
      </c>
      <c r="H26" s="27" t="s">
        <v>15</v>
      </c>
      <c r="I26" s="33" t="s">
        <v>116</v>
      </c>
    </row>
    <row r="27" spans="1:9" x14ac:dyDescent="0.2">
      <c r="A27" s="35">
        <v>20546</v>
      </c>
      <c r="B27" s="27">
        <v>2.6480511689094044</v>
      </c>
      <c r="C27" s="27" t="s">
        <v>120</v>
      </c>
      <c r="D27" s="27" t="s">
        <v>37</v>
      </c>
      <c r="E27" s="27" t="s">
        <v>23</v>
      </c>
      <c r="F27" s="27" t="s">
        <v>0</v>
      </c>
      <c r="G27" s="27" t="s">
        <v>14</v>
      </c>
      <c r="H27" s="27" t="s">
        <v>15</v>
      </c>
      <c r="I27" s="33" t="s">
        <v>116</v>
      </c>
    </row>
    <row r="28" spans="1:9" x14ac:dyDescent="0.2">
      <c r="A28" s="35">
        <v>20637</v>
      </c>
      <c r="B28" s="27">
        <v>2.7591523456899525</v>
      </c>
      <c r="C28" s="27" t="s">
        <v>120</v>
      </c>
      <c r="D28" s="27" t="s">
        <v>37</v>
      </c>
      <c r="E28" s="27" t="s">
        <v>23</v>
      </c>
      <c r="F28" s="27" t="s">
        <v>0</v>
      </c>
      <c r="G28" s="27" t="s">
        <v>14</v>
      </c>
      <c r="H28" s="27" t="s">
        <v>15</v>
      </c>
      <c r="I28" s="33" t="s">
        <v>116</v>
      </c>
    </row>
    <row r="29" spans="1:9" x14ac:dyDescent="0.2">
      <c r="A29" s="35">
        <v>20729</v>
      </c>
      <c r="B29" s="27">
        <v>2.8915807275586847</v>
      </c>
      <c r="C29" s="27" t="s">
        <v>120</v>
      </c>
      <c r="D29" s="27" t="s">
        <v>37</v>
      </c>
      <c r="E29" s="27" t="s">
        <v>23</v>
      </c>
      <c r="F29" s="27" t="s">
        <v>0</v>
      </c>
      <c r="G29" s="27" t="s">
        <v>14</v>
      </c>
      <c r="H29" s="27" t="s">
        <v>15</v>
      </c>
      <c r="I29" s="33" t="s">
        <v>116</v>
      </c>
    </row>
    <row r="30" spans="1:9" x14ac:dyDescent="0.2">
      <c r="A30" s="35">
        <v>20821</v>
      </c>
      <c r="B30" s="27">
        <v>3.0975031480985571</v>
      </c>
      <c r="C30" s="27" t="s">
        <v>120</v>
      </c>
      <c r="D30" s="27" t="s">
        <v>37</v>
      </c>
      <c r="E30" s="27" t="s">
        <v>23</v>
      </c>
      <c r="F30" s="27" t="s">
        <v>0</v>
      </c>
      <c r="G30" s="27" t="s">
        <v>14</v>
      </c>
      <c r="H30" s="27" t="s">
        <v>15</v>
      </c>
      <c r="I30" s="33" t="s">
        <v>116</v>
      </c>
    </row>
    <row r="31" spans="1:9" x14ac:dyDescent="0.2">
      <c r="A31" s="35">
        <v>20911</v>
      </c>
      <c r="B31" s="27">
        <v>3.2953540439851992</v>
      </c>
      <c r="C31" s="27" t="s">
        <v>120</v>
      </c>
      <c r="D31" s="27" t="s">
        <v>37</v>
      </c>
      <c r="E31" s="27" t="s">
        <v>23</v>
      </c>
      <c r="F31" s="27" t="s">
        <v>0</v>
      </c>
      <c r="G31" s="27" t="s">
        <v>14</v>
      </c>
      <c r="H31" s="27" t="s">
        <v>15</v>
      </c>
      <c r="I31" s="33" t="s">
        <v>116</v>
      </c>
    </row>
    <row r="32" spans="1:9" x14ac:dyDescent="0.2">
      <c r="A32" s="35">
        <v>21002</v>
      </c>
      <c r="B32" s="27">
        <v>3.4318406130316781</v>
      </c>
      <c r="C32" s="27" t="s">
        <v>120</v>
      </c>
      <c r="D32" s="27" t="s">
        <v>37</v>
      </c>
      <c r="E32" s="27" t="s">
        <v>23</v>
      </c>
      <c r="F32" s="27" t="s">
        <v>0</v>
      </c>
      <c r="G32" s="27" t="s">
        <v>14</v>
      </c>
      <c r="H32" s="27" t="s">
        <v>15</v>
      </c>
      <c r="I32" s="33" t="s">
        <v>116</v>
      </c>
    </row>
    <row r="33" spans="1:9" x14ac:dyDescent="0.2">
      <c r="A33" s="35">
        <v>21094</v>
      </c>
      <c r="B33" s="27">
        <v>3.5560619303750318</v>
      </c>
      <c r="C33" s="27" t="s">
        <v>120</v>
      </c>
      <c r="D33" s="27" t="s">
        <v>37</v>
      </c>
      <c r="E33" s="27" t="s">
        <v>23</v>
      </c>
      <c r="F33" s="27" t="s">
        <v>0</v>
      </c>
      <c r="G33" s="27" t="s">
        <v>14</v>
      </c>
      <c r="H33" s="27" t="s">
        <v>15</v>
      </c>
      <c r="I33" s="33" t="s">
        <v>116</v>
      </c>
    </row>
    <row r="34" spans="1:9" x14ac:dyDescent="0.2">
      <c r="A34" s="35">
        <v>21186</v>
      </c>
      <c r="B34" s="27">
        <v>3.5362489275049702</v>
      </c>
      <c r="C34" s="27" t="s">
        <v>120</v>
      </c>
      <c r="D34" s="27" t="s">
        <v>37</v>
      </c>
      <c r="E34" s="27" t="s">
        <v>23</v>
      </c>
      <c r="F34" s="27" t="s">
        <v>0</v>
      </c>
      <c r="G34" s="27" t="s">
        <v>14</v>
      </c>
      <c r="H34" s="27" t="s">
        <v>15</v>
      </c>
      <c r="I34" s="33" t="s">
        <v>116</v>
      </c>
    </row>
    <row r="35" spans="1:9" x14ac:dyDescent="0.2">
      <c r="A35" s="35">
        <v>21276</v>
      </c>
      <c r="B35" s="27">
        <v>3.6219589130218166</v>
      </c>
      <c r="C35" s="27" t="s">
        <v>120</v>
      </c>
      <c r="D35" s="27" t="s">
        <v>37</v>
      </c>
      <c r="E35" s="27" t="s">
        <v>23</v>
      </c>
      <c r="F35" s="27" t="s">
        <v>0</v>
      </c>
      <c r="G35" s="27" t="s">
        <v>14</v>
      </c>
      <c r="H35" s="27" t="s">
        <v>15</v>
      </c>
      <c r="I35" s="33" t="s">
        <v>116</v>
      </c>
    </row>
    <row r="36" spans="1:9" x14ac:dyDescent="0.2">
      <c r="A36" s="35">
        <v>21367</v>
      </c>
      <c r="B36" s="27">
        <v>3.6465557791818259</v>
      </c>
      <c r="C36" s="27" t="s">
        <v>120</v>
      </c>
      <c r="D36" s="27" t="s">
        <v>37</v>
      </c>
      <c r="E36" s="27" t="s">
        <v>23</v>
      </c>
      <c r="F36" s="27" t="s">
        <v>0</v>
      </c>
      <c r="G36" s="27" t="s">
        <v>14</v>
      </c>
      <c r="H36" s="27" t="s">
        <v>15</v>
      </c>
      <c r="I36" s="33" t="s">
        <v>116</v>
      </c>
    </row>
    <row r="37" spans="1:9" x14ac:dyDescent="0.2">
      <c r="A37" s="35">
        <v>21459</v>
      </c>
      <c r="B37" s="27">
        <v>3.8202095775091482</v>
      </c>
      <c r="C37" s="27" t="s">
        <v>120</v>
      </c>
      <c r="D37" s="27" t="s">
        <v>37</v>
      </c>
      <c r="E37" s="27" t="s">
        <v>23</v>
      </c>
      <c r="F37" s="27" t="s">
        <v>0</v>
      </c>
      <c r="G37" s="27" t="s">
        <v>14</v>
      </c>
      <c r="H37" s="27" t="s">
        <v>15</v>
      </c>
      <c r="I37" s="33" t="s">
        <v>116</v>
      </c>
    </row>
    <row r="38" spans="1:9" x14ac:dyDescent="0.2">
      <c r="A38" s="35">
        <v>21551</v>
      </c>
      <c r="B38" s="27">
        <v>3.8606495760846071</v>
      </c>
      <c r="C38" s="27" t="s">
        <v>120</v>
      </c>
      <c r="D38" s="27" t="s">
        <v>37</v>
      </c>
      <c r="E38" s="27" t="s">
        <v>23</v>
      </c>
      <c r="F38" s="27" t="s">
        <v>0</v>
      </c>
      <c r="G38" s="27" t="s">
        <v>14</v>
      </c>
      <c r="H38" s="27" t="s">
        <v>15</v>
      </c>
      <c r="I38" s="33" t="s">
        <v>116</v>
      </c>
    </row>
    <row r="39" spans="1:9" x14ac:dyDescent="0.2">
      <c r="A39" s="35">
        <v>21641</v>
      </c>
      <c r="B39" s="27">
        <v>3.9858287527129166</v>
      </c>
      <c r="C39" s="27" t="s">
        <v>120</v>
      </c>
      <c r="D39" s="27" t="s">
        <v>37</v>
      </c>
      <c r="E39" s="27" t="s">
        <v>23</v>
      </c>
      <c r="F39" s="27" t="s">
        <v>0</v>
      </c>
      <c r="G39" s="27" t="s">
        <v>14</v>
      </c>
      <c r="H39" s="27" t="s">
        <v>15</v>
      </c>
      <c r="I39" s="33" t="s">
        <v>116</v>
      </c>
    </row>
    <row r="40" spans="1:9" x14ac:dyDescent="0.2">
      <c r="A40" s="35">
        <v>21732</v>
      </c>
      <c r="B40" s="27">
        <v>4.1728342565349408</v>
      </c>
      <c r="C40" s="27" t="s">
        <v>120</v>
      </c>
      <c r="D40" s="27" t="s">
        <v>37</v>
      </c>
      <c r="E40" s="27" t="s">
        <v>23</v>
      </c>
      <c r="F40" s="27" t="s">
        <v>0</v>
      </c>
      <c r="G40" s="27" t="s">
        <v>14</v>
      </c>
      <c r="H40" s="27" t="s">
        <v>15</v>
      </c>
      <c r="I40" s="33" t="s">
        <v>116</v>
      </c>
    </row>
    <row r="41" spans="1:9" x14ac:dyDescent="0.2">
      <c r="A41" s="35">
        <v>21824</v>
      </c>
      <c r="B41" s="27">
        <v>4.1861488836230754</v>
      </c>
      <c r="C41" s="27" t="s">
        <v>120</v>
      </c>
      <c r="D41" s="27" t="s">
        <v>37</v>
      </c>
      <c r="E41" s="27" t="s">
        <v>23</v>
      </c>
      <c r="F41" s="27" t="s">
        <v>0</v>
      </c>
      <c r="G41" s="27" t="s">
        <v>14</v>
      </c>
      <c r="H41" s="27" t="s">
        <v>15</v>
      </c>
      <c r="I41" s="33" t="s">
        <v>116</v>
      </c>
    </row>
    <row r="42" spans="1:9" x14ac:dyDescent="0.2">
      <c r="A42" s="35">
        <v>21916</v>
      </c>
      <c r="B42" s="27">
        <v>4.2575622396397117</v>
      </c>
      <c r="C42" s="27" t="s">
        <v>120</v>
      </c>
      <c r="D42" s="27" t="s">
        <v>37</v>
      </c>
      <c r="E42" s="27" t="s">
        <v>23</v>
      </c>
      <c r="F42" s="27" t="s">
        <v>0</v>
      </c>
      <c r="G42" s="27" t="s">
        <v>14</v>
      </c>
      <c r="H42" s="27" t="s">
        <v>15</v>
      </c>
      <c r="I42" s="33" t="s">
        <v>116</v>
      </c>
    </row>
    <row r="43" spans="1:9" x14ac:dyDescent="0.2">
      <c r="A43" s="35">
        <v>22007</v>
      </c>
      <c r="B43" s="27">
        <v>4.1493740110457367</v>
      </c>
      <c r="C43" s="27" t="s">
        <v>120</v>
      </c>
      <c r="D43" s="27" t="s">
        <v>37</v>
      </c>
      <c r="E43" s="27" t="s">
        <v>23</v>
      </c>
      <c r="F43" s="27" t="s">
        <v>0</v>
      </c>
      <c r="G43" s="27" t="s">
        <v>14</v>
      </c>
      <c r="H43" s="27" t="s">
        <v>15</v>
      </c>
      <c r="I43" s="33" t="s">
        <v>116</v>
      </c>
    </row>
    <row r="44" spans="1:9" x14ac:dyDescent="0.2">
      <c r="A44" s="35">
        <v>22098</v>
      </c>
      <c r="B44" s="27">
        <v>4.0989266301391325</v>
      </c>
      <c r="C44" s="27" t="s">
        <v>120</v>
      </c>
      <c r="D44" s="27" t="s">
        <v>37</v>
      </c>
      <c r="E44" s="27" t="s">
        <v>23</v>
      </c>
      <c r="F44" s="27" t="s">
        <v>0</v>
      </c>
      <c r="G44" s="27" t="s">
        <v>14</v>
      </c>
      <c r="H44" s="27" t="s">
        <v>15</v>
      </c>
      <c r="I44" s="33" t="s">
        <v>116</v>
      </c>
    </row>
    <row r="45" spans="1:9" x14ac:dyDescent="0.2">
      <c r="A45" s="35">
        <v>22190</v>
      </c>
      <c r="B45" s="27">
        <v>3.972910703840471</v>
      </c>
      <c r="C45" s="27" t="s">
        <v>120</v>
      </c>
      <c r="D45" s="27" t="s">
        <v>37</v>
      </c>
      <c r="E45" s="27" t="s">
        <v>23</v>
      </c>
      <c r="F45" s="27" t="s">
        <v>0</v>
      </c>
      <c r="G45" s="27" t="s">
        <v>14</v>
      </c>
      <c r="H45" s="27" t="s">
        <v>15</v>
      </c>
      <c r="I45" s="33" t="s">
        <v>116</v>
      </c>
    </row>
    <row r="46" spans="1:9" x14ac:dyDescent="0.2">
      <c r="A46" s="35">
        <v>22282</v>
      </c>
      <c r="B46" s="27">
        <v>3.9387640011449898</v>
      </c>
      <c r="C46" s="27" t="s">
        <v>120</v>
      </c>
      <c r="D46" s="27" t="s">
        <v>37</v>
      </c>
      <c r="E46" s="27" t="s">
        <v>23</v>
      </c>
      <c r="F46" s="27" t="s">
        <v>0</v>
      </c>
      <c r="G46" s="27" t="s">
        <v>14</v>
      </c>
      <c r="H46" s="27" t="s">
        <v>15</v>
      </c>
      <c r="I46" s="33" t="s">
        <v>116</v>
      </c>
    </row>
    <row r="47" spans="1:9" x14ac:dyDescent="0.2">
      <c r="A47" s="35">
        <v>22372</v>
      </c>
      <c r="B47" s="27">
        <v>3.7489884535387707</v>
      </c>
      <c r="C47" s="27" t="s">
        <v>120</v>
      </c>
      <c r="D47" s="27" t="s">
        <v>37</v>
      </c>
      <c r="E47" s="27" t="s">
        <v>23</v>
      </c>
      <c r="F47" s="27" t="s">
        <v>0</v>
      </c>
      <c r="G47" s="27" t="s">
        <v>14</v>
      </c>
      <c r="H47" s="27" t="s">
        <v>15</v>
      </c>
      <c r="I47" s="33" t="s">
        <v>116</v>
      </c>
    </row>
    <row r="48" spans="1:9" x14ac:dyDescent="0.2">
      <c r="A48" s="35">
        <v>22463</v>
      </c>
      <c r="B48" s="27">
        <v>3.8232295657840254</v>
      </c>
      <c r="C48" s="27" t="s">
        <v>120</v>
      </c>
      <c r="D48" s="27" t="s">
        <v>37</v>
      </c>
      <c r="E48" s="27" t="s">
        <v>23</v>
      </c>
      <c r="F48" s="27" t="s">
        <v>0</v>
      </c>
      <c r="G48" s="27" t="s">
        <v>14</v>
      </c>
      <c r="H48" s="27" t="s">
        <v>15</v>
      </c>
      <c r="I48" s="33" t="s">
        <v>116</v>
      </c>
    </row>
    <row r="49" spans="1:9" x14ac:dyDescent="0.2">
      <c r="A49" s="35">
        <v>22555</v>
      </c>
      <c r="B49" s="27">
        <v>3.7934104921848011</v>
      </c>
      <c r="C49" s="27" t="s">
        <v>120</v>
      </c>
      <c r="D49" s="27" t="s">
        <v>37</v>
      </c>
      <c r="E49" s="27" t="s">
        <v>23</v>
      </c>
      <c r="F49" s="27" t="s">
        <v>0</v>
      </c>
      <c r="G49" s="27" t="s">
        <v>14</v>
      </c>
      <c r="H49" s="27" t="s">
        <v>15</v>
      </c>
      <c r="I49" s="33" t="s">
        <v>116</v>
      </c>
    </row>
    <row r="50" spans="1:9" x14ac:dyDescent="0.2">
      <c r="A50" s="35">
        <v>22647</v>
      </c>
      <c r="B50" s="27">
        <v>3.8916494704205329</v>
      </c>
      <c r="C50" s="27" t="s">
        <v>120</v>
      </c>
      <c r="D50" s="27" t="s">
        <v>37</v>
      </c>
      <c r="E50" s="27" t="s">
        <v>23</v>
      </c>
      <c r="F50" s="27" t="s">
        <v>0</v>
      </c>
      <c r="G50" s="27" t="s">
        <v>14</v>
      </c>
      <c r="H50" s="27" t="s">
        <v>15</v>
      </c>
      <c r="I50" s="33" t="s">
        <v>116</v>
      </c>
    </row>
    <row r="51" spans="1:9" x14ac:dyDescent="0.2">
      <c r="A51" s="35">
        <v>22737</v>
      </c>
      <c r="B51" s="27">
        <v>4.0293106977687954</v>
      </c>
      <c r="C51" s="27" t="s">
        <v>120</v>
      </c>
      <c r="D51" s="27" t="s">
        <v>37</v>
      </c>
      <c r="E51" s="27" t="s">
        <v>23</v>
      </c>
      <c r="F51" s="27" t="s">
        <v>0</v>
      </c>
      <c r="G51" s="27" t="s">
        <v>14</v>
      </c>
      <c r="H51" s="27" t="s">
        <v>15</v>
      </c>
      <c r="I51" s="33" t="s">
        <v>116</v>
      </c>
    </row>
    <row r="52" spans="1:9" x14ac:dyDescent="0.2">
      <c r="A52" s="35">
        <v>22828</v>
      </c>
      <c r="B52" s="27">
        <v>4.184561692432931</v>
      </c>
      <c r="C52" s="27" t="s">
        <v>120</v>
      </c>
      <c r="D52" s="27" t="s">
        <v>37</v>
      </c>
      <c r="E52" s="27" t="s">
        <v>23</v>
      </c>
      <c r="F52" s="27" t="s">
        <v>0</v>
      </c>
      <c r="G52" s="27" t="s">
        <v>14</v>
      </c>
      <c r="H52" s="27" t="s">
        <v>15</v>
      </c>
      <c r="I52" s="33" t="s">
        <v>116</v>
      </c>
    </row>
    <row r="53" spans="1:9" x14ac:dyDescent="0.2">
      <c r="A53" s="35">
        <v>22920</v>
      </c>
      <c r="B53" s="27">
        <v>4.289899273373643</v>
      </c>
      <c r="C53" s="27" t="s">
        <v>120</v>
      </c>
      <c r="D53" s="27" t="s">
        <v>37</v>
      </c>
      <c r="E53" s="27" t="s">
        <v>23</v>
      </c>
      <c r="F53" s="27" t="s">
        <v>0</v>
      </c>
      <c r="G53" s="27" t="s">
        <v>14</v>
      </c>
      <c r="H53" s="27" t="s">
        <v>15</v>
      </c>
      <c r="I53" s="33" t="s">
        <v>116</v>
      </c>
    </row>
    <row r="54" spans="1:9" x14ac:dyDescent="0.2">
      <c r="A54" s="35">
        <v>23012</v>
      </c>
      <c r="B54" s="27">
        <v>4.3312806685066318</v>
      </c>
      <c r="C54" s="27" t="s">
        <v>120</v>
      </c>
      <c r="D54" s="27" t="s">
        <v>37</v>
      </c>
      <c r="E54" s="27" t="s">
        <v>23</v>
      </c>
      <c r="F54" s="27" t="s">
        <v>0</v>
      </c>
      <c r="G54" s="27" t="s">
        <v>14</v>
      </c>
      <c r="H54" s="27" t="s">
        <v>15</v>
      </c>
      <c r="I54" s="33" t="s">
        <v>116</v>
      </c>
    </row>
    <row r="55" spans="1:9" x14ac:dyDescent="0.2">
      <c r="A55" s="35">
        <v>23102</v>
      </c>
      <c r="B55" s="27">
        <v>4.3702805115504173</v>
      </c>
      <c r="C55" s="27" t="s">
        <v>120</v>
      </c>
      <c r="D55" s="27" t="s">
        <v>37</v>
      </c>
      <c r="E55" s="27" t="s">
        <v>23</v>
      </c>
      <c r="F55" s="27" t="s">
        <v>0</v>
      </c>
      <c r="G55" s="27" t="s">
        <v>14</v>
      </c>
      <c r="H55" s="27" t="s">
        <v>15</v>
      </c>
      <c r="I55" s="33" t="s">
        <v>116</v>
      </c>
    </row>
    <row r="56" spans="1:9" x14ac:dyDescent="0.2">
      <c r="A56" s="35">
        <v>23193</v>
      </c>
      <c r="B56" s="27">
        <v>4.3856296128189642</v>
      </c>
      <c r="C56" s="27" t="s">
        <v>120</v>
      </c>
      <c r="D56" s="27" t="s">
        <v>37</v>
      </c>
      <c r="E56" s="27" t="s">
        <v>23</v>
      </c>
      <c r="F56" s="27" t="s">
        <v>0</v>
      </c>
      <c r="G56" s="27" t="s">
        <v>14</v>
      </c>
      <c r="H56" s="27" t="s">
        <v>15</v>
      </c>
      <c r="I56" s="33" t="s">
        <v>116</v>
      </c>
    </row>
    <row r="57" spans="1:9" x14ac:dyDescent="0.2">
      <c r="A57" s="35">
        <v>23285</v>
      </c>
      <c r="B57" s="27">
        <v>4.4102605843397757</v>
      </c>
      <c r="C57" s="27" t="s">
        <v>120</v>
      </c>
      <c r="D57" s="27" t="s">
        <v>37</v>
      </c>
      <c r="E57" s="27" t="s">
        <v>23</v>
      </c>
      <c r="F57" s="27" t="s">
        <v>0</v>
      </c>
      <c r="G57" s="27" t="s">
        <v>14</v>
      </c>
      <c r="H57" s="27" t="s">
        <v>15</v>
      </c>
      <c r="I57" s="33" t="s">
        <v>116</v>
      </c>
    </row>
    <row r="58" spans="1:9" x14ac:dyDescent="0.2">
      <c r="A58" s="35">
        <v>23377</v>
      </c>
      <c r="B58" s="27">
        <v>4.3600756148070019</v>
      </c>
      <c r="C58" s="27" t="s">
        <v>120</v>
      </c>
      <c r="D58" s="27" t="s">
        <v>37</v>
      </c>
      <c r="E58" s="27" t="s">
        <v>23</v>
      </c>
      <c r="F58" s="27" t="s">
        <v>0</v>
      </c>
      <c r="G58" s="27" t="s">
        <v>14</v>
      </c>
      <c r="H58" s="27" t="s">
        <v>15</v>
      </c>
      <c r="I58" s="33" t="s">
        <v>116</v>
      </c>
    </row>
    <row r="59" spans="1:9" x14ac:dyDescent="0.2">
      <c r="A59" s="35">
        <v>23468</v>
      </c>
      <c r="B59" s="27">
        <v>4.4105803666505183</v>
      </c>
      <c r="C59" s="27" t="s">
        <v>120</v>
      </c>
      <c r="D59" s="27" t="s">
        <v>37</v>
      </c>
      <c r="E59" s="27" t="s">
        <v>23</v>
      </c>
      <c r="F59" s="27" t="s">
        <v>0</v>
      </c>
      <c r="G59" s="27" t="s">
        <v>14</v>
      </c>
      <c r="H59" s="27" t="s">
        <v>15</v>
      </c>
      <c r="I59" s="33" t="s">
        <v>116</v>
      </c>
    </row>
    <row r="60" spans="1:9" x14ac:dyDescent="0.2">
      <c r="A60" s="35">
        <v>23559</v>
      </c>
      <c r="B60" s="27">
        <v>4.4172505740816659</v>
      </c>
      <c r="C60" s="27" t="s">
        <v>120</v>
      </c>
      <c r="D60" s="27" t="s">
        <v>37</v>
      </c>
      <c r="E60" s="27" t="s">
        <v>23</v>
      </c>
      <c r="F60" s="27" t="s">
        <v>0</v>
      </c>
      <c r="G60" s="27" t="s">
        <v>14</v>
      </c>
      <c r="H60" s="27" t="s">
        <v>15</v>
      </c>
      <c r="I60" s="33" t="s">
        <v>116</v>
      </c>
    </row>
    <row r="61" spans="1:9" x14ac:dyDescent="0.2">
      <c r="A61" s="35">
        <v>23651</v>
      </c>
      <c r="B61" s="27">
        <v>4.3872636518756947</v>
      </c>
      <c r="C61" s="27" t="s">
        <v>120</v>
      </c>
      <c r="D61" s="27" t="s">
        <v>37</v>
      </c>
      <c r="E61" s="27" t="s">
        <v>23</v>
      </c>
      <c r="F61" s="27" t="s">
        <v>0</v>
      </c>
      <c r="G61" s="27" t="s">
        <v>14</v>
      </c>
      <c r="H61" s="27" t="s">
        <v>15</v>
      </c>
      <c r="I61" s="33" t="s">
        <v>116</v>
      </c>
    </row>
    <row r="62" spans="1:9" x14ac:dyDescent="0.2">
      <c r="A62" s="35">
        <v>23743</v>
      </c>
      <c r="B62" s="27">
        <v>4.4577709644600949</v>
      </c>
      <c r="C62" s="27" t="s">
        <v>120</v>
      </c>
      <c r="D62" s="27" t="s">
        <v>37</v>
      </c>
      <c r="E62" s="27" t="s">
        <v>23</v>
      </c>
      <c r="F62" s="27" t="s">
        <v>0</v>
      </c>
      <c r="G62" s="27" t="s">
        <v>14</v>
      </c>
      <c r="H62" s="27" t="s">
        <v>15</v>
      </c>
      <c r="I62" s="33" t="s">
        <v>116</v>
      </c>
    </row>
    <row r="63" spans="1:9" x14ac:dyDescent="0.2">
      <c r="A63" s="35">
        <v>23833</v>
      </c>
      <c r="B63" s="27">
        <v>4.3185969485196374</v>
      </c>
      <c r="C63" s="27" t="s">
        <v>120</v>
      </c>
      <c r="D63" s="27" t="s">
        <v>37</v>
      </c>
      <c r="E63" s="27" t="s">
        <v>23</v>
      </c>
      <c r="F63" s="27" t="s">
        <v>0</v>
      </c>
      <c r="G63" s="27" t="s">
        <v>14</v>
      </c>
      <c r="H63" s="27" t="s">
        <v>15</v>
      </c>
      <c r="I63" s="33" t="s">
        <v>116</v>
      </c>
    </row>
    <row r="64" spans="1:9" x14ac:dyDescent="0.2">
      <c r="A64" s="35">
        <v>23924</v>
      </c>
      <c r="B64" s="27">
        <v>4.4175597329736416</v>
      </c>
      <c r="C64" s="27" t="s">
        <v>120</v>
      </c>
      <c r="D64" s="27" t="s">
        <v>37</v>
      </c>
      <c r="E64" s="27" t="s">
        <v>23</v>
      </c>
      <c r="F64" s="27" t="s">
        <v>0</v>
      </c>
      <c r="G64" s="27" t="s">
        <v>14</v>
      </c>
      <c r="H64" s="27" t="s">
        <v>15</v>
      </c>
      <c r="I64" s="33" t="s">
        <v>116</v>
      </c>
    </row>
    <row r="65" spans="1:9" x14ac:dyDescent="0.2">
      <c r="A65" s="35">
        <v>24016</v>
      </c>
      <c r="B65" s="27">
        <v>4.3922546103380533</v>
      </c>
      <c r="C65" s="27" t="s">
        <v>120</v>
      </c>
      <c r="D65" s="27" t="s">
        <v>37</v>
      </c>
      <c r="E65" s="27" t="s">
        <v>23</v>
      </c>
      <c r="F65" s="27" t="s">
        <v>0</v>
      </c>
      <c r="G65" s="27" t="s">
        <v>14</v>
      </c>
      <c r="H65" s="27" t="s">
        <v>15</v>
      </c>
      <c r="I65" s="33" t="s">
        <v>116</v>
      </c>
    </row>
    <row r="66" spans="1:9" x14ac:dyDescent="0.2">
      <c r="A66" s="35">
        <v>24108</v>
      </c>
      <c r="B66" s="27">
        <v>4.4122583861228248</v>
      </c>
      <c r="C66" s="27" t="s">
        <v>120</v>
      </c>
      <c r="D66" s="27" t="s">
        <v>37</v>
      </c>
      <c r="E66" s="27" t="s">
        <v>23</v>
      </c>
      <c r="F66" s="27" t="s">
        <v>0</v>
      </c>
      <c r="G66" s="27" t="s">
        <v>14</v>
      </c>
      <c r="H66" s="27" t="s">
        <v>15</v>
      </c>
      <c r="I66" s="33" t="s">
        <v>116</v>
      </c>
    </row>
    <row r="67" spans="1:9" x14ac:dyDescent="0.2">
      <c r="A67" s="35">
        <v>24198</v>
      </c>
      <c r="B67" s="27">
        <v>4.4241702582181519</v>
      </c>
      <c r="C67" s="27" t="s">
        <v>120</v>
      </c>
      <c r="D67" s="27" t="s">
        <v>37</v>
      </c>
      <c r="E67" s="27" t="s">
        <v>23</v>
      </c>
      <c r="F67" s="27" t="s">
        <v>0</v>
      </c>
      <c r="G67" s="27" t="s">
        <v>14</v>
      </c>
      <c r="H67" s="27" t="s">
        <v>15</v>
      </c>
      <c r="I67" s="33" t="s">
        <v>116</v>
      </c>
    </row>
    <row r="68" spans="1:9" x14ac:dyDescent="0.2">
      <c r="A68" s="35">
        <v>24289</v>
      </c>
      <c r="B68" s="27">
        <v>4.468759173599457</v>
      </c>
      <c r="C68" s="27" t="s">
        <v>120</v>
      </c>
      <c r="D68" s="27" t="s">
        <v>37</v>
      </c>
      <c r="E68" s="27" t="s">
        <v>23</v>
      </c>
      <c r="F68" s="27" t="s">
        <v>0</v>
      </c>
      <c r="G68" s="27" t="s">
        <v>14</v>
      </c>
      <c r="H68" s="27" t="s">
        <v>15</v>
      </c>
      <c r="I68" s="33" t="s">
        <v>116</v>
      </c>
    </row>
    <row r="69" spans="1:9" x14ac:dyDescent="0.2">
      <c r="A69" s="35">
        <v>24381</v>
      </c>
      <c r="B69" s="27">
        <v>4.4347311016487367</v>
      </c>
      <c r="C69" s="27" t="s">
        <v>120</v>
      </c>
      <c r="D69" s="27" t="s">
        <v>37</v>
      </c>
      <c r="E69" s="27" t="s">
        <v>23</v>
      </c>
      <c r="F69" s="27" t="s">
        <v>0</v>
      </c>
      <c r="G69" s="27" t="s">
        <v>14</v>
      </c>
      <c r="H69" s="27" t="s">
        <v>15</v>
      </c>
      <c r="I69" s="33" t="s">
        <v>116</v>
      </c>
    </row>
    <row r="70" spans="1:9" x14ac:dyDescent="0.2">
      <c r="A70" s="35">
        <v>24473</v>
      </c>
      <c r="B70" s="27">
        <v>4.5050663620852971</v>
      </c>
      <c r="C70" s="27" t="s">
        <v>120</v>
      </c>
      <c r="D70" s="27" t="s">
        <v>37</v>
      </c>
      <c r="E70" s="27" t="s">
        <v>23</v>
      </c>
      <c r="F70" s="27" t="s">
        <v>0</v>
      </c>
      <c r="G70" s="27" t="s">
        <v>14</v>
      </c>
      <c r="H70" s="27" t="s">
        <v>15</v>
      </c>
      <c r="I70" s="33" t="s">
        <v>116</v>
      </c>
    </row>
    <row r="71" spans="1:9" x14ac:dyDescent="0.2">
      <c r="A71" s="35">
        <v>24563</v>
      </c>
      <c r="B71" s="27">
        <v>4.5261666143662227</v>
      </c>
      <c r="C71" s="27" t="s">
        <v>120</v>
      </c>
      <c r="D71" s="27" t="s">
        <v>37</v>
      </c>
      <c r="E71" s="27" t="s">
        <v>23</v>
      </c>
      <c r="F71" s="27" t="s">
        <v>0</v>
      </c>
      <c r="G71" s="27" t="s">
        <v>14</v>
      </c>
      <c r="H71" s="27" t="s">
        <v>15</v>
      </c>
      <c r="I71" s="33" t="s">
        <v>116</v>
      </c>
    </row>
    <row r="72" spans="1:9" x14ac:dyDescent="0.2">
      <c r="A72" s="35">
        <v>24654</v>
      </c>
      <c r="B72" s="27">
        <v>4.5334703826020117</v>
      </c>
      <c r="C72" s="27" t="s">
        <v>120</v>
      </c>
      <c r="D72" s="27" t="s">
        <v>37</v>
      </c>
      <c r="E72" s="27" t="s">
        <v>23</v>
      </c>
      <c r="F72" s="27" t="s">
        <v>0</v>
      </c>
      <c r="G72" s="27" t="s">
        <v>14</v>
      </c>
      <c r="H72" s="27" t="s">
        <v>15</v>
      </c>
      <c r="I72" s="33" t="s">
        <v>116</v>
      </c>
    </row>
    <row r="73" spans="1:9" x14ac:dyDescent="0.2">
      <c r="A73" s="35">
        <v>24746</v>
      </c>
      <c r="B73" s="27">
        <v>4.5748331568095102</v>
      </c>
      <c r="C73" s="27" t="s">
        <v>120</v>
      </c>
      <c r="D73" s="27" t="s">
        <v>37</v>
      </c>
      <c r="E73" s="27" t="s">
        <v>23</v>
      </c>
      <c r="F73" s="27" t="s">
        <v>0</v>
      </c>
      <c r="G73" s="27" t="s">
        <v>14</v>
      </c>
      <c r="H73" s="27" t="s">
        <v>15</v>
      </c>
      <c r="I73" s="33" t="s">
        <v>116</v>
      </c>
    </row>
    <row r="74" spans="1:9" x14ac:dyDescent="0.2">
      <c r="A74" s="35">
        <v>24838</v>
      </c>
      <c r="B74" s="27">
        <v>4.5425952981041906</v>
      </c>
      <c r="C74" s="27" t="s">
        <v>120</v>
      </c>
      <c r="D74" s="27" t="s">
        <v>37</v>
      </c>
      <c r="E74" s="27" t="s">
        <v>23</v>
      </c>
      <c r="F74" s="27" t="s">
        <v>0</v>
      </c>
      <c r="G74" s="27" t="s">
        <v>14</v>
      </c>
      <c r="H74" s="27" t="s">
        <v>15</v>
      </c>
      <c r="I74" s="33" t="s">
        <v>116</v>
      </c>
    </row>
    <row r="75" spans="1:9" x14ac:dyDescent="0.2">
      <c r="A75" s="35">
        <v>24929</v>
      </c>
      <c r="B75" s="27">
        <v>4.4772136085792003</v>
      </c>
      <c r="C75" s="27" t="s">
        <v>120</v>
      </c>
      <c r="D75" s="27" t="s">
        <v>37</v>
      </c>
      <c r="E75" s="27" t="s">
        <v>23</v>
      </c>
      <c r="F75" s="27" t="s">
        <v>0</v>
      </c>
      <c r="G75" s="27" t="s">
        <v>14</v>
      </c>
      <c r="H75" s="27" t="s">
        <v>15</v>
      </c>
      <c r="I75" s="33" t="s">
        <v>116</v>
      </c>
    </row>
    <row r="76" spans="1:9" x14ac:dyDescent="0.2">
      <c r="A76" s="35">
        <v>25020</v>
      </c>
      <c r="B76" s="27">
        <v>4.5175050603739608</v>
      </c>
      <c r="C76" s="27" t="s">
        <v>120</v>
      </c>
      <c r="D76" s="27" t="s">
        <v>37</v>
      </c>
      <c r="E76" s="27" t="s">
        <v>23</v>
      </c>
      <c r="F76" s="27" t="s">
        <v>0</v>
      </c>
      <c r="G76" s="27" t="s">
        <v>14</v>
      </c>
      <c r="H76" s="27" t="s">
        <v>15</v>
      </c>
      <c r="I76" s="33" t="s">
        <v>116</v>
      </c>
    </row>
    <row r="77" spans="1:9" x14ac:dyDescent="0.2">
      <c r="A77" s="35">
        <v>25112</v>
      </c>
      <c r="B77" s="27">
        <v>4.5171341929246323</v>
      </c>
      <c r="C77" s="27" t="s">
        <v>120</v>
      </c>
      <c r="D77" s="27" t="s">
        <v>37</v>
      </c>
      <c r="E77" s="27" t="s">
        <v>23</v>
      </c>
      <c r="F77" s="27" t="s">
        <v>0</v>
      </c>
      <c r="G77" s="27" t="s">
        <v>14</v>
      </c>
      <c r="H77" s="27" t="s">
        <v>15</v>
      </c>
      <c r="I77" s="33" t="s">
        <v>116</v>
      </c>
    </row>
    <row r="78" spans="1:9" x14ac:dyDescent="0.2">
      <c r="A78" s="35">
        <v>25204</v>
      </c>
      <c r="B78" s="27">
        <v>4.3658906898229155</v>
      </c>
      <c r="C78" s="27" t="s">
        <v>120</v>
      </c>
      <c r="D78" s="27" t="s">
        <v>37</v>
      </c>
      <c r="E78" s="27" t="s">
        <v>23</v>
      </c>
      <c r="F78" s="27" t="s">
        <v>0</v>
      </c>
      <c r="G78" s="27" t="s">
        <v>14</v>
      </c>
      <c r="H78" s="27" t="s">
        <v>15</v>
      </c>
      <c r="I78" s="33" t="s">
        <v>116</v>
      </c>
    </row>
    <row r="79" spans="1:9" x14ac:dyDescent="0.2">
      <c r="A79" s="35">
        <v>25294</v>
      </c>
      <c r="B79" s="27">
        <v>4.1933566697937907</v>
      </c>
      <c r="C79" s="27" t="s">
        <v>120</v>
      </c>
      <c r="D79" s="27" t="s">
        <v>37</v>
      </c>
      <c r="E79" s="27" t="s">
        <v>23</v>
      </c>
      <c r="F79" s="27" t="s">
        <v>0</v>
      </c>
      <c r="G79" s="27" t="s">
        <v>14</v>
      </c>
      <c r="H79" s="27" t="s">
        <v>15</v>
      </c>
      <c r="I79" s="33" t="s">
        <v>116</v>
      </c>
    </row>
    <row r="80" spans="1:9" x14ac:dyDescent="0.2">
      <c r="A80" s="35">
        <v>25385</v>
      </c>
      <c r="B80" s="27">
        <v>3.9958560683829303</v>
      </c>
      <c r="C80" s="27" t="s">
        <v>120</v>
      </c>
      <c r="D80" s="27" t="s">
        <v>37</v>
      </c>
      <c r="E80" s="27" t="s">
        <v>23</v>
      </c>
      <c r="F80" s="27" t="s">
        <v>0</v>
      </c>
      <c r="G80" s="27" t="s">
        <v>14</v>
      </c>
      <c r="H80" s="27" t="s">
        <v>15</v>
      </c>
      <c r="I80" s="33" t="s">
        <v>116</v>
      </c>
    </row>
    <row r="81" spans="1:9" x14ac:dyDescent="0.2">
      <c r="A81" s="35">
        <v>25477</v>
      </c>
      <c r="B81" s="27">
        <v>3.8500685961994519</v>
      </c>
      <c r="C81" s="27" t="s">
        <v>120</v>
      </c>
      <c r="D81" s="27" t="s">
        <v>37</v>
      </c>
      <c r="E81" s="27" t="s">
        <v>23</v>
      </c>
      <c r="F81" s="27" t="s">
        <v>0</v>
      </c>
      <c r="G81" s="27" t="s">
        <v>14</v>
      </c>
      <c r="H81" s="27" t="s">
        <v>15</v>
      </c>
      <c r="I81" s="33" t="s">
        <v>116</v>
      </c>
    </row>
    <row r="82" spans="1:9" x14ac:dyDescent="0.2">
      <c r="A82" s="35">
        <v>25569</v>
      </c>
      <c r="B82" s="27">
        <v>3.7147614131174844</v>
      </c>
      <c r="C82" s="27" t="s">
        <v>120</v>
      </c>
      <c r="D82" s="27" t="s">
        <v>37</v>
      </c>
      <c r="E82" s="27" t="s">
        <v>23</v>
      </c>
      <c r="F82" s="27" t="s">
        <v>0</v>
      </c>
      <c r="G82" s="27" t="s">
        <v>14</v>
      </c>
      <c r="H82" s="27" t="s">
        <v>15</v>
      </c>
      <c r="I82" s="33" t="s">
        <v>116</v>
      </c>
    </row>
    <row r="83" spans="1:9" x14ac:dyDescent="0.2">
      <c r="A83" s="35">
        <v>25659</v>
      </c>
      <c r="B83" s="27">
        <v>3.550923747251078</v>
      </c>
      <c r="C83" s="27" t="s">
        <v>120</v>
      </c>
      <c r="D83" s="27" t="s">
        <v>37</v>
      </c>
      <c r="E83" s="27" t="s">
        <v>23</v>
      </c>
      <c r="F83" s="27" t="s">
        <v>0</v>
      </c>
      <c r="G83" s="27" t="s">
        <v>14</v>
      </c>
      <c r="H83" s="27" t="s">
        <v>15</v>
      </c>
      <c r="I83" s="33" t="s">
        <v>116</v>
      </c>
    </row>
    <row r="84" spans="1:9" x14ac:dyDescent="0.2">
      <c r="A84" s="35">
        <v>25750</v>
      </c>
      <c r="B84" s="27">
        <v>3.4181489823454481</v>
      </c>
      <c r="C84" s="27" t="s">
        <v>120</v>
      </c>
      <c r="D84" s="27" t="s">
        <v>37</v>
      </c>
      <c r="E84" s="27" t="s">
        <v>23</v>
      </c>
      <c r="F84" s="27" t="s">
        <v>0</v>
      </c>
      <c r="G84" s="27" t="s">
        <v>14</v>
      </c>
      <c r="H84" s="27" t="s">
        <v>15</v>
      </c>
      <c r="I84" s="33" t="s">
        <v>116</v>
      </c>
    </row>
    <row r="85" spans="1:9" x14ac:dyDescent="0.2">
      <c r="A85" s="35">
        <v>25842</v>
      </c>
      <c r="B85" s="27">
        <v>3.2946250150166279</v>
      </c>
      <c r="C85" s="27" t="s">
        <v>120</v>
      </c>
      <c r="D85" s="27" t="s">
        <v>37</v>
      </c>
      <c r="E85" s="27" t="s">
        <v>23</v>
      </c>
      <c r="F85" s="27" t="s">
        <v>0</v>
      </c>
      <c r="G85" s="27" t="s">
        <v>14</v>
      </c>
      <c r="H85" s="27" t="s">
        <v>15</v>
      </c>
      <c r="I85" s="33" t="s">
        <v>116</v>
      </c>
    </row>
    <row r="86" spans="1:9" x14ac:dyDescent="0.2">
      <c r="A86" s="35">
        <v>25934</v>
      </c>
      <c r="B86" s="27">
        <v>3.2433261127578605</v>
      </c>
      <c r="C86" s="27" t="s">
        <v>120</v>
      </c>
      <c r="D86" s="27" t="s">
        <v>37</v>
      </c>
      <c r="E86" s="27" t="s">
        <v>23</v>
      </c>
      <c r="F86" s="27" t="s">
        <v>0</v>
      </c>
      <c r="G86" s="27" t="s">
        <v>14</v>
      </c>
      <c r="H86" s="27" t="s">
        <v>15</v>
      </c>
      <c r="I86" s="33" t="s">
        <v>116</v>
      </c>
    </row>
    <row r="87" spans="1:9" x14ac:dyDescent="0.2">
      <c r="A87" s="35">
        <v>26024</v>
      </c>
      <c r="B87" s="27">
        <v>3.2376670207212133</v>
      </c>
      <c r="C87" s="27" t="s">
        <v>120</v>
      </c>
      <c r="D87" s="27" t="s">
        <v>37</v>
      </c>
      <c r="E87" s="27" t="s">
        <v>23</v>
      </c>
      <c r="F87" s="27" t="s">
        <v>0</v>
      </c>
      <c r="G87" s="27" t="s">
        <v>14</v>
      </c>
      <c r="H87" s="27" t="s">
        <v>15</v>
      </c>
      <c r="I87" s="33" t="s">
        <v>116</v>
      </c>
    </row>
    <row r="88" spans="1:9" x14ac:dyDescent="0.2">
      <c r="A88" s="35">
        <v>26115</v>
      </c>
      <c r="B88" s="27">
        <v>3.2270257346032505</v>
      </c>
      <c r="C88" s="27" t="s">
        <v>120</v>
      </c>
      <c r="D88" s="27" t="s">
        <v>37</v>
      </c>
      <c r="E88" s="27" t="s">
        <v>23</v>
      </c>
      <c r="F88" s="27" t="s">
        <v>0</v>
      </c>
      <c r="G88" s="27" t="s">
        <v>14</v>
      </c>
      <c r="H88" s="27" t="s">
        <v>15</v>
      </c>
      <c r="I88" s="33" t="s">
        <v>116</v>
      </c>
    </row>
    <row r="89" spans="1:9" x14ac:dyDescent="0.2">
      <c r="A89" s="35">
        <v>26207</v>
      </c>
      <c r="B89" s="27">
        <v>3.2253502256585964</v>
      </c>
      <c r="C89" s="27" t="s">
        <v>120</v>
      </c>
      <c r="D89" s="27" t="s">
        <v>37</v>
      </c>
      <c r="E89" s="27" t="s">
        <v>23</v>
      </c>
      <c r="F89" s="27" t="s">
        <v>0</v>
      </c>
      <c r="G89" s="27" t="s">
        <v>14</v>
      </c>
      <c r="H89" s="27" t="s">
        <v>15</v>
      </c>
      <c r="I89" s="33" t="s">
        <v>116</v>
      </c>
    </row>
    <row r="90" spans="1:9" x14ac:dyDescent="0.2">
      <c r="A90" s="35">
        <v>26299</v>
      </c>
      <c r="B90" s="27">
        <v>3.2387602254538406</v>
      </c>
      <c r="C90" s="27" t="s">
        <v>120</v>
      </c>
      <c r="D90" s="27" t="s">
        <v>37</v>
      </c>
      <c r="E90" s="27" t="s">
        <v>23</v>
      </c>
      <c r="F90" s="27" t="s">
        <v>0</v>
      </c>
      <c r="G90" s="27" t="s">
        <v>14</v>
      </c>
      <c r="H90" s="27" t="s">
        <v>15</v>
      </c>
      <c r="I90" s="33" t="s">
        <v>116</v>
      </c>
    </row>
    <row r="91" spans="1:9" x14ac:dyDescent="0.2">
      <c r="A91" s="35">
        <v>26390</v>
      </c>
      <c r="B91" s="27">
        <v>3.2564637967447574</v>
      </c>
      <c r="C91" s="27" t="s">
        <v>120</v>
      </c>
      <c r="D91" s="27" t="s">
        <v>37</v>
      </c>
      <c r="E91" s="27" t="s">
        <v>23</v>
      </c>
      <c r="F91" s="27" t="s">
        <v>0</v>
      </c>
      <c r="G91" s="27" t="s">
        <v>14</v>
      </c>
      <c r="H91" s="27" t="s">
        <v>15</v>
      </c>
      <c r="I91" s="33" t="s">
        <v>116</v>
      </c>
    </row>
    <row r="92" spans="1:9" x14ac:dyDescent="0.2">
      <c r="A92" s="35">
        <v>26481</v>
      </c>
      <c r="B92" s="27">
        <v>3.2895987871779164</v>
      </c>
      <c r="C92" s="27" t="s">
        <v>120</v>
      </c>
      <c r="D92" s="27" t="s">
        <v>37</v>
      </c>
      <c r="E92" s="27" t="s">
        <v>23</v>
      </c>
      <c r="F92" s="27" t="s">
        <v>0</v>
      </c>
      <c r="G92" s="27" t="s">
        <v>14</v>
      </c>
      <c r="H92" s="27" t="s">
        <v>15</v>
      </c>
      <c r="I92" s="33" t="s">
        <v>116</v>
      </c>
    </row>
    <row r="93" spans="1:9" x14ac:dyDescent="0.2">
      <c r="A93" s="35">
        <v>26573</v>
      </c>
      <c r="B93" s="27">
        <v>3.3426381925771631</v>
      </c>
      <c r="C93" s="27" t="s">
        <v>120</v>
      </c>
      <c r="D93" s="27" t="s">
        <v>37</v>
      </c>
      <c r="E93" s="27" t="s">
        <v>23</v>
      </c>
      <c r="F93" s="27" t="s">
        <v>0</v>
      </c>
      <c r="G93" s="27" t="s">
        <v>14</v>
      </c>
      <c r="H93" s="27" t="s">
        <v>15</v>
      </c>
      <c r="I93" s="33" t="s">
        <v>116</v>
      </c>
    </row>
    <row r="94" spans="1:9" x14ac:dyDescent="0.2">
      <c r="A94" s="35">
        <v>26665</v>
      </c>
      <c r="B94" s="27">
        <v>3.3844008739502884</v>
      </c>
      <c r="C94" s="27" t="s">
        <v>120</v>
      </c>
      <c r="D94" s="27" t="s">
        <v>37</v>
      </c>
      <c r="E94" s="27" t="s">
        <v>23</v>
      </c>
      <c r="F94" s="27" t="s">
        <v>0</v>
      </c>
      <c r="G94" s="27" t="s">
        <v>14</v>
      </c>
      <c r="H94" s="27" t="s">
        <v>15</v>
      </c>
      <c r="I94" s="33" t="s">
        <v>116</v>
      </c>
    </row>
    <row r="95" spans="1:9" x14ac:dyDescent="0.2">
      <c r="A95" s="35">
        <v>26755</v>
      </c>
      <c r="B95" s="27">
        <v>3.4957070519399558</v>
      </c>
      <c r="C95" s="27" t="s">
        <v>120</v>
      </c>
      <c r="D95" s="27" t="s">
        <v>37</v>
      </c>
      <c r="E95" s="27" t="s">
        <v>23</v>
      </c>
      <c r="F95" s="27" t="s">
        <v>0</v>
      </c>
      <c r="G95" s="27" t="s">
        <v>14</v>
      </c>
      <c r="H95" s="27" t="s">
        <v>15</v>
      </c>
      <c r="I95" s="33" t="s">
        <v>116</v>
      </c>
    </row>
    <row r="96" spans="1:9" x14ac:dyDescent="0.2">
      <c r="A96" s="35">
        <v>26846</v>
      </c>
      <c r="B96" s="27">
        <v>3.5092070751838067</v>
      </c>
      <c r="C96" s="27" t="s">
        <v>120</v>
      </c>
      <c r="D96" s="27" t="s">
        <v>37</v>
      </c>
      <c r="E96" s="27" t="s">
        <v>23</v>
      </c>
      <c r="F96" s="27" t="s">
        <v>0</v>
      </c>
      <c r="G96" s="27" t="s">
        <v>14</v>
      </c>
      <c r="H96" s="27" t="s">
        <v>15</v>
      </c>
      <c r="I96" s="33" t="s">
        <v>116</v>
      </c>
    </row>
    <row r="97" spans="1:9" x14ac:dyDescent="0.2">
      <c r="A97" s="35">
        <v>26938</v>
      </c>
      <c r="B97" s="27">
        <v>3.5576699775135445</v>
      </c>
      <c r="C97" s="27" t="s">
        <v>120</v>
      </c>
      <c r="D97" s="27" t="s">
        <v>37</v>
      </c>
      <c r="E97" s="27" t="s">
        <v>23</v>
      </c>
      <c r="F97" s="27" t="s">
        <v>0</v>
      </c>
      <c r="G97" s="27" t="s">
        <v>14</v>
      </c>
      <c r="H97" s="27" t="s">
        <v>15</v>
      </c>
      <c r="I97" s="33" t="s">
        <v>116</v>
      </c>
    </row>
    <row r="98" spans="1:9" x14ac:dyDescent="0.2">
      <c r="A98" s="35">
        <v>27030</v>
      </c>
      <c r="B98" s="27">
        <v>3.5817164131321411</v>
      </c>
      <c r="C98" s="27" t="s">
        <v>120</v>
      </c>
      <c r="D98" s="27" t="s">
        <v>37</v>
      </c>
      <c r="E98" s="27" t="s">
        <v>23</v>
      </c>
      <c r="F98" s="27" t="s">
        <v>0</v>
      </c>
      <c r="G98" s="27" t="s">
        <v>14</v>
      </c>
      <c r="H98" s="27" t="s">
        <v>15</v>
      </c>
      <c r="I98" s="33" t="s">
        <v>116</v>
      </c>
    </row>
    <row r="99" spans="1:9" x14ac:dyDescent="0.2">
      <c r="A99" s="35">
        <v>27120</v>
      </c>
      <c r="B99" s="27">
        <v>3.5919773141300348</v>
      </c>
      <c r="C99" s="27" t="s">
        <v>120</v>
      </c>
      <c r="D99" s="27" t="s">
        <v>37</v>
      </c>
      <c r="E99" s="27" t="s">
        <v>23</v>
      </c>
      <c r="F99" s="27" t="s">
        <v>0</v>
      </c>
      <c r="G99" s="27" t="s">
        <v>14</v>
      </c>
      <c r="H99" s="27" t="s">
        <v>15</v>
      </c>
      <c r="I99" s="33" t="s">
        <v>116</v>
      </c>
    </row>
    <row r="100" spans="1:9" x14ac:dyDescent="0.2">
      <c r="A100" s="35">
        <v>27211</v>
      </c>
      <c r="B100" s="27">
        <v>3.5179159507155555</v>
      </c>
      <c r="C100" s="27" t="s">
        <v>120</v>
      </c>
      <c r="D100" s="27" t="s">
        <v>37</v>
      </c>
      <c r="E100" s="27" t="s">
        <v>23</v>
      </c>
      <c r="F100" s="27" t="s">
        <v>0</v>
      </c>
      <c r="G100" s="27" t="s">
        <v>14</v>
      </c>
      <c r="H100" s="27" t="s">
        <v>15</v>
      </c>
      <c r="I100" s="33" t="s">
        <v>116</v>
      </c>
    </row>
    <row r="101" spans="1:9" x14ac:dyDescent="0.2">
      <c r="A101" s="35">
        <v>27303</v>
      </c>
      <c r="B101" s="27">
        <v>3.4470673274187291</v>
      </c>
      <c r="C101" s="27" t="s">
        <v>120</v>
      </c>
      <c r="D101" s="27" t="s">
        <v>37</v>
      </c>
      <c r="E101" s="27" t="s">
        <v>23</v>
      </c>
      <c r="F101" s="27" t="s">
        <v>0</v>
      </c>
      <c r="G101" s="27" t="s">
        <v>14</v>
      </c>
      <c r="H101" s="27" t="s">
        <v>15</v>
      </c>
      <c r="I101" s="33" t="s">
        <v>116</v>
      </c>
    </row>
    <row r="102" spans="1:9" x14ac:dyDescent="0.2">
      <c r="A102" s="35">
        <v>27395</v>
      </c>
      <c r="B102" s="27">
        <v>3.3340974712669169</v>
      </c>
      <c r="C102" s="27" t="s">
        <v>120</v>
      </c>
      <c r="D102" s="27" t="s">
        <v>37</v>
      </c>
      <c r="E102" s="27" t="s">
        <v>23</v>
      </c>
      <c r="F102" s="27" t="s">
        <v>0</v>
      </c>
      <c r="G102" s="27" t="s">
        <v>14</v>
      </c>
      <c r="H102" s="27" t="s">
        <v>15</v>
      </c>
      <c r="I102" s="33" t="s">
        <v>116</v>
      </c>
    </row>
    <row r="103" spans="1:9" x14ac:dyDescent="0.2">
      <c r="A103" s="35">
        <v>27485</v>
      </c>
      <c r="B103" s="27">
        <v>3.2424422950115828</v>
      </c>
      <c r="C103" s="27" t="s">
        <v>120</v>
      </c>
      <c r="D103" s="27" t="s">
        <v>37</v>
      </c>
      <c r="E103" s="27" t="s">
        <v>23</v>
      </c>
      <c r="F103" s="27" t="s">
        <v>0</v>
      </c>
      <c r="G103" s="27" t="s">
        <v>14</v>
      </c>
      <c r="H103" s="27" t="s">
        <v>15</v>
      </c>
      <c r="I103" s="33" t="s">
        <v>116</v>
      </c>
    </row>
    <row r="104" spans="1:9" x14ac:dyDescent="0.2">
      <c r="A104" s="35">
        <v>27576</v>
      </c>
      <c r="B104" s="27">
        <v>3.1830988583149811</v>
      </c>
      <c r="C104" s="27" t="s">
        <v>120</v>
      </c>
      <c r="D104" s="27" t="s">
        <v>37</v>
      </c>
      <c r="E104" s="27" t="s">
        <v>23</v>
      </c>
      <c r="F104" s="27" t="s">
        <v>0</v>
      </c>
      <c r="G104" s="27" t="s">
        <v>14</v>
      </c>
      <c r="H104" s="27" t="s">
        <v>15</v>
      </c>
      <c r="I104" s="33" t="s">
        <v>116</v>
      </c>
    </row>
    <row r="105" spans="1:9" x14ac:dyDescent="0.2">
      <c r="A105" s="35">
        <v>27668</v>
      </c>
      <c r="B105" s="27">
        <v>3.1478242689427782</v>
      </c>
      <c r="C105" s="27" t="s">
        <v>120</v>
      </c>
      <c r="D105" s="27" t="s">
        <v>37</v>
      </c>
      <c r="E105" s="27" t="s">
        <v>23</v>
      </c>
      <c r="F105" s="27" t="s">
        <v>0</v>
      </c>
      <c r="G105" s="27" t="s">
        <v>14</v>
      </c>
      <c r="H105" s="27" t="s">
        <v>15</v>
      </c>
      <c r="I105" s="33" t="s">
        <v>116</v>
      </c>
    </row>
    <row r="106" spans="1:9" x14ac:dyDescent="0.2">
      <c r="A106" s="35">
        <v>27760</v>
      </c>
      <c r="B106" s="27">
        <v>3.097935431386567</v>
      </c>
      <c r="C106" s="27" t="s">
        <v>120</v>
      </c>
      <c r="D106" s="27" t="s">
        <v>37</v>
      </c>
      <c r="E106" s="27" t="s">
        <v>23</v>
      </c>
      <c r="F106" s="27" t="s">
        <v>0</v>
      </c>
      <c r="G106" s="27" t="s">
        <v>14</v>
      </c>
      <c r="H106" s="27" t="s">
        <v>15</v>
      </c>
      <c r="I106" s="33" t="s">
        <v>116</v>
      </c>
    </row>
    <row r="107" spans="1:9" x14ac:dyDescent="0.2">
      <c r="A107" s="35">
        <v>27851</v>
      </c>
      <c r="B107" s="27">
        <v>3.112090852477456</v>
      </c>
      <c r="C107" s="27" t="s">
        <v>120</v>
      </c>
      <c r="D107" s="27" t="s">
        <v>37</v>
      </c>
      <c r="E107" s="27" t="s">
        <v>23</v>
      </c>
      <c r="F107" s="27" t="s">
        <v>0</v>
      </c>
      <c r="G107" s="27" t="s">
        <v>14</v>
      </c>
      <c r="H107" s="27" t="s">
        <v>15</v>
      </c>
      <c r="I107" s="33" t="s">
        <v>116</v>
      </c>
    </row>
    <row r="108" spans="1:9" x14ac:dyDescent="0.2">
      <c r="A108" s="35">
        <v>27942</v>
      </c>
      <c r="B108" s="27">
        <v>3.1754426068895336</v>
      </c>
      <c r="C108" s="27" t="s">
        <v>120</v>
      </c>
      <c r="D108" s="27" t="s">
        <v>37</v>
      </c>
      <c r="E108" s="27" t="s">
        <v>23</v>
      </c>
      <c r="F108" s="27" t="s">
        <v>0</v>
      </c>
      <c r="G108" s="27" t="s">
        <v>14</v>
      </c>
      <c r="H108" s="27" t="s">
        <v>15</v>
      </c>
      <c r="I108" s="33" t="s">
        <v>116</v>
      </c>
    </row>
    <row r="109" spans="1:9" x14ac:dyDescent="0.2">
      <c r="A109" s="35">
        <v>28034</v>
      </c>
      <c r="B109" s="27">
        <v>3.192680069548115</v>
      </c>
      <c r="C109" s="27" t="s">
        <v>120</v>
      </c>
      <c r="D109" s="27" t="s">
        <v>37</v>
      </c>
      <c r="E109" s="27" t="s">
        <v>23</v>
      </c>
      <c r="F109" s="27" t="s">
        <v>0</v>
      </c>
      <c r="G109" s="27" t="s">
        <v>14</v>
      </c>
      <c r="H109" s="27" t="s">
        <v>15</v>
      </c>
      <c r="I109" s="33" t="s">
        <v>116</v>
      </c>
    </row>
    <row r="110" spans="1:9" x14ac:dyDescent="0.2">
      <c r="A110" s="35">
        <v>28126</v>
      </c>
      <c r="B110" s="27">
        <v>3.2781733309230177</v>
      </c>
      <c r="C110" s="27" t="s">
        <v>120</v>
      </c>
      <c r="D110" s="27" t="s">
        <v>37</v>
      </c>
      <c r="E110" s="27" t="s">
        <v>23</v>
      </c>
      <c r="F110" s="27" t="s">
        <v>0</v>
      </c>
      <c r="G110" s="27" t="s">
        <v>14</v>
      </c>
      <c r="H110" s="27" t="s">
        <v>15</v>
      </c>
      <c r="I110" s="33" t="s">
        <v>116</v>
      </c>
    </row>
    <row r="111" spans="1:9" x14ac:dyDescent="0.2">
      <c r="A111" s="35">
        <v>28216</v>
      </c>
      <c r="B111" s="27">
        <v>3.3300731043429233</v>
      </c>
      <c r="C111" s="27" t="s">
        <v>120</v>
      </c>
      <c r="D111" s="27" t="s">
        <v>37</v>
      </c>
      <c r="E111" s="27" t="s">
        <v>23</v>
      </c>
      <c r="F111" s="27" t="s">
        <v>0</v>
      </c>
      <c r="G111" s="27" t="s">
        <v>14</v>
      </c>
      <c r="H111" s="27" t="s">
        <v>15</v>
      </c>
      <c r="I111" s="33" t="s">
        <v>116</v>
      </c>
    </row>
    <row r="112" spans="1:9" x14ac:dyDescent="0.2">
      <c r="A112" s="35">
        <v>28307</v>
      </c>
      <c r="B112" s="27">
        <v>3.3528670107837</v>
      </c>
      <c r="C112" s="27" t="s">
        <v>120</v>
      </c>
      <c r="D112" s="27" t="s">
        <v>37</v>
      </c>
      <c r="E112" s="27" t="s">
        <v>23</v>
      </c>
      <c r="F112" s="27" t="s">
        <v>0</v>
      </c>
      <c r="G112" s="27" t="s">
        <v>14</v>
      </c>
      <c r="H112" s="27" t="s">
        <v>15</v>
      </c>
      <c r="I112" s="33" t="s">
        <v>116</v>
      </c>
    </row>
    <row r="113" spans="1:9" x14ac:dyDescent="0.2">
      <c r="A113" s="35">
        <v>28399</v>
      </c>
      <c r="B113" s="27">
        <v>3.4164497423736062</v>
      </c>
      <c r="C113" s="27" t="s">
        <v>120</v>
      </c>
      <c r="D113" s="27" t="s">
        <v>37</v>
      </c>
      <c r="E113" s="27" t="s">
        <v>23</v>
      </c>
      <c r="F113" s="27" t="s">
        <v>0</v>
      </c>
      <c r="G113" s="27" t="s">
        <v>14</v>
      </c>
      <c r="H113" s="27" t="s">
        <v>15</v>
      </c>
      <c r="I113" s="33" t="s">
        <v>116</v>
      </c>
    </row>
    <row r="114" spans="1:9" x14ac:dyDescent="0.2">
      <c r="A114" s="35">
        <v>28491</v>
      </c>
      <c r="B114" s="27">
        <v>3.4741657226621925</v>
      </c>
      <c r="C114" s="27" t="s">
        <v>120</v>
      </c>
      <c r="D114" s="27" t="s">
        <v>37</v>
      </c>
      <c r="E114" s="27" t="s">
        <v>23</v>
      </c>
      <c r="F114" s="27" t="s">
        <v>0</v>
      </c>
      <c r="G114" s="27" t="s">
        <v>14</v>
      </c>
      <c r="H114" s="27" t="s">
        <v>15</v>
      </c>
      <c r="I114" s="33" t="s">
        <v>116</v>
      </c>
    </row>
    <row r="115" spans="1:9" x14ac:dyDescent="0.2">
      <c r="A115" s="35">
        <v>28581</v>
      </c>
      <c r="B115" s="27">
        <v>3.5141055605981464</v>
      </c>
      <c r="C115" s="27" t="s">
        <v>120</v>
      </c>
      <c r="D115" s="27" t="s">
        <v>37</v>
      </c>
      <c r="E115" s="27" t="s">
        <v>23</v>
      </c>
      <c r="F115" s="27" t="s">
        <v>0</v>
      </c>
      <c r="G115" s="27" t="s">
        <v>14</v>
      </c>
      <c r="H115" s="27" t="s">
        <v>15</v>
      </c>
      <c r="I115" s="33" t="s">
        <v>116</v>
      </c>
    </row>
    <row r="116" spans="1:9" x14ac:dyDescent="0.2">
      <c r="A116" s="35">
        <v>28672</v>
      </c>
      <c r="B116" s="27">
        <v>3.5808947587629092</v>
      </c>
      <c r="C116" s="27" t="s">
        <v>120</v>
      </c>
      <c r="D116" s="27" t="s">
        <v>37</v>
      </c>
      <c r="E116" s="27" t="s">
        <v>23</v>
      </c>
      <c r="F116" s="27" t="s">
        <v>0</v>
      </c>
      <c r="G116" s="27" t="s">
        <v>14</v>
      </c>
      <c r="H116" s="27" t="s">
        <v>15</v>
      </c>
      <c r="I116" s="33" t="s">
        <v>116</v>
      </c>
    </row>
    <row r="117" spans="1:9" x14ac:dyDescent="0.2">
      <c r="A117" s="35">
        <v>28764</v>
      </c>
      <c r="B117" s="27">
        <v>3.6224282550351372</v>
      </c>
      <c r="C117" s="27" t="s">
        <v>120</v>
      </c>
      <c r="D117" s="27" t="s">
        <v>37</v>
      </c>
      <c r="E117" s="27" t="s">
        <v>23</v>
      </c>
      <c r="F117" s="27" t="s">
        <v>0</v>
      </c>
      <c r="G117" s="27" t="s">
        <v>14</v>
      </c>
      <c r="H117" s="27" t="s">
        <v>15</v>
      </c>
      <c r="I117" s="33" t="s">
        <v>116</v>
      </c>
    </row>
    <row r="118" spans="1:9" x14ac:dyDescent="0.2">
      <c r="A118" s="35">
        <v>28856</v>
      </c>
      <c r="B118" s="27">
        <v>3.6959982299918481</v>
      </c>
      <c r="C118" s="27" t="s">
        <v>120</v>
      </c>
      <c r="D118" s="27" t="s">
        <v>37</v>
      </c>
      <c r="E118" s="27" t="s">
        <v>23</v>
      </c>
      <c r="F118" s="27" t="s">
        <v>0</v>
      </c>
      <c r="G118" s="27" t="s">
        <v>14</v>
      </c>
      <c r="H118" s="27" t="s">
        <v>15</v>
      </c>
      <c r="I118" s="33" t="s">
        <v>116</v>
      </c>
    </row>
    <row r="119" spans="1:9" x14ac:dyDescent="0.2">
      <c r="A119" s="35">
        <v>28946</v>
      </c>
      <c r="B119" s="27">
        <v>3.5274490097051636</v>
      </c>
      <c r="C119" s="27" t="s">
        <v>120</v>
      </c>
      <c r="D119" s="27" t="s">
        <v>37</v>
      </c>
      <c r="E119" s="27" t="s">
        <v>23</v>
      </c>
      <c r="F119" s="27" t="s">
        <v>0</v>
      </c>
      <c r="G119" s="27" t="s">
        <v>14</v>
      </c>
      <c r="H119" s="27" t="s">
        <v>15</v>
      </c>
      <c r="I119" s="33" t="s">
        <v>116</v>
      </c>
    </row>
    <row r="120" spans="1:9" x14ac:dyDescent="0.2">
      <c r="A120" s="35">
        <v>29037</v>
      </c>
      <c r="B120" s="27">
        <v>3.2945720039480042</v>
      </c>
      <c r="C120" s="27" t="s">
        <v>120</v>
      </c>
      <c r="D120" s="27" t="s">
        <v>37</v>
      </c>
      <c r="E120" s="27" t="s">
        <v>23</v>
      </c>
      <c r="F120" s="27" t="s">
        <v>0</v>
      </c>
      <c r="G120" s="27" t="s">
        <v>14</v>
      </c>
      <c r="H120" s="27" t="s">
        <v>15</v>
      </c>
      <c r="I120" s="33" t="s">
        <v>116</v>
      </c>
    </row>
    <row r="121" spans="1:9" x14ac:dyDescent="0.2">
      <c r="A121" s="35">
        <v>29129</v>
      </c>
      <c r="B121" s="27">
        <v>3.0284910232997175</v>
      </c>
      <c r="C121" s="27" t="s">
        <v>120</v>
      </c>
      <c r="D121" s="27" t="s">
        <v>37</v>
      </c>
      <c r="E121" s="27" t="s">
        <v>23</v>
      </c>
      <c r="F121" s="27" t="s">
        <v>0</v>
      </c>
      <c r="G121" s="27" t="s">
        <v>14</v>
      </c>
      <c r="H121" s="27" t="s">
        <v>15</v>
      </c>
      <c r="I121" s="33" t="s">
        <v>116</v>
      </c>
    </row>
    <row r="122" spans="1:9" x14ac:dyDescent="0.2">
      <c r="A122" s="35">
        <v>29221</v>
      </c>
      <c r="B122" s="27">
        <v>2.6973531612019874</v>
      </c>
      <c r="C122" s="27" t="s">
        <v>120</v>
      </c>
      <c r="D122" s="27" t="s">
        <v>37</v>
      </c>
      <c r="E122" s="27" t="s">
        <v>23</v>
      </c>
      <c r="F122" s="27" t="s">
        <v>0</v>
      </c>
      <c r="G122" s="27" t="s">
        <v>14</v>
      </c>
      <c r="H122" s="27" t="s">
        <v>15</v>
      </c>
      <c r="I122" s="33" t="s">
        <v>116</v>
      </c>
    </row>
    <row r="123" spans="1:9" x14ac:dyDescent="0.2">
      <c r="A123" s="35">
        <v>29312</v>
      </c>
      <c r="B123" s="27">
        <v>2.3688154458324284</v>
      </c>
      <c r="C123" s="27" t="s">
        <v>120</v>
      </c>
      <c r="D123" s="27" t="s">
        <v>37</v>
      </c>
      <c r="E123" s="27" t="s">
        <v>23</v>
      </c>
      <c r="F123" s="27" t="s">
        <v>0</v>
      </c>
      <c r="G123" s="27" t="s">
        <v>14</v>
      </c>
      <c r="H123" s="27" t="s">
        <v>15</v>
      </c>
      <c r="I123" s="33" t="s">
        <v>116</v>
      </c>
    </row>
    <row r="124" spans="1:9" x14ac:dyDescent="0.2">
      <c r="A124" s="35">
        <v>29403</v>
      </c>
      <c r="B124" s="27">
        <v>2.0119078037647231</v>
      </c>
      <c r="C124" s="27" t="s">
        <v>120</v>
      </c>
      <c r="D124" s="27" t="s">
        <v>37</v>
      </c>
      <c r="E124" s="27" t="s">
        <v>23</v>
      </c>
      <c r="F124" s="27" t="s">
        <v>0</v>
      </c>
      <c r="G124" s="27" t="s">
        <v>14</v>
      </c>
      <c r="H124" s="27" t="s">
        <v>15</v>
      </c>
      <c r="I124" s="33" t="s">
        <v>116</v>
      </c>
    </row>
    <row r="125" spans="1:9" x14ac:dyDescent="0.2">
      <c r="A125" s="35">
        <v>29495</v>
      </c>
      <c r="B125" s="27">
        <v>2.0921249044094203</v>
      </c>
      <c r="C125" s="27" t="s">
        <v>120</v>
      </c>
      <c r="D125" s="27" t="s">
        <v>37</v>
      </c>
      <c r="E125" s="27" t="s">
        <v>23</v>
      </c>
      <c r="F125" s="27" t="s">
        <v>0</v>
      </c>
      <c r="G125" s="27" t="s">
        <v>14</v>
      </c>
      <c r="H125" s="27" t="s">
        <v>15</v>
      </c>
      <c r="I125" s="33" t="s">
        <v>116</v>
      </c>
    </row>
    <row r="126" spans="1:9" x14ac:dyDescent="0.2">
      <c r="A126" s="35">
        <v>29587</v>
      </c>
      <c r="B126" s="27">
        <v>2.312313936519339</v>
      </c>
      <c r="C126" s="27" t="s">
        <v>120</v>
      </c>
      <c r="D126" s="27" t="s">
        <v>37</v>
      </c>
      <c r="E126" s="27" t="s">
        <v>23</v>
      </c>
      <c r="F126" s="27" t="s">
        <v>0</v>
      </c>
      <c r="G126" s="27" t="s">
        <v>14</v>
      </c>
      <c r="H126" s="27" t="s">
        <v>15</v>
      </c>
      <c r="I126" s="33" t="s">
        <v>116</v>
      </c>
    </row>
    <row r="127" spans="1:9" x14ac:dyDescent="0.2">
      <c r="A127" s="35">
        <v>29677</v>
      </c>
      <c r="B127" s="27">
        <v>2.469228796363554</v>
      </c>
      <c r="C127" s="27" t="s">
        <v>120</v>
      </c>
      <c r="D127" s="27" t="s">
        <v>37</v>
      </c>
      <c r="E127" s="27" t="s">
        <v>23</v>
      </c>
      <c r="F127" s="27" t="s">
        <v>0</v>
      </c>
      <c r="G127" s="27" t="s">
        <v>14</v>
      </c>
      <c r="H127" s="27" t="s">
        <v>15</v>
      </c>
      <c r="I127" s="33" t="s">
        <v>116</v>
      </c>
    </row>
    <row r="128" spans="1:9" x14ac:dyDescent="0.2">
      <c r="A128" s="35">
        <v>29768</v>
      </c>
      <c r="B128" s="27">
        <v>2.6040805856847093</v>
      </c>
      <c r="C128" s="27" t="s">
        <v>120</v>
      </c>
      <c r="D128" s="27" t="s">
        <v>37</v>
      </c>
      <c r="E128" s="27" t="s">
        <v>23</v>
      </c>
      <c r="F128" s="27" t="s">
        <v>0</v>
      </c>
      <c r="G128" s="27" t="s">
        <v>14</v>
      </c>
      <c r="H128" s="27" t="s">
        <v>15</v>
      </c>
      <c r="I128" s="33" t="s">
        <v>116</v>
      </c>
    </row>
    <row r="129" spans="1:9" x14ac:dyDescent="0.2">
      <c r="A129" s="35">
        <v>29860</v>
      </c>
      <c r="B129" s="27">
        <v>2.7452809878364848</v>
      </c>
      <c r="C129" s="27" t="s">
        <v>120</v>
      </c>
      <c r="D129" s="27" t="s">
        <v>37</v>
      </c>
      <c r="E129" s="27" t="s">
        <v>23</v>
      </c>
      <c r="F129" s="27" t="s">
        <v>0</v>
      </c>
      <c r="G129" s="27" t="s">
        <v>14</v>
      </c>
      <c r="H129" s="27" t="s">
        <v>15</v>
      </c>
      <c r="I129" s="33" t="s">
        <v>116</v>
      </c>
    </row>
    <row r="130" spans="1:9" x14ac:dyDescent="0.2">
      <c r="A130" s="35">
        <v>29952</v>
      </c>
      <c r="B130" s="27">
        <v>2.8475466255370785</v>
      </c>
      <c r="C130" s="27" t="s">
        <v>120</v>
      </c>
      <c r="D130" s="27" t="s">
        <v>37</v>
      </c>
      <c r="E130" s="27" t="s">
        <v>23</v>
      </c>
      <c r="F130" s="27" t="s">
        <v>0</v>
      </c>
      <c r="G130" s="27" t="s">
        <v>14</v>
      </c>
      <c r="H130" s="27" t="s">
        <v>15</v>
      </c>
      <c r="I130" s="33" t="s">
        <v>116</v>
      </c>
    </row>
    <row r="131" spans="1:9" x14ac:dyDescent="0.2">
      <c r="A131" s="35">
        <v>30042</v>
      </c>
      <c r="B131" s="27">
        <v>2.9031942833691815</v>
      </c>
      <c r="C131" s="27" t="s">
        <v>120</v>
      </c>
      <c r="D131" s="27" t="s">
        <v>37</v>
      </c>
      <c r="E131" s="27" t="s">
        <v>23</v>
      </c>
      <c r="F131" s="27" t="s">
        <v>0</v>
      </c>
      <c r="G131" s="27" t="s">
        <v>14</v>
      </c>
      <c r="H131" s="27" t="s">
        <v>15</v>
      </c>
      <c r="I131" s="33" t="s">
        <v>116</v>
      </c>
    </row>
    <row r="132" spans="1:9" x14ac:dyDescent="0.2">
      <c r="A132" s="35">
        <v>30133</v>
      </c>
      <c r="B132" s="27">
        <v>2.946099192604601</v>
      </c>
      <c r="C132" s="27" t="s">
        <v>120</v>
      </c>
      <c r="D132" s="27" t="s">
        <v>37</v>
      </c>
      <c r="E132" s="27" t="s">
        <v>23</v>
      </c>
      <c r="F132" s="27" t="s">
        <v>0</v>
      </c>
      <c r="G132" s="27" t="s">
        <v>14</v>
      </c>
      <c r="H132" s="27" t="s">
        <v>15</v>
      </c>
      <c r="I132" s="33" t="s">
        <v>116</v>
      </c>
    </row>
    <row r="133" spans="1:9" x14ac:dyDescent="0.2">
      <c r="A133" s="35">
        <v>30225</v>
      </c>
      <c r="B133" s="27">
        <v>2.9982996446729748</v>
      </c>
      <c r="C133" s="27" t="s">
        <v>120</v>
      </c>
      <c r="D133" s="27" t="s">
        <v>37</v>
      </c>
      <c r="E133" s="27" t="s">
        <v>23</v>
      </c>
      <c r="F133" s="27" t="s">
        <v>0</v>
      </c>
      <c r="G133" s="27" t="s">
        <v>14</v>
      </c>
      <c r="H133" s="27" t="s">
        <v>15</v>
      </c>
      <c r="I133" s="33" t="s">
        <v>116</v>
      </c>
    </row>
    <row r="134" spans="1:9" x14ac:dyDescent="0.2">
      <c r="A134" s="35">
        <v>30317</v>
      </c>
      <c r="B134" s="27">
        <v>2.9659692692669548</v>
      </c>
      <c r="C134" s="27" t="s">
        <v>120</v>
      </c>
      <c r="D134" s="27" t="s">
        <v>37</v>
      </c>
      <c r="E134" s="27" t="s">
        <v>23</v>
      </c>
      <c r="F134" s="27" t="s">
        <v>0</v>
      </c>
      <c r="G134" s="27" t="s">
        <v>14</v>
      </c>
      <c r="H134" s="27" t="s">
        <v>15</v>
      </c>
      <c r="I134" s="33" t="s">
        <v>116</v>
      </c>
    </row>
    <row r="135" spans="1:9" x14ac:dyDescent="0.2">
      <c r="A135" s="35">
        <v>30407</v>
      </c>
      <c r="B135" s="27">
        <v>3.0031369645989736</v>
      </c>
      <c r="C135" s="27" t="s">
        <v>120</v>
      </c>
      <c r="D135" s="27" t="s">
        <v>37</v>
      </c>
      <c r="E135" s="27" t="s">
        <v>23</v>
      </c>
      <c r="F135" s="27" t="s">
        <v>0</v>
      </c>
      <c r="G135" s="27" t="s">
        <v>14</v>
      </c>
      <c r="H135" s="27" t="s">
        <v>15</v>
      </c>
      <c r="I135" s="33" t="s">
        <v>116</v>
      </c>
    </row>
    <row r="136" spans="1:9" x14ac:dyDescent="0.2">
      <c r="A136" s="35">
        <v>30498</v>
      </c>
      <c r="B136" s="27">
        <v>3.061997781257686</v>
      </c>
      <c r="C136" s="27" t="s">
        <v>120</v>
      </c>
      <c r="D136" s="27" t="s">
        <v>37</v>
      </c>
      <c r="E136" s="27" t="s">
        <v>23</v>
      </c>
      <c r="F136" s="27" t="s">
        <v>0</v>
      </c>
      <c r="G136" s="27" t="s">
        <v>14</v>
      </c>
      <c r="H136" s="27" t="s">
        <v>15</v>
      </c>
      <c r="I136" s="33" t="s">
        <v>116</v>
      </c>
    </row>
    <row r="137" spans="1:9" x14ac:dyDescent="0.2">
      <c r="A137" s="35">
        <v>30590</v>
      </c>
      <c r="B137" s="27">
        <v>3.1678573530560916</v>
      </c>
      <c r="C137" s="27" t="s">
        <v>120</v>
      </c>
      <c r="D137" s="27" t="s">
        <v>37</v>
      </c>
      <c r="E137" s="27" t="s">
        <v>23</v>
      </c>
      <c r="F137" s="27" t="s">
        <v>0</v>
      </c>
      <c r="G137" s="27" t="s">
        <v>14</v>
      </c>
      <c r="H137" s="27" t="s">
        <v>15</v>
      </c>
      <c r="I137" s="33" t="s">
        <v>116</v>
      </c>
    </row>
    <row r="138" spans="1:9" x14ac:dyDescent="0.2">
      <c r="A138" s="35">
        <v>30682</v>
      </c>
      <c r="B138" s="27">
        <v>3.2765308613863064</v>
      </c>
      <c r="C138" s="27" t="s">
        <v>120</v>
      </c>
      <c r="D138" s="27" t="s">
        <v>37</v>
      </c>
      <c r="E138" s="27" t="s">
        <v>23</v>
      </c>
      <c r="F138" s="27" t="s">
        <v>0</v>
      </c>
      <c r="G138" s="27" t="s">
        <v>14</v>
      </c>
      <c r="H138" s="27" t="s">
        <v>15</v>
      </c>
      <c r="I138" s="33" t="s">
        <v>116</v>
      </c>
    </row>
    <row r="139" spans="1:9" x14ac:dyDescent="0.2">
      <c r="A139" s="35">
        <v>30773</v>
      </c>
      <c r="B139" s="27">
        <v>3.3772241637695988</v>
      </c>
      <c r="C139" s="27" t="s">
        <v>120</v>
      </c>
      <c r="D139" s="27" t="s">
        <v>37</v>
      </c>
      <c r="E139" s="27" t="s">
        <v>23</v>
      </c>
      <c r="F139" s="27" t="s">
        <v>0</v>
      </c>
      <c r="G139" s="27" t="s">
        <v>14</v>
      </c>
      <c r="H139" s="27" t="s">
        <v>15</v>
      </c>
      <c r="I139" s="33" t="s">
        <v>116</v>
      </c>
    </row>
    <row r="140" spans="1:9" x14ac:dyDescent="0.2">
      <c r="A140" s="35">
        <v>30864</v>
      </c>
      <c r="B140" s="27">
        <v>3.4359453758497693</v>
      </c>
      <c r="C140" s="27" t="s">
        <v>120</v>
      </c>
      <c r="D140" s="27" t="s">
        <v>37</v>
      </c>
      <c r="E140" s="27" t="s">
        <v>23</v>
      </c>
      <c r="F140" s="27" t="s">
        <v>0</v>
      </c>
      <c r="G140" s="27" t="s">
        <v>14</v>
      </c>
      <c r="H140" s="27" t="s">
        <v>15</v>
      </c>
      <c r="I140" s="33" t="s">
        <v>116</v>
      </c>
    </row>
    <row r="141" spans="1:9" x14ac:dyDescent="0.2">
      <c r="A141" s="35">
        <v>30956</v>
      </c>
      <c r="B141" s="27">
        <v>3.480498847574931</v>
      </c>
      <c r="C141" s="27" t="s">
        <v>120</v>
      </c>
      <c r="D141" s="27" t="s">
        <v>37</v>
      </c>
      <c r="E141" s="27" t="s">
        <v>23</v>
      </c>
      <c r="F141" s="27" t="s">
        <v>0</v>
      </c>
      <c r="G141" s="27" t="s">
        <v>14</v>
      </c>
      <c r="H141" s="27" t="s">
        <v>15</v>
      </c>
      <c r="I141" s="33" t="s">
        <v>116</v>
      </c>
    </row>
    <row r="142" spans="1:9" x14ac:dyDescent="0.2">
      <c r="A142" s="35">
        <v>31048</v>
      </c>
      <c r="B142" s="27">
        <v>3.4878838846010174</v>
      </c>
      <c r="C142" s="27" t="s">
        <v>120</v>
      </c>
      <c r="D142" s="27" t="s">
        <v>37</v>
      </c>
      <c r="E142" s="27" t="s">
        <v>23</v>
      </c>
      <c r="F142" s="27" t="s">
        <v>0</v>
      </c>
      <c r="G142" s="27" t="s">
        <v>14</v>
      </c>
      <c r="H142" s="27" t="s">
        <v>15</v>
      </c>
      <c r="I142" s="33" t="s">
        <v>116</v>
      </c>
    </row>
    <row r="143" spans="1:9" x14ac:dyDescent="0.2">
      <c r="A143" s="35">
        <v>31138</v>
      </c>
      <c r="B143" s="27">
        <v>3.4823845031637601</v>
      </c>
      <c r="C143" s="27" t="s">
        <v>120</v>
      </c>
      <c r="D143" s="27" t="s">
        <v>37</v>
      </c>
      <c r="E143" s="27" t="s">
        <v>23</v>
      </c>
      <c r="F143" s="27" t="s">
        <v>0</v>
      </c>
      <c r="G143" s="27" t="s">
        <v>14</v>
      </c>
      <c r="H143" s="27" t="s">
        <v>15</v>
      </c>
      <c r="I143" s="33" t="s">
        <v>116</v>
      </c>
    </row>
    <row r="144" spans="1:9" x14ac:dyDescent="0.2">
      <c r="A144" s="35">
        <v>31229</v>
      </c>
      <c r="B144" s="27">
        <v>3.4654956438422202</v>
      </c>
      <c r="C144" s="27" t="s">
        <v>120</v>
      </c>
      <c r="D144" s="27" t="s">
        <v>37</v>
      </c>
      <c r="E144" s="27" t="s">
        <v>23</v>
      </c>
      <c r="F144" s="27" t="s">
        <v>0</v>
      </c>
      <c r="G144" s="27" t="s">
        <v>14</v>
      </c>
      <c r="H144" s="27" t="s">
        <v>15</v>
      </c>
      <c r="I144" s="33" t="s">
        <v>116</v>
      </c>
    </row>
    <row r="145" spans="1:9" x14ac:dyDescent="0.2">
      <c r="A145" s="35">
        <v>31321</v>
      </c>
      <c r="B145" s="27">
        <v>3.4389539544413372</v>
      </c>
      <c r="C145" s="27" t="s">
        <v>120</v>
      </c>
      <c r="D145" s="27" t="s">
        <v>37</v>
      </c>
      <c r="E145" s="27" t="s">
        <v>23</v>
      </c>
      <c r="F145" s="27" t="s">
        <v>0</v>
      </c>
      <c r="G145" s="27" t="s">
        <v>14</v>
      </c>
      <c r="H145" s="27" t="s">
        <v>15</v>
      </c>
      <c r="I145" s="33" t="s">
        <v>116</v>
      </c>
    </row>
    <row r="146" spans="1:9" x14ac:dyDescent="0.2">
      <c r="A146" s="35">
        <v>31413</v>
      </c>
      <c r="B146" s="27">
        <v>3.4015447576010382</v>
      </c>
      <c r="C146" s="27" t="s">
        <v>120</v>
      </c>
      <c r="D146" s="27" t="s">
        <v>37</v>
      </c>
      <c r="E146" s="27" t="s">
        <v>23</v>
      </c>
      <c r="F146" s="27" t="s">
        <v>0</v>
      </c>
      <c r="G146" s="27" t="s">
        <v>14</v>
      </c>
      <c r="H146" s="27" t="s">
        <v>15</v>
      </c>
      <c r="I146" s="33" t="s">
        <v>116</v>
      </c>
    </row>
    <row r="147" spans="1:9" x14ac:dyDescent="0.2">
      <c r="A147" s="35">
        <v>31503</v>
      </c>
      <c r="B147" s="27">
        <v>3.3614598929863293</v>
      </c>
      <c r="C147" s="27" t="s">
        <v>120</v>
      </c>
      <c r="D147" s="27" t="s">
        <v>37</v>
      </c>
      <c r="E147" s="27" t="s">
        <v>23</v>
      </c>
      <c r="F147" s="27" t="s">
        <v>0</v>
      </c>
      <c r="G147" s="27" t="s">
        <v>14</v>
      </c>
      <c r="H147" s="27" t="s">
        <v>15</v>
      </c>
      <c r="I147" s="33" t="s">
        <v>116</v>
      </c>
    </row>
    <row r="148" spans="1:9" x14ac:dyDescent="0.2">
      <c r="A148" s="35">
        <v>31594</v>
      </c>
      <c r="B148" s="27">
        <v>3.3368241890739281</v>
      </c>
      <c r="C148" s="27" t="s">
        <v>120</v>
      </c>
      <c r="D148" s="27" t="s">
        <v>37</v>
      </c>
      <c r="E148" s="27" t="s">
        <v>23</v>
      </c>
      <c r="F148" s="27" t="s">
        <v>0</v>
      </c>
      <c r="G148" s="27" t="s">
        <v>14</v>
      </c>
      <c r="H148" s="27" t="s">
        <v>15</v>
      </c>
      <c r="I148" s="33" t="s">
        <v>116</v>
      </c>
    </row>
    <row r="149" spans="1:9" x14ac:dyDescent="0.2">
      <c r="A149" s="35">
        <v>31686</v>
      </c>
      <c r="B149" s="27">
        <v>3.308544475247488</v>
      </c>
      <c r="C149" s="27" t="s">
        <v>120</v>
      </c>
      <c r="D149" s="27" t="s">
        <v>37</v>
      </c>
      <c r="E149" s="27" t="s">
        <v>23</v>
      </c>
      <c r="F149" s="27" t="s">
        <v>0</v>
      </c>
      <c r="G149" s="27" t="s">
        <v>14</v>
      </c>
      <c r="H149" s="27" t="s">
        <v>15</v>
      </c>
      <c r="I149" s="33" t="s">
        <v>116</v>
      </c>
    </row>
    <row r="150" spans="1:9" x14ac:dyDescent="0.2">
      <c r="A150" s="35">
        <v>31778</v>
      </c>
      <c r="B150" s="27">
        <v>3.2721784336759319</v>
      </c>
      <c r="C150" s="27" t="s">
        <v>120</v>
      </c>
      <c r="D150" s="27" t="s">
        <v>37</v>
      </c>
      <c r="E150" s="27" t="s">
        <v>23</v>
      </c>
      <c r="F150" s="27" t="s">
        <v>0</v>
      </c>
      <c r="G150" s="27" t="s">
        <v>14</v>
      </c>
      <c r="H150" s="27" t="s">
        <v>15</v>
      </c>
      <c r="I150" s="33" t="s">
        <v>116</v>
      </c>
    </row>
    <row r="151" spans="1:9" x14ac:dyDescent="0.2">
      <c r="A151" s="35">
        <v>31868</v>
      </c>
      <c r="B151" s="27">
        <v>3.2121154619214609</v>
      </c>
      <c r="C151" s="27" t="s">
        <v>120</v>
      </c>
      <c r="D151" s="27" t="s">
        <v>37</v>
      </c>
      <c r="E151" s="27" t="s">
        <v>23</v>
      </c>
      <c r="F151" s="27" t="s">
        <v>0</v>
      </c>
      <c r="G151" s="27" t="s">
        <v>14</v>
      </c>
      <c r="H151" s="27" t="s">
        <v>15</v>
      </c>
      <c r="I151" s="33" t="s">
        <v>116</v>
      </c>
    </row>
    <row r="152" spans="1:9" x14ac:dyDescent="0.2">
      <c r="A152" s="35">
        <v>31959</v>
      </c>
      <c r="B152" s="27">
        <v>3.1518810881108417</v>
      </c>
      <c r="C152" s="27" t="s">
        <v>120</v>
      </c>
      <c r="D152" s="27" t="s">
        <v>37</v>
      </c>
      <c r="E152" s="27" t="s">
        <v>23</v>
      </c>
      <c r="F152" s="27" t="s">
        <v>0</v>
      </c>
      <c r="G152" s="27" t="s">
        <v>14</v>
      </c>
      <c r="H152" s="27" t="s">
        <v>15</v>
      </c>
      <c r="I152" s="33" t="s">
        <v>116</v>
      </c>
    </row>
    <row r="153" spans="1:9" x14ac:dyDescent="0.2">
      <c r="A153" s="35">
        <v>32051</v>
      </c>
      <c r="B153" s="27">
        <v>3.1279387124114155</v>
      </c>
      <c r="C153" s="27" t="s">
        <v>120</v>
      </c>
      <c r="D153" s="27" t="s">
        <v>37</v>
      </c>
      <c r="E153" s="27" t="s">
        <v>23</v>
      </c>
      <c r="F153" s="27" t="s">
        <v>0</v>
      </c>
      <c r="G153" s="27" t="s">
        <v>14</v>
      </c>
      <c r="H153" s="27" t="s">
        <v>15</v>
      </c>
      <c r="I153" s="33" t="s">
        <v>116</v>
      </c>
    </row>
    <row r="154" spans="1:9" x14ac:dyDescent="0.2">
      <c r="A154" s="35">
        <v>32143</v>
      </c>
      <c r="B154" s="27">
        <v>3.0725645254289002</v>
      </c>
      <c r="C154" s="27" t="s">
        <v>120</v>
      </c>
      <c r="D154" s="27" t="s">
        <v>37</v>
      </c>
      <c r="E154" s="27" t="s">
        <v>23</v>
      </c>
      <c r="F154" s="27" t="s">
        <v>0</v>
      </c>
      <c r="G154" s="27" t="s">
        <v>14</v>
      </c>
      <c r="H154" s="27" t="s">
        <v>15</v>
      </c>
      <c r="I154" s="33" t="s">
        <v>116</v>
      </c>
    </row>
    <row r="155" spans="1:9" x14ac:dyDescent="0.2">
      <c r="A155" s="35">
        <v>32234</v>
      </c>
      <c r="B155" s="27">
        <v>3.0357258178587587</v>
      </c>
      <c r="C155" s="27" t="s">
        <v>120</v>
      </c>
      <c r="D155" s="27" t="s">
        <v>37</v>
      </c>
      <c r="E155" s="27" t="s">
        <v>23</v>
      </c>
      <c r="F155" s="27" t="s">
        <v>0</v>
      </c>
      <c r="G155" s="27" t="s">
        <v>14</v>
      </c>
      <c r="H155" s="27" t="s">
        <v>15</v>
      </c>
      <c r="I155" s="33" t="s">
        <v>116</v>
      </c>
    </row>
    <row r="156" spans="1:9" x14ac:dyDescent="0.2">
      <c r="A156" s="35">
        <v>32325</v>
      </c>
      <c r="B156" s="27">
        <v>2.9867148160316326</v>
      </c>
      <c r="C156" s="27" t="s">
        <v>120</v>
      </c>
      <c r="D156" s="27" t="s">
        <v>37</v>
      </c>
      <c r="E156" s="27" t="s">
        <v>23</v>
      </c>
      <c r="F156" s="27" t="s">
        <v>0</v>
      </c>
      <c r="G156" s="27" t="s">
        <v>14</v>
      </c>
      <c r="H156" s="27" t="s">
        <v>15</v>
      </c>
      <c r="I156" s="33" t="s">
        <v>116</v>
      </c>
    </row>
    <row r="157" spans="1:9" x14ac:dyDescent="0.2">
      <c r="A157" s="35">
        <v>32417</v>
      </c>
      <c r="B157" s="27">
        <v>2.961566027001461</v>
      </c>
      <c r="C157" s="27" t="s">
        <v>120</v>
      </c>
      <c r="D157" s="27" t="s">
        <v>37</v>
      </c>
      <c r="E157" s="27" t="s">
        <v>23</v>
      </c>
      <c r="F157" s="27" t="s">
        <v>0</v>
      </c>
      <c r="G157" s="27" t="s">
        <v>14</v>
      </c>
      <c r="H157" s="27" t="s">
        <v>15</v>
      </c>
      <c r="I157" s="33" t="s">
        <v>116</v>
      </c>
    </row>
    <row r="158" spans="1:9" x14ac:dyDescent="0.2">
      <c r="A158" s="35">
        <v>32509</v>
      </c>
      <c r="B158" s="27">
        <v>2.9308709879136696</v>
      </c>
      <c r="C158" s="27" t="s">
        <v>120</v>
      </c>
      <c r="D158" s="27" t="s">
        <v>37</v>
      </c>
      <c r="E158" s="27" t="s">
        <v>23</v>
      </c>
      <c r="F158" s="27" t="s">
        <v>0</v>
      </c>
      <c r="G158" s="27" t="s">
        <v>14</v>
      </c>
      <c r="H158" s="27" t="s">
        <v>15</v>
      </c>
      <c r="I158" s="33" t="s">
        <v>116</v>
      </c>
    </row>
    <row r="159" spans="1:9" x14ac:dyDescent="0.2">
      <c r="A159" s="35">
        <v>32599</v>
      </c>
      <c r="B159" s="27">
        <v>2.8966115908551471</v>
      </c>
      <c r="C159" s="27" t="s">
        <v>120</v>
      </c>
      <c r="D159" s="27" t="s">
        <v>37</v>
      </c>
      <c r="E159" s="27" t="s">
        <v>23</v>
      </c>
      <c r="F159" s="27" t="s">
        <v>0</v>
      </c>
      <c r="G159" s="27" t="s">
        <v>14</v>
      </c>
      <c r="H159" s="27" t="s">
        <v>15</v>
      </c>
      <c r="I159" s="33" t="s">
        <v>116</v>
      </c>
    </row>
    <row r="160" spans="1:9" x14ac:dyDescent="0.2">
      <c r="A160" s="35">
        <v>32690</v>
      </c>
      <c r="B160" s="27">
        <v>2.8701992207023519</v>
      </c>
      <c r="C160" s="27" t="s">
        <v>120</v>
      </c>
      <c r="D160" s="27" t="s">
        <v>37</v>
      </c>
      <c r="E160" s="27" t="s">
        <v>23</v>
      </c>
      <c r="F160" s="27" t="s">
        <v>0</v>
      </c>
      <c r="G160" s="27" t="s">
        <v>14</v>
      </c>
      <c r="H160" s="27" t="s">
        <v>15</v>
      </c>
      <c r="I160" s="33" t="s">
        <v>116</v>
      </c>
    </row>
    <row r="161" spans="1:9" x14ac:dyDescent="0.2">
      <c r="A161" s="35">
        <v>32782</v>
      </c>
      <c r="B161" s="27">
        <v>2.8450396669083666</v>
      </c>
      <c r="C161" s="27" t="s">
        <v>120</v>
      </c>
      <c r="D161" s="27" t="s">
        <v>37</v>
      </c>
      <c r="E161" s="27" t="s">
        <v>23</v>
      </c>
      <c r="F161" s="27" t="s">
        <v>0</v>
      </c>
      <c r="G161" s="27" t="s">
        <v>14</v>
      </c>
      <c r="H161" s="27" t="s">
        <v>15</v>
      </c>
      <c r="I161" s="33" t="s">
        <v>116</v>
      </c>
    </row>
    <row r="162" spans="1:9" x14ac:dyDescent="0.2">
      <c r="A162" s="35">
        <v>32874</v>
      </c>
      <c r="B162" s="27">
        <v>2.8151477117194013</v>
      </c>
      <c r="C162" s="27" t="s">
        <v>120</v>
      </c>
      <c r="D162" s="27" t="s">
        <v>37</v>
      </c>
      <c r="E162" s="27" t="s">
        <v>23</v>
      </c>
      <c r="F162" s="27" t="s">
        <v>0</v>
      </c>
      <c r="G162" s="27" t="s">
        <v>14</v>
      </c>
      <c r="H162" s="27" t="s">
        <v>15</v>
      </c>
      <c r="I162" s="33" t="s">
        <v>116</v>
      </c>
    </row>
    <row r="163" spans="1:9" x14ac:dyDescent="0.2">
      <c r="A163" s="35">
        <v>32964</v>
      </c>
      <c r="B163" s="27">
        <v>2.7826474195528972</v>
      </c>
      <c r="C163" s="27" t="s">
        <v>120</v>
      </c>
      <c r="D163" s="27" t="s">
        <v>37</v>
      </c>
      <c r="E163" s="27" t="s">
        <v>23</v>
      </c>
      <c r="F163" s="27" t="s">
        <v>0</v>
      </c>
      <c r="G163" s="27" t="s">
        <v>14</v>
      </c>
      <c r="H163" s="27" t="s">
        <v>15</v>
      </c>
      <c r="I163" s="33" t="s">
        <v>116</v>
      </c>
    </row>
    <row r="164" spans="1:9" x14ac:dyDescent="0.2">
      <c r="A164" s="35">
        <v>33055</v>
      </c>
      <c r="B164" s="27">
        <v>2.7223686174798534</v>
      </c>
      <c r="C164" s="27" t="s">
        <v>120</v>
      </c>
      <c r="D164" s="27" t="s">
        <v>37</v>
      </c>
      <c r="E164" s="27" t="s">
        <v>23</v>
      </c>
      <c r="F164" s="27" t="s">
        <v>0</v>
      </c>
      <c r="G164" s="27" t="s">
        <v>14</v>
      </c>
      <c r="H164" s="27" t="s">
        <v>15</v>
      </c>
      <c r="I164" s="33" t="s">
        <v>116</v>
      </c>
    </row>
    <row r="165" spans="1:9" x14ac:dyDescent="0.2">
      <c r="A165" s="35">
        <v>33147</v>
      </c>
      <c r="B165" s="27">
        <v>2.6645677625694031</v>
      </c>
      <c r="C165" s="27" t="s">
        <v>120</v>
      </c>
      <c r="D165" s="27" t="s">
        <v>37</v>
      </c>
      <c r="E165" s="27" t="s">
        <v>23</v>
      </c>
      <c r="F165" s="27" t="s">
        <v>0</v>
      </c>
      <c r="G165" s="27" t="s">
        <v>14</v>
      </c>
      <c r="H165" s="27" t="s">
        <v>15</v>
      </c>
      <c r="I165" s="33" t="s">
        <v>116</v>
      </c>
    </row>
    <row r="166" spans="1:9" x14ac:dyDescent="0.2">
      <c r="A166" s="35">
        <v>33239</v>
      </c>
      <c r="B166" s="27">
        <v>2.6229058595013788</v>
      </c>
      <c r="C166" s="27" t="s">
        <v>120</v>
      </c>
      <c r="D166" s="27" t="s">
        <v>37</v>
      </c>
      <c r="E166" s="27" t="s">
        <v>23</v>
      </c>
      <c r="F166" s="27" t="s">
        <v>0</v>
      </c>
      <c r="G166" s="27" t="s">
        <v>14</v>
      </c>
      <c r="H166" s="27" t="s">
        <v>15</v>
      </c>
      <c r="I166" s="33" t="s">
        <v>116</v>
      </c>
    </row>
    <row r="167" spans="1:9" x14ac:dyDescent="0.2">
      <c r="A167" s="35">
        <v>33329</v>
      </c>
      <c r="B167" s="27">
        <v>2.5748288780111706</v>
      </c>
      <c r="C167" s="27" t="s">
        <v>120</v>
      </c>
      <c r="D167" s="27" t="s">
        <v>37</v>
      </c>
      <c r="E167" s="27" t="s">
        <v>23</v>
      </c>
      <c r="F167" s="27" t="s">
        <v>0</v>
      </c>
      <c r="G167" s="27" t="s">
        <v>14</v>
      </c>
      <c r="H167" s="27" t="s">
        <v>15</v>
      </c>
      <c r="I167" s="33" t="s">
        <v>116</v>
      </c>
    </row>
    <row r="168" spans="1:9" x14ac:dyDescent="0.2">
      <c r="A168" s="35">
        <v>33420</v>
      </c>
      <c r="B168" s="27">
        <v>2.5557996538943861</v>
      </c>
      <c r="C168" s="27" t="s">
        <v>120</v>
      </c>
      <c r="D168" s="27" t="s">
        <v>37</v>
      </c>
      <c r="E168" s="27" t="s">
        <v>23</v>
      </c>
      <c r="F168" s="27" t="s">
        <v>0</v>
      </c>
      <c r="G168" s="27" t="s">
        <v>14</v>
      </c>
      <c r="H168" s="27" t="s">
        <v>15</v>
      </c>
      <c r="I168" s="33" t="s">
        <v>116</v>
      </c>
    </row>
    <row r="169" spans="1:9" x14ac:dyDescent="0.2">
      <c r="A169" s="35">
        <v>33512</v>
      </c>
      <c r="B169" s="27">
        <v>2.5848616819775794</v>
      </c>
      <c r="C169" s="27" t="s">
        <v>120</v>
      </c>
      <c r="D169" s="27" t="s">
        <v>37</v>
      </c>
      <c r="E169" s="27" t="s">
        <v>23</v>
      </c>
      <c r="F169" s="27" t="s">
        <v>0</v>
      </c>
      <c r="G169" s="27" t="s">
        <v>14</v>
      </c>
      <c r="H169" s="27" t="s">
        <v>15</v>
      </c>
      <c r="I169" s="33" t="s">
        <v>116</v>
      </c>
    </row>
    <row r="170" spans="1:9" x14ac:dyDescent="0.2">
      <c r="A170" s="35">
        <v>33604</v>
      </c>
      <c r="B170" s="27">
        <v>2.610067925920978</v>
      </c>
      <c r="C170" s="27" t="s">
        <v>120</v>
      </c>
      <c r="D170" s="27" t="s">
        <v>37</v>
      </c>
      <c r="E170" s="27" t="s">
        <v>23</v>
      </c>
      <c r="F170" s="27" t="s">
        <v>0</v>
      </c>
      <c r="G170" s="27" t="s">
        <v>14</v>
      </c>
      <c r="H170" s="27" t="s">
        <v>15</v>
      </c>
      <c r="I170" s="33" t="s">
        <v>116</v>
      </c>
    </row>
    <row r="171" spans="1:9" x14ac:dyDescent="0.2">
      <c r="A171" s="35">
        <v>33695</v>
      </c>
      <c r="B171" s="27">
        <v>2.6366711629575379</v>
      </c>
      <c r="C171" s="27" t="s">
        <v>120</v>
      </c>
      <c r="D171" s="27" t="s">
        <v>37</v>
      </c>
      <c r="E171" s="27" t="s">
        <v>23</v>
      </c>
      <c r="F171" s="27" t="s">
        <v>0</v>
      </c>
      <c r="G171" s="27" t="s">
        <v>14</v>
      </c>
      <c r="H171" s="27" t="s">
        <v>15</v>
      </c>
      <c r="I171" s="33" t="s">
        <v>116</v>
      </c>
    </row>
    <row r="172" spans="1:9" x14ac:dyDescent="0.2">
      <c r="A172" s="35">
        <v>33786</v>
      </c>
      <c r="B172" s="27">
        <v>2.681006272890829</v>
      </c>
      <c r="C172" s="27" t="s">
        <v>120</v>
      </c>
      <c r="D172" s="27" t="s">
        <v>37</v>
      </c>
      <c r="E172" s="27" t="s">
        <v>23</v>
      </c>
      <c r="F172" s="27" t="s">
        <v>0</v>
      </c>
      <c r="G172" s="27" t="s">
        <v>14</v>
      </c>
      <c r="H172" s="27" t="s">
        <v>15</v>
      </c>
      <c r="I172" s="33" t="s">
        <v>116</v>
      </c>
    </row>
    <row r="173" spans="1:9" x14ac:dyDescent="0.2">
      <c r="A173" s="35">
        <v>33878</v>
      </c>
      <c r="B173" s="27">
        <v>2.7123249012930284</v>
      </c>
      <c r="C173" s="27" t="s">
        <v>120</v>
      </c>
      <c r="D173" s="27" t="s">
        <v>37</v>
      </c>
      <c r="E173" s="27" t="s">
        <v>23</v>
      </c>
      <c r="F173" s="27" t="s">
        <v>0</v>
      </c>
      <c r="G173" s="27" t="s">
        <v>14</v>
      </c>
      <c r="H173" s="27" t="s">
        <v>15</v>
      </c>
      <c r="I173" s="33" t="s">
        <v>116</v>
      </c>
    </row>
    <row r="174" spans="1:9" x14ac:dyDescent="0.2">
      <c r="A174" s="35">
        <v>33970</v>
      </c>
      <c r="B174" s="27">
        <v>2.7744073632400834</v>
      </c>
      <c r="C174" s="27" t="s">
        <v>120</v>
      </c>
      <c r="D174" s="27" t="s">
        <v>37</v>
      </c>
      <c r="E174" s="27" t="s">
        <v>23</v>
      </c>
      <c r="F174" s="27" t="s">
        <v>0</v>
      </c>
      <c r="G174" s="27" t="s">
        <v>14</v>
      </c>
      <c r="H174" s="27" t="s">
        <v>15</v>
      </c>
      <c r="I174" s="33" t="s">
        <v>116</v>
      </c>
    </row>
    <row r="175" spans="1:9" x14ac:dyDescent="0.2">
      <c r="A175" s="35">
        <v>34060</v>
      </c>
      <c r="B175" s="27">
        <v>2.7974503334918133</v>
      </c>
      <c r="C175" s="27" t="s">
        <v>120</v>
      </c>
      <c r="D175" s="27" t="s">
        <v>37</v>
      </c>
      <c r="E175" s="27" t="s">
        <v>23</v>
      </c>
      <c r="F175" s="27" t="s">
        <v>0</v>
      </c>
      <c r="G175" s="27" t="s">
        <v>14</v>
      </c>
      <c r="H175" s="27" t="s">
        <v>15</v>
      </c>
      <c r="I175" s="33" t="s">
        <v>116</v>
      </c>
    </row>
    <row r="176" spans="1:9" x14ac:dyDescent="0.2">
      <c r="A176" s="35">
        <v>34151</v>
      </c>
      <c r="B176" s="27">
        <v>2.8171992854323369</v>
      </c>
      <c r="C176" s="27" t="s">
        <v>120</v>
      </c>
      <c r="D176" s="27" t="s">
        <v>37</v>
      </c>
      <c r="E176" s="27" t="s">
        <v>23</v>
      </c>
      <c r="F176" s="27" t="s">
        <v>0</v>
      </c>
      <c r="G176" s="27" t="s">
        <v>14</v>
      </c>
      <c r="H176" s="27" t="s">
        <v>15</v>
      </c>
      <c r="I176" s="33" t="s">
        <v>116</v>
      </c>
    </row>
    <row r="177" spans="1:9" x14ac:dyDescent="0.2">
      <c r="A177" s="35">
        <v>34243</v>
      </c>
      <c r="B177" s="27">
        <v>2.8478622017027444</v>
      </c>
      <c r="C177" s="27" t="s">
        <v>120</v>
      </c>
      <c r="D177" s="27" t="s">
        <v>37</v>
      </c>
      <c r="E177" s="27" t="s">
        <v>23</v>
      </c>
      <c r="F177" s="27" t="s">
        <v>0</v>
      </c>
      <c r="G177" s="27" t="s">
        <v>14</v>
      </c>
      <c r="H177" s="27" t="s">
        <v>15</v>
      </c>
      <c r="I177" s="33" t="s">
        <v>116</v>
      </c>
    </row>
    <row r="178" spans="1:9" x14ac:dyDescent="0.2">
      <c r="A178" s="35">
        <v>34335</v>
      </c>
      <c r="B178" s="27">
        <v>2.8770414749369033</v>
      </c>
      <c r="C178" s="27" t="s">
        <v>120</v>
      </c>
      <c r="D178" s="27" t="s">
        <v>37</v>
      </c>
      <c r="E178" s="27" t="s">
        <v>23</v>
      </c>
      <c r="F178" s="27" t="s">
        <v>0</v>
      </c>
      <c r="G178" s="27" t="s">
        <v>14</v>
      </c>
      <c r="H178" s="27" t="s">
        <v>15</v>
      </c>
      <c r="I178" s="33" t="s">
        <v>116</v>
      </c>
    </row>
    <row r="179" spans="1:9" x14ac:dyDescent="0.2">
      <c r="A179" s="35">
        <v>34425</v>
      </c>
      <c r="B179" s="27">
        <v>2.8744530819806435</v>
      </c>
      <c r="C179" s="27" t="s">
        <v>120</v>
      </c>
      <c r="D179" s="27" t="s">
        <v>37</v>
      </c>
      <c r="E179" s="27" t="s">
        <v>23</v>
      </c>
      <c r="F179" s="27" t="s">
        <v>0</v>
      </c>
      <c r="G179" s="27" t="s">
        <v>14</v>
      </c>
      <c r="H179" s="27" t="s">
        <v>15</v>
      </c>
      <c r="I179" s="33" t="s">
        <v>116</v>
      </c>
    </row>
    <row r="180" spans="1:9" x14ac:dyDescent="0.2">
      <c r="A180" s="35">
        <v>34516</v>
      </c>
      <c r="B180" s="27">
        <v>2.9004171076628227</v>
      </c>
      <c r="C180" s="27" t="s">
        <v>120</v>
      </c>
      <c r="D180" s="27" t="s">
        <v>37</v>
      </c>
      <c r="E180" s="27" t="s">
        <v>23</v>
      </c>
      <c r="F180" s="27" t="s">
        <v>0</v>
      </c>
      <c r="G180" s="27" t="s">
        <v>14</v>
      </c>
      <c r="H180" s="27" t="s">
        <v>15</v>
      </c>
      <c r="I180" s="33" t="s">
        <v>116</v>
      </c>
    </row>
    <row r="181" spans="1:9" x14ac:dyDescent="0.2">
      <c r="A181" s="35">
        <v>34608</v>
      </c>
      <c r="B181" s="27">
        <v>2.9244831497055923</v>
      </c>
      <c r="C181" s="27" t="s">
        <v>120</v>
      </c>
      <c r="D181" s="27" t="s">
        <v>37</v>
      </c>
      <c r="E181" s="27" t="s">
        <v>23</v>
      </c>
      <c r="F181" s="27" t="s">
        <v>0</v>
      </c>
      <c r="G181" s="27" t="s">
        <v>14</v>
      </c>
      <c r="H181" s="27" t="s">
        <v>15</v>
      </c>
      <c r="I181" s="33" t="s">
        <v>116</v>
      </c>
    </row>
    <row r="182" spans="1:9" x14ac:dyDescent="0.2">
      <c r="A182" s="35">
        <v>34700</v>
      </c>
      <c r="B182" s="27">
        <v>2.9377048254949134</v>
      </c>
      <c r="C182" s="27" t="s">
        <v>120</v>
      </c>
      <c r="D182" s="27" t="s">
        <v>37</v>
      </c>
      <c r="E182" s="27" t="s">
        <v>23</v>
      </c>
      <c r="F182" s="27" t="s">
        <v>0</v>
      </c>
      <c r="G182" s="27" t="s">
        <v>14</v>
      </c>
      <c r="H182" s="27" t="s">
        <v>15</v>
      </c>
      <c r="I182" s="33" t="s">
        <v>116</v>
      </c>
    </row>
    <row r="183" spans="1:9" x14ac:dyDescent="0.2">
      <c r="A183" s="35">
        <v>34790</v>
      </c>
      <c r="B183" s="27">
        <v>2.9588993167649402</v>
      </c>
      <c r="C183" s="27" t="s">
        <v>120</v>
      </c>
      <c r="D183" s="27" t="s">
        <v>37</v>
      </c>
      <c r="E183" s="27" t="s">
        <v>23</v>
      </c>
      <c r="F183" s="27" t="s">
        <v>0</v>
      </c>
      <c r="G183" s="27" t="s">
        <v>14</v>
      </c>
      <c r="H183" s="27" t="s">
        <v>15</v>
      </c>
      <c r="I183" s="33" t="s">
        <v>116</v>
      </c>
    </row>
    <row r="184" spans="1:9" x14ac:dyDescent="0.2">
      <c r="A184" s="35">
        <v>34881</v>
      </c>
      <c r="B184" s="27">
        <v>2.9631262625170907</v>
      </c>
      <c r="C184" s="27" t="s">
        <v>120</v>
      </c>
      <c r="D184" s="27" t="s">
        <v>37</v>
      </c>
      <c r="E184" s="27" t="s">
        <v>23</v>
      </c>
      <c r="F184" s="27" t="s">
        <v>0</v>
      </c>
      <c r="G184" s="27" t="s">
        <v>14</v>
      </c>
      <c r="H184" s="27" t="s">
        <v>15</v>
      </c>
      <c r="I184" s="33" t="s">
        <v>116</v>
      </c>
    </row>
    <row r="185" spans="1:9" x14ac:dyDescent="0.2">
      <c r="A185" s="35">
        <v>34973</v>
      </c>
      <c r="B185" s="27">
        <v>3.016896898774446</v>
      </c>
      <c r="C185" s="27" t="s">
        <v>120</v>
      </c>
      <c r="D185" s="27" t="s">
        <v>37</v>
      </c>
      <c r="E185" s="27" t="s">
        <v>23</v>
      </c>
      <c r="F185" s="27" t="s">
        <v>0</v>
      </c>
      <c r="G185" s="27" t="s">
        <v>14</v>
      </c>
      <c r="H185" s="27" t="s">
        <v>15</v>
      </c>
      <c r="I185" s="33" t="s">
        <v>116</v>
      </c>
    </row>
    <row r="186" spans="1:9" x14ac:dyDescent="0.2">
      <c r="A186" s="35">
        <v>35065</v>
      </c>
      <c r="B186" s="27">
        <v>3.0590939153799734</v>
      </c>
      <c r="C186" s="27" t="s">
        <v>120</v>
      </c>
      <c r="D186" s="27" t="s">
        <v>37</v>
      </c>
      <c r="E186" s="27" t="s">
        <v>23</v>
      </c>
      <c r="F186" s="27" t="s">
        <v>0</v>
      </c>
      <c r="G186" s="27" t="s">
        <v>14</v>
      </c>
      <c r="H186" s="27" t="s">
        <v>15</v>
      </c>
      <c r="I186" s="33" t="s">
        <v>116</v>
      </c>
    </row>
    <row r="187" spans="1:9" x14ac:dyDescent="0.2">
      <c r="A187" s="35">
        <v>35156</v>
      </c>
      <c r="B187" s="27">
        <v>3.2141847143223767</v>
      </c>
      <c r="C187" s="27" t="s">
        <v>120</v>
      </c>
      <c r="D187" s="27" t="s">
        <v>37</v>
      </c>
      <c r="E187" s="27" t="s">
        <v>23</v>
      </c>
      <c r="F187" s="27" t="s">
        <v>0</v>
      </c>
      <c r="G187" s="27" t="s">
        <v>14</v>
      </c>
      <c r="H187" s="27" t="s">
        <v>15</v>
      </c>
      <c r="I187" s="33" t="s">
        <v>116</v>
      </c>
    </row>
    <row r="188" spans="1:9" x14ac:dyDescent="0.2">
      <c r="A188" s="35">
        <v>35247</v>
      </c>
      <c r="B188" s="27">
        <v>3.4032940042347803</v>
      </c>
      <c r="C188" s="27" t="s">
        <v>120</v>
      </c>
      <c r="D188" s="27" t="s">
        <v>37</v>
      </c>
      <c r="E188" s="27" t="s">
        <v>23</v>
      </c>
      <c r="F188" s="27" t="s">
        <v>0</v>
      </c>
      <c r="G188" s="27" t="s">
        <v>14</v>
      </c>
      <c r="H188" s="27" t="s">
        <v>15</v>
      </c>
      <c r="I188" s="33" t="s">
        <v>116</v>
      </c>
    </row>
    <row r="189" spans="1:9" x14ac:dyDescent="0.2">
      <c r="A189" s="35">
        <v>35339</v>
      </c>
      <c r="B189" s="27">
        <v>3.5767668380302764</v>
      </c>
      <c r="C189" s="27" t="s">
        <v>120</v>
      </c>
      <c r="D189" s="27" t="s">
        <v>37</v>
      </c>
      <c r="E189" s="27" t="s">
        <v>23</v>
      </c>
      <c r="F189" s="27" t="s">
        <v>0</v>
      </c>
      <c r="G189" s="27" t="s">
        <v>14</v>
      </c>
      <c r="H189" s="27" t="s">
        <v>15</v>
      </c>
      <c r="I189" s="33" t="s">
        <v>116</v>
      </c>
    </row>
    <row r="190" spans="1:9" x14ac:dyDescent="0.2">
      <c r="A190" s="35">
        <v>35431</v>
      </c>
      <c r="B190" s="27">
        <v>3.731051599684676</v>
      </c>
      <c r="C190" s="27" t="s">
        <v>120</v>
      </c>
      <c r="D190" s="27" t="s">
        <v>37</v>
      </c>
      <c r="E190" s="27" t="s">
        <v>23</v>
      </c>
      <c r="F190" s="27" t="s">
        <v>0</v>
      </c>
      <c r="G190" s="27" t="s">
        <v>14</v>
      </c>
      <c r="H190" s="27" t="s">
        <v>15</v>
      </c>
      <c r="I190" s="33" t="s">
        <v>116</v>
      </c>
    </row>
    <row r="191" spans="1:9" x14ac:dyDescent="0.2">
      <c r="A191" s="35">
        <v>35521</v>
      </c>
      <c r="B191" s="27">
        <v>3.8455281373772632</v>
      </c>
      <c r="C191" s="27" t="s">
        <v>120</v>
      </c>
      <c r="D191" s="27" t="s">
        <v>37</v>
      </c>
      <c r="E191" s="27" t="s">
        <v>23</v>
      </c>
      <c r="F191" s="27" t="s">
        <v>0</v>
      </c>
      <c r="G191" s="27" t="s">
        <v>14</v>
      </c>
      <c r="H191" s="27" t="s">
        <v>15</v>
      </c>
      <c r="I191" s="33" t="s">
        <v>116</v>
      </c>
    </row>
    <row r="192" spans="1:9" x14ac:dyDescent="0.2">
      <c r="A192" s="35">
        <v>35612</v>
      </c>
      <c r="B192" s="27">
        <v>3.9731057795840741</v>
      </c>
      <c r="C192" s="27" t="s">
        <v>120</v>
      </c>
      <c r="D192" s="27" t="s">
        <v>37</v>
      </c>
      <c r="E192" s="27" t="s">
        <v>23</v>
      </c>
      <c r="F192" s="27" t="s">
        <v>0</v>
      </c>
      <c r="G192" s="27" t="s">
        <v>14</v>
      </c>
      <c r="H192" s="27" t="s">
        <v>15</v>
      </c>
      <c r="I192" s="33" t="s">
        <v>116</v>
      </c>
    </row>
    <row r="193" spans="1:9" x14ac:dyDescent="0.2">
      <c r="A193" s="35">
        <v>35704</v>
      </c>
      <c r="B193" s="27">
        <v>4.0616793085830993</v>
      </c>
      <c r="C193" s="27" t="s">
        <v>120</v>
      </c>
      <c r="D193" s="27" t="s">
        <v>37</v>
      </c>
      <c r="E193" s="27" t="s">
        <v>23</v>
      </c>
      <c r="F193" s="27" t="s">
        <v>0</v>
      </c>
      <c r="G193" s="27" t="s">
        <v>14</v>
      </c>
      <c r="H193" s="27" t="s">
        <v>15</v>
      </c>
      <c r="I193" s="33" t="s">
        <v>116</v>
      </c>
    </row>
    <row r="194" spans="1:9" x14ac:dyDescent="0.2">
      <c r="A194" s="35">
        <v>35796</v>
      </c>
      <c r="B194" s="27">
        <v>4.1393313990894409</v>
      </c>
      <c r="C194" s="27" t="s">
        <v>120</v>
      </c>
      <c r="D194" s="27" t="s">
        <v>37</v>
      </c>
      <c r="E194" s="27" t="s">
        <v>23</v>
      </c>
      <c r="F194" s="27" t="s">
        <v>0</v>
      </c>
      <c r="G194" s="27" t="s">
        <v>14</v>
      </c>
      <c r="H194" s="27" t="s">
        <v>15</v>
      </c>
      <c r="I194" s="33" t="s">
        <v>116</v>
      </c>
    </row>
    <row r="195" spans="1:9" x14ac:dyDescent="0.2">
      <c r="A195" s="35">
        <v>35886</v>
      </c>
      <c r="B195" s="27">
        <v>4.2166982961705068</v>
      </c>
      <c r="C195" s="27" t="s">
        <v>120</v>
      </c>
      <c r="D195" s="27" t="s">
        <v>37</v>
      </c>
      <c r="E195" s="27" t="s">
        <v>23</v>
      </c>
      <c r="F195" s="27" t="s">
        <v>0</v>
      </c>
      <c r="G195" s="27" t="s">
        <v>14</v>
      </c>
      <c r="H195" s="27" t="s">
        <v>15</v>
      </c>
      <c r="I195" s="33" t="s">
        <v>116</v>
      </c>
    </row>
    <row r="196" spans="1:9" x14ac:dyDescent="0.2">
      <c r="A196" s="35">
        <v>35977</v>
      </c>
      <c r="B196" s="27">
        <v>4.2473146312605348</v>
      </c>
      <c r="C196" s="27" t="s">
        <v>120</v>
      </c>
      <c r="D196" s="27" t="s">
        <v>37</v>
      </c>
      <c r="E196" s="27" t="s">
        <v>23</v>
      </c>
      <c r="F196" s="27" t="s">
        <v>0</v>
      </c>
      <c r="G196" s="27" t="s">
        <v>14</v>
      </c>
      <c r="H196" s="27" t="s">
        <v>15</v>
      </c>
      <c r="I196" s="33" t="s">
        <v>116</v>
      </c>
    </row>
    <row r="197" spans="1:9" x14ac:dyDescent="0.2">
      <c r="A197" s="35">
        <v>36069</v>
      </c>
      <c r="B197" s="27">
        <v>4.2921758000990184</v>
      </c>
      <c r="C197" s="27" t="s">
        <v>120</v>
      </c>
      <c r="D197" s="27" t="s">
        <v>37</v>
      </c>
      <c r="E197" s="27" t="s">
        <v>23</v>
      </c>
      <c r="F197" s="27" t="s">
        <v>0</v>
      </c>
      <c r="G197" s="27" t="s">
        <v>14</v>
      </c>
      <c r="H197" s="27" t="s">
        <v>15</v>
      </c>
      <c r="I197" s="33" t="s">
        <v>116</v>
      </c>
    </row>
    <row r="198" spans="1:9" x14ac:dyDescent="0.2">
      <c r="A198" s="35">
        <v>36161</v>
      </c>
      <c r="B198" s="27">
        <v>4.3389692230100696</v>
      </c>
      <c r="C198" s="27" t="s">
        <v>120</v>
      </c>
      <c r="D198" s="27" t="s">
        <v>37</v>
      </c>
      <c r="E198" s="27" t="s">
        <v>23</v>
      </c>
      <c r="F198" s="27" t="s">
        <v>0</v>
      </c>
      <c r="G198" s="27" t="s">
        <v>14</v>
      </c>
      <c r="H198" s="27" t="s">
        <v>15</v>
      </c>
      <c r="I198" s="33" t="s">
        <v>116</v>
      </c>
    </row>
    <row r="199" spans="1:9" x14ac:dyDescent="0.2">
      <c r="A199" s="35">
        <v>36251</v>
      </c>
      <c r="B199" s="27">
        <v>4.3318327518991451</v>
      </c>
      <c r="C199" s="27" t="s">
        <v>120</v>
      </c>
      <c r="D199" s="27" t="s">
        <v>37</v>
      </c>
      <c r="E199" s="27" t="s">
        <v>23</v>
      </c>
      <c r="F199" s="27" t="s">
        <v>0</v>
      </c>
      <c r="G199" s="27" t="s">
        <v>14</v>
      </c>
      <c r="H199" s="27" t="s">
        <v>15</v>
      </c>
      <c r="I199" s="33" t="s">
        <v>116</v>
      </c>
    </row>
    <row r="200" spans="1:9" x14ac:dyDescent="0.2">
      <c r="A200" s="35">
        <v>36342</v>
      </c>
      <c r="B200" s="27">
        <v>4.3168545776561373</v>
      </c>
      <c r="C200" s="27" t="s">
        <v>120</v>
      </c>
      <c r="D200" s="27" t="s">
        <v>37</v>
      </c>
      <c r="E200" s="27" t="s">
        <v>23</v>
      </c>
      <c r="F200" s="27" t="s">
        <v>0</v>
      </c>
      <c r="G200" s="27" t="s">
        <v>14</v>
      </c>
      <c r="H200" s="27" t="s">
        <v>15</v>
      </c>
      <c r="I200" s="33" t="s">
        <v>116</v>
      </c>
    </row>
    <row r="201" spans="1:9" x14ac:dyDescent="0.2">
      <c r="A201" s="35">
        <v>36434</v>
      </c>
      <c r="B201" s="27">
        <v>4.3229236441137964</v>
      </c>
      <c r="C201" s="27" t="s">
        <v>120</v>
      </c>
      <c r="D201" s="27" t="s">
        <v>37</v>
      </c>
      <c r="E201" s="27" t="s">
        <v>23</v>
      </c>
      <c r="F201" s="27" t="s">
        <v>0</v>
      </c>
      <c r="G201" s="27" t="s">
        <v>14</v>
      </c>
      <c r="H201" s="27" t="s">
        <v>15</v>
      </c>
      <c r="I201" s="33" t="s">
        <v>116</v>
      </c>
    </row>
    <row r="202" spans="1:9" x14ac:dyDescent="0.2">
      <c r="A202" s="35">
        <v>36526</v>
      </c>
      <c r="B202" s="27">
        <v>4.3057782209359852</v>
      </c>
      <c r="C202" s="27" t="s">
        <v>120</v>
      </c>
      <c r="D202" s="27" t="s">
        <v>37</v>
      </c>
      <c r="E202" s="27" t="s">
        <v>23</v>
      </c>
      <c r="F202" s="27" t="s">
        <v>0</v>
      </c>
      <c r="G202" s="27" t="s">
        <v>14</v>
      </c>
      <c r="H202" s="27" t="s">
        <v>15</v>
      </c>
      <c r="I202" s="33" t="s">
        <v>116</v>
      </c>
    </row>
    <row r="203" spans="1:9" x14ac:dyDescent="0.2">
      <c r="A203" s="35">
        <v>36617</v>
      </c>
      <c r="B203" s="27">
        <v>4.1694507603599051</v>
      </c>
      <c r="C203" s="27" t="s">
        <v>120</v>
      </c>
      <c r="D203" s="27" t="s">
        <v>37</v>
      </c>
      <c r="E203" s="27" t="s">
        <v>23</v>
      </c>
      <c r="F203" s="27" t="s">
        <v>0</v>
      </c>
      <c r="G203" s="27" t="s">
        <v>14</v>
      </c>
      <c r="H203" s="27" t="s">
        <v>15</v>
      </c>
      <c r="I203" s="33" t="s">
        <v>116</v>
      </c>
    </row>
    <row r="204" spans="1:9" x14ac:dyDescent="0.2">
      <c r="A204" s="35">
        <v>36708</v>
      </c>
      <c r="B204" s="27">
        <v>3.980752074273175</v>
      </c>
      <c r="C204" s="27" t="s">
        <v>120</v>
      </c>
      <c r="D204" s="27" t="s">
        <v>37</v>
      </c>
      <c r="E204" s="27" t="s">
        <v>23</v>
      </c>
      <c r="F204" s="27" t="s">
        <v>0</v>
      </c>
      <c r="G204" s="27" t="s">
        <v>14</v>
      </c>
      <c r="H204" s="27" t="s">
        <v>15</v>
      </c>
      <c r="I204" s="33" t="s">
        <v>116</v>
      </c>
    </row>
    <row r="205" spans="1:9" x14ac:dyDescent="0.2">
      <c r="A205" s="35">
        <v>36800</v>
      </c>
      <c r="B205" s="27">
        <v>3.773383181684542</v>
      </c>
      <c r="C205" s="27" t="s">
        <v>120</v>
      </c>
      <c r="D205" s="27" t="s">
        <v>37</v>
      </c>
      <c r="E205" s="27" t="s">
        <v>23</v>
      </c>
      <c r="F205" s="27" t="s">
        <v>0</v>
      </c>
      <c r="G205" s="27" t="s">
        <v>14</v>
      </c>
      <c r="H205" s="27" t="s">
        <v>15</v>
      </c>
      <c r="I205" s="33" t="s">
        <v>116</v>
      </c>
    </row>
    <row r="206" spans="1:9" x14ac:dyDescent="0.2">
      <c r="A206" s="35">
        <v>36892</v>
      </c>
      <c r="B206" s="27">
        <v>3.5641185251658714</v>
      </c>
      <c r="C206" s="27" t="s">
        <v>120</v>
      </c>
      <c r="D206" s="27" t="s">
        <v>37</v>
      </c>
      <c r="E206" s="27" t="s">
        <v>23</v>
      </c>
      <c r="F206" s="27" t="s">
        <v>0</v>
      </c>
      <c r="G206" s="27" t="s">
        <v>14</v>
      </c>
      <c r="H206" s="27" t="s">
        <v>15</v>
      </c>
      <c r="I206" s="33" t="s">
        <v>116</v>
      </c>
    </row>
    <row r="207" spans="1:9" x14ac:dyDescent="0.2">
      <c r="A207" s="35">
        <v>36982</v>
      </c>
      <c r="B207" s="27">
        <v>3.3202461619168622</v>
      </c>
      <c r="C207" s="27" t="s">
        <v>120</v>
      </c>
      <c r="D207" s="27" t="s">
        <v>37</v>
      </c>
      <c r="E207" s="27" t="s">
        <v>23</v>
      </c>
      <c r="F207" s="27" t="s">
        <v>0</v>
      </c>
      <c r="G207" s="27" t="s">
        <v>14</v>
      </c>
      <c r="H207" s="27" t="s">
        <v>15</v>
      </c>
      <c r="I207" s="33" t="s">
        <v>116</v>
      </c>
    </row>
    <row r="208" spans="1:9" x14ac:dyDescent="0.2">
      <c r="A208" s="35">
        <v>37073</v>
      </c>
      <c r="B208" s="27">
        <v>3.0617975221356897</v>
      </c>
      <c r="C208" s="27" t="s">
        <v>120</v>
      </c>
      <c r="D208" s="27" t="s">
        <v>37</v>
      </c>
      <c r="E208" s="27" t="s">
        <v>23</v>
      </c>
      <c r="F208" s="27" t="s">
        <v>0</v>
      </c>
      <c r="G208" s="27" t="s">
        <v>14</v>
      </c>
      <c r="H208" s="27" t="s">
        <v>15</v>
      </c>
      <c r="I208" s="33" t="s">
        <v>116</v>
      </c>
    </row>
    <row r="209" spans="1:9" x14ac:dyDescent="0.2">
      <c r="A209" s="35">
        <v>37165</v>
      </c>
      <c r="B209" s="27">
        <v>2.8334213892311721</v>
      </c>
      <c r="C209" s="27" t="s">
        <v>120</v>
      </c>
      <c r="D209" s="27" t="s">
        <v>37</v>
      </c>
      <c r="E209" s="27" t="s">
        <v>23</v>
      </c>
      <c r="F209" s="27" t="s">
        <v>0</v>
      </c>
      <c r="G209" s="27" t="s">
        <v>14</v>
      </c>
      <c r="H209" s="27" t="s">
        <v>15</v>
      </c>
      <c r="I209" s="33" t="s">
        <v>116</v>
      </c>
    </row>
    <row r="210" spans="1:9" x14ac:dyDescent="0.2">
      <c r="A210" s="35">
        <v>37257</v>
      </c>
      <c r="B210" s="27">
        <v>2.6350431711893885</v>
      </c>
      <c r="C210" s="27" t="s">
        <v>120</v>
      </c>
      <c r="D210" s="27" t="s">
        <v>37</v>
      </c>
      <c r="E210" s="27" t="s">
        <v>23</v>
      </c>
      <c r="F210" s="27" t="s">
        <v>0</v>
      </c>
      <c r="G210" s="27" t="s">
        <v>14</v>
      </c>
      <c r="H210" s="27" t="s">
        <v>15</v>
      </c>
      <c r="I210" s="33" t="s">
        <v>116</v>
      </c>
    </row>
    <row r="211" spans="1:9" x14ac:dyDescent="0.2">
      <c r="A211" s="35">
        <v>37347</v>
      </c>
      <c r="B211" s="27">
        <v>2.4921937397448524</v>
      </c>
      <c r="C211" s="27" t="s">
        <v>120</v>
      </c>
      <c r="D211" s="27" t="s">
        <v>37</v>
      </c>
      <c r="E211" s="27" t="s">
        <v>23</v>
      </c>
      <c r="F211" s="27" t="s">
        <v>0</v>
      </c>
      <c r="G211" s="27" t="s">
        <v>14</v>
      </c>
      <c r="H211" s="27" t="s">
        <v>15</v>
      </c>
      <c r="I211" s="33" t="s">
        <v>116</v>
      </c>
    </row>
    <row r="212" spans="1:9" x14ac:dyDescent="0.2">
      <c r="A212" s="35">
        <v>37438</v>
      </c>
      <c r="B212" s="27">
        <v>2.4043975797006567</v>
      </c>
      <c r="C212" s="27" t="s">
        <v>120</v>
      </c>
      <c r="D212" s="27" t="s">
        <v>37</v>
      </c>
      <c r="E212" s="27" t="s">
        <v>23</v>
      </c>
      <c r="F212" s="27" t="s">
        <v>0</v>
      </c>
      <c r="G212" s="27" t="s">
        <v>14</v>
      </c>
      <c r="H212" s="27" t="s">
        <v>15</v>
      </c>
      <c r="I212" s="33" t="s">
        <v>116</v>
      </c>
    </row>
    <row r="213" spans="1:9" x14ac:dyDescent="0.2">
      <c r="A213" s="35">
        <v>37530</v>
      </c>
      <c r="B213" s="27">
        <v>2.3519409894518839</v>
      </c>
      <c r="C213" s="27" t="s">
        <v>120</v>
      </c>
      <c r="D213" s="27" t="s">
        <v>37</v>
      </c>
      <c r="E213" s="27" t="s">
        <v>23</v>
      </c>
      <c r="F213" s="27" t="s">
        <v>0</v>
      </c>
      <c r="G213" s="27" t="s">
        <v>14</v>
      </c>
      <c r="H213" s="27" t="s">
        <v>15</v>
      </c>
      <c r="I213" s="33" t="s">
        <v>116</v>
      </c>
    </row>
    <row r="214" spans="1:9" x14ac:dyDescent="0.2">
      <c r="A214" s="35">
        <v>37622</v>
      </c>
      <c r="B214" s="27">
        <v>2.3475233633471815</v>
      </c>
      <c r="C214" s="27" t="s">
        <v>120</v>
      </c>
      <c r="D214" s="27" t="s">
        <v>37</v>
      </c>
      <c r="E214" s="27" t="s">
        <v>23</v>
      </c>
      <c r="F214" s="27" t="s">
        <v>0</v>
      </c>
      <c r="G214" s="27" t="s">
        <v>14</v>
      </c>
      <c r="H214" s="27" t="s">
        <v>15</v>
      </c>
      <c r="I214" s="33" t="s">
        <v>116</v>
      </c>
    </row>
    <row r="215" spans="1:9" x14ac:dyDescent="0.2">
      <c r="A215" s="35">
        <v>37712</v>
      </c>
      <c r="B215" s="27">
        <v>2.3729075983170977</v>
      </c>
      <c r="C215" s="27" t="s">
        <v>120</v>
      </c>
      <c r="D215" s="27" t="s">
        <v>37</v>
      </c>
      <c r="E215" s="27" t="s">
        <v>23</v>
      </c>
      <c r="F215" s="27" t="s">
        <v>0</v>
      </c>
      <c r="G215" s="27" t="s">
        <v>14</v>
      </c>
      <c r="H215" s="27" t="s">
        <v>15</v>
      </c>
      <c r="I215" s="33" t="s">
        <v>116</v>
      </c>
    </row>
    <row r="216" spans="1:9" x14ac:dyDescent="0.2">
      <c r="A216" s="35">
        <v>37803</v>
      </c>
      <c r="B216" s="27">
        <v>2.3917099529145558</v>
      </c>
      <c r="C216" s="27" t="s">
        <v>120</v>
      </c>
      <c r="D216" s="27" t="s">
        <v>37</v>
      </c>
      <c r="E216" s="27" t="s">
        <v>23</v>
      </c>
      <c r="F216" s="27" t="s">
        <v>0</v>
      </c>
      <c r="G216" s="27" t="s">
        <v>14</v>
      </c>
      <c r="H216" s="27" t="s">
        <v>15</v>
      </c>
      <c r="I216" s="33" t="s">
        <v>116</v>
      </c>
    </row>
    <row r="217" spans="1:9" x14ac:dyDescent="0.2">
      <c r="A217" s="35">
        <v>37895</v>
      </c>
      <c r="B217" s="27">
        <v>2.4484116784804</v>
      </c>
      <c r="C217" s="27" t="s">
        <v>120</v>
      </c>
      <c r="D217" s="27" t="s">
        <v>37</v>
      </c>
      <c r="E217" s="27" t="s">
        <v>23</v>
      </c>
      <c r="F217" s="27" t="s">
        <v>0</v>
      </c>
      <c r="G217" s="27" t="s">
        <v>14</v>
      </c>
      <c r="H217" s="27" t="s">
        <v>15</v>
      </c>
      <c r="I217" s="33" t="s">
        <v>116</v>
      </c>
    </row>
    <row r="218" spans="1:9" x14ac:dyDescent="0.2">
      <c r="A218" s="35">
        <v>37987</v>
      </c>
      <c r="B218" s="27">
        <v>2.5142720928566842</v>
      </c>
      <c r="C218" s="27" t="s">
        <v>120</v>
      </c>
      <c r="D218" s="27" t="s">
        <v>37</v>
      </c>
      <c r="E218" s="27" t="s">
        <v>23</v>
      </c>
      <c r="F218" s="27" t="s">
        <v>0</v>
      </c>
      <c r="G218" s="27" t="s">
        <v>14</v>
      </c>
      <c r="H218" s="27" t="s">
        <v>15</v>
      </c>
      <c r="I218" s="33" t="s">
        <v>116</v>
      </c>
    </row>
    <row r="219" spans="1:9" x14ac:dyDescent="0.2">
      <c r="A219" s="35">
        <v>38078</v>
      </c>
      <c r="B219" s="27">
        <v>2.5490519566462089</v>
      </c>
      <c r="C219" s="27" t="s">
        <v>120</v>
      </c>
      <c r="D219" s="27" t="s">
        <v>37</v>
      </c>
      <c r="E219" s="27" t="s">
        <v>23</v>
      </c>
      <c r="F219" s="27" t="s">
        <v>0</v>
      </c>
      <c r="G219" s="27" t="s">
        <v>14</v>
      </c>
      <c r="H219" s="27" t="s">
        <v>15</v>
      </c>
      <c r="I219" s="33" t="s">
        <v>116</v>
      </c>
    </row>
    <row r="220" spans="1:9" x14ac:dyDescent="0.2">
      <c r="A220" s="35">
        <v>38169</v>
      </c>
      <c r="B220" s="27">
        <v>2.5975181505050182</v>
      </c>
      <c r="C220" s="27" t="s">
        <v>120</v>
      </c>
      <c r="D220" s="27" t="s">
        <v>37</v>
      </c>
      <c r="E220" s="27" t="s">
        <v>23</v>
      </c>
      <c r="F220" s="27" t="s">
        <v>0</v>
      </c>
      <c r="G220" s="27" t="s">
        <v>14</v>
      </c>
      <c r="H220" s="27" t="s">
        <v>15</v>
      </c>
      <c r="I220" s="33" t="s">
        <v>116</v>
      </c>
    </row>
    <row r="221" spans="1:9" x14ac:dyDescent="0.2">
      <c r="A221" s="35">
        <v>38261</v>
      </c>
      <c r="B221" s="27">
        <v>2.6300989944016084</v>
      </c>
      <c r="C221" s="27" t="s">
        <v>120</v>
      </c>
      <c r="D221" s="27" t="s">
        <v>37</v>
      </c>
      <c r="E221" s="27" t="s">
        <v>23</v>
      </c>
      <c r="F221" s="27" t="s">
        <v>0</v>
      </c>
      <c r="G221" s="27" t="s">
        <v>14</v>
      </c>
      <c r="H221" s="27" t="s">
        <v>15</v>
      </c>
      <c r="I221" s="33" t="s">
        <v>116</v>
      </c>
    </row>
    <row r="222" spans="1:9" x14ac:dyDescent="0.2">
      <c r="A222" s="35">
        <v>38353</v>
      </c>
      <c r="B222" s="27">
        <v>2.5865600445720727</v>
      </c>
      <c r="C222" s="27" t="s">
        <v>120</v>
      </c>
      <c r="D222" s="27" t="s">
        <v>37</v>
      </c>
      <c r="E222" s="27" t="s">
        <v>23</v>
      </c>
      <c r="F222" s="27" t="s">
        <v>0</v>
      </c>
      <c r="G222" s="27" t="s">
        <v>14</v>
      </c>
      <c r="H222" s="27" t="s">
        <v>15</v>
      </c>
      <c r="I222" s="33" t="s">
        <v>116</v>
      </c>
    </row>
    <row r="223" spans="1:9" x14ac:dyDescent="0.2">
      <c r="A223" s="35">
        <v>38443</v>
      </c>
      <c r="B223" s="27">
        <v>2.5151271979458878</v>
      </c>
      <c r="C223" s="27" t="s">
        <v>120</v>
      </c>
      <c r="D223" s="27" t="s">
        <v>37</v>
      </c>
      <c r="E223" s="27" t="s">
        <v>23</v>
      </c>
      <c r="F223" s="27" t="s">
        <v>0</v>
      </c>
      <c r="G223" s="27" t="s">
        <v>14</v>
      </c>
      <c r="H223" s="27" t="s">
        <v>15</v>
      </c>
      <c r="I223" s="33" t="s">
        <v>116</v>
      </c>
    </row>
    <row r="224" spans="1:9" x14ac:dyDescent="0.2">
      <c r="A224" s="35">
        <v>38534</v>
      </c>
      <c r="B224" s="27">
        <v>2.4782711833578608</v>
      </c>
      <c r="C224" s="27" t="s">
        <v>120</v>
      </c>
      <c r="D224" s="27" t="s">
        <v>37</v>
      </c>
      <c r="E224" s="27" t="s">
        <v>23</v>
      </c>
      <c r="F224" s="27" t="s">
        <v>0</v>
      </c>
      <c r="G224" s="27" t="s">
        <v>14</v>
      </c>
      <c r="H224" s="27" t="s">
        <v>15</v>
      </c>
      <c r="I224" s="33" t="s">
        <v>116</v>
      </c>
    </row>
    <row r="225" spans="1:9" x14ac:dyDescent="0.2">
      <c r="A225" s="35">
        <v>38626</v>
      </c>
      <c r="B225" s="27">
        <v>2.4286086689019992</v>
      </c>
      <c r="C225" s="27" t="s">
        <v>120</v>
      </c>
      <c r="D225" s="27" t="s">
        <v>37</v>
      </c>
      <c r="E225" s="27" t="s">
        <v>23</v>
      </c>
      <c r="F225" s="27" t="s">
        <v>0</v>
      </c>
      <c r="G225" s="27" t="s">
        <v>14</v>
      </c>
      <c r="H225" s="27" t="s">
        <v>15</v>
      </c>
      <c r="I225" s="33" t="s">
        <v>116</v>
      </c>
    </row>
    <row r="226" spans="1:9" x14ac:dyDescent="0.2">
      <c r="A226" s="35">
        <v>38718</v>
      </c>
      <c r="B226" s="27">
        <v>2.3641868360894991</v>
      </c>
      <c r="C226" s="27" t="s">
        <v>120</v>
      </c>
      <c r="D226" s="27" t="s">
        <v>37</v>
      </c>
      <c r="E226" s="27" t="s">
        <v>23</v>
      </c>
      <c r="F226" s="27" t="s">
        <v>0</v>
      </c>
      <c r="G226" s="27" t="s">
        <v>14</v>
      </c>
      <c r="H226" s="27" t="s">
        <v>15</v>
      </c>
      <c r="I226" s="33" t="s">
        <v>116</v>
      </c>
    </row>
    <row r="227" spans="1:9" x14ac:dyDescent="0.2">
      <c r="A227" s="35">
        <v>38808</v>
      </c>
      <c r="B227" s="27">
        <v>2.2954840126170772</v>
      </c>
      <c r="C227" s="27" t="s">
        <v>120</v>
      </c>
      <c r="D227" s="27" t="s">
        <v>37</v>
      </c>
      <c r="E227" s="27" t="s">
        <v>23</v>
      </c>
      <c r="F227" s="27" t="s">
        <v>0</v>
      </c>
      <c r="G227" s="27" t="s">
        <v>14</v>
      </c>
      <c r="H227" s="27" t="s">
        <v>15</v>
      </c>
      <c r="I227" s="33" t="s">
        <v>116</v>
      </c>
    </row>
    <row r="228" spans="1:9" x14ac:dyDescent="0.2">
      <c r="A228" s="35">
        <v>38899</v>
      </c>
      <c r="B228" s="27">
        <v>2.182794639098562</v>
      </c>
      <c r="C228" s="27" t="s">
        <v>120</v>
      </c>
      <c r="D228" s="27" t="s">
        <v>37</v>
      </c>
      <c r="E228" s="27" t="s">
        <v>23</v>
      </c>
      <c r="F228" s="27" t="s">
        <v>0</v>
      </c>
      <c r="G228" s="27" t="s">
        <v>14</v>
      </c>
      <c r="H228" s="27" t="s">
        <v>15</v>
      </c>
      <c r="I228" s="33" t="s">
        <v>116</v>
      </c>
    </row>
    <row r="229" spans="1:9" x14ac:dyDescent="0.2">
      <c r="A229" s="35">
        <v>38991</v>
      </c>
      <c r="B229" s="27">
        <v>2.0738058071295473</v>
      </c>
      <c r="C229" s="27" t="s">
        <v>120</v>
      </c>
      <c r="D229" s="27" t="s">
        <v>37</v>
      </c>
      <c r="E229" s="27" t="s">
        <v>23</v>
      </c>
      <c r="F229" s="27" t="s">
        <v>0</v>
      </c>
      <c r="G229" s="27" t="s">
        <v>14</v>
      </c>
      <c r="H229" s="27" t="s">
        <v>15</v>
      </c>
      <c r="I229" s="33" t="s">
        <v>116</v>
      </c>
    </row>
    <row r="230" spans="1:9" x14ac:dyDescent="0.2">
      <c r="A230" s="35">
        <v>39083</v>
      </c>
      <c r="B230" s="27">
        <v>2.0731689268196574</v>
      </c>
      <c r="C230" s="27" t="s">
        <v>120</v>
      </c>
      <c r="D230" s="27" t="s">
        <v>37</v>
      </c>
      <c r="E230" s="27" t="s">
        <v>23</v>
      </c>
      <c r="F230" s="27" t="s">
        <v>0</v>
      </c>
      <c r="G230" s="27" t="s">
        <v>14</v>
      </c>
      <c r="H230" s="27" t="s">
        <v>15</v>
      </c>
      <c r="I230" s="33" t="s">
        <v>116</v>
      </c>
    </row>
    <row r="231" spans="1:9" x14ac:dyDescent="0.2">
      <c r="A231" s="35">
        <v>39173</v>
      </c>
      <c r="B231" s="27">
        <v>2.0715549442802184</v>
      </c>
      <c r="C231" s="27" t="s">
        <v>120</v>
      </c>
      <c r="D231" s="27" t="s">
        <v>37</v>
      </c>
      <c r="E231" s="27" t="s">
        <v>23</v>
      </c>
      <c r="F231" s="27" t="s">
        <v>0</v>
      </c>
      <c r="G231" s="27" t="s">
        <v>14</v>
      </c>
      <c r="H231" s="27" t="s">
        <v>15</v>
      </c>
      <c r="I231" s="33" t="s">
        <v>116</v>
      </c>
    </row>
    <row r="232" spans="1:9" x14ac:dyDescent="0.2">
      <c r="A232" s="35">
        <v>39264</v>
      </c>
      <c r="B232" s="27">
        <v>2.0727747518931139</v>
      </c>
      <c r="C232" s="27" t="s">
        <v>120</v>
      </c>
      <c r="D232" s="27" t="s">
        <v>37</v>
      </c>
      <c r="E232" s="27" t="s">
        <v>23</v>
      </c>
      <c r="F232" s="27" t="s">
        <v>0</v>
      </c>
      <c r="G232" s="27" t="s">
        <v>14</v>
      </c>
      <c r="H232" s="27" t="s">
        <v>15</v>
      </c>
      <c r="I232" s="33" t="s">
        <v>116</v>
      </c>
    </row>
    <row r="233" spans="1:9" x14ac:dyDescent="0.2">
      <c r="A233" s="35">
        <v>39356</v>
      </c>
      <c r="B233" s="27">
        <v>2.0308428649259413</v>
      </c>
      <c r="C233" s="27" t="s">
        <v>120</v>
      </c>
      <c r="D233" s="27" t="s">
        <v>37</v>
      </c>
      <c r="E233" s="27" t="s">
        <v>23</v>
      </c>
      <c r="F233" s="27" t="s">
        <v>0</v>
      </c>
      <c r="G233" s="27" t="s">
        <v>14</v>
      </c>
      <c r="H233" s="27" t="s">
        <v>15</v>
      </c>
      <c r="I233" s="33" t="s">
        <v>116</v>
      </c>
    </row>
    <row r="234" spans="1:9" x14ac:dyDescent="0.2">
      <c r="A234" s="35">
        <v>39448</v>
      </c>
      <c r="B234" s="27">
        <v>2.0054797665614466</v>
      </c>
      <c r="C234" s="27" t="s">
        <v>120</v>
      </c>
      <c r="D234" s="27" t="s">
        <v>37</v>
      </c>
      <c r="E234" s="27" t="s">
        <v>23</v>
      </c>
      <c r="F234" s="27" t="s">
        <v>0</v>
      </c>
      <c r="G234" s="27" t="s">
        <v>14</v>
      </c>
      <c r="H234" s="27" t="s">
        <v>15</v>
      </c>
      <c r="I234" s="33" t="s">
        <v>116</v>
      </c>
    </row>
    <row r="235" spans="1:9" x14ac:dyDescent="0.2">
      <c r="A235" s="35">
        <v>39539</v>
      </c>
      <c r="B235" s="27">
        <v>1.9129540473285189</v>
      </c>
      <c r="C235" s="27" t="s">
        <v>120</v>
      </c>
      <c r="D235" s="27" t="s">
        <v>37</v>
      </c>
      <c r="E235" s="27" t="s">
        <v>23</v>
      </c>
      <c r="F235" s="27" t="s">
        <v>0</v>
      </c>
      <c r="G235" s="27" t="s">
        <v>14</v>
      </c>
      <c r="H235" s="27" t="s">
        <v>15</v>
      </c>
      <c r="I235" s="33" t="s">
        <v>116</v>
      </c>
    </row>
    <row r="236" spans="1:9" x14ac:dyDescent="0.2">
      <c r="A236" s="35">
        <v>39630</v>
      </c>
      <c r="B236" s="27">
        <v>1.7995967671191604</v>
      </c>
      <c r="C236" s="27" t="s">
        <v>120</v>
      </c>
      <c r="D236" s="27" t="s">
        <v>37</v>
      </c>
      <c r="E236" s="27" t="s">
        <v>23</v>
      </c>
      <c r="F236" s="27" t="s">
        <v>0</v>
      </c>
      <c r="G236" s="27" t="s">
        <v>14</v>
      </c>
      <c r="H236" s="27" t="s">
        <v>15</v>
      </c>
      <c r="I236" s="33" t="s">
        <v>116</v>
      </c>
    </row>
    <row r="237" spans="1:9" x14ac:dyDescent="0.2">
      <c r="A237" s="35">
        <v>39722</v>
      </c>
      <c r="B237" s="27">
        <v>1.6678989717147763</v>
      </c>
      <c r="C237" s="27" t="s">
        <v>120</v>
      </c>
      <c r="D237" s="27" t="s">
        <v>37</v>
      </c>
      <c r="E237" s="27" t="s">
        <v>23</v>
      </c>
      <c r="F237" s="27" t="s">
        <v>0</v>
      </c>
      <c r="G237" s="27" t="s">
        <v>14</v>
      </c>
      <c r="H237" s="27" t="s">
        <v>15</v>
      </c>
      <c r="I237" s="33" t="s">
        <v>116</v>
      </c>
    </row>
    <row r="238" spans="1:9" x14ac:dyDescent="0.2">
      <c r="A238" s="35">
        <v>39814</v>
      </c>
      <c r="B238" s="27">
        <v>1.5116813511303784</v>
      </c>
      <c r="C238" s="27" t="s">
        <v>120</v>
      </c>
      <c r="D238" s="27" t="s">
        <v>37</v>
      </c>
      <c r="E238" s="27" t="s">
        <v>23</v>
      </c>
      <c r="F238" s="27" t="s">
        <v>0</v>
      </c>
      <c r="G238" s="27" t="s">
        <v>14</v>
      </c>
      <c r="H238" s="27" t="s">
        <v>15</v>
      </c>
      <c r="I238" s="33" t="s">
        <v>116</v>
      </c>
    </row>
    <row r="239" spans="1:9" x14ac:dyDescent="0.2">
      <c r="A239" s="35">
        <v>39904</v>
      </c>
      <c r="B239" s="27">
        <v>1.3876088525702546</v>
      </c>
      <c r="C239" s="27" t="s">
        <v>120</v>
      </c>
      <c r="D239" s="27" t="s">
        <v>37</v>
      </c>
      <c r="E239" s="27" t="s">
        <v>23</v>
      </c>
      <c r="F239" s="27" t="s">
        <v>0</v>
      </c>
      <c r="G239" s="27" t="s">
        <v>14</v>
      </c>
      <c r="H239" s="27" t="s">
        <v>15</v>
      </c>
      <c r="I239" s="33" t="s">
        <v>116</v>
      </c>
    </row>
    <row r="240" spans="1:9" x14ac:dyDescent="0.2">
      <c r="A240" s="35">
        <v>39995</v>
      </c>
      <c r="B240" s="27">
        <v>1.2846265319904404</v>
      </c>
      <c r="C240" s="27" t="s">
        <v>120</v>
      </c>
      <c r="D240" s="27" t="s">
        <v>37</v>
      </c>
      <c r="E240" s="27" t="s">
        <v>23</v>
      </c>
      <c r="F240" s="27" t="s">
        <v>0</v>
      </c>
      <c r="G240" s="27" t="s">
        <v>14</v>
      </c>
      <c r="H240" s="27" t="s">
        <v>15</v>
      </c>
      <c r="I240" s="33" t="s">
        <v>116</v>
      </c>
    </row>
    <row r="241" spans="1:9" x14ac:dyDescent="0.2">
      <c r="A241" s="35">
        <v>40087</v>
      </c>
      <c r="B241" s="27">
        <v>1.2379311330975806</v>
      </c>
      <c r="C241" s="27" t="s">
        <v>120</v>
      </c>
      <c r="D241" s="27" t="s">
        <v>37</v>
      </c>
      <c r="E241" s="27" t="s">
        <v>23</v>
      </c>
      <c r="F241" s="27" t="s">
        <v>0</v>
      </c>
      <c r="G241" s="27" t="s">
        <v>14</v>
      </c>
      <c r="H241" s="27" t="s">
        <v>15</v>
      </c>
      <c r="I241" s="33" t="s">
        <v>116</v>
      </c>
    </row>
    <row r="242" spans="1:9" x14ac:dyDescent="0.2">
      <c r="A242" s="35">
        <v>40179</v>
      </c>
      <c r="B242" s="27">
        <v>1.2539528671711375</v>
      </c>
      <c r="C242" s="27" t="s">
        <v>120</v>
      </c>
      <c r="D242" s="27" t="s">
        <v>37</v>
      </c>
      <c r="E242" s="27" t="s">
        <v>23</v>
      </c>
      <c r="F242" s="27" t="s">
        <v>0</v>
      </c>
      <c r="G242" s="27" t="s">
        <v>14</v>
      </c>
      <c r="H242" s="27" t="s">
        <v>15</v>
      </c>
      <c r="I242" s="33" t="s">
        <v>116</v>
      </c>
    </row>
    <row r="243" spans="1:9" x14ac:dyDescent="0.2">
      <c r="A243" s="35">
        <v>40269</v>
      </c>
      <c r="B243" s="27">
        <v>1.2894739489824669</v>
      </c>
      <c r="C243" s="27" t="s">
        <v>120</v>
      </c>
      <c r="D243" s="27" t="s">
        <v>37</v>
      </c>
      <c r="E243" s="27" t="s">
        <v>23</v>
      </c>
      <c r="F243" s="27" t="s">
        <v>0</v>
      </c>
      <c r="G243" s="27" t="s">
        <v>14</v>
      </c>
      <c r="H243" s="27" t="s">
        <v>15</v>
      </c>
      <c r="I243" s="33" t="s">
        <v>116</v>
      </c>
    </row>
    <row r="244" spans="1:9" x14ac:dyDescent="0.2">
      <c r="A244" s="35">
        <v>40360</v>
      </c>
      <c r="B244" s="27">
        <v>1.361237893133227</v>
      </c>
      <c r="C244" s="27" t="s">
        <v>120</v>
      </c>
      <c r="D244" s="27" t="s">
        <v>37</v>
      </c>
      <c r="E244" s="27" t="s">
        <v>23</v>
      </c>
      <c r="F244" s="27" t="s">
        <v>0</v>
      </c>
      <c r="G244" s="27" t="s">
        <v>14</v>
      </c>
      <c r="H244" s="27" t="s">
        <v>15</v>
      </c>
      <c r="I244" s="33" t="s">
        <v>116</v>
      </c>
    </row>
    <row r="245" spans="1:9" x14ac:dyDescent="0.2">
      <c r="A245" s="35">
        <v>40452</v>
      </c>
      <c r="B245" s="27">
        <v>1.4195493499846501</v>
      </c>
      <c r="C245" s="27" t="s">
        <v>120</v>
      </c>
      <c r="D245" s="27" t="s">
        <v>37</v>
      </c>
      <c r="E245" s="27" t="s">
        <v>23</v>
      </c>
      <c r="F245" s="27" t="s">
        <v>0</v>
      </c>
      <c r="G245" s="27" t="s">
        <v>14</v>
      </c>
      <c r="H245" s="27" t="s">
        <v>15</v>
      </c>
      <c r="I245" s="33" t="s">
        <v>116</v>
      </c>
    </row>
    <row r="246" spans="1:9" x14ac:dyDescent="0.2">
      <c r="A246" s="35">
        <v>40544</v>
      </c>
      <c r="B246" s="27">
        <v>1.4796578160328977</v>
      </c>
      <c r="C246" s="27" t="s">
        <v>120</v>
      </c>
      <c r="D246" s="27" t="s">
        <v>37</v>
      </c>
      <c r="E246" s="27" t="s">
        <v>23</v>
      </c>
      <c r="F246" s="27" t="s">
        <v>0</v>
      </c>
      <c r="G246" s="27" t="s">
        <v>14</v>
      </c>
      <c r="H246" s="27" t="s">
        <v>15</v>
      </c>
      <c r="I246" s="33" t="s">
        <v>116</v>
      </c>
    </row>
    <row r="247" spans="1:9" x14ac:dyDescent="0.2">
      <c r="A247" s="35">
        <v>40634</v>
      </c>
      <c r="B247" s="27">
        <v>1.5188281266354409</v>
      </c>
      <c r="C247" s="27" t="s">
        <v>120</v>
      </c>
      <c r="D247" s="27" t="s">
        <v>37</v>
      </c>
      <c r="E247" s="27" t="s">
        <v>23</v>
      </c>
      <c r="F247" s="27" t="s">
        <v>0</v>
      </c>
      <c r="G247" s="27" t="s">
        <v>14</v>
      </c>
      <c r="H247" s="27" t="s">
        <v>15</v>
      </c>
      <c r="I247" s="33" t="s">
        <v>116</v>
      </c>
    </row>
    <row r="248" spans="1:9" x14ac:dyDescent="0.2">
      <c r="A248" s="35">
        <v>40725</v>
      </c>
      <c r="B248" s="27">
        <v>1.5569190620528195</v>
      </c>
      <c r="C248" s="27" t="s">
        <v>120</v>
      </c>
      <c r="D248" s="27" t="s">
        <v>37</v>
      </c>
      <c r="E248" s="27" t="s">
        <v>23</v>
      </c>
      <c r="F248" s="27" t="s">
        <v>0</v>
      </c>
      <c r="G248" s="27" t="s">
        <v>14</v>
      </c>
      <c r="H248" s="27" t="s">
        <v>15</v>
      </c>
      <c r="I248" s="33" t="s">
        <v>116</v>
      </c>
    </row>
    <row r="249" spans="1:9" x14ac:dyDescent="0.2">
      <c r="A249" s="35">
        <v>40817</v>
      </c>
      <c r="B249" s="27">
        <v>1.6101439837985732</v>
      </c>
      <c r="C249" s="27" t="s">
        <v>120</v>
      </c>
      <c r="D249" s="27" t="s">
        <v>37</v>
      </c>
      <c r="E249" s="27" t="s">
        <v>23</v>
      </c>
      <c r="F249" s="27" t="s">
        <v>0</v>
      </c>
      <c r="G249" s="27" t="s">
        <v>14</v>
      </c>
      <c r="H249" s="27" t="s">
        <v>15</v>
      </c>
      <c r="I249" s="33" t="s">
        <v>116</v>
      </c>
    </row>
    <row r="250" spans="1:9" x14ac:dyDescent="0.2">
      <c r="A250" s="35">
        <v>40909</v>
      </c>
      <c r="B250" s="27">
        <v>1.6649502644785041</v>
      </c>
      <c r="C250" s="27" t="s">
        <v>120</v>
      </c>
      <c r="D250" s="27" t="s">
        <v>37</v>
      </c>
      <c r="E250" s="27" t="s">
        <v>23</v>
      </c>
      <c r="F250" s="27" t="s">
        <v>0</v>
      </c>
      <c r="G250" s="27" t="s">
        <v>14</v>
      </c>
      <c r="H250" s="27" t="s">
        <v>15</v>
      </c>
      <c r="I250" s="33" t="s">
        <v>116</v>
      </c>
    </row>
    <row r="251" spans="1:9" x14ac:dyDescent="0.2">
      <c r="A251" s="35">
        <v>41000</v>
      </c>
      <c r="B251" s="27">
        <v>1.7047209438549649</v>
      </c>
      <c r="C251" s="27" t="s">
        <v>120</v>
      </c>
      <c r="D251" s="27" t="s">
        <v>37</v>
      </c>
      <c r="E251" s="27" t="s">
        <v>23</v>
      </c>
      <c r="F251" s="27" t="s">
        <v>0</v>
      </c>
      <c r="G251" s="27" t="s">
        <v>14</v>
      </c>
      <c r="H251" s="27" t="s">
        <v>15</v>
      </c>
      <c r="I251" s="33" t="s">
        <v>116</v>
      </c>
    </row>
    <row r="252" spans="1:9" x14ac:dyDescent="0.2">
      <c r="A252" s="35">
        <v>41091</v>
      </c>
      <c r="B252" s="27">
        <v>1.7259798198367093</v>
      </c>
      <c r="C252" s="27" t="s">
        <v>120</v>
      </c>
      <c r="D252" s="27" t="s">
        <v>37</v>
      </c>
      <c r="E252" s="27" t="s">
        <v>23</v>
      </c>
      <c r="F252" s="27" t="s">
        <v>0</v>
      </c>
      <c r="G252" s="27" t="s">
        <v>14</v>
      </c>
      <c r="H252" s="27" t="s">
        <v>15</v>
      </c>
      <c r="I252" s="33" t="s">
        <v>116</v>
      </c>
    </row>
    <row r="253" spans="1:9" x14ac:dyDescent="0.2">
      <c r="A253" s="35">
        <v>41183</v>
      </c>
      <c r="B253" s="27">
        <v>1.7516361974652117</v>
      </c>
      <c r="C253" s="27" t="s">
        <v>120</v>
      </c>
      <c r="D253" s="27" t="s">
        <v>37</v>
      </c>
      <c r="E253" s="27" t="s">
        <v>23</v>
      </c>
      <c r="F253" s="27" t="s">
        <v>0</v>
      </c>
      <c r="G253" s="27" t="s">
        <v>14</v>
      </c>
      <c r="H253" s="27" t="s">
        <v>15</v>
      </c>
      <c r="I253" s="33" t="s">
        <v>116</v>
      </c>
    </row>
    <row r="254" spans="1:9" x14ac:dyDescent="0.2">
      <c r="A254" s="35">
        <v>41275</v>
      </c>
      <c r="B254" s="27">
        <v>1.7974508789815546</v>
      </c>
      <c r="C254" s="27" t="s">
        <v>120</v>
      </c>
      <c r="D254" s="27" t="s">
        <v>37</v>
      </c>
      <c r="E254" s="27" t="s">
        <v>23</v>
      </c>
      <c r="F254" s="27" t="s">
        <v>0</v>
      </c>
      <c r="G254" s="27" t="s">
        <v>14</v>
      </c>
      <c r="H254" s="27" t="s">
        <v>15</v>
      </c>
      <c r="I254" s="33" t="s">
        <v>116</v>
      </c>
    </row>
    <row r="255" spans="1:9" x14ac:dyDescent="0.2">
      <c r="A255" s="35">
        <v>41365</v>
      </c>
      <c r="B255" s="27">
        <v>1.81630247069966</v>
      </c>
      <c r="C255" s="27" t="s">
        <v>120</v>
      </c>
      <c r="D255" s="27" t="s">
        <v>37</v>
      </c>
      <c r="E255" s="27" t="s">
        <v>23</v>
      </c>
      <c r="F255" s="27" t="s">
        <v>0</v>
      </c>
      <c r="G255" s="27" t="s">
        <v>14</v>
      </c>
      <c r="H255" s="27" t="s">
        <v>15</v>
      </c>
      <c r="I255" s="33" t="s">
        <v>116</v>
      </c>
    </row>
    <row r="256" spans="1:9" x14ac:dyDescent="0.2">
      <c r="A256" s="35">
        <v>41456</v>
      </c>
      <c r="B256" s="27">
        <v>1.8288140234294481</v>
      </c>
      <c r="C256" s="27" t="s">
        <v>120</v>
      </c>
      <c r="D256" s="27" t="s">
        <v>37</v>
      </c>
      <c r="E256" s="27" t="s">
        <v>23</v>
      </c>
      <c r="F256" s="27" t="s">
        <v>0</v>
      </c>
      <c r="G256" s="27" t="s">
        <v>14</v>
      </c>
      <c r="H256" s="27" t="s">
        <v>15</v>
      </c>
      <c r="I256" s="33" t="s">
        <v>116</v>
      </c>
    </row>
    <row r="257" spans="1:9" x14ac:dyDescent="0.2">
      <c r="A257" s="35">
        <v>41548</v>
      </c>
      <c r="B257" s="27">
        <v>1.8627084114161585</v>
      </c>
      <c r="C257" s="27" t="s">
        <v>120</v>
      </c>
      <c r="D257" s="27" t="s">
        <v>37</v>
      </c>
      <c r="E257" s="27" t="s">
        <v>23</v>
      </c>
      <c r="F257" s="27" t="s">
        <v>0</v>
      </c>
      <c r="G257" s="27" t="s">
        <v>14</v>
      </c>
      <c r="H257" s="27" t="s">
        <v>15</v>
      </c>
      <c r="I257" s="33" t="s">
        <v>116</v>
      </c>
    </row>
    <row r="258" spans="1:9" x14ac:dyDescent="0.2">
      <c r="A258" s="35">
        <v>41640</v>
      </c>
      <c r="B258" s="27">
        <v>1.8977621747596984</v>
      </c>
      <c r="C258" s="27" t="s">
        <v>120</v>
      </c>
      <c r="D258" s="27" t="s">
        <v>37</v>
      </c>
      <c r="E258" s="27" t="s">
        <v>23</v>
      </c>
      <c r="F258" s="27" t="s">
        <v>0</v>
      </c>
      <c r="G258" s="27" t="s">
        <v>14</v>
      </c>
      <c r="H258" s="27" t="s">
        <v>15</v>
      </c>
      <c r="I258" s="33" t="s">
        <v>116</v>
      </c>
    </row>
    <row r="259" spans="1:9" x14ac:dyDescent="0.2">
      <c r="A259" s="35">
        <v>41730</v>
      </c>
      <c r="B259" s="27">
        <v>1.9174417714115322</v>
      </c>
      <c r="C259" s="27" t="s">
        <v>120</v>
      </c>
      <c r="D259" s="27" t="s">
        <v>37</v>
      </c>
      <c r="E259" s="27" t="s">
        <v>23</v>
      </c>
      <c r="F259" s="27" t="s">
        <v>0</v>
      </c>
      <c r="G259" s="27" t="s">
        <v>14</v>
      </c>
      <c r="H259" s="27" t="s">
        <v>15</v>
      </c>
      <c r="I259" s="33" t="s">
        <v>116</v>
      </c>
    </row>
    <row r="260" spans="1:9" x14ac:dyDescent="0.2">
      <c r="A260" s="35">
        <v>41821</v>
      </c>
      <c r="B260" s="27">
        <v>1.9591123495293683</v>
      </c>
      <c r="C260" s="27" t="s">
        <v>120</v>
      </c>
      <c r="D260" s="27" t="s">
        <v>37</v>
      </c>
      <c r="E260" s="27" t="s">
        <v>23</v>
      </c>
      <c r="F260" s="27" t="s">
        <v>0</v>
      </c>
      <c r="G260" s="27" t="s">
        <v>14</v>
      </c>
      <c r="H260" s="27" t="s">
        <v>15</v>
      </c>
      <c r="I260" s="33" t="s">
        <v>116</v>
      </c>
    </row>
    <row r="261" spans="1:9" x14ac:dyDescent="0.2">
      <c r="A261" s="35">
        <v>41913</v>
      </c>
      <c r="B261" s="27">
        <v>1.9896993006061958</v>
      </c>
      <c r="C261" s="27" t="s">
        <v>120</v>
      </c>
      <c r="D261" s="27" t="s">
        <v>37</v>
      </c>
      <c r="E261" s="27" t="s">
        <v>23</v>
      </c>
      <c r="F261" s="27" t="s">
        <v>0</v>
      </c>
      <c r="G261" s="27" t="s">
        <v>14</v>
      </c>
      <c r="H261" s="27" t="s">
        <v>15</v>
      </c>
      <c r="I261" s="33" t="s">
        <v>116</v>
      </c>
    </row>
    <row r="262" spans="1:9" x14ac:dyDescent="0.2">
      <c r="A262" s="35">
        <v>42005</v>
      </c>
      <c r="B262" s="27">
        <v>2.0201368961875854</v>
      </c>
      <c r="C262" s="27" t="s">
        <v>120</v>
      </c>
      <c r="D262" s="27" t="s">
        <v>37</v>
      </c>
      <c r="E262" s="27" t="s">
        <v>23</v>
      </c>
      <c r="F262" s="27" t="s">
        <v>0</v>
      </c>
      <c r="G262" s="27" t="s">
        <v>14</v>
      </c>
      <c r="H262" s="27" t="s">
        <v>15</v>
      </c>
      <c r="I262" s="33" t="s">
        <v>116</v>
      </c>
    </row>
    <row r="263" spans="1:9" x14ac:dyDescent="0.2">
      <c r="A263" s="35">
        <v>42095</v>
      </c>
      <c r="B263" s="27">
        <v>2.0385818410378231</v>
      </c>
      <c r="C263" s="27" t="s">
        <v>120</v>
      </c>
      <c r="D263" s="27" t="s">
        <v>37</v>
      </c>
      <c r="E263" s="27" t="s">
        <v>23</v>
      </c>
      <c r="F263" s="27" t="s">
        <v>0</v>
      </c>
      <c r="G263" s="27" t="s">
        <v>14</v>
      </c>
      <c r="H263" s="27" t="s">
        <v>15</v>
      </c>
      <c r="I263" s="33" t="s">
        <v>116</v>
      </c>
    </row>
    <row r="264" spans="1:9" x14ac:dyDescent="0.2">
      <c r="A264" s="35">
        <v>42186</v>
      </c>
      <c r="B264" s="27">
        <v>2.0479054028586852</v>
      </c>
      <c r="C264" s="27" t="s">
        <v>120</v>
      </c>
      <c r="D264" s="27" t="s">
        <v>37</v>
      </c>
      <c r="E264" s="27" t="s">
        <v>23</v>
      </c>
      <c r="F264" s="27" t="s">
        <v>0</v>
      </c>
      <c r="G264" s="27" t="s">
        <v>14</v>
      </c>
      <c r="H264" s="27" t="s">
        <v>15</v>
      </c>
      <c r="I264" s="33" t="s">
        <v>116</v>
      </c>
    </row>
    <row r="265" spans="1:9" x14ac:dyDescent="0.2">
      <c r="A265" s="35">
        <v>42278</v>
      </c>
      <c r="B265" s="27">
        <v>2.0596783612596425</v>
      </c>
      <c r="C265" s="27" t="s">
        <v>120</v>
      </c>
      <c r="D265" s="27" t="s">
        <v>37</v>
      </c>
      <c r="E265" s="27" t="s">
        <v>23</v>
      </c>
      <c r="F265" s="27" t="s">
        <v>0</v>
      </c>
      <c r="G265" s="27" t="s">
        <v>14</v>
      </c>
      <c r="H265" s="27" t="s">
        <v>15</v>
      </c>
      <c r="I265" s="33" t="s">
        <v>116</v>
      </c>
    </row>
    <row r="266" spans="1:9" x14ac:dyDescent="0.2">
      <c r="A266" s="35">
        <v>42370</v>
      </c>
      <c r="B266" s="27">
        <v>2.0706351541875279</v>
      </c>
      <c r="C266" s="27" t="s">
        <v>120</v>
      </c>
      <c r="D266" s="27" t="s">
        <v>37</v>
      </c>
      <c r="E266" s="27" t="s">
        <v>23</v>
      </c>
      <c r="F266" s="27" t="s">
        <v>0</v>
      </c>
      <c r="G266" s="27" t="s">
        <v>14</v>
      </c>
      <c r="H266" s="27" t="s">
        <v>15</v>
      </c>
      <c r="I266" s="33" t="s">
        <v>116</v>
      </c>
    </row>
    <row r="267" spans="1:9" x14ac:dyDescent="0.2">
      <c r="A267" s="35">
        <v>42461</v>
      </c>
      <c r="B267" s="27">
        <v>2.0627740851982823</v>
      </c>
      <c r="C267" s="27" t="s">
        <v>120</v>
      </c>
      <c r="D267" s="27" t="s">
        <v>37</v>
      </c>
      <c r="E267" s="27" t="s">
        <v>23</v>
      </c>
      <c r="F267" s="27" t="s">
        <v>0</v>
      </c>
      <c r="G267" s="27" t="s">
        <v>14</v>
      </c>
      <c r="H267" s="27" t="s">
        <v>15</v>
      </c>
      <c r="I267" s="33" t="s">
        <v>116</v>
      </c>
    </row>
    <row r="268" spans="1:9" x14ac:dyDescent="0.2">
      <c r="A268" s="35">
        <v>42552</v>
      </c>
      <c r="B268" s="27">
        <v>2.0404380930725052</v>
      </c>
      <c r="C268" s="27" t="s">
        <v>120</v>
      </c>
      <c r="D268" s="27" t="s">
        <v>37</v>
      </c>
      <c r="E268" s="27" t="s">
        <v>23</v>
      </c>
      <c r="F268" s="27" t="s">
        <v>0</v>
      </c>
      <c r="G268" s="27" t="s">
        <v>14</v>
      </c>
      <c r="H268" s="27" t="s">
        <v>15</v>
      </c>
      <c r="I268" s="33" t="s">
        <v>116</v>
      </c>
    </row>
    <row r="269" spans="1:9" x14ac:dyDescent="0.2">
      <c r="A269" s="35">
        <v>42644</v>
      </c>
      <c r="B269" s="27">
        <v>2.0198471397081308</v>
      </c>
      <c r="C269" s="27" t="s">
        <v>120</v>
      </c>
      <c r="D269" s="27" t="s">
        <v>37</v>
      </c>
      <c r="E269" s="27" t="s">
        <v>23</v>
      </c>
      <c r="F269" s="27" t="s">
        <v>0</v>
      </c>
      <c r="G269" s="27" t="s">
        <v>14</v>
      </c>
      <c r="H269" s="27" t="s">
        <v>15</v>
      </c>
      <c r="I269" s="33" t="s">
        <v>116</v>
      </c>
    </row>
    <row r="270" spans="1:9" x14ac:dyDescent="0.2">
      <c r="A270" s="35">
        <v>42736</v>
      </c>
      <c r="B270" s="27">
        <v>2.0105638086753252</v>
      </c>
      <c r="C270" s="27" t="s">
        <v>120</v>
      </c>
      <c r="D270" s="27" t="s">
        <v>37</v>
      </c>
      <c r="E270" s="27" t="s">
        <v>23</v>
      </c>
      <c r="F270" s="27" t="s">
        <v>0</v>
      </c>
      <c r="G270" s="27" t="s">
        <v>14</v>
      </c>
      <c r="H270" s="27" t="s">
        <v>15</v>
      </c>
      <c r="I270" s="33" t="s">
        <v>116</v>
      </c>
    </row>
    <row r="271" spans="1:9" x14ac:dyDescent="0.2">
      <c r="A271" s="35">
        <v>42826</v>
      </c>
      <c r="B271" s="27">
        <v>2.0005232140212881</v>
      </c>
      <c r="C271" s="27" t="s">
        <v>120</v>
      </c>
      <c r="D271" s="27" t="s">
        <v>37</v>
      </c>
      <c r="E271" s="27" t="s">
        <v>23</v>
      </c>
      <c r="F271" s="27" t="s">
        <v>0</v>
      </c>
      <c r="G271" s="27" t="s">
        <v>14</v>
      </c>
      <c r="H271" s="27" t="s">
        <v>15</v>
      </c>
      <c r="I271" s="33" t="s">
        <v>116</v>
      </c>
    </row>
    <row r="272" spans="1:9" x14ac:dyDescent="0.2">
      <c r="A272" s="35">
        <v>42917</v>
      </c>
      <c r="B272" s="27">
        <v>2.0050457388361087</v>
      </c>
      <c r="C272" s="27" t="s">
        <v>120</v>
      </c>
      <c r="D272" s="27" t="s">
        <v>37</v>
      </c>
      <c r="E272" s="27" t="s">
        <v>23</v>
      </c>
      <c r="F272" s="27" t="s">
        <v>0</v>
      </c>
      <c r="G272" s="27" t="s">
        <v>14</v>
      </c>
      <c r="H272" s="27" t="s">
        <v>15</v>
      </c>
      <c r="I272" s="33" t="s">
        <v>116</v>
      </c>
    </row>
    <row r="273" spans="1:9" x14ac:dyDescent="0.2">
      <c r="A273" s="35">
        <v>43009</v>
      </c>
      <c r="B273" s="27">
        <v>2.0149811300427034</v>
      </c>
      <c r="C273" s="27" t="s">
        <v>120</v>
      </c>
      <c r="D273" s="27" t="s">
        <v>37</v>
      </c>
      <c r="E273" s="27" t="s">
        <v>23</v>
      </c>
      <c r="F273" s="27" t="s">
        <v>0</v>
      </c>
      <c r="G273" s="27" t="s">
        <v>14</v>
      </c>
      <c r="H273" s="27" t="s">
        <v>15</v>
      </c>
      <c r="I273" s="33" t="s">
        <v>116</v>
      </c>
    </row>
    <row r="274" spans="1:9" x14ac:dyDescent="0.2">
      <c r="A274" s="35">
        <v>43101</v>
      </c>
      <c r="B274" s="27">
        <v>2.0387698338687033</v>
      </c>
      <c r="C274" s="27" t="s">
        <v>120</v>
      </c>
      <c r="D274" s="27" t="s">
        <v>37</v>
      </c>
      <c r="E274" s="27" t="s">
        <v>23</v>
      </c>
      <c r="F274" s="27" t="s">
        <v>0</v>
      </c>
      <c r="G274" s="27" t="s">
        <v>14</v>
      </c>
      <c r="H274" s="27" t="s">
        <v>15</v>
      </c>
      <c r="I274" s="33" t="s">
        <v>116</v>
      </c>
    </row>
    <row r="275" spans="1:9" x14ac:dyDescent="0.2">
      <c r="A275" s="35">
        <v>43191</v>
      </c>
      <c r="B275" s="27">
        <v>2.0678218975251461</v>
      </c>
      <c r="C275" s="27" t="s">
        <v>120</v>
      </c>
      <c r="D275" s="27" t="s">
        <v>37</v>
      </c>
      <c r="E275" s="27" t="s">
        <v>23</v>
      </c>
      <c r="F275" s="27" t="s">
        <v>0</v>
      </c>
      <c r="G275" s="27" t="s">
        <v>14</v>
      </c>
      <c r="H275" s="27" t="s">
        <v>15</v>
      </c>
      <c r="I275" s="33" t="s">
        <v>116</v>
      </c>
    </row>
    <row r="276" spans="1:9" x14ac:dyDescent="0.2">
      <c r="A276" s="35">
        <v>43282</v>
      </c>
      <c r="B276" s="27">
        <v>2.0754323139569042</v>
      </c>
      <c r="C276" s="27" t="s">
        <v>120</v>
      </c>
      <c r="D276" s="27" t="s">
        <v>37</v>
      </c>
      <c r="E276" s="27" t="s">
        <v>23</v>
      </c>
      <c r="F276" s="27" t="s">
        <v>0</v>
      </c>
      <c r="G276" s="27" t="s">
        <v>14</v>
      </c>
      <c r="H276" s="27" t="s">
        <v>15</v>
      </c>
      <c r="I276" s="33" t="s">
        <v>116</v>
      </c>
    </row>
    <row r="277" spans="1:9" x14ac:dyDescent="0.2">
      <c r="A277" s="35">
        <v>43374</v>
      </c>
      <c r="B277" s="27">
        <v>2.098961645961972</v>
      </c>
      <c r="C277" s="27" t="s">
        <v>120</v>
      </c>
      <c r="D277" s="27" t="s">
        <v>37</v>
      </c>
      <c r="E277" s="27" t="s">
        <v>23</v>
      </c>
      <c r="F277" s="27" t="s">
        <v>0</v>
      </c>
      <c r="G277" s="27" t="s">
        <v>14</v>
      </c>
      <c r="H277" s="27" t="s">
        <v>15</v>
      </c>
      <c r="I277" s="33" t="s">
        <v>116</v>
      </c>
    </row>
    <row r="278" spans="1:9" x14ac:dyDescent="0.2">
      <c r="A278" s="35">
        <v>43466</v>
      </c>
      <c r="B278" s="27">
        <v>2.1342772088555284</v>
      </c>
      <c r="C278" s="27" t="s">
        <v>120</v>
      </c>
      <c r="D278" s="27" t="s">
        <v>37</v>
      </c>
      <c r="E278" s="27" t="s">
        <v>23</v>
      </c>
      <c r="F278" s="27" t="s">
        <v>0</v>
      </c>
      <c r="G278" s="27" t="s">
        <v>14</v>
      </c>
      <c r="H278" s="27" t="s">
        <v>15</v>
      </c>
      <c r="I278" s="33" t="s">
        <v>116</v>
      </c>
    </row>
    <row r="279" spans="1:9" x14ac:dyDescent="0.2">
      <c r="A279" s="35">
        <v>43556</v>
      </c>
      <c r="B279" s="27">
        <v>2.132846801247168</v>
      </c>
      <c r="C279" s="27" t="s">
        <v>120</v>
      </c>
      <c r="D279" s="27" t="s">
        <v>37</v>
      </c>
      <c r="E279" s="27" t="s">
        <v>23</v>
      </c>
      <c r="F279" s="27" t="s">
        <v>0</v>
      </c>
      <c r="G279" s="27" t="s">
        <v>14</v>
      </c>
      <c r="H279" s="27" t="s">
        <v>15</v>
      </c>
      <c r="I279" s="33" t="s">
        <v>116</v>
      </c>
    </row>
    <row r="280" spans="1:9" x14ac:dyDescent="0.2">
      <c r="A280" s="35">
        <v>43647</v>
      </c>
      <c r="B280" s="27">
        <v>2.1223652589040354</v>
      </c>
      <c r="C280" s="27" t="s">
        <v>120</v>
      </c>
      <c r="D280" s="27" t="s">
        <v>37</v>
      </c>
      <c r="E280" s="27" t="s">
        <v>23</v>
      </c>
      <c r="F280" s="27" t="s">
        <v>0</v>
      </c>
      <c r="G280" s="27" t="s">
        <v>14</v>
      </c>
      <c r="H280" s="27" t="s">
        <v>15</v>
      </c>
      <c r="I280" s="33" t="s">
        <v>116</v>
      </c>
    </row>
    <row r="281" spans="1:9" x14ac:dyDescent="0.2">
      <c r="A281" s="35">
        <v>43739</v>
      </c>
      <c r="B281" s="27">
        <v>2.0555637131235871</v>
      </c>
      <c r="C281" s="27" t="s">
        <v>120</v>
      </c>
      <c r="D281" s="27" t="s">
        <v>37</v>
      </c>
      <c r="E281" s="27" t="s">
        <v>23</v>
      </c>
      <c r="F281" s="27" t="s">
        <v>0</v>
      </c>
      <c r="G281" s="27" t="s">
        <v>14</v>
      </c>
      <c r="H281" s="27" t="s">
        <v>15</v>
      </c>
      <c r="I281" s="33" t="s">
        <v>116</v>
      </c>
    </row>
    <row r="282" spans="1:9" x14ac:dyDescent="0.2">
      <c r="A282" s="35">
        <v>43831</v>
      </c>
      <c r="B282" s="27">
        <v>2.0043798167392213</v>
      </c>
      <c r="C282" s="27" t="s">
        <v>120</v>
      </c>
      <c r="D282" s="27" t="s">
        <v>37</v>
      </c>
      <c r="E282" s="27" t="s">
        <v>23</v>
      </c>
      <c r="F282" s="27" t="s">
        <v>0</v>
      </c>
      <c r="G282" s="27" t="s">
        <v>14</v>
      </c>
      <c r="H282" s="27" t="s">
        <v>15</v>
      </c>
      <c r="I282" s="33" t="s">
        <v>116</v>
      </c>
    </row>
    <row r="283" spans="1:9" x14ac:dyDescent="0.2">
      <c r="A283" s="35">
        <v>43922</v>
      </c>
      <c r="B283" s="27">
        <v>1.9339060037029121</v>
      </c>
      <c r="C283" s="27" t="s">
        <v>120</v>
      </c>
      <c r="D283" s="27" t="s">
        <v>37</v>
      </c>
      <c r="E283" s="27" t="s">
        <v>23</v>
      </c>
      <c r="F283" s="27" t="s">
        <v>0</v>
      </c>
      <c r="G283" s="27" t="s">
        <v>14</v>
      </c>
      <c r="H283" s="27" t="s">
        <v>15</v>
      </c>
      <c r="I283" s="33" t="s">
        <v>116</v>
      </c>
    </row>
    <row r="284" spans="1:9" x14ac:dyDescent="0.2">
      <c r="A284" s="35">
        <v>44013</v>
      </c>
      <c r="B284" s="27">
        <v>1.8221971903169543</v>
      </c>
      <c r="C284" s="27" t="s">
        <v>120</v>
      </c>
      <c r="D284" s="27" t="s">
        <v>37</v>
      </c>
      <c r="E284" s="27" t="s">
        <v>23</v>
      </c>
      <c r="F284" s="27" t="s">
        <v>0</v>
      </c>
      <c r="G284" s="27" t="s">
        <v>14</v>
      </c>
      <c r="H284" s="27" t="s">
        <v>15</v>
      </c>
      <c r="I284" s="33" t="s">
        <v>116</v>
      </c>
    </row>
    <row r="285" spans="1:9" x14ac:dyDescent="0.2">
      <c r="A285" s="35">
        <v>44105</v>
      </c>
      <c r="B285" s="27">
        <v>1.8408427345371514</v>
      </c>
      <c r="C285" s="27" t="s">
        <v>120</v>
      </c>
      <c r="D285" s="27" t="s">
        <v>37</v>
      </c>
      <c r="E285" s="27" t="s">
        <v>23</v>
      </c>
      <c r="F285" s="27" t="s">
        <v>0</v>
      </c>
      <c r="G285" s="27" t="s">
        <v>14</v>
      </c>
      <c r="H285" s="27" t="s">
        <v>15</v>
      </c>
      <c r="I285" s="33" t="s">
        <v>116</v>
      </c>
    </row>
    <row r="286" spans="1:9" x14ac:dyDescent="0.2">
      <c r="A286" s="35">
        <v>44197</v>
      </c>
      <c r="B286" s="27">
        <v>1.912499633448439</v>
      </c>
      <c r="C286" s="27" t="s">
        <v>120</v>
      </c>
      <c r="D286" s="27" t="s">
        <v>37</v>
      </c>
      <c r="E286" s="27" t="s">
        <v>23</v>
      </c>
      <c r="F286" s="27" t="s">
        <v>0</v>
      </c>
      <c r="G286" s="27" t="s">
        <v>14</v>
      </c>
      <c r="H286" s="27" t="s">
        <v>15</v>
      </c>
      <c r="I286" s="33" t="s">
        <v>116</v>
      </c>
    </row>
    <row r="287" spans="1:9" x14ac:dyDescent="0.2">
      <c r="A287" s="35">
        <v>44287</v>
      </c>
      <c r="B287" s="27">
        <v>2.002420864469534</v>
      </c>
      <c r="C287" s="27" t="s">
        <v>120</v>
      </c>
      <c r="D287" s="27" t="s">
        <v>37</v>
      </c>
      <c r="E287" s="27" t="s">
        <v>23</v>
      </c>
      <c r="F287" s="27" t="s">
        <v>0</v>
      </c>
      <c r="G287" s="27" t="s">
        <v>14</v>
      </c>
      <c r="H287" s="27" t="s">
        <v>15</v>
      </c>
      <c r="I287" s="33" t="s">
        <v>116</v>
      </c>
    </row>
    <row r="288" spans="1:9" x14ac:dyDescent="0.2">
      <c r="A288" s="35">
        <v>44378</v>
      </c>
      <c r="B288" s="27">
        <v>2.1370868758766148</v>
      </c>
      <c r="C288" s="27" t="s">
        <v>120</v>
      </c>
      <c r="D288" s="27" t="s">
        <v>37</v>
      </c>
      <c r="E288" s="27" t="s">
        <v>23</v>
      </c>
      <c r="F288" s="27" t="s">
        <v>0</v>
      </c>
      <c r="G288" s="27" t="s">
        <v>14</v>
      </c>
      <c r="H288" s="27" t="s">
        <v>15</v>
      </c>
      <c r="I288" s="33" t="s">
        <v>116</v>
      </c>
    </row>
    <row r="289" spans="1:9" x14ac:dyDescent="0.2">
      <c r="A289" s="35">
        <v>44470</v>
      </c>
      <c r="B289" s="27">
        <v>2.2337842347499359</v>
      </c>
      <c r="C289" s="27" t="s">
        <v>120</v>
      </c>
      <c r="D289" s="27" t="s">
        <v>37</v>
      </c>
      <c r="E289" s="27" t="s">
        <v>23</v>
      </c>
      <c r="F289" s="27" t="s">
        <v>0</v>
      </c>
      <c r="G289" s="27" t="s">
        <v>14</v>
      </c>
      <c r="H289" s="27" t="s">
        <v>15</v>
      </c>
      <c r="I289" s="33" t="s">
        <v>116</v>
      </c>
    </row>
    <row r="290" spans="1:9" x14ac:dyDescent="0.2">
      <c r="A290" s="35">
        <v>44562</v>
      </c>
      <c r="B290" s="27">
        <v>2.3343927694418731</v>
      </c>
      <c r="C290" s="27" t="s">
        <v>120</v>
      </c>
      <c r="D290" s="27" t="s">
        <v>37</v>
      </c>
      <c r="E290" s="27" t="s">
        <v>23</v>
      </c>
      <c r="F290" s="27" t="s">
        <v>0</v>
      </c>
      <c r="G290" s="27" t="s">
        <v>14</v>
      </c>
      <c r="H290" s="27" t="s">
        <v>15</v>
      </c>
      <c r="I290" s="33" t="s">
        <v>116</v>
      </c>
    </row>
    <row r="291" spans="1:9" x14ac:dyDescent="0.2">
      <c r="A291" s="35">
        <v>44652</v>
      </c>
      <c r="B291" s="27">
        <v>2.4250575221534731</v>
      </c>
      <c r="C291" s="27" t="s">
        <v>120</v>
      </c>
      <c r="D291" s="27" t="s">
        <v>37</v>
      </c>
      <c r="E291" s="27" t="s">
        <v>23</v>
      </c>
      <c r="F291" s="27" t="s">
        <v>0</v>
      </c>
      <c r="G291" s="27" t="s">
        <v>14</v>
      </c>
      <c r="H291" s="27" t="s">
        <v>15</v>
      </c>
      <c r="I291" s="33" t="s">
        <v>116</v>
      </c>
    </row>
    <row r="292" spans="1:9" x14ac:dyDescent="0.2">
      <c r="A292" s="35">
        <v>44743</v>
      </c>
      <c r="B292" s="27">
        <v>2.5128312087961513</v>
      </c>
      <c r="C292" s="27" t="s">
        <v>120</v>
      </c>
      <c r="D292" s="27" t="s">
        <v>37</v>
      </c>
      <c r="E292" s="27" t="s">
        <v>23</v>
      </c>
      <c r="F292" s="27" t="s">
        <v>0</v>
      </c>
      <c r="G292" s="27" t="s">
        <v>14</v>
      </c>
      <c r="H292" s="27" t="s">
        <v>15</v>
      </c>
      <c r="I292" s="33" t="s">
        <v>116</v>
      </c>
    </row>
    <row r="293" spans="1:9" x14ac:dyDescent="0.2">
      <c r="A293" s="35">
        <v>44835</v>
      </c>
      <c r="B293" s="27">
        <v>2.5781375875812973</v>
      </c>
      <c r="C293" s="27" t="s">
        <v>120</v>
      </c>
      <c r="D293" s="27" t="s">
        <v>37</v>
      </c>
      <c r="E293" s="27" t="s">
        <v>23</v>
      </c>
      <c r="F293" s="27" t="s">
        <v>0</v>
      </c>
      <c r="G293" s="27" t="s">
        <v>14</v>
      </c>
      <c r="H293" s="27" t="s">
        <v>15</v>
      </c>
      <c r="I293" s="33" t="s">
        <v>116</v>
      </c>
    </row>
    <row r="294" spans="1:9" x14ac:dyDescent="0.2">
      <c r="A294" s="35">
        <v>44927</v>
      </c>
      <c r="B294" s="27">
        <v>2.6463004922371081</v>
      </c>
      <c r="C294" s="27" t="s">
        <v>120</v>
      </c>
      <c r="D294" s="27" t="s">
        <v>37</v>
      </c>
      <c r="E294" s="27" t="s">
        <v>23</v>
      </c>
      <c r="F294" s="27" t="s">
        <v>0</v>
      </c>
      <c r="G294" s="27" t="s">
        <v>14</v>
      </c>
      <c r="H294" s="27" t="s">
        <v>15</v>
      </c>
      <c r="I294" s="33" t="s">
        <v>116</v>
      </c>
    </row>
    <row r="295" spans="1:9" x14ac:dyDescent="0.2">
      <c r="A295" s="35">
        <v>45017</v>
      </c>
      <c r="B295" s="27">
        <v>2.6969252753086037</v>
      </c>
      <c r="C295" s="27" t="s">
        <v>120</v>
      </c>
      <c r="D295" s="27" t="s">
        <v>37</v>
      </c>
      <c r="E295" s="27" t="s">
        <v>23</v>
      </c>
      <c r="F295" s="27" t="s">
        <v>0</v>
      </c>
      <c r="G295" s="27" t="s">
        <v>14</v>
      </c>
      <c r="H295" s="27" t="s">
        <v>15</v>
      </c>
      <c r="I295" s="33" t="s">
        <v>116</v>
      </c>
    </row>
    <row r="296" spans="1:9" x14ac:dyDescent="0.2">
      <c r="A296" s="35">
        <v>45108</v>
      </c>
      <c r="B296" s="27">
        <v>2.7028832633843036</v>
      </c>
      <c r="C296" s="27" t="s">
        <v>120</v>
      </c>
      <c r="D296" s="27" t="s">
        <v>37</v>
      </c>
      <c r="E296" s="27" t="s">
        <v>23</v>
      </c>
      <c r="F296" s="27" t="s">
        <v>0</v>
      </c>
      <c r="G296" s="27" t="s">
        <v>14</v>
      </c>
      <c r="H296" s="27" t="s">
        <v>15</v>
      </c>
      <c r="I296" s="33" t="s">
        <v>116</v>
      </c>
    </row>
    <row r="297" spans="1:9" x14ac:dyDescent="0.2">
      <c r="A297" s="35">
        <v>45200</v>
      </c>
      <c r="B297" s="27">
        <v>2.7007299368878579</v>
      </c>
      <c r="C297" s="27" t="s">
        <v>120</v>
      </c>
      <c r="D297" s="27" t="s">
        <v>37</v>
      </c>
      <c r="E297" s="27" t="s">
        <v>23</v>
      </c>
      <c r="F297" s="27" t="s">
        <v>0</v>
      </c>
      <c r="G297" s="27" t="s">
        <v>14</v>
      </c>
      <c r="H297" s="27" t="s">
        <v>15</v>
      </c>
      <c r="I297" s="33" t="s">
        <v>116</v>
      </c>
    </row>
    <row r="298" spans="1:9" x14ac:dyDescent="0.2">
      <c r="A298" s="35">
        <v>45292</v>
      </c>
      <c r="B298" s="27">
        <v>2.6862761871333296</v>
      </c>
      <c r="C298" s="27" t="s">
        <v>120</v>
      </c>
      <c r="D298" s="27" t="s">
        <v>37</v>
      </c>
      <c r="E298" s="27" t="s">
        <v>23</v>
      </c>
      <c r="F298" s="27" t="s">
        <v>0</v>
      </c>
      <c r="G298" s="27" t="s">
        <v>14</v>
      </c>
      <c r="H298" s="27" t="s">
        <v>15</v>
      </c>
      <c r="I298" s="33" t="s">
        <v>116</v>
      </c>
    </row>
    <row r="299" spans="1:9" x14ac:dyDescent="0.2">
      <c r="A299" s="35">
        <v>45383</v>
      </c>
      <c r="B299" s="27">
        <v>2.6558318206984843</v>
      </c>
      <c r="C299" s="27" t="s">
        <v>120</v>
      </c>
      <c r="D299" s="27" t="s">
        <v>37</v>
      </c>
      <c r="E299" s="27" t="s">
        <v>23</v>
      </c>
      <c r="F299" s="27" t="s">
        <v>0</v>
      </c>
      <c r="G299" s="27" t="s">
        <v>14</v>
      </c>
      <c r="H299" s="27" t="s">
        <v>15</v>
      </c>
      <c r="I299" s="33" t="s">
        <v>116</v>
      </c>
    </row>
    <row r="300" spans="1:9" x14ac:dyDescent="0.2">
      <c r="A300" s="35">
        <v>45474</v>
      </c>
      <c r="B300" s="27">
        <v>2.5988216004765974</v>
      </c>
      <c r="C300" s="27" t="s">
        <v>120</v>
      </c>
      <c r="D300" s="27" t="s">
        <v>37</v>
      </c>
      <c r="E300" s="27" t="s">
        <v>23</v>
      </c>
      <c r="F300" s="27" t="s">
        <v>0</v>
      </c>
      <c r="G300" s="27" t="s">
        <v>14</v>
      </c>
      <c r="H300" s="27" t="s">
        <v>15</v>
      </c>
      <c r="I300" s="33" t="s">
        <v>116</v>
      </c>
    </row>
    <row r="301" spans="1:9" x14ac:dyDescent="0.2">
      <c r="A301" s="35">
        <v>45566</v>
      </c>
      <c r="B301" s="27">
        <v>2.5253412418872134</v>
      </c>
      <c r="C301" s="27" t="s">
        <v>120</v>
      </c>
      <c r="D301" s="27" t="s">
        <v>37</v>
      </c>
      <c r="E301" s="27" t="s">
        <v>23</v>
      </c>
      <c r="F301" s="27" t="s">
        <v>0</v>
      </c>
      <c r="G301" s="27" t="s">
        <v>14</v>
      </c>
      <c r="H301" s="27" t="s">
        <v>15</v>
      </c>
      <c r="I301" s="33" t="s">
        <v>116</v>
      </c>
    </row>
    <row r="302" spans="1:9" x14ac:dyDescent="0.2">
      <c r="A302" s="35">
        <v>45658</v>
      </c>
      <c r="B302" s="27">
        <v>2.4826948160404205</v>
      </c>
      <c r="C302" s="27" t="s">
        <v>120</v>
      </c>
      <c r="D302" s="27" t="s">
        <v>37</v>
      </c>
      <c r="E302" s="27" t="s">
        <v>23</v>
      </c>
      <c r="F302" s="27" t="s">
        <v>0</v>
      </c>
      <c r="G302" s="27" t="s">
        <v>14</v>
      </c>
      <c r="H302" s="27" t="s">
        <v>15</v>
      </c>
      <c r="I302" s="33" t="s">
        <v>116</v>
      </c>
    </row>
    <row r="303" spans="1:9" x14ac:dyDescent="0.2">
      <c r="A303" s="35">
        <v>45748</v>
      </c>
      <c r="B303" s="27">
        <v>2.3064792311042304</v>
      </c>
      <c r="C303" s="27" t="s">
        <v>120</v>
      </c>
      <c r="D303" s="27" t="s">
        <v>37</v>
      </c>
      <c r="E303" s="27" t="s">
        <v>23</v>
      </c>
      <c r="F303" s="27" t="s">
        <v>0</v>
      </c>
      <c r="G303" s="27" t="s">
        <v>14</v>
      </c>
      <c r="H303" s="27" t="s">
        <v>15</v>
      </c>
      <c r="I303" s="33" t="s">
        <v>116</v>
      </c>
    </row>
    <row r="304" spans="1:9" x14ac:dyDescent="0.2">
      <c r="A304" s="35">
        <v>45839</v>
      </c>
      <c r="B304" s="27">
        <v>2.2547946651634954</v>
      </c>
      <c r="C304" s="27" t="s">
        <v>120</v>
      </c>
      <c r="D304" s="27" t="s">
        <v>37</v>
      </c>
      <c r="E304" s="27" t="s">
        <v>23</v>
      </c>
      <c r="F304" s="27" t="s">
        <v>0</v>
      </c>
      <c r="G304" s="27" t="s">
        <v>14</v>
      </c>
      <c r="H304" s="27" t="s">
        <v>15</v>
      </c>
      <c r="I304" s="33" t="s">
        <v>116</v>
      </c>
    </row>
    <row r="305" spans="1:9" x14ac:dyDescent="0.2">
      <c r="A305" s="35">
        <v>45931</v>
      </c>
      <c r="B305" s="27">
        <v>2.2324801623357038</v>
      </c>
      <c r="C305" s="27" t="s">
        <v>120</v>
      </c>
      <c r="D305" s="27" t="s">
        <v>37</v>
      </c>
      <c r="E305" s="27" t="s">
        <v>23</v>
      </c>
      <c r="F305" s="27" t="s">
        <v>0</v>
      </c>
      <c r="G305" s="27" t="s">
        <v>14</v>
      </c>
      <c r="H305" s="27" t="s">
        <v>15</v>
      </c>
      <c r="I305" s="33" t="s">
        <v>116</v>
      </c>
    </row>
    <row r="306" spans="1:9" x14ac:dyDescent="0.2">
      <c r="A306" s="35">
        <v>46023</v>
      </c>
      <c r="B306" s="27">
        <v>2.2686423650981613</v>
      </c>
      <c r="C306" s="27" t="s">
        <v>120</v>
      </c>
      <c r="D306" s="27" t="s">
        <v>37</v>
      </c>
      <c r="E306" s="27" t="s">
        <v>23</v>
      </c>
      <c r="F306" s="27" t="s">
        <v>0</v>
      </c>
      <c r="G306" s="27" t="s">
        <v>14</v>
      </c>
      <c r="H306" s="27" t="s">
        <v>15</v>
      </c>
      <c r="I306" s="33" t="s">
        <v>116</v>
      </c>
    </row>
    <row r="307" spans="1:9" x14ac:dyDescent="0.2">
      <c r="A307" s="35">
        <v>46113</v>
      </c>
      <c r="B307" s="27">
        <v>2.1181029544527608</v>
      </c>
      <c r="C307" s="27" t="s">
        <v>120</v>
      </c>
      <c r="D307" s="27" t="s">
        <v>37</v>
      </c>
      <c r="E307" s="27" t="s">
        <v>23</v>
      </c>
      <c r="F307" s="27" t="s">
        <v>0</v>
      </c>
      <c r="G307" s="27" t="s">
        <v>14</v>
      </c>
      <c r="H307" s="27" t="s">
        <v>15</v>
      </c>
      <c r="I307" s="33" t="s">
        <v>116</v>
      </c>
    </row>
    <row r="308" spans="1:9" x14ac:dyDescent="0.2">
      <c r="A308" s="35">
        <v>46204</v>
      </c>
      <c r="B308" s="27">
        <v>2.1695032359849264</v>
      </c>
      <c r="C308" s="27" t="s">
        <v>120</v>
      </c>
      <c r="D308" s="27" t="s">
        <v>37</v>
      </c>
      <c r="E308" s="27" t="s">
        <v>23</v>
      </c>
      <c r="F308" s="27" t="s">
        <v>0</v>
      </c>
      <c r="G308" s="27" t="s">
        <v>14</v>
      </c>
      <c r="H308" s="27" t="s">
        <v>15</v>
      </c>
      <c r="I308" s="33" t="s">
        <v>116</v>
      </c>
    </row>
    <row r="309" spans="1:9" x14ac:dyDescent="0.2">
      <c r="A309" s="35">
        <v>46296</v>
      </c>
      <c r="B309" s="27">
        <v>2.164918175866859</v>
      </c>
      <c r="C309" s="27" t="s">
        <v>120</v>
      </c>
      <c r="D309" s="27" t="s">
        <v>37</v>
      </c>
      <c r="E309" s="27" t="s">
        <v>23</v>
      </c>
      <c r="F309" s="27" t="s">
        <v>0</v>
      </c>
      <c r="G309" s="27" t="s">
        <v>14</v>
      </c>
      <c r="H309" s="27" t="s">
        <v>15</v>
      </c>
      <c r="I309" s="33" t="s">
        <v>116</v>
      </c>
    </row>
    <row r="310" spans="1:9" x14ac:dyDescent="0.2">
      <c r="A310" s="35">
        <v>46388</v>
      </c>
      <c r="B310" s="27">
        <v>2.1600214525779649</v>
      </c>
      <c r="C310" s="27" t="s">
        <v>120</v>
      </c>
      <c r="D310" s="27" t="s">
        <v>37</v>
      </c>
      <c r="E310" s="27" t="s">
        <v>23</v>
      </c>
      <c r="F310" s="27" t="s">
        <v>0</v>
      </c>
      <c r="G310" s="27" t="s">
        <v>14</v>
      </c>
      <c r="H310" s="27" t="s">
        <v>15</v>
      </c>
      <c r="I310" s="33" t="s">
        <v>116</v>
      </c>
    </row>
    <row r="311" spans="1:9" x14ac:dyDescent="0.2">
      <c r="A311" s="35">
        <v>46478</v>
      </c>
      <c r="B311" s="27">
        <v>2.1445621023928885</v>
      </c>
      <c r="C311" s="27" t="s">
        <v>120</v>
      </c>
      <c r="D311" s="27" t="s">
        <v>37</v>
      </c>
      <c r="E311" s="27" t="s">
        <v>23</v>
      </c>
      <c r="F311" s="27" t="s">
        <v>0</v>
      </c>
      <c r="G311" s="27" t="s">
        <v>14</v>
      </c>
      <c r="H311" s="27" t="s">
        <v>15</v>
      </c>
      <c r="I311" s="33" t="s">
        <v>116</v>
      </c>
    </row>
    <row r="312" spans="1:9" x14ac:dyDescent="0.2">
      <c r="A312" s="35">
        <v>46569</v>
      </c>
      <c r="B312" s="27">
        <v>2.1296132329123418</v>
      </c>
      <c r="C312" s="27" t="s">
        <v>120</v>
      </c>
      <c r="D312" s="27" t="s">
        <v>37</v>
      </c>
      <c r="E312" s="27" t="s">
        <v>23</v>
      </c>
      <c r="F312" s="27" t="s">
        <v>0</v>
      </c>
      <c r="G312" s="27" t="s">
        <v>14</v>
      </c>
      <c r="H312" s="27" t="s">
        <v>15</v>
      </c>
      <c r="I312" s="33" t="s">
        <v>116</v>
      </c>
    </row>
    <row r="313" spans="1:9" x14ac:dyDescent="0.2">
      <c r="A313" s="35">
        <v>46661</v>
      </c>
      <c r="B313" s="27">
        <v>2.1111450243372465</v>
      </c>
      <c r="C313" s="27" t="s">
        <v>120</v>
      </c>
      <c r="D313" s="27" t="s">
        <v>37</v>
      </c>
      <c r="E313" s="27" t="s">
        <v>23</v>
      </c>
      <c r="F313" s="27" t="s">
        <v>0</v>
      </c>
      <c r="G313" s="27" t="s">
        <v>14</v>
      </c>
      <c r="H313" s="27" t="s">
        <v>15</v>
      </c>
      <c r="I313" s="33" t="s">
        <v>116</v>
      </c>
    </row>
    <row r="314" spans="1:9" x14ac:dyDescent="0.2">
      <c r="A314" s="35">
        <v>46753</v>
      </c>
      <c r="B314" s="27">
        <v>2.0976941107305747</v>
      </c>
      <c r="C314" s="27" t="s">
        <v>120</v>
      </c>
      <c r="D314" s="27" t="s">
        <v>37</v>
      </c>
      <c r="E314" s="27" t="s">
        <v>23</v>
      </c>
      <c r="F314" s="27" t="s">
        <v>0</v>
      </c>
      <c r="G314" s="27" t="s">
        <v>14</v>
      </c>
      <c r="H314" s="27" t="s">
        <v>15</v>
      </c>
      <c r="I314" s="33" t="s">
        <v>116</v>
      </c>
    </row>
    <row r="315" spans="1:9" x14ac:dyDescent="0.2">
      <c r="A315" s="35">
        <v>46844</v>
      </c>
      <c r="B315" s="27">
        <v>2.0913853947578387</v>
      </c>
      <c r="C315" s="27" t="s">
        <v>120</v>
      </c>
      <c r="D315" s="27" t="s">
        <v>37</v>
      </c>
      <c r="E315" s="27" t="s">
        <v>23</v>
      </c>
      <c r="F315" s="27" t="s">
        <v>0</v>
      </c>
      <c r="G315" s="27" t="s">
        <v>14</v>
      </c>
      <c r="H315" s="27" t="s">
        <v>15</v>
      </c>
      <c r="I315" s="33" t="s">
        <v>116</v>
      </c>
    </row>
    <row r="316" spans="1:9" x14ac:dyDescent="0.2">
      <c r="A316" s="35">
        <v>46935</v>
      </c>
      <c r="B316" s="27">
        <v>2.0812045106709309</v>
      </c>
      <c r="C316" s="27" t="s">
        <v>120</v>
      </c>
      <c r="D316" s="27" t="s">
        <v>37</v>
      </c>
      <c r="E316" s="27" t="s">
        <v>23</v>
      </c>
      <c r="F316" s="27" t="s">
        <v>0</v>
      </c>
      <c r="G316" s="27" t="s">
        <v>14</v>
      </c>
      <c r="H316" s="27" t="s">
        <v>15</v>
      </c>
      <c r="I316" s="33" t="s">
        <v>116</v>
      </c>
    </row>
    <row r="317" spans="1:9" x14ac:dyDescent="0.2">
      <c r="A317" s="35">
        <v>47027</v>
      </c>
      <c r="B317" s="27">
        <v>2.0592059123039519</v>
      </c>
      <c r="C317" s="27" t="s">
        <v>120</v>
      </c>
      <c r="D317" s="27" t="s">
        <v>37</v>
      </c>
      <c r="E317" s="27" t="s">
        <v>23</v>
      </c>
      <c r="F317" s="27" t="s">
        <v>0</v>
      </c>
      <c r="G317" s="27" t="s">
        <v>14</v>
      </c>
      <c r="H317" s="27" t="s">
        <v>15</v>
      </c>
      <c r="I317" s="33" t="s">
        <v>116</v>
      </c>
    </row>
    <row r="318" spans="1:9" x14ac:dyDescent="0.2">
      <c r="A318" s="35">
        <v>47119</v>
      </c>
      <c r="B318" s="27">
        <v>2.0313684218378869</v>
      </c>
      <c r="C318" s="27" t="s">
        <v>120</v>
      </c>
      <c r="D318" s="27" t="s">
        <v>37</v>
      </c>
      <c r="E318" s="27" t="s">
        <v>23</v>
      </c>
      <c r="F318" s="27" t="s">
        <v>0</v>
      </c>
      <c r="G318" s="27" t="s">
        <v>14</v>
      </c>
      <c r="H318" s="27" t="s">
        <v>15</v>
      </c>
      <c r="I318" s="33" t="s">
        <v>116</v>
      </c>
    </row>
    <row r="319" spans="1:9" x14ac:dyDescent="0.2">
      <c r="A319" s="35">
        <v>47209</v>
      </c>
      <c r="B319" s="27">
        <v>2.0056185684698136</v>
      </c>
      <c r="C319" s="27" t="s">
        <v>120</v>
      </c>
      <c r="D319" s="27" t="s">
        <v>37</v>
      </c>
      <c r="E319" s="27" t="s">
        <v>23</v>
      </c>
      <c r="F319" s="27" t="s">
        <v>0</v>
      </c>
      <c r="G319" s="27" t="s">
        <v>14</v>
      </c>
      <c r="H319" s="27" t="s">
        <v>15</v>
      </c>
      <c r="I319" s="33" t="s">
        <v>116</v>
      </c>
    </row>
    <row r="320" spans="1:9" x14ac:dyDescent="0.2">
      <c r="A320" s="35">
        <v>47300</v>
      </c>
      <c r="B320" s="27">
        <v>2.0136612618858019</v>
      </c>
      <c r="C320" s="27" t="s">
        <v>120</v>
      </c>
      <c r="D320" s="27" t="s">
        <v>37</v>
      </c>
      <c r="E320" s="27" t="s">
        <v>23</v>
      </c>
      <c r="F320" s="27" t="s">
        <v>0</v>
      </c>
      <c r="G320" s="27" t="s">
        <v>14</v>
      </c>
      <c r="H320" s="27" t="s">
        <v>15</v>
      </c>
      <c r="I320" s="33" t="s">
        <v>116</v>
      </c>
    </row>
    <row r="321" spans="1:9" x14ac:dyDescent="0.2">
      <c r="A321" s="35">
        <v>47392</v>
      </c>
      <c r="B321" s="27">
        <v>2.0398694741906587</v>
      </c>
      <c r="C321" s="27" t="s">
        <v>120</v>
      </c>
      <c r="D321" s="27" t="s">
        <v>37</v>
      </c>
      <c r="E321" s="27" t="s">
        <v>23</v>
      </c>
      <c r="F321" s="27" t="s">
        <v>0</v>
      </c>
      <c r="G321" s="27" t="s">
        <v>14</v>
      </c>
      <c r="H321" s="27" t="s">
        <v>15</v>
      </c>
      <c r="I321" s="33" t="s">
        <v>116</v>
      </c>
    </row>
    <row r="322" spans="1:9" x14ac:dyDescent="0.2">
      <c r="A322" s="35">
        <v>47484</v>
      </c>
      <c r="B322" s="27">
        <v>2.037728369302827</v>
      </c>
      <c r="C322" s="27" t="s">
        <v>120</v>
      </c>
      <c r="D322" s="27" t="s">
        <v>37</v>
      </c>
      <c r="E322" s="27" t="s">
        <v>23</v>
      </c>
      <c r="F322" s="27" t="s">
        <v>0</v>
      </c>
      <c r="G322" s="27" t="s">
        <v>14</v>
      </c>
      <c r="H322" s="27" t="s">
        <v>15</v>
      </c>
      <c r="I322" s="33" t="s">
        <v>116</v>
      </c>
    </row>
    <row r="323" spans="1:9" x14ac:dyDescent="0.2">
      <c r="A323" s="35">
        <v>47574</v>
      </c>
      <c r="B323" s="27">
        <v>2.0122995173038838</v>
      </c>
      <c r="C323" s="27" t="s">
        <v>120</v>
      </c>
      <c r="D323" s="27" t="s">
        <v>37</v>
      </c>
      <c r="E323" s="27" t="s">
        <v>23</v>
      </c>
      <c r="F323" s="27" t="s">
        <v>0</v>
      </c>
      <c r="G323" s="27" t="s">
        <v>14</v>
      </c>
      <c r="H323" s="27" t="s">
        <v>15</v>
      </c>
      <c r="I323" s="33" t="s">
        <v>116</v>
      </c>
    </row>
    <row r="324" spans="1:9" x14ac:dyDescent="0.2">
      <c r="A324" s="35">
        <v>47665</v>
      </c>
      <c r="B324" s="27">
        <v>2.0023368965698118</v>
      </c>
      <c r="C324" s="27" t="s">
        <v>120</v>
      </c>
      <c r="D324" s="27" t="s">
        <v>37</v>
      </c>
      <c r="E324" s="27" t="s">
        <v>23</v>
      </c>
      <c r="F324" s="27" t="s">
        <v>0</v>
      </c>
      <c r="G324" s="27" t="s">
        <v>14</v>
      </c>
      <c r="H324" s="27" t="s">
        <v>15</v>
      </c>
      <c r="I324" s="33" t="s">
        <v>116</v>
      </c>
    </row>
    <row r="325" spans="1:9" x14ac:dyDescent="0.2">
      <c r="A325" s="35">
        <v>47757</v>
      </c>
      <c r="B325" s="27">
        <v>1.9865928844286396</v>
      </c>
      <c r="C325" s="27" t="s">
        <v>120</v>
      </c>
      <c r="D325" s="27" t="s">
        <v>37</v>
      </c>
      <c r="E325" s="27" t="s">
        <v>23</v>
      </c>
      <c r="F325" s="27" t="s">
        <v>0</v>
      </c>
      <c r="G325" s="27" t="s">
        <v>14</v>
      </c>
      <c r="H325" s="27" t="s">
        <v>15</v>
      </c>
      <c r="I325" s="33" t="s">
        <v>116</v>
      </c>
    </row>
    <row r="326" spans="1:9" x14ac:dyDescent="0.2">
      <c r="A326" s="35">
        <v>47849</v>
      </c>
      <c r="B326" s="27">
        <v>1.9791041120797104</v>
      </c>
      <c r="C326" s="27" t="s">
        <v>120</v>
      </c>
      <c r="D326" s="27" t="s">
        <v>37</v>
      </c>
      <c r="E326" s="27" t="s">
        <v>23</v>
      </c>
      <c r="F326" s="27" t="s">
        <v>0</v>
      </c>
      <c r="G326" s="27" t="s">
        <v>14</v>
      </c>
      <c r="H326" s="27" t="s">
        <v>15</v>
      </c>
      <c r="I326" s="33" t="s">
        <v>116</v>
      </c>
    </row>
    <row r="327" spans="1:9" x14ac:dyDescent="0.2">
      <c r="A327" s="35">
        <v>47939</v>
      </c>
      <c r="B327" s="27">
        <v>1.962248487545093</v>
      </c>
      <c r="C327" s="27" t="s">
        <v>120</v>
      </c>
      <c r="D327" s="27" t="s">
        <v>37</v>
      </c>
      <c r="E327" s="27" t="s">
        <v>23</v>
      </c>
      <c r="F327" s="27" t="s">
        <v>0</v>
      </c>
      <c r="G327" s="27" t="s">
        <v>14</v>
      </c>
      <c r="H327" s="27" t="s">
        <v>15</v>
      </c>
      <c r="I327" s="33" t="s">
        <v>116</v>
      </c>
    </row>
    <row r="328" spans="1:9" x14ac:dyDescent="0.2">
      <c r="A328" s="35">
        <v>48030</v>
      </c>
      <c r="B328" s="27">
        <v>1.9330716317128793</v>
      </c>
      <c r="C328" s="27" t="s">
        <v>120</v>
      </c>
      <c r="D328" s="27" t="s">
        <v>37</v>
      </c>
      <c r="E328" s="27" t="s">
        <v>23</v>
      </c>
      <c r="F328" s="27" t="s">
        <v>0</v>
      </c>
      <c r="G328" s="27" t="s">
        <v>14</v>
      </c>
      <c r="H328" s="27" t="s">
        <v>15</v>
      </c>
      <c r="I328" s="33" t="s">
        <v>116</v>
      </c>
    </row>
    <row r="329" spans="1:9" x14ac:dyDescent="0.2">
      <c r="A329" s="35">
        <v>48122</v>
      </c>
      <c r="B329" s="27">
        <v>1.9168821094114108</v>
      </c>
      <c r="C329" s="27" t="s">
        <v>120</v>
      </c>
      <c r="D329" s="27" t="s">
        <v>37</v>
      </c>
      <c r="E329" s="27" t="s">
        <v>23</v>
      </c>
      <c r="F329" s="27" t="s">
        <v>0</v>
      </c>
      <c r="G329" s="27" t="s">
        <v>14</v>
      </c>
      <c r="H329" s="27" t="s">
        <v>15</v>
      </c>
      <c r="I329" s="33" t="s">
        <v>116</v>
      </c>
    </row>
    <row r="330" spans="1:9" x14ac:dyDescent="0.2">
      <c r="A330" s="35">
        <v>48214</v>
      </c>
      <c r="B330" s="27">
        <v>1.9019077248870309</v>
      </c>
      <c r="C330" s="27" t="s">
        <v>120</v>
      </c>
      <c r="D330" s="27" t="s">
        <v>37</v>
      </c>
      <c r="E330" s="27" t="s">
        <v>23</v>
      </c>
      <c r="F330" s="27" t="s">
        <v>0</v>
      </c>
      <c r="G330" s="27" t="s">
        <v>14</v>
      </c>
      <c r="H330" s="27" t="s">
        <v>15</v>
      </c>
      <c r="I330" s="33" t="s">
        <v>116</v>
      </c>
    </row>
    <row r="331" spans="1:9" x14ac:dyDescent="0.2">
      <c r="A331" s="35">
        <v>48305</v>
      </c>
      <c r="B331" s="27">
        <v>1.8848882536794953</v>
      </c>
      <c r="C331" s="27" t="s">
        <v>120</v>
      </c>
      <c r="D331" s="27" t="s">
        <v>37</v>
      </c>
      <c r="E331" s="27" t="s">
        <v>23</v>
      </c>
      <c r="F331" s="27" t="s">
        <v>0</v>
      </c>
      <c r="G331" s="27" t="s">
        <v>14</v>
      </c>
      <c r="H331" s="27" t="s">
        <v>15</v>
      </c>
      <c r="I331" s="33" t="s">
        <v>116</v>
      </c>
    </row>
    <row r="332" spans="1:9" x14ac:dyDescent="0.2">
      <c r="A332" s="35">
        <v>48396</v>
      </c>
      <c r="B332" s="27">
        <v>1.8711464875711625</v>
      </c>
      <c r="C332" s="27" t="s">
        <v>120</v>
      </c>
      <c r="D332" s="27" t="s">
        <v>37</v>
      </c>
      <c r="E332" s="27" t="s">
        <v>23</v>
      </c>
      <c r="F332" s="27" t="s">
        <v>0</v>
      </c>
      <c r="G332" s="27" t="s">
        <v>14</v>
      </c>
      <c r="H332" s="27" t="s">
        <v>15</v>
      </c>
      <c r="I332" s="33" t="s">
        <v>116</v>
      </c>
    </row>
    <row r="333" spans="1:9" x14ac:dyDescent="0.2">
      <c r="A333" s="35">
        <v>48488</v>
      </c>
      <c r="B333" s="27">
        <v>1.8614456607047858</v>
      </c>
      <c r="C333" s="27" t="s">
        <v>120</v>
      </c>
      <c r="D333" s="27" t="s">
        <v>37</v>
      </c>
      <c r="E333" s="27" t="s">
        <v>23</v>
      </c>
      <c r="F333" s="27" t="s">
        <v>0</v>
      </c>
      <c r="G333" s="27" t="s">
        <v>14</v>
      </c>
      <c r="H333" s="27" t="s">
        <v>15</v>
      </c>
      <c r="I333" s="33" t="s">
        <v>116</v>
      </c>
    </row>
    <row r="334" spans="1:9" x14ac:dyDescent="0.2">
      <c r="A334" s="35">
        <v>48580</v>
      </c>
      <c r="B334" s="27">
        <v>1.8522560348953165</v>
      </c>
      <c r="C334" s="27" t="s">
        <v>120</v>
      </c>
      <c r="D334" s="27" t="s">
        <v>37</v>
      </c>
      <c r="E334" s="27" t="s">
        <v>23</v>
      </c>
      <c r="F334" s="27" t="s">
        <v>0</v>
      </c>
      <c r="G334" s="27" t="s">
        <v>14</v>
      </c>
      <c r="H334" s="27" t="s">
        <v>15</v>
      </c>
      <c r="I334" s="33" t="s">
        <v>116</v>
      </c>
    </row>
    <row r="335" spans="1:9" x14ac:dyDescent="0.2">
      <c r="A335" s="35">
        <v>48670</v>
      </c>
      <c r="B335" s="27">
        <v>1.8419951128126444</v>
      </c>
      <c r="C335" s="27" t="s">
        <v>120</v>
      </c>
      <c r="D335" s="27" t="s">
        <v>37</v>
      </c>
      <c r="E335" s="27" t="s">
        <v>23</v>
      </c>
      <c r="F335" s="27" t="s">
        <v>0</v>
      </c>
      <c r="G335" s="27" t="s">
        <v>14</v>
      </c>
      <c r="H335" s="27" t="s">
        <v>15</v>
      </c>
      <c r="I335" s="33" t="s">
        <v>116</v>
      </c>
    </row>
    <row r="336" spans="1:9" x14ac:dyDescent="0.2">
      <c r="A336" s="35">
        <v>48761</v>
      </c>
      <c r="B336" s="27">
        <v>1.8332472287945212</v>
      </c>
      <c r="C336" s="27" t="s">
        <v>120</v>
      </c>
      <c r="D336" s="27" t="s">
        <v>37</v>
      </c>
      <c r="E336" s="27" t="s">
        <v>23</v>
      </c>
      <c r="F336" s="27" t="s">
        <v>0</v>
      </c>
      <c r="G336" s="27" t="s">
        <v>14</v>
      </c>
      <c r="H336" s="27" t="s">
        <v>15</v>
      </c>
      <c r="I336" s="33" t="s">
        <v>116</v>
      </c>
    </row>
    <row r="337" spans="1:9" x14ac:dyDescent="0.2">
      <c r="A337" s="35">
        <v>48853</v>
      </c>
      <c r="B337" s="27">
        <v>1.823991078081133</v>
      </c>
      <c r="C337" s="27" t="s">
        <v>120</v>
      </c>
      <c r="D337" s="27" t="s">
        <v>37</v>
      </c>
      <c r="E337" s="27" t="s">
        <v>23</v>
      </c>
      <c r="F337" s="27" t="s">
        <v>0</v>
      </c>
      <c r="G337" s="27" t="s">
        <v>14</v>
      </c>
      <c r="H337" s="27" t="s">
        <v>15</v>
      </c>
      <c r="I337" s="33" t="s">
        <v>116</v>
      </c>
    </row>
    <row r="338" spans="1:9" x14ac:dyDescent="0.2">
      <c r="A338" s="35">
        <v>48945</v>
      </c>
      <c r="B338" s="27">
        <v>1.8168806121066305</v>
      </c>
      <c r="C338" s="27" t="s">
        <v>120</v>
      </c>
      <c r="D338" s="27" t="s">
        <v>37</v>
      </c>
      <c r="E338" s="27" t="s">
        <v>23</v>
      </c>
      <c r="F338" s="27" t="s">
        <v>0</v>
      </c>
      <c r="G338" s="27" t="s">
        <v>14</v>
      </c>
      <c r="H338" s="27" t="s">
        <v>15</v>
      </c>
      <c r="I338" s="33" t="s">
        <v>116</v>
      </c>
    </row>
    <row r="339" spans="1:9" x14ac:dyDescent="0.2">
      <c r="A339" s="35">
        <v>49035</v>
      </c>
      <c r="B339" s="27">
        <v>1.8076018091433443</v>
      </c>
      <c r="C339" s="27" t="s">
        <v>120</v>
      </c>
      <c r="D339" s="27" t="s">
        <v>37</v>
      </c>
      <c r="E339" s="27" t="s">
        <v>23</v>
      </c>
      <c r="F339" s="27" t="s">
        <v>0</v>
      </c>
      <c r="G339" s="27" t="s">
        <v>14</v>
      </c>
      <c r="H339" s="27" t="s">
        <v>15</v>
      </c>
      <c r="I339" s="33" t="s">
        <v>116</v>
      </c>
    </row>
    <row r="340" spans="1:9" x14ac:dyDescent="0.2">
      <c r="A340" s="35">
        <v>49126</v>
      </c>
      <c r="B340" s="27">
        <v>1.7992399819151572</v>
      </c>
      <c r="C340" s="27" t="s">
        <v>120</v>
      </c>
      <c r="D340" s="27" t="s">
        <v>37</v>
      </c>
      <c r="E340" s="27" t="s">
        <v>23</v>
      </c>
      <c r="F340" s="27" t="s">
        <v>0</v>
      </c>
      <c r="G340" s="27" t="s">
        <v>14</v>
      </c>
      <c r="H340" s="27" t="s">
        <v>15</v>
      </c>
      <c r="I340" s="33" t="s">
        <v>116</v>
      </c>
    </row>
    <row r="341" spans="1:9" x14ac:dyDescent="0.2">
      <c r="A341" s="35">
        <v>49218</v>
      </c>
      <c r="B341" s="27">
        <v>1.7887374686806234</v>
      </c>
      <c r="C341" s="27" t="s">
        <v>120</v>
      </c>
      <c r="D341" s="27" t="s">
        <v>37</v>
      </c>
      <c r="E341" s="27" t="s">
        <v>23</v>
      </c>
      <c r="F341" s="27" t="s">
        <v>0</v>
      </c>
      <c r="G341" s="27" t="s">
        <v>14</v>
      </c>
      <c r="H341" s="27" t="s">
        <v>15</v>
      </c>
      <c r="I341" s="33" t="s">
        <v>116</v>
      </c>
    </row>
    <row r="342" spans="1:9" x14ac:dyDescent="0.2">
      <c r="A342" s="35">
        <v>49310</v>
      </c>
      <c r="B342" s="27">
        <v>1.7814273667920322</v>
      </c>
      <c r="C342" s="27" t="s">
        <v>120</v>
      </c>
      <c r="D342" s="27" t="s">
        <v>37</v>
      </c>
      <c r="E342" s="27" t="s">
        <v>23</v>
      </c>
      <c r="F342" s="27" t="s">
        <v>0</v>
      </c>
      <c r="G342" s="27" t="s">
        <v>14</v>
      </c>
      <c r="H342" s="27" t="s">
        <v>15</v>
      </c>
      <c r="I342" s="33" t="s">
        <v>116</v>
      </c>
    </row>
    <row r="343" spans="1:9" x14ac:dyDescent="0.2">
      <c r="A343" s="35">
        <v>49400</v>
      </c>
      <c r="B343" s="27">
        <v>1.7762823160305086</v>
      </c>
      <c r="C343" s="27" t="s">
        <v>120</v>
      </c>
      <c r="D343" s="27" t="s">
        <v>37</v>
      </c>
      <c r="E343" s="27" t="s">
        <v>23</v>
      </c>
      <c r="F343" s="27" t="s">
        <v>0</v>
      </c>
      <c r="G343" s="27" t="s">
        <v>14</v>
      </c>
      <c r="H343" s="27" t="s">
        <v>15</v>
      </c>
      <c r="I343" s="33" t="s">
        <v>116</v>
      </c>
    </row>
    <row r="344" spans="1:9" x14ac:dyDescent="0.2">
      <c r="A344" s="35">
        <v>49491</v>
      </c>
      <c r="B344" s="27">
        <v>1.7739055224892608</v>
      </c>
      <c r="C344" s="27" t="s">
        <v>120</v>
      </c>
      <c r="D344" s="27" t="s">
        <v>37</v>
      </c>
      <c r="E344" s="27" t="s">
        <v>23</v>
      </c>
      <c r="F344" s="27" t="s">
        <v>0</v>
      </c>
      <c r="G344" s="27" t="s">
        <v>14</v>
      </c>
      <c r="H344" s="27" t="s">
        <v>15</v>
      </c>
      <c r="I344" s="33" t="s">
        <v>116</v>
      </c>
    </row>
    <row r="345" spans="1:9" x14ac:dyDescent="0.2">
      <c r="A345" s="36">
        <v>49583</v>
      </c>
      <c r="B345" s="29">
        <v>1.7710961233851297</v>
      </c>
      <c r="C345" s="27" t="s">
        <v>120</v>
      </c>
      <c r="D345" s="29" t="s">
        <v>37</v>
      </c>
      <c r="E345" s="29" t="s">
        <v>23</v>
      </c>
      <c r="F345" s="29" t="s">
        <v>0</v>
      </c>
      <c r="G345" s="29" t="s">
        <v>14</v>
      </c>
      <c r="H345" s="29" t="s">
        <v>15</v>
      </c>
      <c r="I345" s="33" t="s">
        <v>116</v>
      </c>
    </row>
  </sheetData>
  <hyperlinks>
    <hyperlink ref="K2" location="'Index'!A1" display="Back to Index" xr:uid="{2F77C635-682A-9446-A03C-CFB16FD6EFC0}"/>
  </hyperlink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9ED69-3AE8-B14A-AC4A-A5FA577D1176}">
  <sheetPr codeName="Sheet28">
    <tabColor theme="8" tint="0.79998168889431442"/>
  </sheetPr>
  <dimension ref="A1:I351"/>
  <sheetViews>
    <sheetView workbookViewId="0">
      <selection activeCell="E2" sqref="E2"/>
    </sheetView>
  </sheetViews>
  <sheetFormatPr baseColWidth="10" defaultRowHeight="16" x14ac:dyDescent="0.2"/>
  <cols>
    <col min="1" max="1" width="12.6640625" customWidth="1"/>
    <col min="2" max="2" width="12.6640625" bestFit="1" customWidth="1"/>
  </cols>
  <sheetData>
    <row r="1" spans="1:9" x14ac:dyDescent="0.2">
      <c r="A1" t="s">
        <v>118</v>
      </c>
    </row>
    <row r="2" spans="1:9" x14ac:dyDescent="0.2">
      <c r="A2" t="s">
        <v>0</v>
      </c>
      <c r="B2" t="s">
        <v>23</v>
      </c>
      <c r="G2" s="8" t="s">
        <v>152</v>
      </c>
    </row>
    <row r="3" spans="1:9" x14ac:dyDescent="0.2">
      <c r="A3" t="s">
        <v>15</v>
      </c>
      <c r="B3" t="s">
        <v>14</v>
      </c>
    </row>
    <row r="4" spans="1:9" x14ac:dyDescent="0.2">
      <c r="A4" s="2">
        <v>18264</v>
      </c>
      <c r="B4" t="s">
        <v>79</v>
      </c>
    </row>
    <row r="5" spans="1:9" x14ac:dyDescent="0.2">
      <c r="A5" t="s">
        <v>121</v>
      </c>
    </row>
    <row r="6" spans="1:9" x14ac:dyDescent="0.2">
      <c r="A6" t="s">
        <v>116</v>
      </c>
    </row>
    <row r="7" spans="1:9" x14ac:dyDescent="0.2">
      <c r="A7" t="s">
        <v>4</v>
      </c>
      <c r="B7" t="s">
        <v>5</v>
      </c>
    </row>
    <row r="8" spans="1:9" x14ac:dyDescent="0.2">
      <c r="A8" s="1">
        <v>18264</v>
      </c>
      <c r="B8" s="9">
        <v>10.953084728917911</v>
      </c>
      <c r="C8" s="5"/>
      <c r="D8" s="1"/>
      <c r="E8" s="9"/>
      <c r="F8" s="1"/>
      <c r="G8" s="4"/>
      <c r="H8" s="7"/>
      <c r="I8" s="50"/>
    </row>
    <row r="9" spans="1:9" x14ac:dyDescent="0.2">
      <c r="A9" s="1">
        <v>18354</v>
      </c>
      <c r="B9" s="9">
        <v>7.0936445063764166</v>
      </c>
      <c r="C9" s="5"/>
      <c r="D9" s="1"/>
      <c r="E9" s="9"/>
      <c r="F9" s="1"/>
      <c r="H9" s="7"/>
      <c r="I9" s="50"/>
    </row>
    <row r="10" spans="1:9" x14ac:dyDescent="0.2">
      <c r="A10" s="1">
        <v>18445</v>
      </c>
      <c r="B10" s="9">
        <v>10.981701352334545</v>
      </c>
      <c r="C10" s="5"/>
      <c r="D10" s="1"/>
      <c r="E10" s="9"/>
      <c r="F10" s="1"/>
      <c r="H10" s="7"/>
      <c r="I10" s="50"/>
    </row>
    <row r="11" spans="1:9" x14ac:dyDescent="0.2">
      <c r="A11" s="1">
        <v>18537</v>
      </c>
      <c r="B11" s="9">
        <v>2.4939309506463214</v>
      </c>
      <c r="C11" s="5"/>
      <c r="D11" s="1"/>
      <c r="E11" s="9"/>
      <c r="F11" s="1"/>
      <c r="H11" s="7"/>
      <c r="I11" s="50"/>
    </row>
    <row r="12" spans="1:9" x14ac:dyDescent="0.2">
      <c r="A12" s="1">
        <v>18629</v>
      </c>
      <c r="B12" s="9">
        <v>0.18972462349749541</v>
      </c>
      <c r="C12" s="5"/>
      <c r="D12" s="1"/>
      <c r="E12" s="9"/>
      <c r="F12" s="1"/>
      <c r="H12" s="7"/>
      <c r="I12" s="50"/>
    </row>
    <row r="13" spans="1:9" x14ac:dyDescent="0.2">
      <c r="A13" s="1">
        <v>18719</v>
      </c>
      <c r="B13" s="9">
        <v>1.8656411695263042</v>
      </c>
      <c r="C13" s="5"/>
      <c r="D13" s="1"/>
      <c r="E13" s="9"/>
      <c r="F13" s="1"/>
      <c r="H13" s="7"/>
      <c r="I13" s="50"/>
    </row>
    <row r="14" spans="1:9" x14ac:dyDescent="0.2">
      <c r="A14" s="1">
        <v>18810</v>
      </c>
      <c r="B14" s="9">
        <v>3.0329411438378786</v>
      </c>
      <c r="C14" s="5"/>
      <c r="D14" s="1"/>
      <c r="E14" s="9"/>
      <c r="F14" s="1"/>
      <c r="H14" s="7"/>
      <c r="I14" s="50"/>
    </row>
    <row r="15" spans="1:9" x14ac:dyDescent="0.2">
      <c r="A15" s="1">
        <v>18902</v>
      </c>
      <c r="B15" s="9">
        <v>-4.7988333036946722</v>
      </c>
      <c r="C15" s="5"/>
      <c r="D15" s="1"/>
      <c r="E15" s="9"/>
      <c r="F15" s="1"/>
      <c r="H15" s="7"/>
      <c r="I15" s="50"/>
    </row>
    <row r="16" spans="1:9" x14ac:dyDescent="0.2">
      <c r="A16" s="1">
        <v>18994</v>
      </c>
      <c r="B16" s="9">
        <v>-1.4276632210610636</v>
      </c>
      <c r="C16" s="5"/>
      <c r="D16" s="1"/>
      <c r="E16" s="9"/>
      <c r="F16" s="1"/>
      <c r="H16" s="7"/>
      <c r="I16" s="50"/>
    </row>
    <row r="17" spans="1:9" x14ac:dyDescent="0.2">
      <c r="A17" s="1">
        <v>19085</v>
      </c>
      <c r="B17" s="9">
        <v>-5.1022452732170329</v>
      </c>
      <c r="C17" s="5"/>
      <c r="D17" s="1"/>
      <c r="E17" s="9"/>
      <c r="F17" s="1"/>
      <c r="H17" s="7"/>
      <c r="I17" s="50"/>
    </row>
    <row r="18" spans="1:9" x14ac:dyDescent="0.2">
      <c r="A18" s="1">
        <v>19176</v>
      </c>
      <c r="B18" s="9">
        <v>-2.5387253934967684</v>
      </c>
      <c r="C18" s="5"/>
      <c r="D18" s="1"/>
      <c r="E18" s="9"/>
      <c r="F18" s="1"/>
      <c r="H18" s="7"/>
      <c r="I18" s="50"/>
    </row>
    <row r="19" spans="1:9" x14ac:dyDescent="0.2">
      <c r="A19" s="1">
        <v>19268</v>
      </c>
      <c r="B19" s="9">
        <v>8.7456237779444876</v>
      </c>
      <c r="C19" s="5"/>
      <c r="D19" s="1"/>
      <c r="E19" s="9"/>
      <c r="F19" s="1"/>
      <c r="H19" s="7"/>
      <c r="I19" s="50"/>
    </row>
    <row r="20" spans="1:9" x14ac:dyDescent="0.2">
      <c r="A20" s="1">
        <v>19360</v>
      </c>
      <c r="B20" s="9">
        <v>3.2150948758309861</v>
      </c>
      <c r="C20" s="5"/>
      <c r="D20" s="1"/>
      <c r="E20" s="9"/>
      <c r="F20" s="1"/>
      <c r="H20" s="7"/>
      <c r="I20" s="50"/>
    </row>
    <row r="21" spans="1:9" x14ac:dyDescent="0.2">
      <c r="A21" s="1">
        <v>19450</v>
      </c>
      <c r="B21" s="9">
        <v>-1.0011450548216421</v>
      </c>
      <c r="C21" s="5"/>
      <c r="D21" s="1"/>
      <c r="E21" s="9"/>
      <c r="F21" s="1"/>
      <c r="H21" s="7"/>
      <c r="I21" s="50"/>
    </row>
    <row r="22" spans="1:9" x14ac:dyDescent="0.2">
      <c r="A22" s="1">
        <v>19541</v>
      </c>
      <c r="B22" s="9">
        <v>-5.8349395997901548</v>
      </c>
      <c r="C22" s="5"/>
      <c r="D22" s="1"/>
      <c r="E22" s="9"/>
      <c r="F22" s="1"/>
      <c r="H22" s="7"/>
      <c r="I22" s="50"/>
    </row>
    <row r="23" spans="1:9" x14ac:dyDescent="0.2">
      <c r="A23" s="1">
        <v>19633</v>
      </c>
      <c r="B23" s="9">
        <v>-9.1235026943985957</v>
      </c>
      <c r="C23" s="5"/>
      <c r="D23" s="1"/>
      <c r="E23" s="9"/>
      <c r="F23" s="1"/>
      <c r="H23" s="7"/>
      <c r="I23" s="50"/>
    </row>
    <row r="24" spans="1:9" x14ac:dyDescent="0.2">
      <c r="A24" s="1">
        <v>19725</v>
      </c>
      <c r="B24" s="9">
        <v>-4.9181417400902525</v>
      </c>
      <c r="C24" s="5"/>
      <c r="D24" s="1"/>
      <c r="E24" s="9"/>
      <c r="F24" s="1"/>
      <c r="H24" s="7"/>
      <c r="I24" s="50"/>
    </row>
    <row r="25" spans="1:9" x14ac:dyDescent="0.2">
      <c r="A25" s="1">
        <v>19815</v>
      </c>
      <c r="B25" s="9">
        <v>-2.3043355774883261</v>
      </c>
      <c r="C25" s="5"/>
      <c r="D25" s="1"/>
      <c r="E25" s="9"/>
      <c r="F25" s="1"/>
      <c r="H25" s="7"/>
      <c r="I25" s="50"/>
    </row>
    <row r="26" spans="1:9" x14ac:dyDescent="0.2">
      <c r="A26" s="1">
        <v>19906</v>
      </c>
      <c r="B26" s="9">
        <v>2.0551303019916656</v>
      </c>
      <c r="C26" s="5"/>
      <c r="D26" s="1"/>
      <c r="E26" s="9"/>
      <c r="F26" s="1"/>
      <c r="H26" s="7"/>
      <c r="I26" s="50"/>
    </row>
    <row r="27" spans="1:9" x14ac:dyDescent="0.2">
      <c r="A27" s="1">
        <v>19998</v>
      </c>
      <c r="B27" s="9">
        <v>5.4879039117669928</v>
      </c>
      <c r="C27" s="5"/>
      <c r="D27" s="1"/>
      <c r="E27" s="9"/>
      <c r="F27" s="1"/>
      <c r="H27" s="7"/>
      <c r="I27" s="50"/>
    </row>
    <row r="28" spans="1:9" x14ac:dyDescent="0.2">
      <c r="A28" s="1">
        <v>20090</v>
      </c>
      <c r="B28" s="9">
        <v>9.3635382778720633</v>
      </c>
      <c r="C28" s="5"/>
      <c r="D28" s="1"/>
      <c r="E28" s="9"/>
      <c r="F28" s="1"/>
      <c r="H28" s="7"/>
      <c r="I28" s="50"/>
    </row>
    <row r="29" spans="1:9" x14ac:dyDescent="0.2">
      <c r="A29" s="1">
        <v>20180</v>
      </c>
      <c r="B29" s="9">
        <v>3.993404778915016</v>
      </c>
      <c r="C29" s="5"/>
      <c r="D29" s="1"/>
      <c r="E29" s="9"/>
      <c r="F29" s="1"/>
      <c r="H29" s="7"/>
      <c r="I29" s="50"/>
    </row>
    <row r="30" spans="1:9" x14ac:dyDescent="0.2">
      <c r="A30" s="1">
        <v>20271</v>
      </c>
      <c r="B30" s="9">
        <v>2.8749675184855557</v>
      </c>
      <c r="C30" s="5"/>
      <c r="D30" s="1"/>
      <c r="E30" s="9"/>
      <c r="F30" s="1"/>
      <c r="H30" s="7"/>
      <c r="I30" s="50"/>
    </row>
    <row r="31" spans="1:9" x14ac:dyDescent="0.2">
      <c r="A31" s="1">
        <v>20363</v>
      </c>
      <c r="B31" s="9">
        <v>-0.2963936993527061</v>
      </c>
      <c r="C31" s="5"/>
      <c r="D31" s="1"/>
      <c r="E31" s="9"/>
      <c r="F31" s="1"/>
      <c r="H31" s="7"/>
      <c r="I31" s="50"/>
    </row>
    <row r="32" spans="1:9" x14ac:dyDescent="0.2">
      <c r="A32" s="1">
        <v>20455</v>
      </c>
      <c r="B32" s="9">
        <v>-4.2034017881988115</v>
      </c>
      <c r="C32" s="5"/>
      <c r="D32" s="1"/>
      <c r="E32" s="9"/>
      <c r="F32" s="1"/>
      <c r="H32" s="7"/>
      <c r="I32" s="50"/>
    </row>
    <row r="33" spans="1:9" x14ac:dyDescent="0.2">
      <c r="A33" s="1">
        <v>20546</v>
      </c>
      <c r="B33" s="9">
        <v>0.65194883109059543</v>
      </c>
      <c r="C33" s="5"/>
      <c r="D33" s="1"/>
      <c r="E33" s="9"/>
      <c r="F33" s="1"/>
      <c r="H33" s="7"/>
      <c r="I33" s="50"/>
    </row>
    <row r="34" spans="1:9" x14ac:dyDescent="0.2">
      <c r="A34" s="1">
        <v>20637</v>
      </c>
      <c r="B34" s="9">
        <v>-3.0591523456899523</v>
      </c>
      <c r="C34" s="5"/>
      <c r="D34" s="1"/>
      <c r="E34" s="9"/>
      <c r="F34" s="1"/>
      <c r="H34" s="7"/>
      <c r="I34" s="50"/>
    </row>
    <row r="35" spans="1:9" x14ac:dyDescent="0.2">
      <c r="A35" s="1">
        <v>20729</v>
      </c>
      <c r="B35" s="9">
        <v>3.9084192724413152</v>
      </c>
      <c r="C35" s="5"/>
      <c r="D35" s="1"/>
      <c r="E35" s="9"/>
      <c r="F35" s="1"/>
      <c r="H35" s="7"/>
      <c r="I35" s="50"/>
    </row>
    <row r="36" spans="1:9" x14ac:dyDescent="0.2">
      <c r="A36" s="1">
        <v>20821</v>
      </c>
      <c r="B36" s="9">
        <v>-0.497503148098557</v>
      </c>
      <c r="C36" s="5"/>
      <c r="D36" s="1"/>
      <c r="E36" s="9"/>
      <c r="F36" s="1"/>
      <c r="H36" s="7"/>
      <c r="I36" s="50"/>
    </row>
    <row r="37" spans="1:9" x14ac:dyDescent="0.2">
      <c r="A37" s="1">
        <v>20911</v>
      </c>
      <c r="B37" s="9">
        <v>-4.1953540439851995</v>
      </c>
      <c r="C37" s="5"/>
      <c r="D37" s="1"/>
      <c r="E37" s="9"/>
      <c r="F37" s="1"/>
      <c r="H37" s="7"/>
      <c r="I37" s="50"/>
    </row>
    <row r="38" spans="1:9" x14ac:dyDescent="0.2">
      <c r="A38" s="1">
        <v>21002</v>
      </c>
      <c r="B38" s="9">
        <v>0.56815938696832191</v>
      </c>
      <c r="C38" s="5"/>
      <c r="D38" s="1"/>
      <c r="E38" s="9"/>
      <c r="F38" s="1"/>
      <c r="H38" s="7"/>
      <c r="I38" s="50"/>
    </row>
    <row r="39" spans="1:9" x14ac:dyDescent="0.2">
      <c r="A39" s="1">
        <v>21094</v>
      </c>
      <c r="B39" s="9">
        <v>-7.6560619303750315</v>
      </c>
      <c r="C39" s="5"/>
      <c r="D39" s="1"/>
      <c r="E39" s="9"/>
      <c r="F39" s="1"/>
      <c r="H39" s="7"/>
      <c r="I39" s="50"/>
    </row>
    <row r="40" spans="1:9" x14ac:dyDescent="0.2">
      <c r="A40" s="1">
        <v>21186</v>
      </c>
      <c r="B40" s="9">
        <v>-13.536248927504971</v>
      </c>
      <c r="C40" s="5"/>
      <c r="D40" s="1"/>
      <c r="E40" s="9"/>
      <c r="F40" s="1"/>
      <c r="H40" s="7"/>
      <c r="I40" s="50"/>
    </row>
    <row r="41" spans="1:9" x14ac:dyDescent="0.2">
      <c r="A41" s="1">
        <v>21276</v>
      </c>
      <c r="B41" s="9">
        <v>-0.92195891302181643</v>
      </c>
      <c r="C41" s="5"/>
      <c r="D41" s="1"/>
      <c r="E41" s="9"/>
      <c r="F41" s="1"/>
      <c r="H41" s="7"/>
      <c r="I41" s="50"/>
    </row>
    <row r="42" spans="1:9" x14ac:dyDescent="0.2">
      <c r="A42" s="1">
        <v>21367</v>
      </c>
      <c r="B42" s="9">
        <v>5.9534442208181737</v>
      </c>
      <c r="C42" s="5"/>
      <c r="D42" s="1"/>
      <c r="E42" s="9"/>
      <c r="F42" s="1"/>
      <c r="H42" s="7"/>
      <c r="I42" s="50"/>
    </row>
    <row r="43" spans="1:9" x14ac:dyDescent="0.2">
      <c r="A43" s="1">
        <v>21459</v>
      </c>
      <c r="B43" s="9">
        <v>5.879790422490851</v>
      </c>
      <c r="C43" s="5"/>
      <c r="D43" s="1"/>
      <c r="E43" s="9"/>
      <c r="F43" s="1"/>
      <c r="H43" s="7"/>
      <c r="I43" s="50"/>
    </row>
    <row r="44" spans="1:9" x14ac:dyDescent="0.2">
      <c r="A44" s="1">
        <v>21551</v>
      </c>
      <c r="B44" s="9">
        <v>4.0393504239153932</v>
      </c>
      <c r="C44" s="5"/>
      <c r="D44" s="1"/>
      <c r="E44" s="9"/>
      <c r="F44" s="1"/>
      <c r="H44" s="7"/>
      <c r="I44" s="50"/>
    </row>
    <row r="45" spans="1:9" x14ac:dyDescent="0.2">
      <c r="A45" s="1">
        <v>21641</v>
      </c>
      <c r="B45" s="9">
        <v>5.3141712472870841</v>
      </c>
      <c r="C45" s="5"/>
      <c r="D45" s="1"/>
      <c r="E45" s="9"/>
      <c r="F45" s="1"/>
      <c r="H45" s="7"/>
      <c r="I45" s="50"/>
    </row>
    <row r="46" spans="1:9" x14ac:dyDescent="0.2">
      <c r="A46" s="1">
        <v>21732</v>
      </c>
      <c r="B46" s="9">
        <v>-3.872834256534941</v>
      </c>
      <c r="C46" s="5"/>
      <c r="D46" s="1"/>
      <c r="E46" s="9"/>
      <c r="F46" s="1"/>
      <c r="H46" s="7"/>
      <c r="I46" s="50"/>
    </row>
    <row r="47" spans="1:9" x14ac:dyDescent="0.2">
      <c r="A47" s="1">
        <v>21824</v>
      </c>
      <c r="B47" s="9">
        <v>-3.0861488836230753</v>
      </c>
      <c r="C47" s="5"/>
      <c r="D47" s="1"/>
      <c r="E47" s="9"/>
      <c r="F47" s="1"/>
      <c r="H47" s="7"/>
      <c r="I47" s="50"/>
    </row>
    <row r="48" spans="1:9" x14ac:dyDescent="0.2">
      <c r="A48" s="1">
        <v>21916</v>
      </c>
      <c r="B48" s="9">
        <v>5.042437760360289</v>
      </c>
      <c r="C48" s="5"/>
      <c r="D48" s="1"/>
      <c r="E48" s="9"/>
      <c r="F48" s="1"/>
      <c r="H48" s="7"/>
      <c r="I48" s="50"/>
    </row>
    <row r="49" spans="1:9" x14ac:dyDescent="0.2">
      <c r="A49" s="1">
        <v>22007</v>
      </c>
      <c r="B49" s="9">
        <v>-6.2493740110457363</v>
      </c>
      <c r="C49" s="5"/>
      <c r="D49" s="1"/>
      <c r="E49" s="9"/>
      <c r="F49" s="1"/>
      <c r="H49" s="7"/>
      <c r="I49" s="50"/>
    </row>
    <row r="50" spans="1:9" x14ac:dyDescent="0.2">
      <c r="A50" s="1">
        <v>22098</v>
      </c>
      <c r="B50" s="9">
        <v>-2.0989266301391325</v>
      </c>
      <c r="C50" s="5"/>
      <c r="D50" s="1"/>
      <c r="E50" s="9"/>
      <c r="F50" s="1"/>
      <c r="H50" s="7"/>
      <c r="I50" s="50"/>
    </row>
    <row r="51" spans="1:9" x14ac:dyDescent="0.2">
      <c r="A51" s="1">
        <v>22190</v>
      </c>
      <c r="B51" s="9">
        <v>-8.972910703840471</v>
      </c>
      <c r="C51" s="5"/>
      <c r="D51" s="1"/>
      <c r="E51" s="9"/>
      <c r="F51" s="1"/>
      <c r="H51" s="7"/>
      <c r="I51" s="50"/>
    </row>
    <row r="52" spans="1:9" x14ac:dyDescent="0.2">
      <c r="A52" s="1">
        <v>22282</v>
      </c>
      <c r="B52" s="9">
        <v>-1.2387640011449896</v>
      </c>
      <c r="C52" s="5"/>
      <c r="D52" s="1"/>
      <c r="E52" s="9"/>
      <c r="F52" s="1"/>
      <c r="H52" s="7"/>
      <c r="I52" s="50"/>
    </row>
    <row r="53" spans="1:9" x14ac:dyDescent="0.2">
      <c r="A53" s="1">
        <v>22372</v>
      </c>
      <c r="B53" s="9">
        <v>3.2510115464612293</v>
      </c>
      <c r="C53" s="5"/>
      <c r="D53" s="1"/>
      <c r="E53" s="9"/>
      <c r="F53" s="1"/>
      <c r="H53" s="7"/>
      <c r="I53" s="50"/>
    </row>
    <row r="54" spans="1:9" x14ac:dyDescent="0.2">
      <c r="A54" s="1">
        <v>22463</v>
      </c>
      <c r="B54" s="9">
        <v>4.076770434215975</v>
      </c>
      <c r="C54" s="5"/>
      <c r="D54" s="1"/>
      <c r="E54" s="9"/>
      <c r="F54" s="1"/>
      <c r="H54" s="7"/>
      <c r="I54" s="50"/>
    </row>
    <row r="55" spans="1:9" x14ac:dyDescent="0.2">
      <c r="A55" s="1">
        <v>22555</v>
      </c>
      <c r="B55" s="9">
        <v>4.3065895078151986</v>
      </c>
      <c r="C55" s="5"/>
      <c r="D55" s="1"/>
      <c r="E55" s="9"/>
      <c r="F55" s="1"/>
      <c r="H55" s="7"/>
      <c r="I55" s="50"/>
    </row>
    <row r="56" spans="1:9" x14ac:dyDescent="0.2">
      <c r="A56" s="1">
        <v>22647</v>
      </c>
      <c r="B56" s="9">
        <v>3.4083505295794669</v>
      </c>
      <c r="C56" s="5"/>
      <c r="D56" s="1"/>
      <c r="E56" s="9"/>
      <c r="F56" s="1"/>
      <c r="H56" s="7"/>
      <c r="I56" s="50"/>
    </row>
    <row r="57" spans="1:9" x14ac:dyDescent="0.2">
      <c r="A57" s="1">
        <v>22737</v>
      </c>
      <c r="B57" s="9">
        <v>-0.32931069776879518</v>
      </c>
      <c r="C57" s="5"/>
      <c r="D57" s="1"/>
      <c r="E57" s="9"/>
      <c r="F57" s="1"/>
      <c r="H57" s="7"/>
      <c r="I57" s="50"/>
    </row>
    <row r="58" spans="1:9" x14ac:dyDescent="0.2">
      <c r="A58" s="1">
        <v>22828</v>
      </c>
      <c r="B58" s="9">
        <v>0.81543830756706903</v>
      </c>
      <c r="C58" s="5"/>
      <c r="D58" s="1"/>
      <c r="E58" s="9"/>
      <c r="F58" s="1"/>
      <c r="H58" s="7"/>
      <c r="I58" s="50"/>
    </row>
    <row r="59" spans="1:9" x14ac:dyDescent="0.2">
      <c r="A59" s="1">
        <v>22920</v>
      </c>
      <c r="B59" s="9">
        <v>-2.9898992733736431</v>
      </c>
      <c r="C59" s="5"/>
      <c r="D59" s="1"/>
      <c r="E59" s="9"/>
      <c r="F59" s="1"/>
      <c r="H59" s="7"/>
      <c r="I59" s="50"/>
    </row>
    <row r="60" spans="1:9" x14ac:dyDescent="0.2">
      <c r="A60" s="1">
        <v>23012</v>
      </c>
      <c r="B60" s="9">
        <v>6.8719331493368507E-2</v>
      </c>
      <c r="C60" s="5"/>
      <c r="D60" s="1"/>
      <c r="E60" s="9"/>
      <c r="F60" s="1"/>
      <c r="H60" s="7"/>
      <c r="I60" s="50"/>
    </row>
    <row r="61" spans="1:9" x14ac:dyDescent="0.2">
      <c r="A61" s="1">
        <v>23102</v>
      </c>
      <c r="B61" s="9">
        <v>0.22971948844958234</v>
      </c>
      <c r="C61" s="5"/>
      <c r="D61" s="1"/>
      <c r="E61" s="9"/>
      <c r="F61" s="1"/>
      <c r="H61" s="7"/>
      <c r="I61" s="50"/>
    </row>
    <row r="62" spans="1:9" x14ac:dyDescent="0.2">
      <c r="A62" s="1">
        <v>23193</v>
      </c>
      <c r="B62" s="9">
        <v>4.7143703871810354</v>
      </c>
      <c r="C62" s="5"/>
      <c r="D62" s="1"/>
      <c r="E62" s="9"/>
      <c r="F62" s="1"/>
      <c r="H62" s="7"/>
      <c r="I62" s="50"/>
    </row>
    <row r="63" spans="1:9" x14ac:dyDescent="0.2">
      <c r="A63" s="1">
        <v>23285</v>
      </c>
      <c r="B63" s="9">
        <v>-1.8102605843397757</v>
      </c>
      <c r="C63" s="5"/>
      <c r="D63" s="1"/>
      <c r="E63" s="9"/>
      <c r="F63" s="1"/>
      <c r="H63" s="7"/>
      <c r="I63" s="50"/>
    </row>
    <row r="64" spans="1:9" x14ac:dyDescent="0.2">
      <c r="A64" s="1">
        <v>23377</v>
      </c>
      <c r="B64" s="9">
        <v>4.3399243851929974</v>
      </c>
      <c r="C64" s="5"/>
      <c r="D64" s="1"/>
      <c r="E64" s="9"/>
      <c r="F64" s="1"/>
      <c r="H64" s="7"/>
      <c r="I64" s="50"/>
    </row>
    <row r="65" spans="1:9" x14ac:dyDescent="0.2">
      <c r="A65" s="1">
        <v>23468</v>
      </c>
      <c r="B65" s="9">
        <v>-1.0580366650517981E-2</v>
      </c>
      <c r="C65" s="5"/>
      <c r="D65" s="1"/>
      <c r="E65" s="9"/>
      <c r="F65" s="1"/>
      <c r="H65" s="7"/>
      <c r="I65" s="50"/>
    </row>
    <row r="66" spans="1:9" x14ac:dyDescent="0.2">
      <c r="A66" s="1">
        <v>23559</v>
      </c>
      <c r="B66" s="9">
        <v>1.9827494259183345</v>
      </c>
      <c r="C66" s="5"/>
      <c r="D66" s="1"/>
      <c r="E66" s="9"/>
      <c r="F66" s="1"/>
      <c r="H66" s="7"/>
      <c r="I66" s="50"/>
    </row>
    <row r="67" spans="1:9" x14ac:dyDescent="0.2">
      <c r="A67" s="1">
        <v>23651</v>
      </c>
      <c r="B67" s="9">
        <v>-3.1872636518756945</v>
      </c>
      <c r="C67" s="5"/>
      <c r="D67" s="1"/>
      <c r="E67" s="9"/>
      <c r="F67" s="1"/>
      <c r="H67" s="7"/>
      <c r="I67" s="50"/>
    </row>
    <row r="68" spans="1:9" x14ac:dyDescent="0.2">
      <c r="A68" s="1">
        <v>23743</v>
      </c>
      <c r="B68" s="9">
        <v>5.5422290355399051</v>
      </c>
      <c r="C68" s="5"/>
      <c r="D68" s="1"/>
      <c r="E68" s="9"/>
      <c r="F68" s="1"/>
      <c r="H68" s="7"/>
      <c r="I68" s="50"/>
    </row>
    <row r="69" spans="1:9" x14ac:dyDescent="0.2">
      <c r="A69" s="1">
        <v>23833</v>
      </c>
      <c r="B69" s="9">
        <v>0.8814030514803628</v>
      </c>
      <c r="C69" s="5"/>
      <c r="D69" s="1"/>
      <c r="E69" s="9"/>
      <c r="F69" s="1"/>
      <c r="H69" s="7"/>
      <c r="I69" s="50"/>
    </row>
    <row r="70" spans="1:9" x14ac:dyDescent="0.2">
      <c r="A70" s="1">
        <v>23924</v>
      </c>
      <c r="B70" s="9">
        <v>4.7824402670263577</v>
      </c>
      <c r="C70" s="5"/>
      <c r="D70" s="1"/>
      <c r="E70" s="9"/>
      <c r="F70" s="1"/>
      <c r="H70" s="7"/>
      <c r="I70" s="50"/>
    </row>
    <row r="71" spans="1:9" x14ac:dyDescent="0.2">
      <c r="A71" s="1">
        <v>24016</v>
      </c>
      <c r="B71" s="9">
        <v>5.1077453896619467</v>
      </c>
      <c r="C71" s="5"/>
      <c r="D71" s="1"/>
      <c r="E71" s="9"/>
      <c r="F71" s="1"/>
      <c r="H71" s="7"/>
      <c r="I71" s="50"/>
    </row>
    <row r="72" spans="1:9" x14ac:dyDescent="0.2">
      <c r="A72" s="1">
        <v>24108</v>
      </c>
      <c r="B72" s="9">
        <v>5.6877416138771748</v>
      </c>
      <c r="C72" s="5"/>
      <c r="D72" s="1"/>
      <c r="E72" s="9"/>
      <c r="F72" s="1"/>
      <c r="H72" s="7"/>
      <c r="I72" s="50"/>
    </row>
    <row r="73" spans="1:9" x14ac:dyDescent="0.2">
      <c r="A73" s="1">
        <v>24198</v>
      </c>
      <c r="B73" s="9">
        <v>-3.024170258218152</v>
      </c>
      <c r="C73" s="5"/>
      <c r="D73" s="1"/>
      <c r="E73" s="9"/>
      <c r="F73" s="1"/>
      <c r="H73" s="7"/>
      <c r="I73" s="50"/>
    </row>
    <row r="74" spans="1:9" x14ac:dyDescent="0.2">
      <c r="A74" s="1">
        <v>24289</v>
      </c>
      <c r="B74" s="9">
        <v>-1.068759173599457</v>
      </c>
      <c r="C74" s="5"/>
      <c r="D74" s="1"/>
      <c r="E74" s="9"/>
      <c r="F74" s="1"/>
      <c r="H74" s="7"/>
      <c r="I74" s="50"/>
    </row>
    <row r="75" spans="1:9" x14ac:dyDescent="0.2">
      <c r="A75" s="1">
        <v>24381</v>
      </c>
      <c r="B75" s="9">
        <v>-1.1347311016487369</v>
      </c>
      <c r="C75" s="5"/>
      <c r="D75" s="1"/>
      <c r="E75" s="9"/>
      <c r="F75" s="1"/>
      <c r="H75" s="7"/>
      <c r="I75" s="50"/>
    </row>
    <row r="76" spans="1:9" x14ac:dyDescent="0.2">
      <c r="A76" s="1">
        <v>24473</v>
      </c>
      <c r="B76" s="9">
        <v>-0.905066362085297</v>
      </c>
      <c r="C76" s="5"/>
      <c r="D76" s="1"/>
      <c r="E76" s="9"/>
      <c r="F76" s="1"/>
      <c r="H76" s="7"/>
      <c r="I76" s="50"/>
    </row>
    <row r="77" spans="1:9" x14ac:dyDescent="0.2">
      <c r="A77" s="1">
        <v>24563</v>
      </c>
      <c r="B77" s="9">
        <v>-4.3261666143662225</v>
      </c>
      <c r="C77" s="5"/>
      <c r="D77" s="1"/>
      <c r="E77" s="9"/>
      <c r="F77" s="1"/>
      <c r="H77" s="7"/>
      <c r="I77" s="50"/>
    </row>
    <row r="78" spans="1:9" x14ac:dyDescent="0.2">
      <c r="A78" s="1">
        <v>24654</v>
      </c>
      <c r="B78" s="9">
        <v>-0.73347038260201192</v>
      </c>
      <c r="C78" s="5"/>
      <c r="D78" s="1"/>
      <c r="E78" s="9"/>
      <c r="F78" s="1"/>
      <c r="H78" s="7"/>
      <c r="I78" s="50"/>
    </row>
    <row r="79" spans="1:9" x14ac:dyDescent="0.2">
      <c r="A79" s="1">
        <v>24746</v>
      </c>
      <c r="B79" s="9">
        <v>-1.4748331568095101</v>
      </c>
      <c r="C79" s="5"/>
      <c r="D79" s="1"/>
      <c r="E79" s="9"/>
      <c r="F79" s="1"/>
      <c r="H79" s="7"/>
      <c r="I79" s="50"/>
    </row>
    <row r="80" spans="1:9" x14ac:dyDescent="0.2">
      <c r="A80" s="1">
        <v>24838</v>
      </c>
      <c r="B80" s="9">
        <v>3.8574047018958098</v>
      </c>
      <c r="C80" s="5"/>
      <c r="D80" s="1"/>
      <c r="E80" s="9"/>
      <c r="F80" s="1"/>
      <c r="H80" s="7"/>
      <c r="I80" s="50"/>
    </row>
    <row r="81" spans="1:9" x14ac:dyDescent="0.2">
      <c r="A81" s="1">
        <v>24929</v>
      </c>
      <c r="B81" s="9">
        <v>2.4227863914208001</v>
      </c>
      <c r="C81" s="5"/>
      <c r="D81" s="1"/>
      <c r="E81" s="9"/>
      <c r="F81" s="1"/>
      <c r="H81" s="7"/>
      <c r="I81" s="50"/>
    </row>
    <row r="82" spans="1:9" x14ac:dyDescent="0.2">
      <c r="A82" s="1">
        <v>25020</v>
      </c>
      <c r="B82" s="9">
        <v>-1.4175050603739607</v>
      </c>
      <c r="C82" s="5"/>
      <c r="D82" s="1"/>
      <c r="E82" s="9"/>
      <c r="F82" s="1"/>
      <c r="H82" s="7"/>
      <c r="I82" s="50"/>
    </row>
    <row r="83" spans="1:9" x14ac:dyDescent="0.2">
      <c r="A83" s="1">
        <v>25112</v>
      </c>
      <c r="B83" s="9">
        <v>-2.9171341929246322</v>
      </c>
      <c r="C83" s="5"/>
      <c r="D83" s="1"/>
      <c r="E83" s="9"/>
      <c r="F83" s="1"/>
      <c r="H83" s="7"/>
      <c r="I83" s="50"/>
    </row>
    <row r="84" spans="1:9" x14ac:dyDescent="0.2">
      <c r="A84" s="1">
        <v>25204</v>
      </c>
      <c r="B84" s="9">
        <v>2.0341093101770849</v>
      </c>
      <c r="C84" s="5"/>
      <c r="D84" s="1"/>
      <c r="E84" s="9"/>
      <c r="F84" s="1"/>
      <c r="H84" s="7"/>
      <c r="I84" s="50"/>
    </row>
    <row r="85" spans="1:9" x14ac:dyDescent="0.2">
      <c r="A85" s="1">
        <v>25294</v>
      </c>
      <c r="B85" s="9">
        <v>-2.9933566697937906</v>
      </c>
      <c r="C85" s="5"/>
      <c r="D85" s="1"/>
      <c r="E85" s="9"/>
      <c r="F85" s="1"/>
      <c r="H85" s="7"/>
      <c r="I85" s="50"/>
    </row>
    <row r="86" spans="1:9" x14ac:dyDescent="0.2">
      <c r="A86" s="1">
        <v>25385</v>
      </c>
      <c r="B86" s="9">
        <v>-1.2958560683829301</v>
      </c>
      <c r="C86" s="5"/>
      <c r="D86" s="1"/>
      <c r="E86" s="9"/>
      <c r="F86" s="1"/>
      <c r="H86" s="7"/>
      <c r="I86" s="50"/>
    </row>
    <row r="87" spans="1:9" x14ac:dyDescent="0.2">
      <c r="A87" s="1">
        <v>25477</v>
      </c>
      <c r="B87" s="9">
        <v>-5.7500685961994513</v>
      </c>
      <c r="C87" s="5"/>
      <c r="D87" s="1"/>
      <c r="E87" s="9"/>
      <c r="F87" s="1"/>
      <c r="H87" s="7"/>
      <c r="I87" s="50"/>
    </row>
    <row r="88" spans="1:9" x14ac:dyDescent="0.2">
      <c r="A88" s="1">
        <v>25569</v>
      </c>
      <c r="B88" s="9">
        <v>-4.3147614131174841</v>
      </c>
      <c r="C88" s="5"/>
      <c r="D88" s="1"/>
      <c r="E88" s="9"/>
      <c r="F88" s="1"/>
      <c r="H88" s="7"/>
      <c r="I88" s="50"/>
    </row>
    <row r="89" spans="1:9" x14ac:dyDescent="0.2">
      <c r="A89" s="1">
        <v>25659</v>
      </c>
      <c r="B89" s="9">
        <v>-2.9509237472510779</v>
      </c>
      <c r="C89" s="5"/>
      <c r="D89" s="1"/>
      <c r="E89" s="9"/>
      <c r="F89" s="1"/>
      <c r="H89" s="7"/>
      <c r="I89" s="50"/>
    </row>
    <row r="90" spans="1:9" x14ac:dyDescent="0.2">
      <c r="A90" s="1">
        <v>25750</v>
      </c>
      <c r="B90" s="9">
        <v>0.28185101765455212</v>
      </c>
      <c r="C90" s="5"/>
      <c r="D90" s="1"/>
      <c r="E90" s="9"/>
      <c r="F90" s="1"/>
      <c r="H90" s="7"/>
      <c r="I90" s="50"/>
    </row>
    <row r="91" spans="1:9" x14ac:dyDescent="0.2">
      <c r="A91" s="1">
        <v>25842</v>
      </c>
      <c r="B91" s="9">
        <v>-7.494625015016628</v>
      </c>
      <c r="C91" s="5"/>
      <c r="D91" s="1"/>
      <c r="E91" s="9"/>
      <c r="F91" s="1"/>
      <c r="H91" s="7"/>
      <c r="I91" s="50"/>
    </row>
    <row r="92" spans="1:9" x14ac:dyDescent="0.2">
      <c r="A92" s="1">
        <v>25934</v>
      </c>
      <c r="B92" s="9">
        <v>8.0566738872421411</v>
      </c>
      <c r="C92" s="5"/>
      <c r="D92" s="1"/>
      <c r="E92" s="9"/>
      <c r="F92" s="1"/>
      <c r="H92" s="7"/>
      <c r="I92" s="50"/>
    </row>
    <row r="93" spans="1:9" x14ac:dyDescent="0.2">
      <c r="A93" s="1">
        <v>26024</v>
      </c>
      <c r="B93" s="9">
        <v>-1.0376670207212131</v>
      </c>
      <c r="C93" s="5"/>
      <c r="D93" s="1"/>
      <c r="E93" s="9"/>
      <c r="F93" s="1"/>
      <c r="H93" s="7"/>
      <c r="I93" s="50"/>
    </row>
    <row r="94" spans="1:9" x14ac:dyDescent="0.2">
      <c r="A94" s="1">
        <v>26115</v>
      </c>
      <c r="B94" s="9">
        <v>7.2974265396749338E-2</v>
      </c>
      <c r="C94" s="5"/>
      <c r="D94" s="1"/>
      <c r="E94" s="9"/>
      <c r="F94" s="1"/>
      <c r="H94" s="7"/>
      <c r="I94" s="50"/>
    </row>
    <row r="95" spans="1:9" x14ac:dyDescent="0.2">
      <c r="A95" s="1">
        <v>26207</v>
      </c>
      <c r="B95" s="9">
        <v>-2.3253502256585965</v>
      </c>
      <c r="C95" s="5"/>
      <c r="D95" s="1"/>
      <c r="E95" s="9"/>
      <c r="F95" s="1"/>
      <c r="H95" s="7"/>
      <c r="I95" s="50"/>
    </row>
    <row r="96" spans="1:9" x14ac:dyDescent="0.2">
      <c r="A96" s="1">
        <v>26299</v>
      </c>
      <c r="B96" s="9">
        <v>4.3612397745461591</v>
      </c>
      <c r="C96" s="5"/>
      <c r="D96" s="1"/>
      <c r="E96" s="9"/>
      <c r="F96" s="1"/>
      <c r="H96" s="7"/>
      <c r="I96" s="50"/>
    </row>
    <row r="97" spans="1:9" x14ac:dyDescent="0.2">
      <c r="A97" s="1">
        <v>26390</v>
      </c>
      <c r="B97" s="9">
        <v>6.143536203255243</v>
      </c>
      <c r="C97" s="5"/>
      <c r="D97" s="1"/>
      <c r="E97" s="9"/>
      <c r="F97" s="1"/>
      <c r="H97" s="7"/>
      <c r="I97" s="50"/>
    </row>
    <row r="98" spans="1:9" x14ac:dyDescent="0.2">
      <c r="A98" s="1">
        <v>26481</v>
      </c>
      <c r="B98" s="9">
        <v>0.51040121282208339</v>
      </c>
      <c r="C98" s="5"/>
      <c r="D98" s="1"/>
      <c r="E98" s="9"/>
      <c r="F98" s="1"/>
      <c r="H98" s="7"/>
      <c r="I98" s="50"/>
    </row>
    <row r="99" spans="1:9" x14ac:dyDescent="0.2">
      <c r="A99" s="1">
        <v>26573</v>
      </c>
      <c r="B99" s="9">
        <v>3.5573618074228373</v>
      </c>
      <c r="C99" s="5"/>
      <c r="D99" s="1"/>
      <c r="E99" s="9"/>
      <c r="F99" s="1"/>
      <c r="H99" s="7"/>
      <c r="I99" s="50"/>
    </row>
    <row r="100" spans="1:9" x14ac:dyDescent="0.2">
      <c r="A100" s="1">
        <v>26665</v>
      </c>
      <c r="B100" s="9">
        <v>6.9155991260497123</v>
      </c>
      <c r="C100" s="5"/>
      <c r="D100" s="1"/>
      <c r="E100" s="9"/>
      <c r="F100" s="1"/>
      <c r="H100" s="7"/>
      <c r="I100" s="50"/>
    </row>
    <row r="101" spans="1:9" x14ac:dyDescent="0.2">
      <c r="A101" s="1">
        <v>26755</v>
      </c>
      <c r="B101" s="9">
        <v>0.90429294806004457</v>
      </c>
      <c r="C101" s="5"/>
      <c r="D101" s="1"/>
      <c r="E101" s="9"/>
      <c r="F101" s="1"/>
      <c r="H101" s="7"/>
      <c r="I101" s="50"/>
    </row>
    <row r="102" spans="1:9" x14ac:dyDescent="0.2">
      <c r="A102" s="1">
        <v>26846</v>
      </c>
      <c r="B102" s="9">
        <v>-5.6092070751838072</v>
      </c>
      <c r="C102" s="5"/>
      <c r="D102" s="1"/>
      <c r="E102" s="9"/>
      <c r="F102" s="1"/>
      <c r="H102" s="7"/>
      <c r="I102" s="50"/>
    </row>
    <row r="103" spans="1:9" x14ac:dyDescent="0.2">
      <c r="A103" s="1">
        <v>26938</v>
      </c>
      <c r="B103" s="9">
        <v>0.34233002248645539</v>
      </c>
      <c r="C103" s="5"/>
      <c r="D103" s="1"/>
      <c r="E103" s="9"/>
      <c r="F103" s="1"/>
      <c r="H103" s="7"/>
      <c r="I103" s="50"/>
    </row>
    <row r="104" spans="1:9" x14ac:dyDescent="0.2">
      <c r="A104" s="1">
        <v>27030</v>
      </c>
      <c r="B104" s="9">
        <v>-6.9817164131321405</v>
      </c>
      <c r="C104" s="5"/>
      <c r="D104" s="1"/>
      <c r="E104" s="9"/>
      <c r="F104" s="1"/>
      <c r="H104" s="7"/>
      <c r="I104" s="50"/>
    </row>
    <row r="105" spans="1:9" x14ac:dyDescent="0.2">
      <c r="A105" s="1">
        <v>27120</v>
      </c>
      <c r="B105" s="9">
        <v>-2.5919773141300348</v>
      </c>
      <c r="C105" s="5"/>
      <c r="D105" s="1"/>
      <c r="E105" s="9"/>
      <c r="F105" s="1"/>
      <c r="H105" s="7"/>
      <c r="I105" s="50"/>
    </row>
    <row r="106" spans="1:9" x14ac:dyDescent="0.2">
      <c r="A106" s="1">
        <v>27211</v>
      </c>
      <c r="B106" s="9">
        <v>-7.2179159507155557</v>
      </c>
      <c r="C106" s="5"/>
      <c r="D106" s="1"/>
      <c r="E106" s="9"/>
      <c r="F106" s="1"/>
      <c r="H106" s="7"/>
      <c r="I106" s="50"/>
    </row>
    <row r="107" spans="1:9" x14ac:dyDescent="0.2">
      <c r="A107" s="1">
        <v>27303</v>
      </c>
      <c r="B107" s="9">
        <v>-4.9470673274187291</v>
      </c>
      <c r="C107" s="5"/>
      <c r="D107" s="1"/>
      <c r="E107" s="9"/>
      <c r="F107" s="1"/>
      <c r="H107" s="7"/>
      <c r="I107" s="50"/>
    </row>
    <row r="108" spans="1:9" x14ac:dyDescent="0.2">
      <c r="A108" s="1">
        <v>27395</v>
      </c>
      <c r="B108" s="9">
        <v>-8.1340974712669158</v>
      </c>
      <c r="C108" s="5"/>
      <c r="D108" s="1"/>
      <c r="E108" s="9"/>
      <c r="F108" s="1"/>
      <c r="H108" s="7"/>
      <c r="I108" s="50"/>
    </row>
    <row r="109" spans="1:9" x14ac:dyDescent="0.2">
      <c r="A109" s="1">
        <v>27485</v>
      </c>
      <c r="B109" s="9">
        <v>-0.34244229501158285</v>
      </c>
      <c r="C109" s="5"/>
      <c r="D109" s="1"/>
      <c r="E109" s="9"/>
      <c r="F109" s="1"/>
      <c r="H109" s="7"/>
      <c r="I109" s="50"/>
    </row>
    <row r="110" spans="1:9" x14ac:dyDescent="0.2">
      <c r="A110" s="1">
        <v>27576</v>
      </c>
      <c r="B110" s="9">
        <v>3.8169011416850189</v>
      </c>
      <c r="C110" s="5"/>
      <c r="D110" s="1"/>
      <c r="E110" s="9"/>
      <c r="F110" s="1"/>
      <c r="H110" s="7"/>
      <c r="I110" s="50"/>
    </row>
    <row r="111" spans="1:9" x14ac:dyDescent="0.2">
      <c r="A111" s="1">
        <v>27668</v>
      </c>
      <c r="B111" s="9">
        <v>2.3521757310572218</v>
      </c>
      <c r="C111" s="5"/>
      <c r="D111" s="1"/>
      <c r="E111" s="9"/>
      <c r="F111" s="1"/>
      <c r="H111" s="7"/>
      <c r="I111" s="50"/>
    </row>
    <row r="112" spans="1:9" x14ac:dyDescent="0.2">
      <c r="A112" s="1">
        <v>27760</v>
      </c>
      <c r="B112" s="9">
        <v>6.2020645686134337</v>
      </c>
      <c r="C112" s="5"/>
      <c r="D112" s="1"/>
      <c r="E112" s="9"/>
      <c r="F112" s="1"/>
      <c r="H112" s="7"/>
      <c r="I112" s="50"/>
    </row>
    <row r="113" spans="1:9" x14ac:dyDescent="0.2">
      <c r="A113" s="1">
        <v>27851</v>
      </c>
      <c r="B113" s="9">
        <v>-0.11209085247745598</v>
      </c>
      <c r="C113" s="5"/>
      <c r="D113" s="1"/>
      <c r="E113" s="9"/>
      <c r="F113" s="1"/>
      <c r="H113" s="7"/>
      <c r="I113" s="50"/>
    </row>
    <row r="114" spans="1:9" x14ac:dyDescent="0.2">
      <c r="A114" s="1">
        <v>27942</v>
      </c>
      <c r="B114" s="9">
        <v>-0.97544260688953344</v>
      </c>
      <c r="C114" s="5"/>
      <c r="D114" s="1"/>
      <c r="E114" s="9"/>
      <c r="F114" s="1"/>
      <c r="H114" s="7"/>
      <c r="I114" s="50"/>
    </row>
    <row r="115" spans="1:9" x14ac:dyDescent="0.2">
      <c r="A115" s="1">
        <v>28034</v>
      </c>
      <c r="B115" s="9">
        <v>-0.2926800695481151</v>
      </c>
      <c r="C115" s="5"/>
      <c r="D115" s="1"/>
      <c r="E115" s="9"/>
      <c r="F115" s="1"/>
      <c r="H115" s="7"/>
      <c r="I115" s="50"/>
    </row>
    <row r="116" spans="1:9" x14ac:dyDescent="0.2">
      <c r="A116" s="1">
        <v>28126</v>
      </c>
      <c r="B116" s="9">
        <v>1.5218266690769822</v>
      </c>
      <c r="C116" s="5"/>
      <c r="D116" s="1"/>
      <c r="E116" s="9"/>
      <c r="F116" s="1"/>
      <c r="H116" s="7"/>
      <c r="I116" s="50"/>
    </row>
    <row r="117" spans="1:9" x14ac:dyDescent="0.2">
      <c r="A117" s="1">
        <v>28216</v>
      </c>
      <c r="B117" s="9">
        <v>4.6699268956570767</v>
      </c>
      <c r="C117" s="5"/>
      <c r="D117" s="1"/>
      <c r="E117" s="9"/>
      <c r="F117" s="1"/>
      <c r="H117" s="7"/>
      <c r="I117" s="50"/>
    </row>
    <row r="118" spans="1:9" x14ac:dyDescent="0.2">
      <c r="A118" s="1">
        <v>28307</v>
      </c>
      <c r="B118" s="9">
        <v>4.0471329892163004</v>
      </c>
      <c r="C118" s="5"/>
      <c r="D118" s="1"/>
      <c r="E118" s="9"/>
      <c r="F118" s="1"/>
      <c r="H118" s="7"/>
      <c r="I118" s="50"/>
    </row>
    <row r="119" spans="1:9" x14ac:dyDescent="0.2">
      <c r="A119" s="1">
        <v>28399</v>
      </c>
      <c r="B119" s="9">
        <v>-3.4164497423736062</v>
      </c>
      <c r="C119" s="5"/>
      <c r="D119" s="1"/>
      <c r="E119" s="9"/>
      <c r="F119" s="1"/>
      <c r="H119" s="7"/>
      <c r="I119" s="50"/>
    </row>
    <row r="120" spans="1:9" x14ac:dyDescent="0.2">
      <c r="A120" s="1">
        <v>28491</v>
      </c>
      <c r="B120" s="9">
        <v>-2.1741657226621927</v>
      </c>
      <c r="C120" s="5"/>
      <c r="D120" s="1"/>
      <c r="E120" s="9"/>
      <c r="F120" s="1"/>
      <c r="H120" s="7"/>
      <c r="I120" s="50"/>
    </row>
    <row r="121" spans="1:9" x14ac:dyDescent="0.2">
      <c r="A121" s="1">
        <v>28581</v>
      </c>
      <c r="B121" s="9">
        <v>12.885894439401852</v>
      </c>
      <c r="C121" s="5"/>
      <c r="D121" s="1"/>
      <c r="E121" s="9"/>
      <c r="F121" s="1"/>
      <c r="H121" s="7"/>
      <c r="I121" s="50"/>
    </row>
    <row r="122" spans="1:9" x14ac:dyDescent="0.2">
      <c r="A122" s="1">
        <v>28672</v>
      </c>
      <c r="B122" s="9">
        <v>0.51910524123709045</v>
      </c>
      <c r="C122" s="5"/>
      <c r="D122" s="1"/>
      <c r="E122" s="9"/>
      <c r="F122" s="1"/>
      <c r="H122" s="7"/>
      <c r="I122" s="50"/>
    </row>
    <row r="123" spans="1:9" x14ac:dyDescent="0.2">
      <c r="A123" s="1">
        <v>28764</v>
      </c>
      <c r="B123" s="9">
        <v>1.8775717449648628</v>
      </c>
      <c r="C123" s="5"/>
      <c r="D123" s="1"/>
      <c r="E123" s="9"/>
      <c r="F123" s="1"/>
      <c r="H123" s="7"/>
      <c r="I123" s="50"/>
    </row>
    <row r="124" spans="1:9" x14ac:dyDescent="0.2">
      <c r="A124" s="1">
        <v>28856</v>
      </c>
      <c r="B124" s="9">
        <v>-2.9959982299918479</v>
      </c>
      <c r="C124" s="5"/>
      <c r="D124" s="1"/>
      <c r="E124" s="9"/>
      <c r="F124" s="1"/>
      <c r="H124" s="7"/>
      <c r="I124" s="50"/>
    </row>
    <row r="125" spans="1:9" x14ac:dyDescent="0.2">
      <c r="A125" s="1">
        <v>28946</v>
      </c>
      <c r="B125" s="9">
        <v>-3.1274490097051637</v>
      </c>
      <c r="C125" s="5"/>
      <c r="D125" s="1"/>
      <c r="E125" s="9"/>
      <c r="F125" s="1"/>
      <c r="H125" s="7"/>
      <c r="I125" s="50"/>
    </row>
    <row r="126" spans="1:9" x14ac:dyDescent="0.2">
      <c r="A126" s="1">
        <v>29037</v>
      </c>
      <c r="B126" s="9">
        <v>-0.2945720039480042</v>
      </c>
      <c r="C126" s="5"/>
      <c r="D126" s="1"/>
      <c r="E126" s="9"/>
      <c r="F126" s="1"/>
      <c r="H126" s="7"/>
      <c r="I126" s="50"/>
    </row>
    <row r="127" spans="1:9" x14ac:dyDescent="0.2">
      <c r="A127" s="1">
        <v>29129</v>
      </c>
      <c r="B127" s="9">
        <v>-2.0284910232997175</v>
      </c>
      <c r="C127" s="5"/>
      <c r="D127" s="1"/>
      <c r="E127" s="9"/>
      <c r="F127" s="1"/>
      <c r="H127" s="7"/>
      <c r="I127" s="50"/>
    </row>
    <row r="128" spans="1:9" x14ac:dyDescent="0.2">
      <c r="A128" s="1">
        <v>29221</v>
      </c>
      <c r="B128" s="9">
        <v>-1.3973531612019874</v>
      </c>
      <c r="C128" s="5"/>
      <c r="D128" s="1"/>
      <c r="E128" s="9"/>
      <c r="F128" s="1"/>
      <c r="H128" s="7"/>
      <c r="I128" s="50"/>
    </row>
    <row r="129" spans="1:9" x14ac:dyDescent="0.2">
      <c r="A129" s="1">
        <v>29312</v>
      </c>
      <c r="B129" s="9">
        <v>-10.368815445832428</v>
      </c>
      <c r="C129" s="5"/>
      <c r="D129" s="1"/>
      <c r="E129" s="9"/>
      <c r="F129" s="1"/>
      <c r="H129" s="7"/>
      <c r="I129" s="50"/>
    </row>
    <row r="130" spans="1:9" x14ac:dyDescent="0.2">
      <c r="A130" s="1">
        <v>29403</v>
      </c>
      <c r="B130" s="9">
        <v>-2.5119078037647231</v>
      </c>
      <c r="C130" s="5"/>
      <c r="D130" s="1"/>
      <c r="E130" s="9"/>
      <c r="F130" s="1"/>
      <c r="H130" s="7"/>
      <c r="I130" s="50"/>
    </row>
    <row r="131" spans="1:9" x14ac:dyDescent="0.2">
      <c r="A131" s="1">
        <v>29495</v>
      </c>
      <c r="B131" s="9">
        <v>5.6078750955905798</v>
      </c>
      <c r="C131" s="5"/>
      <c r="D131" s="1"/>
      <c r="E131" s="9"/>
      <c r="F131" s="1"/>
      <c r="H131" s="7"/>
      <c r="I131" s="50"/>
    </row>
    <row r="132" spans="1:9" x14ac:dyDescent="0.2">
      <c r="A132" s="1">
        <v>29587</v>
      </c>
      <c r="B132" s="9">
        <v>5.7876860634806606</v>
      </c>
      <c r="C132" s="5"/>
      <c r="D132" s="1"/>
      <c r="E132" s="9"/>
      <c r="F132" s="1"/>
      <c r="H132" s="7"/>
      <c r="I132" s="50"/>
    </row>
    <row r="133" spans="1:9" x14ac:dyDescent="0.2">
      <c r="A133" s="1">
        <v>29677</v>
      </c>
      <c r="B133" s="9">
        <v>-5.3692287963635543</v>
      </c>
      <c r="C133" s="5"/>
      <c r="D133" s="1"/>
      <c r="E133" s="9"/>
      <c r="F133" s="1"/>
      <c r="H133" s="7"/>
      <c r="I133" s="50"/>
    </row>
    <row r="134" spans="1:9" x14ac:dyDescent="0.2">
      <c r="A134" s="1">
        <v>29768</v>
      </c>
      <c r="B134" s="9">
        <v>2.295919414315291</v>
      </c>
      <c r="C134" s="5"/>
      <c r="D134" s="1"/>
      <c r="E134" s="9"/>
      <c r="F134" s="1"/>
      <c r="H134" s="7"/>
      <c r="I134" s="50"/>
    </row>
    <row r="135" spans="1:9" x14ac:dyDescent="0.2">
      <c r="A135" s="1">
        <v>29860</v>
      </c>
      <c r="B135" s="9">
        <v>-7.0452809878364846</v>
      </c>
      <c r="C135" s="5"/>
      <c r="D135" s="1"/>
      <c r="E135" s="9"/>
      <c r="F135" s="1"/>
      <c r="H135" s="7"/>
      <c r="I135" s="50"/>
    </row>
    <row r="136" spans="1:9" x14ac:dyDescent="0.2">
      <c r="A136" s="1">
        <v>29952</v>
      </c>
      <c r="B136" s="9">
        <v>-8.947546625537079</v>
      </c>
      <c r="C136" s="5"/>
      <c r="D136" s="1"/>
      <c r="E136" s="9"/>
      <c r="F136" s="1"/>
      <c r="H136" s="7"/>
      <c r="I136" s="50"/>
    </row>
    <row r="137" spans="1:9" x14ac:dyDescent="0.2">
      <c r="A137" s="1">
        <v>30042</v>
      </c>
      <c r="B137" s="9">
        <v>-1.1031942833691815</v>
      </c>
      <c r="C137" s="5"/>
      <c r="D137" s="1"/>
      <c r="E137" s="9"/>
      <c r="F137" s="1"/>
      <c r="H137" s="7"/>
      <c r="I137" s="50"/>
    </row>
    <row r="138" spans="1:9" x14ac:dyDescent="0.2">
      <c r="A138" s="1">
        <v>30133</v>
      </c>
      <c r="B138" s="9">
        <v>-4.446099192604601</v>
      </c>
      <c r="C138" s="5"/>
      <c r="D138" s="1"/>
      <c r="E138" s="9"/>
      <c r="F138" s="1"/>
      <c r="H138" s="7"/>
      <c r="I138" s="50"/>
    </row>
    <row r="139" spans="1:9" x14ac:dyDescent="0.2">
      <c r="A139" s="1">
        <v>30225</v>
      </c>
      <c r="B139" s="9">
        <v>-2.7982996446729747</v>
      </c>
      <c r="C139" s="5"/>
      <c r="D139" s="1"/>
      <c r="E139" s="9"/>
      <c r="F139" s="1"/>
      <c r="H139" s="7"/>
      <c r="I139" s="50"/>
    </row>
    <row r="140" spans="1:9" x14ac:dyDescent="0.2">
      <c r="A140" s="1">
        <v>30317</v>
      </c>
      <c r="B140" s="9">
        <v>2.4340307307330455</v>
      </c>
      <c r="C140" s="5"/>
      <c r="D140" s="1"/>
      <c r="E140" s="9"/>
      <c r="F140" s="1"/>
      <c r="H140" s="7"/>
      <c r="I140" s="50"/>
    </row>
    <row r="141" spans="1:9" x14ac:dyDescent="0.2">
      <c r="A141" s="1">
        <v>30407</v>
      </c>
      <c r="B141" s="9">
        <v>6.3968630354010267</v>
      </c>
      <c r="C141" s="5"/>
      <c r="D141" s="1"/>
      <c r="E141" s="9"/>
      <c r="F141" s="1"/>
      <c r="H141" s="7"/>
      <c r="I141" s="50"/>
    </row>
    <row r="142" spans="1:9" x14ac:dyDescent="0.2">
      <c r="A142" s="1">
        <v>30498</v>
      </c>
      <c r="B142" s="9">
        <v>5.1380022187423133</v>
      </c>
      <c r="C142" s="5"/>
      <c r="D142" s="1"/>
      <c r="E142" s="9"/>
      <c r="F142" s="1"/>
      <c r="H142" s="7"/>
      <c r="I142" s="50"/>
    </row>
    <row r="143" spans="1:9" x14ac:dyDescent="0.2">
      <c r="A143" s="1">
        <v>30590</v>
      </c>
      <c r="B143" s="9">
        <v>5.432142646943908</v>
      </c>
      <c r="C143" s="5"/>
      <c r="D143" s="1"/>
      <c r="E143" s="9"/>
      <c r="F143" s="1"/>
      <c r="H143" s="7"/>
      <c r="I143" s="50"/>
    </row>
    <row r="144" spans="1:9" x14ac:dyDescent="0.2">
      <c r="A144" s="1">
        <v>30682</v>
      </c>
      <c r="B144" s="9">
        <v>4.8234691386136932</v>
      </c>
      <c r="C144" s="5"/>
      <c r="D144" s="1"/>
      <c r="E144" s="9"/>
      <c r="F144" s="1"/>
      <c r="H144" s="7"/>
      <c r="I144" s="50"/>
    </row>
    <row r="145" spans="1:9" x14ac:dyDescent="0.2">
      <c r="A145" s="1">
        <v>30773</v>
      </c>
      <c r="B145" s="9">
        <v>3.7227758362304009</v>
      </c>
      <c r="C145" s="5"/>
      <c r="D145" s="1"/>
      <c r="E145" s="9"/>
      <c r="F145" s="1"/>
      <c r="H145" s="7"/>
      <c r="I145" s="50"/>
    </row>
    <row r="146" spans="1:9" x14ac:dyDescent="0.2">
      <c r="A146" s="1">
        <v>30864</v>
      </c>
      <c r="B146" s="9">
        <v>0.46405462415023058</v>
      </c>
      <c r="C146" s="5"/>
      <c r="D146" s="1"/>
      <c r="E146" s="9"/>
      <c r="F146" s="1"/>
      <c r="H146" s="7"/>
      <c r="I146" s="50"/>
    </row>
    <row r="147" spans="1:9" x14ac:dyDescent="0.2">
      <c r="A147" s="1">
        <v>30956</v>
      </c>
      <c r="B147" s="9">
        <v>-0.18049884757493118</v>
      </c>
      <c r="C147" s="5"/>
      <c r="D147" s="1"/>
      <c r="E147" s="9"/>
      <c r="F147" s="1"/>
      <c r="H147" s="7"/>
      <c r="I147" s="50"/>
    </row>
    <row r="148" spans="1:9" x14ac:dyDescent="0.2">
      <c r="A148" s="1">
        <v>31048</v>
      </c>
      <c r="B148" s="9">
        <v>0.41211611539898252</v>
      </c>
      <c r="C148" s="5"/>
      <c r="D148" s="1"/>
      <c r="E148" s="9"/>
      <c r="F148" s="1"/>
      <c r="H148" s="7"/>
      <c r="I148" s="50"/>
    </row>
    <row r="149" spans="1:9" x14ac:dyDescent="0.2">
      <c r="A149" s="1">
        <v>31138</v>
      </c>
      <c r="B149" s="9">
        <v>0.11761549683623995</v>
      </c>
      <c r="C149" s="5"/>
      <c r="D149" s="1"/>
      <c r="E149" s="9"/>
      <c r="F149" s="1"/>
      <c r="H149" s="7"/>
      <c r="I149" s="50"/>
    </row>
    <row r="150" spans="1:9" x14ac:dyDescent="0.2">
      <c r="A150" s="1">
        <v>31229</v>
      </c>
      <c r="B150" s="9">
        <v>2.8345043561577796</v>
      </c>
      <c r="C150" s="5"/>
      <c r="D150" s="1"/>
      <c r="E150" s="9"/>
      <c r="F150" s="1"/>
      <c r="H150" s="7"/>
      <c r="I150" s="50"/>
    </row>
    <row r="151" spans="1:9" x14ac:dyDescent="0.2">
      <c r="A151" s="1">
        <v>31321</v>
      </c>
      <c r="B151" s="9">
        <v>-0.43895395444133722</v>
      </c>
      <c r="C151" s="5"/>
      <c r="D151" s="1"/>
      <c r="E151" s="9"/>
      <c r="F151" s="1"/>
      <c r="H151" s="7"/>
      <c r="I151" s="50"/>
    </row>
    <row r="152" spans="1:9" x14ac:dyDescent="0.2">
      <c r="A152" s="1">
        <v>31413</v>
      </c>
      <c r="B152" s="9">
        <v>0.39845524239896157</v>
      </c>
      <c r="C152" s="5"/>
      <c r="D152" s="1"/>
      <c r="E152" s="9"/>
      <c r="F152" s="1"/>
      <c r="H152" s="7"/>
      <c r="I152" s="50"/>
    </row>
    <row r="153" spans="1:9" x14ac:dyDescent="0.2">
      <c r="A153" s="1">
        <v>31503</v>
      </c>
      <c r="B153" s="9">
        <v>-1.5614598929863293</v>
      </c>
      <c r="C153" s="5"/>
      <c r="D153" s="1"/>
      <c r="E153" s="9"/>
      <c r="F153" s="1"/>
      <c r="H153" s="7"/>
      <c r="I153" s="50"/>
    </row>
    <row r="154" spans="1:9" x14ac:dyDescent="0.2">
      <c r="A154" s="1">
        <v>31594</v>
      </c>
      <c r="B154" s="9">
        <v>0.56317581092607183</v>
      </c>
      <c r="C154" s="5"/>
      <c r="D154" s="1"/>
      <c r="E154" s="9"/>
      <c r="F154" s="1"/>
      <c r="H154" s="7"/>
      <c r="I154" s="50"/>
    </row>
    <row r="155" spans="1:9" x14ac:dyDescent="0.2">
      <c r="A155" s="1">
        <v>31686</v>
      </c>
      <c r="B155" s="9">
        <v>-1.1085444752474878</v>
      </c>
      <c r="C155" s="5"/>
      <c r="D155" s="1"/>
      <c r="E155" s="9"/>
      <c r="F155" s="1"/>
      <c r="H155" s="7"/>
      <c r="I155" s="50"/>
    </row>
    <row r="156" spans="1:9" x14ac:dyDescent="0.2">
      <c r="A156" s="1">
        <v>31778</v>
      </c>
      <c r="B156" s="9">
        <v>-0.27217843367593186</v>
      </c>
      <c r="C156" s="5"/>
      <c r="D156" s="1"/>
      <c r="E156" s="9"/>
      <c r="F156" s="1"/>
      <c r="H156" s="7"/>
      <c r="I156" s="50"/>
    </row>
    <row r="157" spans="1:9" x14ac:dyDescent="0.2">
      <c r="A157" s="1">
        <v>31868</v>
      </c>
      <c r="B157" s="9">
        <v>1.1878845380785394</v>
      </c>
      <c r="C157" s="5"/>
      <c r="D157" s="1"/>
      <c r="E157" s="9"/>
      <c r="F157" s="1"/>
      <c r="H157" s="7"/>
      <c r="I157" s="50"/>
    </row>
    <row r="158" spans="1:9" x14ac:dyDescent="0.2">
      <c r="A158" s="1">
        <v>31959</v>
      </c>
      <c r="B158" s="9">
        <v>0.34811891188915833</v>
      </c>
      <c r="C158" s="5"/>
      <c r="D158" s="1"/>
      <c r="E158" s="9"/>
      <c r="F158" s="1"/>
      <c r="H158" s="7"/>
      <c r="I158" s="50"/>
    </row>
    <row r="159" spans="1:9" x14ac:dyDescent="0.2">
      <c r="A159" s="1">
        <v>32051</v>
      </c>
      <c r="B159" s="9">
        <v>3.8720612875885845</v>
      </c>
      <c r="C159" s="5"/>
      <c r="D159" s="1"/>
      <c r="E159" s="9"/>
      <c r="F159" s="1"/>
      <c r="H159" s="7"/>
      <c r="I159" s="50"/>
    </row>
    <row r="160" spans="1:9" x14ac:dyDescent="0.2">
      <c r="A160" s="1">
        <v>32143</v>
      </c>
      <c r="B160" s="9">
        <v>-0.97256452542890015</v>
      </c>
      <c r="C160" s="5"/>
      <c r="D160" s="1"/>
      <c r="E160" s="9"/>
      <c r="F160" s="1"/>
      <c r="H160" s="7"/>
      <c r="I160" s="50"/>
    </row>
    <row r="161" spans="1:9" x14ac:dyDescent="0.2">
      <c r="A161" s="1">
        <v>32234</v>
      </c>
      <c r="B161" s="9">
        <v>2.3642741821412416</v>
      </c>
      <c r="C161" s="5"/>
      <c r="D161" s="1"/>
      <c r="E161" s="9"/>
      <c r="F161" s="1"/>
      <c r="H161" s="7"/>
      <c r="I161" s="50"/>
    </row>
    <row r="162" spans="1:9" x14ac:dyDescent="0.2">
      <c r="A162" s="1">
        <v>32325</v>
      </c>
      <c r="B162" s="9">
        <v>-0.58671481603163267</v>
      </c>
      <c r="C162" s="5"/>
      <c r="D162" s="1"/>
      <c r="E162" s="9"/>
      <c r="F162" s="1"/>
      <c r="H162" s="7"/>
      <c r="I162" s="50"/>
    </row>
    <row r="163" spans="1:9" x14ac:dyDescent="0.2">
      <c r="A163" s="1">
        <v>32417</v>
      </c>
      <c r="B163" s="9">
        <v>2.4384339729985394</v>
      </c>
      <c r="C163" s="5"/>
      <c r="D163" s="1"/>
      <c r="E163" s="9"/>
      <c r="F163" s="1"/>
      <c r="H163" s="7"/>
      <c r="I163" s="50"/>
    </row>
    <row r="164" spans="1:9" x14ac:dyDescent="0.2">
      <c r="A164" s="1">
        <v>32509</v>
      </c>
      <c r="B164" s="9">
        <v>1.16912901208633</v>
      </c>
      <c r="C164" s="5"/>
      <c r="D164" s="1"/>
      <c r="E164" s="9"/>
      <c r="F164" s="1"/>
      <c r="H164" s="7"/>
      <c r="I164" s="50"/>
    </row>
    <row r="165" spans="1:9" x14ac:dyDescent="0.2">
      <c r="A165" s="1">
        <v>32599</v>
      </c>
      <c r="B165" s="9">
        <v>0.20338840914485301</v>
      </c>
      <c r="C165" s="5"/>
      <c r="D165" s="1"/>
      <c r="E165" s="9"/>
      <c r="F165" s="1"/>
      <c r="H165" s="7"/>
      <c r="I165" s="50"/>
    </row>
    <row r="166" spans="1:9" x14ac:dyDescent="0.2">
      <c r="A166" s="1">
        <v>32690</v>
      </c>
      <c r="B166" s="9">
        <v>0.12980077929764811</v>
      </c>
      <c r="C166" s="5"/>
      <c r="D166" s="1"/>
      <c r="E166" s="9"/>
      <c r="F166" s="1"/>
      <c r="H166" s="7"/>
      <c r="I166" s="50"/>
    </row>
    <row r="167" spans="1:9" x14ac:dyDescent="0.2">
      <c r="A167" s="1">
        <v>32782</v>
      </c>
      <c r="B167" s="9">
        <v>-2.0450396669083668</v>
      </c>
      <c r="C167" s="5"/>
      <c r="D167" s="1"/>
      <c r="E167" s="9"/>
      <c r="F167" s="1"/>
      <c r="H167" s="7"/>
      <c r="I167" s="50"/>
    </row>
    <row r="168" spans="1:9" x14ac:dyDescent="0.2">
      <c r="A168" s="1">
        <v>32874</v>
      </c>
      <c r="B168" s="9">
        <v>1.5848522882805991</v>
      </c>
      <c r="C168" s="5"/>
      <c r="D168" s="1"/>
      <c r="E168" s="9"/>
      <c r="F168" s="1"/>
      <c r="H168" s="7"/>
      <c r="I168" s="50"/>
    </row>
    <row r="169" spans="1:9" x14ac:dyDescent="0.2">
      <c r="A169" s="1">
        <v>32964</v>
      </c>
      <c r="B169" s="9">
        <v>-1.2826474195528972</v>
      </c>
      <c r="C169" s="5"/>
      <c r="D169" s="1"/>
      <c r="E169" s="9"/>
      <c r="F169" s="1"/>
      <c r="H169" s="7"/>
      <c r="I169" s="50"/>
    </row>
    <row r="170" spans="1:9" x14ac:dyDescent="0.2">
      <c r="A170" s="1">
        <v>33055</v>
      </c>
      <c r="B170" s="9">
        <v>-2.4223686174798535</v>
      </c>
      <c r="C170" s="5"/>
      <c r="D170" s="1"/>
      <c r="E170" s="9"/>
      <c r="F170" s="1"/>
      <c r="H170" s="7"/>
      <c r="I170" s="50"/>
    </row>
    <row r="171" spans="1:9" x14ac:dyDescent="0.2">
      <c r="A171" s="1">
        <v>33147</v>
      </c>
      <c r="B171" s="9">
        <v>-6.2645677625694027</v>
      </c>
      <c r="C171" s="5"/>
      <c r="D171" s="1"/>
      <c r="E171" s="9"/>
      <c r="F171" s="1"/>
      <c r="H171" s="7"/>
      <c r="I171" s="50"/>
    </row>
    <row r="172" spans="1:9" x14ac:dyDescent="0.2">
      <c r="A172" s="1">
        <v>33239</v>
      </c>
      <c r="B172" s="9">
        <v>-4.5229058595013782</v>
      </c>
      <c r="C172" s="5"/>
      <c r="D172" s="1"/>
      <c r="E172" s="9"/>
      <c r="F172" s="1"/>
      <c r="H172" s="7"/>
      <c r="I172" s="50"/>
    </row>
    <row r="173" spans="1:9" x14ac:dyDescent="0.2">
      <c r="A173" s="1">
        <v>33329</v>
      </c>
      <c r="B173" s="9">
        <v>0.62517112198882963</v>
      </c>
      <c r="C173" s="5"/>
      <c r="D173" s="1"/>
      <c r="E173" s="9"/>
      <c r="F173" s="1"/>
      <c r="H173" s="7"/>
      <c r="I173" s="50"/>
    </row>
    <row r="174" spans="1:9" x14ac:dyDescent="0.2">
      <c r="A174" s="1">
        <v>33420</v>
      </c>
      <c r="B174" s="9">
        <v>-0.55579965389438613</v>
      </c>
      <c r="C174" s="5"/>
      <c r="D174" s="1"/>
      <c r="E174" s="9"/>
      <c r="F174" s="1"/>
      <c r="H174" s="7"/>
      <c r="I174" s="50"/>
    </row>
    <row r="175" spans="1:9" x14ac:dyDescent="0.2">
      <c r="A175" s="1">
        <v>33512</v>
      </c>
      <c r="B175" s="9">
        <v>-1.1848616819775795</v>
      </c>
      <c r="C175" s="5"/>
      <c r="D175" s="1"/>
      <c r="E175" s="9"/>
      <c r="F175" s="1"/>
      <c r="H175" s="7"/>
      <c r="I175" s="50"/>
    </row>
    <row r="176" spans="1:9" x14ac:dyDescent="0.2">
      <c r="A176" s="1">
        <v>33604</v>
      </c>
      <c r="B176" s="9">
        <v>2.2899320740790223</v>
      </c>
      <c r="C176" s="5"/>
      <c r="D176" s="1"/>
      <c r="E176" s="9"/>
      <c r="F176" s="1"/>
      <c r="H176" s="7"/>
      <c r="I176" s="50"/>
    </row>
    <row r="177" spans="1:9" x14ac:dyDescent="0.2">
      <c r="A177" s="1">
        <v>33695</v>
      </c>
      <c r="B177" s="9">
        <v>1.7633288370424625</v>
      </c>
      <c r="C177" s="5"/>
      <c r="D177" s="1"/>
      <c r="E177" s="9"/>
      <c r="F177" s="1"/>
      <c r="H177" s="7"/>
      <c r="I177" s="50"/>
    </row>
    <row r="178" spans="1:9" x14ac:dyDescent="0.2">
      <c r="A178" s="1">
        <v>33786</v>
      </c>
      <c r="B178" s="9">
        <v>1.318993727109171</v>
      </c>
      <c r="C178" s="5"/>
      <c r="D178" s="1"/>
      <c r="E178" s="9"/>
      <c r="F178" s="1"/>
      <c r="H178" s="7"/>
      <c r="I178" s="50"/>
    </row>
    <row r="179" spans="1:9" x14ac:dyDescent="0.2">
      <c r="A179" s="1">
        <v>33878</v>
      </c>
      <c r="B179" s="9">
        <v>1.4876750987069718</v>
      </c>
      <c r="C179" s="5"/>
      <c r="D179" s="1"/>
      <c r="E179" s="9"/>
      <c r="F179" s="1"/>
      <c r="H179" s="7"/>
      <c r="I179" s="50"/>
    </row>
    <row r="180" spans="1:9" x14ac:dyDescent="0.2">
      <c r="A180" s="1">
        <v>33970</v>
      </c>
      <c r="B180" s="9">
        <v>-2.0744073632400832</v>
      </c>
      <c r="C180" s="5"/>
      <c r="D180" s="1"/>
      <c r="E180" s="9"/>
      <c r="F180" s="1"/>
      <c r="H180" s="7"/>
      <c r="I180" s="50"/>
    </row>
    <row r="181" spans="1:9" x14ac:dyDescent="0.2">
      <c r="A181" s="1">
        <v>34060</v>
      </c>
      <c r="B181" s="9">
        <v>-0.49745033349181345</v>
      </c>
      <c r="C181" s="5"/>
      <c r="D181" s="1"/>
      <c r="E181" s="9"/>
      <c r="F181" s="1"/>
      <c r="H181" s="7"/>
      <c r="I181" s="50"/>
    </row>
    <row r="182" spans="1:9" x14ac:dyDescent="0.2">
      <c r="A182" s="1">
        <v>34151</v>
      </c>
      <c r="B182" s="9">
        <v>-0.91719928543233697</v>
      </c>
      <c r="C182" s="5"/>
      <c r="D182" s="1"/>
      <c r="E182" s="9"/>
      <c r="F182" s="1"/>
      <c r="H182" s="7"/>
      <c r="I182" s="50"/>
    </row>
    <row r="183" spans="1:9" x14ac:dyDescent="0.2">
      <c r="A183" s="1">
        <v>34243</v>
      </c>
      <c r="B183" s="9">
        <v>2.7521377982972552</v>
      </c>
      <c r="C183" s="5"/>
      <c r="D183" s="1"/>
      <c r="E183" s="9"/>
      <c r="F183" s="1"/>
      <c r="H183" s="7"/>
      <c r="I183" s="50"/>
    </row>
    <row r="184" spans="1:9" x14ac:dyDescent="0.2">
      <c r="A184" s="1">
        <v>34335</v>
      </c>
      <c r="B184" s="9">
        <v>1.0229585250630966</v>
      </c>
      <c r="C184" s="5"/>
      <c r="D184" s="1"/>
      <c r="E184" s="9"/>
      <c r="F184" s="1"/>
      <c r="H184" s="7"/>
      <c r="I184" s="50"/>
    </row>
    <row r="185" spans="1:9" x14ac:dyDescent="0.2">
      <c r="A185" s="1">
        <v>34425</v>
      </c>
      <c r="B185" s="9">
        <v>2.6255469180193565</v>
      </c>
      <c r="C185" s="5"/>
      <c r="D185" s="1"/>
      <c r="E185" s="9"/>
      <c r="F185" s="1"/>
      <c r="H185" s="7"/>
      <c r="I185" s="50"/>
    </row>
    <row r="186" spans="1:9" x14ac:dyDescent="0.2">
      <c r="A186" s="1">
        <v>34516</v>
      </c>
      <c r="B186" s="9">
        <v>-0.50041710766282277</v>
      </c>
      <c r="C186" s="5"/>
      <c r="D186" s="1"/>
      <c r="E186" s="9"/>
      <c r="F186" s="1"/>
      <c r="H186" s="7"/>
      <c r="I186" s="50"/>
    </row>
    <row r="187" spans="1:9" x14ac:dyDescent="0.2">
      <c r="A187" s="1">
        <v>34608</v>
      </c>
      <c r="B187" s="9">
        <v>1.7755168502944079</v>
      </c>
      <c r="C187" s="5"/>
      <c r="D187" s="1"/>
      <c r="E187" s="9"/>
      <c r="F187" s="1"/>
      <c r="H187" s="7"/>
      <c r="I187" s="50"/>
    </row>
    <row r="188" spans="1:9" x14ac:dyDescent="0.2">
      <c r="A188" s="1">
        <v>34700</v>
      </c>
      <c r="B188" s="9">
        <v>-1.5377048254949135</v>
      </c>
      <c r="C188" s="5"/>
      <c r="D188" s="1"/>
      <c r="E188" s="9"/>
      <c r="F188" s="1"/>
      <c r="H188" s="7"/>
      <c r="I188" s="50"/>
    </row>
    <row r="189" spans="1:9" x14ac:dyDescent="0.2">
      <c r="A189" s="1">
        <v>34790</v>
      </c>
      <c r="B189" s="9">
        <v>-1.7588993167649403</v>
      </c>
      <c r="C189" s="5"/>
      <c r="D189" s="1"/>
      <c r="E189" s="9"/>
      <c r="F189" s="1"/>
      <c r="H189" s="7"/>
      <c r="I189" s="50"/>
    </row>
    <row r="190" spans="1:9" x14ac:dyDescent="0.2">
      <c r="A190" s="1">
        <v>34881</v>
      </c>
      <c r="B190" s="9">
        <v>0.53687373748290934</v>
      </c>
      <c r="C190" s="5"/>
      <c r="D190" s="1"/>
      <c r="E190" s="9"/>
      <c r="F190" s="1"/>
      <c r="H190" s="7"/>
      <c r="I190" s="50"/>
    </row>
    <row r="191" spans="1:9" x14ac:dyDescent="0.2">
      <c r="A191" s="1">
        <v>34973</v>
      </c>
      <c r="B191" s="9">
        <v>-0.31689689877444582</v>
      </c>
      <c r="C191" s="5"/>
      <c r="D191" s="1"/>
      <c r="E191" s="9"/>
      <c r="F191" s="1"/>
      <c r="H191" s="7"/>
      <c r="I191" s="50"/>
    </row>
    <row r="192" spans="1:9" x14ac:dyDescent="0.2">
      <c r="A192" s="1">
        <v>35065</v>
      </c>
      <c r="B192" s="9">
        <v>-5.9093915379973438E-2</v>
      </c>
      <c r="C192" s="5"/>
      <c r="D192" s="1"/>
      <c r="E192" s="9"/>
      <c r="F192" s="1"/>
      <c r="H192" s="7"/>
      <c r="I192" s="50"/>
    </row>
    <row r="193" spans="1:9" x14ac:dyDescent="0.2">
      <c r="A193" s="1">
        <v>35156</v>
      </c>
      <c r="B193" s="9">
        <v>3.5858152856776231</v>
      </c>
      <c r="C193" s="5"/>
      <c r="D193" s="1"/>
      <c r="E193" s="9"/>
      <c r="F193" s="1"/>
      <c r="H193" s="7"/>
      <c r="I193" s="50"/>
    </row>
    <row r="194" spans="1:9" x14ac:dyDescent="0.2">
      <c r="A194" s="1">
        <v>35247</v>
      </c>
      <c r="B194" s="9">
        <v>0.19670599576521974</v>
      </c>
      <c r="C194" s="5"/>
      <c r="D194" s="1"/>
      <c r="E194" s="9"/>
      <c r="F194" s="1"/>
      <c r="H194" s="7"/>
      <c r="I194" s="50"/>
    </row>
    <row r="195" spans="1:9" x14ac:dyDescent="0.2">
      <c r="A195" s="1">
        <v>35339</v>
      </c>
      <c r="B195" s="9">
        <v>0.62323316196972378</v>
      </c>
      <c r="C195" s="5"/>
      <c r="D195" s="1"/>
      <c r="E195" s="9"/>
      <c r="F195" s="1"/>
      <c r="H195" s="7"/>
      <c r="I195" s="50"/>
    </row>
    <row r="196" spans="1:9" x14ac:dyDescent="0.2">
      <c r="A196" s="1">
        <v>35431</v>
      </c>
      <c r="B196" s="9">
        <v>-1.1310515996846759</v>
      </c>
      <c r="C196" s="5"/>
      <c r="D196" s="1"/>
      <c r="E196" s="9"/>
      <c r="F196" s="1"/>
      <c r="H196" s="7"/>
      <c r="I196" s="50"/>
    </row>
    <row r="197" spans="1:9" x14ac:dyDescent="0.2">
      <c r="A197" s="1">
        <v>35521</v>
      </c>
      <c r="B197" s="9">
        <v>2.9544718626227366</v>
      </c>
      <c r="C197" s="5"/>
      <c r="D197" s="1"/>
      <c r="E197" s="9"/>
      <c r="F197" s="1"/>
      <c r="H197" s="7"/>
      <c r="I197" s="50"/>
    </row>
    <row r="198" spans="1:9" x14ac:dyDescent="0.2">
      <c r="A198" s="1">
        <v>35612</v>
      </c>
      <c r="B198" s="9">
        <v>1.1268942204159256</v>
      </c>
      <c r="C198" s="5"/>
      <c r="D198" s="1"/>
      <c r="E198" s="9"/>
      <c r="F198" s="1"/>
      <c r="H198" s="7"/>
      <c r="I198" s="50"/>
    </row>
    <row r="199" spans="1:9" x14ac:dyDescent="0.2">
      <c r="A199" s="1">
        <v>35704</v>
      </c>
      <c r="B199" s="9">
        <v>-0.56167930858309933</v>
      </c>
      <c r="C199" s="5"/>
      <c r="D199" s="1"/>
      <c r="E199" s="9"/>
      <c r="F199" s="1"/>
      <c r="H199" s="7"/>
      <c r="I199" s="50"/>
    </row>
    <row r="200" spans="1:9" x14ac:dyDescent="0.2">
      <c r="A200" s="1">
        <v>35796</v>
      </c>
      <c r="B200" s="9">
        <v>-3.9331399089441277E-2</v>
      </c>
      <c r="C200" s="5"/>
      <c r="D200" s="1"/>
      <c r="E200" s="9"/>
      <c r="F200" s="1"/>
      <c r="H200" s="7"/>
      <c r="I200" s="50"/>
    </row>
    <row r="201" spans="1:9" x14ac:dyDescent="0.2">
      <c r="A201" s="1">
        <v>35886</v>
      </c>
      <c r="B201" s="9">
        <v>-0.41669829617050702</v>
      </c>
      <c r="C201" s="5"/>
      <c r="D201" s="1"/>
      <c r="E201" s="9"/>
      <c r="F201" s="1"/>
      <c r="H201" s="7"/>
      <c r="I201" s="50"/>
    </row>
    <row r="202" spans="1:9" x14ac:dyDescent="0.2">
      <c r="A202" s="1">
        <v>35977</v>
      </c>
      <c r="B202" s="9">
        <v>0.85268536873946488</v>
      </c>
      <c r="C202" s="5"/>
      <c r="D202" s="1"/>
      <c r="E202" s="9"/>
      <c r="F202" s="1"/>
      <c r="H202" s="7"/>
      <c r="I202" s="50"/>
    </row>
    <row r="203" spans="1:9" x14ac:dyDescent="0.2">
      <c r="A203" s="1">
        <v>36069</v>
      </c>
      <c r="B203" s="9">
        <v>2.3078241999009812</v>
      </c>
      <c r="C203" s="5"/>
      <c r="D203" s="1"/>
      <c r="E203" s="9"/>
      <c r="F203" s="1"/>
      <c r="H203" s="7"/>
      <c r="I203" s="50"/>
    </row>
    <row r="204" spans="1:9" x14ac:dyDescent="0.2">
      <c r="A204" s="1">
        <v>36161</v>
      </c>
      <c r="B204" s="9">
        <v>-0.53896922301006978</v>
      </c>
      <c r="C204" s="5"/>
      <c r="D204" s="1"/>
      <c r="E204" s="9"/>
      <c r="F204" s="1"/>
      <c r="H204" s="7"/>
      <c r="I204" s="50"/>
    </row>
    <row r="205" spans="1:9" x14ac:dyDescent="0.2">
      <c r="A205" s="1">
        <v>36251</v>
      </c>
      <c r="B205" s="9">
        <v>-0.93183275189914516</v>
      </c>
      <c r="C205" s="5"/>
      <c r="D205" s="1"/>
      <c r="E205" s="9"/>
      <c r="F205" s="1"/>
      <c r="H205" s="7"/>
      <c r="I205" s="50"/>
    </row>
    <row r="206" spans="1:9" x14ac:dyDescent="0.2">
      <c r="A206" s="1">
        <v>36342</v>
      </c>
      <c r="B206" s="9">
        <v>1.083145422343863</v>
      </c>
      <c r="C206" s="5"/>
      <c r="D206" s="1"/>
      <c r="E206" s="9"/>
      <c r="F206" s="1"/>
      <c r="H206" s="7"/>
      <c r="I206" s="50"/>
    </row>
    <row r="207" spans="1:9" x14ac:dyDescent="0.2">
      <c r="A207" s="1">
        <v>36434</v>
      </c>
      <c r="B207" s="9">
        <v>2.3770763558862038</v>
      </c>
      <c r="C207" s="5"/>
      <c r="D207" s="1"/>
      <c r="E207" s="9"/>
      <c r="F207" s="1"/>
      <c r="H207" s="7"/>
      <c r="I207" s="50"/>
    </row>
    <row r="208" spans="1:9" x14ac:dyDescent="0.2">
      <c r="A208" s="1">
        <v>36526</v>
      </c>
      <c r="B208" s="9">
        <v>-2.8057782209359852</v>
      </c>
      <c r="C208" s="5"/>
      <c r="D208" s="1"/>
      <c r="E208" s="9"/>
      <c r="F208" s="1"/>
      <c r="H208" s="7"/>
      <c r="I208" s="50"/>
    </row>
    <row r="209" spans="1:9" x14ac:dyDescent="0.2">
      <c r="A209" s="1">
        <v>36617</v>
      </c>
      <c r="B209" s="9">
        <v>3.3305492396400949</v>
      </c>
      <c r="C209" s="5"/>
      <c r="D209" s="1"/>
      <c r="E209" s="9"/>
      <c r="F209" s="1"/>
      <c r="H209" s="7"/>
      <c r="I209" s="50"/>
    </row>
    <row r="210" spans="1:9" x14ac:dyDescent="0.2">
      <c r="A210" s="1">
        <v>36708</v>
      </c>
      <c r="B210" s="9">
        <v>-3.5807520742731751</v>
      </c>
      <c r="C210" s="5"/>
      <c r="D210" s="1"/>
      <c r="E210" s="9"/>
      <c r="F210" s="1"/>
      <c r="H210" s="7"/>
      <c r="I210" s="50"/>
    </row>
    <row r="211" spans="1:9" x14ac:dyDescent="0.2">
      <c r="A211" s="1">
        <v>36800</v>
      </c>
      <c r="B211" s="9">
        <v>-1.3733831816845421</v>
      </c>
      <c r="C211" s="5"/>
      <c r="D211" s="1"/>
      <c r="E211" s="9"/>
      <c r="F211" s="1"/>
      <c r="H211" s="7"/>
      <c r="I211" s="50"/>
    </row>
    <row r="212" spans="1:9" x14ac:dyDescent="0.2">
      <c r="A212" s="1">
        <v>36892</v>
      </c>
      <c r="B212" s="9">
        <v>-4.8641185251658712</v>
      </c>
      <c r="C212" s="5"/>
      <c r="D212" s="1"/>
      <c r="E212" s="9"/>
      <c r="F212" s="1"/>
      <c r="H212" s="7"/>
      <c r="I212" s="50"/>
    </row>
    <row r="213" spans="1:9" x14ac:dyDescent="0.2">
      <c r="A213" s="1">
        <v>36982</v>
      </c>
      <c r="B213" s="9">
        <v>-0.82024616191686217</v>
      </c>
      <c r="C213" s="5"/>
      <c r="D213" s="1"/>
      <c r="E213" s="9"/>
      <c r="F213" s="1"/>
      <c r="H213" s="7"/>
      <c r="I213" s="50"/>
    </row>
    <row r="214" spans="1:9" x14ac:dyDescent="0.2">
      <c r="A214" s="1">
        <v>37073</v>
      </c>
      <c r="B214" s="9">
        <v>-4.6617975221356893</v>
      </c>
      <c r="C214" s="5"/>
      <c r="D214" s="1"/>
      <c r="E214" s="9"/>
      <c r="F214" s="1"/>
      <c r="H214" s="7"/>
      <c r="I214" s="50"/>
    </row>
    <row r="215" spans="1:9" x14ac:dyDescent="0.2">
      <c r="A215" s="1">
        <v>37165</v>
      </c>
      <c r="B215" s="9">
        <v>-1.7334213892311721</v>
      </c>
      <c r="C215" s="5"/>
      <c r="D215" s="1"/>
      <c r="E215" s="9"/>
      <c r="F215" s="1"/>
      <c r="H215" s="7"/>
      <c r="I215" s="50"/>
    </row>
    <row r="216" spans="1:9" x14ac:dyDescent="0.2">
      <c r="A216" s="1">
        <v>37257</v>
      </c>
      <c r="B216" s="9">
        <v>0.76495682881061144</v>
      </c>
      <c r="C216" s="5"/>
      <c r="D216" s="1"/>
      <c r="E216" s="9"/>
      <c r="F216" s="1"/>
      <c r="H216" s="7"/>
      <c r="I216" s="50"/>
    </row>
    <row r="217" spans="1:9" x14ac:dyDescent="0.2">
      <c r="A217" s="1">
        <v>37347</v>
      </c>
      <c r="B217" s="9">
        <v>7.8062602551476346E-3</v>
      </c>
      <c r="C217" s="5"/>
      <c r="D217" s="1"/>
      <c r="E217" s="9"/>
      <c r="F217" s="1"/>
      <c r="H217" s="7"/>
      <c r="I217" s="50"/>
    </row>
    <row r="218" spans="1:9" x14ac:dyDescent="0.2">
      <c r="A218" s="1">
        <v>37438</v>
      </c>
      <c r="B218" s="9">
        <v>-0.80439757970065662</v>
      </c>
      <c r="C218" s="5"/>
      <c r="D218" s="1"/>
      <c r="E218" s="9"/>
      <c r="F218" s="1"/>
      <c r="H218" s="7"/>
      <c r="I218" s="50"/>
    </row>
    <row r="219" spans="1:9" x14ac:dyDescent="0.2">
      <c r="A219" s="1">
        <v>37530</v>
      </c>
      <c r="B219" s="9">
        <v>-1.8519409894518839</v>
      </c>
      <c r="C219" s="5"/>
      <c r="D219" s="1"/>
      <c r="E219" s="9"/>
      <c r="F219" s="1"/>
      <c r="H219" s="7"/>
      <c r="I219" s="50"/>
    </row>
    <row r="220" spans="1:9" x14ac:dyDescent="0.2">
      <c r="A220" s="1">
        <v>37622</v>
      </c>
      <c r="B220" s="9">
        <v>-0.24752336334718139</v>
      </c>
      <c r="C220" s="5"/>
      <c r="D220" s="1"/>
      <c r="E220" s="9"/>
      <c r="F220" s="1"/>
      <c r="H220" s="7"/>
      <c r="I220" s="50"/>
    </row>
    <row r="221" spans="1:9" x14ac:dyDescent="0.2">
      <c r="A221" s="1">
        <v>37712</v>
      </c>
      <c r="B221" s="9">
        <v>1.2270924016829023</v>
      </c>
      <c r="C221" s="5"/>
      <c r="D221" s="1"/>
      <c r="E221" s="9"/>
      <c r="F221" s="1"/>
      <c r="H221" s="7"/>
      <c r="I221" s="50"/>
    </row>
    <row r="222" spans="1:9" x14ac:dyDescent="0.2">
      <c r="A222" s="1">
        <v>37803</v>
      </c>
      <c r="B222" s="9">
        <v>4.408290047085444</v>
      </c>
      <c r="C222" s="5"/>
      <c r="D222" s="1"/>
      <c r="E222" s="9"/>
      <c r="F222" s="1"/>
      <c r="H222" s="7"/>
      <c r="I222" s="50"/>
    </row>
    <row r="223" spans="1:9" x14ac:dyDescent="0.2">
      <c r="A223" s="1">
        <v>37895</v>
      </c>
      <c r="B223" s="9">
        <v>2.2515883215196002</v>
      </c>
      <c r="C223" s="5"/>
      <c r="D223" s="1"/>
      <c r="E223" s="9"/>
      <c r="F223" s="1"/>
      <c r="H223" s="7"/>
      <c r="I223" s="50"/>
    </row>
    <row r="224" spans="1:9" x14ac:dyDescent="0.2">
      <c r="A224" s="1">
        <v>37987</v>
      </c>
      <c r="B224" s="9">
        <v>-0.21427209285668436</v>
      </c>
      <c r="C224" s="5"/>
      <c r="D224" s="1"/>
      <c r="E224" s="9"/>
      <c r="F224" s="1"/>
      <c r="H224" s="7"/>
      <c r="I224" s="50"/>
    </row>
    <row r="225" spans="1:9" x14ac:dyDescent="0.2">
      <c r="A225" s="1">
        <v>38078</v>
      </c>
      <c r="B225" s="9">
        <v>0.55094804335379122</v>
      </c>
      <c r="C225" s="5"/>
      <c r="D225" s="1"/>
      <c r="E225" s="9"/>
      <c r="F225" s="1"/>
      <c r="H225" s="7"/>
      <c r="I225" s="50"/>
    </row>
    <row r="226" spans="1:9" x14ac:dyDescent="0.2">
      <c r="A226" s="1">
        <v>38169</v>
      </c>
      <c r="B226" s="9">
        <v>1.2024818494949816</v>
      </c>
      <c r="C226" s="5"/>
      <c r="D226" s="1"/>
      <c r="E226" s="9"/>
      <c r="F226" s="1"/>
      <c r="H226" s="7"/>
      <c r="I226" s="50"/>
    </row>
    <row r="227" spans="1:9" x14ac:dyDescent="0.2">
      <c r="A227" s="1">
        <v>38261</v>
      </c>
      <c r="B227" s="9">
        <v>1.4699010055983912</v>
      </c>
      <c r="C227" s="5"/>
      <c r="D227" s="1"/>
      <c r="E227" s="9"/>
      <c r="F227" s="1"/>
      <c r="H227" s="7"/>
      <c r="I227" s="50"/>
    </row>
    <row r="228" spans="1:9" x14ac:dyDescent="0.2">
      <c r="A228" s="1">
        <v>38353</v>
      </c>
      <c r="B228" s="9">
        <v>1.9134399554279273</v>
      </c>
      <c r="C228" s="5"/>
      <c r="D228" s="1"/>
      <c r="E228" s="9"/>
      <c r="F228" s="1"/>
      <c r="H228" s="7"/>
      <c r="I228" s="50"/>
    </row>
    <row r="229" spans="1:9" x14ac:dyDescent="0.2">
      <c r="A229" s="1">
        <v>38443</v>
      </c>
      <c r="B229" s="9">
        <v>-0.51512719794588779</v>
      </c>
      <c r="C229" s="5"/>
      <c r="D229" s="1"/>
      <c r="E229" s="9"/>
      <c r="F229" s="1"/>
      <c r="H229" s="7"/>
      <c r="I229" s="50"/>
    </row>
    <row r="230" spans="1:9" x14ac:dyDescent="0.2">
      <c r="A230" s="1">
        <v>38534</v>
      </c>
      <c r="B230" s="9">
        <v>0.72172881664213939</v>
      </c>
      <c r="C230" s="5"/>
      <c r="D230" s="1"/>
      <c r="E230" s="9"/>
      <c r="F230" s="1"/>
      <c r="H230" s="7"/>
      <c r="I230" s="50"/>
    </row>
    <row r="231" spans="1:9" x14ac:dyDescent="0.2">
      <c r="A231" s="1">
        <v>38626</v>
      </c>
      <c r="B231" s="9">
        <v>-0.22860866890199905</v>
      </c>
      <c r="C231" s="5"/>
      <c r="D231" s="1"/>
      <c r="E231" s="9"/>
      <c r="F231" s="1"/>
      <c r="H231" s="7"/>
      <c r="I231" s="50"/>
    </row>
    <row r="232" spans="1:9" x14ac:dyDescent="0.2">
      <c r="A232" s="1">
        <v>38718</v>
      </c>
      <c r="B232" s="9">
        <v>3.1358131639105009</v>
      </c>
      <c r="C232" s="5"/>
      <c r="D232" s="1"/>
      <c r="E232" s="9"/>
      <c r="F232" s="1"/>
      <c r="H232" s="7"/>
      <c r="I232" s="50"/>
    </row>
    <row r="233" spans="1:9" x14ac:dyDescent="0.2">
      <c r="A233" s="1">
        <v>38808</v>
      </c>
      <c r="B233" s="9">
        <v>-1.2954840126170772</v>
      </c>
      <c r="C233" s="5"/>
      <c r="D233" s="1"/>
      <c r="E233" s="9"/>
      <c r="F233" s="1"/>
      <c r="H233" s="7"/>
      <c r="I233" s="50"/>
    </row>
    <row r="234" spans="1:9" x14ac:dyDescent="0.2">
      <c r="A234" s="1">
        <v>38899</v>
      </c>
      <c r="B234" s="9">
        <v>-1.5827946390985619</v>
      </c>
      <c r="C234" s="5"/>
      <c r="D234" s="1"/>
      <c r="E234" s="9"/>
      <c r="F234" s="1"/>
      <c r="H234" s="7"/>
      <c r="I234" s="50"/>
    </row>
    <row r="235" spans="1:9" x14ac:dyDescent="0.2">
      <c r="A235" s="1">
        <v>38991</v>
      </c>
      <c r="B235" s="9">
        <v>1.4261941928704527</v>
      </c>
      <c r="C235" s="5"/>
      <c r="D235" s="1"/>
      <c r="E235" s="9"/>
      <c r="F235" s="1"/>
      <c r="H235" s="7"/>
      <c r="I235" s="50"/>
    </row>
    <row r="236" spans="1:9" x14ac:dyDescent="0.2">
      <c r="A236" s="1">
        <v>39083</v>
      </c>
      <c r="B236" s="9">
        <v>-0.87316892681965741</v>
      </c>
      <c r="C236" s="5"/>
      <c r="D236" s="1"/>
      <c r="E236" s="9"/>
      <c r="F236" s="1"/>
      <c r="H236" s="7"/>
      <c r="I236" s="50"/>
    </row>
    <row r="237" spans="1:9" x14ac:dyDescent="0.2">
      <c r="A237" s="1">
        <v>39173</v>
      </c>
      <c r="B237" s="9">
        <v>0.42844505571978164</v>
      </c>
      <c r="C237" s="5"/>
      <c r="D237" s="1"/>
      <c r="E237" s="9"/>
      <c r="F237" s="1"/>
      <c r="H237" s="7"/>
      <c r="I237" s="50"/>
    </row>
    <row r="238" spans="1:9" x14ac:dyDescent="0.2">
      <c r="A238" s="1">
        <v>39264</v>
      </c>
      <c r="B238" s="9">
        <v>0.22722524810688594</v>
      </c>
      <c r="C238" s="5"/>
      <c r="D238" s="1"/>
      <c r="E238" s="9"/>
      <c r="F238" s="1"/>
      <c r="H238" s="7"/>
      <c r="I238" s="50"/>
    </row>
    <row r="239" spans="1:9" x14ac:dyDescent="0.2">
      <c r="A239" s="1">
        <v>39356</v>
      </c>
      <c r="B239" s="9">
        <v>0.46915713507405865</v>
      </c>
      <c r="C239" s="5"/>
      <c r="D239" s="1"/>
      <c r="E239" s="9"/>
      <c r="F239" s="1"/>
      <c r="H239" s="7"/>
      <c r="I239" s="50"/>
    </row>
    <row r="240" spans="1:9" x14ac:dyDescent="0.2">
      <c r="A240" s="1">
        <v>39448</v>
      </c>
      <c r="B240" s="9">
        <v>-3.7054797665614467</v>
      </c>
      <c r="C240" s="5"/>
      <c r="D240" s="1"/>
      <c r="E240" s="9"/>
      <c r="F240" s="1"/>
      <c r="H240" s="7"/>
      <c r="I240" s="50"/>
    </row>
    <row r="241" spans="1:9" x14ac:dyDescent="0.2">
      <c r="A241" s="1">
        <v>39539</v>
      </c>
      <c r="B241" s="9">
        <v>0.48704595267148099</v>
      </c>
      <c r="C241" s="5"/>
      <c r="D241" s="1"/>
      <c r="E241" s="9"/>
      <c r="F241" s="1"/>
      <c r="H241" s="7"/>
      <c r="I241" s="50"/>
    </row>
    <row r="242" spans="1:9" x14ac:dyDescent="0.2">
      <c r="A242" s="1">
        <v>39630</v>
      </c>
      <c r="B242" s="9">
        <v>-3.8995967671191605</v>
      </c>
      <c r="C242" s="5"/>
      <c r="D242" s="1"/>
      <c r="E242" s="9"/>
      <c r="F242" s="1"/>
      <c r="H242" s="7"/>
      <c r="I242" s="50"/>
    </row>
    <row r="243" spans="1:9" x14ac:dyDescent="0.2">
      <c r="A243" s="1">
        <v>39722</v>
      </c>
      <c r="B243" s="9">
        <v>-10.167898971714777</v>
      </c>
      <c r="C243" s="5"/>
      <c r="D243" s="1"/>
      <c r="E243" s="9"/>
      <c r="F243" s="1"/>
      <c r="H243" s="7"/>
      <c r="I243" s="50"/>
    </row>
    <row r="244" spans="1:9" x14ac:dyDescent="0.2">
      <c r="A244" s="1">
        <v>39814</v>
      </c>
      <c r="B244" s="9">
        <v>-6.0116813511303784</v>
      </c>
      <c r="C244" s="5"/>
      <c r="D244" s="1"/>
      <c r="E244" s="9"/>
      <c r="F244" s="1"/>
      <c r="H244" s="7"/>
      <c r="I244" s="50"/>
    </row>
    <row r="245" spans="1:9" x14ac:dyDescent="0.2">
      <c r="A245" s="1">
        <v>39904</v>
      </c>
      <c r="B245" s="9">
        <v>-2.0876088525702547</v>
      </c>
      <c r="C245" s="5"/>
      <c r="D245" s="1"/>
      <c r="E245" s="9"/>
      <c r="F245" s="1"/>
      <c r="H245" s="7"/>
      <c r="I245" s="50"/>
    </row>
    <row r="246" spans="1:9" x14ac:dyDescent="0.2">
      <c r="A246" s="1">
        <v>39995</v>
      </c>
      <c r="B246" s="9">
        <v>0.1153734680095595</v>
      </c>
      <c r="C246" s="5"/>
      <c r="D246" s="1"/>
      <c r="E246" s="9"/>
      <c r="F246" s="1"/>
      <c r="H246" s="7"/>
      <c r="I246" s="50"/>
    </row>
    <row r="247" spans="1:9" x14ac:dyDescent="0.2">
      <c r="A247" s="1">
        <v>40087</v>
      </c>
      <c r="B247" s="9">
        <v>3.1620688669024197</v>
      </c>
      <c r="C247" s="5"/>
      <c r="D247" s="1"/>
      <c r="E247" s="9"/>
      <c r="F247" s="1"/>
      <c r="H247" s="7"/>
      <c r="I247" s="50"/>
    </row>
    <row r="248" spans="1:9" x14ac:dyDescent="0.2">
      <c r="A248" s="1">
        <v>40179</v>
      </c>
      <c r="B248" s="9">
        <v>0.64604713282886239</v>
      </c>
      <c r="C248" s="5"/>
      <c r="D248" s="1"/>
      <c r="E248" s="9"/>
      <c r="F248" s="1"/>
      <c r="H248" s="7"/>
      <c r="I248" s="50"/>
    </row>
    <row r="249" spans="1:9" x14ac:dyDescent="0.2">
      <c r="A249" s="1">
        <v>40269</v>
      </c>
      <c r="B249" s="9">
        <v>2.610526051017533</v>
      </c>
      <c r="C249" s="5"/>
      <c r="D249" s="1"/>
      <c r="E249" s="9"/>
      <c r="F249" s="1"/>
      <c r="H249" s="7"/>
      <c r="I249" s="50"/>
    </row>
    <row r="250" spans="1:9" x14ac:dyDescent="0.2">
      <c r="A250" s="1">
        <v>40360</v>
      </c>
      <c r="B250" s="9">
        <v>1.7387621068667731</v>
      </c>
      <c r="C250" s="5"/>
      <c r="D250" s="1"/>
      <c r="E250" s="9"/>
      <c r="F250" s="1"/>
      <c r="H250" s="7"/>
      <c r="I250" s="50"/>
    </row>
    <row r="251" spans="1:9" x14ac:dyDescent="0.2">
      <c r="A251" s="1">
        <v>40452</v>
      </c>
      <c r="B251" s="9">
        <v>0.68045065001534999</v>
      </c>
      <c r="C251" s="5"/>
      <c r="D251" s="1"/>
      <c r="E251" s="9"/>
      <c r="F251" s="1"/>
      <c r="H251" s="7"/>
      <c r="I251" s="50"/>
    </row>
    <row r="252" spans="1:9" x14ac:dyDescent="0.2">
      <c r="A252" s="1">
        <v>40544</v>
      </c>
      <c r="B252" s="9">
        <v>-2.3796578160328976</v>
      </c>
      <c r="C252" s="5"/>
      <c r="D252" s="1"/>
      <c r="E252" s="9"/>
      <c r="F252" s="1"/>
      <c r="H252" s="7"/>
      <c r="I252" s="50"/>
    </row>
    <row r="253" spans="1:9" x14ac:dyDescent="0.2">
      <c r="A253" s="1">
        <v>40634</v>
      </c>
      <c r="B253" s="9">
        <v>1.1811718733645593</v>
      </c>
      <c r="C253" s="5"/>
      <c r="D253" s="1"/>
      <c r="E253" s="9"/>
      <c r="F253" s="1"/>
      <c r="H253" s="7"/>
      <c r="I253" s="50"/>
    </row>
    <row r="254" spans="1:9" x14ac:dyDescent="0.2">
      <c r="A254" s="1">
        <v>40725</v>
      </c>
      <c r="B254" s="9">
        <v>-1.6569190620528196</v>
      </c>
      <c r="C254" s="5"/>
      <c r="D254" s="1"/>
      <c r="E254" s="9"/>
      <c r="F254" s="1"/>
      <c r="H254" s="7"/>
      <c r="I254" s="50"/>
    </row>
    <row r="255" spans="1:9" x14ac:dyDescent="0.2">
      <c r="A255" s="1">
        <v>40817</v>
      </c>
      <c r="B255" s="9">
        <v>2.9898560162014265</v>
      </c>
      <c r="C255" s="5"/>
      <c r="D255" s="1"/>
      <c r="E255" s="9"/>
      <c r="F255" s="1"/>
      <c r="H255" s="7"/>
      <c r="I255" s="50"/>
    </row>
    <row r="256" spans="1:9" x14ac:dyDescent="0.2">
      <c r="A256" s="1">
        <v>40909</v>
      </c>
      <c r="B256" s="9">
        <v>1.7350497355214958</v>
      </c>
      <c r="C256" s="5"/>
      <c r="D256" s="1"/>
      <c r="E256" s="9"/>
      <c r="F256" s="1"/>
      <c r="H256" s="7"/>
      <c r="I256" s="50"/>
    </row>
    <row r="257" spans="1:9" x14ac:dyDescent="0.2">
      <c r="A257" s="1">
        <v>41000</v>
      </c>
      <c r="B257" s="9">
        <v>9.5279056145035179E-2</v>
      </c>
      <c r="C257" s="5"/>
      <c r="D257" s="1"/>
      <c r="E257" s="9"/>
      <c r="F257" s="1"/>
      <c r="H257" s="7"/>
      <c r="I257" s="50"/>
    </row>
    <row r="258" spans="1:9" x14ac:dyDescent="0.2">
      <c r="A258" s="1">
        <v>41091</v>
      </c>
      <c r="B258" s="9">
        <v>-1.1259798198367093</v>
      </c>
      <c r="C258" s="5"/>
      <c r="D258" s="1"/>
      <c r="E258" s="9"/>
      <c r="F258" s="1"/>
      <c r="H258" s="7"/>
      <c r="I258" s="50"/>
    </row>
    <row r="259" spans="1:9" x14ac:dyDescent="0.2">
      <c r="A259" s="1">
        <v>41183</v>
      </c>
      <c r="B259" s="9">
        <v>-1.2516361974652117</v>
      </c>
      <c r="C259" s="5"/>
      <c r="D259" s="1"/>
      <c r="E259" s="9"/>
      <c r="F259" s="1"/>
      <c r="H259" s="7"/>
      <c r="I259" s="50"/>
    </row>
    <row r="260" spans="1:9" x14ac:dyDescent="0.2">
      <c r="A260" s="1">
        <v>41275</v>
      </c>
      <c r="B260" s="9">
        <v>2.2025491210184454</v>
      </c>
      <c r="C260" s="5"/>
      <c r="D260" s="1"/>
      <c r="E260" s="9"/>
      <c r="F260" s="1"/>
      <c r="H260" s="7"/>
      <c r="I260" s="50"/>
    </row>
    <row r="261" spans="1:9" x14ac:dyDescent="0.2">
      <c r="A261" s="1">
        <v>41365</v>
      </c>
      <c r="B261" s="9">
        <v>-0.71630247069965991</v>
      </c>
      <c r="C261" s="5"/>
      <c r="D261" s="1"/>
      <c r="E261" s="9"/>
      <c r="F261" s="1"/>
      <c r="H261" s="7"/>
      <c r="I261" s="50"/>
    </row>
    <row r="262" spans="1:9" x14ac:dyDescent="0.2">
      <c r="A262" s="1">
        <v>41456</v>
      </c>
      <c r="B262" s="9">
        <v>1.6711859765705519</v>
      </c>
      <c r="C262" s="5"/>
      <c r="D262" s="1"/>
      <c r="E262" s="9"/>
      <c r="F262" s="1"/>
      <c r="H262" s="7"/>
      <c r="I262" s="50"/>
    </row>
    <row r="263" spans="1:9" x14ac:dyDescent="0.2">
      <c r="A263" s="1">
        <v>41548</v>
      </c>
      <c r="B263" s="9">
        <v>1.6372915885838415</v>
      </c>
      <c r="C263" s="5"/>
      <c r="D263" s="1"/>
      <c r="E263" s="9"/>
      <c r="F263" s="1"/>
      <c r="H263" s="7"/>
      <c r="I263" s="50"/>
    </row>
    <row r="264" spans="1:9" x14ac:dyDescent="0.2">
      <c r="A264" s="1">
        <v>41640</v>
      </c>
      <c r="B264" s="9">
        <v>-3.2977621747596984</v>
      </c>
      <c r="C264" s="5"/>
      <c r="D264" s="1"/>
      <c r="E264" s="9"/>
      <c r="F264" s="1"/>
      <c r="H264" s="7"/>
      <c r="I264" s="50"/>
    </row>
    <row r="265" spans="1:9" x14ac:dyDescent="0.2">
      <c r="A265" s="1">
        <v>41730</v>
      </c>
      <c r="B265" s="9">
        <v>3.3825582285884677</v>
      </c>
      <c r="C265" s="5"/>
      <c r="D265" s="1"/>
      <c r="E265" s="9"/>
      <c r="F265" s="1"/>
      <c r="H265" s="7"/>
      <c r="I265" s="50"/>
    </row>
    <row r="266" spans="1:9" x14ac:dyDescent="0.2">
      <c r="A266" s="1">
        <v>41821</v>
      </c>
      <c r="B266" s="9">
        <v>3.0408876504706317</v>
      </c>
      <c r="C266" s="5"/>
      <c r="D266" s="1"/>
      <c r="E266" s="9"/>
      <c r="F266" s="1"/>
      <c r="H266" s="7"/>
      <c r="I266" s="50"/>
    </row>
    <row r="267" spans="1:9" x14ac:dyDescent="0.2">
      <c r="A267" s="1">
        <v>41913</v>
      </c>
      <c r="B267" s="9">
        <v>1.030069939380418E-2</v>
      </c>
      <c r="C267" s="5"/>
      <c r="D267" s="1"/>
      <c r="E267" s="9"/>
      <c r="F267" s="1"/>
      <c r="H267" s="7"/>
      <c r="I267" s="50"/>
    </row>
    <row r="268" spans="1:9" x14ac:dyDescent="0.2">
      <c r="A268" s="1">
        <v>42005</v>
      </c>
      <c r="B268" s="9">
        <v>1.5798631038124147</v>
      </c>
      <c r="C268" s="5"/>
      <c r="D268" s="1"/>
      <c r="E268" s="9"/>
      <c r="F268" s="1"/>
      <c r="H268" s="7"/>
      <c r="I268" s="50"/>
    </row>
    <row r="269" spans="1:9" x14ac:dyDescent="0.2">
      <c r="A269" s="1">
        <v>42095</v>
      </c>
      <c r="B269" s="9">
        <v>0.46141815896217686</v>
      </c>
      <c r="C269" s="5"/>
      <c r="D269" s="1"/>
      <c r="E269" s="9"/>
      <c r="F269" s="1"/>
      <c r="H269" s="7"/>
      <c r="I269" s="50"/>
    </row>
    <row r="270" spans="1:9" x14ac:dyDescent="0.2">
      <c r="A270" s="1">
        <v>42186</v>
      </c>
      <c r="B270" s="9">
        <v>-0.44790540285868508</v>
      </c>
      <c r="C270" s="5"/>
      <c r="D270" s="1"/>
      <c r="E270" s="9"/>
      <c r="F270" s="1"/>
      <c r="H270" s="7"/>
      <c r="I270" s="50"/>
    </row>
    <row r="271" spans="1:9" x14ac:dyDescent="0.2">
      <c r="A271" s="1">
        <v>42278</v>
      </c>
      <c r="B271" s="9">
        <v>-1.3596783612596426</v>
      </c>
      <c r="C271" s="5"/>
      <c r="D271" s="1"/>
      <c r="E271" s="9"/>
      <c r="F271" s="1"/>
      <c r="H271" s="7"/>
      <c r="I271" s="50"/>
    </row>
    <row r="272" spans="1:9" x14ac:dyDescent="0.2">
      <c r="A272" s="1">
        <v>42370</v>
      </c>
      <c r="B272" s="9">
        <v>0.22936484581247196</v>
      </c>
      <c r="C272" s="5"/>
      <c r="D272" s="1"/>
      <c r="E272" s="9"/>
      <c r="F272" s="1"/>
      <c r="H272" s="7"/>
      <c r="I272" s="50"/>
    </row>
    <row r="273" spans="1:9" x14ac:dyDescent="0.2">
      <c r="A273" s="1">
        <v>42461</v>
      </c>
      <c r="B273" s="9">
        <v>-0.76277408519828227</v>
      </c>
      <c r="C273" s="5"/>
      <c r="D273" s="1"/>
      <c r="E273" s="9"/>
      <c r="F273" s="1"/>
      <c r="H273" s="7"/>
      <c r="I273" s="50"/>
    </row>
    <row r="274" spans="1:9" x14ac:dyDescent="0.2">
      <c r="A274" s="1">
        <v>42552</v>
      </c>
      <c r="B274" s="9">
        <v>0.85956190692749468</v>
      </c>
      <c r="C274" s="5"/>
      <c r="D274" s="1"/>
      <c r="E274" s="9"/>
      <c r="F274" s="1"/>
      <c r="H274" s="7"/>
      <c r="I274" s="50"/>
    </row>
    <row r="275" spans="1:9" x14ac:dyDescent="0.2">
      <c r="A275" s="1">
        <v>42644</v>
      </c>
      <c r="B275" s="9">
        <v>0.18015286029186939</v>
      </c>
      <c r="C275" s="5"/>
      <c r="D275" s="1"/>
      <c r="E275" s="9"/>
      <c r="F275" s="1"/>
      <c r="H275" s="7"/>
      <c r="I275" s="50"/>
    </row>
    <row r="276" spans="1:9" x14ac:dyDescent="0.2">
      <c r="A276" s="1">
        <v>42736</v>
      </c>
      <c r="B276" s="9">
        <v>-1.0563808675325248E-2</v>
      </c>
      <c r="C276" s="5"/>
      <c r="D276" s="1"/>
      <c r="E276" s="9"/>
      <c r="F276" s="1"/>
      <c r="H276" s="7"/>
      <c r="I276" s="50"/>
    </row>
    <row r="277" spans="1:9" x14ac:dyDescent="0.2">
      <c r="A277" s="1">
        <v>42826</v>
      </c>
      <c r="B277" s="9">
        <v>0.29947678597871175</v>
      </c>
      <c r="C277" s="5"/>
      <c r="D277" s="1"/>
      <c r="E277" s="9"/>
      <c r="F277" s="1"/>
      <c r="H277" s="7"/>
      <c r="I277" s="50"/>
    </row>
    <row r="278" spans="1:9" x14ac:dyDescent="0.2">
      <c r="A278" s="1">
        <v>42917</v>
      </c>
      <c r="B278" s="9">
        <v>1.1949542611638915</v>
      </c>
      <c r="C278" s="5"/>
      <c r="D278" s="1"/>
      <c r="E278" s="9"/>
      <c r="F278" s="1"/>
      <c r="H278" s="7"/>
      <c r="I278" s="50"/>
    </row>
    <row r="279" spans="1:9" x14ac:dyDescent="0.2">
      <c r="A279" s="1">
        <v>43009</v>
      </c>
      <c r="B279" s="9">
        <v>2.5850188699572962</v>
      </c>
      <c r="C279" s="5"/>
      <c r="D279" s="1"/>
      <c r="E279" s="9"/>
      <c r="F279" s="1"/>
      <c r="H279" s="7"/>
      <c r="I279" s="50"/>
    </row>
    <row r="280" spans="1:9" x14ac:dyDescent="0.2">
      <c r="A280" s="1">
        <v>43101</v>
      </c>
      <c r="B280" s="9">
        <v>1.2612301661312966</v>
      </c>
      <c r="C280" s="5"/>
      <c r="D280" s="1"/>
      <c r="E280" s="9"/>
      <c r="F280" s="1"/>
      <c r="H280" s="7"/>
      <c r="I280" s="50"/>
    </row>
    <row r="281" spans="1:9" x14ac:dyDescent="0.2">
      <c r="A281" s="1">
        <v>43191</v>
      </c>
      <c r="B281" s="9">
        <v>3.2178102474853976E-2</v>
      </c>
      <c r="C281" s="5"/>
      <c r="D281" s="1"/>
      <c r="E281" s="9"/>
      <c r="F281" s="1"/>
      <c r="H281" s="7"/>
      <c r="I281" s="50"/>
    </row>
    <row r="282" spans="1:9" x14ac:dyDescent="0.2">
      <c r="A282" s="1">
        <v>43282</v>
      </c>
      <c r="B282" s="9">
        <v>0.4245676860430958</v>
      </c>
      <c r="C282" s="5"/>
      <c r="D282" s="1"/>
      <c r="E282" s="9"/>
      <c r="F282" s="1"/>
      <c r="H282" s="7"/>
      <c r="I282" s="50"/>
    </row>
    <row r="283" spans="1:9" x14ac:dyDescent="0.2">
      <c r="A283" s="1">
        <v>43374</v>
      </c>
      <c r="B283" s="9">
        <v>-1.4989616459619719</v>
      </c>
      <c r="C283" s="5"/>
      <c r="D283" s="1"/>
      <c r="E283" s="9"/>
      <c r="F283" s="1"/>
      <c r="H283" s="7"/>
      <c r="I283" s="50"/>
    </row>
    <row r="284" spans="1:9" x14ac:dyDescent="0.2">
      <c r="A284" s="1">
        <v>43466</v>
      </c>
      <c r="B284" s="9">
        <v>0.36572279114447159</v>
      </c>
      <c r="C284" s="5"/>
      <c r="D284" s="1"/>
      <c r="E284" s="9"/>
      <c r="F284" s="1"/>
      <c r="H284" s="7"/>
      <c r="I284" s="50"/>
    </row>
    <row r="285" spans="1:9" x14ac:dyDescent="0.2">
      <c r="A285" s="1">
        <v>43556</v>
      </c>
      <c r="B285" s="9">
        <v>1.2671531987528319</v>
      </c>
      <c r="C285" s="5"/>
      <c r="D285" s="1"/>
      <c r="E285" s="9"/>
      <c r="F285" s="1"/>
      <c r="H285" s="7"/>
      <c r="I285" s="50"/>
    </row>
    <row r="286" spans="1:9" x14ac:dyDescent="0.2">
      <c r="A286" s="1">
        <v>43647</v>
      </c>
      <c r="B286" s="9">
        <v>2.6776347410959644</v>
      </c>
      <c r="C286" s="5"/>
      <c r="D286" s="1"/>
      <c r="E286" s="9"/>
      <c r="F286" s="1"/>
      <c r="H286" s="7"/>
      <c r="I286" s="50"/>
    </row>
    <row r="287" spans="1:9" x14ac:dyDescent="0.2">
      <c r="A287" s="1">
        <v>43739</v>
      </c>
      <c r="B287" s="9">
        <v>0.74443628687641272</v>
      </c>
      <c r="C287" s="5"/>
      <c r="D287" s="1"/>
      <c r="E287" s="9"/>
      <c r="F287" s="1"/>
      <c r="H287" s="7"/>
      <c r="I287" s="50"/>
    </row>
    <row r="288" spans="1:9" x14ac:dyDescent="0.2">
      <c r="A288" s="1">
        <v>43831</v>
      </c>
      <c r="B288" s="9">
        <v>-7.2043798167392215</v>
      </c>
      <c r="C288" s="5"/>
      <c r="D288" s="1"/>
      <c r="E288" s="9"/>
      <c r="F288" s="1"/>
      <c r="H288" s="7"/>
      <c r="I288" s="50"/>
    </row>
    <row r="289" spans="1:9" x14ac:dyDescent="0.2">
      <c r="A289" s="1">
        <v>43922</v>
      </c>
      <c r="B289" s="9">
        <v>-29.933906003702912</v>
      </c>
      <c r="C289" s="5"/>
      <c r="D289" s="1"/>
      <c r="E289" s="9"/>
      <c r="F289" s="1"/>
      <c r="H289" s="7"/>
      <c r="I289" s="50"/>
    </row>
    <row r="290" spans="1:9" x14ac:dyDescent="0.2">
      <c r="A290" s="1">
        <v>44013</v>
      </c>
      <c r="B290" s="9">
        <v>33.077802809683043</v>
      </c>
      <c r="C290" s="5"/>
      <c r="D290" s="1"/>
      <c r="E290" s="9"/>
      <c r="F290" s="1"/>
      <c r="H290" s="7"/>
      <c r="I290" s="50"/>
    </row>
    <row r="291" spans="1:9" x14ac:dyDescent="0.2">
      <c r="A291" s="1">
        <v>44105</v>
      </c>
      <c r="B291" s="9">
        <v>2.7591572654628482</v>
      </c>
      <c r="C291" s="5"/>
      <c r="D291" s="1"/>
      <c r="E291" s="9"/>
      <c r="F291" s="1"/>
      <c r="H291" s="7"/>
      <c r="I291" s="50"/>
    </row>
    <row r="292" spans="1:9" x14ac:dyDescent="0.2">
      <c r="A292" s="1">
        <v>44197</v>
      </c>
      <c r="B292" s="9">
        <v>3.7875003665515612</v>
      </c>
      <c r="C292" s="5"/>
      <c r="D292" s="1"/>
      <c r="E292" s="9"/>
      <c r="F292" s="1"/>
      <c r="H292" s="7"/>
      <c r="I292" s="50"/>
    </row>
    <row r="293" spans="1:9" x14ac:dyDescent="0.2">
      <c r="A293" s="1">
        <v>44287</v>
      </c>
      <c r="B293" s="9">
        <v>4.997579135530466</v>
      </c>
      <c r="C293" s="5"/>
      <c r="D293" s="1"/>
      <c r="E293" s="9"/>
      <c r="F293" s="1"/>
      <c r="H293" s="7"/>
      <c r="I293" s="50"/>
    </row>
    <row r="294" spans="1:9" x14ac:dyDescent="0.2">
      <c r="A294" s="1">
        <v>44378</v>
      </c>
      <c r="B294" s="9">
        <v>1.162913124123385</v>
      </c>
      <c r="C294" s="5"/>
      <c r="D294" s="1"/>
      <c r="E294" s="9"/>
      <c r="F294" s="1"/>
      <c r="H294" s="7"/>
      <c r="I294" s="50"/>
    </row>
    <row r="295" spans="1:9" x14ac:dyDescent="0.2">
      <c r="A295" s="1">
        <v>44470</v>
      </c>
      <c r="B295" s="9">
        <v>4.7662157652500641</v>
      </c>
      <c r="C295" s="5"/>
      <c r="D295" s="1"/>
      <c r="E295" s="9"/>
      <c r="F295" s="1"/>
      <c r="H295" s="7"/>
      <c r="I295" s="50"/>
    </row>
    <row r="296" spans="1:9" x14ac:dyDescent="0.2">
      <c r="A296" s="1">
        <v>44562</v>
      </c>
      <c r="B296" s="9">
        <v>-3.3343927694418731</v>
      </c>
      <c r="C296" s="5"/>
      <c r="D296" s="1"/>
      <c r="E296" s="9"/>
      <c r="F296" s="1"/>
      <c r="H296" s="7"/>
      <c r="I296" s="50"/>
    </row>
    <row r="297" spans="1:9" x14ac:dyDescent="0.2">
      <c r="A297" s="1">
        <v>44652</v>
      </c>
      <c r="B297" s="9">
        <v>-1.8250575221534731</v>
      </c>
      <c r="C297" s="5"/>
      <c r="D297" s="1"/>
      <c r="E297" s="9"/>
      <c r="F297" s="1"/>
      <c r="H297" s="7"/>
      <c r="I297" s="50"/>
    </row>
    <row r="298" spans="1:9" x14ac:dyDescent="0.2">
      <c r="A298" s="1">
        <v>44743</v>
      </c>
      <c r="B298" s="9">
        <v>0.38716879120384862</v>
      </c>
      <c r="C298" s="5"/>
      <c r="D298" s="1"/>
      <c r="E298" s="9"/>
      <c r="F298" s="1"/>
      <c r="H298" s="7"/>
      <c r="I298" s="50"/>
    </row>
    <row r="299" spans="1:9" x14ac:dyDescent="0.2">
      <c r="A299" s="1">
        <v>44835</v>
      </c>
      <c r="B299" s="9">
        <v>0.22186241241870253</v>
      </c>
      <c r="C299" s="5"/>
      <c r="D299" s="1"/>
      <c r="E299" s="9"/>
      <c r="F299" s="1"/>
      <c r="H299" s="7"/>
      <c r="I299" s="50"/>
    </row>
    <row r="300" spans="1:9" x14ac:dyDescent="0.2">
      <c r="A300" s="1">
        <v>44927</v>
      </c>
      <c r="B300" s="9">
        <v>0.25369950776289185</v>
      </c>
      <c r="C300" s="5"/>
      <c r="D300" s="1"/>
      <c r="E300" s="9"/>
      <c r="F300" s="1"/>
      <c r="H300" s="7"/>
      <c r="I300" s="50"/>
    </row>
    <row r="301" spans="1:9" x14ac:dyDescent="0.2">
      <c r="A301" s="1">
        <v>45017</v>
      </c>
      <c r="B301" s="9">
        <v>-0.19692527530860371</v>
      </c>
      <c r="C301" s="5"/>
      <c r="D301" s="1"/>
      <c r="E301" s="9"/>
      <c r="F301" s="1"/>
      <c r="H301" s="7"/>
      <c r="I301" s="50"/>
    </row>
    <row r="302" spans="1:9" x14ac:dyDescent="0.2">
      <c r="A302" s="1">
        <v>45108</v>
      </c>
      <c r="B302" s="9">
        <v>1.9971167366156966</v>
      </c>
      <c r="C302" s="5"/>
      <c r="D302" s="1"/>
      <c r="E302" s="9"/>
      <c r="F302" s="1"/>
      <c r="H302" s="7"/>
      <c r="I302" s="50"/>
    </row>
    <row r="303" spans="1:9" x14ac:dyDescent="0.2">
      <c r="A303" s="1">
        <v>45200</v>
      </c>
      <c r="B303" s="9">
        <v>0.69927006311214202</v>
      </c>
      <c r="C303" s="5"/>
      <c r="D303" s="1"/>
      <c r="E303" s="9"/>
      <c r="F303" s="1"/>
      <c r="H303" s="7"/>
      <c r="I303" s="50"/>
    </row>
    <row r="304" spans="1:9" x14ac:dyDescent="0.2">
      <c r="A304" s="1">
        <v>45292</v>
      </c>
      <c r="B304" s="9">
        <v>-1.8862761871333296</v>
      </c>
      <c r="C304" s="5"/>
      <c r="D304" s="1"/>
      <c r="E304" s="9"/>
      <c r="F304" s="1"/>
      <c r="H304" s="7"/>
      <c r="I304" s="50"/>
    </row>
    <row r="305" spans="1:9" x14ac:dyDescent="0.2">
      <c r="A305" s="1">
        <v>45383</v>
      </c>
      <c r="B305" s="9">
        <v>0.94416817930151575</v>
      </c>
      <c r="C305" s="5"/>
      <c r="D305" s="1"/>
      <c r="E305" s="9"/>
      <c r="F305" s="1"/>
      <c r="H305" s="7"/>
      <c r="I305" s="50"/>
    </row>
    <row r="306" spans="1:9" x14ac:dyDescent="0.2">
      <c r="A306" s="1">
        <v>45474</v>
      </c>
      <c r="B306" s="9">
        <v>0.70117839952340244</v>
      </c>
      <c r="C306" s="5"/>
      <c r="D306" s="1"/>
      <c r="E306" s="9"/>
      <c r="F306" s="1"/>
      <c r="H306" s="7"/>
      <c r="I306" s="50"/>
    </row>
    <row r="307" spans="1:9" x14ac:dyDescent="0.2">
      <c r="A307" s="1">
        <v>45566</v>
      </c>
      <c r="B307" s="9">
        <v>-0.62534124188721352</v>
      </c>
      <c r="C307" s="5"/>
      <c r="D307" s="1"/>
      <c r="E307" s="9"/>
      <c r="F307" s="1"/>
      <c r="H307" s="7"/>
      <c r="I307" s="50"/>
    </row>
    <row r="308" spans="1:9" x14ac:dyDescent="0.2">
      <c r="A308" s="1">
        <v>45658</v>
      </c>
      <c r="B308" s="9">
        <v>-3.0826948160404206</v>
      </c>
      <c r="C308" s="5"/>
      <c r="D308" s="1"/>
      <c r="E308" s="9"/>
      <c r="F308" s="1"/>
      <c r="H308" s="7"/>
      <c r="I308" s="50"/>
    </row>
    <row r="309" spans="1:9" x14ac:dyDescent="0.2">
      <c r="A309" s="1">
        <v>45748</v>
      </c>
      <c r="B309" s="9">
        <v>1.4935207688957695</v>
      </c>
      <c r="C309" s="5"/>
      <c r="D309" s="1"/>
      <c r="E309" s="9"/>
      <c r="F309" s="1"/>
      <c r="H309" s="7"/>
      <c r="I309" s="50"/>
    </row>
    <row r="310" spans="1:9" x14ac:dyDescent="0.2">
      <c r="A310" s="1">
        <v>45839</v>
      </c>
      <c r="B310" s="9">
        <v>2.145205334836505</v>
      </c>
      <c r="C310" s="5"/>
      <c r="D310" s="1"/>
      <c r="E310" s="9"/>
      <c r="F310" s="1"/>
      <c r="H310" s="7"/>
      <c r="I310" s="50"/>
    </row>
    <row r="311" spans="1:9" x14ac:dyDescent="0.2">
      <c r="A311" s="1">
        <v>45931</v>
      </c>
      <c r="B311" s="9">
        <v>-1.5324801623357038</v>
      </c>
      <c r="C311" s="5"/>
      <c r="D311" s="1"/>
      <c r="E311" s="9"/>
      <c r="F311" s="1"/>
      <c r="H311" s="7"/>
      <c r="I311" s="50"/>
    </row>
    <row r="312" spans="1:9" x14ac:dyDescent="0.2">
      <c r="A312" s="1"/>
      <c r="B312" s="9"/>
      <c r="C312" s="5"/>
      <c r="D312" s="1"/>
      <c r="E312" s="9"/>
      <c r="H312" s="7"/>
      <c r="I312" s="50"/>
    </row>
    <row r="313" spans="1:9" x14ac:dyDescent="0.2">
      <c r="A313" s="1"/>
      <c r="B313" s="9"/>
      <c r="C313" s="5"/>
      <c r="D313" s="1"/>
      <c r="E313" s="9"/>
      <c r="H313" s="7"/>
      <c r="I313" s="50"/>
    </row>
    <row r="314" spans="1:9" x14ac:dyDescent="0.2">
      <c r="A314" s="1"/>
      <c r="B314" s="9"/>
      <c r="C314" s="5"/>
      <c r="D314" s="1"/>
      <c r="E314" s="9"/>
      <c r="H314" s="7"/>
      <c r="I314" s="50"/>
    </row>
    <row r="315" spans="1:9" x14ac:dyDescent="0.2">
      <c r="A315" s="1"/>
      <c r="B315" s="9"/>
      <c r="C315" s="5"/>
      <c r="D315" s="1"/>
      <c r="E315" s="9"/>
      <c r="H315" s="7"/>
      <c r="I315" s="50"/>
    </row>
    <row r="316" spans="1:9" x14ac:dyDescent="0.2">
      <c r="A316" s="1"/>
      <c r="B316" s="9"/>
      <c r="C316" s="5"/>
      <c r="D316" s="1"/>
      <c r="E316" s="9"/>
      <c r="H316" s="7"/>
      <c r="I316" s="50"/>
    </row>
    <row r="317" spans="1:9" x14ac:dyDescent="0.2">
      <c r="A317" s="1"/>
      <c r="B317" s="9"/>
      <c r="C317" s="5"/>
      <c r="D317" s="1"/>
      <c r="E317" s="9"/>
      <c r="H317" s="7"/>
      <c r="I317" s="50"/>
    </row>
    <row r="318" spans="1:9" x14ac:dyDescent="0.2">
      <c r="A318" s="1"/>
      <c r="B318" s="9"/>
      <c r="C318" s="5"/>
      <c r="D318" s="1"/>
      <c r="E318" s="9"/>
      <c r="H318" s="7"/>
      <c r="I318" s="50"/>
    </row>
    <row r="319" spans="1:9" x14ac:dyDescent="0.2">
      <c r="A319" s="1"/>
      <c r="B319" s="9"/>
      <c r="C319" s="5"/>
      <c r="D319" s="1"/>
      <c r="E319" s="9"/>
      <c r="H319" s="7"/>
      <c r="I319" s="50"/>
    </row>
    <row r="320" spans="1:9" x14ac:dyDescent="0.2">
      <c r="A320" s="1"/>
      <c r="B320" s="9"/>
      <c r="C320" s="5"/>
      <c r="D320" s="1"/>
      <c r="E320" s="9"/>
      <c r="H320" s="7"/>
      <c r="I320" s="50"/>
    </row>
    <row r="321" spans="1:9" x14ac:dyDescent="0.2">
      <c r="A321" s="1"/>
      <c r="B321" s="9"/>
      <c r="C321" s="5"/>
      <c r="D321" s="1"/>
      <c r="E321" s="9"/>
      <c r="H321" s="7"/>
      <c r="I321" s="50"/>
    </row>
    <row r="322" spans="1:9" x14ac:dyDescent="0.2">
      <c r="A322" s="1"/>
      <c r="B322" s="9"/>
      <c r="C322" s="5"/>
      <c r="D322" s="1"/>
      <c r="E322" s="9"/>
      <c r="H322" s="7"/>
      <c r="I322" s="50"/>
    </row>
    <row r="323" spans="1:9" x14ac:dyDescent="0.2">
      <c r="A323" s="1"/>
      <c r="B323" s="9"/>
      <c r="C323" s="5"/>
      <c r="D323" s="1"/>
      <c r="E323" s="9"/>
      <c r="H323" s="7"/>
      <c r="I323" s="50"/>
    </row>
    <row r="324" spans="1:9" x14ac:dyDescent="0.2">
      <c r="A324" s="1"/>
      <c r="B324" s="9"/>
      <c r="C324" s="5"/>
      <c r="D324" s="1"/>
      <c r="E324" s="9"/>
      <c r="H324" s="7"/>
      <c r="I324" s="50"/>
    </row>
    <row r="325" spans="1:9" x14ac:dyDescent="0.2">
      <c r="A325" s="1"/>
      <c r="B325" s="9"/>
      <c r="C325" s="5"/>
      <c r="D325" s="1"/>
      <c r="E325" s="9"/>
      <c r="H325" s="7"/>
      <c r="I325" s="50"/>
    </row>
    <row r="326" spans="1:9" x14ac:dyDescent="0.2">
      <c r="A326" s="1"/>
      <c r="B326" s="9"/>
      <c r="C326" s="5"/>
      <c r="D326" s="1"/>
      <c r="E326" s="9"/>
      <c r="H326" s="7"/>
      <c r="I326" s="50"/>
    </row>
    <row r="327" spans="1:9" x14ac:dyDescent="0.2">
      <c r="A327" s="1"/>
      <c r="B327" s="9"/>
      <c r="C327" s="5"/>
      <c r="D327" s="1"/>
      <c r="E327" s="9"/>
      <c r="H327" s="7"/>
      <c r="I327" s="50"/>
    </row>
    <row r="328" spans="1:9" x14ac:dyDescent="0.2">
      <c r="A328" s="1"/>
      <c r="B328" s="9"/>
      <c r="C328" s="5"/>
      <c r="D328" s="1"/>
      <c r="E328" s="9"/>
      <c r="H328" s="7"/>
      <c r="I328" s="50"/>
    </row>
    <row r="329" spans="1:9" x14ac:dyDescent="0.2">
      <c r="A329" s="1"/>
      <c r="B329" s="9"/>
      <c r="C329" s="5"/>
      <c r="D329" s="1"/>
      <c r="E329" s="9"/>
      <c r="H329" s="7"/>
      <c r="I329" s="50"/>
    </row>
    <row r="330" spans="1:9" x14ac:dyDescent="0.2">
      <c r="A330" s="1"/>
      <c r="B330" s="9"/>
      <c r="C330" s="5"/>
      <c r="D330" s="1"/>
      <c r="E330" s="9"/>
      <c r="H330" s="7"/>
      <c r="I330" s="50"/>
    </row>
    <row r="331" spans="1:9" x14ac:dyDescent="0.2">
      <c r="A331" s="1"/>
      <c r="B331" s="9"/>
      <c r="C331" s="5"/>
      <c r="D331" s="1"/>
      <c r="E331" s="9"/>
      <c r="H331" s="7"/>
      <c r="I331" s="50"/>
    </row>
    <row r="332" spans="1:9" x14ac:dyDescent="0.2">
      <c r="A332" s="1"/>
      <c r="B332" s="9"/>
      <c r="C332" s="5"/>
      <c r="D332" s="1"/>
      <c r="E332" s="9"/>
      <c r="H332" s="7"/>
      <c r="I332" s="50"/>
    </row>
    <row r="333" spans="1:9" x14ac:dyDescent="0.2">
      <c r="A333" s="1"/>
      <c r="B333" s="9"/>
      <c r="C333" s="5"/>
      <c r="D333" s="1"/>
      <c r="E333" s="9"/>
      <c r="H333" s="7"/>
      <c r="I333" s="50"/>
    </row>
    <row r="334" spans="1:9" x14ac:dyDescent="0.2">
      <c r="A334" s="1"/>
      <c r="B334" s="9"/>
      <c r="C334" s="5"/>
      <c r="D334" s="1"/>
      <c r="E334" s="9"/>
      <c r="H334" s="7"/>
      <c r="I334" s="50"/>
    </row>
    <row r="335" spans="1:9" x14ac:dyDescent="0.2">
      <c r="A335" s="1"/>
      <c r="B335" s="9"/>
      <c r="C335" s="5"/>
      <c r="D335" s="1"/>
      <c r="E335" s="9"/>
      <c r="H335" s="7"/>
      <c r="I335" s="50"/>
    </row>
    <row r="336" spans="1:9" x14ac:dyDescent="0.2">
      <c r="A336" s="1"/>
      <c r="B336" s="9"/>
      <c r="C336" s="5"/>
      <c r="D336" s="1"/>
      <c r="E336" s="9"/>
      <c r="H336" s="7"/>
      <c r="I336" s="50"/>
    </row>
    <row r="337" spans="1:9" x14ac:dyDescent="0.2">
      <c r="A337" s="1"/>
      <c r="B337" s="9"/>
      <c r="C337" s="5"/>
      <c r="D337" s="1"/>
      <c r="E337" s="9"/>
      <c r="H337" s="7"/>
      <c r="I337" s="50"/>
    </row>
    <row r="338" spans="1:9" x14ac:dyDescent="0.2">
      <c r="A338" s="1"/>
      <c r="B338" s="9"/>
      <c r="C338" s="5"/>
      <c r="D338" s="1"/>
      <c r="E338" s="9"/>
      <c r="H338" s="7"/>
      <c r="I338" s="50"/>
    </row>
    <row r="339" spans="1:9" x14ac:dyDescent="0.2">
      <c r="A339" s="1"/>
      <c r="B339" s="9"/>
      <c r="C339" s="5"/>
      <c r="D339" s="1"/>
      <c r="E339" s="9"/>
      <c r="H339" s="7"/>
      <c r="I339" s="50"/>
    </row>
    <row r="340" spans="1:9" x14ac:dyDescent="0.2">
      <c r="A340" s="1"/>
      <c r="B340" s="9"/>
      <c r="C340" s="5"/>
      <c r="D340" s="1"/>
      <c r="E340" s="9"/>
      <c r="H340" s="7"/>
      <c r="I340" s="50"/>
    </row>
    <row r="341" spans="1:9" x14ac:dyDescent="0.2">
      <c r="A341" s="1"/>
      <c r="B341" s="9"/>
      <c r="C341" s="5"/>
      <c r="D341" s="1"/>
      <c r="E341" s="9"/>
      <c r="H341" s="7"/>
      <c r="I341" s="50"/>
    </row>
    <row r="342" spans="1:9" x14ac:dyDescent="0.2">
      <c r="A342" s="1"/>
      <c r="B342" s="9"/>
      <c r="C342" s="5"/>
      <c r="D342" s="1"/>
      <c r="E342" s="9"/>
      <c r="H342" s="7"/>
      <c r="I342" s="50"/>
    </row>
    <row r="343" spans="1:9" x14ac:dyDescent="0.2">
      <c r="A343" s="1"/>
      <c r="B343" s="9"/>
      <c r="C343" s="5"/>
      <c r="D343" s="1"/>
      <c r="E343" s="9"/>
      <c r="H343" s="7"/>
      <c r="I343" s="50"/>
    </row>
    <row r="344" spans="1:9" x14ac:dyDescent="0.2">
      <c r="A344" s="1"/>
      <c r="B344" s="9"/>
      <c r="C344" s="5"/>
      <c r="D344" s="1"/>
      <c r="E344" s="9"/>
      <c r="H344" s="7"/>
      <c r="I344" s="50"/>
    </row>
    <row r="345" spans="1:9" x14ac:dyDescent="0.2">
      <c r="A345" s="1"/>
      <c r="B345" s="9"/>
      <c r="C345" s="5"/>
      <c r="D345" s="1"/>
      <c r="E345" s="9"/>
      <c r="H345" s="7"/>
      <c r="I345" s="50"/>
    </row>
    <row r="346" spans="1:9" x14ac:dyDescent="0.2">
      <c r="A346" s="1"/>
      <c r="B346" s="9"/>
      <c r="C346" s="5"/>
      <c r="D346" s="1"/>
      <c r="E346" s="9"/>
      <c r="H346" s="7"/>
      <c r="I346" s="50"/>
    </row>
    <row r="347" spans="1:9" x14ac:dyDescent="0.2">
      <c r="A347" s="1"/>
      <c r="B347" s="9"/>
      <c r="C347" s="5"/>
      <c r="D347" s="1"/>
      <c r="E347" s="9"/>
      <c r="H347" s="7"/>
      <c r="I347" s="50"/>
    </row>
    <row r="348" spans="1:9" x14ac:dyDescent="0.2">
      <c r="A348" s="1"/>
      <c r="B348" s="9"/>
      <c r="C348" s="5"/>
      <c r="D348" s="1"/>
      <c r="E348" s="9"/>
      <c r="H348" s="7"/>
      <c r="I348" s="50"/>
    </row>
    <row r="349" spans="1:9" x14ac:dyDescent="0.2">
      <c r="A349" s="1"/>
      <c r="B349" s="9"/>
      <c r="C349" s="5"/>
      <c r="D349" s="1"/>
      <c r="E349" s="9"/>
      <c r="H349" s="7"/>
      <c r="I349" s="50"/>
    </row>
    <row r="350" spans="1:9" x14ac:dyDescent="0.2">
      <c r="A350" s="1"/>
      <c r="B350" s="9"/>
      <c r="C350" s="5"/>
      <c r="D350" s="1"/>
      <c r="E350" s="9"/>
      <c r="H350" s="7"/>
      <c r="I350" s="50"/>
    </row>
    <row r="351" spans="1:9" x14ac:dyDescent="0.2">
      <c r="A351" s="1"/>
      <c r="B351" s="9"/>
      <c r="C351" s="5"/>
      <c r="D351" s="1"/>
      <c r="E351" s="9"/>
      <c r="H351" s="7"/>
      <c r="I351" s="50"/>
    </row>
  </sheetData>
  <hyperlinks>
    <hyperlink ref="G2" location="'Index'!A1" display="Back to Index" xr:uid="{FA44535F-0547-744A-8126-30E5ED4EE656}"/>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8FB3F-437D-0342-867D-DF27BB394C76}">
  <sheetPr codeName="Sheet38">
    <tabColor theme="8" tint="0.79998168889431442"/>
  </sheetPr>
  <dimension ref="A1:K305"/>
  <sheetViews>
    <sheetView workbookViewId="0">
      <selection activeCell="K1" sqref="K1"/>
    </sheetView>
  </sheetViews>
  <sheetFormatPr baseColWidth="10" defaultRowHeight="16" x14ac:dyDescent="0.2"/>
  <cols>
    <col min="1" max="1" width="8.83203125" bestFit="1" customWidth="1"/>
    <col min="2" max="2" width="12.83203125" bestFit="1" customWidth="1"/>
    <col min="3" max="3" width="37.5" bestFit="1" customWidth="1"/>
    <col min="4" max="4" width="13.33203125" bestFit="1" customWidth="1"/>
    <col min="5" max="5" width="33.1640625" bestFit="1" customWidth="1"/>
    <col min="6" max="6" width="11.6640625" bestFit="1" customWidth="1"/>
    <col min="7" max="7" width="17.6640625" bestFit="1" customWidth="1"/>
    <col min="8" max="8" width="16.6640625" bestFit="1" customWidth="1"/>
    <col min="9" max="9" width="19.1640625" bestFit="1" customWidth="1"/>
    <col min="10" max="10" width="22.83203125" bestFit="1" customWidth="1"/>
    <col min="11" max="11" width="19.1640625" bestFit="1" customWidth="1"/>
  </cols>
  <sheetData>
    <row r="1" spans="1:11" x14ac:dyDescent="0.2">
      <c r="A1" s="30" t="s">
        <v>92</v>
      </c>
      <c r="B1" s="28" t="s">
        <v>93</v>
      </c>
      <c r="C1" s="28" t="s">
        <v>56</v>
      </c>
      <c r="D1" s="28" t="s">
        <v>52</v>
      </c>
      <c r="E1" s="49" t="s">
        <v>98</v>
      </c>
      <c r="F1" s="28" t="s">
        <v>94</v>
      </c>
      <c r="G1" s="28" t="s">
        <v>99</v>
      </c>
      <c r="H1" s="28" t="s">
        <v>95</v>
      </c>
      <c r="I1" s="32" t="s">
        <v>55</v>
      </c>
    </row>
    <row r="2" spans="1:11" x14ac:dyDescent="0.2">
      <c r="A2" s="35">
        <v>18264</v>
      </c>
      <c r="B2" s="27">
        <v>10.953084728917911</v>
      </c>
      <c r="C2" s="27" t="s">
        <v>121</v>
      </c>
      <c r="D2" s="33" t="s">
        <v>118</v>
      </c>
      <c r="E2" s="6" t="s">
        <v>23</v>
      </c>
      <c r="F2" s="31" t="s">
        <v>0</v>
      </c>
      <c r="G2" s="27" t="s">
        <v>14</v>
      </c>
      <c r="H2" s="27" t="s">
        <v>15</v>
      </c>
      <c r="I2" s="33" t="s">
        <v>116</v>
      </c>
      <c r="K2" s="8" t="s">
        <v>152</v>
      </c>
    </row>
    <row r="3" spans="1:11" x14ac:dyDescent="0.2">
      <c r="A3" s="35">
        <v>18354</v>
      </c>
      <c r="B3" s="27">
        <v>7.0936445063764166</v>
      </c>
      <c r="C3" s="27" t="s">
        <v>121</v>
      </c>
      <c r="D3" s="33" t="s">
        <v>118</v>
      </c>
      <c r="E3" s="6" t="s">
        <v>23</v>
      </c>
      <c r="F3" s="31" t="s">
        <v>0</v>
      </c>
      <c r="G3" s="27" t="s">
        <v>14</v>
      </c>
      <c r="H3" s="27" t="s">
        <v>15</v>
      </c>
      <c r="I3" s="33" t="s">
        <v>116</v>
      </c>
    </row>
    <row r="4" spans="1:11" x14ac:dyDescent="0.2">
      <c r="A4" s="35">
        <v>18445</v>
      </c>
      <c r="B4" s="27">
        <v>10.981701352334545</v>
      </c>
      <c r="C4" s="27" t="s">
        <v>121</v>
      </c>
      <c r="D4" s="33" t="s">
        <v>118</v>
      </c>
      <c r="E4" s="6" t="s">
        <v>23</v>
      </c>
      <c r="F4" s="31" t="s">
        <v>0</v>
      </c>
      <c r="G4" s="27" t="s">
        <v>14</v>
      </c>
      <c r="H4" s="27" t="s">
        <v>15</v>
      </c>
      <c r="I4" s="33" t="s">
        <v>116</v>
      </c>
    </row>
    <row r="5" spans="1:11" x14ac:dyDescent="0.2">
      <c r="A5" s="35">
        <v>18537</v>
      </c>
      <c r="B5" s="27">
        <v>2.4939309506463214</v>
      </c>
      <c r="C5" s="27" t="s">
        <v>121</v>
      </c>
      <c r="D5" s="33" t="s">
        <v>118</v>
      </c>
      <c r="E5" s="6" t="s">
        <v>23</v>
      </c>
      <c r="F5" s="31" t="s">
        <v>0</v>
      </c>
      <c r="G5" s="27" t="s">
        <v>14</v>
      </c>
      <c r="H5" s="27" t="s">
        <v>15</v>
      </c>
      <c r="I5" s="33" t="s">
        <v>116</v>
      </c>
    </row>
    <row r="6" spans="1:11" x14ac:dyDescent="0.2">
      <c r="A6" s="35">
        <v>18629</v>
      </c>
      <c r="B6" s="27">
        <v>0.18972462349749541</v>
      </c>
      <c r="C6" s="27" t="s">
        <v>121</v>
      </c>
      <c r="D6" s="33" t="s">
        <v>118</v>
      </c>
      <c r="E6" s="6" t="s">
        <v>23</v>
      </c>
      <c r="F6" s="31" t="s">
        <v>0</v>
      </c>
      <c r="G6" s="27" t="s">
        <v>14</v>
      </c>
      <c r="H6" s="27" t="s">
        <v>15</v>
      </c>
      <c r="I6" s="33" t="s">
        <v>116</v>
      </c>
    </row>
    <row r="7" spans="1:11" x14ac:dyDescent="0.2">
      <c r="A7" s="35">
        <v>18719</v>
      </c>
      <c r="B7" s="27">
        <v>1.8656411695263042</v>
      </c>
      <c r="C7" s="27" t="s">
        <v>121</v>
      </c>
      <c r="D7" s="33" t="s">
        <v>118</v>
      </c>
      <c r="E7" s="6" t="s">
        <v>23</v>
      </c>
      <c r="F7" s="31" t="s">
        <v>0</v>
      </c>
      <c r="G7" s="27" t="s">
        <v>14</v>
      </c>
      <c r="H7" s="27" t="s">
        <v>15</v>
      </c>
      <c r="I7" s="33" t="s">
        <v>116</v>
      </c>
    </row>
    <row r="8" spans="1:11" x14ac:dyDescent="0.2">
      <c r="A8" s="35">
        <v>18810</v>
      </c>
      <c r="B8" s="27">
        <v>3.0329411438378786</v>
      </c>
      <c r="C8" s="27" t="s">
        <v>121</v>
      </c>
      <c r="D8" s="33" t="s">
        <v>118</v>
      </c>
      <c r="E8" s="6" t="s">
        <v>23</v>
      </c>
      <c r="F8" s="31" t="s">
        <v>0</v>
      </c>
      <c r="G8" s="27" t="s">
        <v>14</v>
      </c>
      <c r="H8" s="27" t="s">
        <v>15</v>
      </c>
      <c r="I8" s="33" t="s">
        <v>116</v>
      </c>
    </row>
    <row r="9" spans="1:11" x14ac:dyDescent="0.2">
      <c r="A9" s="35">
        <v>18902</v>
      </c>
      <c r="B9" s="27">
        <v>-4.7988333036946722</v>
      </c>
      <c r="C9" s="27" t="s">
        <v>121</v>
      </c>
      <c r="D9" s="33" t="s">
        <v>118</v>
      </c>
      <c r="E9" s="6" t="s">
        <v>23</v>
      </c>
      <c r="F9" s="31" t="s">
        <v>0</v>
      </c>
      <c r="G9" s="27" t="s">
        <v>14</v>
      </c>
      <c r="H9" s="27" t="s">
        <v>15</v>
      </c>
      <c r="I9" s="33" t="s">
        <v>116</v>
      </c>
    </row>
    <row r="10" spans="1:11" x14ac:dyDescent="0.2">
      <c r="A10" s="35">
        <v>18994</v>
      </c>
      <c r="B10" s="27">
        <v>-1.4276632210610636</v>
      </c>
      <c r="C10" s="27" t="s">
        <v>121</v>
      </c>
      <c r="D10" s="33" t="s">
        <v>118</v>
      </c>
      <c r="E10" s="6" t="s">
        <v>23</v>
      </c>
      <c r="F10" s="31" t="s">
        <v>0</v>
      </c>
      <c r="G10" s="27" t="s">
        <v>14</v>
      </c>
      <c r="H10" s="27" t="s">
        <v>15</v>
      </c>
      <c r="I10" s="33" t="s">
        <v>116</v>
      </c>
    </row>
    <row r="11" spans="1:11" x14ac:dyDescent="0.2">
      <c r="A11" s="35">
        <v>19085</v>
      </c>
      <c r="B11" s="27">
        <v>-5.1022452732170329</v>
      </c>
      <c r="C11" s="27" t="s">
        <v>121</v>
      </c>
      <c r="D11" s="33" t="s">
        <v>118</v>
      </c>
      <c r="E11" s="6" t="s">
        <v>23</v>
      </c>
      <c r="F11" s="31" t="s">
        <v>0</v>
      </c>
      <c r="G11" s="27" t="s">
        <v>14</v>
      </c>
      <c r="H11" s="27" t="s">
        <v>15</v>
      </c>
      <c r="I11" s="33" t="s">
        <v>116</v>
      </c>
    </row>
    <row r="12" spans="1:11" x14ac:dyDescent="0.2">
      <c r="A12" s="35">
        <v>19176</v>
      </c>
      <c r="B12" s="27">
        <v>-2.5387253934967684</v>
      </c>
      <c r="C12" s="27" t="s">
        <v>121</v>
      </c>
      <c r="D12" s="33" t="s">
        <v>118</v>
      </c>
      <c r="E12" s="6" t="s">
        <v>23</v>
      </c>
      <c r="F12" s="31" t="s">
        <v>0</v>
      </c>
      <c r="G12" s="27" t="s">
        <v>14</v>
      </c>
      <c r="H12" s="27" t="s">
        <v>15</v>
      </c>
      <c r="I12" s="33" t="s">
        <v>116</v>
      </c>
    </row>
    <row r="13" spans="1:11" x14ac:dyDescent="0.2">
      <c r="A13" s="35">
        <v>19268</v>
      </c>
      <c r="B13" s="27">
        <v>8.7456237779444876</v>
      </c>
      <c r="C13" s="27" t="s">
        <v>121</v>
      </c>
      <c r="D13" s="33" t="s">
        <v>118</v>
      </c>
      <c r="E13" s="6" t="s">
        <v>23</v>
      </c>
      <c r="F13" s="31" t="s">
        <v>0</v>
      </c>
      <c r="G13" s="27" t="s">
        <v>14</v>
      </c>
      <c r="H13" s="27" t="s">
        <v>15</v>
      </c>
      <c r="I13" s="33" t="s">
        <v>116</v>
      </c>
    </row>
    <row r="14" spans="1:11" x14ac:dyDescent="0.2">
      <c r="A14" s="35">
        <v>19360</v>
      </c>
      <c r="B14" s="27">
        <v>3.2150948758309861</v>
      </c>
      <c r="C14" s="27" t="s">
        <v>121</v>
      </c>
      <c r="D14" s="33" t="s">
        <v>118</v>
      </c>
      <c r="E14" s="6" t="s">
        <v>23</v>
      </c>
      <c r="F14" s="31" t="s">
        <v>0</v>
      </c>
      <c r="G14" s="27" t="s">
        <v>14</v>
      </c>
      <c r="H14" s="27" t="s">
        <v>15</v>
      </c>
      <c r="I14" s="33" t="s">
        <v>116</v>
      </c>
    </row>
    <row r="15" spans="1:11" x14ac:dyDescent="0.2">
      <c r="A15" s="35">
        <v>19450</v>
      </c>
      <c r="B15" s="27">
        <v>-1.0011450548216421</v>
      </c>
      <c r="C15" s="27" t="s">
        <v>121</v>
      </c>
      <c r="D15" s="33" t="s">
        <v>118</v>
      </c>
      <c r="E15" s="6" t="s">
        <v>23</v>
      </c>
      <c r="F15" s="31" t="s">
        <v>0</v>
      </c>
      <c r="G15" s="27" t="s">
        <v>14</v>
      </c>
      <c r="H15" s="27" t="s">
        <v>15</v>
      </c>
      <c r="I15" s="33" t="s">
        <v>116</v>
      </c>
    </row>
    <row r="16" spans="1:11" x14ac:dyDescent="0.2">
      <c r="A16" s="35">
        <v>19541</v>
      </c>
      <c r="B16" s="27">
        <v>-5.8349395997901548</v>
      </c>
      <c r="C16" s="27" t="s">
        <v>121</v>
      </c>
      <c r="D16" s="33" t="s">
        <v>118</v>
      </c>
      <c r="E16" s="6" t="s">
        <v>23</v>
      </c>
      <c r="F16" s="31" t="s">
        <v>0</v>
      </c>
      <c r="G16" s="27" t="s">
        <v>14</v>
      </c>
      <c r="H16" s="27" t="s">
        <v>15</v>
      </c>
      <c r="I16" s="33" t="s">
        <v>116</v>
      </c>
    </row>
    <row r="17" spans="1:9" x14ac:dyDescent="0.2">
      <c r="A17" s="35">
        <v>19633</v>
      </c>
      <c r="B17" s="27">
        <v>-9.1235026943985957</v>
      </c>
      <c r="C17" s="27" t="s">
        <v>121</v>
      </c>
      <c r="D17" s="33" t="s">
        <v>118</v>
      </c>
      <c r="E17" s="6" t="s">
        <v>23</v>
      </c>
      <c r="F17" s="31" t="s">
        <v>0</v>
      </c>
      <c r="G17" s="27" t="s">
        <v>14</v>
      </c>
      <c r="H17" s="27" t="s">
        <v>15</v>
      </c>
      <c r="I17" s="33" t="s">
        <v>116</v>
      </c>
    </row>
    <row r="18" spans="1:9" x14ac:dyDescent="0.2">
      <c r="A18" s="35">
        <v>19725</v>
      </c>
      <c r="B18" s="27">
        <v>-4.9181417400902525</v>
      </c>
      <c r="C18" s="27" t="s">
        <v>121</v>
      </c>
      <c r="D18" s="33" t="s">
        <v>118</v>
      </c>
      <c r="E18" s="6" t="s">
        <v>23</v>
      </c>
      <c r="F18" s="31" t="s">
        <v>0</v>
      </c>
      <c r="G18" s="27" t="s">
        <v>14</v>
      </c>
      <c r="H18" s="27" t="s">
        <v>15</v>
      </c>
      <c r="I18" s="33" t="s">
        <v>116</v>
      </c>
    </row>
    <row r="19" spans="1:9" x14ac:dyDescent="0.2">
      <c r="A19" s="35">
        <v>19815</v>
      </c>
      <c r="B19" s="27">
        <v>-2.3043355774883261</v>
      </c>
      <c r="C19" s="27" t="s">
        <v>121</v>
      </c>
      <c r="D19" s="33" t="s">
        <v>118</v>
      </c>
      <c r="E19" s="6" t="s">
        <v>23</v>
      </c>
      <c r="F19" s="31" t="s">
        <v>0</v>
      </c>
      <c r="G19" s="27" t="s">
        <v>14</v>
      </c>
      <c r="H19" s="27" t="s">
        <v>15</v>
      </c>
      <c r="I19" s="33" t="s">
        <v>116</v>
      </c>
    </row>
    <row r="20" spans="1:9" x14ac:dyDescent="0.2">
      <c r="A20" s="35">
        <v>19906</v>
      </c>
      <c r="B20" s="27">
        <v>2.0551303019916656</v>
      </c>
      <c r="C20" s="27" t="s">
        <v>121</v>
      </c>
      <c r="D20" s="33" t="s">
        <v>118</v>
      </c>
      <c r="E20" s="6" t="s">
        <v>23</v>
      </c>
      <c r="F20" s="31" t="s">
        <v>0</v>
      </c>
      <c r="G20" s="27" t="s">
        <v>14</v>
      </c>
      <c r="H20" s="27" t="s">
        <v>15</v>
      </c>
      <c r="I20" s="33" t="s">
        <v>116</v>
      </c>
    </row>
    <row r="21" spans="1:9" x14ac:dyDescent="0.2">
      <c r="A21" s="35">
        <v>19998</v>
      </c>
      <c r="B21" s="27">
        <v>5.4879039117669928</v>
      </c>
      <c r="C21" s="27" t="s">
        <v>121</v>
      </c>
      <c r="D21" s="33" t="s">
        <v>118</v>
      </c>
      <c r="E21" s="6" t="s">
        <v>23</v>
      </c>
      <c r="F21" s="31" t="s">
        <v>0</v>
      </c>
      <c r="G21" s="27" t="s">
        <v>14</v>
      </c>
      <c r="H21" s="27" t="s">
        <v>15</v>
      </c>
      <c r="I21" s="33" t="s">
        <v>116</v>
      </c>
    </row>
    <row r="22" spans="1:9" x14ac:dyDescent="0.2">
      <c r="A22" s="35">
        <v>20090</v>
      </c>
      <c r="B22" s="27">
        <v>9.3635382778720633</v>
      </c>
      <c r="C22" s="27" t="s">
        <v>121</v>
      </c>
      <c r="D22" s="33" t="s">
        <v>118</v>
      </c>
      <c r="E22" s="6" t="s">
        <v>23</v>
      </c>
      <c r="F22" s="31" t="s">
        <v>0</v>
      </c>
      <c r="G22" s="27" t="s">
        <v>14</v>
      </c>
      <c r="H22" s="27" t="s">
        <v>15</v>
      </c>
      <c r="I22" s="33" t="s">
        <v>116</v>
      </c>
    </row>
    <row r="23" spans="1:9" x14ac:dyDescent="0.2">
      <c r="A23" s="35">
        <v>20180</v>
      </c>
      <c r="B23" s="27">
        <v>3.993404778915016</v>
      </c>
      <c r="C23" s="27" t="s">
        <v>121</v>
      </c>
      <c r="D23" s="33" t="s">
        <v>118</v>
      </c>
      <c r="E23" s="6" t="s">
        <v>23</v>
      </c>
      <c r="F23" s="31" t="s">
        <v>0</v>
      </c>
      <c r="G23" s="27" t="s">
        <v>14</v>
      </c>
      <c r="H23" s="27" t="s">
        <v>15</v>
      </c>
      <c r="I23" s="33" t="s">
        <v>116</v>
      </c>
    </row>
    <row r="24" spans="1:9" x14ac:dyDescent="0.2">
      <c r="A24" s="35">
        <v>20271</v>
      </c>
      <c r="B24" s="27">
        <v>2.8749675184855557</v>
      </c>
      <c r="C24" s="27" t="s">
        <v>121</v>
      </c>
      <c r="D24" s="33" t="s">
        <v>118</v>
      </c>
      <c r="E24" s="6" t="s">
        <v>23</v>
      </c>
      <c r="F24" s="31" t="s">
        <v>0</v>
      </c>
      <c r="G24" s="27" t="s">
        <v>14</v>
      </c>
      <c r="H24" s="27" t="s">
        <v>15</v>
      </c>
      <c r="I24" s="33" t="s">
        <v>116</v>
      </c>
    </row>
    <row r="25" spans="1:9" x14ac:dyDescent="0.2">
      <c r="A25" s="35">
        <v>20363</v>
      </c>
      <c r="B25" s="27">
        <v>-0.2963936993527061</v>
      </c>
      <c r="C25" s="27" t="s">
        <v>121</v>
      </c>
      <c r="D25" s="33" t="s">
        <v>118</v>
      </c>
      <c r="E25" s="6" t="s">
        <v>23</v>
      </c>
      <c r="F25" s="31" t="s">
        <v>0</v>
      </c>
      <c r="G25" s="27" t="s">
        <v>14</v>
      </c>
      <c r="H25" s="27" t="s">
        <v>15</v>
      </c>
      <c r="I25" s="33" t="s">
        <v>116</v>
      </c>
    </row>
    <row r="26" spans="1:9" x14ac:dyDescent="0.2">
      <c r="A26" s="35">
        <v>20455</v>
      </c>
      <c r="B26" s="27">
        <v>-4.2034017881988115</v>
      </c>
      <c r="C26" s="27" t="s">
        <v>121</v>
      </c>
      <c r="D26" s="33" t="s">
        <v>118</v>
      </c>
      <c r="E26" s="6" t="s">
        <v>23</v>
      </c>
      <c r="F26" s="31" t="s">
        <v>0</v>
      </c>
      <c r="G26" s="27" t="s">
        <v>14</v>
      </c>
      <c r="H26" s="27" t="s">
        <v>15</v>
      </c>
      <c r="I26" s="33" t="s">
        <v>116</v>
      </c>
    </row>
    <row r="27" spans="1:9" x14ac:dyDescent="0.2">
      <c r="A27" s="35">
        <v>20546</v>
      </c>
      <c r="B27" s="27">
        <v>0.65194883109059543</v>
      </c>
      <c r="C27" s="27" t="s">
        <v>121</v>
      </c>
      <c r="D27" s="33" t="s">
        <v>118</v>
      </c>
      <c r="E27" s="6" t="s">
        <v>23</v>
      </c>
      <c r="F27" s="31" t="s">
        <v>0</v>
      </c>
      <c r="G27" s="27" t="s">
        <v>14</v>
      </c>
      <c r="H27" s="27" t="s">
        <v>15</v>
      </c>
      <c r="I27" s="33" t="s">
        <v>116</v>
      </c>
    </row>
    <row r="28" spans="1:9" x14ac:dyDescent="0.2">
      <c r="A28" s="35">
        <v>20637</v>
      </c>
      <c r="B28" s="27">
        <v>-3.0591523456899523</v>
      </c>
      <c r="C28" s="27" t="s">
        <v>121</v>
      </c>
      <c r="D28" s="33" t="s">
        <v>118</v>
      </c>
      <c r="E28" s="6" t="s">
        <v>23</v>
      </c>
      <c r="F28" s="31" t="s">
        <v>0</v>
      </c>
      <c r="G28" s="27" t="s">
        <v>14</v>
      </c>
      <c r="H28" s="27" t="s">
        <v>15</v>
      </c>
      <c r="I28" s="33" t="s">
        <v>116</v>
      </c>
    </row>
    <row r="29" spans="1:9" x14ac:dyDescent="0.2">
      <c r="A29" s="35">
        <v>20729</v>
      </c>
      <c r="B29" s="27">
        <v>3.9084192724413152</v>
      </c>
      <c r="C29" s="27" t="s">
        <v>121</v>
      </c>
      <c r="D29" s="33" t="s">
        <v>118</v>
      </c>
      <c r="E29" s="6" t="s">
        <v>23</v>
      </c>
      <c r="F29" s="31" t="s">
        <v>0</v>
      </c>
      <c r="G29" s="27" t="s">
        <v>14</v>
      </c>
      <c r="H29" s="27" t="s">
        <v>15</v>
      </c>
      <c r="I29" s="33" t="s">
        <v>116</v>
      </c>
    </row>
    <row r="30" spans="1:9" x14ac:dyDescent="0.2">
      <c r="A30" s="35">
        <v>20821</v>
      </c>
      <c r="B30" s="27">
        <v>-0.497503148098557</v>
      </c>
      <c r="C30" s="27" t="s">
        <v>121</v>
      </c>
      <c r="D30" s="33" t="s">
        <v>118</v>
      </c>
      <c r="E30" s="6" t="s">
        <v>23</v>
      </c>
      <c r="F30" s="31" t="s">
        <v>0</v>
      </c>
      <c r="G30" s="27" t="s">
        <v>14</v>
      </c>
      <c r="H30" s="27" t="s">
        <v>15</v>
      </c>
      <c r="I30" s="33" t="s">
        <v>116</v>
      </c>
    </row>
    <row r="31" spans="1:9" x14ac:dyDescent="0.2">
      <c r="A31" s="35">
        <v>20911</v>
      </c>
      <c r="B31" s="27">
        <v>-4.1953540439851995</v>
      </c>
      <c r="C31" s="27" t="s">
        <v>121</v>
      </c>
      <c r="D31" s="33" t="s">
        <v>118</v>
      </c>
      <c r="E31" s="6" t="s">
        <v>23</v>
      </c>
      <c r="F31" s="31" t="s">
        <v>0</v>
      </c>
      <c r="G31" s="27" t="s">
        <v>14</v>
      </c>
      <c r="H31" s="27" t="s">
        <v>15</v>
      </c>
      <c r="I31" s="33" t="s">
        <v>116</v>
      </c>
    </row>
    <row r="32" spans="1:9" x14ac:dyDescent="0.2">
      <c r="A32" s="35">
        <v>21002</v>
      </c>
      <c r="B32" s="27">
        <v>0.56815938696832191</v>
      </c>
      <c r="C32" s="27" t="s">
        <v>121</v>
      </c>
      <c r="D32" s="33" t="s">
        <v>118</v>
      </c>
      <c r="E32" s="6" t="s">
        <v>23</v>
      </c>
      <c r="F32" s="31" t="s">
        <v>0</v>
      </c>
      <c r="G32" s="27" t="s">
        <v>14</v>
      </c>
      <c r="H32" s="27" t="s">
        <v>15</v>
      </c>
      <c r="I32" s="33" t="s">
        <v>116</v>
      </c>
    </row>
    <row r="33" spans="1:9" x14ac:dyDescent="0.2">
      <c r="A33" s="35">
        <v>21094</v>
      </c>
      <c r="B33" s="27">
        <v>-7.6560619303750315</v>
      </c>
      <c r="C33" s="27" t="s">
        <v>121</v>
      </c>
      <c r="D33" s="33" t="s">
        <v>118</v>
      </c>
      <c r="E33" s="6" t="s">
        <v>23</v>
      </c>
      <c r="F33" s="31" t="s">
        <v>0</v>
      </c>
      <c r="G33" s="27" t="s">
        <v>14</v>
      </c>
      <c r="H33" s="27" t="s">
        <v>15</v>
      </c>
      <c r="I33" s="33" t="s">
        <v>116</v>
      </c>
    </row>
    <row r="34" spans="1:9" x14ac:dyDescent="0.2">
      <c r="A34" s="35">
        <v>21186</v>
      </c>
      <c r="B34" s="27">
        <v>-13.536248927504971</v>
      </c>
      <c r="C34" s="27" t="s">
        <v>121</v>
      </c>
      <c r="D34" s="33" t="s">
        <v>118</v>
      </c>
      <c r="E34" s="6" t="s">
        <v>23</v>
      </c>
      <c r="F34" s="31" t="s">
        <v>0</v>
      </c>
      <c r="G34" s="27" t="s">
        <v>14</v>
      </c>
      <c r="H34" s="27" t="s">
        <v>15</v>
      </c>
      <c r="I34" s="33" t="s">
        <v>116</v>
      </c>
    </row>
    <row r="35" spans="1:9" x14ac:dyDescent="0.2">
      <c r="A35" s="35">
        <v>21276</v>
      </c>
      <c r="B35" s="27">
        <v>-0.92195891302181643</v>
      </c>
      <c r="C35" s="27" t="s">
        <v>121</v>
      </c>
      <c r="D35" s="33" t="s">
        <v>118</v>
      </c>
      <c r="E35" s="6" t="s">
        <v>23</v>
      </c>
      <c r="F35" s="31" t="s">
        <v>0</v>
      </c>
      <c r="G35" s="27" t="s">
        <v>14</v>
      </c>
      <c r="H35" s="27" t="s">
        <v>15</v>
      </c>
      <c r="I35" s="33" t="s">
        <v>116</v>
      </c>
    </row>
    <row r="36" spans="1:9" x14ac:dyDescent="0.2">
      <c r="A36" s="35">
        <v>21367</v>
      </c>
      <c r="B36" s="27">
        <v>5.9534442208181737</v>
      </c>
      <c r="C36" s="27" t="s">
        <v>121</v>
      </c>
      <c r="D36" s="33" t="s">
        <v>118</v>
      </c>
      <c r="E36" s="6" t="s">
        <v>23</v>
      </c>
      <c r="F36" s="31" t="s">
        <v>0</v>
      </c>
      <c r="G36" s="27" t="s">
        <v>14</v>
      </c>
      <c r="H36" s="27" t="s">
        <v>15</v>
      </c>
      <c r="I36" s="33" t="s">
        <v>116</v>
      </c>
    </row>
    <row r="37" spans="1:9" x14ac:dyDescent="0.2">
      <c r="A37" s="35">
        <v>21459</v>
      </c>
      <c r="B37" s="27">
        <v>5.879790422490851</v>
      </c>
      <c r="C37" s="27" t="s">
        <v>121</v>
      </c>
      <c r="D37" s="33" t="s">
        <v>118</v>
      </c>
      <c r="E37" s="6" t="s">
        <v>23</v>
      </c>
      <c r="F37" s="31" t="s">
        <v>0</v>
      </c>
      <c r="G37" s="27" t="s">
        <v>14</v>
      </c>
      <c r="H37" s="27" t="s">
        <v>15</v>
      </c>
      <c r="I37" s="33" t="s">
        <v>116</v>
      </c>
    </row>
    <row r="38" spans="1:9" x14ac:dyDescent="0.2">
      <c r="A38" s="35">
        <v>21551</v>
      </c>
      <c r="B38" s="27">
        <v>4.0393504239153932</v>
      </c>
      <c r="C38" s="27" t="s">
        <v>121</v>
      </c>
      <c r="D38" s="33" t="s">
        <v>118</v>
      </c>
      <c r="E38" s="6" t="s">
        <v>23</v>
      </c>
      <c r="F38" s="31" t="s">
        <v>0</v>
      </c>
      <c r="G38" s="27" t="s">
        <v>14</v>
      </c>
      <c r="H38" s="27" t="s">
        <v>15</v>
      </c>
      <c r="I38" s="33" t="s">
        <v>116</v>
      </c>
    </row>
    <row r="39" spans="1:9" x14ac:dyDescent="0.2">
      <c r="A39" s="35">
        <v>21641</v>
      </c>
      <c r="B39" s="27">
        <v>5.3141712472870841</v>
      </c>
      <c r="C39" s="27" t="s">
        <v>121</v>
      </c>
      <c r="D39" s="33" t="s">
        <v>118</v>
      </c>
      <c r="E39" s="6" t="s">
        <v>23</v>
      </c>
      <c r="F39" s="31" t="s">
        <v>0</v>
      </c>
      <c r="G39" s="27" t="s">
        <v>14</v>
      </c>
      <c r="H39" s="27" t="s">
        <v>15</v>
      </c>
      <c r="I39" s="33" t="s">
        <v>116</v>
      </c>
    </row>
    <row r="40" spans="1:9" x14ac:dyDescent="0.2">
      <c r="A40" s="35">
        <v>21732</v>
      </c>
      <c r="B40" s="27">
        <v>-3.872834256534941</v>
      </c>
      <c r="C40" s="27" t="s">
        <v>121</v>
      </c>
      <c r="D40" s="33" t="s">
        <v>118</v>
      </c>
      <c r="E40" s="6" t="s">
        <v>23</v>
      </c>
      <c r="F40" s="31" t="s">
        <v>0</v>
      </c>
      <c r="G40" s="27" t="s">
        <v>14</v>
      </c>
      <c r="H40" s="27" t="s">
        <v>15</v>
      </c>
      <c r="I40" s="33" t="s">
        <v>116</v>
      </c>
    </row>
    <row r="41" spans="1:9" x14ac:dyDescent="0.2">
      <c r="A41" s="35">
        <v>21824</v>
      </c>
      <c r="B41" s="27">
        <v>-3.0861488836230753</v>
      </c>
      <c r="C41" s="27" t="s">
        <v>121</v>
      </c>
      <c r="D41" s="33" t="s">
        <v>118</v>
      </c>
      <c r="E41" s="6" t="s">
        <v>23</v>
      </c>
      <c r="F41" s="31" t="s">
        <v>0</v>
      </c>
      <c r="G41" s="27" t="s">
        <v>14</v>
      </c>
      <c r="H41" s="27" t="s">
        <v>15</v>
      </c>
      <c r="I41" s="33" t="s">
        <v>116</v>
      </c>
    </row>
    <row r="42" spans="1:9" x14ac:dyDescent="0.2">
      <c r="A42" s="35">
        <v>21916</v>
      </c>
      <c r="B42" s="27">
        <v>5.042437760360289</v>
      </c>
      <c r="C42" s="27" t="s">
        <v>121</v>
      </c>
      <c r="D42" s="33" t="s">
        <v>118</v>
      </c>
      <c r="E42" s="6" t="s">
        <v>23</v>
      </c>
      <c r="F42" s="31" t="s">
        <v>0</v>
      </c>
      <c r="G42" s="27" t="s">
        <v>14</v>
      </c>
      <c r="H42" s="27" t="s">
        <v>15</v>
      </c>
      <c r="I42" s="33" t="s">
        <v>116</v>
      </c>
    </row>
    <row r="43" spans="1:9" x14ac:dyDescent="0.2">
      <c r="A43" s="35">
        <v>22007</v>
      </c>
      <c r="B43" s="27">
        <v>-6.2493740110457363</v>
      </c>
      <c r="C43" s="27" t="s">
        <v>121</v>
      </c>
      <c r="D43" s="33" t="s">
        <v>118</v>
      </c>
      <c r="E43" s="6" t="s">
        <v>23</v>
      </c>
      <c r="F43" s="31" t="s">
        <v>0</v>
      </c>
      <c r="G43" s="27" t="s">
        <v>14</v>
      </c>
      <c r="H43" s="27" t="s">
        <v>15</v>
      </c>
      <c r="I43" s="33" t="s">
        <v>116</v>
      </c>
    </row>
    <row r="44" spans="1:9" x14ac:dyDescent="0.2">
      <c r="A44" s="35">
        <v>22098</v>
      </c>
      <c r="B44" s="27">
        <v>-2.0989266301391325</v>
      </c>
      <c r="C44" s="27" t="s">
        <v>121</v>
      </c>
      <c r="D44" s="33" t="s">
        <v>118</v>
      </c>
      <c r="E44" s="6" t="s">
        <v>23</v>
      </c>
      <c r="F44" s="31" t="s">
        <v>0</v>
      </c>
      <c r="G44" s="27" t="s">
        <v>14</v>
      </c>
      <c r="H44" s="27" t="s">
        <v>15</v>
      </c>
      <c r="I44" s="33" t="s">
        <v>116</v>
      </c>
    </row>
    <row r="45" spans="1:9" x14ac:dyDescent="0.2">
      <c r="A45" s="35">
        <v>22190</v>
      </c>
      <c r="B45" s="27">
        <v>-8.972910703840471</v>
      </c>
      <c r="C45" s="27" t="s">
        <v>121</v>
      </c>
      <c r="D45" s="33" t="s">
        <v>118</v>
      </c>
      <c r="E45" s="6" t="s">
        <v>23</v>
      </c>
      <c r="F45" s="31" t="s">
        <v>0</v>
      </c>
      <c r="G45" s="27" t="s">
        <v>14</v>
      </c>
      <c r="H45" s="27" t="s">
        <v>15</v>
      </c>
      <c r="I45" s="33" t="s">
        <v>116</v>
      </c>
    </row>
    <row r="46" spans="1:9" x14ac:dyDescent="0.2">
      <c r="A46" s="35">
        <v>22282</v>
      </c>
      <c r="B46" s="27">
        <v>-1.2387640011449896</v>
      </c>
      <c r="C46" s="27" t="s">
        <v>121</v>
      </c>
      <c r="D46" s="33" t="s">
        <v>118</v>
      </c>
      <c r="E46" s="6" t="s">
        <v>23</v>
      </c>
      <c r="F46" s="31" t="s">
        <v>0</v>
      </c>
      <c r="G46" s="27" t="s">
        <v>14</v>
      </c>
      <c r="H46" s="27" t="s">
        <v>15</v>
      </c>
      <c r="I46" s="33" t="s">
        <v>116</v>
      </c>
    </row>
    <row r="47" spans="1:9" x14ac:dyDescent="0.2">
      <c r="A47" s="35">
        <v>22372</v>
      </c>
      <c r="B47" s="27">
        <v>3.2510115464612293</v>
      </c>
      <c r="C47" s="27" t="s">
        <v>121</v>
      </c>
      <c r="D47" s="33" t="s">
        <v>118</v>
      </c>
      <c r="E47" s="6" t="s">
        <v>23</v>
      </c>
      <c r="F47" s="31" t="s">
        <v>0</v>
      </c>
      <c r="G47" s="27" t="s">
        <v>14</v>
      </c>
      <c r="H47" s="27" t="s">
        <v>15</v>
      </c>
      <c r="I47" s="33" t="s">
        <v>116</v>
      </c>
    </row>
    <row r="48" spans="1:9" x14ac:dyDescent="0.2">
      <c r="A48" s="35">
        <v>22463</v>
      </c>
      <c r="B48" s="27">
        <v>4.076770434215975</v>
      </c>
      <c r="C48" s="27" t="s">
        <v>121</v>
      </c>
      <c r="D48" s="33" t="s">
        <v>118</v>
      </c>
      <c r="E48" s="6" t="s">
        <v>23</v>
      </c>
      <c r="F48" s="31" t="s">
        <v>0</v>
      </c>
      <c r="G48" s="27" t="s">
        <v>14</v>
      </c>
      <c r="H48" s="27" t="s">
        <v>15</v>
      </c>
      <c r="I48" s="33" t="s">
        <v>116</v>
      </c>
    </row>
    <row r="49" spans="1:9" x14ac:dyDescent="0.2">
      <c r="A49" s="35">
        <v>22555</v>
      </c>
      <c r="B49" s="27">
        <v>4.3065895078151986</v>
      </c>
      <c r="C49" s="27" t="s">
        <v>121</v>
      </c>
      <c r="D49" s="33" t="s">
        <v>118</v>
      </c>
      <c r="E49" s="6" t="s">
        <v>23</v>
      </c>
      <c r="F49" s="31" t="s">
        <v>0</v>
      </c>
      <c r="G49" s="27" t="s">
        <v>14</v>
      </c>
      <c r="H49" s="27" t="s">
        <v>15</v>
      </c>
      <c r="I49" s="33" t="s">
        <v>116</v>
      </c>
    </row>
    <row r="50" spans="1:9" x14ac:dyDescent="0.2">
      <c r="A50" s="35">
        <v>22647</v>
      </c>
      <c r="B50" s="27">
        <v>3.4083505295794669</v>
      </c>
      <c r="C50" s="27" t="s">
        <v>121</v>
      </c>
      <c r="D50" s="33" t="s">
        <v>118</v>
      </c>
      <c r="E50" s="6" t="s">
        <v>23</v>
      </c>
      <c r="F50" s="31" t="s">
        <v>0</v>
      </c>
      <c r="G50" s="27" t="s">
        <v>14</v>
      </c>
      <c r="H50" s="27" t="s">
        <v>15</v>
      </c>
      <c r="I50" s="33" t="s">
        <v>116</v>
      </c>
    </row>
    <row r="51" spans="1:9" x14ac:dyDescent="0.2">
      <c r="A51" s="35">
        <v>22737</v>
      </c>
      <c r="B51" s="27">
        <v>-0.32931069776879518</v>
      </c>
      <c r="C51" s="27" t="s">
        <v>121</v>
      </c>
      <c r="D51" s="33" t="s">
        <v>118</v>
      </c>
      <c r="E51" s="6" t="s">
        <v>23</v>
      </c>
      <c r="F51" s="31" t="s">
        <v>0</v>
      </c>
      <c r="G51" s="27" t="s">
        <v>14</v>
      </c>
      <c r="H51" s="27" t="s">
        <v>15</v>
      </c>
      <c r="I51" s="33" t="s">
        <v>116</v>
      </c>
    </row>
    <row r="52" spans="1:9" x14ac:dyDescent="0.2">
      <c r="A52" s="35">
        <v>22828</v>
      </c>
      <c r="B52" s="27">
        <v>0.81543830756706903</v>
      </c>
      <c r="C52" s="27" t="s">
        <v>121</v>
      </c>
      <c r="D52" s="33" t="s">
        <v>118</v>
      </c>
      <c r="E52" s="6" t="s">
        <v>23</v>
      </c>
      <c r="F52" s="31" t="s">
        <v>0</v>
      </c>
      <c r="G52" s="27" t="s">
        <v>14</v>
      </c>
      <c r="H52" s="27" t="s">
        <v>15</v>
      </c>
      <c r="I52" s="33" t="s">
        <v>116</v>
      </c>
    </row>
    <row r="53" spans="1:9" x14ac:dyDescent="0.2">
      <c r="A53" s="35">
        <v>22920</v>
      </c>
      <c r="B53" s="27">
        <v>-2.9898992733736431</v>
      </c>
      <c r="C53" s="27" t="s">
        <v>121</v>
      </c>
      <c r="D53" s="33" t="s">
        <v>118</v>
      </c>
      <c r="E53" s="6" t="s">
        <v>23</v>
      </c>
      <c r="F53" s="31" t="s">
        <v>0</v>
      </c>
      <c r="G53" s="27" t="s">
        <v>14</v>
      </c>
      <c r="H53" s="27" t="s">
        <v>15</v>
      </c>
      <c r="I53" s="33" t="s">
        <v>116</v>
      </c>
    </row>
    <row r="54" spans="1:9" x14ac:dyDescent="0.2">
      <c r="A54" s="35">
        <v>23012</v>
      </c>
      <c r="B54" s="27">
        <v>6.8719331493368507E-2</v>
      </c>
      <c r="C54" s="27" t="s">
        <v>121</v>
      </c>
      <c r="D54" s="33" t="s">
        <v>118</v>
      </c>
      <c r="E54" s="6" t="s">
        <v>23</v>
      </c>
      <c r="F54" s="31" t="s">
        <v>0</v>
      </c>
      <c r="G54" s="27" t="s">
        <v>14</v>
      </c>
      <c r="H54" s="27" t="s">
        <v>15</v>
      </c>
      <c r="I54" s="33" t="s">
        <v>116</v>
      </c>
    </row>
    <row r="55" spans="1:9" x14ac:dyDescent="0.2">
      <c r="A55" s="35">
        <v>23102</v>
      </c>
      <c r="B55" s="27">
        <v>0.22971948844958234</v>
      </c>
      <c r="C55" s="27" t="s">
        <v>121</v>
      </c>
      <c r="D55" s="33" t="s">
        <v>118</v>
      </c>
      <c r="E55" s="6" t="s">
        <v>23</v>
      </c>
      <c r="F55" s="31" t="s">
        <v>0</v>
      </c>
      <c r="G55" s="27" t="s">
        <v>14</v>
      </c>
      <c r="H55" s="27" t="s">
        <v>15</v>
      </c>
      <c r="I55" s="33" t="s">
        <v>116</v>
      </c>
    </row>
    <row r="56" spans="1:9" x14ac:dyDescent="0.2">
      <c r="A56" s="35">
        <v>23193</v>
      </c>
      <c r="B56" s="27">
        <v>4.7143703871810354</v>
      </c>
      <c r="C56" s="27" t="s">
        <v>121</v>
      </c>
      <c r="D56" s="33" t="s">
        <v>118</v>
      </c>
      <c r="E56" s="6" t="s">
        <v>23</v>
      </c>
      <c r="F56" s="31" t="s">
        <v>0</v>
      </c>
      <c r="G56" s="27" t="s">
        <v>14</v>
      </c>
      <c r="H56" s="27" t="s">
        <v>15</v>
      </c>
      <c r="I56" s="33" t="s">
        <v>116</v>
      </c>
    </row>
    <row r="57" spans="1:9" x14ac:dyDescent="0.2">
      <c r="A57" s="35">
        <v>23285</v>
      </c>
      <c r="B57" s="27">
        <v>-1.8102605843397757</v>
      </c>
      <c r="C57" s="27" t="s">
        <v>121</v>
      </c>
      <c r="D57" s="33" t="s">
        <v>118</v>
      </c>
      <c r="E57" s="6" t="s">
        <v>23</v>
      </c>
      <c r="F57" s="31" t="s">
        <v>0</v>
      </c>
      <c r="G57" s="27" t="s">
        <v>14</v>
      </c>
      <c r="H57" s="27" t="s">
        <v>15</v>
      </c>
      <c r="I57" s="33" t="s">
        <v>116</v>
      </c>
    </row>
    <row r="58" spans="1:9" x14ac:dyDescent="0.2">
      <c r="A58" s="35">
        <v>23377</v>
      </c>
      <c r="B58" s="27">
        <v>4.3399243851929974</v>
      </c>
      <c r="C58" s="27" t="s">
        <v>121</v>
      </c>
      <c r="D58" s="33" t="s">
        <v>118</v>
      </c>
      <c r="E58" s="6" t="s">
        <v>23</v>
      </c>
      <c r="F58" s="31" t="s">
        <v>0</v>
      </c>
      <c r="G58" s="27" t="s">
        <v>14</v>
      </c>
      <c r="H58" s="27" t="s">
        <v>15</v>
      </c>
      <c r="I58" s="33" t="s">
        <v>116</v>
      </c>
    </row>
    <row r="59" spans="1:9" x14ac:dyDescent="0.2">
      <c r="A59" s="35">
        <v>23468</v>
      </c>
      <c r="B59" s="27">
        <v>-1.0580366650517981E-2</v>
      </c>
      <c r="C59" s="27" t="s">
        <v>121</v>
      </c>
      <c r="D59" s="33" t="s">
        <v>118</v>
      </c>
      <c r="E59" s="6" t="s">
        <v>23</v>
      </c>
      <c r="F59" s="31" t="s">
        <v>0</v>
      </c>
      <c r="G59" s="27" t="s">
        <v>14</v>
      </c>
      <c r="H59" s="27" t="s">
        <v>15</v>
      </c>
      <c r="I59" s="33" t="s">
        <v>116</v>
      </c>
    </row>
    <row r="60" spans="1:9" x14ac:dyDescent="0.2">
      <c r="A60" s="35">
        <v>23559</v>
      </c>
      <c r="B60" s="27">
        <v>1.9827494259183345</v>
      </c>
      <c r="C60" s="27" t="s">
        <v>121</v>
      </c>
      <c r="D60" s="33" t="s">
        <v>118</v>
      </c>
      <c r="E60" s="6" t="s">
        <v>23</v>
      </c>
      <c r="F60" s="31" t="s">
        <v>0</v>
      </c>
      <c r="G60" s="27" t="s">
        <v>14</v>
      </c>
      <c r="H60" s="27" t="s">
        <v>15</v>
      </c>
      <c r="I60" s="33" t="s">
        <v>116</v>
      </c>
    </row>
    <row r="61" spans="1:9" x14ac:dyDescent="0.2">
      <c r="A61" s="35">
        <v>23651</v>
      </c>
      <c r="B61" s="27">
        <v>-3.1872636518756945</v>
      </c>
      <c r="C61" s="27" t="s">
        <v>121</v>
      </c>
      <c r="D61" s="33" t="s">
        <v>118</v>
      </c>
      <c r="E61" s="6" t="s">
        <v>23</v>
      </c>
      <c r="F61" s="31" t="s">
        <v>0</v>
      </c>
      <c r="G61" s="27" t="s">
        <v>14</v>
      </c>
      <c r="H61" s="27" t="s">
        <v>15</v>
      </c>
      <c r="I61" s="33" t="s">
        <v>116</v>
      </c>
    </row>
    <row r="62" spans="1:9" x14ac:dyDescent="0.2">
      <c r="A62" s="35">
        <v>23743</v>
      </c>
      <c r="B62" s="27">
        <v>5.5422290355399051</v>
      </c>
      <c r="C62" s="27" t="s">
        <v>121</v>
      </c>
      <c r="D62" s="33" t="s">
        <v>118</v>
      </c>
      <c r="E62" s="6" t="s">
        <v>23</v>
      </c>
      <c r="F62" s="31" t="s">
        <v>0</v>
      </c>
      <c r="G62" s="27" t="s">
        <v>14</v>
      </c>
      <c r="H62" s="27" t="s">
        <v>15</v>
      </c>
      <c r="I62" s="33" t="s">
        <v>116</v>
      </c>
    </row>
    <row r="63" spans="1:9" x14ac:dyDescent="0.2">
      <c r="A63" s="35">
        <v>23833</v>
      </c>
      <c r="B63" s="27">
        <v>0.8814030514803628</v>
      </c>
      <c r="C63" s="27" t="s">
        <v>121</v>
      </c>
      <c r="D63" s="33" t="s">
        <v>118</v>
      </c>
      <c r="E63" s="6" t="s">
        <v>23</v>
      </c>
      <c r="F63" s="31" t="s">
        <v>0</v>
      </c>
      <c r="G63" s="27" t="s">
        <v>14</v>
      </c>
      <c r="H63" s="27" t="s">
        <v>15</v>
      </c>
      <c r="I63" s="33" t="s">
        <v>116</v>
      </c>
    </row>
    <row r="64" spans="1:9" x14ac:dyDescent="0.2">
      <c r="A64" s="35">
        <v>23924</v>
      </c>
      <c r="B64" s="27">
        <v>4.7824402670263577</v>
      </c>
      <c r="C64" s="27" t="s">
        <v>121</v>
      </c>
      <c r="D64" s="33" t="s">
        <v>118</v>
      </c>
      <c r="E64" s="6" t="s">
        <v>23</v>
      </c>
      <c r="F64" s="31" t="s">
        <v>0</v>
      </c>
      <c r="G64" s="27" t="s">
        <v>14</v>
      </c>
      <c r="H64" s="27" t="s">
        <v>15</v>
      </c>
      <c r="I64" s="33" t="s">
        <v>116</v>
      </c>
    </row>
    <row r="65" spans="1:9" x14ac:dyDescent="0.2">
      <c r="A65" s="35">
        <v>24016</v>
      </c>
      <c r="B65" s="27">
        <v>5.1077453896619467</v>
      </c>
      <c r="C65" s="27" t="s">
        <v>121</v>
      </c>
      <c r="D65" s="33" t="s">
        <v>118</v>
      </c>
      <c r="E65" s="6" t="s">
        <v>23</v>
      </c>
      <c r="F65" s="31" t="s">
        <v>0</v>
      </c>
      <c r="G65" s="27" t="s">
        <v>14</v>
      </c>
      <c r="H65" s="27" t="s">
        <v>15</v>
      </c>
      <c r="I65" s="33" t="s">
        <v>116</v>
      </c>
    </row>
    <row r="66" spans="1:9" x14ac:dyDescent="0.2">
      <c r="A66" s="35">
        <v>24108</v>
      </c>
      <c r="B66" s="27">
        <v>5.6877416138771748</v>
      </c>
      <c r="C66" s="27" t="s">
        <v>121</v>
      </c>
      <c r="D66" s="33" t="s">
        <v>118</v>
      </c>
      <c r="E66" s="6" t="s">
        <v>23</v>
      </c>
      <c r="F66" s="31" t="s">
        <v>0</v>
      </c>
      <c r="G66" s="27" t="s">
        <v>14</v>
      </c>
      <c r="H66" s="27" t="s">
        <v>15</v>
      </c>
      <c r="I66" s="33" t="s">
        <v>116</v>
      </c>
    </row>
    <row r="67" spans="1:9" x14ac:dyDescent="0.2">
      <c r="A67" s="35">
        <v>24198</v>
      </c>
      <c r="B67" s="27">
        <v>-3.024170258218152</v>
      </c>
      <c r="C67" s="27" t="s">
        <v>121</v>
      </c>
      <c r="D67" s="33" t="s">
        <v>118</v>
      </c>
      <c r="E67" s="6" t="s">
        <v>23</v>
      </c>
      <c r="F67" s="31" t="s">
        <v>0</v>
      </c>
      <c r="G67" s="27" t="s">
        <v>14</v>
      </c>
      <c r="H67" s="27" t="s">
        <v>15</v>
      </c>
      <c r="I67" s="33" t="s">
        <v>116</v>
      </c>
    </row>
    <row r="68" spans="1:9" x14ac:dyDescent="0.2">
      <c r="A68" s="35">
        <v>24289</v>
      </c>
      <c r="B68" s="27">
        <v>-1.068759173599457</v>
      </c>
      <c r="C68" s="27" t="s">
        <v>121</v>
      </c>
      <c r="D68" s="33" t="s">
        <v>118</v>
      </c>
      <c r="E68" s="6" t="s">
        <v>23</v>
      </c>
      <c r="F68" s="31" t="s">
        <v>0</v>
      </c>
      <c r="G68" s="27" t="s">
        <v>14</v>
      </c>
      <c r="H68" s="27" t="s">
        <v>15</v>
      </c>
      <c r="I68" s="33" t="s">
        <v>116</v>
      </c>
    </row>
    <row r="69" spans="1:9" x14ac:dyDescent="0.2">
      <c r="A69" s="35">
        <v>24381</v>
      </c>
      <c r="B69" s="27">
        <v>-1.1347311016487369</v>
      </c>
      <c r="C69" s="27" t="s">
        <v>121</v>
      </c>
      <c r="D69" s="33" t="s">
        <v>118</v>
      </c>
      <c r="E69" s="6" t="s">
        <v>23</v>
      </c>
      <c r="F69" s="31" t="s">
        <v>0</v>
      </c>
      <c r="G69" s="27" t="s">
        <v>14</v>
      </c>
      <c r="H69" s="27" t="s">
        <v>15</v>
      </c>
      <c r="I69" s="33" t="s">
        <v>116</v>
      </c>
    </row>
    <row r="70" spans="1:9" x14ac:dyDescent="0.2">
      <c r="A70" s="35">
        <v>24473</v>
      </c>
      <c r="B70" s="27">
        <v>-0.905066362085297</v>
      </c>
      <c r="C70" s="27" t="s">
        <v>121</v>
      </c>
      <c r="D70" s="33" t="s">
        <v>118</v>
      </c>
      <c r="E70" s="6" t="s">
        <v>23</v>
      </c>
      <c r="F70" s="31" t="s">
        <v>0</v>
      </c>
      <c r="G70" s="27" t="s">
        <v>14</v>
      </c>
      <c r="H70" s="27" t="s">
        <v>15</v>
      </c>
      <c r="I70" s="33" t="s">
        <v>116</v>
      </c>
    </row>
    <row r="71" spans="1:9" x14ac:dyDescent="0.2">
      <c r="A71" s="35">
        <v>24563</v>
      </c>
      <c r="B71" s="27">
        <v>-4.3261666143662225</v>
      </c>
      <c r="C71" s="27" t="s">
        <v>121</v>
      </c>
      <c r="D71" s="33" t="s">
        <v>118</v>
      </c>
      <c r="E71" s="6" t="s">
        <v>23</v>
      </c>
      <c r="F71" s="31" t="s">
        <v>0</v>
      </c>
      <c r="G71" s="27" t="s">
        <v>14</v>
      </c>
      <c r="H71" s="27" t="s">
        <v>15</v>
      </c>
      <c r="I71" s="33" t="s">
        <v>116</v>
      </c>
    </row>
    <row r="72" spans="1:9" x14ac:dyDescent="0.2">
      <c r="A72" s="35">
        <v>24654</v>
      </c>
      <c r="B72" s="27">
        <v>-0.73347038260201192</v>
      </c>
      <c r="C72" s="27" t="s">
        <v>121</v>
      </c>
      <c r="D72" s="33" t="s">
        <v>118</v>
      </c>
      <c r="E72" s="6" t="s">
        <v>23</v>
      </c>
      <c r="F72" s="31" t="s">
        <v>0</v>
      </c>
      <c r="G72" s="27" t="s">
        <v>14</v>
      </c>
      <c r="H72" s="27" t="s">
        <v>15</v>
      </c>
      <c r="I72" s="33" t="s">
        <v>116</v>
      </c>
    </row>
    <row r="73" spans="1:9" x14ac:dyDescent="0.2">
      <c r="A73" s="35">
        <v>24746</v>
      </c>
      <c r="B73" s="27">
        <v>-1.4748331568095101</v>
      </c>
      <c r="C73" s="27" t="s">
        <v>121</v>
      </c>
      <c r="D73" s="33" t="s">
        <v>118</v>
      </c>
      <c r="E73" s="6" t="s">
        <v>23</v>
      </c>
      <c r="F73" s="31" t="s">
        <v>0</v>
      </c>
      <c r="G73" s="27" t="s">
        <v>14</v>
      </c>
      <c r="H73" s="27" t="s">
        <v>15</v>
      </c>
      <c r="I73" s="33" t="s">
        <v>116</v>
      </c>
    </row>
    <row r="74" spans="1:9" x14ac:dyDescent="0.2">
      <c r="A74" s="35">
        <v>24838</v>
      </c>
      <c r="B74" s="27">
        <v>3.8574047018958098</v>
      </c>
      <c r="C74" s="27" t="s">
        <v>121</v>
      </c>
      <c r="D74" s="33" t="s">
        <v>118</v>
      </c>
      <c r="E74" s="6" t="s">
        <v>23</v>
      </c>
      <c r="F74" s="31" t="s">
        <v>0</v>
      </c>
      <c r="G74" s="27" t="s">
        <v>14</v>
      </c>
      <c r="H74" s="27" t="s">
        <v>15</v>
      </c>
      <c r="I74" s="33" t="s">
        <v>116</v>
      </c>
    </row>
    <row r="75" spans="1:9" x14ac:dyDescent="0.2">
      <c r="A75" s="35">
        <v>24929</v>
      </c>
      <c r="B75" s="27">
        <v>2.4227863914208001</v>
      </c>
      <c r="C75" s="27" t="s">
        <v>121</v>
      </c>
      <c r="D75" s="33" t="s">
        <v>118</v>
      </c>
      <c r="E75" s="6" t="s">
        <v>23</v>
      </c>
      <c r="F75" s="31" t="s">
        <v>0</v>
      </c>
      <c r="G75" s="27" t="s">
        <v>14</v>
      </c>
      <c r="H75" s="27" t="s">
        <v>15</v>
      </c>
      <c r="I75" s="33" t="s">
        <v>116</v>
      </c>
    </row>
    <row r="76" spans="1:9" x14ac:dyDescent="0.2">
      <c r="A76" s="35">
        <v>25020</v>
      </c>
      <c r="B76" s="27">
        <v>-1.4175050603739607</v>
      </c>
      <c r="C76" s="27" t="s">
        <v>121</v>
      </c>
      <c r="D76" s="33" t="s">
        <v>118</v>
      </c>
      <c r="E76" s="6" t="s">
        <v>23</v>
      </c>
      <c r="F76" s="31" t="s">
        <v>0</v>
      </c>
      <c r="G76" s="27" t="s">
        <v>14</v>
      </c>
      <c r="H76" s="27" t="s">
        <v>15</v>
      </c>
      <c r="I76" s="33" t="s">
        <v>116</v>
      </c>
    </row>
    <row r="77" spans="1:9" x14ac:dyDescent="0.2">
      <c r="A77" s="35">
        <v>25112</v>
      </c>
      <c r="B77" s="27">
        <v>-2.9171341929246322</v>
      </c>
      <c r="C77" s="27" t="s">
        <v>121</v>
      </c>
      <c r="D77" s="33" t="s">
        <v>118</v>
      </c>
      <c r="E77" s="6" t="s">
        <v>23</v>
      </c>
      <c r="F77" s="31" t="s">
        <v>0</v>
      </c>
      <c r="G77" s="27" t="s">
        <v>14</v>
      </c>
      <c r="H77" s="27" t="s">
        <v>15</v>
      </c>
      <c r="I77" s="33" t="s">
        <v>116</v>
      </c>
    </row>
    <row r="78" spans="1:9" x14ac:dyDescent="0.2">
      <c r="A78" s="35">
        <v>25204</v>
      </c>
      <c r="B78" s="27">
        <v>2.0341093101770849</v>
      </c>
      <c r="C78" s="27" t="s">
        <v>121</v>
      </c>
      <c r="D78" s="33" t="s">
        <v>118</v>
      </c>
      <c r="E78" s="6" t="s">
        <v>23</v>
      </c>
      <c r="F78" s="31" t="s">
        <v>0</v>
      </c>
      <c r="G78" s="27" t="s">
        <v>14</v>
      </c>
      <c r="H78" s="27" t="s">
        <v>15</v>
      </c>
      <c r="I78" s="33" t="s">
        <v>116</v>
      </c>
    </row>
    <row r="79" spans="1:9" x14ac:dyDescent="0.2">
      <c r="A79" s="35">
        <v>25294</v>
      </c>
      <c r="B79" s="27">
        <v>-2.9933566697937906</v>
      </c>
      <c r="C79" s="27" t="s">
        <v>121</v>
      </c>
      <c r="D79" s="33" t="s">
        <v>118</v>
      </c>
      <c r="E79" s="6" t="s">
        <v>23</v>
      </c>
      <c r="F79" s="31" t="s">
        <v>0</v>
      </c>
      <c r="G79" s="27" t="s">
        <v>14</v>
      </c>
      <c r="H79" s="27" t="s">
        <v>15</v>
      </c>
      <c r="I79" s="33" t="s">
        <v>116</v>
      </c>
    </row>
    <row r="80" spans="1:9" x14ac:dyDescent="0.2">
      <c r="A80" s="35">
        <v>25385</v>
      </c>
      <c r="B80" s="27">
        <v>-1.2958560683829301</v>
      </c>
      <c r="C80" s="27" t="s">
        <v>121</v>
      </c>
      <c r="D80" s="33" t="s">
        <v>118</v>
      </c>
      <c r="E80" s="6" t="s">
        <v>23</v>
      </c>
      <c r="F80" s="31" t="s">
        <v>0</v>
      </c>
      <c r="G80" s="27" t="s">
        <v>14</v>
      </c>
      <c r="H80" s="27" t="s">
        <v>15</v>
      </c>
      <c r="I80" s="33" t="s">
        <v>116</v>
      </c>
    </row>
    <row r="81" spans="1:9" x14ac:dyDescent="0.2">
      <c r="A81" s="35">
        <v>25477</v>
      </c>
      <c r="B81" s="27">
        <v>-5.7500685961994513</v>
      </c>
      <c r="C81" s="27" t="s">
        <v>121</v>
      </c>
      <c r="D81" s="33" t="s">
        <v>118</v>
      </c>
      <c r="E81" s="6" t="s">
        <v>23</v>
      </c>
      <c r="F81" s="31" t="s">
        <v>0</v>
      </c>
      <c r="G81" s="27" t="s">
        <v>14</v>
      </c>
      <c r="H81" s="27" t="s">
        <v>15</v>
      </c>
      <c r="I81" s="33" t="s">
        <v>116</v>
      </c>
    </row>
    <row r="82" spans="1:9" x14ac:dyDescent="0.2">
      <c r="A82" s="35">
        <v>25569</v>
      </c>
      <c r="B82" s="27">
        <v>-4.3147614131174841</v>
      </c>
      <c r="C82" s="27" t="s">
        <v>121</v>
      </c>
      <c r="D82" s="33" t="s">
        <v>118</v>
      </c>
      <c r="E82" s="6" t="s">
        <v>23</v>
      </c>
      <c r="F82" s="31" t="s">
        <v>0</v>
      </c>
      <c r="G82" s="27" t="s">
        <v>14</v>
      </c>
      <c r="H82" s="27" t="s">
        <v>15</v>
      </c>
      <c r="I82" s="33" t="s">
        <v>116</v>
      </c>
    </row>
    <row r="83" spans="1:9" x14ac:dyDescent="0.2">
      <c r="A83" s="35">
        <v>25659</v>
      </c>
      <c r="B83" s="27">
        <v>-2.9509237472510779</v>
      </c>
      <c r="C83" s="27" t="s">
        <v>121</v>
      </c>
      <c r="D83" s="33" t="s">
        <v>118</v>
      </c>
      <c r="E83" s="6" t="s">
        <v>23</v>
      </c>
      <c r="F83" s="31" t="s">
        <v>0</v>
      </c>
      <c r="G83" s="27" t="s">
        <v>14</v>
      </c>
      <c r="H83" s="27" t="s">
        <v>15</v>
      </c>
      <c r="I83" s="33" t="s">
        <v>116</v>
      </c>
    </row>
    <row r="84" spans="1:9" x14ac:dyDescent="0.2">
      <c r="A84" s="35">
        <v>25750</v>
      </c>
      <c r="B84" s="27">
        <v>0.28185101765455212</v>
      </c>
      <c r="C84" s="27" t="s">
        <v>121</v>
      </c>
      <c r="D84" s="33" t="s">
        <v>118</v>
      </c>
      <c r="E84" s="6" t="s">
        <v>23</v>
      </c>
      <c r="F84" s="31" t="s">
        <v>0</v>
      </c>
      <c r="G84" s="27" t="s">
        <v>14</v>
      </c>
      <c r="H84" s="27" t="s">
        <v>15</v>
      </c>
      <c r="I84" s="33" t="s">
        <v>116</v>
      </c>
    </row>
    <row r="85" spans="1:9" x14ac:dyDescent="0.2">
      <c r="A85" s="35">
        <v>25842</v>
      </c>
      <c r="B85" s="27">
        <v>-7.494625015016628</v>
      </c>
      <c r="C85" s="27" t="s">
        <v>121</v>
      </c>
      <c r="D85" s="33" t="s">
        <v>118</v>
      </c>
      <c r="E85" s="6" t="s">
        <v>23</v>
      </c>
      <c r="F85" s="31" t="s">
        <v>0</v>
      </c>
      <c r="G85" s="27" t="s">
        <v>14</v>
      </c>
      <c r="H85" s="27" t="s">
        <v>15</v>
      </c>
      <c r="I85" s="33" t="s">
        <v>116</v>
      </c>
    </row>
    <row r="86" spans="1:9" x14ac:dyDescent="0.2">
      <c r="A86" s="35">
        <v>25934</v>
      </c>
      <c r="B86" s="27">
        <v>8.0566738872421411</v>
      </c>
      <c r="C86" s="27" t="s">
        <v>121</v>
      </c>
      <c r="D86" s="33" t="s">
        <v>118</v>
      </c>
      <c r="E86" s="6" t="s">
        <v>23</v>
      </c>
      <c r="F86" s="31" t="s">
        <v>0</v>
      </c>
      <c r="G86" s="27" t="s">
        <v>14</v>
      </c>
      <c r="H86" s="27" t="s">
        <v>15</v>
      </c>
      <c r="I86" s="33" t="s">
        <v>116</v>
      </c>
    </row>
    <row r="87" spans="1:9" x14ac:dyDescent="0.2">
      <c r="A87" s="35">
        <v>26024</v>
      </c>
      <c r="B87" s="27">
        <v>-1.0376670207212131</v>
      </c>
      <c r="C87" s="27" t="s">
        <v>121</v>
      </c>
      <c r="D87" s="33" t="s">
        <v>118</v>
      </c>
      <c r="E87" s="6" t="s">
        <v>23</v>
      </c>
      <c r="F87" s="31" t="s">
        <v>0</v>
      </c>
      <c r="G87" s="27" t="s">
        <v>14</v>
      </c>
      <c r="H87" s="27" t="s">
        <v>15</v>
      </c>
      <c r="I87" s="33" t="s">
        <v>116</v>
      </c>
    </row>
    <row r="88" spans="1:9" x14ac:dyDescent="0.2">
      <c r="A88" s="35">
        <v>26115</v>
      </c>
      <c r="B88" s="27">
        <v>7.2974265396749338E-2</v>
      </c>
      <c r="C88" s="27" t="s">
        <v>121</v>
      </c>
      <c r="D88" s="33" t="s">
        <v>118</v>
      </c>
      <c r="E88" s="6" t="s">
        <v>23</v>
      </c>
      <c r="F88" s="31" t="s">
        <v>0</v>
      </c>
      <c r="G88" s="27" t="s">
        <v>14</v>
      </c>
      <c r="H88" s="27" t="s">
        <v>15</v>
      </c>
      <c r="I88" s="33" t="s">
        <v>116</v>
      </c>
    </row>
    <row r="89" spans="1:9" x14ac:dyDescent="0.2">
      <c r="A89" s="35">
        <v>26207</v>
      </c>
      <c r="B89" s="27">
        <v>-2.3253502256585965</v>
      </c>
      <c r="C89" s="27" t="s">
        <v>121</v>
      </c>
      <c r="D89" s="33" t="s">
        <v>118</v>
      </c>
      <c r="E89" s="6" t="s">
        <v>23</v>
      </c>
      <c r="F89" s="31" t="s">
        <v>0</v>
      </c>
      <c r="G89" s="27" t="s">
        <v>14</v>
      </c>
      <c r="H89" s="27" t="s">
        <v>15</v>
      </c>
      <c r="I89" s="33" t="s">
        <v>116</v>
      </c>
    </row>
    <row r="90" spans="1:9" x14ac:dyDescent="0.2">
      <c r="A90" s="35">
        <v>26299</v>
      </c>
      <c r="B90" s="27">
        <v>4.3612397745461591</v>
      </c>
      <c r="C90" s="27" t="s">
        <v>121</v>
      </c>
      <c r="D90" s="33" t="s">
        <v>118</v>
      </c>
      <c r="E90" s="6" t="s">
        <v>23</v>
      </c>
      <c r="F90" s="31" t="s">
        <v>0</v>
      </c>
      <c r="G90" s="27" t="s">
        <v>14</v>
      </c>
      <c r="H90" s="27" t="s">
        <v>15</v>
      </c>
      <c r="I90" s="33" t="s">
        <v>116</v>
      </c>
    </row>
    <row r="91" spans="1:9" x14ac:dyDescent="0.2">
      <c r="A91" s="35">
        <v>26390</v>
      </c>
      <c r="B91" s="27">
        <v>6.143536203255243</v>
      </c>
      <c r="C91" s="27" t="s">
        <v>121</v>
      </c>
      <c r="D91" s="33" t="s">
        <v>118</v>
      </c>
      <c r="E91" s="6" t="s">
        <v>23</v>
      </c>
      <c r="F91" s="31" t="s">
        <v>0</v>
      </c>
      <c r="G91" s="27" t="s">
        <v>14</v>
      </c>
      <c r="H91" s="27" t="s">
        <v>15</v>
      </c>
      <c r="I91" s="33" t="s">
        <v>116</v>
      </c>
    </row>
    <row r="92" spans="1:9" x14ac:dyDescent="0.2">
      <c r="A92" s="35">
        <v>26481</v>
      </c>
      <c r="B92" s="27">
        <v>0.51040121282208339</v>
      </c>
      <c r="C92" s="27" t="s">
        <v>121</v>
      </c>
      <c r="D92" s="33" t="s">
        <v>118</v>
      </c>
      <c r="E92" s="6" t="s">
        <v>23</v>
      </c>
      <c r="F92" s="31" t="s">
        <v>0</v>
      </c>
      <c r="G92" s="27" t="s">
        <v>14</v>
      </c>
      <c r="H92" s="27" t="s">
        <v>15</v>
      </c>
      <c r="I92" s="33" t="s">
        <v>116</v>
      </c>
    </row>
    <row r="93" spans="1:9" x14ac:dyDescent="0.2">
      <c r="A93" s="35">
        <v>26573</v>
      </c>
      <c r="B93" s="27">
        <v>3.5573618074228373</v>
      </c>
      <c r="C93" s="27" t="s">
        <v>121</v>
      </c>
      <c r="D93" s="33" t="s">
        <v>118</v>
      </c>
      <c r="E93" s="6" t="s">
        <v>23</v>
      </c>
      <c r="F93" s="31" t="s">
        <v>0</v>
      </c>
      <c r="G93" s="27" t="s">
        <v>14</v>
      </c>
      <c r="H93" s="27" t="s">
        <v>15</v>
      </c>
      <c r="I93" s="33" t="s">
        <v>116</v>
      </c>
    </row>
    <row r="94" spans="1:9" x14ac:dyDescent="0.2">
      <c r="A94" s="35">
        <v>26665</v>
      </c>
      <c r="B94" s="27">
        <v>6.9155991260497123</v>
      </c>
      <c r="C94" s="27" t="s">
        <v>121</v>
      </c>
      <c r="D94" s="33" t="s">
        <v>118</v>
      </c>
      <c r="E94" s="6" t="s">
        <v>23</v>
      </c>
      <c r="F94" s="31" t="s">
        <v>0</v>
      </c>
      <c r="G94" s="27" t="s">
        <v>14</v>
      </c>
      <c r="H94" s="27" t="s">
        <v>15</v>
      </c>
      <c r="I94" s="33" t="s">
        <v>116</v>
      </c>
    </row>
    <row r="95" spans="1:9" x14ac:dyDescent="0.2">
      <c r="A95" s="35">
        <v>26755</v>
      </c>
      <c r="B95" s="27">
        <v>0.90429294806004457</v>
      </c>
      <c r="C95" s="27" t="s">
        <v>121</v>
      </c>
      <c r="D95" s="33" t="s">
        <v>118</v>
      </c>
      <c r="E95" s="6" t="s">
        <v>23</v>
      </c>
      <c r="F95" s="31" t="s">
        <v>0</v>
      </c>
      <c r="G95" s="27" t="s">
        <v>14</v>
      </c>
      <c r="H95" s="27" t="s">
        <v>15</v>
      </c>
      <c r="I95" s="33" t="s">
        <v>116</v>
      </c>
    </row>
    <row r="96" spans="1:9" x14ac:dyDescent="0.2">
      <c r="A96" s="35">
        <v>26846</v>
      </c>
      <c r="B96" s="27">
        <v>-5.6092070751838072</v>
      </c>
      <c r="C96" s="27" t="s">
        <v>121</v>
      </c>
      <c r="D96" s="33" t="s">
        <v>118</v>
      </c>
      <c r="E96" s="6" t="s">
        <v>23</v>
      </c>
      <c r="F96" s="31" t="s">
        <v>0</v>
      </c>
      <c r="G96" s="27" t="s">
        <v>14</v>
      </c>
      <c r="H96" s="27" t="s">
        <v>15</v>
      </c>
      <c r="I96" s="33" t="s">
        <v>116</v>
      </c>
    </row>
    <row r="97" spans="1:9" x14ac:dyDescent="0.2">
      <c r="A97" s="35">
        <v>26938</v>
      </c>
      <c r="B97" s="27">
        <v>0.34233002248645539</v>
      </c>
      <c r="C97" s="27" t="s">
        <v>121</v>
      </c>
      <c r="D97" s="33" t="s">
        <v>118</v>
      </c>
      <c r="E97" s="6" t="s">
        <v>23</v>
      </c>
      <c r="F97" s="31" t="s">
        <v>0</v>
      </c>
      <c r="G97" s="27" t="s">
        <v>14</v>
      </c>
      <c r="H97" s="27" t="s">
        <v>15</v>
      </c>
      <c r="I97" s="33" t="s">
        <v>116</v>
      </c>
    </row>
    <row r="98" spans="1:9" x14ac:dyDescent="0.2">
      <c r="A98" s="35">
        <v>27030</v>
      </c>
      <c r="B98" s="27">
        <v>-6.9817164131321405</v>
      </c>
      <c r="C98" s="27" t="s">
        <v>121</v>
      </c>
      <c r="D98" s="33" t="s">
        <v>118</v>
      </c>
      <c r="E98" s="6" t="s">
        <v>23</v>
      </c>
      <c r="F98" s="31" t="s">
        <v>0</v>
      </c>
      <c r="G98" s="27" t="s">
        <v>14</v>
      </c>
      <c r="H98" s="27" t="s">
        <v>15</v>
      </c>
      <c r="I98" s="33" t="s">
        <v>116</v>
      </c>
    </row>
    <row r="99" spans="1:9" x14ac:dyDescent="0.2">
      <c r="A99" s="35">
        <v>27120</v>
      </c>
      <c r="B99" s="27">
        <v>-2.5919773141300348</v>
      </c>
      <c r="C99" s="27" t="s">
        <v>121</v>
      </c>
      <c r="D99" s="33" t="s">
        <v>118</v>
      </c>
      <c r="E99" s="6" t="s">
        <v>23</v>
      </c>
      <c r="F99" s="31" t="s">
        <v>0</v>
      </c>
      <c r="G99" s="27" t="s">
        <v>14</v>
      </c>
      <c r="H99" s="27" t="s">
        <v>15</v>
      </c>
      <c r="I99" s="33" t="s">
        <v>116</v>
      </c>
    </row>
    <row r="100" spans="1:9" x14ac:dyDescent="0.2">
      <c r="A100" s="35">
        <v>27211</v>
      </c>
      <c r="B100" s="27">
        <v>-7.2179159507155557</v>
      </c>
      <c r="C100" s="27" t="s">
        <v>121</v>
      </c>
      <c r="D100" s="33" t="s">
        <v>118</v>
      </c>
      <c r="E100" s="6" t="s">
        <v>23</v>
      </c>
      <c r="F100" s="31" t="s">
        <v>0</v>
      </c>
      <c r="G100" s="27" t="s">
        <v>14</v>
      </c>
      <c r="H100" s="27" t="s">
        <v>15</v>
      </c>
      <c r="I100" s="33" t="s">
        <v>116</v>
      </c>
    </row>
    <row r="101" spans="1:9" x14ac:dyDescent="0.2">
      <c r="A101" s="35">
        <v>27303</v>
      </c>
      <c r="B101" s="27">
        <v>-4.9470673274187291</v>
      </c>
      <c r="C101" s="27" t="s">
        <v>121</v>
      </c>
      <c r="D101" s="33" t="s">
        <v>118</v>
      </c>
      <c r="E101" s="6" t="s">
        <v>23</v>
      </c>
      <c r="F101" s="31" t="s">
        <v>0</v>
      </c>
      <c r="G101" s="27" t="s">
        <v>14</v>
      </c>
      <c r="H101" s="27" t="s">
        <v>15</v>
      </c>
      <c r="I101" s="33" t="s">
        <v>116</v>
      </c>
    </row>
    <row r="102" spans="1:9" x14ac:dyDescent="0.2">
      <c r="A102" s="35">
        <v>27395</v>
      </c>
      <c r="B102" s="27">
        <v>-8.1340974712669158</v>
      </c>
      <c r="C102" s="27" t="s">
        <v>121</v>
      </c>
      <c r="D102" s="33" t="s">
        <v>118</v>
      </c>
      <c r="E102" s="6" t="s">
        <v>23</v>
      </c>
      <c r="F102" s="31" t="s">
        <v>0</v>
      </c>
      <c r="G102" s="27" t="s">
        <v>14</v>
      </c>
      <c r="H102" s="27" t="s">
        <v>15</v>
      </c>
      <c r="I102" s="33" t="s">
        <v>116</v>
      </c>
    </row>
    <row r="103" spans="1:9" x14ac:dyDescent="0.2">
      <c r="A103" s="35">
        <v>27485</v>
      </c>
      <c r="B103" s="27">
        <v>-0.34244229501158285</v>
      </c>
      <c r="C103" s="27" t="s">
        <v>121</v>
      </c>
      <c r="D103" s="33" t="s">
        <v>118</v>
      </c>
      <c r="E103" s="6" t="s">
        <v>23</v>
      </c>
      <c r="F103" s="31" t="s">
        <v>0</v>
      </c>
      <c r="G103" s="27" t="s">
        <v>14</v>
      </c>
      <c r="H103" s="27" t="s">
        <v>15</v>
      </c>
      <c r="I103" s="33" t="s">
        <v>116</v>
      </c>
    </row>
    <row r="104" spans="1:9" x14ac:dyDescent="0.2">
      <c r="A104" s="35">
        <v>27576</v>
      </c>
      <c r="B104" s="27">
        <v>3.8169011416850189</v>
      </c>
      <c r="C104" s="27" t="s">
        <v>121</v>
      </c>
      <c r="D104" s="33" t="s">
        <v>118</v>
      </c>
      <c r="E104" s="6" t="s">
        <v>23</v>
      </c>
      <c r="F104" s="31" t="s">
        <v>0</v>
      </c>
      <c r="G104" s="27" t="s">
        <v>14</v>
      </c>
      <c r="H104" s="27" t="s">
        <v>15</v>
      </c>
      <c r="I104" s="33" t="s">
        <v>116</v>
      </c>
    </row>
    <row r="105" spans="1:9" x14ac:dyDescent="0.2">
      <c r="A105" s="35">
        <v>27668</v>
      </c>
      <c r="B105" s="27">
        <v>2.3521757310572218</v>
      </c>
      <c r="C105" s="27" t="s">
        <v>121</v>
      </c>
      <c r="D105" s="33" t="s">
        <v>118</v>
      </c>
      <c r="E105" s="6" t="s">
        <v>23</v>
      </c>
      <c r="F105" s="31" t="s">
        <v>0</v>
      </c>
      <c r="G105" s="27" t="s">
        <v>14</v>
      </c>
      <c r="H105" s="27" t="s">
        <v>15</v>
      </c>
      <c r="I105" s="33" t="s">
        <v>116</v>
      </c>
    </row>
    <row r="106" spans="1:9" x14ac:dyDescent="0.2">
      <c r="A106" s="35">
        <v>27760</v>
      </c>
      <c r="B106" s="27">
        <v>6.2020645686134337</v>
      </c>
      <c r="C106" s="27" t="s">
        <v>121</v>
      </c>
      <c r="D106" s="33" t="s">
        <v>118</v>
      </c>
      <c r="E106" s="6" t="s">
        <v>23</v>
      </c>
      <c r="F106" s="31" t="s">
        <v>0</v>
      </c>
      <c r="G106" s="27" t="s">
        <v>14</v>
      </c>
      <c r="H106" s="27" t="s">
        <v>15</v>
      </c>
      <c r="I106" s="33" t="s">
        <v>116</v>
      </c>
    </row>
    <row r="107" spans="1:9" x14ac:dyDescent="0.2">
      <c r="A107" s="35">
        <v>27851</v>
      </c>
      <c r="B107" s="27">
        <v>-0.11209085247745598</v>
      </c>
      <c r="C107" s="27" t="s">
        <v>121</v>
      </c>
      <c r="D107" s="33" t="s">
        <v>118</v>
      </c>
      <c r="E107" s="6" t="s">
        <v>23</v>
      </c>
      <c r="F107" s="31" t="s">
        <v>0</v>
      </c>
      <c r="G107" s="27" t="s">
        <v>14</v>
      </c>
      <c r="H107" s="27" t="s">
        <v>15</v>
      </c>
      <c r="I107" s="33" t="s">
        <v>116</v>
      </c>
    </row>
    <row r="108" spans="1:9" x14ac:dyDescent="0.2">
      <c r="A108" s="35">
        <v>27942</v>
      </c>
      <c r="B108" s="27">
        <v>-0.97544260688953344</v>
      </c>
      <c r="C108" s="27" t="s">
        <v>121</v>
      </c>
      <c r="D108" s="33" t="s">
        <v>118</v>
      </c>
      <c r="E108" s="6" t="s">
        <v>23</v>
      </c>
      <c r="F108" s="31" t="s">
        <v>0</v>
      </c>
      <c r="G108" s="27" t="s">
        <v>14</v>
      </c>
      <c r="H108" s="27" t="s">
        <v>15</v>
      </c>
      <c r="I108" s="33" t="s">
        <v>116</v>
      </c>
    </row>
    <row r="109" spans="1:9" x14ac:dyDescent="0.2">
      <c r="A109" s="35">
        <v>28034</v>
      </c>
      <c r="B109" s="27">
        <v>-0.2926800695481151</v>
      </c>
      <c r="C109" s="27" t="s">
        <v>121</v>
      </c>
      <c r="D109" s="33" t="s">
        <v>118</v>
      </c>
      <c r="E109" s="6" t="s">
        <v>23</v>
      </c>
      <c r="F109" s="31" t="s">
        <v>0</v>
      </c>
      <c r="G109" s="27" t="s">
        <v>14</v>
      </c>
      <c r="H109" s="27" t="s">
        <v>15</v>
      </c>
      <c r="I109" s="33" t="s">
        <v>116</v>
      </c>
    </row>
    <row r="110" spans="1:9" x14ac:dyDescent="0.2">
      <c r="A110" s="35">
        <v>28126</v>
      </c>
      <c r="B110" s="27">
        <v>1.5218266690769822</v>
      </c>
      <c r="C110" s="27" t="s">
        <v>121</v>
      </c>
      <c r="D110" s="33" t="s">
        <v>118</v>
      </c>
      <c r="E110" s="6" t="s">
        <v>23</v>
      </c>
      <c r="F110" s="31" t="s">
        <v>0</v>
      </c>
      <c r="G110" s="27" t="s">
        <v>14</v>
      </c>
      <c r="H110" s="27" t="s">
        <v>15</v>
      </c>
      <c r="I110" s="33" t="s">
        <v>116</v>
      </c>
    </row>
    <row r="111" spans="1:9" x14ac:dyDescent="0.2">
      <c r="A111" s="35">
        <v>28216</v>
      </c>
      <c r="B111" s="27">
        <v>4.6699268956570767</v>
      </c>
      <c r="C111" s="27" t="s">
        <v>121</v>
      </c>
      <c r="D111" s="33" t="s">
        <v>118</v>
      </c>
      <c r="E111" s="6" t="s">
        <v>23</v>
      </c>
      <c r="F111" s="31" t="s">
        <v>0</v>
      </c>
      <c r="G111" s="27" t="s">
        <v>14</v>
      </c>
      <c r="H111" s="27" t="s">
        <v>15</v>
      </c>
      <c r="I111" s="33" t="s">
        <v>116</v>
      </c>
    </row>
    <row r="112" spans="1:9" x14ac:dyDescent="0.2">
      <c r="A112" s="35">
        <v>28307</v>
      </c>
      <c r="B112" s="27">
        <v>4.0471329892163004</v>
      </c>
      <c r="C112" s="27" t="s">
        <v>121</v>
      </c>
      <c r="D112" s="33" t="s">
        <v>118</v>
      </c>
      <c r="E112" s="6" t="s">
        <v>23</v>
      </c>
      <c r="F112" s="31" t="s">
        <v>0</v>
      </c>
      <c r="G112" s="27" t="s">
        <v>14</v>
      </c>
      <c r="H112" s="27" t="s">
        <v>15</v>
      </c>
      <c r="I112" s="33" t="s">
        <v>116</v>
      </c>
    </row>
    <row r="113" spans="1:9" x14ac:dyDescent="0.2">
      <c r="A113" s="35">
        <v>28399</v>
      </c>
      <c r="B113" s="27">
        <v>-3.4164497423736062</v>
      </c>
      <c r="C113" s="27" t="s">
        <v>121</v>
      </c>
      <c r="D113" s="33" t="s">
        <v>118</v>
      </c>
      <c r="E113" s="6" t="s">
        <v>23</v>
      </c>
      <c r="F113" s="31" t="s">
        <v>0</v>
      </c>
      <c r="G113" s="27" t="s">
        <v>14</v>
      </c>
      <c r="H113" s="27" t="s">
        <v>15</v>
      </c>
      <c r="I113" s="33" t="s">
        <v>116</v>
      </c>
    </row>
    <row r="114" spans="1:9" x14ac:dyDescent="0.2">
      <c r="A114" s="35">
        <v>28491</v>
      </c>
      <c r="B114" s="27">
        <v>-2.1741657226621927</v>
      </c>
      <c r="C114" s="27" t="s">
        <v>121</v>
      </c>
      <c r="D114" s="33" t="s">
        <v>118</v>
      </c>
      <c r="E114" s="6" t="s">
        <v>23</v>
      </c>
      <c r="F114" s="31" t="s">
        <v>0</v>
      </c>
      <c r="G114" s="27" t="s">
        <v>14</v>
      </c>
      <c r="H114" s="27" t="s">
        <v>15</v>
      </c>
      <c r="I114" s="33" t="s">
        <v>116</v>
      </c>
    </row>
    <row r="115" spans="1:9" x14ac:dyDescent="0.2">
      <c r="A115" s="35">
        <v>28581</v>
      </c>
      <c r="B115" s="27">
        <v>12.885894439401852</v>
      </c>
      <c r="C115" s="27" t="s">
        <v>121</v>
      </c>
      <c r="D115" s="33" t="s">
        <v>118</v>
      </c>
      <c r="E115" s="6" t="s">
        <v>23</v>
      </c>
      <c r="F115" s="31" t="s">
        <v>0</v>
      </c>
      <c r="G115" s="27" t="s">
        <v>14</v>
      </c>
      <c r="H115" s="27" t="s">
        <v>15</v>
      </c>
      <c r="I115" s="33" t="s">
        <v>116</v>
      </c>
    </row>
    <row r="116" spans="1:9" x14ac:dyDescent="0.2">
      <c r="A116" s="35">
        <v>28672</v>
      </c>
      <c r="B116" s="27">
        <v>0.51910524123709045</v>
      </c>
      <c r="C116" s="27" t="s">
        <v>121</v>
      </c>
      <c r="D116" s="33" t="s">
        <v>118</v>
      </c>
      <c r="E116" s="6" t="s">
        <v>23</v>
      </c>
      <c r="F116" s="31" t="s">
        <v>0</v>
      </c>
      <c r="G116" s="27" t="s">
        <v>14</v>
      </c>
      <c r="H116" s="27" t="s">
        <v>15</v>
      </c>
      <c r="I116" s="33" t="s">
        <v>116</v>
      </c>
    </row>
    <row r="117" spans="1:9" x14ac:dyDescent="0.2">
      <c r="A117" s="35">
        <v>28764</v>
      </c>
      <c r="B117" s="27">
        <v>1.8775717449648628</v>
      </c>
      <c r="C117" s="27" t="s">
        <v>121</v>
      </c>
      <c r="D117" s="33" t="s">
        <v>118</v>
      </c>
      <c r="E117" s="6" t="s">
        <v>23</v>
      </c>
      <c r="F117" s="31" t="s">
        <v>0</v>
      </c>
      <c r="G117" s="27" t="s">
        <v>14</v>
      </c>
      <c r="H117" s="27" t="s">
        <v>15</v>
      </c>
      <c r="I117" s="33" t="s">
        <v>116</v>
      </c>
    </row>
    <row r="118" spans="1:9" x14ac:dyDescent="0.2">
      <c r="A118" s="35">
        <v>28856</v>
      </c>
      <c r="B118" s="27">
        <v>-2.9959982299918479</v>
      </c>
      <c r="C118" s="27" t="s">
        <v>121</v>
      </c>
      <c r="D118" s="33" t="s">
        <v>118</v>
      </c>
      <c r="E118" s="6" t="s">
        <v>23</v>
      </c>
      <c r="F118" s="31" t="s">
        <v>0</v>
      </c>
      <c r="G118" s="27" t="s">
        <v>14</v>
      </c>
      <c r="H118" s="27" t="s">
        <v>15</v>
      </c>
      <c r="I118" s="33" t="s">
        <v>116</v>
      </c>
    </row>
    <row r="119" spans="1:9" x14ac:dyDescent="0.2">
      <c r="A119" s="35">
        <v>28946</v>
      </c>
      <c r="B119" s="27">
        <v>-3.1274490097051637</v>
      </c>
      <c r="C119" s="27" t="s">
        <v>121</v>
      </c>
      <c r="D119" s="33" t="s">
        <v>118</v>
      </c>
      <c r="E119" s="6" t="s">
        <v>23</v>
      </c>
      <c r="F119" s="31" t="s">
        <v>0</v>
      </c>
      <c r="G119" s="27" t="s">
        <v>14</v>
      </c>
      <c r="H119" s="27" t="s">
        <v>15</v>
      </c>
      <c r="I119" s="33" t="s">
        <v>116</v>
      </c>
    </row>
    <row r="120" spans="1:9" x14ac:dyDescent="0.2">
      <c r="A120" s="35">
        <v>29037</v>
      </c>
      <c r="B120" s="27">
        <v>-0.2945720039480042</v>
      </c>
      <c r="C120" s="27" t="s">
        <v>121</v>
      </c>
      <c r="D120" s="33" t="s">
        <v>118</v>
      </c>
      <c r="E120" s="6" t="s">
        <v>23</v>
      </c>
      <c r="F120" s="31" t="s">
        <v>0</v>
      </c>
      <c r="G120" s="27" t="s">
        <v>14</v>
      </c>
      <c r="H120" s="27" t="s">
        <v>15</v>
      </c>
      <c r="I120" s="33" t="s">
        <v>116</v>
      </c>
    </row>
    <row r="121" spans="1:9" x14ac:dyDescent="0.2">
      <c r="A121" s="35">
        <v>29129</v>
      </c>
      <c r="B121" s="27">
        <v>-2.0284910232997175</v>
      </c>
      <c r="C121" s="27" t="s">
        <v>121</v>
      </c>
      <c r="D121" s="33" t="s">
        <v>118</v>
      </c>
      <c r="E121" s="6" t="s">
        <v>23</v>
      </c>
      <c r="F121" s="31" t="s">
        <v>0</v>
      </c>
      <c r="G121" s="27" t="s">
        <v>14</v>
      </c>
      <c r="H121" s="27" t="s">
        <v>15</v>
      </c>
      <c r="I121" s="33" t="s">
        <v>116</v>
      </c>
    </row>
    <row r="122" spans="1:9" x14ac:dyDescent="0.2">
      <c r="A122" s="35">
        <v>29221</v>
      </c>
      <c r="B122" s="27">
        <v>-1.3973531612019874</v>
      </c>
      <c r="C122" s="27" t="s">
        <v>121</v>
      </c>
      <c r="D122" s="33" t="s">
        <v>118</v>
      </c>
      <c r="E122" s="6" t="s">
        <v>23</v>
      </c>
      <c r="F122" s="31" t="s">
        <v>0</v>
      </c>
      <c r="G122" s="27" t="s">
        <v>14</v>
      </c>
      <c r="H122" s="27" t="s">
        <v>15</v>
      </c>
      <c r="I122" s="33" t="s">
        <v>116</v>
      </c>
    </row>
    <row r="123" spans="1:9" x14ac:dyDescent="0.2">
      <c r="A123" s="35">
        <v>29312</v>
      </c>
      <c r="B123" s="27">
        <v>-10.368815445832428</v>
      </c>
      <c r="C123" s="27" t="s">
        <v>121</v>
      </c>
      <c r="D123" s="33" t="s">
        <v>118</v>
      </c>
      <c r="E123" s="6" t="s">
        <v>23</v>
      </c>
      <c r="F123" s="31" t="s">
        <v>0</v>
      </c>
      <c r="G123" s="27" t="s">
        <v>14</v>
      </c>
      <c r="H123" s="27" t="s">
        <v>15</v>
      </c>
      <c r="I123" s="33" t="s">
        <v>116</v>
      </c>
    </row>
    <row r="124" spans="1:9" x14ac:dyDescent="0.2">
      <c r="A124" s="35">
        <v>29403</v>
      </c>
      <c r="B124" s="27">
        <v>-2.5119078037647231</v>
      </c>
      <c r="C124" s="27" t="s">
        <v>121</v>
      </c>
      <c r="D124" s="33" t="s">
        <v>118</v>
      </c>
      <c r="E124" s="6" t="s">
        <v>23</v>
      </c>
      <c r="F124" s="31" t="s">
        <v>0</v>
      </c>
      <c r="G124" s="27" t="s">
        <v>14</v>
      </c>
      <c r="H124" s="27" t="s">
        <v>15</v>
      </c>
      <c r="I124" s="33" t="s">
        <v>116</v>
      </c>
    </row>
    <row r="125" spans="1:9" x14ac:dyDescent="0.2">
      <c r="A125" s="35">
        <v>29495</v>
      </c>
      <c r="B125" s="27">
        <v>5.6078750955905798</v>
      </c>
      <c r="C125" s="27" t="s">
        <v>121</v>
      </c>
      <c r="D125" s="33" t="s">
        <v>118</v>
      </c>
      <c r="E125" s="6" t="s">
        <v>23</v>
      </c>
      <c r="F125" s="31" t="s">
        <v>0</v>
      </c>
      <c r="G125" s="27" t="s">
        <v>14</v>
      </c>
      <c r="H125" s="27" t="s">
        <v>15</v>
      </c>
      <c r="I125" s="33" t="s">
        <v>116</v>
      </c>
    </row>
    <row r="126" spans="1:9" x14ac:dyDescent="0.2">
      <c r="A126" s="35">
        <v>29587</v>
      </c>
      <c r="B126" s="27">
        <v>5.7876860634806606</v>
      </c>
      <c r="C126" s="27" t="s">
        <v>121</v>
      </c>
      <c r="D126" s="33" t="s">
        <v>118</v>
      </c>
      <c r="E126" s="6" t="s">
        <v>23</v>
      </c>
      <c r="F126" s="31" t="s">
        <v>0</v>
      </c>
      <c r="G126" s="27" t="s">
        <v>14</v>
      </c>
      <c r="H126" s="27" t="s">
        <v>15</v>
      </c>
      <c r="I126" s="33" t="s">
        <v>116</v>
      </c>
    </row>
    <row r="127" spans="1:9" x14ac:dyDescent="0.2">
      <c r="A127" s="35">
        <v>29677</v>
      </c>
      <c r="B127" s="27">
        <v>-5.3692287963635543</v>
      </c>
      <c r="C127" s="27" t="s">
        <v>121</v>
      </c>
      <c r="D127" s="33" t="s">
        <v>118</v>
      </c>
      <c r="E127" s="6" t="s">
        <v>23</v>
      </c>
      <c r="F127" s="31" t="s">
        <v>0</v>
      </c>
      <c r="G127" s="27" t="s">
        <v>14</v>
      </c>
      <c r="H127" s="27" t="s">
        <v>15</v>
      </c>
      <c r="I127" s="33" t="s">
        <v>116</v>
      </c>
    </row>
    <row r="128" spans="1:9" x14ac:dyDescent="0.2">
      <c r="A128" s="35">
        <v>29768</v>
      </c>
      <c r="B128" s="27">
        <v>2.295919414315291</v>
      </c>
      <c r="C128" s="27" t="s">
        <v>121</v>
      </c>
      <c r="D128" s="33" t="s">
        <v>118</v>
      </c>
      <c r="E128" s="6" t="s">
        <v>23</v>
      </c>
      <c r="F128" s="31" t="s">
        <v>0</v>
      </c>
      <c r="G128" s="27" t="s">
        <v>14</v>
      </c>
      <c r="H128" s="27" t="s">
        <v>15</v>
      </c>
      <c r="I128" s="33" t="s">
        <v>116</v>
      </c>
    </row>
    <row r="129" spans="1:9" x14ac:dyDescent="0.2">
      <c r="A129" s="35">
        <v>29860</v>
      </c>
      <c r="B129" s="27">
        <v>-7.0452809878364846</v>
      </c>
      <c r="C129" s="27" t="s">
        <v>121</v>
      </c>
      <c r="D129" s="33" t="s">
        <v>118</v>
      </c>
      <c r="E129" s="6" t="s">
        <v>23</v>
      </c>
      <c r="F129" s="31" t="s">
        <v>0</v>
      </c>
      <c r="G129" s="27" t="s">
        <v>14</v>
      </c>
      <c r="H129" s="27" t="s">
        <v>15</v>
      </c>
      <c r="I129" s="33" t="s">
        <v>116</v>
      </c>
    </row>
    <row r="130" spans="1:9" x14ac:dyDescent="0.2">
      <c r="A130" s="35">
        <v>29952</v>
      </c>
      <c r="B130" s="27">
        <v>-8.947546625537079</v>
      </c>
      <c r="C130" s="27" t="s">
        <v>121</v>
      </c>
      <c r="D130" s="33" t="s">
        <v>118</v>
      </c>
      <c r="E130" s="6" t="s">
        <v>23</v>
      </c>
      <c r="F130" s="31" t="s">
        <v>0</v>
      </c>
      <c r="G130" s="27" t="s">
        <v>14</v>
      </c>
      <c r="H130" s="27" t="s">
        <v>15</v>
      </c>
      <c r="I130" s="33" t="s">
        <v>116</v>
      </c>
    </row>
    <row r="131" spans="1:9" x14ac:dyDescent="0.2">
      <c r="A131" s="35">
        <v>30042</v>
      </c>
      <c r="B131" s="27">
        <v>-1.1031942833691815</v>
      </c>
      <c r="C131" s="27" t="s">
        <v>121</v>
      </c>
      <c r="D131" s="33" t="s">
        <v>118</v>
      </c>
      <c r="E131" s="6" t="s">
        <v>23</v>
      </c>
      <c r="F131" s="31" t="s">
        <v>0</v>
      </c>
      <c r="G131" s="27" t="s">
        <v>14</v>
      </c>
      <c r="H131" s="27" t="s">
        <v>15</v>
      </c>
      <c r="I131" s="33" t="s">
        <v>116</v>
      </c>
    </row>
    <row r="132" spans="1:9" x14ac:dyDescent="0.2">
      <c r="A132" s="35">
        <v>30133</v>
      </c>
      <c r="B132" s="27">
        <v>-4.446099192604601</v>
      </c>
      <c r="C132" s="27" t="s">
        <v>121</v>
      </c>
      <c r="D132" s="33" t="s">
        <v>118</v>
      </c>
      <c r="E132" s="6" t="s">
        <v>23</v>
      </c>
      <c r="F132" s="31" t="s">
        <v>0</v>
      </c>
      <c r="G132" s="27" t="s">
        <v>14</v>
      </c>
      <c r="H132" s="27" t="s">
        <v>15</v>
      </c>
      <c r="I132" s="33" t="s">
        <v>116</v>
      </c>
    </row>
    <row r="133" spans="1:9" x14ac:dyDescent="0.2">
      <c r="A133" s="35">
        <v>30225</v>
      </c>
      <c r="B133" s="27">
        <v>-2.7982996446729747</v>
      </c>
      <c r="C133" s="27" t="s">
        <v>121</v>
      </c>
      <c r="D133" s="33" t="s">
        <v>118</v>
      </c>
      <c r="E133" s="6" t="s">
        <v>23</v>
      </c>
      <c r="F133" s="31" t="s">
        <v>0</v>
      </c>
      <c r="G133" s="27" t="s">
        <v>14</v>
      </c>
      <c r="H133" s="27" t="s">
        <v>15</v>
      </c>
      <c r="I133" s="33" t="s">
        <v>116</v>
      </c>
    </row>
    <row r="134" spans="1:9" x14ac:dyDescent="0.2">
      <c r="A134" s="35">
        <v>30317</v>
      </c>
      <c r="B134" s="27">
        <v>2.4340307307330455</v>
      </c>
      <c r="C134" s="27" t="s">
        <v>121</v>
      </c>
      <c r="D134" s="33" t="s">
        <v>118</v>
      </c>
      <c r="E134" s="6" t="s">
        <v>23</v>
      </c>
      <c r="F134" s="31" t="s">
        <v>0</v>
      </c>
      <c r="G134" s="27" t="s">
        <v>14</v>
      </c>
      <c r="H134" s="27" t="s">
        <v>15</v>
      </c>
      <c r="I134" s="33" t="s">
        <v>116</v>
      </c>
    </row>
    <row r="135" spans="1:9" x14ac:dyDescent="0.2">
      <c r="A135" s="35">
        <v>30407</v>
      </c>
      <c r="B135" s="27">
        <v>6.3968630354010267</v>
      </c>
      <c r="C135" s="27" t="s">
        <v>121</v>
      </c>
      <c r="D135" s="33" t="s">
        <v>118</v>
      </c>
      <c r="E135" s="6" t="s">
        <v>23</v>
      </c>
      <c r="F135" s="31" t="s">
        <v>0</v>
      </c>
      <c r="G135" s="27" t="s">
        <v>14</v>
      </c>
      <c r="H135" s="27" t="s">
        <v>15</v>
      </c>
      <c r="I135" s="33" t="s">
        <v>116</v>
      </c>
    </row>
    <row r="136" spans="1:9" x14ac:dyDescent="0.2">
      <c r="A136" s="35">
        <v>30498</v>
      </c>
      <c r="B136" s="27">
        <v>5.1380022187423133</v>
      </c>
      <c r="C136" s="27" t="s">
        <v>121</v>
      </c>
      <c r="D136" s="33" t="s">
        <v>118</v>
      </c>
      <c r="E136" s="6" t="s">
        <v>23</v>
      </c>
      <c r="F136" s="31" t="s">
        <v>0</v>
      </c>
      <c r="G136" s="27" t="s">
        <v>14</v>
      </c>
      <c r="H136" s="27" t="s">
        <v>15</v>
      </c>
      <c r="I136" s="33" t="s">
        <v>116</v>
      </c>
    </row>
    <row r="137" spans="1:9" x14ac:dyDescent="0.2">
      <c r="A137" s="35">
        <v>30590</v>
      </c>
      <c r="B137" s="27">
        <v>5.432142646943908</v>
      </c>
      <c r="C137" s="27" t="s">
        <v>121</v>
      </c>
      <c r="D137" s="33" t="s">
        <v>118</v>
      </c>
      <c r="E137" s="6" t="s">
        <v>23</v>
      </c>
      <c r="F137" s="31" t="s">
        <v>0</v>
      </c>
      <c r="G137" s="27" t="s">
        <v>14</v>
      </c>
      <c r="H137" s="27" t="s">
        <v>15</v>
      </c>
      <c r="I137" s="33" t="s">
        <v>116</v>
      </c>
    </row>
    <row r="138" spans="1:9" x14ac:dyDescent="0.2">
      <c r="A138" s="35">
        <v>30682</v>
      </c>
      <c r="B138" s="27">
        <v>4.8234691386136932</v>
      </c>
      <c r="C138" s="27" t="s">
        <v>121</v>
      </c>
      <c r="D138" s="33" t="s">
        <v>118</v>
      </c>
      <c r="E138" s="6" t="s">
        <v>23</v>
      </c>
      <c r="F138" s="31" t="s">
        <v>0</v>
      </c>
      <c r="G138" s="27" t="s">
        <v>14</v>
      </c>
      <c r="H138" s="27" t="s">
        <v>15</v>
      </c>
      <c r="I138" s="33" t="s">
        <v>116</v>
      </c>
    </row>
    <row r="139" spans="1:9" x14ac:dyDescent="0.2">
      <c r="A139" s="35">
        <v>30773</v>
      </c>
      <c r="B139" s="27">
        <v>3.7227758362304009</v>
      </c>
      <c r="C139" s="27" t="s">
        <v>121</v>
      </c>
      <c r="D139" s="33" t="s">
        <v>118</v>
      </c>
      <c r="E139" s="6" t="s">
        <v>23</v>
      </c>
      <c r="F139" s="31" t="s">
        <v>0</v>
      </c>
      <c r="G139" s="27" t="s">
        <v>14</v>
      </c>
      <c r="H139" s="27" t="s">
        <v>15</v>
      </c>
      <c r="I139" s="33" t="s">
        <v>116</v>
      </c>
    </row>
    <row r="140" spans="1:9" x14ac:dyDescent="0.2">
      <c r="A140" s="35">
        <v>30864</v>
      </c>
      <c r="B140" s="27">
        <v>0.46405462415023058</v>
      </c>
      <c r="C140" s="27" t="s">
        <v>121</v>
      </c>
      <c r="D140" s="33" t="s">
        <v>118</v>
      </c>
      <c r="E140" s="6" t="s">
        <v>23</v>
      </c>
      <c r="F140" s="31" t="s">
        <v>0</v>
      </c>
      <c r="G140" s="27" t="s">
        <v>14</v>
      </c>
      <c r="H140" s="27" t="s">
        <v>15</v>
      </c>
      <c r="I140" s="33" t="s">
        <v>116</v>
      </c>
    </row>
    <row r="141" spans="1:9" x14ac:dyDescent="0.2">
      <c r="A141" s="35">
        <v>30956</v>
      </c>
      <c r="B141" s="27">
        <v>-0.18049884757493118</v>
      </c>
      <c r="C141" s="27" t="s">
        <v>121</v>
      </c>
      <c r="D141" s="33" t="s">
        <v>118</v>
      </c>
      <c r="E141" s="6" t="s">
        <v>23</v>
      </c>
      <c r="F141" s="31" t="s">
        <v>0</v>
      </c>
      <c r="G141" s="27" t="s">
        <v>14</v>
      </c>
      <c r="H141" s="27" t="s">
        <v>15</v>
      </c>
      <c r="I141" s="33" t="s">
        <v>116</v>
      </c>
    </row>
    <row r="142" spans="1:9" x14ac:dyDescent="0.2">
      <c r="A142" s="35">
        <v>31048</v>
      </c>
      <c r="B142" s="27">
        <v>0.41211611539898252</v>
      </c>
      <c r="C142" s="27" t="s">
        <v>121</v>
      </c>
      <c r="D142" s="33" t="s">
        <v>118</v>
      </c>
      <c r="E142" s="6" t="s">
        <v>23</v>
      </c>
      <c r="F142" s="31" t="s">
        <v>0</v>
      </c>
      <c r="G142" s="27" t="s">
        <v>14</v>
      </c>
      <c r="H142" s="27" t="s">
        <v>15</v>
      </c>
      <c r="I142" s="33" t="s">
        <v>116</v>
      </c>
    </row>
    <row r="143" spans="1:9" x14ac:dyDescent="0.2">
      <c r="A143" s="35">
        <v>31138</v>
      </c>
      <c r="B143" s="27">
        <v>0.11761549683623995</v>
      </c>
      <c r="C143" s="27" t="s">
        <v>121</v>
      </c>
      <c r="D143" s="33" t="s">
        <v>118</v>
      </c>
      <c r="E143" s="6" t="s">
        <v>23</v>
      </c>
      <c r="F143" s="31" t="s">
        <v>0</v>
      </c>
      <c r="G143" s="27" t="s">
        <v>14</v>
      </c>
      <c r="H143" s="27" t="s">
        <v>15</v>
      </c>
      <c r="I143" s="33" t="s">
        <v>116</v>
      </c>
    </row>
    <row r="144" spans="1:9" x14ac:dyDescent="0.2">
      <c r="A144" s="35">
        <v>31229</v>
      </c>
      <c r="B144" s="27">
        <v>2.8345043561577796</v>
      </c>
      <c r="C144" s="27" t="s">
        <v>121</v>
      </c>
      <c r="D144" s="33" t="s">
        <v>118</v>
      </c>
      <c r="E144" s="6" t="s">
        <v>23</v>
      </c>
      <c r="F144" s="31" t="s">
        <v>0</v>
      </c>
      <c r="G144" s="27" t="s">
        <v>14</v>
      </c>
      <c r="H144" s="27" t="s">
        <v>15</v>
      </c>
      <c r="I144" s="33" t="s">
        <v>116</v>
      </c>
    </row>
    <row r="145" spans="1:9" x14ac:dyDescent="0.2">
      <c r="A145" s="35">
        <v>31321</v>
      </c>
      <c r="B145" s="27">
        <v>-0.43895395444133722</v>
      </c>
      <c r="C145" s="27" t="s">
        <v>121</v>
      </c>
      <c r="D145" s="33" t="s">
        <v>118</v>
      </c>
      <c r="E145" s="6" t="s">
        <v>23</v>
      </c>
      <c r="F145" s="31" t="s">
        <v>0</v>
      </c>
      <c r="G145" s="27" t="s">
        <v>14</v>
      </c>
      <c r="H145" s="27" t="s">
        <v>15</v>
      </c>
      <c r="I145" s="33" t="s">
        <v>116</v>
      </c>
    </row>
    <row r="146" spans="1:9" x14ac:dyDescent="0.2">
      <c r="A146" s="35">
        <v>31413</v>
      </c>
      <c r="B146" s="27">
        <v>0.39845524239896157</v>
      </c>
      <c r="C146" s="27" t="s">
        <v>121</v>
      </c>
      <c r="D146" s="33" t="s">
        <v>118</v>
      </c>
      <c r="E146" s="6" t="s">
        <v>23</v>
      </c>
      <c r="F146" s="31" t="s">
        <v>0</v>
      </c>
      <c r="G146" s="27" t="s">
        <v>14</v>
      </c>
      <c r="H146" s="27" t="s">
        <v>15</v>
      </c>
      <c r="I146" s="33" t="s">
        <v>116</v>
      </c>
    </row>
    <row r="147" spans="1:9" x14ac:dyDescent="0.2">
      <c r="A147" s="35">
        <v>31503</v>
      </c>
      <c r="B147" s="27">
        <v>-1.5614598929863293</v>
      </c>
      <c r="C147" s="27" t="s">
        <v>121</v>
      </c>
      <c r="D147" s="33" t="s">
        <v>118</v>
      </c>
      <c r="E147" s="6" t="s">
        <v>23</v>
      </c>
      <c r="F147" s="31" t="s">
        <v>0</v>
      </c>
      <c r="G147" s="27" t="s">
        <v>14</v>
      </c>
      <c r="H147" s="27" t="s">
        <v>15</v>
      </c>
      <c r="I147" s="33" t="s">
        <v>116</v>
      </c>
    </row>
    <row r="148" spans="1:9" x14ac:dyDescent="0.2">
      <c r="A148" s="35">
        <v>31594</v>
      </c>
      <c r="B148" s="27">
        <v>0.56317581092607183</v>
      </c>
      <c r="C148" s="27" t="s">
        <v>121</v>
      </c>
      <c r="D148" s="33" t="s">
        <v>118</v>
      </c>
      <c r="E148" s="6" t="s">
        <v>23</v>
      </c>
      <c r="F148" s="31" t="s">
        <v>0</v>
      </c>
      <c r="G148" s="27" t="s">
        <v>14</v>
      </c>
      <c r="H148" s="27" t="s">
        <v>15</v>
      </c>
      <c r="I148" s="33" t="s">
        <v>116</v>
      </c>
    </row>
    <row r="149" spans="1:9" x14ac:dyDescent="0.2">
      <c r="A149" s="35">
        <v>31686</v>
      </c>
      <c r="B149" s="27">
        <v>-1.1085444752474878</v>
      </c>
      <c r="C149" s="27" t="s">
        <v>121</v>
      </c>
      <c r="D149" s="33" t="s">
        <v>118</v>
      </c>
      <c r="E149" s="6" t="s">
        <v>23</v>
      </c>
      <c r="F149" s="31" t="s">
        <v>0</v>
      </c>
      <c r="G149" s="27" t="s">
        <v>14</v>
      </c>
      <c r="H149" s="27" t="s">
        <v>15</v>
      </c>
      <c r="I149" s="33" t="s">
        <v>116</v>
      </c>
    </row>
    <row r="150" spans="1:9" x14ac:dyDescent="0.2">
      <c r="A150" s="35">
        <v>31778</v>
      </c>
      <c r="B150" s="27">
        <v>-0.27217843367593186</v>
      </c>
      <c r="C150" s="27" t="s">
        <v>121</v>
      </c>
      <c r="D150" s="33" t="s">
        <v>118</v>
      </c>
      <c r="E150" s="6" t="s">
        <v>23</v>
      </c>
      <c r="F150" s="31" t="s">
        <v>0</v>
      </c>
      <c r="G150" s="27" t="s">
        <v>14</v>
      </c>
      <c r="H150" s="27" t="s">
        <v>15</v>
      </c>
      <c r="I150" s="33" t="s">
        <v>116</v>
      </c>
    </row>
    <row r="151" spans="1:9" x14ac:dyDescent="0.2">
      <c r="A151" s="35">
        <v>31868</v>
      </c>
      <c r="B151" s="27">
        <v>1.1878845380785394</v>
      </c>
      <c r="C151" s="27" t="s">
        <v>121</v>
      </c>
      <c r="D151" s="33" t="s">
        <v>118</v>
      </c>
      <c r="E151" s="6" t="s">
        <v>23</v>
      </c>
      <c r="F151" s="31" t="s">
        <v>0</v>
      </c>
      <c r="G151" s="27" t="s">
        <v>14</v>
      </c>
      <c r="H151" s="27" t="s">
        <v>15</v>
      </c>
      <c r="I151" s="33" t="s">
        <v>116</v>
      </c>
    </row>
    <row r="152" spans="1:9" x14ac:dyDescent="0.2">
      <c r="A152" s="35">
        <v>31959</v>
      </c>
      <c r="B152" s="27">
        <v>0.34811891188915833</v>
      </c>
      <c r="C152" s="27" t="s">
        <v>121</v>
      </c>
      <c r="D152" s="33" t="s">
        <v>118</v>
      </c>
      <c r="E152" s="6" t="s">
        <v>23</v>
      </c>
      <c r="F152" s="31" t="s">
        <v>0</v>
      </c>
      <c r="G152" s="27" t="s">
        <v>14</v>
      </c>
      <c r="H152" s="27" t="s">
        <v>15</v>
      </c>
      <c r="I152" s="33" t="s">
        <v>116</v>
      </c>
    </row>
    <row r="153" spans="1:9" x14ac:dyDescent="0.2">
      <c r="A153" s="35">
        <v>32051</v>
      </c>
      <c r="B153" s="27">
        <v>3.8720612875885845</v>
      </c>
      <c r="C153" s="27" t="s">
        <v>121</v>
      </c>
      <c r="D153" s="33" t="s">
        <v>118</v>
      </c>
      <c r="E153" s="6" t="s">
        <v>23</v>
      </c>
      <c r="F153" s="31" t="s">
        <v>0</v>
      </c>
      <c r="G153" s="27" t="s">
        <v>14</v>
      </c>
      <c r="H153" s="27" t="s">
        <v>15</v>
      </c>
      <c r="I153" s="33" t="s">
        <v>116</v>
      </c>
    </row>
    <row r="154" spans="1:9" x14ac:dyDescent="0.2">
      <c r="A154" s="35">
        <v>32143</v>
      </c>
      <c r="B154" s="27">
        <v>-0.97256452542890015</v>
      </c>
      <c r="C154" s="27" t="s">
        <v>121</v>
      </c>
      <c r="D154" s="33" t="s">
        <v>118</v>
      </c>
      <c r="E154" s="6" t="s">
        <v>23</v>
      </c>
      <c r="F154" s="31" t="s">
        <v>0</v>
      </c>
      <c r="G154" s="27" t="s">
        <v>14</v>
      </c>
      <c r="H154" s="27" t="s">
        <v>15</v>
      </c>
      <c r="I154" s="33" t="s">
        <v>116</v>
      </c>
    </row>
    <row r="155" spans="1:9" x14ac:dyDescent="0.2">
      <c r="A155" s="35">
        <v>32234</v>
      </c>
      <c r="B155" s="27">
        <v>2.3642741821412416</v>
      </c>
      <c r="C155" s="27" t="s">
        <v>121</v>
      </c>
      <c r="D155" s="33" t="s">
        <v>118</v>
      </c>
      <c r="E155" s="6" t="s">
        <v>23</v>
      </c>
      <c r="F155" s="31" t="s">
        <v>0</v>
      </c>
      <c r="G155" s="27" t="s">
        <v>14</v>
      </c>
      <c r="H155" s="27" t="s">
        <v>15</v>
      </c>
      <c r="I155" s="33" t="s">
        <v>116</v>
      </c>
    </row>
    <row r="156" spans="1:9" x14ac:dyDescent="0.2">
      <c r="A156" s="35">
        <v>32325</v>
      </c>
      <c r="B156" s="27">
        <v>-0.58671481603163267</v>
      </c>
      <c r="C156" s="27" t="s">
        <v>121</v>
      </c>
      <c r="D156" s="33" t="s">
        <v>118</v>
      </c>
      <c r="E156" s="6" t="s">
        <v>23</v>
      </c>
      <c r="F156" s="31" t="s">
        <v>0</v>
      </c>
      <c r="G156" s="27" t="s">
        <v>14</v>
      </c>
      <c r="H156" s="27" t="s">
        <v>15</v>
      </c>
      <c r="I156" s="33" t="s">
        <v>116</v>
      </c>
    </row>
    <row r="157" spans="1:9" x14ac:dyDescent="0.2">
      <c r="A157" s="35">
        <v>32417</v>
      </c>
      <c r="B157" s="27">
        <v>2.4384339729985394</v>
      </c>
      <c r="C157" s="27" t="s">
        <v>121</v>
      </c>
      <c r="D157" s="33" t="s">
        <v>118</v>
      </c>
      <c r="E157" s="6" t="s">
        <v>23</v>
      </c>
      <c r="F157" s="31" t="s">
        <v>0</v>
      </c>
      <c r="G157" s="27" t="s">
        <v>14</v>
      </c>
      <c r="H157" s="27" t="s">
        <v>15</v>
      </c>
      <c r="I157" s="33" t="s">
        <v>116</v>
      </c>
    </row>
    <row r="158" spans="1:9" x14ac:dyDescent="0.2">
      <c r="A158" s="35">
        <v>32509</v>
      </c>
      <c r="B158" s="27">
        <v>1.16912901208633</v>
      </c>
      <c r="C158" s="27" t="s">
        <v>121</v>
      </c>
      <c r="D158" s="33" t="s">
        <v>118</v>
      </c>
      <c r="E158" s="6" t="s">
        <v>23</v>
      </c>
      <c r="F158" s="31" t="s">
        <v>0</v>
      </c>
      <c r="G158" s="27" t="s">
        <v>14</v>
      </c>
      <c r="H158" s="27" t="s">
        <v>15</v>
      </c>
      <c r="I158" s="33" t="s">
        <v>116</v>
      </c>
    </row>
    <row r="159" spans="1:9" x14ac:dyDescent="0.2">
      <c r="A159" s="35">
        <v>32599</v>
      </c>
      <c r="B159" s="27">
        <v>0.20338840914485301</v>
      </c>
      <c r="C159" s="27" t="s">
        <v>121</v>
      </c>
      <c r="D159" s="33" t="s">
        <v>118</v>
      </c>
      <c r="E159" s="6" t="s">
        <v>23</v>
      </c>
      <c r="F159" s="31" t="s">
        <v>0</v>
      </c>
      <c r="G159" s="27" t="s">
        <v>14</v>
      </c>
      <c r="H159" s="27" t="s">
        <v>15</v>
      </c>
      <c r="I159" s="33" t="s">
        <v>116</v>
      </c>
    </row>
    <row r="160" spans="1:9" x14ac:dyDescent="0.2">
      <c r="A160" s="35">
        <v>32690</v>
      </c>
      <c r="B160" s="27">
        <v>0.12980077929764811</v>
      </c>
      <c r="C160" s="27" t="s">
        <v>121</v>
      </c>
      <c r="D160" s="33" t="s">
        <v>118</v>
      </c>
      <c r="E160" s="6" t="s">
        <v>23</v>
      </c>
      <c r="F160" s="31" t="s">
        <v>0</v>
      </c>
      <c r="G160" s="27" t="s">
        <v>14</v>
      </c>
      <c r="H160" s="27" t="s">
        <v>15</v>
      </c>
      <c r="I160" s="33" t="s">
        <v>116</v>
      </c>
    </row>
    <row r="161" spans="1:9" x14ac:dyDescent="0.2">
      <c r="A161" s="35">
        <v>32782</v>
      </c>
      <c r="B161" s="27">
        <v>-2.0450396669083668</v>
      </c>
      <c r="C161" s="27" t="s">
        <v>121</v>
      </c>
      <c r="D161" s="33" t="s">
        <v>118</v>
      </c>
      <c r="E161" s="6" t="s">
        <v>23</v>
      </c>
      <c r="F161" s="31" t="s">
        <v>0</v>
      </c>
      <c r="G161" s="27" t="s">
        <v>14</v>
      </c>
      <c r="H161" s="27" t="s">
        <v>15</v>
      </c>
      <c r="I161" s="33" t="s">
        <v>116</v>
      </c>
    </row>
    <row r="162" spans="1:9" x14ac:dyDescent="0.2">
      <c r="A162" s="35">
        <v>32874</v>
      </c>
      <c r="B162" s="27">
        <v>1.5848522882805991</v>
      </c>
      <c r="C162" s="27" t="s">
        <v>121</v>
      </c>
      <c r="D162" s="33" t="s">
        <v>118</v>
      </c>
      <c r="E162" s="6" t="s">
        <v>23</v>
      </c>
      <c r="F162" s="31" t="s">
        <v>0</v>
      </c>
      <c r="G162" s="27" t="s">
        <v>14</v>
      </c>
      <c r="H162" s="27" t="s">
        <v>15</v>
      </c>
      <c r="I162" s="33" t="s">
        <v>116</v>
      </c>
    </row>
    <row r="163" spans="1:9" x14ac:dyDescent="0.2">
      <c r="A163" s="35">
        <v>32964</v>
      </c>
      <c r="B163" s="27">
        <v>-1.2826474195528972</v>
      </c>
      <c r="C163" s="27" t="s">
        <v>121</v>
      </c>
      <c r="D163" s="33" t="s">
        <v>118</v>
      </c>
      <c r="E163" s="6" t="s">
        <v>23</v>
      </c>
      <c r="F163" s="31" t="s">
        <v>0</v>
      </c>
      <c r="G163" s="27" t="s">
        <v>14</v>
      </c>
      <c r="H163" s="27" t="s">
        <v>15</v>
      </c>
      <c r="I163" s="33" t="s">
        <v>116</v>
      </c>
    </row>
    <row r="164" spans="1:9" x14ac:dyDescent="0.2">
      <c r="A164" s="35">
        <v>33055</v>
      </c>
      <c r="B164" s="27">
        <v>-2.4223686174798535</v>
      </c>
      <c r="C164" s="27" t="s">
        <v>121</v>
      </c>
      <c r="D164" s="33" t="s">
        <v>118</v>
      </c>
      <c r="E164" s="6" t="s">
        <v>23</v>
      </c>
      <c r="F164" s="31" t="s">
        <v>0</v>
      </c>
      <c r="G164" s="27" t="s">
        <v>14</v>
      </c>
      <c r="H164" s="27" t="s">
        <v>15</v>
      </c>
      <c r="I164" s="33" t="s">
        <v>116</v>
      </c>
    </row>
    <row r="165" spans="1:9" x14ac:dyDescent="0.2">
      <c r="A165" s="35">
        <v>33147</v>
      </c>
      <c r="B165" s="27">
        <v>-6.2645677625694027</v>
      </c>
      <c r="C165" s="27" t="s">
        <v>121</v>
      </c>
      <c r="D165" s="33" t="s">
        <v>118</v>
      </c>
      <c r="E165" s="6" t="s">
        <v>23</v>
      </c>
      <c r="F165" s="31" t="s">
        <v>0</v>
      </c>
      <c r="G165" s="27" t="s">
        <v>14</v>
      </c>
      <c r="H165" s="27" t="s">
        <v>15</v>
      </c>
      <c r="I165" s="33" t="s">
        <v>116</v>
      </c>
    </row>
    <row r="166" spans="1:9" x14ac:dyDescent="0.2">
      <c r="A166" s="35">
        <v>33239</v>
      </c>
      <c r="B166" s="27">
        <v>-4.5229058595013782</v>
      </c>
      <c r="C166" s="27" t="s">
        <v>121</v>
      </c>
      <c r="D166" s="33" t="s">
        <v>118</v>
      </c>
      <c r="E166" s="6" t="s">
        <v>23</v>
      </c>
      <c r="F166" s="31" t="s">
        <v>0</v>
      </c>
      <c r="G166" s="27" t="s">
        <v>14</v>
      </c>
      <c r="H166" s="27" t="s">
        <v>15</v>
      </c>
      <c r="I166" s="33" t="s">
        <v>116</v>
      </c>
    </row>
    <row r="167" spans="1:9" x14ac:dyDescent="0.2">
      <c r="A167" s="35">
        <v>33329</v>
      </c>
      <c r="B167" s="27">
        <v>0.62517112198882963</v>
      </c>
      <c r="C167" s="27" t="s">
        <v>121</v>
      </c>
      <c r="D167" s="33" t="s">
        <v>118</v>
      </c>
      <c r="E167" s="6" t="s">
        <v>23</v>
      </c>
      <c r="F167" s="31" t="s">
        <v>0</v>
      </c>
      <c r="G167" s="27" t="s">
        <v>14</v>
      </c>
      <c r="H167" s="27" t="s">
        <v>15</v>
      </c>
      <c r="I167" s="33" t="s">
        <v>116</v>
      </c>
    </row>
    <row r="168" spans="1:9" x14ac:dyDescent="0.2">
      <c r="A168" s="35">
        <v>33420</v>
      </c>
      <c r="B168" s="27">
        <v>-0.55579965389438613</v>
      </c>
      <c r="C168" s="27" t="s">
        <v>121</v>
      </c>
      <c r="D168" s="33" t="s">
        <v>118</v>
      </c>
      <c r="E168" s="6" t="s">
        <v>23</v>
      </c>
      <c r="F168" s="31" t="s">
        <v>0</v>
      </c>
      <c r="G168" s="27" t="s">
        <v>14</v>
      </c>
      <c r="H168" s="27" t="s">
        <v>15</v>
      </c>
      <c r="I168" s="33" t="s">
        <v>116</v>
      </c>
    </row>
    <row r="169" spans="1:9" x14ac:dyDescent="0.2">
      <c r="A169" s="35">
        <v>33512</v>
      </c>
      <c r="B169" s="27">
        <v>-1.1848616819775795</v>
      </c>
      <c r="C169" s="27" t="s">
        <v>121</v>
      </c>
      <c r="D169" s="33" t="s">
        <v>118</v>
      </c>
      <c r="E169" s="6" t="s">
        <v>23</v>
      </c>
      <c r="F169" s="31" t="s">
        <v>0</v>
      </c>
      <c r="G169" s="27" t="s">
        <v>14</v>
      </c>
      <c r="H169" s="27" t="s">
        <v>15</v>
      </c>
      <c r="I169" s="33" t="s">
        <v>116</v>
      </c>
    </row>
    <row r="170" spans="1:9" x14ac:dyDescent="0.2">
      <c r="A170" s="35">
        <v>33604</v>
      </c>
      <c r="B170" s="27">
        <v>2.2899320740790223</v>
      </c>
      <c r="C170" s="27" t="s">
        <v>121</v>
      </c>
      <c r="D170" s="33" t="s">
        <v>118</v>
      </c>
      <c r="E170" s="6" t="s">
        <v>23</v>
      </c>
      <c r="F170" s="31" t="s">
        <v>0</v>
      </c>
      <c r="G170" s="27" t="s">
        <v>14</v>
      </c>
      <c r="H170" s="27" t="s">
        <v>15</v>
      </c>
      <c r="I170" s="33" t="s">
        <v>116</v>
      </c>
    </row>
    <row r="171" spans="1:9" x14ac:dyDescent="0.2">
      <c r="A171" s="35">
        <v>33695</v>
      </c>
      <c r="B171" s="27">
        <v>1.7633288370424625</v>
      </c>
      <c r="C171" s="27" t="s">
        <v>121</v>
      </c>
      <c r="D171" s="33" t="s">
        <v>118</v>
      </c>
      <c r="E171" s="6" t="s">
        <v>23</v>
      </c>
      <c r="F171" s="31" t="s">
        <v>0</v>
      </c>
      <c r="G171" s="27" t="s">
        <v>14</v>
      </c>
      <c r="H171" s="27" t="s">
        <v>15</v>
      </c>
      <c r="I171" s="33" t="s">
        <v>116</v>
      </c>
    </row>
    <row r="172" spans="1:9" x14ac:dyDescent="0.2">
      <c r="A172" s="35">
        <v>33786</v>
      </c>
      <c r="B172" s="27">
        <v>1.318993727109171</v>
      </c>
      <c r="C172" s="27" t="s">
        <v>121</v>
      </c>
      <c r="D172" s="33" t="s">
        <v>118</v>
      </c>
      <c r="E172" s="6" t="s">
        <v>23</v>
      </c>
      <c r="F172" s="31" t="s">
        <v>0</v>
      </c>
      <c r="G172" s="27" t="s">
        <v>14</v>
      </c>
      <c r="H172" s="27" t="s">
        <v>15</v>
      </c>
      <c r="I172" s="33" t="s">
        <v>116</v>
      </c>
    </row>
    <row r="173" spans="1:9" x14ac:dyDescent="0.2">
      <c r="A173" s="35">
        <v>33878</v>
      </c>
      <c r="B173" s="27">
        <v>1.4876750987069718</v>
      </c>
      <c r="C173" s="27" t="s">
        <v>121</v>
      </c>
      <c r="D173" s="33" t="s">
        <v>118</v>
      </c>
      <c r="E173" s="6" t="s">
        <v>23</v>
      </c>
      <c r="F173" s="31" t="s">
        <v>0</v>
      </c>
      <c r="G173" s="27" t="s">
        <v>14</v>
      </c>
      <c r="H173" s="27" t="s">
        <v>15</v>
      </c>
      <c r="I173" s="33" t="s">
        <v>116</v>
      </c>
    </row>
    <row r="174" spans="1:9" x14ac:dyDescent="0.2">
      <c r="A174" s="35">
        <v>33970</v>
      </c>
      <c r="B174" s="27">
        <v>-2.0744073632400832</v>
      </c>
      <c r="C174" s="27" t="s">
        <v>121</v>
      </c>
      <c r="D174" s="33" t="s">
        <v>118</v>
      </c>
      <c r="E174" s="6" t="s">
        <v>23</v>
      </c>
      <c r="F174" s="31" t="s">
        <v>0</v>
      </c>
      <c r="G174" s="27" t="s">
        <v>14</v>
      </c>
      <c r="H174" s="27" t="s">
        <v>15</v>
      </c>
      <c r="I174" s="33" t="s">
        <v>116</v>
      </c>
    </row>
    <row r="175" spans="1:9" x14ac:dyDescent="0.2">
      <c r="A175" s="35">
        <v>34060</v>
      </c>
      <c r="B175" s="27">
        <v>-0.49745033349181345</v>
      </c>
      <c r="C175" s="27" t="s">
        <v>121</v>
      </c>
      <c r="D175" s="33" t="s">
        <v>118</v>
      </c>
      <c r="E175" s="6" t="s">
        <v>23</v>
      </c>
      <c r="F175" s="31" t="s">
        <v>0</v>
      </c>
      <c r="G175" s="27" t="s">
        <v>14</v>
      </c>
      <c r="H175" s="27" t="s">
        <v>15</v>
      </c>
      <c r="I175" s="33" t="s">
        <v>116</v>
      </c>
    </row>
    <row r="176" spans="1:9" x14ac:dyDescent="0.2">
      <c r="A176" s="35">
        <v>34151</v>
      </c>
      <c r="B176" s="27">
        <v>-0.91719928543233697</v>
      </c>
      <c r="C176" s="27" t="s">
        <v>121</v>
      </c>
      <c r="D176" s="33" t="s">
        <v>118</v>
      </c>
      <c r="E176" s="6" t="s">
        <v>23</v>
      </c>
      <c r="F176" s="31" t="s">
        <v>0</v>
      </c>
      <c r="G176" s="27" t="s">
        <v>14</v>
      </c>
      <c r="H176" s="27" t="s">
        <v>15</v>
      </c>
      <c r="I176" s="33" t="s">
        <v>116</v>
      </c>
    </row>
    <row r="177" spans="1:9" x14ac:dyDescent="0.2">
      <c r="A177" s="35">
        <v>34243</v>
      </c>
      <c r="B177" s="27">
        <v>2.7521377982972552</v>
      </c>
      <c r="C177" s="27" t="s">
        <v>121</v>
      </c>
      <c r="D177" s="33" t="s">
        <v>118</v>
      </c>
      <c r="E177" s="6" t="s">
        <v>23</v>
      </c>
      <c r="F177" s="31" t="s">
        <v>0</v>
      </c>
      <c r="G177" s="27" t="s">
        <v>14</v>
      </c>
      <c r="H177" s="27" t="s">
        <v>15</v>
      </c>
      <c r="I177" s="33" t="s">
        <v>116</v>
      </c>
    </row>
    <row r="178" spans="1:9" x14ac:dyDescent="0.2">
      <c r="A178" s="35">
        <v>34335</v>
      </c>
      <c r="B178" s="27">
        <v>1.0229585250630966</v>
      </c>
      <c r="C178" s="27" t="s">
        <v>121</v>
      </c>
      <c r="D178" s="33" t="s">
        <v>118</v>
      </c>
      <c r="E178" s="6" t="s">
        <v>23</v>
      </c>
      <c r="F178" s="31" t="s">
        <v>0</v>
      </c>
      <c r="G178" s="27" t="s">
        <v>14</v>
      </c>
      <c r="H178" s="27" t="s">
        <v>15</v>
      </c>
      <c r="I178" s="33" t="s">
        <v>116</v>
      </c>
    </row>
    <row r="179" spans="1:9" x14ac:dyDescent="0.2">
      <c r="A179" s="35">
        <v>34425</v>
      </c>
      <c r="B179" s="27">
        <v>2.6255469180193565</v>
      </c>
      <c r="C179" s="27" t="s">
        <v>121</v>
      </c>
      <c r="D179" s="33" t="s">
        <v>118</v>
      </c>
      <c r="E179" s="6" t="s">
        <v>23</v>
      </c>
      <c r="F179" s="31" t="s">
        <v>0</v>
      </c>
      <c r="G179" s="27" t="s">
        <v>14</v>
      </c>
      <c r="H179" s="27" t="s">
        <v>15</v>
      </c>
      <c r="I179" s="33" t="s">
        <v>116</v>
      </c>
    </row>
    <row r="180" spans="1:9" x14ac:dyDescent="0.2">
      <c r="A180" s="35">
        <v>34516</v>
      </c>
      <c r="B180" s="27">
        <v>-0.50041710766282277</v>
      </c>
      <c r="C180" s="27" t="s">
        <v>121</v>
      </c>
      <c r="D180" s="33" t="s">
        <v>118</v>
      </c>
      <c r="E180" s="6" t="s">
        <v>23</v>
      </c>
      <c r="F180" s="31" t="s">
        <v>0</v>
      </c>
      <c r="G180" s="27" t="s">
        <v>14</v>
      </c>
      <c r="H180" s="27" t="s">
        <v>15</v>
      </c>
      <c r="I180" s="33" t="s">
        <v>116</v>
      </c>
    </row>
    <row r="181" spans="1:9" x14ac:dyDescent="0.2">
      <c r="A181" s="35">
        <v>34608</v>
      </c>
      <c r="B181" s="27">
        <v>1.7755168502944079</v>
      </c>
      <c r="C181" s="27" t="s">
        <v>121</v>
      </c>
      <c r="D181" s="33" t="s">
        <v>118</v>
      </c>
      <c r="E181" s="6" t="s">
        <v>23</v>
      </c>
      <c r="F181" s="31" t="s">
        <v>0</v>
      </c>
      <c r="G181" s="27" t="s">
        <v>14</v>
      </c>
      <c r="H181" s="27" t="s">
        <v>15</v>
      </c>
      <c r="I181" s="33" t="s">
        <v>116</v>
      </c>
    </row>
    <row r="182" spans="1:9" x14ac:dyDescent="0.2">
      <c r="A182" s="35">
        <v>34700</v>
      </c>
      <c r="B182" s="27">
        <v>-1.5377048254949135</v>
      </c>
      <c r="C182" s="27" t="s">
        <v>121</v>
      </c>
      <c r="D182" s="33" t="s">
        <v>118</v>
      </c>
      <c r="E182" s="6" t="s">
        <v>23</v>
      </c>
      <c r="F182" s="31" t="s">
        <v>0</v>
      </c>
      <c r="G182" s="27" t="s">
        <v>14</v>
      </c>
      <c r="H182" s="27" t="s">
        <v>15</v>
      </c>
      <c r="I182" s="33" t="s">
        <v>116</v>
      </c>
    </row>
    <row r="183" spans="1:9" x14ac:dyDescent="0.2">
      <c r="A183" s="35">
        <v>34790</v>
      </c>
      <c r="B183" s="27">
        <v>-1.7588993167649403</v>
      </c>
      <c r="C183" s="27" t="s">
        <v>121</v>
      </c>
      <c r="D183" s="33" t="s">
        <v>118</v>
      </c>
      <c r="E183" s="6" t="s">
        <v>23</v>
      </c>
      <c r="F183" s="31" t="s">
        <v>0</v>
      </c>
      <c r="G183" s="27" t="s">
        <v>14</v>
      </c>
      <c r="H183" s="27" t="s">
        <v>15</v>
      </c>
      <c r="I183" s="33" t="s">
        <v>116</v>
      </c>
    </row>
    <row r="184" spans="1:9" x14ac:dyDescent="0.2">
      <c r="A184" s="35">
        <v>34881</v>
      </c>
      <c r="B184" s="27">
        <v>0.53687373748290934</v>
      </c>
      <c r="C184" s="27" t="s">
        <v>121</v>
      </c>
      <c r="D184" s="33" t="s">
        <v>118</v>
      </c>
      <c r="E184" s="6" t="s">
        <v>23</v>
      </c>
      <c r="F184" s="31" t="s">
        <v>0</v>
      </c>
      <c r="G184" s="27" t="s">
        <v>14</v>
      </c>
      <c r="H184" s="27" t="s">
        <v>15</v>
      </c>
      <c r="I184" s="33" t="s">
        <v>116</v>
      </c>
    </row>
    <row r="185" spans="1:9" x14ac:dyDescent="0.2">
      <c r="A185" s="35">
        <v>34973</v>
      </c>
      <c r="B185" s="27">
        <v>-0.31689689877444582</v>
      </c>
      <c r="C185" s="27" t="s">
        <v>121</v>
      </c>
      <c r="D185" s="33" t="s">
        <v>118</v>
      </c>
      <c r="E185" s="6" t="s">
        <v>23</v>
      </c>
      <c r="F185" s="31" t="s">
        <v>0</v>
      </c>
      <c r="G185" s="27" t="s">
        <v>14</v>
      </c>
      <c r="H185" s="27" t="s">
        <v>15</v>
      </c>
      <c r="I185" s="33" t="s">
        <v>116</v>
      </c>
    </row>
    <row r="186" spans="1:9" x14ac:dyDescent="0.2">
      <c r="A186" s="35">
        <v>35065</v>
      </c>
      <c r="B186" s="27">
        <v>-5.9093915379973438E-2</v>
      </c>
      <c r="C186" s="27" t="s">
        <v>121</v>
      </c>
      <c r="D186" s="33" t="s">
        <v>118</v>
      </c>
      <c r="E186" s="6" t="s">
        <v>23</v>
      </c>
      <c r="F186" s="31" t="s">
        <v>0</v>
      </c>
      <c r="G186" s="27" t="s">
        <v>14</v>
      </c>
      <c r="H186" s="27" t="s">
        <v>15</v>
      </c>
      <c r="I186" s="33" t="s">
        <v>116</v>
      </c>
    </row>
    <row r="187" spans="1:9" x14ac:dyDescent="0.2">
      <c r="A187" s="35">
        <v>35156</v>
      </c>
      <c r="B187" s="27">
        <v>3.5858152856776231</v>
      </c>
      <c r="C187" s="27" t="s">
        <v>121</v>
      </c>
      <c r="D187" s="33" t="s">
        <v>118</v>
      </c>
      <c r="E187" s="6" t="s">
        <v>23</v>
      </c>
      <c r="F187" s="31" t="s">
        <v>0</v>
      </c>
      <c r="G187" s="27" t="s">
        <v>14</v>
      </c>
      <c r="H187" s="27" t="s">
        <v>15</v>
      </c>
      <c r="I187" s="33" t="s">
        <v>116</v>
      </c>
    </row>
    <row r="188" spans="1:9" x14ac:dyDescent="0.2">
      <c r="A188" s="35">
        <v>35247</v>
      </c>
      <c r="B188" s="27">
        <v>0.19670599576521974</v>
      </c>
      <c r="C188" s="27" t="s">
        <v>121</v>
      </c>
      <c r="D188" s="33" t="s">
        <v>118</v>
      </c>
      <c r="E188" s="6" t="s">
        <v>23</v>
      </c>
      <c r="F188" s="31" t="s">
        <v>0</v>
      </c>
      <c r="G188" s="27" t="s">
        <v>14</v>
      </c>
      <c r="H188" s="27" t="s">
        <v>15</v>
      </c>
      <c r="I188" s="33" t="s">
        <v>116</v>
      </c>
    </row>
    <row r="189" spans="1:9" x14ac:dyDescent="0.2">
      <c r="A189" s="35">
        <v>35339</v>
      </c>
      <c r="B189" s="27">
        <v>0.62323316196972378</v>
      </c>
      <c r="C189" s="27" t="s">
        <v>121</v>
      </c>
      <c r="D189" s="33" t="s">
        <v>118</v>
      </c>
      <c r="E189" s="6" t="s">
        <v>23</v>
      </c>
      <c r="F189" s="31" t="s">
        <v>0</v>
      </c>
      <c r="G189" s="27" t="s">
        <v>14</v>
      </c>
      <c r="H189" s="27" t="s">
        <v>15</v>
      </c>
      <c r="I189" s="33" t="s">
        <v>116</v>
      </c>
    </row>
    <row r="190" spans="1:9" x14ac:dyDescent="0.2">
      <c r="A190" s="35">
        <v>35431</v>
      </c>
      <c r="B190" s="27">
        <v>-1.1310515996846759</v>
      </c>
      <c r="C190" s="27" t="s">
        <v>121</v>
      </c>
      <c r="D190" s="33" t="s">
        <v>118</v>
      </c>
      <c r="E190" s="6" t="s">
        <v>23</v>
      </c>
      <c r="F190" s="31" t="s">
        <v>0</v>
      </c>
      <c r="G190" s="27" t="s">
        <v>14</v>
      </c>
      <c r="H190" s="27" t="s">
        <v>15</v>
      </c>
      <c r="I190" s="33" t="s">
        <v>116</v>
      </c>
    </row>
    <row r="191" spans="1:9" x14ac:dyDescent="0.2">
      <c r="A191" s="35">
        <v>35521</v>
      </c>
      <c r="B191" s="27">
        <v>2.9544718626227366</v>
      </c>
      <c r="C191" s="27" t="s">
        <v>121</v>
      </c>
      <c r="D191" s="33" t="s">
        <v>118</v>
      </c>
      <c r="E191" s="6" t="s">
        <v>23</v>
      </c>
      <c r="F191" s="31" t="s">
        <v>0</v>
      </c>
      <c r="G191" s="27" t="s">
        <v>14</v>
      </c>
      <c r="H191" s="27" t="s">
        <v>15</v>
      </c>
      <c r="I191" s="33" t="s">
        <v>116</v>
      </c>
    </row>
    <row r="192" spans="1:9" x14ac:dyDescent="0.2">
      <c r="A192" s="35">
        <v>35612</v>
      </c>
      <c r="B192" s="27">
        <v>1.1268942204159256</v>
      </c>
      <c r="C192" s="27" t="s">
        <v>121</v>
      </c>
      <c r="D192" s="33" t="s">
        <v>118</v>
      </c>
      <c r="E192" s="6" t="s">
        <v>23</v>
      </c>
      <c r="F192" s="31" t="s">
        <v>0</v>
      </c>
      <c r="G192" s="27" t="s">
        <v>14</v>
      </c>
      <c r="H192" s="27" t="s">
        <v>15</v>
      </c>
      <c r="I192" s="33" t="s">
        <v>116</v>
      </c>
    </row>
    <row r="193" spans="1:9" x14ac:dyDescent="0.2">
      <c r="A193" s="35">
        <v>35704</v>
      </c>
      <c r="B193" s="27">
        <v>-0.56167930858309933</v>
      </c>
      <c r="C193" s="27" t="s">
        <v>121</v>
      </c>
      <c r="D193" s="33" t="s">
        <v>118</v>
      </c>
      <c r="E193" s="6" t="s">
        <v>23</v>
      </c>
      <c r="F193" s="31" t="s">
        <v>0</v>
      </c>
      <c r="G193" s="27" t="s">
        <v>14</v>
      </c>
      <c r="H193" s="27" t="s">
        <v>15</v>
      </c>
      <c r="I193" s="33" t="s">
        <v>116</v>
      </c>
    </row>
    <row r="194" spans="1:9" x14ac:dyDescent="0.2">
      <c r="A194" s="35">
        <v>35796</v>
      </c>
      <c r="B194" s="27">
        <v>-3.9331399089441277E-2</v>
      </c>
      <c r="C194" s="27" t="s">
        <v>121</v>
      </c>
      <c r="D194" s="33" t="s">
        <v>118</v>
      </c>
      <c r="E194" s="6" t="s">
        <v>23</v>
      </c>
      <c r="F194" s="31" t="s">
        <v>0</v>
      </c>
      <c r="G194" s="27" t="s">
        <v>14</v>
      </c>
      <c r="H194" s="27" t="s">
        <v>15</v>
      </c>
      <c r="I194" s="33" t="s">
        <v>116</v>
      </c>
    </row>
    <row r="195" spans="1:9" x14ac:dyDescent="0.2">
      <c r="A195" s="35">
        <v>35886</v>
      </c>
      <c r="B195" s="27">
        <v>-0.41669829617050702</v>
      </c>
      <c r="C195" s="27" t="s">
        <v>121</v>
      </c>
      <c r="D195" s="33" t="s">
        <v>118</v>
      </c>
      <c r="E195" s="6" t="s">
        <v>23</v>
      </c>
      <c r="F195" s="31" t="s">
        <v>0</v>
      </c>
      <c r="G195" s="27" t="s">
        <v>14</v>
      </c>
      <c r="H195" s="27" t="s">
        <v>15</v>
      </c>
      <c r="I195" s="33" t="s">
        <v>116</v>
      </c>
    </row>
    <row r="196" spans="1:9" x14ac:dyDescent="0.2">
      <c r="A196" s="35">
        <v>35977</v>
      </c>
      <c r="B196" s="27">
        <v>0.85268536873946488</v>
      </c>
      <c r="C196" s="27" t="s">
        <v>121</v>
      </c>
      <c r="D196" s="33" t="s">
        <v>118</v>
      </c>
      <c r="E196" s="6" t="s">
        <v>23</v>
      </c>
      <c r="F196" s="31" t="s">
        <v>0</v>
      </c>
      <c r="G196" s="27" t="s">
        <v>14</v>
      </c>
      <c r="H196" s="27" t="s">
        <v>15</v>
      </c>
      <c r="I196" s="33" t="s">
        <v>116</v>
      </c>
    </row>
    <row r="197" spans="1:9" x14ac:dyDescent="0.2">
      <c r="A197" s="35">
        <v>36069</v>
      </c>
      <c r="B197" s="27">
        <v>2.3078241999009812</v>
      </c>
      <c r="C197" s="27" t="s">
        <v>121</v>
      </c>
      <c r="D197" s="33" t="s">
        <v>118</v>
      </c>
      <c r="E197" s="6" t="s">
        <v>23</v>
      </c>
      <c r="F197" s="31" t="s">
        <v>0</v>
      </c>
      <c r="G197" s="27" t="s">
        <v>14</v>
      </c>
      <c r="H197" s="27" t="s">
        <v>15</v>
      </c>
      <c r="I197" s="33" t="s">
        <v>116</v>
      </c>
    </row>
    <row r="198" spans="1:9" x14ac:dyDescent="0.2">
      <c r="A198" s="35">
        <v>36161</v>
      </c>
      <c r="B198" s="27">
        <v>-0.53896922301006978</v>
      </c>
      <c r="C198" s="27" t="s">
        <v>121</v>
      </c>
      <c r="D198" s="33" t="s">
        <v>118</v>
      </c>
      <c r="E198" s="6" t="s">
        <v>23</v>
      </c>
      <c r="F198" s="31" t="s">
        <v>0</v>
      </c>
      <c r="G198" s="27" t="s">
        <v>14</v>
      </c>
      <c r="H198" s="27" t="s">
        <v>15</v>
      </c>
      <c r="I198" s="33" t="s">
        <v>116</v>
      </c>
    </row>
    <row r="199" spans="1:9" x14ac:dyDescent="0.2">
      <c r="A199" s="35">
        <v>36251</v>
      </c>
      <c r="B199" s="27">
        <v>-0.93183275189914516</v>
      </c>
      <c r="C199" s="27" t="s">
        <v>121</v>
      </c>
      <c r="D199" s="33" t="s">
        <v>118</v>
      </c>
      <c r="E199" s="6" t="s">
        <v>23</v>
      </c>
      <c r="F199" s="31" t="s">
        <v>0</v>
      </c>
      <c r="G199" s="27" t="s">
        <v>14</v>
      </c>
      <c r="H199" s="27" t="s">
        <v>15</v>
      </c>
      <c r="I199" s="33" t="s">
        <v>116</v>
      </c>
    </row>
    <row r="200" spans="1:9" x14ac:dyDescent="0.2">
      <c r="A200" s="35">
        <v>36342</v>
      </c>
      <c r="B200" s="27">
        <v>1.083145422343863</v>
      </c>
      <c r="C200" s="27" t="s">
        <v>121</v>
      </c>
      <c r="D200" s="33" t="s">
        <v>118</v>
      </c>
      <c r="E200" s="6" t="s">
        <v>23</v>
      </c>
      <c r="F200" s="31" t="s">
        <v>0</v>
      </c>
      <c r="G200" s="27" t="s">
        <v>14</v>
      </c>
      <c r="H200" s="27" t="s">
        <v>15</v>
      </c>
      <c r="I200" s="33" t="s">
        <v>116</v>
      </c>
    </row>
    <row r="201" spans="1:9" x14ac:dyDescent="0.2">
      <c r="A201" s="35">
        <v>36434</v>
      </c>
      <c r="B201" s="27">
        <v>2.3770763558862038</v>
      </c>
      <c r="C201" s="27" t="s">
        <v>121</v>
      </c>
      <c r="D201" s="33" t="s">
        <v>118</v>
      </c>
      <c r="E201" s="6" t="s">
        <v>23</v>
      </c>
      <c r="F201" s="31" t="s">
        <v>0</v>
      </c>
      <c r="G201" s="27" t="s">
        <v>14</v>
      </c>
      <c r="H201" s="27" t="s">
        <v>15</v>
      </c>
      <c r="I201" s="33" t="s">
        <v>116</v>
      </c>
    </row>
    <row r="202" spans="1:9" x14ac:dyDescent="0.2">
      <c r="A202" s="35">
        <v>36526</v>
      </c>
      <c r="B202" s="27">
        <v>-2.8057782209359852</v>
      </c>
      <c r="C202" s="27" t="s">
        <v>121</v>
      </c>
      <c r="D202" s="33" t="s">
        <v>118</v>
      </c>
      <c r="E202" s="6" t="s">
        <v>23</v>
      </c>
      <c r="F202" s="31" t="s">
        <v>0</v>
      </c>
      <c r="G202" s="27" t="s">
        <v>14</v>
      </c>
      <c r="H202" s="27" t="s">
        <v>15</v>
      </c>
      <c r="I202" s="33" t="s">
        <v>116</v>
      </c>
    </row>
    <row r="203" spans="1:9" x14ac:dyDescent="0.2">
      <c r="A203" s="35">
        <v>36617</v>
      </c>
      <c r="B203" s="27">
        <v>3.3305492396400949</v>
      </c>
      <c r="C203" s="27" t="s">
        <v>121</v>
      </c>
      <c r="D203" s="33" t="s">
        <v>118</v>
      </c>
      <c r="E203" s="6" t="s">
        <v>23</v>
      </c>
      <c r="F203" s="31" t="s">
        <v>0</v>
      </c>
      <c r="G203" s="27" t="s">
        <v>14</v>
      </c>
      <c r="H203" s="27" t="s">
        <v>15</v>
      </c>
      <c r="I203" s="33" t="s">
        <v>116</v>
      </c>
    </row>
    <row r="204" spans="1:9" x14ac:dyDescent="0.2">
      <c r="A204" s="35">
        <v>36708</v>
      </c>
      <c r="B204" s="27">
        <v>-3.5807520742731751</v>
      </c>
      <c r="C204" s="27" t="s">
        <v>121</v>
      </c>
      <c r="D204" s="33" t="s">
        <v>118</v>
      </c>
      <c r="E204" s="6" t="s">
        <v>23</v>
      </c>
      <c r="F204" s="31" t="s">
        <v>0</v>
      </c>
      <c r="G204" s="27" t="s">
        <v>14</v>
      </c>
      <c r="H204" s="27" t="s">
        <v>15</v>
      </c>
      <c r="I204" s="33" t="s">
        <v>116</v>
      </c>
    </row>
    <row r="205" spans="1:9" x14ac:dyDescent="0.2">
      <c r="A205" s="35">
        <v>36800</v>
      </c>
      <c r="B205" s="27">
        <v>-1.3733831816845421</v>
      </c>
      <c r="C205" s="27" t="s">
        <v>121</v>
      </c>
      <c r="D205" s="33" t="s">
        <v>118</v>
      </c>
      <c r="E205" s="6" t="s">
        <v>23</v>
      </c>
      <c r="F205" s="31" t="s">
        <v>0</v>
      </c>
      <c r="G205" s="27" t="s">
        <v>14</v>
      </c>
      <c r="H205" s="27" t="s">
        <v>15</v>
      </c>
      <c r="I205" s="33" t="s">
        <v>116</v>
      </c>
    </row>
    <row r="206" spans="1:9" x14ac:dyDescent="0.2">
      <c r="A206" s="35">
        <v>36892</v>
      </c>
      <c r="B206" s="27">
        <v>-4.8641185251658712</v>
      </c>
      <c r="C206" s="27" t="s">
        <v>121</v>
      </c>
      <c r="D206" s="33" t="s">
        <v>118</v>
      </c>
      <c r="E206" s="6" t="s">
        <v>23</v>
      </c>
      <c r="F206" s="31" t="s">
        <v>0</v>
      </c>
      <c r="G206" s="27" t="s">
        <v>14</v>
      </c>
      <c r="H206" s="27" t="s">
        <v>15</v>
      </c>
      <c r="I206" s="33" t="s">
        <v>116</v>
      </c>
    </row>
    <row r="207" spans="1:9" x14ac:dyDescent="0.2">
      <c r="A207" s="35">
        <v>36982</v>
      </c>
      <c r="B207" s="27">
        <v>-0.82024616191686217</v>
      </c>
      <c r="C207" s="27" t="s">
        <v>121</v>
      </c>
      <c r="D207" s="33" t="s">
        <v>118</v>
      </c>
      <c r="E207" s="6" t="s">
        <v>23</v>
      </c>
      <c r="F207" s="31" t="s">
        <v>0</v>
      </c>
      <c r="G207" s="27" t="s">
        <v>14</v>
      </c>
      <c r="H207" s="27" t="s">
        <v>15</v>
      </c>
      <c r="I207" s="33" t="s">
        <v>116</v>
      </c>
    </row>
    <row r="208" spans="1:9" x14ac:dyDescent="0.2">
      <c r="A208" s="35">
        <v>37073</v>
      </c>
      <c r="B208" s="27">
        <v>-4.6617975221356893</v>
      </c>
      <c r="C208" s="27" t="s">
        <v>121</v>
      </c>
      <c r="D208" s="33" t="s">
        <v>118</v>
      </c>
      <c r="E208" s="6" t="s">
        <v>23</v>
      </c>
      <c r="F208" s="31" t="s">
        <v>0</v>
      </c>
      <c r="G208" s="27" t="s">
        <v>14</v>
      </c>
      <c r="H208" s="27" t="s">
        <v>15</v>
      </c>
      <c r="I208" s="33" t="s">
        <v>116</v>
      </c>
    </row>
    <row r="209" spans="1:9" x14ac:dyDescent="0.2">
      <c r="A209" s="35">
        <v>37165</v>
      </c>
      <c r="B209" s="27">
        <v>-1.7334213892311721</v>
      </c>
      <c r="C209" s="27" t="s">
        <v>121</v>
      </c>
      <c r="D209" s="33" t="s">
        <v>118</v>
      </c>
      <c r="E209" s="6" t="s">
        <v>23</v>
      </c>
      <c r="F209" s="31" t="s">
        <v>0</v>
      </c>
      <c r="G209" s="27" t="s">
        <v>14</v>
      </c>
      <c r="H209" s="27" t="s">
        <v>15</v>
      </c>
      <c r="I209" s="33" t="s">
        <v>116</v>
      </c>
    </row>
    <row r="210" spans="1:9" x14ac:dyDescent="0.2">
      <c r="A210" s="35">
        <v>37257</v>
      </c>
      <c r="B210" s="27">
        <v>0.76495682881061144</v>
      </c>
      <c r="C210" s="27" t="s">
        <v>121</v>
      </c>
      <c r="D210" s="33" t="s">
        <v>118</v>
      </c>
      <c r="E210" s="6" t="s">
        <v>23</v>
      </c>
      <c r="F210" s="31" t="s">
        <v>0</v>
      </c>
      <c r="G210" s="27" t="s">
        <v>14</v>
      </c>
      <c r="H210" s="27" t="s">
        <v>15</v>
      </c>
      <c r="I210" s="33" t="s">
        <v>116</v>
      </c>
    </row>
    <row r="211" spans="1:9" x14ac:dyDescent="0.2">
      <c r="A211" s="35">
        <v>37347</v>
      </c>
      <c r="B211" s="27">
        <v>7.8062602551476346E-3</v>
      </c>
      <c r="C211" s="27" t="s">
        <v>121</v>
      </c>
      <c r="D211" s="33" t="s">
        <v>118</v>
      </c>
      <c r="E211" s="6" t="s">
        <v>23</v>
      </c>
      <c r="F211" s="31" t="s">
        <v>0</v>
      </c>
      <c r="G211" s="27" t="s">
        <v>14</v>
      </c>
      <c r="H211" s="27" t="s">
        <v>15</v>
      </c>
      <c r="I211" s="33" t="s">
        <v>116</v>
      </c>
    </row>
    <row r="212" spans="1:9" x14ac:dyDescent="0.2">
      <c r="A212" s="35">
        <v>37438</v>
      </c>
      <c r="B212" s="27">
        <v>-0.80439757970065662</v>
      </c>
      <c r="C212" s="27" t="s">
        <v>121</v>
      </c>
      <c r="D212" s="33" t="s">
        <v>118</v>
      </c>
      <c r="E212" s="6" t="s">
        <v>23</v>
      </c>
      <c r="F212" s="31" t="s">
        <v>0</v>
      </c>
      <c r="G212" s="27" t="s">
        <v>14</v>
      </c>
      <c r="H212" s="27" t="s">
        <v>15</v>
      </c>
      <c r="I212" s="33" t="s">
        <v>116</v>
      </c>
    </row>
    <row r="213" spans="1:9" x14ac:dyDescent="0.2">
      <c r="A213" s="35">
        <v>37530</v>
      </c>
      <c r="B213" s="27">
        <v>-1.8519409894518839</v>
      </c>
      <c r="C213" s="27" t="s">
        <v>121</v>
      </c>
      <c r="D213" s="33" t="s">
        <v>118</v>
      </c>
      <c r="E213" s="6" t="s">
        <v>23</v>
      </c>
      <c r="F213" s="31" t="s">
        <v>0</v>
      </c>
      <c r="G213" s="27" t="s">
        <v>14</v>
      </c>
      <c r="H213" s="27" t="s">
        <v>15</v>
      </c>
      <c r="I213" s="33" t="s">
        <v>116</v>
      </c>
    </row>
    <row r="214" spans="1:9" x14ac:dyDescent="0.2">
      <c r="A214" s="35">
        <v>37622</v>
      </c>
      <c r="B214" s="27">
        <v>-0.24752336334718139</v>
      </c>
      <c r="C214" s="27" t="s">
        <v>121</v>
      </c>
      <c r="D214" s="33" t="s">
        <v>118</v>
      </c>
      <c r="E214" s="6" t="s">
        <v>23</v>
      </c>
      <c r="F214" s="31" t="s">
        <v>0</v>
      </c>
      <c r="G214" s="27" t="s">
        <v>14</v>
      </c>
      <c r="H214" s="27" t="s">
        <v>15</v>
      </c>
      <c r="I214" s="33" t="s">
        <v>116</v>
      </c>
    </row>
    <row r="215" spans="1:9" x14ac:dyDescent="0.2">
      <c r="A215" s="35">
        <v>37712</v>
      </c>
      <c r="B215" s="27">
        <v>1.2270924016829023</v>
      </c>
      <c r="C215" s="27" t="s">
        <v>121</v>
      </c>
      <c r="D215" s="33" t="s">
        <v>118</v>
      </c>
      <c r="E215" s="6" t="s">
        <v>23</v>
      </c>
      <c r="F215" s="31" t="s">
        <v>0</v>
      </c>
      <c r="G215" s="27" t="s">
        <v>14</v>
      </c>
      <c r="H215" s="27" t="s">
        <v>15</v>
      </c>
      <c r="I215" s="33" t="s">
        <v>116</v>
      </c>
    </row>
    <row r="216" spans="1:9" x14ac:dyDescent="0.2">
      <c r="A216" s="35">
        <v>37803</v>
      </c>
      <c r="B216" s="27">
        <v>4.408290047085444</v>
      </c>
      <c r="C216" s="27" t="s">
        <v>121</v>
      </c>
      <c r="D216" s="33" t="s">
        <v>118</v>
      </c>
      <c r="E216" s="6" t="s">
        <v>23</v>
      </c>
      <c r="F216" s="31" t="s">
        <v>0</v>
      </c>
      <c r="G216" s="27" t="s">
        <v>14</v>
      </c>
      <c r="H216" s="27" t="s">
        <v>15</v>
      </c>
      <c r="I216" s="33" t="s">
        <v>116</v>
      </c>
    </row>
    <row r="217" spans="1:9" x14ac:dyDescent="0.2">
      <c r="A217" s="35">
        <v>37895</v>
      </c>
      <c r="B217" s="27">
        <v>2.2515883215196002</v>
      </c>
      <c r="C217" s="27" t="s">
        <v>121</v>
      </c>
      <c r="D217" s="33" t="s">
        <v>118</v>
      </c>
      <c r="E217" s="6" t="s">
        <v>23</v>
      </c>
      <c r="F217" s="31" t="s">
        <v>0</v>
      </c>
      <c r="G217" s="27" t="s">
        <v>14</v>
      </c>
      <c r="H217" s="27" t="s">
        <v>15</v>
      </c>
      <c r="I217" s="33" t="s">
        <v>116</v>
      </c>
    </row>
    <row r="218" spans="1:9" x14ac:dyDescent="0.2">
      <c r="A218" s="35">
        <v>37987</v>
      </c>
      <c r="B218" s="27">
        <v>-0.21427209285668436</v>
      </c>
      <c r="C218" s="27" t="s">
        <v>121</v>
      </c>
      <c r="D218" s="33" t="s">
        <v>118</v>
      </c>
      <c r="E218" s="6" t="s">
        <v>23</v>
      </c>
      <c r="F218" s="31" t="s">
        <v>0</v>
      </c>
      <c r="G218" s="27" t="s">
        <v>14</v>
      </c>
      <c r="H218" s="27" t="s">
        <v>15</v>
      </c>
      <c r="I218" s="33" t="s">
        <v>116</v>
      </c>
    </row>
    <row r="219" spans="1:9" x14ac:dyDescent="0.2">
      <c r="A219" s="35">
        <v>38078</v>
      </c>
      <c r="B219" s="27">
        <v>0.55094804335379122</v>
      </c>
      <c r="C219" s="27" t="s">
        <v>121</v>
      </c>
      <c r="D219" s="33" t="s">
        <v>118</v>
      </c>
      <c r="E219" s="6" t="s">
        <v>23</v>
      </c>
      <c r="F219" s="31" t="s">
        <v>0</v>
      </c>
      <c r="G219" s="27" t="s">
        <v>14</v>
      </c>
      <c r="H219" s="27" t="s">
        <v>15</v>
      </c>
      <c r="I219" s="33" t="s">
        <v>116</v>
      </c>
    </row>
    <row r="220" spans="1:9" x14ac:dyDescent="0.2">
      <c r="A220" s="35">
        <v>38169</v>
      </c>
      <c r="B220" s="27">
        <v>1.2024818494949816</v>
      </c>
      <c r="C220" s="27" t="s">
        <v>121</v>
      </c>
      <c r="D220" s="33" t="s">
        <v>118</v>
      </c>
      <c r="E220" s="6" t="s">
        <v>23</v>
      </c>
      <c r="F220" s="31" t="s">
        <v>0</v>
      </c>
      <c r="G220" s="27" t="s">
        <v>14</v>
      </c>
      <c r="H220" s="27" t="s">
        <v>15</v>
      </c>
      <c r="I220" s="33" t="s">
        <v>116</v>
      </c>
    </row>
    <row r="221" spans="1:9" x14ac:dyDescent="0.2">
      <c r="A221" s="35">
        <v>38261</v>
      </c>
      <c r="B221" s="27">
        <v>1.4699010055983912</v>
      </c>
      <c r="C221" s="27" t="s">
        <v>121</v>
      </c>
      <c r="D221" s="33" t="s">
        <v>118</v>
      </c>
      <c r="E221" s="6" t="s">
        <v>23</v>
      </c>
      <c r="F221" s="31" t="s">
        <v>0</v>
      </c>
      <c r="G221" s="27" t="s">
        <v>14</v>
      </c>
      <c r="H221" s="27" t="s">
        <v>15</v>
      </c>
      <c r="I221" s="33" t="s">
        <v>116</v>
      </c>
    </row>
    <row r="222" spans="1:9" x14ac:dyDescent="0.2">
      <c r="A222" s="35">
        <v>38353</v>
      </c>
      <c r="B222" s="27">
        <v>1.9134399554279273</v>
      </c>
      <c r="C222" s="27" t="s">
        <v>121</v>
      </c>
      <c r="D222" s="33" t="s">
        <v>118</v>
      </c>
      <c r="E222" s="6" t="s">
        <v>23</v>
      </c>
      <c r="F222" s="31" t="s">
        <v>0</v>
      </c>
      <c r="G222" s="27" t="s">
        <v>14</v>
      </c>
      <c r="H222" s="27" t="s">
        <v>15</v>
      </c>
      <c r="I222" s="33" t="s">
        <v>116</v>
      </c>
    </row>
    <row r="223" spans="1:9" x14ac:dyDescent="0.2">
      <c r="A223" s="35">
        <v>38443</v>
      </c>
      <c r="B223" s="27">
        <v>-0.51512719794588779</v>
      </c>
      <c r="C223" s="27" t="s">
        <v>121</v>
      </c>
      <c r="D223" s="33" t="s">
        <v>118</v>
      </c>
      <c r="E223" s="6" t="s">
        <v>23</v>
      </c>
      <c r="F223" s="31" t="s">
        <v>0</v>
      </c>
      <c r="G223" s="27" t="s">
        <v>14</v>
      </c>
      <c r="H223" s="27" t="s">
        <v>15</v>
      </c>
      <c r="I223" s="33" t="s">
        <v>116</v>
      </c>
    </row>
    <row r="224" spans="1:9" x14ac:dyDescent="0.2">
      <c r="A224" s="35">
        <v>38534</v>
      </c>
      <c r="B224" s="27">
        <v>0.72172881664213939</v>
      </c>
      <c r="C224" s="27" t="s">
        <v>121</v>
      </c>
      <c r="D224" s="33" t="s">
        <v>118</v>
      </c>
      <c r="E224" s="6" t="s">
        <v>23</v>
      </c>
      <c r="F224" s="31" t="s">
        <v>0</v>
      </c>
      <c r="G224" s="27" t="s">
        <v>14</v>
      </c>
      <c r="H224" s="27" t="s">
        <v>15</v>
      </c>
      <c r="I224" s="33" t="s">
        <v>116</v>
      </c>
    </row>
    <row r="225" spans="1:9" x14ac:dyDescent="0.2">
      <c r="A225" s="35">
        <v>38626</v>
      </c>
      <c r="B225" s="27">
        <v>-0.22860866890199905</v>
      </c>
      <c r="C225" s="27" t="s">
        <v>121</v>
      </c>
      <c r="D225" s="33" t="s">
        <v>118</v>
      </c>
      <c r="E225" s="6" t="s">
        <v>23</v>
      </c>
      <c r="F225" s="31" t="s">
        <v>0</v>
      </c>
      <c r="G225" s="27" t="s">
        <v>14</v>
      </c>
      <c r="H225" s="27" t="s">
        <v>15</v>
      </c>
      <c r="I225" s="33" t="s">
        <v>116</v>
      </c>
    </row>
    <row r="226" spans="1:9" x14ac:dyDescent="0.2">
      <c r="A226" s="35">
        <v>38718</v>
      </c>
      <c r="B226" s="27">
        <v>3.1358131639105009</v>
      </c>
      <c r="C226" s="27" t="s">
        <v>121</v>
      </c>
      <c r="D226" s="33" t="s">
        <v>118</v>
      </c>
      <c r="E226" s="6" t="s">
        <v>23</v>
      </c>
      <c r="F226" s="31" t="s">
        <v>0</v>
      </c>
      <c r="G226" s="27" t="s">
        <v>14</v>
      </c>
      <c r="H226" s="27" t="s">
        <v>15</v>
      </c>
      <c r="I226" s="33" t="s">
        <v>116</v>
      </c>
    </row>
    <row r="227" spans="1:9" x14ac:dyDescent="0.2">
      <c r="A227" s="35">
        <v>38808</v>
      </c>
      <c r="B227" s="27">
        <v>-1.2954840126170772</v>
      </c>
      <c r="C227" s="27" t="s">
        <v>121</v>
      </c>
      <c r="D227" s="33" t="s">
        <v>118</v>
      </c>
      <c r="E227" s="6" t="s">
        <v>23</v>
      </c>
      <c r="F227" s="31" t="s">
        <v>0</v>
      </c>
      <c r="G227" s="27" t="s">
        <v>14</v>
      </c>
      <c r="H227" s="27" t="s">
        <v>15</v>
      </c>
      <c r="I227" s="33" t="s">
        <v>116</v>
      </c>
    </row>
    <row r="228" spans="1:9" x14ac:dyDescent="0.2">
      <c r="A228" s="35">
        <v>38899</v>
      </c>
      <c r="B228" s="27">
        <v>-1.5827946390985619</v>
      </c>
      <c r="C228" s="27" t="s">
        <v>121</v>
      </c>
      <c r="D228" s="33" t="s">
        <v>118</v>
      </c>
      <c r="E228" s="6" t="s">
        <v>23</v>
      </c>
      <c r="F228" s="31" t="s">
        <v>0</v>
      </c>
      <c r="G228" s="27" t="s">
        <v>14</v>
      </c>
      <c r="H228" s="27" t="s">
        <v>15</v>
      </c>
      <c r="I228" s="33" t="s">
        <v>116</v>
      </c>
    </row>
    <row r="229" spans="1:9" x14ac:dyDescent="0.2">
      <c r="A229" s="35">
        <v>38991</v>
      </c>
      <c r="B229" s="27">
        <v>1.4261941928704527</v>
      </c>
      <c r="C229" s="27" t="s">
        <v>121</v>
      </c>
      <c r="D229" s="33" t="s">
        <v>118</v>
      </c>
      <c r="E229" s="6" t="s">
        <v>23</v>
      </c>
      <c r="F229" s="31" t="s">
        <v>0</v>
      </c>
      <c r="G229" s="27" t="s">
        <v>14</v>
      </c>
      <c r="H229" s="27" t="s">
        <v>15</v>
      </c>
      <c r="I229" s="33" t="s">
        <v>116</v>
      </c>
    </row>
    <row r="230" spans="1:9" x14ac:dyDescent="0.2">
      <c r="A230" s="35">
        <v>39083</v>
      </c>
      <c r="B230" s="27">
        <v>-0.87316892681965741</v>
      </c>
      <c r="C230" s="27" t="s">
        <v>121</v>
      </c>
      <c r="D230" s="33" t="s">
        <v>118</v>
      </c>
      <c r="E230" s="6" t="s">
        <v>23</v>
      </c>
      <c r="F230" s="31" t="s">
        <v>0</v>
      </c>
      <c r="G230" s="27" t="s">
        <v>14</v>
      </c>
      <c r="H230" s="27" t="s">
        <v>15</v>
      </c>
      <c r="I230" s="33" t="s">
        <v>116</v>
      </c>
    </row>
    <row r="231" spans="1:9" x14ac:dyDescent="0.2">
      <c r="A231" s="35">
        <v>39173</v>
      </c>
      <c r="B231" s="27">
        <v>0.42844505571978164</v>
      </c>
      <c r="C231" s="27" t="s">
        <v>121</v>
      </c>
      <c r="D231" s="33" t="s">
        <v>118</v>
      </c>
      <c r="E231" s="6" t="s">
        <v>23</v>
      </c>
      <c r="F231" s="31" t="s">
        <v>0</v>
      </c>
      <c r="G231" s="27" t="s">
        <v>14</v>
      </c>
      <c r="H231" s="27" t="s">
        <v>15</v>
      </c>
      <c r="I231" s="33" t="s">
        <v>116</v>
      </c>
    </row>
    <row r="232" spans="1:9" x14ac:dyDescent="0.2">
      <c r="A232" s="35">
        <v>39264</v>
      </c>
      <c r="B232" s="27">
        <v>0.22722524810688594</v>
      </c>
      <c r="C232" s="27" t="s">
        <v>121</v>
      </c>
      <c r="D232" s="33" t="s">
        <v>118</v>
      </c>
      <c r="E232" s="6" t="s">
        <v>23</v>
      </c>
      <c r="F232" s="31" t="s">
        <v>0</v>
      </c>
      <c r="G232" s="27" t="s">
        <v>14</v>
      </c>
      <c r="H232" s="27" t="s">
        <v>15</v>
      </c>
      <c r="I232" s="33" t="s">
        <v>116</v>
      </c>
    </row>
    <row r="233" spans="1:9" x14ac:dyDescent="0.2">
      <c r="A233" s="35">
        <v>39356</v>
      </c>
      <c r="B233" s="27">
        <v>0.46915713507405865</v>
      </c>
      <c r="C233" s="27" t="s">
        <v>121</v>
      </c>
      <c r="D233" s="33" t="s">
        <v>118</v>
      </c>
      <c r="E233" s="6" t="s">
        <v>23</v>
      </c>
      <c r="F233" s="31" t="s">
        <v>0</v>
      </c>
      <c r="G233" s="27" t="s">
        <v>14</v>
      </c>
      <c r="H233" s="27" t="s">
        <v>15</v>
      </c>
      <c r="I233" s="33" t="s">
        <v>116</v>
      </c>
    </row>
    <row r="234" spans="1:9" x14ac:dyDescent="0.2">
      <c r="A234" s="35">
        <v>39448</v>
      </c>
      <c r="B234" s="27">
        <v>-3.7054797665614467</v>
      </c>
      <c r="C234" s="27" t="s">
        <v>121</v>
      </c>
      <c r="D234" s="33" t="s">
        <v>118</v>
      </c>
      <c r="E234" s="6" t="s">
        <v>23</v>
      </c>
      <c r="F234" s="31" t="s">
        <v>0</v>
      </c>
      <c r="G234" s="27" t="s">
        <v>14</v>
      </c>
      <c r="H234" s="27" t="s">
        <v>15</v>
      </c>
      <c r="I234" s="33" t="s">
        <v>116</v>
      </c>
    </row>
    <row r="235" spans="1:9" x14ac:dyDescent="0.2">
      <c r="A235" s="35">
        <v>39539</v>
      </c>
      <c r="B235" s="27">
        <v>0.48704595267148099</v>
      </c>
      <c r="C235" s="27" t="s">
        <v>121</v>
      </c>
      <c r="D235" s="33" t="s">
        <v>118</v>
      </c>
      <c r="E235" s="6" t="s">
        <v>23</v>
      </c>
      <c r="F235" s="31" t="s">
        <v>0</v>
      </c>
      <c r="G235" s="27" t="s">
        <v>14</v>
      </c>
      <c r="H235" s="27" t="s">
        <v>15</v>
      </c>
      <c r="I235" s="33" t="s">
        <v>116</v>
      </c>
    </row>
    <row r="236" spans="1:9" x14ac:dyDescent="0.2">
      <c r="A236" s="35">
        <v>39630</v>
      </c>
      <c r="B236" s="27">
        <v>-3.8995967671191605</v>
      </c>
      <c r="C236" s="27" t="s">
        <v>121</v>
      </c>
      <c r="D236" s="33" t="s">
        <v>118</v>
      </c>
      <c r="E236" s="6" t="s">
        <v>23</v>
      </c>
      <c r="F236" s="31" t="s">
        <v>0</v>
      </c>
      <c r="G236" s="27" t="s">
        <v>14</v>
      </c>
      <c r="H236" s="27" t="s">
        <v>15</v>
      </c>
      <c r="I236" s="33" t="s">
        <v>116</v>
      </c>
    </row>
    <row r="237" spans="1:9" x14ac:dyDescent="0.2">
      <c r="A237" s="35">
        <v>39722</v>
      </c>
      <c r="B237" s="27">
        <v>-10.167898971714777</v>
      </c>
      <c r="C237" s="27" t="s">
        <v>121</v>
      </c>
      <c r="D237" s="33" t="s">
        <v>118</v>
      </c>
      <c r="E237" s="6" t="s">
        <v>23</v>
      </c>
      <c r="F237" s="31" t="s">
        <v>0</v>
      </c>
      <c r="G237" s="27" t="s">
        <v>14</v>
      </c>
      <c r="H237" s="27" t="s">
        <v>15</v>
      </c>
      <c r="I237" s="33" t="s">
        <v>116</v>
      </c>
    </row>
    <row r="238" spans="1:9" x14ac:dyDescent="0.2">
      <c r="A238" s="35">
        <v>39814</v>
      </c>
      <c r="B238" s="27">
        <v>-6.0116813511303784</v>
      </c>
      <c r="C238" s="27" t="s">
        <v>121</v>
      </c>
      <c r="D238" s="33" t="s">
        <v>118</v>
      </c>
      <c r="E238" s="6" t="s">
        <v>23</v>
      </c>
      <c r="F238" s="31" t="s">
        <v>0</v>
      </c>
      <c r="G238" s="27" t="s">
        <v>14</v>
      </c>
      <c r="H238" s="27" t="s">
        <v>15</v>
      </c>
      <c r="I238" s="33" t="s">
        <v>116</v>
      </c>
    </row>
    <row r="239" spans="1:9" x14ac:dyDescent="0.2">
      <c r="A239" s="35">
        <v>39904</v>
      </c>
      <c r="B239" s="27">
        <v>-2.0876088525702547</v>
      </c>
      <c r="C239" s="27" t="s">
        <v>121</v>
      </c>
      <c r="D239" s="33" t="s">
        <v>118</v>
      </c>
      <c r="E239" s="6" t="s">
        <v>23</v>
      </c>
      <c r="F239" s="31" t="s">
        <v>0</v>
      </c>
      <c r="G239" s="27" t="s">
        <v>14</v>
      </c>
      <c r="H239" s="27" t="s">
        <v>15</v>
      </c>
      <c r="I239" s="33" t="s">
        <v>116</v>
      </c>
    </row>
    <row r="240" spans="1:9" x14ac:dyDescent="0.2">
      <c r="A240" s="35">
        <v>39995</v>
      </c>
      <c r="B240" s="27">
        <v>0.1153734680095595</v>
      </c>
      <c r="C240" s="27" t="s">
        <v>121</v>
      </c>
      <c r="D240" s="33" t="s">
        <v>118</v>
      </c>
      <c r="E240" s="6" t="s">
        <v>23</v>
      </c>
      <c r="F240" s="31" t="s">
        <v>0</v>
      </c>
      <c r="G240" s="27" t="s">
        <v>14</v>
      </c>
      <c r="H240" s="27" t="s">
        <v>15</v>
      </c>
      <c r="I240" s="33" t="s">
        <v>116</v>
      </c>
    </row>
    <row r="241" spans="1:9" x14ac:dyDescent="0.2">
      <c r="A241" s="35">
        <v>40087</v>
      </c>
      <c r="B241" s="27">
        <v>3.1620688669024197</v>
      </c>
      <c r="C241" s="27" t="s">
        <v>121</v>
      </c>
      <c r="D241" s="33" t="s">
        <v>118</v>
      </c>
      <c r="E241" s="6" t="s">
        <v>23</v>
      </c>
      <c r="F241" s="31" t="s">
        <v>0</v>
      </c>
      <c r="G241" s="27" t="s">
        <v>14</v>
      </c>
      <c r="H241" s="27" t="s">
        <v>15</v>
      </c>
      <c r="I241" s="33" t="s">
        <v>116</v>
      </c>
    </row>
    <row r="242" spans="1:9" x14ac:dyDescent="0.2">
      <c r="A242" s="35">
        <v>40179</v>
      </c>
      <c r="B242" s="27">
        <v>0.64604713282886239</v>
      </c>
      <c r="C242" s="27" t="s">
        <v>121</v>
      </c>
      <c r="D242" s="33" t="s">
        <v>118</v>
      </c>
      <c r="E242" s="6" t="s">
        <v>23</v>
      </c>
      <c r="F242" s="31" t="s">
        <v>0</v>
      </c>
      <c r="G242" s="27" t="s">
        <v>14</v>
      </c>
      <c r="H242" s="27" t="s">
        <v>15</v>
      </c>
      <c r="I242" s="33" t="s">
        <v>116</v>
      </c>
    </row>
    <row r="243" spans="1:9" x14ac:dyDescent="0.2">
      <c r="A243" s="35">
        <v>40269</v>
      </c>
      <c r="B243" s="27">
        <v>2.610526051017533</v>
      </c>
      <c r="C243" s="27" t="s">
        <v>121</v>
      </c>
      <c r="D243" s="33" t="s">
        <v>118</v>
      </c>
      <c r="E243" s="6" t="s">
        <v>23</v>
      </c>
      <c r="F243" s="31" t="s">
        <v>0</v>
      </c>
      <c r="G243" s="27" t="s">
        <v>14</v>
      </c>
      <c r="H243" s="27" t="s">
        <v>15</v>
      </c>
      <c r="I243" s="33" t="s">
        <v>116</v>
      </c>
    </row>
    <row r="244" spans="1:9" x14ac:dyDescent="0.2">
      <c r="A244" s="35">
        <v>40360</v>
      </c>
      <c r="B244" s="27">
        <v>1.7387621068667731</v>
      </c>
      <c r="C244" s="27" t="s">
        <v>121</v>
      </c>
      <c r="D244" s="33" t="s">
        <v>118</v>
      </c>
      <c r="E244" s="6" t="s">
        <v>23</v>
      </c>
      <c r="F244" s="31" t="s">
        <v>0</v>
      </c>
      <c r="G244" s="27" t="s">
        <v>14</v>
      </c>
      <c r="H244" s="27" t="s">
        <v>15</v>
      </c>
      <c r="I244" s="33" t="s">
        <v>116</v>
      </c>
    </row>
    <row r="245" spans="1:9" x14ac:dyDescent="0.2">
      <c r="A245" s="35">
        <v>40452</v>
      </c>
      <c r="B245" s="27">
        <v>0.68045065001534999</v>
      </c>
      <c r="C245" s="27" t="s">
        <v>121</v>
      </c>
      <c r="D245" s="33" t="s">
        <v>118</v>
      </c>
      <c r="E245" s="6" t="s">
        <v>23</v>
      </c>
      <c r="F245" s="31" t="s">
        <v>0</v>
      </c>
      <c r="G245" s="27" t="s">
        <v>14</v>
      </c>
      <c r="H245" s="27" t="s">
        <v>15</v>
      </c>
      <c r="I245" s="33" t="s">
        <v>116</v>
      </c>
    </row>
    <row r="246" spans="1:9" x14ac:dyDescent="0.2">
      <c r="A246" s="35">
        <v>40544</v>
      </c>
      <c r="B246" s="27">
        <v>-2.3796578160328976</v>
      </c>
      <c r="C246" s="27" t="s">
        <v>121</v>
      </c>
      <c r="D246" s="33" t="s">
        <v>118</v>
      </c>
      <c r="E246" s="6" t="s">
        <v>23</v>
      </c>
      <c r="F246" s="31" t="s">
        <v>0</v>
      </c>
      <c r="G246" s="27" t="s">
        <v>14</v>
      </c>
      <c r="H246" s="27" t="s">
        <v>15</v>
      </c>
      <c r="I246" s="33" t="s">
        <v>116</v>
      </c>
    </row>
    <row r="247" spans="1:9" x14ac:dyDescent="0.2">
      <c r="A247" s="35">
        <v>40634</v>
      </c>
      <c r="B247" s="27">
        <v>1.1811718733645593</v>
      </c>
      <c r="C247" s="27" t="s">
        <v>121</v>
      </c>
      <c r="D247" s="33" t="s">
        <v>118</v>
      </c>
      <c r="E247" s="6" t="s">
        <v>23</v>
      </c>
      <c r="F247" s="31" t="s">
        <v>0</v>
      </c>
      <c r="G247" s="27" t="s">
        <v>14</v>
      </c>
      <c r="H247" s="27" t="s">
        <v>15</v>
      </c>
      <c r="I247" s="33" t="s">
        <v>116</v>
      </c>
    </row>
    <row r="248" spans="1:9" x14ac:dyDescent="0.2">
      <c r="A248" s="35">
        <v>40725</v>
      </c>
      <c r="B248" s="27">
        <v>-1.6569190620528196</v>
      </c>
      <c r="C248" s="27" t="s">
        <v>121</v>
      </c>
      <c r="D248" s="33" t="s">
        <v>118</v>
      </c>
      <c r="E248" s="6" t="s">
        <v>23</v>
      </c>
      <c r="F248" s="31" t="s">
        <v>0</v>
      </c>
      <c r="G248" s="27" t="s">
        <v>14</v>
      </c>
      <c r="H248" s="27" t="s">
        <v>15</v>
      </c>
      <c r="I248" s="33" t="s">
        <v>116</v>
      </c>
    </row>
    <row r="249" spans="1:9" x14ac:dyDescent="0.2">
      <c r="A249" s="35">
        <v>40817</v>
      </c>
      <c r="B249" s="27">
        <v>2.9898560162014265</v>
      </c>
      <c r="C249" s="27" t="s">
        <v>121</v>
      </c>
      <c r="D249" s="33" t="s">
        <v>118</v>
      </c>
      <c r="E249" s="6" t="s">
        <v>23</v>
      </c>
      <c r="F249" s="31" t="s">
        <v>0</v>
      </c>
      <c r="G249" s="27" t="s">
        <v>14</v>
      </c>
      <c r="H249" s="27" t="s">
        <v>15</v>
      </c>
      <c r="I249" s="33" t="s">
        <v>116</v>
      </c>
    </row>
    <row r="250" spans="1:9" x14ac:dyDescent="0.2">
      <c r="A250" s="35">
        <v>40909</v>
      </c>
      <c r="B250" s="27">
        <v>1.7350497355214958</v>
      </c>
      <c r="C250" s="27" t="s">
        <v>121</v>
      </c>
      <c r="D250" s="33" t="s">
        <v>118</v>
      </c>
      <c r="E250" s="6" t="s">
        <v>23</v>
      </c>
      <c r="F250" s="31" t="s">
        <v>0</v>
      </c>
      <c r="G250" s="27" t="s">
        <v>14</v>
      </c>
      <c r="H250" s="27" t="s">
        <v>15</v>
      </c>
      <c r="I250" s="33" t="s">
        <v>116</v>
      </c>
    </row>
    <row r="251" spans="1:9" x14ac:dyDescent="0.2">
      <c r="A251" s="35">
        <v>41000</v>
      </c>
      <c r="B251" s="27">
        <v>9.5279056145035179E-2</v>
      </c>
      <c r="C251" s="27" t="s">
        <v>121</v>
      </c>
      <c r="D251" s="33" t="s">
        <v>118</v>
      </c>
      <c r="E251" s="6" t="s">
        <v>23</v>
      </c>
      <c r="F251" s="31" t="s">
        <v>0</v>
      </c>
      <c r="G251" s="27" t="s">
        <v>14</v>
      </c>
      <c r="H251" s="27" t="s">
        <v>15</v>
      </c>
      <c r="I251" s="33" t="s">
        <v>116</v>
      </c>
    </row>
    <row r="252" spans="1:9" x14ac:dyDescent="0.2">
      <c r="A252" s="35">
        <v>41091</v>
      </c>
      <c r="B252" s="27">
        <v>-1.1259798198367093</v>
      </c>
      <c r="C252" s="27" t="s">
        <v>121</v>
      </c>
      <c r="D252" s="33" t="s">
        <v>118</v>
      </c>
      <c r="E252" s="6" t="s">
        <v>23</v>
      </c>
      <c r="F252" s="31" t="s">
        <v>0</v>
      </c>
      <c r="G252" s="27" t="s">
        <v>14</v>
      </c>
      <c r="H252" s="27" t="s">
        <v>15</v>
      </c>
      <c r="I252" s="33" t="s">
        <v>116</v>
      </c>
    </row>
    <row r="253" spans="1:9" x14ac:dyDescent="0.2">
      <c r="A253" s="35">
        <v>41183</v>
      </c>
      <c r="B253" s="27">
        <v>-1.2516361974652117</v>
      </c>
      <c r="C253" s="27" t="s">
        <v>121</v>
      </c>
      <c r="D253" s="33" t="s">
        <v>118</v>
      </c>
      <c r="E253" s="6" t="s">
        <v>23</v>
      </c>
      <c r="F253" s="31" t="s">
        <v>0</v>
      </c>
      <c r="G253" s="27" t="s">
        <v>14</v>
      </c>
      <c r="H253" s="27" t="s">
        <v>15</v>
      </c>
      <c r="I253" s="33" t="s">
        <v>116</v>
      </c>
    </row>
    <row r="254" spans="1:9" x14ac:dyDescent="0.2">
      <c r="A254" s="35">
        <v>41275</v>
      </c>
      <c r="B254" s="27">
        <v>2.2025491210184454</v>
      </c>
      <c r="C254" s="27" t="s">
        <v>121</v>
      </c>
      <c r="D254" s="33" t="s">
        <v>118</v>
      </c>
      <c r="E254" s="6" t="s">
        <v>23</v>
      </c>
      <c r="F254" s="31" t="s">
        <v>0</v>
      </c>
      <c r="G254" s="27" t="s">
        <v>14</v>
      </c>
      <c r="H254" s="27" t="s">
        <v>15</v>
      </c>
      <c r="I254" s="33" t="s">
        <v>116</v>
      </c>
    </row>
    <row r="255" spans="1:9" x14ac:dyDescent="0.2">
      <c r="A255" s="35">
        <v>41365</v>
      </c>
      <c r="B255" s="27">
        <v>-0.71630247069965991</v>
      </c>
      <c r="C255" s="27" t="s">
        <v>121</v>
      </c>
      <c r="D255" s="33" t="s">
        <v>118</v>
      </c>
      <c r="E255" s="6" t="s">
        <v>23</v>
      </c>
      <c r="F255" s="31" t="s">
        <v>0</v>
      </c>
      <c r="G255" s="27" t="s">
        <v>14</v>
      </c>
      <c r="H255" s="27" t="s">
        <v>15</v>
      </c>
      <c r="I255" s="33" t="s">
        <v>116</v>
      </c>
    </row>
    <row r="256" spans="1:9" x14ac:dyDescent="0.2">
      <c r="A256" s="35">
        <v>41456</v>
      </c>
      <c r="B256" s="27">
        <v>1.6711859765705519</v>
      </c>
      <c r="C256" s="27" t="s">
        <v>121</v>
      </c>
      <c r="D256" s="33" t="s">
        <v>118</v>
      </c>
      <c r="E256" s="6" t="s">
        <v>23</v>
      </c>
      <c r="F256" s="31" t="s">
        <v>0</v>
      </c>
      <c r="G256" s="27" t="s">
        <v>14</v>
      </c>
      <c r="H256" s="27" t="s">
        <v>15</v>
      </c>
      <c r="I256" s="33" t="s">
        <v>116</v>
      </c>
    </row>
    <row r="257" spans="1:9" x14ac:dyDescent="0.2">
      <c r="A257" s="35">
        <v>41548</v>
      </c>
      <c r="B257" s="27">
        <v>1.6372915885838415</v>
      </c>
      <c r="C257" s="27" t="s">
        <v>121</v>
      </c>
      <c r="D257" s="33" t="s">
        <v>118</v>
      </c>
      <c r="E257" s="6" t="s">
        <v>23</v>
      </c>
      <c r="F257" s="31" t="s">
        <v>0</v>
      </c>
      <c r="G257" s="27" t="s">
        <v>14</v>
      </c>
      <c r="H257" s="27" t="s">
        <v>15</v>
      </c>
      <c r="I257" s="33" t="s">
        <v>116</v>
      </c>
    </row>
    <row r="258" spans="1:9" x14ac:dyDescent="0.2">
      <c r="A258" s="35">
        <v>41640</v>
      </c>
      <c r="B258" s="27">
        <v>-3.2977621747596984</v>
      </c>
      <c r="C258" s="27" t="s">
        <v>121</v>
      </c>
      <c r="D258" s="33" t="s">
        <v>118</v>
      </c>
      <c r="E258" s="6" t="s">
        <v>23</v>
      </c>
      <c r="F258" s="31" t="s">
        <v>0</v>
      </c>
      <c r="G258" s="27" t="s">
        <v>14</v>
      </c>
      <c r="H258" s="27" t="s">
        <v>15</v>
      </c>
      <c r="I258" s="33" t="s">
        <v>116</v>
      </c>
    </row>
    <row r="259" spans="1:9" x14ac:dyDescent="0.2">
      <c r="A259" s="35">
        <v>41730</v>
      </c>
      <c r="B259" s="27">
        <v>3.3825582285884677</v>
      </c>
      <c r="C259" s="27" t="s">
        <v>121</v>
      </c>
      <c r="D259" s="33" t="s">
        <v>118</v>
      </c>
      <c r="E259" s="6" t="s">
        <v>23</v>
      </c>
      <c r="F259" s="31" t="s">
        <v>0</v>
      </c>
      <c r="G259" s="27" t="s">
        <v>14</v>
      </c>
      <c r="H259" s="27" t="s">
        <v>15</v>
      </c>
      <c r="I259" s="33" t="s">
        <v>116</v>
      </c>
    </row>
    <row r="260" spans="1:9" x14ac:dyDescent="0.2">
      <c r="A260" s="35">
        <v>41821</v>
      </c>
      <c r="B260" s="27">
        <v>3.0408876504706317</v>
      </c>
      <c r="C260" s="27" t="s">
        <v>121</v>
      </c>
      <c r="D260" s="33" t="s">
        <v>118</v>
      </c>
      <c r="E260" s="6" t="s">
        <v>23</v>
      </c>
      <c r="F260" s="31" t="s">
        <v>0</v>
      </c>
      <c r="G260" s="27" t="s">
        <v>14</v>
      </c>
      <c r="H260" s="27" t="s">
        <v>15</v>
      </c>
      <c r="I260" s="33" t="s">
        <v>116</v>
      </c>
    </row>
    <row r="261" spans="1:9" x14ac:dyDescent="0.2">
      <c r="A261" s="35">
        <v>41913</v>
      </c>
      <c r="B261" s="27">
        <v>1.030069939380418E-2</v>
      </c>
      <c r="C261" s="27" t="s">
        <v>121</v>
      </c>
      <c r="D261" s="33" t="s">
        <v>118</v>
      </c>
      <c r="E261" s="6" t="s">
        <v>23</v>
      </c>
      <c r="F261" s="31" t="s">
        <v>0</v>
      </c>
      <c r="G261" s="27" t="s">
        <v>14</v>
      </c>
      <c r="H261" s="27" t="s">
        <v>15</v>
      </c>
      <c r="I261" s="33" t="s">
        <v>116</v>
      </c>
    </row>
    <row r="262" spans="1:9" x14ac:dyDescent="0.2">
      <c r="A262" s="35">
        <v>42005</v>
      </c>
      <c r="B262" s="27">
        <v>1.5798631038124147</v>
      </c>
      <c r="C262" s="27" t="s">
        <v>121</v>
      </c>
      <c r="D262" s="33" t="s">
        <v>118</v>
      </c>
      <c r="E262" s="6" t="s">
        <v>23</v>
      </c>
      <c r="F262" s="31" t="s">
        <v>0</v>
      </c>
      <c r="G262" s="27" t="s">
        <v>14</v>
      </c>
      <c r="H262" s="27" t="s">
        <v>15</v>
      </c>
      <c r="I262" s="33" t="s">
        <v>116</v>
      </c>
    </row>
    <row r="263" spans="1:9" x14ac:dyDescent="0.2">
      <c r="A263" s="35">
        <v>42095</v>
      </c>
      <c r="B263" s="27">
        <v>0.46141815896217686</v>
      </c>
      <c r="C263" s="27" t="s">
        <v>121</v>
      </c>
      <c r="D263" s="33" t="s">
        <v>118</v>
      </c>
      <c r="E263" s="6" t="s">
        <v>23</v>
      </c>
      <c r="F263" s="31" t="s">
        <v>0</v>
      </c>
      <c r="G263" s="27" t="s">
        <v>14</v>
      </c>
      <c r="H263" s="27" t="s">
        <v>15</v>
      </c>
      <c r="I263" s="33" t="s">
        <v>116</v>
      </c>
    </row>
    <row r="264" spans="1:9" x14ac:dyDescent="0.2">
      <c r="A264" s="35">
        <v>42186</v>
      </c>
      <c r="B264" s="27">
        <v>-0.44790540285868508</v>
      </c>
      <c r="C264" s="27" t="s">
        <v>121</v>
      </c>
      <c r="D264" s="33" t="s">
        <v>118</v>
      </c>
      <c r="E264" s="6" t="s">
        <v>23</v>
      </c>
      <c r="F264" s="31" t="s">
        <v>0</v>
      </c>
      <c r="G264" s="27" t="s">
        <v>14</v>
      </c>
      <c r="H264" s="27" t="s">
        <v>15</v>
      </c>
      <c r="I264" s="33" t="s">
        <v>116</v>
      </c>
    </row>
    <row r="265" spans="1:9" x14ac:dyDescent="0.2">
      <c r="A265" s="35">
        <v>42278</v>
      </c>
      <c r="B265" s="27">
        <v>-1.3596783612596426</v>
      </c>
      <c r="C265" s="27" t="s">
        <v>121</v>
      </c>
      <c r="D265" s="33" t="s">
        <v>118</v>
      </c>
      <c r="E265" s="6" t="s">
        <v>23</v>
      </c>
      <c r="F265" s="31" t="s">
        <v>0</v>
      </c>
      <c r="G265" s="27" t="s">
        <v>14</v>
      </c>
      <c r="H265" s="27" t="s">
        <v>15</v>
      </c>
      <c r="I265" s="33" t="s">
        <v>116</v>
      </c>
    </row>
    <row r="266" spans="1:9" x14ac:dyDescent="0.2">
      <c r="A266" s="35">
        <v>42370</v>
      </c>
      <c r="B266" s="27">
        <v>0.22936484581247196</v>
      </c>
      <c r="C266" s="27" t="s">
        <v>121</v>
      </c>
      <c r="D266" s="33" t="s">
        <v>118</v>
      </c>
      <c r="E266" s="6" t="s">
        <v>23</v>
      </c>
      <c r="F266" s="31" t="s">
        <v>0</v>
      </c>
      <c r="G266" s="27" t="s">
        <v>14</v>
      </c>
      <c r="H266" s="27" t="s">
        <v>15</v>
      </c>
      <c r="I266" s="33" t="s">
        <v>116</v>
      </c>
    </row>
    <row r="267" spans="1:9" x14ac:dyDescent="0.2">
      <c r="A267" s="35">
        <v>42461</v>
      </c>
      <c r="B267" s="27">
        <v>-0.76277408519828227</v>
      </c>
      <c r="C267" s="27" t="s">
        <v>121</v>
      </c>
      <c r="D267" s="33" t="s">
        <v>118</v>
      </c>
      <c r="E267" s="6" t="s">
        <v>23</v>
      </c>
      <c r="F267" s="31" t="s">
        <v>0</v>
      </c>
      <c r="G267" s="27" t="s">
        <v>14</v>
      </c>
      <c r="H267" s="27" t="s">
        <v>15</v>
      </c>
      <c r="I267" s="33" t="s">
        <v>116</v>
      </c>
    </row>
    <row r="268" spans="1:9" x14ac:dyDescent="0.2">
      <c r="A268" s="35">
        <v>42552</v>
      </c>
      <c r="B268" s="27">
        <v>0.85956190692749468</v>
      </c>
      <c r="C268" s="27" t="s">
        <v>121</v>
      </c>
      <c r="D268" s="33" t="s">
        <v>118</v>
      </c>
      <c r="E268" s="6" t="s">
        <v>23</v>
      </c>
      <c r="F268" s="31" t="s">
        <v>0</v>
      </c>
      <c r="G268" s="27" t="s">
        <v>14</v>
      </c>
      <c r="H268" s="27" t="s">
        <v>15</v>
      </c>
      <c r="I268" s="33" t="s">
        <v>116</v>
      </c>
    </row>
    <row r="269" spans="1:9" x14ac:dyDescent="0.2">
      <c r="A269" s="35">
        <v>42644</v>
      </c>
      <c r="B269" s="27">
        <v>0.18015286029186939</v>
      </c>
      <c r="C269" s="27" t="s">
        <v>121</v>
      </c>
      <c r="D269" s="33" t="s">
        <v>118</v>
      </c>
      <c r="E269" s="6" t="s">
        <v>23</v>
      </c>
      <c r="F269" s="31" t="s">
        <v>0</v>
      </c>
      <c r="G269" s="27" t="s">
        <v>14</v>
      </c>
      <c r="H269" s="27" t="s">
        <v>15</v>
      </c>
      <c r="I269" s="33" t="s">
        <v>116</v>
      </c>
    </row>
    <row r="270" spans="1:9" x14ac:dyDescent="0.2">
      <c r="A270" s="35">
        <v>42736</v>
      </c>
      <c r="B270" s="27">
        <v>-1.0563808675325248E-2</v>
      </c>
      <c r="C270" s="27" t="s">
        <v>121</v>
      </c>
      <c r="D270" s="33" t="s">
        <v>118</v>
      </c>
      <c r="E270" s="6" t="s">
        <v>23</v>
      </c>
      <c r="F270" s="31" t="s">
        <v>0</v>
      </c>
      <c r="G270" s="27" t="s">
        <v>14</v>
      </c>
      <c r="H270" s="27" t="s">
        <v>15</v>
      </c>
      <c r="I270" s="33" t="s">
        <v>116</v>
      </c>
    </row>
    <row r="271" spans="1:9" x14ac:dyDescent="0.2">
      <c r="A271" s="35">
        <v>42826</v>
      </c>
      <c r="B271" s="27">
        <v>0.29947678597871175</v>
      </c>
      <c r="C271" s="27" t="s">
        <v>121</v>
      </c>
      <c r="D271" s="33" t="s">
        <v>118</v>
      </c>
      <c r="E271" s="6" t="s">
        <v>23</v>
      </c>
      <c r="F271" s="31" t="s">
        <v>0</v>
      </c>
      <c r="G271" s="27" t="s">
        <v>14</v>
      </c>
      <c r="H271" s="27" t="s">
        <v>15</v>
      </c>
      <c r="I271" s="33" t="s">
        <v>116</v>
      </c>
    </row>
    <row r="272" spans="1:9" x14ac:dyDescent="0.2">
      <c r="A272" s="35">
        <v>42917</v>
      </c>
      <c r="B272" s="27">
        <v>1.1949542611638915</v>
      </c>
      <c r="C272" s="27" t="s">
        <v>121</v>
      </c>
      <c r="D272" s="33" t="s">
        <v>118</v>
      </c>
      <c r="E272" s="6" t="s">
        <v>23</v>
      </c>
      <c r="F272" s="31" t="s">
        <v>0</v>
      </c>
      <c r="G272" s="27" t="s">
        <v>14</v>
      </c>
      <c r="H272" s="27" t="s">
        <v>15</v>
      </c>
      <c r="I272" s="33" t="s">
        <v>116</v>
      </c>
    </row>
    <row r="273" spans="1:9" x14ac:dyDescent="0.2">
      <c r="A273" s="35">
        <v>43009</v>
      </c>
      <c r="B273" s="27">
        <v>2.5850188699572962</v>
      </c>
      <c r="C273" s="27" t="s">
        <v>121</v>
      </c>
      <c r="D273" s="33" t="s">
        <v>118</v>
      </c>
      <c r="E273" s="6" t="s">
        <v>23</v>
      </c>
      <c r="F273" s="31" t="s">
        <v>0</v>
      </c>
      <c r="G273" s="27" t="s">
        <v>14</v>
      </c>
      <c r="H273" s="27" t="s">
        <v>15</v>
      </c>
      <c r="I273" s="33" t="s">
        <v>116</v>
      </c>
    </row>
    <row r="274" spans="1:9" x14ac:dyDescent="0.2">
      <c r="A274" s="35">
        <v>43101</v>
      </c>
      <c r="B274" s="27">
        <v>1.2612301661312966</v>
      </c>
      <c r="C274" s="27" t="s">
        <v>121</v>
      </c>
      <c r="D274" s="33" t="s">
        <v>118</v>
      </c>
      <c r="E274" s="6" t="s">
        <v>23</v>
      </c>
      <c r="F274" s="31" t="s">
        <v>0</v>
      </c>
      <c r="G274" s="27" t="s">
        <v>14</v>
      </c>
      <c r="H274" s="27" t="s">
        <v>15</v>
      </c>
      <c r="I274" s="33" t="s">
        <v>116</v>
      </c>
    </row>
    <row r="275" spans="1:9" x14ac:dyDescent="0.2">
      <c r="A275" s="35">
        <v>43191</v>
      </c>
      <c r="B275" s="27">
        <v>3.2178102474853976E-2</v>
      </c>
      <c r="C275" s="27" t="s">
        <v>121</v>
      </c>
      <c r="D275" s="33" t="s">
        <v>118</v>
      </c>
      <c r="E275" s="6" t="s">
        <v>23</v>
      </c>
      <c r="F275" s="31" t="s">
        <v>0</v>
      </c>
      <c r="G275" s="27" t="s">
        <v>14</v>
      </c>
      <c r="H275" s="27" t="s">
        <v>15</v>
      </c>
      <c r="I275" s="33" t="s">
        <v>116</v>
      </c>
    </row>
    <row r="276" spans="1:9" x14ac:dyDescent="0.2">
      <c r="A276" s="35">
        <v>43282</v>
      </c>
      <c r="B276" s="27">
        <v>0.4245676860430958</v>
      </c>
      <c r="C276" s="27" t="s">
        <v>121</v>
      </c>
      <c r="D276" s="33" t="s">
        <v>118</v>
      </c>
      <c r="E276" s="6" t="s">
        <v>23</v>
      </c>
      <c r="F276" s="31" t="s">
        <v>0</v>
      </c>
      <c r="G276" s="27" t="s">
        <v>14</v>
      </c>
      <c r="H276" s="27" t="s">
        <v>15</v>
      </c>
      <c r="I276" s="33" t="s">
        <v>116</v>
      </c>
    </row>
    <row r="277" spans="1:9" x14ac:dyDescent="0.2">
      <c r="A277" s="35">
        <v>43374</v>
      </c>
      <c r="B277" s="27">
        <v>-1.4989616459619719</v>
      </c>
      <c r="C277" s="27" t="s">
        <v>121</v>
      </c>
      <c r="D277" s="33" t="s">
        <v>118</v>
      </c>
      <c r="E277" s="6" t="s">
        <v>23</v>
      </c>
      <c r="F277" s="31" t="s">
        <v>0</v>
      </c>
      <c r="G277" s="27" t="s">
        <v>14</v>
      </c>
      <c r="H277" s="27" t="s">
        <v>15</v>
      </c>
      <c r="I277" s="33" t="s">
        <v>116</v>
      </c>
    </row>
    <row r="278" spans="1:9" x14ac:dyDescent="0.2">
      <c r="A278" s="35">
        <v>43466</v>
      </c>
      <c r="B278" s="27">
        <v>0.36572279114447159</v>
      </c>
      <c r="C278" s="27" t="s">
        <v>121</v>
      </c>
      <c r="D278" s="33" t="s">
        <v>118</v>
      </c>
      <c r="E278" s="6" t="s">
        <v>23</v>
      </c>
      <c r="F278" s="31" t="s">
        <v>0</v>
      </c>
      <c r="G278" s="27" t="s">
        <v>14</v>
      </c>
      <c r="H278" s="27" t="s">
        <v>15</v>
      </c>
      <c r="I278" s="33" t="s">
        <v>116</v>
      </c>
    </row>
    <row r="279" spans="1:9" x14ac:dyDescent="0.2">
      <c r="A279" s="35">
        <v>43556</v>
      </c>
      <c r="B279" s="27">
        <v>1.2671531987528319</v>
      </c>
      <c r="C279" s="27" t="s">
        <v>121</v>
      </c>
      <c r="D279" s="33" t="s">
        <v>118</v>
      </c>
      <c r="E279" s="6" t="s">
        <v>23</v>
      </c>
      <c r="F279" s="31" t="s">
        <v>0</v>
      </c>
      <c r="G279" s="27" t="s">
        <v>14</v>
      </c>
      <c r="H279" s="27" t="s">
        <v>15</v>
      </c>
      <c r="I279" s="33" t="s">
        <v>116</v>
      </c>
    </row>
    <row r="280" spans="1:9" x14ac:dyDescent="0.2">
      <c r="A280" s="35">
        <v>43647</v>
      </c>
      <c r="B280" s="27">
        <v>2.6776347410959644</v>
      </c>
      <c r="C280" s="27" t="s">
        <v>121</v>
      </c>
      <c r="D280" s="33" t="s">
        <v>118</v>
      </c>
      <c r="E280" s="6" t="s">
        <v>23</v>
      </c>
      <c r="F280" s="31" t="s">
        <v>0</v>
      </c>
      <c r="G280" s="27" t="s">
        <v>14</v>
      </c>
      <c r="H280" s="27" t="s">
        <v>15</v>
      </c>
      <c r="I280" s="33" t="s">
        <v>116</v>
      </c>
    </row>
    <row r="281" spans="1:9" x14ac:dyDescent="0.2">
      <c r="A281" s="35">
        <v>43739</v>
      </c>
      <c r="B281" s="27">
        <v>0.74443628687641272</v>
      </c>
      <c r="C281" s="27" t="s">
        <v>121</v>
      </c>
      <c r="D281" s="33" t="s">
        <v>118</v>
      </c>
      <c r="E281" s="6" t="s">
        <v>23</v>
      </c>
      <c r="F281" s="31" t="s">
        <v>0</v>
      </c>
      <c r="G281" s="27" t="s">
        <v>14</v>
      </c>
      <c r="H281" s="27" t="s">
        <v>15</v>
      </c>
      <c r="I281" s="33" t="s">
        <v>116</v>
      </c>
    </row>
    <row r="282" spans="1:9" x14ac:dyDescent="0.2">
      <c r="A282" s="35">
        <v>43831</v>
      </c>
      <c r="B282" s="27">
        <v>-7.2043798167392215</v>
      </c>
      <c r="C282" s="27" t="s">
        <v>121</v>
      </c>
      <c r="D282" s="33" t="s">
        <v>118</v>
      </c>
      <c r="E282" s="6" t="s">
        <v>23</v>
      </c>
      <c r="F282" s="31" t="s">
        <v>0</v>
      </c>
      <c r="G282" s="27" t="s">
        <v>14</v>
      </c>
      <c r="H282" s="27" t="s">
        <v>15</v>
      </c>
      <c r="I282" s="33" t="s">
        <v>116</v>
      </c>
    </row>
    <row r="283" spans="1:9" x14ac:dyDescent="0.2">
      <c r="A283" s="35">
        <v>43922</v>
      </c>
      <c r="B283" s="27">
        <v>-29.933906003702912</v>
      </c>
      <c r="C283" s="27" t="s">
        <v>121</v>
      </c>
      <c r="D283" s="33" t="s">
        <v>118</v>
      </c>
      <c r="E283" s="6" t="s">
        <v>23</v>
      </c>
      <c r="F283" s="31" t="s">
        <v>0</v>
      </c>
      <c r="G283" s="27" t="s">
        <v>14</v>
      </c>
      <c r="H283" s="27" t="s">
        <v>15</v>
      </c>
      <c r="I283" s="33" t="s">
        <v>116</v>
      </c>
    </row>
    <row r="284" spans="1:9" x14ac:dyDescent="0.2">
      <c r="A284" s="35">
        <v>44013</v>
      </c>
      <c r="B284" s="27">
        <v>33.077802809683043</v>
      </c>
      <c r="C284" s="27" t="s">
        <v>121</v>
      </c>
      <c r="D284" s="33" t="s">
        <v>118</v>
      </c>
      <c r="E284" s="6" t="s">
        <v>23</v>
      </c>
      <c r="F284" s="31" t="s">
        <v>0</v>
      </c>
      <c r="G284" s="27" t="s">
        <v>14</v>
      </c>
      <c r="H284" s="27" t="s">
        <v>15</v>
      </c>
      <c r="I284" s="33" t="s">
        <v>116</v>
      </c>
    </row>
    <row r="285" spans="1:9" x14ac:dyDescent="0.2">
      <c r="A285" s="35">
        <v>44105</v>
      </c>
      <c r="B285" s="27">
        <v>2.7591572654628482</v>
      </c>
      <c r="C285" s="27" t="s">
        <v>121</v>
      </c>
      <c r="D285" s="33" t="s">
        <v>118</v>
      </c>
      <c r="E285" s="6" t="s">
        <v>23</v>
      </c>
      <c r="F285" s="31" t="s">
        <v>0</v>
      </c>
      <c r="G285" s="27" t="s">
        <v>14</v>
      </c>
      <c r="H285" s="27" t="s">
        <v>15</v>
      </c>
      <c r="I285" s="33" t="s">
        <v>116</v>
      </c>
    </row>
    <row r="286" spans="1:9" x14ac:dyDescent="0.2">
      <c r="A286" s="35">
        <v>44197</v>
      </c>
      <c r="B286" s="27">
        <v>3.7875003665515612</v>
      </c>
      <c r="C286" s="27" t="s">
        <v>121</v>
      </c>
      <c r="D286" s="33" t="s">
        <v>118</v>
      </c>
      <c r="E286" s="6" t="s">
        <v>23</v>
      </c>
      <c r="F286" s="31" t="s">
        <v>0</v>
      </c>
      <c r="G286" s="27" t="s">
        <v>14</v>
      </c>
      <c r="H286" s="27" t="s">
        <v>15</v>
      </c>
      <c r="I286" s="33" t="s">
        <v>116</v>
      </c>
    </row>
    <row r="287" spans="1:9" x14ac:dyDescent="0.2">
      <c r="A287" s="35">
        <v>44287</v>
      </c>
      <c r="B287" s="27">
        <v>4.997579135530466</v>
      </c>
      <c r="C287" s="27" t="s">
        <v>121</v>
      </c>
      <c r="D287" s="33" t="s">
        <v>118</v>
      </c>
      <c r="E287" s="6" t="s">
        <v>23</v>
      </c>
      <c r="F287" s="31" t="s">
        <v>0</v>
      </c>
      <c r="G287" s="27" t="s">
        <v>14</v>
      </c>
      <c r="H287" s="27" t="s">
        <v>15</v>
      </c>
      <c r="I287" s="33" t="s">
        <v>116</v>
      </c>
    </row>
    <row r="288" spans="1:9" x14ac:dyDescent="0.2">
      <c r="A288" s="35">
        <v>44378</v>
      </c>
      <c r="B288" s="27">
        <v>1.162913124123385</v>
      </c>
      <c r="C288" s="27" t="s">
        <v>121</v>
      </c>
      <c r="D288" s="33" t="s">
        <v>118</v>
      </c>
      <c r="E288" s="6" t="s">
        <v>23</v>
      </c>
      <c r="F288" s="31" t="s">
        <v>0</v>
      </c>
      <c r="G288" s="27" t="s">
        <v>14</v>
      </c>
      <c r="H288" s="27" t="s">
        <v>15</v>
      </c>
      <c r="I288" s="33" t="s">
        <v>116</v>
      </c>
    </row>
    <row r="289" spans="1:9" x14ac:dyDescent="0.2">
      <c r="A289" s="35">
        <v>44470</v>
      </c>
      <c r="B289" s="27">
        <v>4.7662157652500641</v>
      </c>
      <c r="C289" s="27" t="s">
        <v>121</v>
      </c>
      <c r="D289" s="33" t="s">
        <v>118</v>
      </c>
      <c r="E289" s="6" t="s">
        <v>23</v>
      </c>
      <c r="F289" s="31" t="s">
        <v>0</v>
      </c>
      <c r="G289" s="27" t="s">
        <v>14</v>
      </c>
      <c r="H289" s="27" t="s">
        <v>15</v>
      </c>
      <c r="I289" s="33" t="s">
        <v>116</v>
      </c>
    </row>
    <row r="290" spans="1:9" x14ac:dyDescent="0.2">
      <c r="A290" s="35">
        <v>44562</v>
      </c>
      <c r="B290" s="27">
        <v>-3.3343927694418731</v>
      </c>
      <c r="C290" s="27" t="s">
        <v>121</v>
      </c>
      <c r="D290" s="33" t="s">
        <v>118</v>
      </c>
      <c r="E290" s="6" t="s">
        <v>23</v>
      </c>
      <c r="F290" s="31" t="s">
        <v>0</v>
      </c>
      <c r="G290" s="27" t="s">
        <v>14</v>
      </c>
      <c r="H290" s="27" t="s">
        <v>15</v>
      </c>
      <c r="I290" s="33" t="s">
        <v>116</v>
      </c>
    </row>
    <row r="291" spans="1:9" x14ac:dyDescent="0.2">
      <c r="A291" s="35">
        <v>44652</v>
      </c>
      <c r="B291" s="27">
        <v>-1.8250575221534731</v>
      </c>
      <c r="C291" s="27" t="s">
        <v>121</v>
      </c>
      <c r="D291" s="33" t="s">
        <v>118</v>
      </c>
      <c r="E291" s="6" t="s">
        <v>23</v>
      </c>
      <c r="F291" s="31" t="s">
        <v>0</v>
      </c>
      <c r="G291" s="27" t="s">
        <v>14</v>
      </c>
      <c r="H291" s="27" t="s">
        <v>15</v>
      </c>
      <c r="I291" s="33" t="s">
        <v>116</v>
      </c>
    </row>
    <row r="292" spans="1:9" x14ac:dyDescent="0.2">
      <c r="A292" s="35">
        <v>44743</v>
      </c>
      <c r="B292" s="27">
        <v>0.38716879120384862</v>
      </c>
      <c r="C292" s="27" t="s">
        <v>121</v>
      </c>
      <c r="D292" s="33" t="s">
        <v>118</v>
      </c>
      <c r="E292" s="6" t="s">
        <v>23</v>
      </c>
      <c r="F292" s="31" t="s">
        <v>0</v>
      </c>
      <c r="G292" s="27" t="s">
        <v>14</v>
      </c>
      <c r="H292" s="27" t="s">
        <v>15</v>
      </c>
      <c r="I292" s="33" t="s">
        <v>116</v>
      </c>
    </row>
    <row r="293" spans="1:9" x14ac:dyDescent="0.2">
      <c r="A293" s="35">
        <v>44835</v>
      </c>
      <c r="B293" s="27">
        <v>0.22186241241870253</v>
      </c>
      <c r="C293" s="27" t="s">
        <v>121</v>
      </c>
      <c r="D293" s="33" t="s">
        <v>118</v>
      </c>
      <c r="E293" s="6" t="s">
        <v>23</v>
      </c>
      <c r="F293" s="31" t="s">
        <v>0</v>
      </c>
      <c r="G293" s="27" t="s">
        <v>14</v>
      </c>
      <c r="H293" s="27" t="s">
        <v>15</v>
      </c>
      <c r="I293" s="33" t="s">
        <v>116</v>
      </c>
    </row>
    <row r="294" spans="1:9" x14ac:dyDescent="0.2">
      <c r="A294" s="35">
        <v>44927</v>
      </c>
      <c r="B294" s="27">
        <v>0.25369950776289185</v>
      </c>
      <c r="C294" s="27" t="s">
        <v>121</v>
      </c>
      <c r="D294" s="33" t="s">
        <v>118</v>
      </c>
      <c r="E294" s="6" t="s">
        <v>23</v>
      </c>
      <c r="F294" s="31" t="s">
        <v>0</v>
      </c>
      <c r="G294" s="27" t="s">
        <v>14</v>
      </c>
      <c r="H294" s="27" t="s">
        <v>15</v>
      </c>
      <c r="I294" s="33" t="s">
        <v>116</v>
      </c>
    </row>
    <row r="295" spans="1:9" x14ac:dyDescent="0.2">
      <c r="A295" s="35">
        <v>45017</v>
      </c>
      <c r="B295" s="27">
        <v>-0.19692527530860371</v>
      </c>
      <c r="C295" s="27" t="s">
        <v>121</v>
      </c>
      <c r="D295" s="33" t="s">
        <v>118</v>
      </c>
      <c r="E295" s="6" t="s">
        <v>23</v>
      </c>
      <c r="F295" s="31" t="s">
        <v>0</v>
      </c>
      <c r="G295" s="27" t="s">
        <v>14</v>
      </c>
      <c r="H295" s="27" t="s">
        <v>15</v>
      </c>
      <c r="I295" s="33" t="s">
        <v>116</v>
      </c>
    </row>
    <row r="296" spans="1:9" x14ac:dyDescent="0.2">
      <c r="A296" s="35">
        <v>45108</v>
      </c>
      <c r="B296" s="27">
        <v>1.9971167366156966</v>
      </c>
      <c r="C296" s="27" t="s">
        <v>121</v>
      </c>
      <c r="D296" s="33" t="s">
        <v>118</v>
      </c>
      <c r="E296" s="6" t="s">
        <v>23</v>
      </c>
      <c r="F296" s="31" t="s">
        <v>0</v>
      </c>
      <c r="G296" s="27" t="s">
        <v>14</v>
      </c>
      <c r="H296" s="27" t="s">
        <v>15</v>
      </c>
      <c r="I296" s="33" t="s">
        <v>116</v>
      </c>
    </row>
    <row r="297" spans="1:9" x14ac:dyDescent="0.2">
      <c r="A297" s="35">
        <v>45200</v>
      </c>
      <c r="B297" s="27">
        <v>0.69927006311214202</v>
      </c>
      <c r="C297" s="27" t="s">
        <v>121</v>
      </c>
      <c r="D297" s="33" t="s">
        <v>118</v>
      </c>
      <c r="E297" s="6" t="s">
        <v>23</v>
      </c>
      <c r="F297" s="31" t="s">
        <v>0</v>
      </c>
      <c r="G297" s="27" t="s">
        <v>14</v>
      </c>
      <c r="H297" s="27" t="s">
        <v>15</v>
      </c>
      <c r="I297" s="33" t="s">
        <v>116</v>
      </c>
    </row>
    <row r="298" spans="1:9" x14ac:dyDescent="0.2">
      <c r="A298" s="35">
        <v>45292</v>
      </c>
      <c r="B298" s="27">
        <v>-1.8862761871333296</v>
      </c>
      <c r="C298" s="27" t="s">
        <v>121</v>
      </c>
      <c r="D298" s="33" t="s">
        <v>118</v>
      </c>
      <c r="E298" s="6" t="s">
        <v>23</v>
      </c>
      <c r="F298" s="31" t="s">
        <v>0</v>
      </c>
      <c r="G298" s="27" t="s">
        <v>14</v>
      </c>
      <c r="H298" s="27" t="s">
        <v>15</v>
      </c>
      <c r="I298" s="33" t="s">
        <v>116</v>
      </c>
    </row>
    <row r="299" spans="1:9" x14ac:dyDescent="0.2">
      <c r="A299" s="35">
        <v>45383</v>
      </c>
      <c r="B299" s="27">
        <v>0.94416817930151575</v>
      </c>
      <c r="C299" s="27" t="s">
        <v>121</v>
      </c>
      <c r="D299" s="33" t="s">
        <v>118</v>
      </c>
      <c r="E299" s="6" t="s">
        <v>23</v>
      </c>
      <c r="F299" s="31" t="s">
        <v>0</v>
      </c>
      <c r="G299" s="27" t="s">
        <v>14</v>
      </c>
      <c r="H299" s="27" t="s">
        <v>15</v>
      </c>
      <c r="I299" s="33" t="s">
        <v>116</v>
      </c>
    </row>
    <row r="300" spans="1:9" x14ac:dyDescent="0.2">
      <c r="A300" s="35">
        <v>45474</v>
      </c>
      <c r="B300" s="27">
        <v>0.70117839952340244</v>
      </c>
      <c r="C300" s="27" t="s">
        <v>121</v>
      </c>
      <c r="D300" s="33" t="s">
        <v>118</v>
      </c>
      <c r="E300" s="6" t="s">
        <v>23</v>
      </c>
      <c r="F300" s="31" t="s">
        <v>0</v>
      </c>
      <c r="G300" s="27" t="s">
        <v>14</v>
      </c>
      <c r="H300" s="27" t="s">
        <v>15</v>
      </c>
      <c r="I300" s="33" t="s">
        <v>116</v>
      </c>
    </row>
    <row r="301" spans="1:9" x14ac:dyDescent="0.2">
      <c r="A301" s="35">
        <v>45566</v>
      </c>
      <c r="B301" s="27">
        <v>-0.62534124188721352</v>
      </c>
      <c r="C301" s="27" t="s">
        <v>121</v>
      </c>
      <c r="D301" s="33" t="s">
        <v>118</v>
      </c>
      <c r="E301" s="6" t="s">
        <v>23</v>
      </c>
      <c r="F301" s="31" t="s">
        <v>0</v>
      </c>
      <c r="G301" s="27" t="s">
        <v>14</v>
      </c>
      <c r="H301" s="27" t="s">
        <v>15</v>
      </c>
      <c r="I301" s="33" t="s">
        <v>116</v>
      </c>
    </row>
    <row r="302" spans="1:9" x14ac:dyDescent="0.2">
      <c r="A302" s="35">
        <v>45658</v>
      </c>
      <c r="B302" s="27">
        <v>-3.0826948160404206</v>
      </c>
      <c r="C302" s="27" t="s">
        <v>121</v>
      </c>
      <c r="D302" s="33" t="s">
        <v>118</v>
      </c>
      <c r="E302" s="6" t="s">
        <v>23</v>
      </c>
      <c r="F302" s="31" t="s">
        <v>0</v>
      </c>
      <c r="G302" s="27" t="s">
        <v>14</v>
      </c>
      <c r="H302" s="27" t="s">
        <v>15</v>
      </c>
      <c r="I302" s="33" t="s">
        <v>116</v>
      </c>
    </row>
    <row r="303" spans="1:9" x14ac:dyDescent="0.2">
      <c r="A303" s="35">
        <v>45748</v>
      </c>
      <c r="B303" s="27">
        <v>1.4935207688957695</v>
      </c>
      <c r="C303" s="27" t="s">
        <v>121</v>
      </c>
      <c r="D303" s="33" t="s">
        <v>118</v>
      </c>
      <c r="E303" s="6" t="s">
        <v>23</v>
      </c>
      <c r="F303" s="31" t="s">
        <v>0</v>
      </c>
      <c r="G303" s="27" t="s">
        <v>14</v>
      </c>
      <c r="H303" s="27" t="s">
        <v>15</v>
      </c>
      <c r="I303" s="33" t="s">
        <v>116</v>
      </c>
    </row>
    <row r="304" spans="1:9" x14ac:dyDescent="0.2">
      <c r="A304" s="35">
        <v>45839</v>
      </c>
      <c r="B304" s="27">
        <v>2.145205334836505</v>
      </c>
      <c r="C304" s="27" t="s">
        <v>121</v>
      </c>
      <c r="D304" s="33" t="s">
        <v>118</v>
      </c>
      <c r="E304" s="6" t="s">
        <v>23</v>
      </c>
      <c r="F304" s="31" t="s">
        <v>0</v>
      </c>
      <c r="G304" s="27" t="s">
        <v>14</v>
      </c>
      <c r="H304" s="27" t="s">
        <v>15</v>
      </c>
      <c r="I304" s="33" t="s">
        <v>116</v>
      </c>
    </row>
    <row r="305" spans="1:9" x14ac:dyDescent="0.2">
      <c r="A305" s="35">
        <v>45931</v>
      </c>
      <c r="B305" s="27">
        <v>-1.5324801623357038</v>
      </c>
      <c r="C305" s="27" t="s">
        <v>121</v>
      </c>
      <c r="D305" s="33" t="s">
        <v>118</v>
      </c>
      <c r="E305" s="6" t="s">
        <v>23</v>
      </c>
      <c r="F305" s="31" t="s">
        <v>0</v>
      </c>
      <c r="G305" s="27" t="s">
        <v>14</v>
      </c>
      <c r="H305" s="27" t="s">
        <v>15</v>
      </c>
      <c r="I305" s="33" t="s">
        <v>116</v>
      </c>
    </row>
  </sheetData>
  <hyperlinks>
    <hyperlink ref="K2" location="'Index'!A1" display="Back to Index" xr:uid="{F5FC2B35-F348-7A4B-BE7D-460569E5211A}"/>
  </hyperlink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5412C-C515-9C44-B7E6-9A7887DC647F}">
  <sheetPr codeName="Sheet39">
    <tabColor rgb="FF7030A0"/>
  </sheetPr>
  <dimension ref="A1:K5136"/>
  <sheetViews>
    <sheetView topLeftCell="I1" zoomScaleNormal="100" workbookViewId="0">
      <selection activeCell="K2" sqref="K2"/>
    </sheetView>
  </sheetViews>
  <sheetFormatPr baseColWidth="10" defaultRowHeight="16" x14ac:dyDescent="0.2"/>
  <cols>
    <col min="1" max="1" width="8.83203125" style="15" bestFit="1" customWidth="1"/>
    <col min="2" max="2" width="12.83203125" style="15" bestFit="1" customWidth="1"/>
    <col min="3" max="3" width="79.6640625" style="15" bestFit="1" customWidth="1"/>
    <col min="4" max="4" width="17.5" style="15" bestFit="1" customWidth="1"/>
    <col min="5" max="5" width="61.83203125" style="15" bestFit="1" customWidth="1"/>
    <col min="6" max="6" width="11.6640625" style="15" bestFit="1" customWidth="1"/>
    <col min="7" max="7" width="17.6640625" style="15" bestFit="1" customWidth="1"/>
    <col min="8" max="8" width="16.6640625" style="15" bestFit="1" customWidth="1"/>
    <col min="9" max="9" width="47.83203125" style="15" bestFit="1" customWidth="1"/>
    <col min="10" max="10" width="22.83203125" style="15" bestFit="1" customWidth="1"/>
    <col min="11" max="11" width="12" style="15" bestFit="1" customWidth="1"/>
    <col min="12" max="16384" width="10.83203125" style="15"/>
  </cols>
  <sheetData>
    <row r="1" spans="1:11" x14ac:dyDescent="0.2">
      <c r="A1" s="13" t="s">
        <v>92</v>
      </c>
      <c r="B1" s="14" t="s">
        <v>93</v>
      </c>
      <c r="C1" s="14" t="s">
        <v>56</v>
      </c>
      <c r="D1" s="14" t="s">
        <v>52</v>
      </c>
      <c r="E1" s="14" t="s">
        <v>98</v>
      </c>
      <c r="F1" s="14" t="s">
        <v>94</v>
      </c>
      <c r="G1" s="14" t="s">
        <v>99</v>
      </c>
      <c r="H1" s="14" t="s">
        <v>95</v>
      </c>
      <c r="I1" s="14" t="s">
        <v>55</v>
      </c>
      <c r="K1"/>
    </row>
    <row r="2" spans="1:11" x14ac:dyDescent="0.2">
      <c r="A2" s="16">
        <v>36892</v>
      </c>
      <c r="B2" s="17">
        <v>3.7</v>
      </c>
      <c r="C2" s="17" t="s">
        <v>7</v>
      </c>
      <c r="D2" s="17" t="s">
        <v>34</v>
      </c>
      <c r="E2" s="17" t="s">
        <v>35</v>
      </c>
      <c r="F2" s="17" t="s">
        <v>0</v>
      </c>
      <c r="G2" s="17" t="s">
        <v>14</v>
      </c>
      <c r="H2" s="17" t="s">
        <v>36</v>
      </c>
      <c r="I2" s="17" t="s">
        <v>3</v>
      </c>
      <c r="K2" s="8" t="s">
        <v>152</v>
      </c>
    </row>
    <row r="3" spans="1:11" x14ac:dyDescent="0.2">
      <c r="A3" s="16">
        <v>36982</v>
      </c>
      <c r="B3" s="17">
        <v>3.3</v>
      </c>
      <c r="C3" s="17" t="s">
        <v>7</v>
      </c>
      <c r="D3" s="17" t="s">
        <v>34</v>
      </c>
      <c r="E3" s="17" t="s">
        <v>35</v>
      </c>
      <c r="F3" s="17" t="s">
        <v>0</v>
      </c>
      <c r="G3" s="17" t="s">
        <v>14</v>
      </c>
      <c r="H3" s="17" t="s">
        <v>36</v>
      </c>
      <c r="I3" s="17" t="s">
        <v>3</v>
      </c>
    </row>
    <row r="4" spans="1:11" x14ac:dyDescent="0.2">
      <c r="A4" s="16">
        <v>37073</v>
      </c>
      <c r="B4" s="17">
        <v>3.1</v>
      </c>
      <c r="C4" s="17" t="s">
        <v>7</v>
      </c>
      <c r="D4" s="17" t="s">
        <v>34</v>
      </c>
      <c r="E4" s="17" t="s">
        <v>35</v>
      </c>
      <c r="F4" s="17" t="s">
        <v>0</v>
      </c>
      <c r="G4" s="17" t="s">
        <v>14</v>
      </c>
      <c r="H4" s="17" t="s">
        <v>36</v>
      </c>
      <c r="I4" s="17" t="s">
        <v>3</v>
      </c>
    </row>
    <row r="5" spans="1:11" x14ac:dyDescent="0.2">
      <c r="A5" s="16">
        <v>37165</v>
      </c>
      <c r="B5" s="17">
        <v>2.7</v>
      </c>
      <c r="C5" s="17" t="s">
        <v>7</v>
      </c>
      <c r="D5" s="17" t="s">
        <v>34</v>
      </c>
      <c r="E5" s="17" t="s">
        <v>35</v>
      </c>
      <c r="F5" s="17" t="s">
        <v>0</v>
      </c>
      <c r="G5" s="17" t="s">
        <v>14</v>
      </c>
      <c r="H5" s="17" t="s">
        <v>36</v>
      </c>
      <c r="I5" s="17" t="s">
        <v>3</v>
      </c>
    </row>
    <row r="6" spans="1:11" x14ac:dyDescent="0.2">
      <c r="A6" s="16">
        <v>37257</v>
      </c>
      <c r="B6" s="17">
        <v>2.7</v>
      </c>
      <c r="C6" s="17" t="s">
        <v>7</v>
      </c>
      <c r="D6" s="17" t="s">
        <v>34</v>
      </c>
      <c r="E6" s="17" t="s">
        <v>35</v>
      </c>
      <c r="F6" s="17" t="s">
        <v>0</v>
      </c>
      <c r="G6" s="17" t="s">
        <v>14</v>
      </c>
      <c r="H6" s="17" t="s">
        <v>36</v>
      </c>
      <c r="I6" s="17" t="s">
        <v>3</v>
      </c>
    </row>
    <row r="7" spans="1:11" x14ac:dyDescent="0.2">
      <c r="A7" s="16">
        <v>37347</v>
      </c>
      <c r="B7" s="17">
        <v>2.6</v>
      </c>
      <c r="C7" s="17" t="s">
        <v>7</v>
      </c>
      <c r="D7" s="17" t="s">
        <v>34</v>
      </c>
      <c r="E7" s="17" t="s">
        <v>35</v>
      </c>
      <c r="F7" s="17" t="s">
        <v>0</v>
      </c>
      <c r="G7" s="17" t="s">
        <v>14</v>
      </c>
      <c r="H7" s="17" t="s">
        <v>36</v>
      </c>
      <c r="I7" s="17" t="s">
        <v>3</v>
      </c>
    </row>
    <row r="8" spans="1:11" x14ac:dyDescent="0.2">
      <c r="A8" s="16">
        <v>37438</v>
      </c>
      <c r="B8" s="17">
        <v>2.5</v>
      </c>
      <c r="C8" s="17" t="s">
        <v>7</v>
      </c>
      <c r="D8" s="17" t="s">
        <v>34</v>
      </c>
      <c r="E8" s="17" t="s">
        <v>35</v>
      </c>
      <c r="F8" s="17" t="s">
        <v>0</v>
      </c>
      <c r="G8" s="17" t="s">
        <v>14</v>
      </c>
      <c r="H8" s="17" t="s">
        <v>36</v>
      </c>
      <c r="I8" s="17" t="s">
        <v>3</v>
      </c>
    </row>
    <row r="9" spans="1:11" x14ac:dyDescent="0.2">
      <c r="A9" s="16">
        <v>37530</v>
      </c>
      <c r="B9" s="17">
        <v>2.5</v>
      </c>
      <c r="C9" s="17" t="s">
        <v>7</v>
      </c>
      <c r="D9" s="17" t="s">
        <v>34</v>
      </c>
      <c r="E9" s="17" t="s">
        <v>35</v>
      </c>
      <c r="F9" s="17" t="s">
        <v>0</v>
      </c>
      <c r="G9" s="17" t="s">
        <v>14</v>
      </c>
      <c r="H9" s="17" t="s">
        <v>36</v>
      </c>
      <c r="I9" s="17" t="s">
        <v>3</v>
      </c>
    </row>
    <row r="10" spans="1:11" x14ac:dyDescent="0.2">
      <c r="A10" s="16">
        <v>37622</v>
      </c>
      <c r="B10" s="17">
        <v>2.4</v>
      </c>
      <c r="C10" s="17" t="s">
        <v>7</v>
      </c>
      <c r="D10" s="17" t="s">
        <v>34</v>
      </c>
      <c r="E10" s="17" t="s">
        <v>35</v>
      </c>
      <c r="F10" s="17" t="s">
        <v>0</v>
      </c>
      <c r="G10" s="17" t="s">
        <v>14</v>
      </c>
      <c r="H10" s="17" t="s">
        <v>36</v>
      </c>
      <c r="I10" s="17" t="s">
        <v>3</v>
      </c>
    </row>
    <row r="11" spans="1:11" x14ac:dyDescent="0.2">
      <c r="A11" s="16">
        <v>37712</v>
      </c>
      <c r="B11" s="17">
        <v>2.4</v>
      </c>
      <c r="C11" s="17" t="s">
        <v>7</v>
      </c>
      <c r="D11" s="17" t="s">
        <v>34</v>
      </c>
      <c r="E11" s="17" t="s">
        <v>35</v>
      </c>
      <c r="F11" s="17" t="s">
        <v>0</v>
      </c>
      <c r="G11" s="17" t="s">
        <v>14</v>
      </c>
      <c r="H11" s="17" t="s">
        <v>36</v>
      </c>
      <c r="I11" s="17" t="s">
        <v>3</v>
      </c>
    </row>
    <row r="12" spans="1:11" x14ac:dyDescent="0.2">
      <c r="A12" s="16">
        <v>37803</v>
      </c>
      <c r="B12" s="17">
        <v>2.2999999999999998</v>
      </c>
      <c r="C12" s="17" t="s">
        <v>7</v>
      </c>
      <c r="D12" s="17" t="s">
        <v>34</v>
      </c>
      <c r="E12" s="17" t="s">
        <v>35</v>
      </c>
      <c r="F12" s="17" t="s">
        <v>0</v>
      </c>
      <c r="G12" s="17" t="s">
        <v>14</v>
      </c>
      <c r="H12" s="17" t="s">
        <v>36</v>
      </c>
      <c r="I12" s="17" t="s">
        <v>3</v>
      </c>
    </row>
    <row r="13" spans="1:11" x14ac:dyDescent="0.2">
      <c r="A13" s="16">
        <v>37895</v>
      </c>
      <c r="B13" s="17">
        <v>2.5</v>
      </c>
      <c r="C13" s="17" t="s">
        <v>7</v>
      </c>
      <c r="D13" s="17" t="s">
        <v>34</v>
      </c>
      <c r="E13" s="17" t="s">
        <v>35</v>
      </c>
      <c r="F13" s="17" t="s">
        <v>0</v>
      </c>
      <c r="G13" s="17" t="s">
        <v>14</v>
      </c>
      <c r="H13" s="17" t="s">
        <v>36</v>
      </c>
      <c r="I13" s="17" t="s">
        <v>3</v>
      </c>
    </row>
    <row r="14" spans="1:11" x14ac:dyDescent="0.2">
      <c r="A14" s="16">
        <v>37987</v>
      </c>
      <c r="B14" s="17">
        <v>2.6</v>
      </c>
      <c r="C14" s="17" t="s">
        <v>7</v>
      </c>
      <c r="D14" s="17" t="s">
        <v>34</v>
      </c>
      <c r="E14" s="17" t="s">
        <v>35</v>
      </c>
      <c r="F14" s="17" t="s">
        <v>0</v>
      </c>
      <c r="G14" s="17" t="s">
        <v>14</v>
      </c>
      <c r="H14" s="17" t="s">
        <v>36</v>
      </c>
      <c r="I14" s="17" t="s">
        <v>3</v>
      </c>
    </row>
    <row r="15" spans="1:11" x14ac:dyDescent="0.2">
      <c r="A15" s="16">
        <v>38078</v>
      </c>
      <c r="B15" s="17">
        <v>2.6</v>
      </c>
      <c r="C15" s="17" t="s">
        <v>7</v>
      </c>
      <c r="D15" s="17" t="s">
        <v>34</v>
      </c>
      <c r="E15" s="17" t="s">
        <v>35</v>
      </c>
      <c r="F15" s="17" t="s">
        <v>0</v>
      </c>
      <c r="G15" s="17" t="s">
        <v>14</v>
      </c>
      <c r="H15" s="17" t="s">
        <v>36</v>
      </c>
      <c r="I15" s="17" t="s">
        <v>3</v>
      </c>
    </row>
    <row r="16" spans="1:11" x14ac:dyDescent="0.2">
      <c r="A16" s="16">
        <v>38169</v>
      </c>
      <c r="B16" s="17">
        <v>2.7</v>
      </c>
      <c r="C16" s="17" t="s">
        <v>7</v>
      </c>
      <c r="D16" s="17" t="s">
        <v>34</v>
      </c>
      <c r="E16" s="17" t="s">
        <v>35</v>
      </c>
      <c r="F16" s="17" t="s">
        <v>0</v>
      </c>
      <c r="G16" s="17" t="s">
        <v>14</v>
      </c>
      <c r="H16" s="17" t="s">
        <v>36</v>
      </c>
      <c r="I16" s="17" t="s">
        <v>3</v>
      </c>
    </row>
    <row r="17" spans="1:9" x14ac:dyDescent="0.2">
      <c r="A17" s="16">
        <v>38261</v>
      </c>
      <c r="B17" s="17">
        <v>2.8</v>
      </c>
      <c r="C17" s="17" t="s">
        <v>7</v>
      </c>
      <c r="D17" s="17" t="s">
        <v>34</v>
      </c>
      <c r="E17" s="17" t="s">
        <v>35</v>
      </c>
      <c r="F17" s="17" t="s">
        <v>0</v>
      </c>
      <c r="G17" s="17" t="s">
        <v>14</v>
      </c>
      <c r="H17" s="17" t="s">
        <v>36</v>
      </c>
      <c r="I17" s="17" t="s">
        <v>3</v>
      </c>
    </row>
    <row r="18" spans="1:9" x14ac:dyDescent="0.2">
      <c r="A18" s="16">
        <v>38353</v>
      </c>
      <c r="B18" s="17">
        <v>2.9</v>
      </c>
      <c r="C18" s="17" t="s">
        <v>7</v>
      </c>
      <c r="D18" s="17" t="s">
        <v>34</v>
      </c>
      <c r="E18" s="17" t="s">
        <v>35</v>
      </c>
      <c r="F18" s="17" t="s">
        <v>0</v>
      </c>
      <c r="G18" s="17" t="s">
        <v>14</v>
      </c>
      <c r="H18" s="17" t="s">
        <v>36</v>
      </c>
      <c r="I18" s="17" t="s">
        <v>3</v>
      </c>
    </row>
    <row r="19" spans="1:9" x14ac:dyDescent="0.2">
      <c r="A19" s="16">
        <v>38443</v>
      </c>
      <c r="B19" s="17">
        <v>2.9</v>
      </c>
      <c r="C19" s="17" t="s">
        <v>7</v>
      </c>
      <c r="D19" s="17" t="s">
        <v>34</v>
      </c>
      <c r="E19" s="17" t="s">
        <v>35</v>
      </c>
      <c r="F19" s="17" t="s">
        <v>0</v>
      </c>
      <c r="G19" s="17" t="s">
        <v>14</v>
      </c>
      <c r="H19" s="17" t="s">
        <v>36</v>
      </c>
      <c r="I19" s="17" t="s">
        <v>3</v>
      </c>
    </row>
    <row r="20" spans="1:9" x14ac:dyDescent="0.2">
      <c r="A20" s="16">
        <v>38534</v>
      </c>
      <c r="B20" s="17">
        <v>3.1</v>
      </c>
      <c r="C20" s="17" t="s">
        <v>7</v>
      </c>
      <c r="D20" s="17" t="s">
        <v>34</v>
      </c>
      <c r="E20" s="17" t="s">
        <v>35</v>
      </c>
      <c r="F20" s="17" t="s">
        <v>0</v>
      </c>
      <c r="G20" s="17" t="s">
        <v>14</v>
      </c>
      <c r="H20" s="17" t="s">
        <v>36</v>
      </c>
      <c r="I20" s="17" t="s">
        <v>3</v>
      </c>
    </row>
    <row r="21" spans="1:9" x14ac:dyDescent="0.2">
      <c r="A21" s="16">
        <v>38626</v>
      </c>
      <c r="B21" s="17">
        <v>3.1</v>
      </c>
      <c r="C21" s="17" t="s">
        <v>7</v>
      </c>
      <c r="D21" s="17" t="s">
        <v>34</v>
      </c>
      <c r="E21" s="17" t="s">
        <v>35</v>
      </c>
      <c r="F21" s="17" t="s">
        <v>0</v>
      </c>
      <c r="G21" s="17" t="s">
        <v>14</v>
      </c>
      <c r="H21" s="17" t="s">
        <v>36</v>
      </c>
      <c r="I21" s="17" t="s">
        <v>3</v>
      </c>
    </row>
    <row r="22" spans="1:9" x14ac:dyDescent="0.2">
      <c r="A22" s="16">
        <v>38718</v>
      </c>
      <c r="B22" s="17">
        <v>3.2</v>
      </c>
      <c r="C22" s="17" t="s">
        <v>7</v>
      </c>
      <c r="D22" s="17" t="s">
        <v>34</v>
      </c>
      <c r="E22" s="17" t="s">
        <v>35</v>
      </c>
      <c r="F22" s="17" t="s">
        <v>0</v>
      </c>
      <c r="G22" s="17" t="s">
        <v>14</v>
      </c>
      <c r="H22" s="17" t="s">
        <v>36</v>
      </c>
      <c r="I22" s="17" t="s">
        <v>3</v>
      </c>
    </row>
    <row r="23" spans="1:9" x14ac:dyDescent="0.2">
      <c r="A23" s="16">
        <v>38808</v>
      </c>
      <c r="B23" s="17">
        <v>3.3</v>
      </c>
      <c r="C23" s="17" t="s">
        <v>7</v>
      </c>
      <c r="D23" s="17" t="s">
        <v>34</v>
      </c>
      <c r="E23" s="17" t="s">
        <v>35</v>
      </c>
      <c r="F23" s="17" t="s">
        <v>0</v>
      </c>
      <c r="G23" s="17" t="s">
        <v>14</v>
      </c>
      <c r="H23" s="17" t="s">
        <v>36</v>
      </c>
      <c r="I23" s="17" t="s">
        <v>3</v>
      </c>
    </row>
    <row r="24" spans="1:9" x14ac:dyDescent="0.2">
      <c r="A24" s="16">
        <v>38899</v>
      </c>
      <c r="B24" s="17">
        <v>3.2</v>
      </c>
      <c r="C24" s="17" t="s">
        <v>7</v>
      </c>
      <c r="D24" s="17" t="s">
        <v>34</v>
      </c>
      <c r="E24" s="17" t="s">
        <v>35</v>
      </c>
      <c r="F24" s="17" t="s">
        <v>0</v>
      </c>
      <c r="G24" s="17" t="s">
        <v>14</v>
      </c>
      <c r="H24" s="17" t="s">
        <v>36</v>
      </c>
      <c r="I24" s="17" t="s">
        <v>3</v>
      </c>
    </row>
    <row r="25" spans="1:9" x14ac:dyDescent="0.2">
      <c r="A25" s="16">
        <v>38991</v>
      </c>
      <c r="B25" s="17">
        <v>3.3</v>
      </c>
      <c r="C25" s="17" t="s">
        <v>7</v>
      </c>
      <c r="D25" s="17" t="s">
        <v>34</v>
      </c>
      <c r="E25" s="17" t="s">
        <v>35</v>
      </c>
      <c r="F25" s="17" t="s">
        <v>0</v>
      </c>
      <c r="G25" s="17" t="s">
        <v>14</v>
      </c>
      <c r="H25" s="17" t="s">
        <v>36</v>
      </c>
      <c r="I25" s="17" t="s">
        <v>3</v>
      </c>
    </row>
    <row r="26" spans="1:9" x14ac:dyDescent="0.2">
      <c r="A26" s="16">
        <v>39083</v>
      </c>
      <c r="B26" s="17">
        <v>3.4</v>
      </c>
      <c r="C26" s="17" t="s">
        <v>7</v>
      </c>
      <c r="D26" s="17" t="s">
        <v>34</v>
      </c>
      <c r="E26" s="17" t="s">
        <v>35</v>
      </c>
      <c r="F26" s="17" t="s">
        <v>0</v>
      </c>
      <c r="G26" s="17" t="s">
        <v>14</v>
      </c>
      <c r="H26" s="17" t="s">
        <v>36</v>
      </c>
      <c r="I26" s="17" t="s">
        <v>3</v>
      </c>
    </row>
    <row r="27" spans="1:9" x14ac:dyDescent="0.2">
      <c r="A27" s="16">
        <v>39173</v>
      </c>
      <c r="B27" s="17">
        <v>3.3</v>
      </c>
      <c r="C27" s="17" t="s">
        <v>7</v>
      </c>
      <c r="D27" s="17" t="s">
        <v>34</v>
      </c>
      <c r="E27" s="17" t="s">
        <v>35</v>
      </c>
      <c r="F27" s="17" t="s">
        <v>0</v>
      </c>
      <c r="G27" s="17" t="s">
        <v>14</v>
      </c>
      <c r="H27" s="17" t="s">
        <v>36</v>
      </c>
      <c r="I27" s="17" t="s">
        <v>3</v>
      </c>
    </row>
    <row r="28" spans="1:9" x14ac:dyDescent="0.2">
      <c r="A28" s="16">
        <v>39264</v>
      </c>
      <c r="B28" s="17">
        <v>3.2</v>
      </c>
      <c r="C28" s="17" t="s">
        <v>7</v>
      </c>
      <c r="D28" s="17" t="s">
        <v>34</v>
      </c>
      <c r="E28" s="17" t="s">
        <v>35</v>
      </c>
      <c r="F28" s="17" t="s">
        <v>0</v>
      </c>
      <c r="G28" s="17" t="s">
        <v>14</v>
      </c>
      <c r="H28" s="17" t="s">
        <v>36</v>
      </c>
      <c r="I28" s="17" t="s">
        <v>3</v>
      </c>
    </row>
    <row r="29" spans="1:9" x14ac:dyDescent="0.2">
      <c r="A29" s="16">
        <v>39356</v>
      </c>
      <c r="B29" s="17">
        <v>3.2</v>
      </c>
      <c r="C29" s="17" t="s">
        <v>7</v>
      </c>
      <c r="D29" s="17" t="s">
        <v>34</v>
      </c>
      <c r="E29" s="17" t="s">
        <v>35</v>
      </c>
      <c r="F29" s="17" t="s">
        <v>0</v>
      </c>
      <c r="G29" s="17" t="s">
        <v>14</v>
      </c>
      <c r="H29" s="17" t="s">
        <v>36</v>
      </c>
      <c r="I29" s="17" t="s">
        <v>3</v>
      </c>
    </row>
    <row r="30" spans="1:9" x14ac:dyDescent="0.2">
      <c r="A30" s="16">
        <v>39448</v>
      </c>
      <c r="B30" s="17">
        <v>3.1</v>
      </c>
      <c r="C30" s="17" t="s">
        <v>7</v>
      </c>
      <c r="D30" s="17" t="s">
        <v>34</v>
      </c>
      <c r="E30" s="17" t="s">
        <v>35</v>
      </c>
      <c r="F30" s="17" t="s">
        <v>0</v>
      </c>
      <c r="G30" s="17" t="s">
        <v>14</v>
      </c>
      <c r="H30" s="17" t="s">
        <v>36</v>
      </c>
      <c r="I30" s="17" t="s">
        <v>3</v>
      </c>
    </row>
    <row r="31" spans="1:9" x14ac:dyDescent="0.2">
      <c r="A31" s="16">
        <v>39539</v>
      </c>
      <c r="B31" s="17">
        <v>2.8</v>
      </c>
      <c r="C31" s="17" t="s">
        <v>7</v>
      </c>
      <c r="D31" s="17" t="s">
        <v>34</v>
      </c>
      <c r="E31" s="17" t="s">
        <v>35</v>
      </c>
      <c r="F31" s="17" t="s">
        <v>0</v>
      </c>
      <c r="G31" s="17" t="s">
        <v>14</v>
      </c>
      <c r="H31" s="17" t="s">
        <v>36</v>
      </c>
      <c r="I31" s="17" t="s">
        <v>3</v>
      </c>
    </row>
    <row r="32" spans="1:9" x14ac:dyDescent="0.2">
      <c r="A32" s="16">
        <v>39630</v>
      </c>
      <c r="B32" s="17">
        <v>2.5</v>
      </c>
      <c r="C32" s="17" t="s">
        <v>7</v>
      </c>
      <c r="D32" s="17" t="s">
        <v>34</v>
      </c>
      <c r="E32" s="17" t="s">
        <v>35</v>
      </c>
      <c r="F32" s="17" t="s">
        <v>0</v>
      </c>
      <c r="G32" s="17" t="s">
        <v>14</v>
      </c>
      <c r="H32" s="17" t="s">
        <v>36</v>
      </c>
      <c r="I32" s="17" t="s">
        <v>3</v>
      </c>
    </row>
    <row r="33" spans="1:9" x14ac:dyDescent="0.2">
      <c r="A33" s="16">
        <v>39722</v>
      </c>
      <c r="B33" s="17">
        <v>2.2999999999999998</v>
      </c>
      <c r="C33" s="17" t="s">
        <v>7</v>
      </c>
      <c r="D33" s="17" t="s">
        <v>34</v>
      </c>
      <c r="E33" s="17" t="s">
        <v>35</v>
      </c>
      <c r="F33" s="17" t="s">
        <v>0</v>
      </c>
      <c r="G33" s="17" t="s">
        <v>14</v>
      </c>
      <c r="H33" s="17" t="s">
        <v>36</v>
      </c>
      <c r="I33" s="17" t="s">
        <v>3</v>
      </c>
    </row>
    <row r="34" spans="1:9" x14ac:dyDescent="0.2">
      <c r="A34" s="16">
        <v>39814</v>
      </c>
      <c r="B34" s="17">
        <v>2</v>
      </c>
      <c r="C34" s="17" t="s">
        <v>7</v>
      </c>
      <c r="D34" s="17" t="s">
        <v>34</v>
      </c>
      <c r="E34" s="17" t="s">
        <v>35</v>
      </c>
      <c r="F34" s="17" t="s">
        <v>0</v>
      </c>
      <c r="G34" s="17" t="s">
        <v>14</v>
      </c>
      <c r="H34" s="17" t="s">
        <v>36</v>
      </c>
      <c r="I34" s="17" t="s">
        <v>3</v>
      </c>
    </row>
    <row r="35" spans="1:9" x14ac:dyDescent="0.2">
      <c r="A35" s="16">
        <v>39904</v>
      </c>
      <c r="B35" s="17">
        <v>1.8</v>
      </c>
      <c r="C35" s="17" t="s">
        <v>7</v>
      </c>
      <c r="D35" s="17" t="s">
        <v>34</v>
      </c>
      <c r="E35" s="17" t="s">
        <v>35</v>
      </c>
      <c r="F35" s="17" t="s">
        <v>0</v>
      </c>
      <c r="G35" s="17" t="s">
        <v>14</v>
      </c>
      <c r="H35" s="17" t="s">
        <v>36</v>
      </c>
      <c r="I35" s="17" t="s">
        <v>3</v>
      </c>
    </row>
    <row r="36" spans="1:9" x14ac:dyDescent="0.2">
      <c r="A36" s="16">
        <v>39995</v>
      </c>
      <c r="B36" s="17">
        <v>1.8</v>
      </c>
      <c r="C36" s="17" t="s">
        <v>7</v>
      </c>
      <c r="D36" s="17" t="s">
        <v>34</v>
      </c>
      <c r="E36" s="17" t="s">
        <v>35</v>
      </c>
      <c r="F36" s="17" t="s">
        <v>0</v>
      </c>
      <c r="G36" s="17" t="s">
        <v>14</v>
      </c>
      <c r="H36" s="17" t="s">
        <v>36</v>
      </c>
      <c r="I36" s="17" t="s">
        <v>3</v>
      </c>
    </row>
    <row r="37" spans="1:9" x14ac:dyDescent="0.2">
      <c r="A37" s="16">
        <v>40087</v>
      </c>
      <c r="B37" s="17">
        <v>1.9</v>
      </c>
      <c r="C37" s="17" t="s">
        <v>7</v>
      </c>
      <c r="D37" s="17" t="s">
        <v>34</v>
      </c>
      <c r="E37" s="17" t="s">
        <v>35</v>
      </c>
      <c r="F37" s="17" t="s">
        <v>0</v>
      </c>
      <c r="G37" s="17" t="s">
        <v>14</v>
      </c>
      <c r="H37" s="17" t="s">
        <v>36</v>
      </c>
      <c r="I37" s="17" t="s">
        <v>3</v>
      </c>
    </row>
    <row r="38" spans="1:9" x14ac:dyDescent="0.2">
      <c r="A38" s="16">
        <v>40179</v>
      </c>
      <c r="B38" s="17">
        <v>2</v>
      </c>
      <c r="C38" s="17" t="s">
        <v>7</v>
      </c>
      <c r="D38" s="17" t="s">
        <v>34</v>
      </c>
      <c r="E38" s="17" t="s">
        <v>35</v>
      </c>
      <c r="F38" s="17" t="s">
        <v>0</v>
      </c>
      <c r="G38" s="17" t="s">
        <v>14</v>
      </c>
      <c r="H38" s="17" t="s">
        <v>36</v>
      </c>
      <c r="I38" s="17" t="s">
        <v>3</v>
      </c>
    </row>
    <row r="39" spans="1:9" x14ac:dyDescent="0.2">
      <c r="A39" s="16">
        <v>40269</v>
      </c>
      <c r="B39" s="17">
        <v>2.2000000000000002</v>
      </c>
      <c r="C39" s="17" t="s">
        <v>7</v>
      </c>
      <c r="D39" s="17" t="s">
        <v>34</v>
      </c>
      <c r="E39" s="17" t="s">
        <v>35</v>
      </c>
      <c r="F39" s="17" t="s">
        <v>0</v>
      </c>
      <c r="G39" s="17" t="s">
        <v>14</v>
      </c>
      <c r="H39" s="17" t="s">
        <v>36</v>
      </c>
      <c r="I39" s="17" t="s">
        <v>3</v>
      </c>
    </row>
    <row r="40" spans="1:9" x14ac:dyDescent="0.2">
      <c r="A40" s="16">
        <v>40360</v>
      </c>
      <c r="B40" s="17">
        <v>2.2000000000000002</v>
      </c>
      <c r="C40" s="17" t="s">
        <v>7</v>
      </c>
      <c r="D40" s="17" t="s">
        <v>34</v>
      </c>
      <c r="E40" s="17" t="s">
        <v>35</v>
      </c>
      <c r="F40" s="17" t="s">
        <v>0</v>
      </c>
      <c r="G40" s="17" t="s">
        <v>14</v>
      </c>
      <c r="H40" s="17" t="s">
        <v>36</v>
      </c>
      <c r="I40" s="17" t="s">
        <v>3</v>
      </c>
    </row>
    <row r="41" spans="1:9" x14ac:dyDescent="0.2">
      <c r="A41" s="16">
        <v>40452</v>
      </c>
      <c r="B41" s="17">
        <v>2.4</v>
      </c>
      <c r="C41" s="17" t="s">
        <v>7</v>
      </c>
      <c r="D41" s="17" t="s">
        <v>34</v>
      </c>
      <c r="E41" s="17" t="s">
        <v>35</v>
      </c>
      <c r="F41" s="17" t="s">
        <v>0</v>
      </c>
      <c r="G41" s="17" t="s">
        <v>14</v>
      </c>
      <c r="H41" s="17" t="s">
        <v>36</v>
      </c>
      <c r="I41" s="17" t="s">
        <v>3</v>
      </c>
    </row>
    <row r="42" spans="1:9" x14ac:dyDescent="0.2">
      <c r="A42" s="16">
        <v>40544</v>
      </c>
      <c r="B42" s="17">
        <v>2.4</v>
      </c>
      <c r="C42" s="17" t="s">
        <v>7</v>
      </c>
      <c r="D42" s="17" t="s">
        <v>34</v>
      </c>
      <c r="E42" s="17" t="s">
        <v>35</v>
      </c>
      <c r="F42" s="17" t="s">
        <v>0</v>
      </c>
      <c r="G42" s="17" t="s">
        <v>14</v>
      </c>
      <c r="H42" s="17" t="s">
        <v>36</v>
      </c>
      <c r="I42" s="17" t="s">
        <v>3</v>
      </c>
    </row>
    <row r="43" spans="1:9" x14ac:dyDescent="0.2">
      <c r="A43" s="16">
        <v>40634</v>
      </c>
      <c r="B43" s="17">
        <v>2.5</v>
      </c>
      <c r="C43" s="17" t="s">
        <v>7</v>
      </c>
      <c r="D43" s="17" t="s">
        <v>34</v>
      </c>
      <c r="E43" s="17" t="s">
        <v>35</v>
      </c>
      <c r="F43" s="17" t="s">
        <v>0</v>
      </c>
      <c r="G43" s="17" t="s">
        <v>14</v>
      </c>
      <c r="H43" s="17" t="s">
        <v>36</v>
      </c>
      <c r="I43" s="17" t="s">
        <v>3</v>
      </c>
    </row>
    <row r="44" spans="1:9" x14ac:dyDescent="0.2">
      <c r="A44" s="16">
        <v>40725</v>
      </c>
      <c r="B44" s="17">
        <v>2.7</v>
      </c>
      <c r="C44" s="17" t="s">
        <v>7</v>
      </c>
      <c r="D44" s="17" t="s">
        <v>34</v>
      </c>
      <c r="E44" s="17" t="s">
        <v>35</v>
      </c>
      <c r="F44" s="17" t="s">
        <v>0</v>
      </c>
      <c r="G44" s="17" t="s">
        <v>14</v>
      </c>
      <c r="H44" s="17" t="s">
        <v>36</v>
      </c>
      <c r="I44" s="17" t="s">
        <v>3</v>
      </c>
    </row>
    <row r="45" spans="1:9" x14ac:dyDescent="0.2">
      <c r="A45" s="16">
        <v>40817</v>
      </c>
      <c r="B45" s="17">
        <v>2.7</v>
      </c>
      <c r="C45" s="17" t="s">
        <v>7</v>
      </c>
      <c r="D45" s="17" t="s">
        <v>34</v>
      </c>
      <c r="E45" s="17" t="s">
        <v>35</v>
      </c>
      <c r="F45" s="17" t="s">
        <v>0</v>
      </c>
      <c r="G45" s="17" t="s">
        <v>14</v>
      </c>
      <c r="H45" s="17" t="s">
        <v>36</v>
      </c>
      <c r="I45" s="17" t="s">
        <v>3</v>
      </c>
    </row>
    <row r="46" spans="1:9" x14ac:dyDescent="0.2">
      <c r="A46" s="16">
        <v>40909</v>
      </c>
      <c r="B46" s="17">
        <v>2.8</v>
      </c>
      <c r="C46" s="17" t="s">
        <v>7</v>
      </c>
      <c r="D46" s="17" t="s">
        <v>34</v>
      </c>
      <c r="E46" s="17" t="s">
        <v>35</v>
      </c>
      <c r="F46" s="17" t="s">
        <v>0</v>
      </c>
      <c r="G46" s="17" t="s">
        <v>14</v>
      </c>
      <c r="H46" s="17" t="s">
        <v>36</v>
      </c>
      <c r="I46" s="17" t="s">
        <v>3</v>
      </c>
    </row>
    <row r="47" spans="1:9" x14ac:dyDescent="0.2">
      <c r="A47" s="16">
        <v>41000</v>
      </c>
      <c r="B47" s="17">
        <v>2.8</v>
      </c>
      <c r="C47" s="17" t="s">
        <v>7</v>
      </c>
      <c r="D47" s="17" t="s">
        <v>34</v>
      </c>
      <c r="E47" s="17" t="s">
        <v>35</v>
      </c>
      <c r="F47" s="17" t="s">
        <v>0</v>
      </c>
      <c r="G47" s="17" t="s">
        <v>14</v>
      </c>
      <c r="H47" s="17" t="s">
        <v>36</v>
      </c>
      <c r="I47" s="17" t="s">
        <v>3</v>
      </c>
    </row>
    <row r="48" spans="1:9" x14ac:dyDescent="0.2">
      <c r="A48" s="16">
        <v>41091</v>
      </c>
      <c r="B48" s="17">
        <v>2.8</v>
      </c>
      <c r="C48" s="17" t="s">
        <v>7</v>
      </c>
      <c r="D48" s="17" t="s">
        <v>34</v>
      </c>
      <c r="E48" s="17" t="s">
        <v>35</v>
      </c>
      <c r="F48" s="17" t="s">
        <v>0</v>
      </c>
      <c r="G48" s="17" t="s">
        <v>14</v>
      </c>
      <c r="H48" s="17" t="s">
        <v>36</v>
      </c>
      <c r="I48" s="17" t="s">
        <v>3</v>
      </c>
    </row>
    <row r="49" spans="1:9" x14ac:dyDescent="0.2">
      <c r="A49" s="16">
        <v>41183</v>
      </c>
      <c r="B49" s="17">
        <v>2.8</v>
      </c>
      <c r="C49" s="17" t="s">
        <v>7</v>
      </c>
      <c r="D49" s="17" t="s">
        <v>34</v>
      </c>
      <c r="E49" s="17" t="s">
        <v>35</v>
      </c>
      <c r="F49" s="17" t="s">
        <v>0</v>
      </c>
      <c r="G49" s="17" t="s">
        <v>14</v>
      </c>
      <c r="H49" s="17" t="s">
        <v>36</v>
      </c>
      <c r="I49" s="17" t="s">
        <v>3</v>
      </c>
    </row>
    <row r="50" spans="1:9" x14ac:dyDescent="0.2">
      <c r="A50" s="16">
        <v>41275</v>
      </c>
      <c r="B50" s="17">
        <v>2.9</v>
      </c>
      <c r="C50" s="17" t="s">
        <v>7</v>
      </c>
      <c r="D50" s="17" t="s">
        <v>34</v>
      </c>
      <c r="E50" s="17" t="s">
        <v>35</v>
      </c>
      <c r="F50" s="17" t="s">
        <v>0</v>
      </c>
      <c r="G50" s="17" t="s">
        <v>14</v>
      </c>
      <c r="H50" s="17" t="s">
        <v>36</v>
      </c>
      <c r="I50" s="17" t="s">
        <v>3</v>
      </c>
    </row>
    <row r="51" spans="1:9" x14ac:dyDescent="0.2">
      <c r="A51" s="16">
        <v>41365</v>
      </c>
      <c r="B51" s="17">
        <v>3</v>
      </c>
      <c r="C51" s="17" t="s">
        <v>7</v>
      </c>
      <c r="D51" s="17" t="s">
        <v>34</v>
      </c>
      <c r="E51" s="17" t="s">
        <v>35</v>
      </c>
      <c r="F51" s="17" t="s">
        <v>0</v>
      </c>
      <c r="G51" s="17" t="s">
        <v>14</v>
      </c>
      <c r="H51" s="17" t="s">
        <v>36</v>
      </c>
      <c r="I51" s="17" t="s">
        <v>3</v>
      </c>
    </row>
    <row r="52" spans="1:9" x14ac:dyDescent="0.2">
      <c r="A52" s="16">
        <v>41456</v>
      </c>
      <c r="B52" s="17">
        <v>2.9</v>
      </c>
      <c r="C52" s="17" t="s">
        <v>7</v>
      </c>
      <c r="D52" s="17" t="s">
        <v>34</v>
      </c>
      <c r="E52" s="17" t="s">
        <v>35</v>
      </c>
      <c r="F52" s="17" t="s">
        <v>0</v>
      </c>
      <c r="G52" s="17" t="s">
        <v>14</v>
      </c>
      <c r="H52" s="17" t="s">
        <v>36</v>
      </c>
      <c r="I52" s="17" t="s">
        <v>3</v>
      </c>
    </row>
    <row r="53" spans="1:9" x14ac:dyDescent="0.2">
      <c r="A53" s="16">
        <v>41548</v>
      </c>
      <c r="B53" s="17">
        <v>2.9</v>
      </c>
      <c r="C53" s="17" t="s">
        <v>7</v>
      </c>
      <c r="D53" s="17" t="s">
        <v>34</v>
      </c>
      <c r="E53" s="17" t="s">
        <v>35</v>
      </c>
      <c r="F53" s="17" t="s">
        <v>0</v>
      </c>
      <c r="G53" s="17" t="s">
        <v>14</v>
      </c>
      <c r="H53" s="17" t="s">
        <v>36</v>
      </c>
      <c r="I53" s="17" t="s">
        <v>3</v>
      </c>
    </row>
    <row r="54" spans="1:9" x14ac:dyDescent="0.2">
      <c r="A54" s="16">
        <v>41640</v>
      </c>
      <c r="B54" s="17">
        <v>3</v>
      </c>
      <c r="C54" s="17" t="s">
        <v>7</v>
      </c>
      <c r="D54" s="17" t="s">
        <v>34</v>
      </c>
      <c r="E54" s="17" t="s">
        <v>35</v>
      </c>
      <c r="F54" s="17" t="s">
        <v>0</v>
      </c>
      <c r="G54" s="17" t="s">
        <v>14</v>
      </c>
      <c r="H54" s="17" t="s">
        <v>36</v>
      </c>
      <c r="I54" s="17" t="s">
        <v>3</v>
      </c>
    </row>
    <row r="55" spans="1:9" x14ac:dyDescent="0.2">
      <c r="A55" s="16">
        <v>41730</v>
      </c>
      <c r="B55" s="17">
        <v>3.3</v>
      </c>
      <c r="C55" s="17" t="s">
        <v>7</v>
      </c>
      <c r="D55" s="17" t="s">
        <v>34</v>
      </c>
      <c r="E55" s="17" t="s">
        <v>35</v>
      </c>
      <c r="F55" s="17" t="s">
        <v>0</v>
      </c>
      <c r="G55" s="17" t="s">
        <v>14</v>
      </c>
      <c r="H55" s="17" t="s">
        <v>36</v>
      </c>
      <c r="I55" s="17" t="s">
        <v>3</v>
      </c>
    </row>
    <row r="56" spans="1:9" x14ac:dyDescent="0.2">
      <c r="A56" s="16">
        <v>41821</v>
      </c>
      <c r="B56" s="17">
        <v>3.5</v>
      </c>
      <c r="C56" s="17" t="s">
        <v>7</v>
      </c>
      <c r="D56" s="17" t="s">
        <v>34</v>
      </c>
      <c r="E56" s="17" t="s">
        <v>35</v>
      </c>
      <c r="F56" s="17" t="s">
        <v>0</v>
      </c>
      <c r="G56" s="17" t="s">
        <v>14</v>
      </c>
      <c r="H56" s="17" t="s">
        <v>36</v>
      </c>
      <c r="I56" s="17" t="s">
        <v>3</v>
      </c>
    </row>
    <row r="57" spans="1:9" x14ac:dyDescent="0.2">
      <c r="A57" s="16">
        <v>41913</v>
      </c>
      <c r="B57" s="17">
        <v>3.4</v>
      </c>
      <c r="C57" s="17" t="s">
        <v>7</v>
      </c>
      <c r="D57" s="17" t="s">
        <v>34</v>
      </c>
      <c r="E57" s="17" t="s">
        <v>35</v>
      </c>
      <c r="F57" s="17" t="s">
        <v>0</v>
      </c>
      <c r="G57" s="17" t="s">
        <v>14</v>
      </c>
      <c r="H57" s="17" t="s">
        <v>36</v>
      </c>
      <c r="I57" s="17" t="s">
        <v>3</v>
      </c>
    </row>
    <row r="58" spans="1:9" x14ac:dyDescent="0.2">
      <c r="A58" s="16">
        <v>42005</v>
      </c>
      <c r="B58" s="17">
        <v>3.7</v>
      </c>
      <c r="C58" s="17" t="s">
        <v>7</v>
      </c>
      <c r="D58" s="17" t="s">
        <v>34</v>
      </c>
      <c r="E58" s="17" t="s">
        <v>35</v>
      </c>
      <c r="F58" s="17" t="s">
        <v>0</v>
      </c>
      <c r="G58" s="17" t="s">
        <v>14</v>
      </c>
      <c r="H58" s="17" t="s">
        <v>36</v>
      </c>
      <c r="I58" s="17" t="s">
        <v>3</v>
      </c>
    </row>
    <row r="59" spans="1:9" x14ac:dyDescent="0.2">
      <c r="A59" s="16">
        <v>42095</v>
      </c>
      <c r="B59" s="17">
        <v>3.7</v>
      </c>
      <c r="C59" s="17" t="s">
        <v>7</v>
      </c>
      <c r="D59" s="17" t="s">
        <v>34</v>
      </c>
      <c r="E59" s="17" t="s">
        <v>35</v>
      </c>
      <c r="F59" s="17" t="s">
        <v>0</v>
      </c>
      <c r="G59" s="17" t="s">
        <v>14</v>
      </c>
      <c r="H59" s="17" t="s">
        <v>36</v>
      </c>
      <c r="I59" s="17" t="s">
        <v>3</v>
      </c>
    </row>
    <row r="60" spans="1:9" x14ac:dyDescent="0.2">
      <c r="A60" s="16">
        <v>42186</v>
      </c>
      <c r="B60" s="17">
        <v>3.8</v>
      </c>
      <c r="C60" s="17" t="s">
        <v>7</v>
      </c>
      <c r="D60" s="17" t="s">
        <v>34</v>
      </c>
      <c r="E60" s="17" t="s">
        <v>35</v>
      </c>
      <c r="F60" s="17" t="s">
        <v>0</v>
      </c>
      <c r="G60" s="17" t="s">
        <v>14</v>
      </c>
      <c r="H60" s="17" t="s">
        <v>36</v>
      </c>
      <c r="I60" s="17" t="s">
        <v>3</v>
      </c>
    </row>
    <row r="61" spans="1:9" x14ac:dyDescent="0.2">
      <c r="A61" s="16">
        <v>42278</v>
      </c>
      <c r="B61" s="17">
        <v>3.9</v>
      </c>
      <c r="C61" s="17" t="s">
        <v>7</v>
      </c>
      <c r="D61" s="17" t="s">
        <v>34</v>
      </c>
      <c r="E61" s="17" t="s">
        <v>35</v>
      </c>
      <c r="F61" s="17" t="s">
        <v>0</v>
      </c>
      <c r="G61" s="17" t="s">
        <v>14</v>
      </c>
      <c r="H61" s="17" t="s">
        <v>36</v>
      </c>
      <c r="I61" s="17" t="s">
        <v>3</v>
      </c>
    </row>
    <row r="62" spans="1:9" x14ac:dyDescent="0.2">
      <c r="A62" s="16">
        <v>42370</v>
      </c>
      <c r="B62" s="17">
        <v>4</v>
      </c>
      <c r="C62" s="17" t="s">
        <v>7</v>
      </c>
      <c r="D62" s="17" t="s">
        <v>34</v>
      </c>
      <c r="E62" s="17" t="s">
        <v>35</v>
      </c>
      <c r="F62" s="17" t="s">
        <v>0</v>
      </c>
      <c r="G62" s="17" t="s">
        <v>14</v>
      </c>
      <c r="H62" s="17" t="s">
        <v>36</v>
      </c>
      <c r="I62" s="17" t="s">
        <v>3</v>
      </c>
    </row>
    <row r="63" spans="1:9" x14ac:dyDescent="0.2">
      <c r="A63" s="16">
        <v>42461</v>
      </c>
      <c r="B63" s="17">
        <v>3.9</v>
      </c>
      <c r="C63" s="17" t="s">
        <v>7</v>
      </c>
      <c r="D63" s="17" t="s">
        <v>34</v>
      </c>
      <c r="E63" s="17" t="s">
        <v>35</v>
      </c>
      <c r="F63" s="17" t="s">
        <v>0</v>
      </c>
      <c r="G63" s="17" t="s">
        <v>14</v>
      </c>
      <c r="H63" s="17" t="s">
        <v>36</v>
      </c>
      <c r="I63" s="17" t="s">
        <v>3</v>
      </c>
    </row>
    <row r="64" spans="1:9" x14ac:dyDescent="0.2">
      <c r="A64" s="16">
        <v>42552</v>
      </c>
      <c r="B64" s="17">
        <v>3.9</v>
      </c>
      <c r="C64" s="17" t="s">
        <v>7</v>
      </c>
      <c r="D64" s="17" t="s">
        <v>34</v>
      </c>
      <c r="E64" s="17" t="s">
        <v>35</v>
      </c>
      <c r="F64" s="17" t="s">
        <v>0</v>
      </c>
      <c r="G64" s="17" t="s">
        <v>14</v>
      </c>
      <c r="H64" s="17" t="s">
        <v>36</v>
      </c>
      <c r="I64" s="17" t="s">
        <v>3</v>
      </c>
    </row>
    <row r="65" spans="1:9" x14ac:dyDescent="0.2">
      <c r="A65" s="16">
        <v>42644</v>
      </c>
      <c r="B65" s="17">
        <v>3.9</v>
      </c>
      <c r="C65" s="17" t="s">
        <v>7</v>
      </c>
      <c r="D65" s="17" t="s">
        <v>34</v>
      </c>
      <c r="E65" s="17" t="s">
        <v>35</v>
      </c>
      <c r="F65" s="17" t="s">
        <v>0</v>
      </c>
      <c r="G65" s="17" t="s">
        <v>14</v>
      </c>
      <c r="H65" s="17" t="s">
        <v>36</v>
      </c>
      <c r="I65" s="17" t="s">
        <v>3</v>
      </c>
    </row>
    <row r="66" spans="1:9" x14ac:dyDescent="0.2">
      <c r="A66" s="16">
        <v>42736</v>
      </c>
      <c r="B66" s="17">
        <v>3.8</v>
      </c>
      <c r="C66" s="17" t="s">
        <v>7</v>
      </c>
      <c r="D66" s="17" t="s">
        <v>34</v>
      </c>
      <c r="E66" s="17" t="s">
        <v>35</v>
      </c>
      <c r="F66" s="17" t="s">
        <v>0</v>
      </c>
      <c r="G66" s="17" t="s">
        <v>14</v>
      </c>
      <c r="H66" s="17" t="s">
        <v>36</v>
      </c>
      <c r="I66" s="17" t="s">
        <v>3</v>
      </c>
    </row>
    <row r="67" spans="1:9" x14ac:dyDescent="0.2">
      <c r="A67" s="16">
        <v>42826</v>
      </c>
      <c r="B67" s="17">
        <v>4</v>
      </c>
      <c r="C67" s="17" t="s">
        <v>7</v>
      </c>
      <c r="D67" s="17" t="s">
        <v>34</v>
      </c>
      <c r="E67" s="17" t="s">
        <v>35</v>
      </c>
      <c r="F67" s="17" t="s">
        <v>0</v>
      </c>
      <c r="G67" s="17" t="s">
        <v>14</v>
      </c>
      <c r="H67" s="17" t="s">
        <v>36</v>
      </c>
      <c r="I67" s="17" t="s">
        <v>3</v>
      </c>
    </row>
    <row r="68" spans="1:9" x14ac:dyDescent="0.2">
      <c r="A68" s="16">
        <v>42917</v>
      </c>
      <c r="B68" s="17">
        <v>4.0999999999999996</v>
      </c>
      <c r="C68" s="17" t="s">
        <v>7</v>
      </c>
      <c r="D68" s="17" t="s">
        <v>34</v>
      </c>
      <c r="E68" s="17" t="s">
        <v>35</v>
      </c>
      <c r="F68" s="17" t="s">
        <v>0</v>
      </c>
      <c r="G68" s="17" t="s">
        <v>14</v>
      </c>
      <c r="H68" s="17" t="s">
        <v>36</v>
      </c>
      <c r="I68" s="17" t="s">
        <v>3</v>
      </c>
    </row>
    <row r="69" spans="1:9" x14ac:dyDescent="0.2">
      <c r="A69" s="16">
        <v>43009</v>
      </c>
      <c r="B69" s="17">
        <v>4.0999999999999996</v>
      </c>
      <c r="C69" s="17" t="s">
        <v>7</v>
      </c>
      <c r="D69" s="17" t="s">
        <v>34</v>
      </c>
      <c r="E69" s="17" t="s">
        <v>35</v>
      </c>
      <c r="F69" s="17" t="s">
        <v>0</v>
      </c>
      <c r="G69" s="17" t="s">
        <v>14</v>
      </c>
      <c r="H69" s="17" t="s">
        <v>36</v>
      </c>
      <c r="I69" s="17" t="s">
        <v>3</v>
      </c>
    </row>
    <row r="70" spans="1:9" x14ac:dyDescent="0.2">
      <c r="A70" s="16">
        <v>43101</v>
      </c>
      <c r="B70" s="17">
        <v>4.3</v>
      </c>
      <c r="C70" s="17" t="s">
        <v>7</v>
      </c>
      <c r="D70" s="17" t="s">
        <v>34</v>
      </c>
      <c r="E70" s="17" t="s">
        <v>35</v>
      </c>
      <c r="F70" s="17" t="s">
        <v>0</v>
      </c>
      <c r="G70" s="17" t="s">
        <v>14</v>
      </c>
      <c r="H70" s="17" t="s">
        <v>36</v>
      </c>
      <c r="I70" s="17" t="s">
        <v>3</v>
      </c>
    </row>
    <row r="71" spans="1:9" x14ac:dyDescent="0.2">
      <c r="A71" s="16">
        <v>43191</v>
      </c>
      <c r="B71" s="17">
        <v>4.5</v>
      </c>
      <c r="C71" s="17" t="s">
        <v>7</v>
      </c>
      <c r="D71" s="17" t="s">
        <v>34</v>
      </c>
      <c r="E71" s="17" t="s">
        <v>35</v>
      </c>
      <c r="F71" s="17" t="s">
        <v>0</v>
      </c>
      <c r="G71" s="17" t="s">
        <v>14</v>
      </c>
      <c r="H71" s="17" t="s">
        <v>36</v>
      </c>
      <c r="I71" s="17" t="s">
        <v>3</v>
      </c>
    </row>
    <row r="72" spans="1:9" x14ac:dyDescent="0.2">
      <c r="A72" s="16">
        <v>43282</v>
      </c>
      <c r="B72" s="17">
        <v>4.5999999999999996</v>
      </c>
      <c r="C72" s="17" t="s">
        <v>7</v>
      </c>
      <c r="D72" s="17" t="s">
        <v>34</v>
      </c>
      <c r="E72" s="17" t="s">
        <v>35</v>
      </c>
      <c r="F72" s="17" t="s">
        <v>0</v>
      </c>
      <c r="G72" s="17" t="s">
        <v>14</v>
      </c>
      <c r="H72" s="17" t="s">
        <v>36</v>
      </c>
      <c r="I72" s="17" t="s">
        <v>3</v>
      </c>
    </row>
    <row r="73" spans="1:9" x14ac:dyDescent="0.2">
      <c r="A73" s="16">
        <v>43374</v>
      </c>
      <c r="B73" s="17">
        <v>4.8</v>
      </c>
      <c r="C73" s="17" t="s">
        <v>7</v>
      </c>
      <c r="D73" s="17" t="s">
        <v>34</v>
      </c>
      <c r="E73" s="17" t="s">
        <v>35</v>
      </c>
      <c r="F73" s="17" t="s">
        <v>0</v>
      </c>
      <c r="G73" s="17" t="s">
        <v>14</v>
      </c>
      <c r="H73" s="17" t="s">
        <v>36</v>
      </c>
      <c r="I73" s="17" t="s">
        <v>3</v>
      </c>
    </row>
    <row r="74" spans="1:9" x14ac:dyDescent="0.2">
      <c r="A74" s="16">
        <v>43466</v>
      </c>
      <c r="B74" s="17">
        <v>4.5999999999999996</v>
      </c>
      <c r="C74" s="17" t="s">
        <v>7</v>
      </c>
      <c r="D74" s="17" t="s">
        <v>34</v>
      </c>
      <c r="E74" s="17" t="s">
        <v>35</v>
      </c>
      <c r="F74" s="17" t="s">
        <v>0</v>
      </c>
      <c r="G74" s="17" t="s">
        <v>14</v>
      </c>
      <c r="H74" s="17" t="s">
        <v>36</v>
      </c>
      <c r="I74" s="17" t="s">
        <v>3</v>
      </c>
    </row>
    <row r="75" spans="1:9" x14ac:dyDescent="0.2">
      <c r="A75" s="16">
        <v>43556</v>
      </c>
      <c r="B75" s="17">
        <v>4.5999999999999996</v>
      </c>
      <c r="C75" s="17" t="s">
        <v>7</v>
      </c>
      <c r="D75" s="17" t="s">
        <v>34</v>
      </c>
      <c r="E75" s="17" t="s">
        <v>35</v>
      </c>
      <c r="F75" s="17" t="s">
        <v>0</v>
      </c>
      <c r="G75" s="17" t="s">
        <v>14</v>
      </c>
      <c r="H75" s="17" t="s">
        <v>36</v>
      </c>
      <c r="I75" s="17" t="s">
        <v>3</v>
      </c>
    </row>
    <row r="76" spans="1:9" x14ac:dyDescent="0.2">
      <c r="A76" s="16">
        <v>43647</v>
      </c>
      <c r="B76" s="17">
        <v>4.5</v>
      </c>
      <c r="C76" s="17" t="s">
        <v>7</v>
      </c>
      <c r="D76" s="17" t="s">
        <v>34</v>
      </c>
      <c r="E76" s="17" t="s">
        <v>35</v>
      </c>
      <c r="F76" s="17" t="s">
        <v>0</v>
      </c>
      <c r="G76" s="17" t="s">
        <v>14</v>
      </c>
      <c r="H76" s="17" t="s">
        <v>36</v>
      </c>
      <c r="I76" s="17" t="s">
        <v>3</v>
      </c>
    </row>
    <row r="77" spans="1:9" x14ac:dyDescent="0.2">
      <c r="A77" s="16">
        <v>43739</v>
      </c>
      <c r="B77" s="17">
        <v>4.4000000000000004</v>
      </c>
      <c r="C77" s="17" t="s">
        <v>7</v>
      </c>
      <c r="D77" s="17" t="s">
        <v>34</v>
      </c>
      <c r="E77" s="17" t="s">
        <v>35</v>
      </c>
      <c r="F77" s="17" t="s">
        <v>0</v>
      </c>
      <c r="G77" s="17" t="s">
        <v>14</v>
      </c>
      <c r="H77" s="17" t="s">
        <v>36</v>
      </c>
      <c r="I77" s="17" t="s">
        <v>3</v>
      </c>
    </row>
    <row r="78" spans="1:9" x14ac:dyDescent="0.2">
      <c r="A78" s="16">
        <v>43831</v>
      </c>
      <c r="B78" s="17">
        <v>4.2</v>
      </c>
      <c r="C78" s="17" t="s">
        <v>7</v>
      </c>
      <c r="D78" s="17" t="s">
        <v>34</v>
      </c>
      <c r="E78" s="17" t="s">
        <v>35</v>
      </c>
      <c r="F78" s="17" t="s">
        <v>0</v>
      </c>
      <c r="G78" s="17" t="s">
        <v>14</v>
      </c>
      <c r="H78" s="17" t="s">
        <v>36</v>
      </c>
      <c r="I78" s="17" t="s">
        <v>3</v>
      </c>
    </row>
    <row r="79" spans="1:9" x14ac:dyDescent="0.2">
      <c r="A79" s="16">
        <v>43922</v>
      </c>
      <c r="B79" s="17">
        <v>3.9</v>
      </c>
      <c r="C79" s="17" t="s">
        <v>7</v>
      </c>
      <c r="D79" s="17" t="s">
        <v>34</v>
      </c>
      <c r="E79" s="17" t="s">
        <v>35</v>
      </c>
      <c r="F79" s="17" t="s">
        <v>0</v>
      </c>
      <c r="G79" s="17" t="s">
        <v>14</v>
      </c>
      <c r="H79" s="17" t="s">
        <v>36</v>
      </c>
      <c r="I79" s="17" t="s">
        <v>3</v>
      </c>
    </row>
    <row r="80" spans="1:9" x14ac:dyDescent="0.2">
      <c r="A80" s="16">
        <v>44013</v>
      </c>
      <c r="B80" s="17">
        <v>4.4000000000000004</v>
      </c>
      <c r="C80" s="17" t="s">
        <v>7</v>
      </c>
      <c r="D80" s="17" t="s">
        <v>34</v>
      </c>
      <c r="E80" s="17" t="s">
        <v>35</v>
      </c>
      <c r="F80" s="17" t="s">
        <v>0</v>
      </c>
      <c r="G80" s="17" t="s">
        <v>14</v>
      </c>
      <c r="H80" s="17" t="s">
        <v>36</v>
      </c>
      <c r="I80" s="17" t="s">
        <v>3</v>
      </c>
    </row>
    <row r="81" spans="1:9" x14ac:dyDescent="0.2">
      <c r="A81" s="16">
        <v>44105</v>
      </c>
      <c r="B81" s="17">
        <v>4.5999999999999996</v>
      </c>
      <c r="C81" s="17" t="s">
        <v>7</v>
      </c>
      <c r="D81" s="17" t="s">
        <v>34</v>
      </c>
      <c r="E81" s="17" t="s">
        <v>35</v>
      </c>
      <c r="F81" s="17" t="s">
        <v>0</v>
      </c>
      <c r="G81" s="17" t="s">
        <v>14</v>
      </c>
      <c r="H81" s="17" t="s">
        <v>36</v>
      </c>
      <c r="I81" s="17" t="s">
        <v>3</v>
      </c>
    </row>
    <row r="82" spans="1:9" x14ac:dyDescent="0.2">
      <c r="A82" s="16">
        <v>44197</v>
      </c>
      <c r="B82" s="17">
        <v>5.2</v>
      </c>
      <c r="C82" s="17" t="s">
        <v>7</v>
      </c>
      <c r="D82" s="17" t="s">
        <v>34</v>
      </c>
      <c r="E82" s="17" t="s">
        <v>35</v>
      </c>
      <c r="F82" s="17" t="s">
        <v>0</v>
      </c>
      <c r="G82" s="17" t="s">
        <v>14</v>
      </c>
      <c r="H82" s="17" t="s">
        <v>36</v>
      </c>
      <c r="I82" s="17" t="s">
        <v>3</v>
      </c>
    </row>
    <row r="83" spans="1:9" x14ac:dyDescent="0.2">
      <c r="A83" s="16">
        <v>44287</v>
      </c>
      <c r="B83" s="17">
        <v>6.4</v>
      </c>
      <c r="C83" s="17" t="s">
        <v>7</v>
      </c>
      <c r="D83" s="17" t="s">
        <v>34</v>
      </c>
      <c r="E83" s="17" t="s">
        <v>35</v>
      </c>
      <c r="F83" s="17" t="s">
        <v>0</v>
      </c>
      <c r="G83" s="17" t="s">
        <v>14</v>
      </c>
      <c r="H83" s="17" t="s">
        <v>36</v>
      </c>
      <c r="I83" s="17" t="s">
        <v>3</v>
      </c>
    </row>
    <row r="84" spans="1:9" x14ac:dyDescent="0.2">
      <c r="A84" s="16">
        <v>44378</v>
      </c>
      <c r="B84" s="17">
        <v>6.9</v>
      </c>
      <c r="C84" s="17" t="s">
        <v>7</v>
      </c>
      <c r="D84" s="17" t="s">
        <v>34</v>
      </c>
      <c r="E84" s="17" t="s">
        <v>35</v>
      </c>
      <c r="F84" s="17" t="s">
        <v>0</v>
      </c>
      <c r="G84" s="17" t="s">
        <v>14</v>
      </c>
      <c r="H84" s="17" t="s">
        <v>36</v>
      </c>
      <c r="I84" s="17" t="s">
        <v>3</v>
      </c>
    </row>
    <row r="85" spans="1:9" x14ac:dyDescent="0.2">
      <c r="A85" s="16">
        <v>44470</v>
      </c>
      <c r="B85" s="17">
        <v>7</v>
      </c>
      <c r="C85" s="17" t="s">
        <v>7</v>
      </c>
      <c r="D85" s="17" t="s">
        <v>34</v>
      </c>
      <c r="E85" s="17" t="s">
        <v>35</v>
      </c>
      <c r="F85" s="17" t="s">
        <v>0</v>
      </c>
      <c r="G85" s="17" t="s">
        <v>14</v>
      </c>
      <c r="H85" s="17" t="s">
        <v>36</v>
      </c>
      <c r="I85" s="17" t="s">
        <v>3</v>
      </c>
    </row>
    <row r="86" spans="1:9" x14ac:dyDescent="0.2">
      <c r="A86" s="16">
        <v>44562</v>
      </c>
      <c r="B86" s="17">
        <v>7.2</v>
      </c>
      <c r="C86" s="17" t="s">
        <v>7</v>
      </c>
      <c r="D86" s="17" t="s">
        <v>34</v>
      </c>
      <c r="E86" s="17" t="s">
        <v>35</v>
      </c>
      <c r="F86" s="17" t="s">
        <v>0</v>
      </c>
      <c r="G86" s="17" t="s">
        <v>14</v>
      </c>
      <c r="H86" s="17" t="s">
        <v>36</v>
      </c>
      <c r="I86" s="17" t="s">
        <v>3</v>
      </c>
    </row>
    <row r="87" spans="1:9" x14ac:dyDescent="0.2">
      <c r="A87" s="16">
        <v>44652</v>
      </c>
      <c r="B87" s="17">
        <v>7.1</v>
      </c>
      <c r="C87" s="17" t="s">
        <v>7</v>
      </c>
      <c r="D87" s="17" t="s">
        <v>34</v>
      </c>
      <c r="E87" s="17" t="s">
        <v>35</v>
      </c>
      <c r="F87" s="17" t="s">
        <v>0</v>
      </c>
      <c r="G87" s="17" t="s">
        <v>14</v>
      </c>
      <c r="H87" s="17" t="s">
        <v>36</v>
      </c>
      <c r="I87" s="17" t="s">
        <v>3</v>
      </c>
    </row>
    <row r="88" spans="1:9" x14ac:dyDescent="0.2">
      <c r="A88" s="16">
        <v>44743</v>
      </c>
      <c r="B88" s="17">
        <v>6.6</v>
      </c>
      <c r="C88" s="17" t="s">
        <v>7</v>
      </c>
      <c r="D88" s="17" t="s">
        <v>34</v>
      </c>
      <c r="E88" s="17" t="s">
        <v>35</v>
      </c>
      <c r="F88" s="17" t="s">
        <v>0</v>
      </c>
      <c r="G88" s="17" t="s">
        <v>14</v>
      </c>
      <c r="H88" s="17" t="s">
        <v>36</v>
      </c>
      <c r="I88" s="17" t="s">
        <v>3</v>
      </c>
    </row>
    <row r="89" spans="1:9" x14ac:dyDescent="0.2">
      <c r="A89" s="16">
        <v>44835</v>
      </c>
      <c r="B89" s="17">
        <v>6.5</v>
      </c>
      <c r="C89" s="17" t="s">
        <v>7</v>
      </c>
      <c r="D89" s="17" t="s">
        <v>34</v>
      </c>
      <c r="E89" s="17" t="s">
        <v>35</v>
      </c>
      <c r="F89" s="17" t="s">
        <v>0</v>
      </c>
      <c r="G89" s="17" t="s">
        <v>14</v>
      </c>
      <c r="H89" s="17" t="s">
        <v>36</v>
      </c>
      <c r="I89" s="17" t="s">
        <v>3</v>
      </c>
    </row>
    <row r="90" spans="1:9" x14ac:dyDescent="0.2">
      <c r="A90" s="16">
        <v>44927</v>
      </c>
      <c r="B90" s="17">
        <v>6</v>
      </c>
      <c r="C90" s="17" t="s">
        <v>7</v>
      </c>
      <c r="D90" s="17" t="s">
        <v>34</v>
      </c>
      <c r="E90" s="17" t="s">
        <v>35</v>
      </c>
      <c r="F90" s="17" t="s">
        <v>0</v>
      </c>
      <c r="G90" s="17" t="s">
        <v>14</v>
      </c>
      <c r="H90" s="17" t="s">
        <v>36</v>
      </c>
      <c r="I90" s="17" t="s">
        <v>3</v>
      </c>
    </row>
    <row r="91" spans="1:9" x14ac:dyDescent="0.2">
      <c r="A91" s="16">
        <v>45017</v>
      </c>
      <c r="B91" s="17">
        <v>5.8</v>
      </c>
      <c r="C91" s="17" t="s">
        <v>7</v>
      </c>
      <c r="D91" s="17" t="s">
        <v>34</v>
      </c>
      <c r="E91" s="17" t="s">
        <v>35</v>
      </c>
      <c r="F91" s="17" t="s">
        <v>0</v>
      </c>
      <c r="G91" s="17" t="s">
        <v>14</v>
      </c>
      <c r="H91" s="17" t="s">
        <v>36</v>
      </c>
      <c r="I91" s="17" t="s">
        <v>3</v>
      </c>
    </row>
    <row r="92" spans="1:9" x14ac:dyDescent="0.2">
      <c r="A92" s="16">
        <v>45108</v>
      </c>
      <c r="B92" s="17">
        <v>5.5</v>
      </c>
      <c r="C92" s="17" t="s">
        <v>7</v>
      </c>
      <c r="D92" s="17" t="s">
        <v>34</v>
      </c>
      <c r="E92" s="17" t="s">
        <v>35</v>
      </c>
      <c r="F92" s="17" t="s">
        <v>0</v>
      </c>
      <c r="G92" s="17" t="s">
        <v>14</v>
      </c>
      <c r="H92" s="17" t="s">
        <v>36</v>
      </c>
      <c r="I92" s="17" t="s">
        <v>3</v>
      </c>
    </row>
    <row r="93" spans="1:9" x14ac:dyDescent="0.2">
      <c r="A93" s="16">
        <v>45200</v>
      </c>
      <c r="B93" s="17">
        <v>5.2</v>
      </c>
      <c r="C93" s="17" t="s">
        <v>7</v>
      </c>
      <c r="D93" s="17" t="s">
        <v>34</v>
      </c>
      <c r="E93" s="17" t="s">
        <v>35</v>
      </c>
      <c r="F93" s="17" t="s">
        <v>0</v>
      </c>
      <c r="G93" s="17" t="s">
        <v>14</v>
      </c>
      <c r="H93" s="17" t="s">
        <v>36</v>
      </c>
      <c r="I93" s="17" t="s">
        <v>3</v>
      </c>
    </row>
    <row r="94" spans="1:9" x14ac:dyDescent="0.2">
      <c r="A94" s="16">
        <v>45292</v>
      </c>
      <c r="B94" s="17">
        <v>5.0999999999999996</v>
      </c>
      <c r="C94" s="17" t="s">
        <v>7</v>
      </c>
      <c r="D94" s="17" t="s">
        <v>34</v>
      </c>
      <c r="E94" s="17" t="s">
        <v>35</v>
      </c>
      <c r="F94" s="17" t="s">
        <v>0</v>
      </c>
      <c r="G94" s="17" t="s">
        <v>14</v>
      </c>
      <c r="H94" s="17" t="s">
        <v>36</v>
      </c>
      <c r="I94" s="17" t="s">
        <v>3</v>
      </c>
    </row>
    <row r="95" spans="1:9" x14ac:dyDescent="0.2">
      <c r="A95" s="16">
        <v>45383</v>
      </c>
      <c r="B95" s="17">
        <v>4.5999999999999996</v>
      </c>
      <c r="C95" s="17" t="s">
        <v>7</v>
      </c>
      <c r="D95" s="17" t="s">
        <v>34</v>
      </c>
      <c r="E95" s="17" t="s">
        <v>35</v>
      </c>
      <c r="F95" s="17" t="s">
        <v>0</v>
      </c>
      <c r="G95" s="17" t="s">
        <v>14</v>
      </c>
      <c r="H95" s="17" t="s">
        <v>36</v>
      </c>
      <c r="I95" s="17" t="s">
        <v>3</v>
      </c>
    </row>
    <row r="96" spans="1:9" x14ac:dyDescent="0.2">
      <c r="A96" s="16">
        <v>45474</v>
      </c>
      <c r="B96" s="17">
        <v>4.4000000000000004</v>
      </c>
      <c r="C96" s="17" t="s">
        <v>7</v>
      </c>
      <c r="D96" s="17" t="s">
        <v>34</v>
      </c>
      <c r="E96" s="17" t="s">
        <v>35</v>
      </c>
      <c r="F96" s="17" t="s">
        <v>0</v>
      </c>
      <c r="G96" s="17" t="s">
        <v>14</v>
      </c>
      <c r="H96" s="17" t="s">
        <v>36</v>
      </c>
      <c r="I96" s="17" t="s">
        <v>3</v>
      </c>
    </row>
    <row r="97" spans="1:9" x14ac:dyDescent="0.2">
      <c r="A97" s="16">
        <v>45566</v>
      </c>
      <c r="B97" s="17">
        <v>4.5</v>
      </c>
      <c r="C97" s="17" t="s">
        <v>7</v>
      </c>
      <c r="D97" s="17" t="s">
        <v>34</v>
      </c>
      <c r="E97" s="17" t="s">
        <v>35</v>
      </c>
      <c r="F97" s="17" t="s">
        <v>0</v>
      </c>
      <c r="G97" s="17" t="s">
        <v>14</v>
      </c>
      <c r="H97" s="17" t="s">
        <v>36</v>
      </c>
      <c r="I97" s="17" t="s">
        <v>3</v>
      </c>
    </row>
    <row r="98" spans="1:9" x14ac:dyDescent="0.2">
      <c r="A98" s="16">
        <v>45658</v>
      </c>
      <c r="B98" s="17">
        <v>4.4000000000000004</v>
      </c>
      <c r="C98" s="17" t="s">
        <v>7</v>
      </c>
      <c r="D98" s="17" t="s">
        <v>34</v>
      </c>
      <c r="E98" s="17" t="s">
        <v>35</v>
      </c>
      <c r="F98" s="17" t="s">
        <v>0</v>
      </c>
      <c r="G98" s="17" t="s">
        <v>14</v>
      </c>
      <c r="H98" s="17" t="s">
        <v>36</v>
      </c>
      <c r="I98" s="17" t="s">
        <v>3</v>
      </c>
    </row>
    <row r="99" spans="1:9" x14ac:dyDescent="0.2">
      <c r="A99" s="16">
        <v>45748</v>
      </c>
      <c r="B99" s="17">
        <v>4.3</v>
      </c>
      <c r="C99" s="17" t="s">
        <v>7</v>
      </c>
      <c r="D99" s="17" t="s">
        <v>34</v>
      </c>
      <c r="E99" s="17" t="s">
        <v>35</v>
      </c>
      <c r="F99" s="17" t="s">
        <v>0</v>
      </c>
      <c r="G99" s="17" t="s">
        <v>14</v>
      </c>
      <c r="H99" s="17" t="s">
        <v>36</v>
      </c>
      <c r="I99" s="17" t="s">
        <v>3</v>
      </c>
    </row>
    <row r="100" spans="1:9" x14ac:dyDescent="0.2">
      <c r="A100" s="16">
        <v>45839</v>
      </c>
      <c r="B100" s="17">
        <v>4.3</v>
      </c>
      <c r="C100" s="17" t="s">
        <v>7</v>
      </c>
      <c r="D100" s="17" t="s">
        <v>34</v>
      </c>
      <c r="E100" s="17" t="s">
        <v>35</v>
      </c>
      <c r="F100" s="17" t="s">
        <v>0</v>
      </c>
      <c r="G100" s="17" t="s">
        <v>14</v>
      </c>
      <c r="H100" s="17" t="s">
        <v>36</v>
      </c>
      <c r="I100" s="17" t="s">
        <v>3</v>
      </c>
    </row>
    <row r="101" spans="1:9" x14ac:dyDescent="0.2">
      <c r="A101" s="16">
        <v>45931</v>
      </c>
      <c r="B101" s="17">
        <v>4.0999999999999996</v>
      </c>
      <c r="C101" s="17" t="s">
        <v>7</v>
      </c>
      <c r="D101" s="17" t="s">
        <v>34</v>
      </c>
      <c r="E101" s="17" t="s">
        <v>35</v>
      </c>
      <c r="F101" s="17" t="s">
        <v>0</v>
      </c>
      <c r="G101" s="17" t="s">
        <v>14</v>
      </c>
      <c r="H101" s="17" t="s">
        <v>36</v>
      </c>
      <c r="I101" s="17" t="s">
        <v>3</v>
      </c>
    </row>
    <row r="102" spans="1:9" x14ac:dyDescent="0.2">
      <c r="A102" s="18">
        <v>46023</v>
      </c>
      <c r="B102" s="19" t="e">
        <v>#N/A</v>
      </c>
      <c r="C102" s="19" t="s">
        <v>7</v>
      </c>
      <c r="D102" s="19" t="s">
        <v>34</v>
      </c>
      <c r="E102" s="19" t="s">
        <v>35</v>
      </c>
      <c r="F102" s="19" t="s">
        <v>0</v>
      </c>
      <c r="G102" s="19" t="s">
        <v>14</v>
      </c>
      <c r="H102" s="19" t="s">
        <v>36</v>
      </c>
      <c r="I102" s="19" t="s">
        <v>3</v>
      </c>
    </row>
    <row r="103" spans="1:9" x14ac:dyDescent="0.2">
      <c r="A103" s="16">
        <v>20090</v>
      </c>
      <c r="B103" s="17">
        <v>1.34</v>
      </c>
      <c r="C103" s="17" t="s">
        <v>11</v>
      </c>
      <c r="D103" s="17" t="s">
        <v>13</v>
      </c>
      <c r="E103" s="17" t="s">
        <v>10</v>
      </c>
      <c r="F103" s="17" t="s">
        <v>0</v>
      </c>
      <c r="G103" s="17" t="s">
        <v>14</v>
      </c>
      <c r="H103" s="17" t="s">
        <v>36</v>
      </c>
      <c r="I103" s="17" t="s">
        <v>12</v>
      </c>
    </row>
    <row r="104" spans="1:9" x14ac:dyDescent="0.2">
      <c r="A104" s="16">
        <v>20180</v>
      </c>
      <c r="B104" s="17">
        <v>1.5</v>
      </c>
      <c r="C104" s="17" t="s">
        <v>11</v>
      </c>
      <c r="D104" s="17" t="s">
        <v>13</v>
      </c>
      <c r="E104" s="17" t="s">
        <v>10</v>
      </c>
      <c r="F104" s="17" t="s">
        <v>0</v>
      </c>
      <c r="G104" s="17" t="s">
        <v>14</v>
      </c>
      <c r="H104" s="17" t="s">
        <v>36</v>
      </c>
      <c r="I104" s="17" t="s">
        <v>12</v>
      </c>
    </row>
    <row r="105" spans="1:9" x14ac:dyDescent="0.2">
      <c r="A105" s="16">
        <v>20271</v>
      </c>
      <c r="B105" s="17">
        <v>1.94</v>
      </c>
      <c r="C105" s="17" t="s">
        <v>11</v>
      </c>
      <c r="D105" s="17" t="s">
        <v>13</v>
      </c>
      <c r="E105" s="17" t="s">
        <v>10</v>
      </c>
      <c r="F105" s="17" t="s">
        <v>0</v>
      </c>
      <c r="G105" s="17" t="s">
        <v>14</v>
      </c>
      <c r="H105" s="17" t="s">
        <v>36</v>
      </c>
      <c r="I105" s="17" t="s">
        <v>12</v>
      </c>
    </row>
    <row r="106" spans="1:9" x14ac:dyDescent="0.2">
      <c r="A106" s="16">
        <v>20363</v>
      </c>
      <c r="B106" s="17">
        <v>2.36</v>
      </c>
      <c r="C106" s="17" t="s">
        <v>11</v>
      </c>
      <c r="D106" s="17" t="s">
        <v>13</v>
      </c>
      <c r="E106" s="17" t="s">
        <v>10</v>
      </c>
      <c r="F106" s="17" t="s">
        <v>0</v>
      </c>
      <c r="G106" s="17" t="s">
        <v>14</v>
      </c>
      <c r="H106" s="17" t="s">
        <v>36</v>
      </c>
      <c r="I106" s="17" t="s">
        <v>12</v>
      </c>
    </row>
    <row r="107" spans="1:9" x14ac:dyDescent="0.2">
      <c r="A107" s="16">
        <v>20455</v>
      </c>
      <c r="B107" s="17">
        <v>2.48</v>
      </c>
      <c r="C107" s="17" t="s">
        <v>11</v>
      </c>
      <c r="D107" s="17" t="s">
        <v>13</v>
      </c>
      <c r="E107" s="17" t="s">
        <v>10</v>
      </c>
      <c r="F107" s="17" t="s">
        <v>0</v>
      </c>
      <c r="G107" s="17" t="s">
        <v>14</v>
      </c>
      <c r="H107" s="17" t="s">
        <v>36</v>
      </c>
      <c r="I107" s="17" t="s">
        <v>12</v>
      </c>
    </row>
    <row r="108" spans="1:9" x14ac:dyDescent="0.2">
      <c r="A108" s="16">
        <v>20546</v>
      </c>
      <c r="B108" s="17">
        <v>2.69</v>
      </c>
      <c r="C108" s="17" t="s">
        <v>11</v>
      </c>
      <c r="D108" s="17" t="s">
        <v>13</v>
      </c>
      <c r="E108" s="17" t="s">
        <v>10</v>
      </c>
      <c r="F108" s="17" t="s">
        <v>0</v>
      </c>
      <c r="G108" s="17" t="s">
        <v>14</v>
      </c>
      <c r="H108" s="17" t="s">
        <v>36</v>
      </c>
      <c r="I108" s="17" t="s">
        <v>12</v>
      </c>
    </row>
    <row r="109" spans="1:9" x14ac:dyDescent="0.2">
      <c r="A109" s="16">
        <v>20637</v>
      </c>
      <c r="B109" s="17">
        <v>2.81</v>
      </c>
      <c r="C109" s="17" t="s">
        <v>11</v>
      </c>
      <c r="D109" s="17" t="s">
        <v>13</v>
      </c>
      <c r="E109" s="17" t="s">
        <v>10</v>
      </c>
      <c r="F109" s="17" t="s">
        <v>0</v>
      </c>
      <c r="G109" s="17" t="s">
        <v>14</v>
      </c>
      <c r="H109" s="17" t="s">
        <v>36</v>
      </c>
      <c r="I109" s="17" t="s">
        <v>12</v>
      </c>
    </row>
    <row r="110" spans="1:9" x14ac:dyDescent="0.2">
      <c r="A110" s="16">
        <v>20729</v>
      </c>
      <c r="B110" s="17">
        <v>2.93</v>
      </c>
      <c r="C110" s="17" t="s">
        <v>11</v>
      </c>
      <c r="D110" s="17" t="s">
        <v>13</v>
      </c>
      <c r="E110" s="17" t="s">
        <v>10</v>
      </c>
      <c r="F110" s="17" t="s">
        <v>0</v>
      </c>
      <c r="G110" s="17" t="s">
        <v>14</v>
      </c>
      <c r="H110" s="17" t="s">
        <v>36</v>
      </c>
      <c r="I110" s="17" t="s">
        <v>12</v>
      </c>
    </row>
    <row r="111" spans="1:9" x14ac:dyDescent="0.2">
      <c r="A111" s="16">
        <v>20821</v>
      </c>
      <c r="B111" s="17">
        <v>2.93</v>
      </c>
      <c r="C111" s="17" t="s">
        <v>11</v>
      </c>
      <c r="D111" s="17" t="s">
        <v>13</v>
      </c>
      <c r="E111" s="17" t="s">
        <v>10</v>
      </c>
      <c r="F111" s="17" t="s">
        <v>0</v>
      </c>
      <c r="G111" s="17" t="s">
        <v>14</v>
      </c>
      <c r="H111" s="17" t="s">
        <v>36</v>
      </c>
      <c r="I111" s="17" t="s">
        <v>12</v>
      </c>
    </row>
    <row r="112" spans="1:9" x14ac:dyDescent="0.2">
      <c r="A112" s="16">
        <v>20911</v>
      </c>
      <c r="B112" s="17">
        <v>3</v>
      </c>
      <c r="C112" s="17" t="s">
        <v>11</v>
      </c>
      <c r="D112" s="17" t="s">
        <v>13</v>
      </c>
      <c r="E112" s="17" t="s">
        <v>10</v>
      </c>
      <c r="F112" s="17" t="s">
        <v>0</v>
      </c>
      <c r="G112" s="17" t="s">
        <v>14</v>
      </c>
      <c r="H112" s="17" t="s">
        <v>36</v>
      </c>
      <c r="I112" s="17" t="s">
        <v>12</v>
      </c>
    </row>
    <row r="113" spans="1:9" x14ac:dyDescent="0.2">
      <c r="A113" s="16">
        <v>21002</v>
      </c>
      <c r="B113" s="17">
        <v>3.23</v>
      </c>
      <c r="C113" s="17" t="s">
        <v>11</v>
      </c>
      <c r="D113" s="17" t="s">
        <v>13</v>
      </c>
      <c r="E113" s="17" t="s">
        <v>10</v>
      </c>
      <c r="F113" s="17" t="s">
        <v>0</v>
      </c>
      <c r="G113" s="17" t="s">
        <v>14</v>
      </c>
      <c r="H113" s="17" t="s">
        <v>36</v>
      </c>
      <c r="I113" s="17" t="s">
        <v>12</v>
      </c>
    </row>
    <row r="114" spans="1:9" x14ac:dyDescent="0.2">
      <c r="A114" s="16">
        <v>21094</v>
      </c>
      <c r="B114" s="17">
        <v>3.25</v>
      </c>
      <c r="C114" s="17" t="s">
        <v>11</v>
      </c>
      <c r="D114" s="17" t="s">
        <v>13</v>
      </c>
      <c r="E114" s="17" t="s">
        <v>10</v>
      </c>
      <c r="F114" s="17" t="s">
        <v>0</v>
      </c>
      <c r="G114" s="17" t="s">
        <v>14</v>
      </c>
      <c r="H114" s="17" t="s">
        <v>36</v>
      </c>
      <c r="I114" s="17" t="s">
        <v>12</v>
      </c>
    </row>
    <row r="115" spans="1:9" x14ac:dyDescent="0.2">
      <c r="A115" s="16">
        <v>21186</v>
      </c>
      <c r="B115" s="17">
        <v>1.86</v>
      </c>
      <c r="C115" s="17" t="s">
        <v>11</v>
      </c>
      <c r="D115" s="17" t="s">
        <v>13</v>
      </c>
      <c r="E115" s="17" t="s">
        <v>10</v>
      </c>
      <c r="F115" s="17" t="s">
        <v>0</v>
      </c>
      <c r="G115" s="17" t="s">
        <v>14</v>
      </c>
      <c r="H115" s="17" t="s">
        <v>36</v>
      </c>
      <c r="I115" s="17" t="s">
        <v>12</v>
      </c>
    </row>
    <row r="116" spans="1:9" x14ac:dyDescent="0.2">
      <c r="A116" s="16">
        <v>21276</v>
      </c>
      <c r="B116" s="17">
        <v>0.94</v>
      </c>
      <c r="C116" s="17" t="s">
        <v>11</v>
      </c>
      <c r="D116" s="17" t="s">
        <v>13</v>
      </c>
      <c r="E116" s="17" t="s">
        <v>10</v>
      </c>
      <c r="F116" s="17" t="s">
        <v>0</v>
      </c>
      <c r="G116" s="17" t="s">
        <v>14</v>
      </c>
      <c r="H116" s="17" t="s">
        <v>36</v>
      </c>
      <c r="I116" s="17" t="s">
        <v>12</v>
      </c>
    </row>
    <row r="117" spans="1:9" x14ac:dyDescent="0.2">
      <c r="A117" s="16">
        <v>21367</v>
      </c>
      <c r="B117" s="17">
        <v>1.32</v>
      </c>
      <c r="C117" s="17" t="s">
        <v>11</v>
      </c>
      <c r="D117" s="17" t="s">
        <v>13</v>
      </c>
      <c r="E117" s="17" t="s">
        <v>10</v>
      </c>
      <c r="F117" s="17" t="s">
        <v>0</v>
      </c>
      <c r="G117" s="17" t="s">
        <v>14</v>
      </c>
      <c r="H117" s="17" t="s">
        <v>36</v>
      </c>
      <c r="I117" s="17" t="s">
        <v>12</v>
      </c>
    </row>
    <row r="118" spans="1:9" x14ac:dyDescent="0.2">
      <c r="A118" s="16">
        <v>21459</v>
      </c>
      <c r="B118" s="17">
        <v>2.16</v>
      </c>
      <c r="C118" s="17" t="s">
        <v>11</v>
      </c>
      <c r="D118" s="17" t="s">
        <v>13</v>
      </c>
      <c r="E118" s="17" t="s">
        <v>10</v>
      </c>
      <c r="F118" s="17" t="s">
        <v>0</v>
      </c>
      <c r="G118" s="17" t="s">
        <v>14</v>
      </c>
      <c r="H118" s="17" t="s">
        <v>36</v>
      </c>
      <c r="I118" s="17" t="s">
        <v>12</v>
      </c>
    </row>
    <row r="119" spans="1:9" x14ac:dyDescent="0.2">
      <c r="A119" s="16">
        <v>21551</v>
      </c>
      <c r="B119" s="17">
        <v>2.57</v>
      </c>
      <c r="C119" s="17" t="s">
        <v>11</v>
      </c>
      <c r="D119" s="17" t="s">
        <v>13</v>
      </c>
      <c r="E119" s="17" t="s">
        <v>10</v>
      </c>
      <c r="F119" s="17" t="s">
        <v>0</v>
      </c>
      <c r="G119" s="17" t="s">
        <v>14</v>
      </c>
      <c r="H119" s="17" t="s">
        <v>36</v>
      </c>
      <c r="I119" s="17" t="s">
        <v>12</v>
      </c>
    </row>
    <row r="120" spans="1:9" x14ac:dyDescent="0.2">
      <c r="A120" s="16">
        <v>21641</v>
      </c>
      <c r="B120" s="17">
        <v>3.08</v>
      </c>
      <c r="C120" s="17" t="s">
        <v>11</v>
      </c>
      <c r="D120" s="17" t="s">
        <v>13</v>
      </c>
      <c r="E120" s="17" t="s">
        <v>10</v>
      </c>
      <c r="F120" s="17" t="s">
        <v>0</v>
      </c>
      <c r="G120" s="17" t="s">
        <v>14</v>
      </c>
      <c r="H120" s="17" t="s">
        <v>36</v>
      </c>
      <c r="I120" s="17" t="s">
        <v>12</v>
      </c>
    </row>
    <row r="121" spans="1:9" x14ac:dyDescent="0.2">
      <c r="A121" s="16">
        <v>21732</v>
      </c>
      <c r="B121" s="17">
        <v>3.58</v>
      </c>
      <c r="C121" s="17" t="s">
        <v>11</v>
      </c>
      <c r="D121" s="17" t="s">
        <v>13</v>
      </c>
      <c r="E121" s="17" t="s">
        <v>10</v>
      </c>
      <c r="F121" s="17" t="s">
        <v>0</v>
      </c>
      <c r="G121" s="17" t="s">
        <v>14</v>
      </c>
      <c r="H121" s="17" t="s">
        <v>36</v>
      </c>
      <c r="I121" s="17" t="s">
        <v>12</v>
      </c>
    </row>
    <row r="122" spans="1:9" x14ac:dyDescent="0.2">
      <c r="A122" s="16">
        <v>21824</v>
      </c>
      <c r="B122" s="17">
        <v>3.99</v>
      </c>
      <c r="C122" s="17" t="s">
        <v>11</v>
      </c>
      <c r="D122" s="17" t="s">
        <v>13</v>
      </c>
      <c r="E122" s="17" t="s">
        <v>10</v>
      </c>
      <c r="F122" s="17" t="s">
        <v>0</v>
      </c>
      <c r="G122" s="17" t="s">
        <v>14</v>
      </c>
      <c r="H122" s="17" t="s">
        <v>36</v>
      </c>
      <c r="I122" s="17" t="s">
        <v>12</v>
      </c>
    </row>
    <row r="123" spans="1:9" x14ac:dyDescent="0.2">
      <c r="A123" s="16">
        <v>21916</v>
      </c>
      <c r="B123" s="17">
        <v>3.93</v>
      </c>
      <c r="C123" s="17" t="s">
        <v>11</v>
      </c>
      <c r="D123" s="17" t="s">
        <v>13</v>
      </c>
      <c r="E123" s="17" t="s">
        <v>10</v>
      </c>
      <c r="F123" s="17" t="s">
        <v>0</v>
      </c>
      <c r="G123" s="17" t="s">
        <v>14</v>
      </c>
      <c r="H123" s="17" t="s">
        <v>36</v>
      </c>
      <c r="I123" s="17" t="s">
        <v>12</v>
      </c>
    </row>
    <row r="124" spans="1:9" x14ac:dyDescent="0.2">
      <c r="A124" s="16">
        <v>22007</v>
      </c>
      <c r="B124" s="17">
        <v>3.7</v>
      </c>
      <c r="C124" s="17" t="s">
        <v>11</v>
      </c>
      <c r="D124" s="17" t="s">
        <v>13</v>
      </c>
      <c r="E124" s="17" t="s">
        <v>10</v>
      </c>
      <c r="F124" s="17" t="s">
        <v>0</v>
      </c>
      <c r="G124" s="17" t="s">
        <v>14</v>
      </c>
      <c r="H124" s="17" t="s">
        <v>36</v>
      </c>
      <c r="I124" s="17" t="s">
        <v>12</v>
      </c>
    </row>
    <row r="125" spans="1:9" x14ac:dyDescent="0.2">
      <c r="A125" s="16">
        <v>22098</v>
      </c>
      <c r="B125" s="17">
        <v>2.94</v>
      </c>
      <c r="C125" s="17" t="s">
        <v>11</v>
      </c>
      <c r="D125" s="17" t="s">
        <v>13</v>
      </c>
      <c r="E125" s="17" t="s">
        <v>10</v>
      </c>
      <c r="F125" s="17" t="s">
        <v>0</v>
      </c>
      <c r="G125" s="17" t="s">
        <v>14</v>
      </c>
      <c r="H125" s="17" t="s">
        <v>36</v>
      </c>
      <c r="I125" s="17" t="s">
        <v>12</v>
      </c>
    </row>
    <row r="126" spans="1:9" x14ac:dyDescent="0.2">
      <c r="A126" s="16">
        <v>22190</v>
      </c>
      <c r="B126" s="17">
        <v>2.2999999999999998</v>
      </c>
      <c r="C126" s="17" t="s">
        <v>11</v>
      </c>
      <c r="D126" s="17" t="s">
        <v>13</v>
      </c>
      <c r="E126" s="17" t="s">
        <v>10</v>
      </c>
      <c r="F126" s="17" t="s">
        <v>0</v>
      </c>
      <c r="G126" s="17" t="s">
        <v>14</v>
      </c>
      <c r="H126" s="17" t="s">
        <v>36</v>
      </c>
      <c r="I126" s="17" t="s">
        <v>12</v>
      </c>
    </row>
    <row r="127" spans="1:9" x14ac:dyDescent="0.2">
      <c r="A127" s="16">
        <v>22282</v>
      </c>
      <c r="B127" s="17">
        <v>2</v>
      </c>
      <c r="C127" s="17" t="s">
        <v>11</v>
      </c>
      <c r="D127" s="17" t="s">
        <v>13</v>
      </c>
      <c r="E127" s="17" t="s">
        <v>10</v>
      </c>
      <c r="F127" s="17" t="s">
        <v>0</v>
      </c>
      <c r="G127" s="17" t="s">
        <v>14</v>
      </c>
      <c r="H127" s="17" t="s">
        <v>36</v>
      </c>
      <c r="I127" s="17" t="s">
        <v>12</v>
      </c>
    </row>
    <row r="128" spans="1:9" x14ac:dyDescent="0.2">
      <c r="A128" s="16">
        <v>22372</v>
      </c>
      <c r="B128" s="17">
        <v>1.73</v>
      </c>
      <c r="C128" s="17" t="s">
        <v>11</v>
      </c>
      <c r="D128" s="17" t="s">
        <v>13</v>
      </c>
      <c r="E128" s="17" t="s">
        <v>10</v>
      </c>
      <c r="F128" s="17" t="s">
        <v>0</v>
      </c>
      <c r="G128" s="17" t="s">
        <v>14</v>
      </c>
      <c r="H128" s="17" t="s">
        <v>36</v>
      </c>
      <c r="I128" s="17" t="s">
        <v>12</v>
      </c>
    </row>
    <row r="129" spans="1:9" x14ac:dyDescent="0.2">
      <c r="A129" s="16">
        <v>22463</v>
      </c>
      <c r="B129" s="17">
        <v>1.68</v>
      </c>
      <c r="C129" s="17" t="s">
        <v>11</v>
      </c>
      <c r="D129" s="17" t="s">
        <v>13</v>
      </c>
      <c r="E129" s="17" t="s">
        <v>10</v>
      </c>
      <c r="F129" s="17" t="s">
        <v>0</v>
      </c>
      <c r="G129" s="17" t="s">
        <v>14</v>
      </c>
      <c r="H129" s="17" t="s">
        <v>36</v>
      </c>
      <c r="I129" s="17" t="s">
        <v>12</v>
      </c>
    </row>
    <row r="130" spans="1:9" x14ac:dyDescent="0.2">
      <c r="A130" s="16">
        <v>22555</v>
      </c>
      <c r="B130" s="17">
        <v>2.4</v>
      </c>
      <c r="C130" s="17" t="s">
        <v>11</v>
      </c>
      <c r="D130" s="17" t="s">
        <v>13</v>
      </c>
      <c r="E130" s="17" t="s">
        <v>10</v>
      </c>
      <c r="F130" s="17" t="s">
        <v>0</v>
      </c>
      <c r="G130" s="17" t="s">
        <v>14</v>
      </c>
      <c r="H130" s="17" t="s">
        <v>36</v>
      </c>
      <c r="I130" s="17" t="s">
        <v>12</v>
      </c>
    </row>
    <row r="131" spans="1:9" x14ac:dyDescent="0.2">
      <c r="A131" s="16">
        <v>22647</v>
      </c>
      <c r="B131" s="17">
        <v>2.46</v>
      </c>
      <c r="C131" s="17" t="s">
        <v>11</v>
      </c>
      <c r="D131" s="17" t="s">
        <v>13</v>
      </c>
      <c r="E131" s="17" t="s">
        <v>10</v>
      </c>
      <c r="F131" s="17" t="s">
        <v>0</v>
      </c>
      <c r="G131" s="17" t="s">
        <v>14</v>
      </c>
      <c r="H131" s="17" t="s">
        <v>36</v>
      </c>
      <c r="I131" s="17" t="s">
        <v>12</v>
      </c>
    </row>
    <row r="132" spans="1:9" x14ac:dyDescent="0.2">
      <c r="A132" s="16">
        <v>22737</v>
      </c>
      <c r="B132" s="17">
        <v>2.61</v>
      </c>
      <c r="C132" s="17" t="s">
        <v>11</v>
      </c>
      <c r="D132" s="17" t="s">
        <v>13</v>
      </c>
      <c r="E132" s="17" t="s">
        <v>10</v>
      </c>
      <c r="F132" s="17" t="s">
        <v>0</v>
      </c>
      <c r="G132" s="17" t="s">
        <v>14</v>
      </c>
      <c r="H132" s="17" t="s">
        <v>36</v>
      </c>
      <c r="I132" s="17" t="s">
        <v>12</v>
      </c>
    </row>
    <row r="133" spans="1:9" x14ac:dyDescent="0.2">
      <c r="A133" s="16">
        <v>22828</v>
      </c>
      <c r="B133" s="17">
        <v>2.85</v>
      </c>
      <c r="C133" s="17" t="s">
        <v>11</v>
      </c>
      <c r="D133" s="17" t="s">
        <v>13</v>
      </c>
      <c r="E133" s="17" t="s">
        <v>10</v>
      </c>
      <c r="F133" s="17" t="s">
        <v>0</v>
      </c>
      <c r="G133" s="17" t="s">
        <v>14</v>
      </c>
      <c r="H133" s="17" t="s">
        <v>36</v>
      </c>
      <c r="I133" s="17" t="s">
        <v>12</v>
      </c>
    </row>
    <row r="134" spans="1:9" x14ac:dyDescent="0.2">
      <c r="A134" s="16">
        <v>22920</v>
      </c>
      <c r="B134" s="17">
        <v>2.92</v>
      </c>
      <c r="C134" s="17" t="s">
        <v>11</v>
      </c>
      <c r="D134" s="17" t="s">
        <v>13</v>
      </c>
      <c r="E134" s="17" t="s">
        <v>10</v>
      </c>
      <c r="F134" s="17" t="s">
        <v>0</v>
      </c>
      <c r="G134" s="17" t="s">
        <v>14</v>
      </c>
      <c r="H134" s="17" t="s">
        <v>36</v>
      </c>
      <c r="I134" s="17" t="s">
        <v>12</v>
      </c>
    </row>
    <row r="135" spans="1:9" x14ac:dyDescent="0.2">
      <c r="A135" s="16">
        <v>23012</v>
      </c>
      <c r="B135" s="17">
        <v>2.97</v>
      </c>
      <c r="C135" s="17" t="s">
        <v>11</v>
      </c>
      <c r="D135" s="17" t="s">
        <v>13</v>
      </c>
      <c r="E135" s="17" t="s">
        <v>10</v>
      </c>
      <c r="F135" s="17" t="s">
        <v>0</v>
      </c>
      <c r="G135" s="17" t="s">
        <v>14</v>
      </c>
      <c r="H135" s="17" t="s">
        <v>36</v>
      </c>
      <c r="I135" s="17" t="s">
        <v>12</v>
      </c>
    </row>
    <row r="136" spans="1:9" x14ac:dyDescent="0.2">
      <c r="A136" s="16">
        <v>23102</v>
      </c>
      <c r="B136" s="17">
        <v>2.96</v>
      </c>
      <c r="C136" s="17" t="s">
        <v>11</v>
      </c>
      <c r="D136" s="17" t="s">
        <v>13</v>
      </c>
      <c r="E136" s="17" t="s">
        <v>10</v>
      </c>
      <c r="F136" s="17" t="s">
        <v>0</v>
      </c>
      <c r="G136" s="17" t="s">
        <v>14</v>
      </c>
      <c r="H136" s="17" t="s">
        <v>36</v>
      </c>
      <c r="I136" s="17" t="s">
        <v>12</v>
      </c>
    </row>
    <row r="137" spans="1:9" x14ac:dyDescent="0.2">
      <c r="A137" s="16">
        <v>23193</v>
      </c>
      <c r="B137" s="17">
        <v>3.33</v>
      </c>
      <c r="C137" s="17" t="s">
        <v>11</v>
      </c>
      <c r="D137" s="17" t="s">
        <v>13</v>
      </c>
      <c r="E137" s="17" t="s">
        <v>10</v>
      </c>
      <c r="F137" s="17" t="s">
        <v>0</v>
      </c>
      <c r="G137" s="17" t="s">
        <v>14</v>
      </c>
      <c r="H137" s="17" t="s">
        <v>36</v>
      </c>
      <c r="I137" s="17" t="s">
        <v>12</v>
      </c>
    </row>
    <row r="138" spans="1:9" x14ac:dyDescent="0.2">
      <c r="A138" s="16">
        <v>23285</v>
      </c>
      <c r="B138" s="17">
        <v>3.45</v>
      </c>
      <c r="C138" s="17" t="s">
        <v>11</v>
      </c>
      <c r="D138" s="17" t="s">
        <v>13</v>
      </c>
      <c r="E138" s="17" t="s">
        <v>10</v>
      </c>
      <c r="F138" s="17" t="s">
        <v>0</v>
      </c>
      <c r="G138" s="17" t="s">
        <v>14</v>
      </c>
      <c r="H138" s="17" t="s">
        <v>36</v>
      </c>
      <c r="I138" s="17" t="s">
        <v>12</v>
      </c>
    </row>
    <row r="139" spans="1:9" x14ac:dyDescent="0.2">
      <c r="A139" s="16">
        <v>23377</v>
      </c>
      <c r="B139" s="17">
        <v>3.46</v>
      </c>
      <c r="C139" s="17" t="s">
        <v>11</v>
      </c>
      <c r="D139" s="17" t="s">
        <v>13</v>
      </c>
      <c r="E139" s="17" t="s">
        <v>10</v>
      </c>
      <c r="F139" s="17" t="s">
        <v>0</v>
      </c>
      <c r="G139" s="17" t="s">
        <v>14</v>
      </c>
      <c r="H139" s="17" t="s">
        <v>36</v>
      </c>
      <c r="I139" s="17" t="s">
        <v>12</v>
      </c>
    </row>
    <row r="140" spans="1:9" x14ac:dyDescent="0.2">
      <c r="A140" s="16">
        <v>23468</v>
      </c>
      <c r="B140" s="17">
        <v>3.49</v>
      </c>
      <c r="C140" s="17" t="s">
        <v>11</v>
      </c>
      <c r="D140" s="17" t="s">
        <v>13</v>
      </c>
      <c r="E140" s="17" t="s">
        <v>10</v>
      </c>
      <c r="F140" s="17" t="s">
        <v>0</v>
      </c>
      <c r="G140" s="17" t="s">
        <v>14</v>
      </c>
      <c r="H140" s="17" t="s">
        <v>36</v>
      </c>
      <c r="I140" s="17" t="s">
        <v>12</v>
      </c>
    </row>
    <row r="141" spans="1:9" x14ac:dyDescent="0.2">
      <c r="A141" s="16">
        <v>23559</v>
      </c>
      <c r="B141" s="17">
        <v>3.46</v>
      </c>
      <c r="C141" s="17" t="s">
        <v>11</v>
      </c>
      <c r="D141" s="17" t="s">
        <v>13</v>
      </c>
      <c r="E141" s="17" t="s">
        <v>10</v>
      </c>
      <c r="F141" s="17" t="s">
        <v>0</v>
      </c>
      <c r="G141" s="17" t="s">
        <v>14</v>
      </c>
      <c r="H141" s="17" t="s">
        <v>36</v>
      </c>
      <c r="I141" s="17" t="s">
        <v>12</v>
      </c>
    </row>
    <row r="142" spans="1:9" x14ac:dyDescent="0.2">
      <c r="A142" s="16">
        <v>23651</v>
      </c>
      <c r="B142" s="17">
        <v>3.58</v>
      </c>
      <c r="C142" s="17" t="s">
        <v>11</v>
      </c>
      <c r="D142" s="17" t="s">
        <v>13</v>
      </c>
      <c r="E142" s="17" t="s">
        <v>10</v>
      </c>
      <c r="F142" s="17" t="s">
        <v>0</v>
      </c>
      <c r="G142" s="17" t="s">
        <v>14</v>
      </c>
      <c r="H142" s="17" t="s">
        <v>36</v>
      </c>
      <c r="I142" s="17" t="s">
        <v>12</v>
      </c>
    </row>
    <row r="143" spans="1:9" x14ac:dyDescent="0.2">
      <c r="A143" s="16">
        <v>23743</v>
      </c>
      <c r="B143" s="17">
        <v>3.98</v>
      </c>
      <c r="C143" s="17" t="s">
        <v>11</v>
      </c>
      <c r="D143" s="17" t="s">
        <v>13</v>
      </c>
      <c r="E143" s="17" t="s">
        <v>10</v>
      </c>
      <c r="F143" s="17" t="s">
        <v>0</v>
      </c>
      <c r="G143" s="17" t="s">
        <v>14</v>
      </c>
      <c r="H143" s="17" t="s">
        <v>36</v>
      </c>
      <c r="I143" s="17" t="s">
        <v>12</v>
      </c>
    </row>
    <row r="144" spans="1:9" x14ac:dyDescent="0.2">
      <c r="A144" s="16">
        <v>23833</v>
      </c>
      <c r="B144" s="17">
        <v>4.08</v>
      </c>
      <c r="C144" s="17" t="s">
        <v>11</v>
      </c>
      <c r="D144" s="17" t="s">
        <v>13</v>
      </c>
      <c r="E144" s="17" t="s">
        <v>10</v>
      </c>
      <c r="F144" s="17" t="s">
        <v>0</v>
      </c>
      <c r="G144" s="17" t="s">
        <v>14</v>
      </c>
      <c r="H144" s="17" t="s">
        <v>36</v>
      </c>
      <c r="I144" s="17" t="s">
        <v>12</v>
      </c>
    </row>
    <row r="145" spans="1:9" x14ac:dyDescent="0.2">
      <c r="A145" s="16">
        <v>23924</v>
      </c>
      <c r="B145" s="17">
        <v>4.08</v>
      </c>
      <c r="C145" s="17" t="s">
        <v>11</v>
      </c>
      <c r="D145" s="17" t="s">
        <v>13</v>
      </c>
      <c r="E145" s="17" t="s">
        <v>10</v>
      </c>
      <c r="F145" s="17" t="s">
        <v>0</v>
      </c>
      <c r="G145" s="17" t="s">
        <v>14</v>
      </c>
      <c r="H145" s="17" t="s">
        <v>36</v>
      </c>
      <c r="I145" s="17" t="s">
        <v>12</v>
      </c>
    </row>
    <row r="146" spans="1:9" x14ac:dyDescent="0.2">
      <c r="A146" s="16">
        <v>24016</v>
      </c>
      <c r="B146" s="17">
        <v>4.17</v>
      </c>
      <c r="C146" s="17" t="s">
        <v>11</v>
      </c>
      <c r="D146" s="17" t="s">
        <v>13</v>
      </c>
      <c r="E146" s="17" t="s">
        <v>10</v>
      </c>
      <c r="F146" s="17" t="s">
        <v>0</v>
      </c>
      <c r="G146" s="17" t="s">
        <v>14</v>
      </c>
      <c r="H146" s="17" t="s">
        <v>36</v>
      </c>
      <c r="I146" s="17" t="s">
        <v>12</v>
      </c>
    </row>
    <row r="147" spans="1:9" x14ac:dyDescent="0.2">
      <c r="A147" s="16">
        <v>24108</v>
      </c>
      <c r="B147" s="17">
        <v>4.5599999999999996</v>
      </c>
      <c r="C147" s="17" t="s">
        <v>11</v>
      </c>
      <c r="D147" s="17" t="s">
        <v>13</v>
      </c>
      <c r="E147" s="17" t="s">
        <v>10</v>
      </c>
      <c r="F147" s="17" t="s">
        <v>0</v>
      </c>
      <c r="G147" s="17" t="s">
        <v>14</v>
      </c>
      <c r="H147" s="17" t="s">
        <v>36</v>
      </c>
      <c r="I147" s="17" t="s">
        <v>12</v>
      </c>
    </row>
    <row r="148" spans="1:9" x14ac:dyDescent="0.2">
      <c r="A148" s="16">
        <v>24198</v>
      </c>
      <c r="B148" s="17">
        <v>4.91</v>
      </c>
      <c r="C148" s="17" t="s">
        <v>11</v>
      </c>
      <c r="D148" s="17" t="s">
        <v>13</v>
      </c>
      <c r="E148" s="17" t="s">
        <v>10</v>
      </c>
      <c r="F148" s="17" t="s">
        <v>0</v>
      </c>
      <c r="G148" s="17" t="s">
        <v>14</v>
      </c>
      <c r="H148" s="17" t="s">
        <v>36</v>
      </c>
      <c r="I148" s="17" t="s">
        <v>12</v>
      </c>
    </row>
    <row r="149" spans="1:9" x14ac:dyDescent="0.2">
      <c r="A149" s="16">
        <v>24289</v>
      </c>
      <c r="B149" s="17">
        <v>5.41</v>
      </c>
      <c r="C149" s="17" t="s">
        <v>11</v>
      </c>
      <c r="D149" s="17" t="s">
        <v>13</v>
      </c>
      <c r="E149" s="17" t="s">
        <v>10</v>
      </c>
      <c r="F149" s="17" t="s">
        <v>0</v>
      </c>
      <c r="G149" s="17" t="s">
        <v>14</v>
      </c>
      <c r="H149" s="17" t="s">
        <v>36</v>
      </c>
      <c r="I149" s="17" t="s">
        <v>12</v>
      </c>
    </row>
    <row r="150" spans="1:9" x14ac:dyDescent="0.2">
      <c r="A150" s="16">
        <v>24381</v>
      </c>
      <c r="B150" s="17">
        <v>5.56</v>
      </c>
      <c r="C150" s="17" t="s">
        <v>11</v>
      </c>
      <c r="D150" s="17" t="s">
        <v>13</v>
      </c>
      <c r="E150" s="17" t="s">
        <v>10</v>
      </c>
      <c r="F150" s="17" t="s">
        <v>0</v>
      </c>
      <c r="G150" s="17" t="s">
        <v>14</v>
      </c>
      <c r="H150" s="17" t="s">
        <v>36</v>
      </c>
      <c r="I150" s="17" t="s">
        <v>12</v>
      </c>
    </row>
    <row r="151" spans="1:9" x14ac:dyDescent="0.2">
      <c r="A151" s="16">
        <v>24473</v>
      </c>
      <c r="B151" s="17">
        <v>4.82</v>
      </c>
      <c r="C151" s="17" t="s">
        <v>11</v>
      </c>
      <c r="D151" s="17" t="s">
        <v>13</v>
      </c>
      <c r="E151" s="17" t="s">
        <v>10</v>
      </c>
      <c r="F151" s="17" t="s">
        <v>0</v>
      </c>
      <c r="G151" s="17" t="s">
        <v>14</v>
      </c>
      <c r="H151" s="17" t="s">
        <v>36</v>
      </c>
      <c r="I151" s="17" t="s">
        <v>12</v>
      </c>
    </row>
    <row r="152" spans="1:9" x14ac:dyDescent="0.2">
      <c r="A152" s="16">
        <v>24563</v>
      </c>
      <c r="B152" s="17">
        <v>3.99</v>
      </c>
      <c r="C152" s="17" t="s">
        <v>11</v>
      </c>
      <c r="D152" s="17" t="s">
        <v>13</v>
      </c>
      <c r="E152" s="17" t="s">
        <v>10</v>
      </c>
      <c r="F152" s="17" t="s">
        <v>0</v>
      </c>
      <c r="G152" s="17" t="s">
        <v>14</v>
      </c>
      <c r="H152" s="17" t="s">
        <v>36</v>
      </c>
      <c r="I152" s="17" t="s">
        <v>12</v>
      </c>
    </row>
    <row r="153" spans="1:9" x14ac:dyDescent="0.2">
      <c r="A153" s="16">
        <v>24654</v>
      </c>
      <c r="B153" s="17">
        <v>3.89</v>
      </c>
      <c r="C153" s="17" t="s">
        <v>11</v>
      </c>
      <c r="D153" s="17" t="s">
        <v>13</v>
      </c>
      <c r="E153" s="17" t="s">
        <v>10</v>
      </c>
      <c r="F153" s="17" t="s">
        <v>0</v>
      </c>
      <c r="G153" s="17" t="s">
        <v>14</v>
      </c>
      <c r="H153" s="17" t="s">
        <v>36</v>
      </c>
      <c r="I153" s="17" t="s">
        <v>12</v>
      </c>
    </row>
    <row r="154" spans="1:9" x14ac:dyDescent="0.2">
      <c r="A154" s="16">
        <v>24746</v>
      </c>
      <c r="B154" s="17">
        <v>4.17</v>
      </c>
      <c r="C154" s="17" t="s">
        <v>11</v>
      </c>
      <c r="D154" s="17" t="s">
        <v>13</v>
      </c>
      <c r="E154" s="17" t="s">
        <v>10</v>
      </c>
      <c r="F154" s="17" t="s">
        <v>0</v>
      </c>
      <c r="G154" s="17" t="s">
        <v>14</v>
      </c>
      <c r="H154" s="17" t="s">
        <v>36</v>
      </c>
      <c r="I154" s="17" t="s">
        <v>12</v>
      </c>
    </row>
    <row r="155" spans="1:9" x14ac:dyDescent="0.2">
      <c r="A155" s="16">
        <v>24838</v>
      </c>
      <c r="B155" s="17">
        <v>4.79</v>
      </c>
      <c r="C155" s="17" t="s">
        <v>11</v>
      </c>
      <c r="D155" s="17" t="s">
        <v>13</v>
      </c>
      <c r="E155" s="17" t="s">
        <v>10</v>
      </c>
      <c r="F155" s="17" t="s">
        <v>0</v>
      </c>
      <c r="G155" s="17" t="s">
        <v>14</v>
      </c>
      <c r="H155" s="17" t="s">
        <v>36</v>
      </c>
      <c r="I155" s="17" t="s">
        <v>12</v>
      </c>
    </row>
    <row r="156" spans="1:9" x14ac:dyDescent="0.2">
      <c r="A156" s="16">
        <v>24929</v>
      </c>
      <c r="B156" s="17">
        <v>5.98</v>
      </c>
      <c r="C156" s="17" t="s">
        <v>11</v>
      </c>
      <c r="D156" s="17" t="s">
        <v>13</v>
      </c>
      <c r="E156" s="17" t="s">
        <v>10</v>
      </c>
      <c r="F156" s="17" t="s">
        <v>0</v>
      </c>
      <c r="G156" s="17" t="s">
        <v>14</v>
      </c>
      <c r="H156" s="17" t="s">
        <v>36</v>
      </c>
      <c r="I156" s="17" t="s">
        <v>12</v>
      </c>
    </row>
    <row r="157" spans="1:9" x14ac:dyDescent="0.2">
      <c r="A157" s="16">
        <v>25020</v>
      </c>
      <c r="B157" s="17">
        <v>5.95</v>
      </c>
      <c r="C157" s="17" t="s">
        <v>11</v>
      </c>
      <c r="D157" s="17" t="s">
        <v>13</v>
      </c>
      <c r="E157" s="17" t="s">
        <v>10</v>
      </c>
      <c r="F157" s="17" t="s">
        <v>0</v>
      </c>
      <c r="G157" s="17" t="s">
        <v>14</v>
      </c>
      <c r="H157" s="17" t="s">
        <v>36</v>
      </c>
      <c r="I157" s="17" t="s">
        <v>12</v>
      </c>
    </row>
    <row r="158" spans="1:9" x14ac:dyDescent="0.2">
      <c r="A158" s="16">
        <v>25112</v>
      </c>
      <c r="B158" s="17">
        <v>5.92</v>
      </c>
      <c r="C158" s="17" t="s">
        <v>11</v>
      </c>
      <c r="D158" s="17" t="s">
        <v>13</v>
      </c>
      <c r="E158" s="17" t="s">
        <v>10</v>
      </c>
      <c r="F158" s="17" t="s">
        <v>0</v>
      </c>
      <c r="G158" s="17" t="s">
        <v>14</v>
      </c>
      <c r="H158" s="17" t="s">
        <v>36</v>
      </c>
      <c r="I158" s="17" t="s">
        <v>12</v>
      </c>
    </row>
    <row r="159" spans="1:9" x14ac:dyDescent="0.2">
      <c r="A159" s="16">
        <v>25204</v>
      </c>
      <c r="B159" s="17">
        <v>6.57</v>
      </c>
      <c r="C159" s="17" t="s">
        <v>11</v>
      </c>
      <c r="D159" s="17" t="s">
        <v>13</v>
      </c>
      <c r="E159" s="17" t="s">
        <v>10</v>
      </c>
      <c r="F159" s="17" t="s">
        <v>0</v>
      </c>
      <c r="G159" s="17" t="s">
        <v>14</v>
      </c>
      <c r="H159" s="17" t="s">
        <v>36</v>
      </c>
      <c r="I159" s="17" t="s">
        <v>12</v>
      </c>
    </row>
    <row r="160" spans="1:9" x14ac:dyDescent="0.2">
      <c r="A160" s="16">
        <v>25294</v>
      </c>
      <c r="B160" s="17">
        <v>8.33</v>
      </c>
      <c r="C160" s="17" t="s">
        <v>11</v>
      </c>
      <c r="D160" s="17" t="s">
        <v>13</v>
      </c>
      <c r="E160" s="17" t="s">
        <v>10</v>
      </c>
      <c r="F160" s="17" t="s">
        <v>0</v>
      </c>
      <c r="G160" s="17" t="s">
        <v>14</v>
      </c>
      <c r="H160" s="17" t="s">
        <v>36</v>
      </c>
      <c r="I160" s="17" t="s">
        <v>12</v>
      </c>
    </row>
    <row r="161" spans="1:9" x14ac:dyDescent="0.2">
      <c r="A161" s="16">
        <v>25385</v>
      </c>
      <c r="B161" s="17">
        <v>8.98</v>
      </c>
      <c r="C161" s="17" t="s">
        <v>11</v>
      </c>
      <c r="D161" s="17" t="s">
        <v>13</v>
      </c>
      <c r="E161" s="17" t="s">
        <v>10</v>
      </c>
      <c r="F161" s="17" t="s">
        <v>0</v>
      </c>
      <c r="G161" s="17" t="s">
        <v>14</v>
      </c>
      <c r="H161" s="17" t="s">
        <v>36</v>
      </c>
      <c r="I161" s="17" t="s">
        <v>12</v>
      </c>
    </row>
    <row r="162" spans="1:9" x14ac:dyDescent="0.2">
      <c r="A162" s="16">
        <v>25477</v>
      </c>
      <c r="B162" s="17">
        <v>8.94</v>
      </c>
      <c r="C162" s="17" t="s">
        <v>11</v>
      </c>
      <c r="D162" s="17" t="s">
        <v>13</v>
      </c>
      <c r="E162" s="17" t="s">
        <v>10</v>
      </c>
      <c r="F162" s="17" t="s">
        <v>0</v>
      </c>
      <c r="G162" s="17" t="s">
        <v>14</v>
      </c>
      <c r="H162" s="17" t="s">
        <v>36</v>
      </c>
      <c r="I162" s="17" t="s">
        <v>12</v>
      </c>
    </row>
    <row r="163" spans="1:9" x14ac:dyDescent="0.2">
      <c r="A163" s="16">
        <v>25569</v>
      </c>
      <c r="B163" s="17">
        <v>8.57</v>
      </c>
      <c r="C163" s="17" t="s">
        <v>11</v>
      </c>
      <c r="D163" s="17" t="s">
        <v>13</v>
      </c>
      <c r="E163" s="17" t="s">
        <v>10</v>
      </c>
      <c r="F163" s="17" t="s">
        <v>0</v>
      </c>
      <c r="G163" s="17" t="s">
        <v>14</v>
      </c>
      <c r="H163" s="17" t="s">
        <v>36</v>
      </c>
      <c r="I163" s="17" t="s">
        <v>12</v>
      </c>
    </row>
    <row r="164" spans="1:9" x14ac:dyDescent="0.2">
      <c r="A164" s="16">
        <v>25659</v>
      </c>
      <c r="B164" s="17">
        <v>7.89</v>
      </c>
      <c r="C164" s="17" t="s">
        <v>11</v>
      </c>
      <c r="D164" s="17" t="s">
        <v>13</v>
      </c>
      <c r="E164" s="17" t="s">
        <v>10</v>
      </c>
      <c r="F164" s="17" t="s">
        <v>0</v>
      </c>
      <c r="G164" s="17" t="s">
        <v>14</v>
      </c>
      <c r="H164" s="17" t="s">
        <v>36</v>
      </c>
      <c r="I164" s="17" t="s">
        <v>12</v>
      </c>
    </row>
    <row r="165" spans="1:9" x14ac:dyDescent="0.2">
      <c r="A165" s="16">
        <v>25750</v>
      </c>
      <c r="B165" s="17">
        <v>6.71</v>
      </c>
      <c r="C165" s="17" t="s">
        <v>11</v>
      </c>
      <c r="D165" s="17" t="s">
        <v>13</v>
      </c>
      <c r="E165" s="17" t="s">
        <v>10</v>
      </c>
      <c r="F165" s="17" t="s">
        <v>0</v>
      </c>
      <c r="G165" s="17" t="s">
        <v>14</v>
      </c>
      <c r="H165" s="17" t="s">
        <v>36</v>
      </c>
      <c r="I165" s="17" t="s">
        <v>12</v>
      </c>
    </row>
    <row r="166" spans="1:9" x14ac:dyDescent="0.2">
      <c r="A166" s="16">
        <v>25842</v>
      </c>
      <c r="B166" s="17">
        <v>5.57</v>
      </c>
      <c r="C166" s="17" t="s">
        <v>11</v>
      </c>
      <c r="D166" s="17" t="s">
        <v>13</v>
      </c>
      <c r="E166" s="17" t="s">
        <v>10</v>
      </c>
      <c r="F166" s="17" t="s">
        <v>0</v>
      </c>
      <c r="G166" s="17" t="s">
        <v>14</v>
      </c>
      <c r="H166" s="17" t="s">
        <v>36</v>
      </c>
      <c r="I166" s="17" t="s">
        <v>12</v>
      </c>
    </row>
    <row r="167" spans="1:9" x14ac:dyDescent="0.2">
      <c r="A167" s="16">
        <v>25934</v>
      </c>
      <c r="B167" s="17">
        <v>3.86</v>
      </c>
      <c r="C167" s="17" t="s">
        <v>11</v>
      </c>
      <c r="D167" s="17" t="s">
        <v>13</v>
      </c>
      <c r="E167" s="17" t="s">
        <v>10</v>
      </c>
      <c r="F167" s="17" t="s">
        <v>0</v>
      </c>
      <c r="G167" s="17" t="s">
        <v>14</v>
      </c>
      <c r="H167" s="17" t="s">
        <v>36</v>
      </c>
      <c r="I167" s="17" t="s">
        <v>12</v>
      </c>
    </row>
    <row r="168" spans="1:9" x14ac:dyDescent="0.2">
      <c r="A168" s="16">
        <v>26024</v>
      </c>
      <c r="B168" s="17">
        <v>4.57</v>
      </c>
      <c r="C168" s="17" t="s">
        <v>11</v>
      </c>
      <c r="D168" s="17" t="s">
        <v>13</v>
      </c>
      <c r="E168" s="17" t="s">
        <v>10</v>
      </c>
      <c r="F168" s="17" t="s">
        <v>0</v>
      </c>
      <c r="G168" s="17" t="s">
        <v>14</v>
      </c>
      <c r="H168" s="17" t="s">
        <v>36</v>
      </c>
      <c r="I168" s="17" t="s">
        <v>12</v>
      </c>
    </row>
    <row r="169" spans="1:9" x14ac:dyDescent="0.2">
      <c r="A169" s="16">
        <v>26115</v>
      </c>
      <c r="B169" s="17">
        <v>5.48</v>
      </c>
      <c r="C169" s="17" t="s">
        <v>11</v>
      </c>
      <c r="D169" s="17" t="s">
        <v>13</v>
      </c>
      <c r="E169" s="17" t="s">
        <v>10</v>
      </c>
      <c r="F169" s="17" t="s">
        <v>0</v>
      </c>
      <c r="G169" s="17" t="s">
        <v>14</v>
      </c>
      <c r="H169" s="17" t="s">
        <v>36</v>
      </c>
      <c r="I169" s="17" t="s">
        <v>12</v>
      </c>
    </row>
    <row r="170" spans="1:9" x14ac:dyDescent="0.2">
      <c r="A170" s="16">
        <v>26207</v>
      </c>
      <c r="B170" s="17">
        <v>4.75</v>
      </c>
      <c r="C170" s="17" t="s">
        <v>11</v>
      </c>
      <c r="D170" s="17" t="s">
        <v>13</v>
      </c>
      <c r="E170" s="17" t="s">
        <v>10</v>
      </c>
      <c r="F170" s="17" t="s">
        <v>0</v>
      </c>
      <c r="G170" s="17" t="s">
        <v>14</v>
      </c>
      <c r="H170" s="17" t="s">
        <v>36</v>
      </c>
      <c r="I170" s="17" t="s">
        <v>12</v>
      </c>
    </row>
    <row r="171" spans="1:9" x14ac:dyDescent="0.2">
      <c r="A171" s="16">
        <v>26299</v>
      </c>
      <c r="B171" s="17">
        <v>3.55</v>
      </c>
      <c r="C171" s="17" t="s">
        <v>11</v>
      </c>
      <c r="D171" s="17" t="s">
        <v>13</v>
      </c>
      <c r="E171" s="17" t="s">
        <v>10</v>
      </c>
      <c r="F171" s="17" t="s">
        <v>0</v>
      </c>
      <c r="G171" s="17" t="s">
        <v>14</v>
      </c>
      <c r="H171" s="17" t="s">
        <v>36</v>
      </c>
      <c r="I171" s="17" t="s">
        <v>12</v>
      </c>
    </row>
    <row r="172" spans="1:9" x14ac:dyDescent="0.2">
      <c r="A172" s="16">
        <v>26390</v>
      </c>
      <c r="B172" s="17">
        <v>4.3</v>
      </c>
      <c r="C172" s="17" t="s">
        <v>11</v>
      </c>
      <c r="D172" s="17" t="s">
        <v>13</v>
      </c>
      <c r="E172" s="17" t="s">
        <v>10</v>
      </c>
      <c r="F172" s="17" t="s">
        <v>0</v>
      </c>
      <c r="G172" s="17" t="s">
        <v>14</v>
      </c>
      <c r="H172" s="17" t="s">
        <v>36</v>
      </c>
      <c r="I172" s="17" t="s">
        <v>12</v>
      </c>
    </row>
    <row r="173" spans="1:9" x14ac:dyDescent="0.2">
      <c r="A173" s="16">
        <v>26481</v>
      </c>
      <c r="B173" s="17">
        <v>4.74</v>
      </c>
      <c r="C173" s="17" t="s">
        <v>11</v>
      </c>
      <c r="D173" s="17" t="s">
        <v>13</v>
      </c>
      <c r="E173" s="17" t="s">
        <v>10</v>
      </c>
      <c r="F173" s="17" t="s">
        <v>0</v>
      </c>
      <c r="G173" s="17" t="s">
        <v>14</v>
      </c>
      <c r="H173" s="17" t="s">
        <v>36</v>
      </c>
      <c r="I173" s="17" t="s">
        <v>12</v>
      </c>
    </row>
    <row r="174" spans="1:9" x14ac:dyDescent="0.2">
      <c r="A174" s="16">
        <v>26573</v>
      </c>
      <c r="B174" s="17">
        <v>5.15</v>
      </c>
      <c r="C174" s="17" t="s">
        <v>11</v>
      </c>
      <c r="D174" s="17" t="s">
        <v>13</v>
      </c>
      <c r="E174" s="17" t="s">
        <v>10</v>
      </c>
      <c r="F174" s="17" t="s">
        <v>0</v>
      </c>
      <c r="G174" s="17" t="s">
        <v>14</v>
      </c>
      <c r="H174" s="17" t="s">
        <v>36</v>
      </c>
      <c r="I174" s="17" t="s">
        <v>12</v>
      </c>
    </row>
    <row r="175" spans="1:9" x14ac:dyDescent="0.2">
      <c r="A175" s="16">
        <v>26665</v>
      </c>
      <c r="B175" s="17">
        <v>6.54</v>
      </c>
      <c r="C175" s="17" t="s">
        <v>11</v>
      </c>
      <c r="D175" s="17" t="s">
        <v>13</v>
      </c>
      <c r="E175" s="17" t="s">
        <v>10</v>
      </c>
      <c r="F175" s="17" t="s">
        <v>0</v>
      </c>
      <c r="G175" s="17" t="s">
        <v>14</v>
      </c>
      <c r="H175" s="17" t="s">
        <v>36</v>
      </c>
      <c r="I175" s="17" t="s">
        <v>12</v>
      </c>
    </row>
    <row r="176" spans="1:9" x14ac:dyDescent="0.2">
      <c r="A176" s="16">
        <v>26755</v>
      </c>
      <c r="B176" s="17">
        <v>7.82</v>
      </c>
      <c r="C176" s="17" t="s">
        <v>11</v>
      </c>
      <c r="D176" s="17" t="s">
        <v>13</v>
      </c>
      <c r="E176" s="17" t="s">
        <v>10</v>
      </c>
      <c r="F176" s="17" t="s">
        <v>0</v>
      </c>
      <c r="G176" s="17" t="s">
        <v>14</v>
      </c>
      <c r="H176" s="17" t="s">
        <v>36</v>
      </c>
      <c r="I176" s="17" t="s">
        <v>12</v>
      </c>
    </row>
    <row r="177" spans="1:9" x14ac:dyDescent="0.2">
      <c r="A177" s="16">
        <v>26846</v>
      </c>
      <c r="B177" s="17">
        <v>10.56</v>
      </c>
      <c r="C177" s="17" t="s">
        <v>11</v>
      </c>
      <c r="D177" s="17" t="s">
        <v>13</v>
      </c>
      <c r="E177" s="17" t="s">
        <v>10</v>
      </c>
      <c r="F177" s="17" t="s">
        <v>0</v>
      </c>
      <c r="G177" s="17" t="s">
        <v>14</v>
      </c>
      <c r="H177" s="17" t="s">
        <v>36</v>
      </c>
      <c r="I177" s="17" t="s">
        <v>12</v>
      </c>
    </row>
    <row r="178" spans="1:9" x14ac:dyDescent="0.2">
      <c r="A178" s="16">
        <v>26938</v>
      </c>
      <c r="B178" s="17">
        <v>10</v>
      </c>
      <c r="C178" s="17" t="s">
        <v>11</v>
      </c>
      <c r="D178" s="17" t="s">
        <v>13</v>
      </c>
      <c r="E178" s="17" t="s">
        <v>10</v>
      </c>
      <c r="F178" s="17" t="s">
        <v>0</v>
      </c>
      <c r="G178" s="17" t="s">
        <v>14</v>
      </c>
      <c r="H178" s="17" t="s">
        <v>36</v>
      </c>
      <c r="I178" s="17" t="s">
        <v>12</v>
      </c>
    </row>
    <row r="179" spans="1:9" x14ac:dyDescent="0.2">
      <c r="A179" s="16">
        <v>27030</v>
      </c>
      <c r="B179" s="17">
        <v>9.32</v>
      </c>
      <c r="C179" s="17" t="s">
        <v>11</v>
      </c>
      <c r="D179" s="17" t="s">
        <v>13</v>
      </c>
      <c r="E179" s="17" t="s">
        <v>10</v>
      </c>
      <c r="F179" s="17" t="s">
        <v>0</v>
      </c>
      <c r="G179" s="17" t="s">
        <v>14</v>
      </c>
      <c r="H179" s="17" t="s">
        <v>36</v>
      </c>
      <c r="I179" s="17" t="s">
        <v>12</v>
      </c>
    </row>
    <row r="180" spans="1:9" x14ac:dyDescent="0.2">
      <c r="A180" s="16">
        <v>27120</v>
      </c>
      <c r="B180" s="17">
        <v>11.25</v>
      </c>
      <c r="C180" s="17" t="s">
        <v>11</v>
      </c>
      <c r="D180" s="17" t="s">
        <v>13</v>
      </c>
      <c r="E180" s="17" t="s">
        <v>10</v>
      </c>
      <c r="F180" s="17" t="s">
        <v>0</v>
      </c>
      <c r="G180" s="17" t="s">
        <v>14</v>
      </c>
      <c r="H180" s="17" t="s">
        <v>36</v>
      </c>
      <c r="I180" s="17" t="s">
        <v>12</v>
      </c>
    </row>
    <row r="181" spans="1:9" x14ac:dyDescent="0.2">
      <c r="A181" s="16">
        <v>27211</v>
      </c>
      <c r="B181" s="17">
        <v>12.09</v>
      </c>
      <c r="C181" s="17" t="s">
        <v>11</v>
      </c>
      <c r="D181" s="17" t="s">
        <v>13</v>
      </c>
      <c r="E181" s="17" t="s">
        <v>10</v>
      </c>
      <c r="F181" s="17" t="s">
        <v>0</v>
      </c>
      <c r="G181" s="17" t="s">
        <v>14</v>
      </c>
      <c r="H181" s="17" t="s">
        <v>36</v>
      </c>
      <c r="I181" s="17" t="s">
        <v>12</v>
      </c>
    </row>
    <row r="182" spans="1:9" x14ac:dyDescent="0.2">
      <c r="A182" s="16">
        <v>27303</v>
      </c>
      <c r="B182" s="17">
        <v>9.35</v>
      </c>
      <c r="C182" s="17" t="s">
        <v>11</v>
      </c>
      <c r="D182" s="17" t="s">
        <v>13</v>
      </c>
      <c r="E182" s="17" t="s">
        <v>10</v>
      </c>
      <c r="F182" s="17" t="s">
        <v>0</v>
      </c>
      <c r="G182" s="17" t="s">
        <v>14</v>
      </c>
      <c r="H182" s="17" t="s">
        <v>36</v>
      </c>
      <c r="I182" s="17" t="s">
        <v>12</v>
      </c>
    </row>
    <row r="183" spans="1:9" x14ac:dyDescent="0.2">
      <c r="A183" s="16">
        <v>27395</v>
      </c>
      <c r="B183" s="17">
        <v>6.3</v>
      </c>
      <c r="C183" s="17" t="s">
        <v>11</v>
      </c>
      <c r="D183" s="17" t="s">
        <v>13</v>
      </c>
      <c r="E183" s="17" t="s">
        <v>10</v>
      </c>
      <c r="F183" s="17" t="s">
        <v>0</v>
      </c>
      <c r="G183" s="17" t="s">
        <v>14</v>
      </c>
      <c r="H183" s="17" t="s">
        <v>36</v>
      </c>
      <c r="I183" s="17" t="s">
        <v>12</v>
      </c>
    </row>
    <row r="184" spans="1:9" x14ac:dyDescent="0.2">
      <c r="A184" s="16">
        <v>27485</v>
      </c>
      <c r="B184" s="17">
        <v>5.42</v>
      </c>
      <c r="C184" s="17" t="s">
        <v>11</v>
      </c>
      <c r="D184" s="17" t="s">
        <v>13</v>
      </c>
      <c r="E184" s="17" t="s">
        <v>10</v>
      </c>
      <c r="F184" s="17" t="s">
        <v>0</v>
      </c>
      <c r="G184" s="17" t="s">
        <v>14</v>
      </c>
      <c r="H184" s="17" t="s">
        <v>36</v>
      </c>
      <c r="I184" s="17" t="s">
        <v>12</v>
      </c>
    </row>
    <row r="185" spans="1:9" x14ac:dyDescent="0.2">
      <c r="A185" s="16">
        <v>27576</v>
      </c>
      <c r="B185" s="17">
        <v>6.16</v>
      </c>
      <c r="C185" s="17" t="s">
        <v>11</v>
      </c>
      <c r="D185" s="17" t="s">
        <v>13</v>
      </c>
      <c r="E185" s="17" t="s">
        <v>10</v>
      </c>
      <c r="F185" s="17" t="s">
        <v>0</v>
      </c>
      <c r="G185" s="17" t="s">
        <v>14</v>
      </c>
      <c r="H185" s="17" t="s">
        <v>36</v>
      </c>
      <c r="I185" s="17" t="s">
        <v>12</v>
      </c>
    </row>
    <row r="186" spans="1:9" x14ac:dyDescent="0.2">
      <c r="A186" s="16">
        <v>27668</v>
      </c>
      <c r="B186" s="17">
        <v>5.41</v>
      </c>
      <c r="C186" s="17" t="s">
        <v>11</v>
      </c>
      <c r="D186" s="17" t="s">
        <v>13</v>
      </c>
      <c r="E186" s="17" t="s">
        <v>10</v>
      </c>
      <c r="F186" s="17" t="s">
        <v>0</v>
      </c>
      <c r="G186" s="17" t="s">
        <v>14</v>
      </c>
      <c r="H186" s="17" t="s">
        <v>36</v>
      </c>
      <c r="I186" s="17" t="s">
        <v>12</v>
      </c>
    </row>
    <row r="187" spans="1:9" x14ac:dyDescent="0.2">
      <c r="A187" s="16">
        <v>27760</v>
      </c>
      <c r="B187" s="17">
        <v>4.83</v>
      </c>
      <c r="C187" s="17" t="s">
        <v>11</v>
      </c>
      <c r="D187" s="17" t="s">
        <v>13</v>
      </c>
      <c r="E187" s="17" t="s">
        <v>10</v>
      </c>
      <c r="F187" s="17" t="s">
        <v>0</v>
      </c>
      <c r="G187" s="17" t="s">
        <v>14</v>
      </c>
      <c r="H187" s="17" t="s">
        <v>36</v>
      </c>
      <c r="I187" s="17" t="s">
        <v>12</v>
      </c>
    </row>
    <row r="188" spans="1:9" x14ac:dyDescent="0.2">
      <c r="A188" s="16">
        <v>27851</v>
      </c>
      <c r="B188" s="17">
        <v>5.2</v>
      </c>
      <c r="C188" s="17" t="s">
        <v>11</v>
      </c>
      <c r="D188" s="17" t="s">
        <v>13</v>
      </c>
      <c r="E188" s="17" t="s">
        <v>10</v>
      </c>
      <c r="F188" s="17" t="s">
        <v>0</v>
      </c>
      <c r="G188" s="17" t="s">
        <v>14</v>
      </c>
      <c r="H188" s="17" t="s">
        <v>36</v>
      </c>
      <c r="I188" s="17" t="s">
        <v>12</v>
      </c>
    </row>
    <row r="189" spans="1:9" x14ac:dyDescent="0.2">
      <c r="A189" s="16">
        <v>27942</v>
      </c>
      <c r="B189" s="17">
        <v>5.28</v>
      </c>
      <c r="C189" s="17" t="s">
        <v>11</v>
      </c>
      <c r="D189" s="17" t="s">
        <v>13</v>
      </c>
      <c r="E189" s="17" t="s">
        <v>10</v>
      </c>
      <c r="F189" s="17" t="s">
        <v>0</v>
      </c>
      <c r="G189" s="17" t="s">
        <v>14</v>
      </c>
      <c r="H189" s="17" t="s">
        <v>36</v>
      </c>
      <c r="I189" s="17" t="s">
        <v>12</v>
      </c>
    </row>
    <row r="190" spans="1:9" x14ac:dyDescent="0.2">
      <c r="A190" s="16">
        <v>28034</v>
      </c>
      <c r="B190" s="17">
        <v>4.87</v>
      </c>
      <c r="C190" s="17" t="s">
        <v>11</v>
      </c>
      <c r="D190" s="17" t="s">
        <v>13</v>
      </c>
      <c r="E190" s="17" t="s">
        <v>10</v>
      </c>
      <c r="F190" s="17" t="s">
        <v>0</v>
      </c>
      <c r="G190" s="17" t="s">
        <v>14</v>
      </c>
      <c r="H190" s="17" t="s">
        <v>36</v>
      </c>
      <c r="I190" s="17" t="s">
        <v>12</v>
      </c>
    </row>
    <row r="191" spans="1:9" x14ac:dyDescent="0.2">
      <c r="A191" s="16">
        <v>28126</v>
      </c>
      <c r="B191" s="17">
        <v>4.66</v>
      </c>
      <c r="C191" s="17" t="s">
        <v>11</v>
      </c>
      <c r="D191" s="17" t="s">
        <v>13</v>
      </c>
      <c r="E191" s="17" t="s">
        <v>10</v>
      </c>
      <c r="F191" s="17" t="s">
        <v>0</v>
      </c>
      <c r="G191" s="17" t="s">
        <v>14</v>
      </c>
      <c r="H191" s="17" t="s">
        <v>36</v>
      </c>
      <c r="I191" s="17" t="s">
        <v>12</v>
      </c>
    </row>
    <row r="192" spans="1:9" x14ac:dyDescent="0.2">
      <c r="A192" s="16">
        <v>28216</v>
      </c>
      <c r="B192" s="17">
        <v>5.16</v>
      </c>
      <c r="C192" s="17" t="s">
        <v>11</v>
      </c>
      <c r="D192" s="17" t="s">
        <v>13</v>
      </c>
      <c r="E192" s="17" t="s">
        <v>10</v>
      </c>
      <c r="F192" s="17" t="s">
        <v>0</v>
      </c>
      <c r="G192" s="17" t="s">
        <v>14</v>
      </c>
      <c r="H192" s="17" t="s">
        <v>36</v>
      </c>
      <c r="I192" s="17" t="s">
        <v>12</v>
      </c>
    </row>
    <row r="193" spans="1:9" x14ac:dyDescent="0.2">
      <c r="A193" s="16">
        <v>28307</v>
      </c>
      <c r="B193" s="17">
        <v>5.82</v>
      </c>
      <c r="C193" s="17" t="s">
        <v>11</v>
      </c>
      <c r="D193" s="17" t="s">
        <v>13</v>
      </c>
      <c r="E193" s="17" t="s">
        <v>10</v>
      </c>
      <c r="F193" s="17" t="s">
        <v>0</v>
      </c>
      <c r="G193" s="17" t="s">
        <v>14</v>
      </c>
      <c r="H193" s="17" t="s">
        <v>36</v>
      </c>
      <c r="I193" s="17" t="s">
        <v>12</v>
      </c>
    </row>
    <row r="194" spans="1:9" x14ac:dyDescent="0.2">
      <c r="A194" s="16">
        <v>28399</v>
      </c>
      <c r="B194" s="17">
        <v>6.51</v>
      </c>
      <c r="C194" s="17" t="s">
        <v>11</v>
      </c>
      <c r="D194" s="17" t="s">
        <v>13</v>
      </c>
      <c r="E194" s="17" t="s">
        <v>10</v>
      </c>
      <c r="F194" s="17" t="s">
        <v>0</v>
      </c>
      <c r="G194" s="17" t="s">
        <v>14</v>
      </c>
      <c r="H194" s="17" t="s">
        <v>36</v>
      </c>
      <c r="I194" s="17" t="s">
        <v>12</v>
      </c>
    </row>
    <row r="195" spans="1:9" x14ac:dyDescent="0.2">
      <c r="A195" s="16">
        <v>28491</v>
      </c>
      <c r="B195" s="17">
        <v>6.76</v>
      </c>
      <c r="C195" s="17" t="s">
        <v>11</v>
      </c>
      <c r="D195" s="17" t="s">
        <v>13</v>
      </c>
      <c r="E195" s="17" t="s">
        <v>10</v>
      </c>
      <c r="F195" s="17" t="s">
        <v>0</v>
      </c>
      <c r="G195" s="17" t="s">
        <v>14</v>
      </c>
      <c r="H195" s="17" t="s">
        <v>36</v>
      </c>
      <c r="I195" s="17" t="s">
        <v>12</v>
      </c>
    </row>
    <row r="196" spans="1:9" x14ac:dyDescent="0.2">
      <c r="A196" s="16">
        <v>28581</v>
      </c>
      <c r="B196" s="17">
        <v>7.28</v>
      </c>
      <c r="C196" s="17" t="s">
        <v>11</v>
      </c>
      <c r="D196" s="17" t="s">
        <v>13</v>
      </c>
      <c r="E196" s="17" t="s">
        <v>10</v>
      </c>
      <c r="F196" s="17" t="s">
        <v>0</v>
      </c>
      <c r="G196" s="17" t="s">
        <v>14</v>
      </c>
      <c r="H196" s="17" t="s">
        <v>36</v>
      </c>
      <c r="I196" s="17" t="s">
        <v>12</v>
      </c>
    </row>
    <row r="197" spans="1:9" x14ac:dyDescent="0.2">
      <c r="A197" s="16">
        <v>28672</v>
      </c>
      <c r="B197" s="17">
        <v>8.1</v>
      </c>
      <c r="C197" s="17" t="s">
        <v>11</v>
      </c>
      <c r="D197" s="17" t="s">
        <v>13</v>
      </c>
      <c r="E197" s="17" t="s">
        <v>10</v>
      </c>
      <c r="F197" s="17" t="s">
        <v>0</v>
      </c>
      <c r="G197" s="17" t="s">
        <v>14</v>
      </c>
      <c r="H197" s="17" t="s">
        <v>36</v>
      </c>
      <c r="I197" s="17" t="s">
        <v>12</v>
      </c>
    </row>
    <row r="198" spans="1:9" x14ac:dyDescent="0.2">
      <c r="A198" s="16">
        <v>28764</v>
      </c>
      <c r="B198" s="17">
        <v>9.58</v>
      </c>
      <c r="C198" s="17" t="s">
        <v>11</v>
      </c>
      <c r="D198" s="17" t="s">
        <v>13</v>
      </c>
      <c r="E198" s="17" t="s">
        <v>10</v>
      </c>
      <c r="F198" s="17" t="s">
        <v>0</v>
      </c>
      <c r="G198" s="17" t="s">
        <v>14</v>
      </c>
      <c r="H198" s="17" t="s">
        <v>36</v>
      </c>
      <c r="I198" s="17" t="s">
        <v>12</v>
      </c>
    </row>
    <row r="199" spans="1:9" x14ac:dyDescent="0.2">
      <c r="A199" s="16">
        <v>28856</v>
      </c>
      <c r="B199" s="17">
        <v>10.07</v>
      </c>
      <c r="C199" s="17" t="s">
        <v>11</v>
      </c>
      <c r="D199" s="17" t="s">
        <v>13</v>
      </c>
      <c r="E199" s="17" t="s">
        <v>10</v>
      </c>
      <c r="F199" s="17" t="s">
        <v>0</v>
      </c>
      <c r="G199" s="17" t="s">
        <v>14</v>
      </c>
      <c r="H199" s="17" t="s">
        <v>36</v>
      </c>
      <c r="I199" s="17" t="s">
        <v>12</v>
      </c>
    </row>
    <row r="200" spans="1:9" x14ac:dyDescent="0.2">
      <c r="A200" s="16">
        <v>28946</v>
      </c>
      <c r="B200" s="17">
        <v>10.18</v>
      </c>
      <c r="C200" s="17" t="s">
        <v>11</v>
      </c>
      <c r="D200" s="17" t="s">
        <v>13</v>
      </c>
      <c r="E200" s="17" t="s">
        <v>10</v>
      </c>
      <c r="F200" s="17" t="s">
        <v>0</v>
      </c>
      <c r="G200" s="17" t="s">
        <v>14</v>
      </c>
      <c r="H200" s="17" t="s">
        <v>36</v>
      </c>
      <c r="I200" s="17" t="s">
        <v>12</v>
      </c>
    </row>
    <row r="201" spans="1:9" x14ac:dyDescent="0.2">
      <c r="A201" s="16">
        <v>29037</v>
      </c>
      <c r="B201" s="17">
        <v>10.95</v>
      </c>
      <c r="C201" s="17" t="s">
        <v>11</v>
      </c>
      <c r="D201" s="17" t="s">
        <v>13</v>
      </c>
      <c r="E201" s="17" t="s">
        <v>10</v>
      </c>
      <c r="F201" s="17" t="s">
        <v>0</v>
      </c>
      <c r="G201" s="17" t="s">
        <v>14</v>
      </c>
      <c r="H201" s="17" t="s">
        <v>36</v>
      </c>
      <c r="I201" s="17" t="s">
        <v>12</v>
      </c>
    </row>
    <row r="202" spans="1:9" x14ac:dyDescent="0.2">
      <c r="A202" s="16">
        <v>29129</v>
      </c>
      <c r="B202" s="17">
        <v>13.58</v>
      </c>
      <c r="C202" s="17" t="s">
        <v>11</v>
      </c>
      <c r="D202" s="17" t="s">
        <v>13</v>
      </c>
      <c r="E202" s="17" t="s">
        <v>10</v>
      </c>
      <c r="F202" s="17" t="s">
        <v>0</v>
      </c>
      <c r="G202" s="17" t="s">
        <v>14</v>
      </c>
      <c r="H202" s="17" t="s">
        <v>36</v>
      </c>
      <c r="I202" s="17" t="s">
        <v>12</v>
      </c>
    </row>
    <row r="203" spans="1:9" x14ac:dyDescent="0.2">
      <c r="A203" s="16">
        <v>29221</v>
      </c>
      <c r="B203" s="17">
        <v>15.05</v>
      </c>
      <c r="C203" s="17" t="s">
        <v>11</v>
      </c>
      <c r="D203" s="17" t="s">
        <v>13</v>
      </c>
      <c r="E203" s="17" t="s">
        <v>10</v>
      </c>
      <c r="F203" s="17" t="s">
        <v>0</v>
      </c>
      <c r="G203" s="17" t="s">
        <v>14</v>
      </c>
      <c r="H203" s="17" t="s">
        <v>36</v>
      </c>
      <c r="I203" s="17" t="s">
        <v>12</v>
      </c>
    </row>
    <row r="204" spans="1:9" x14ac:dyDescent="0.2">
      <c r="A204" s="16">
        <v>29312</v>
      </c>
      <c r="B204" s="17">
        <v>12.69</v>
      </c>
      <c r="C204" s="17" t="s">
        <v>11</v>
      </c>
      <c r="D204" s="17" t="s">
        <v>13</v>
      </c>
      <c r="E204" s="17" t="s">
        <v>10</v>
      </c>
      <c r="F204" s="17" t="s">
        <v>0</v>
      </c>
      <c r="G204" s="17" t="s">
        <v>14</v>
      </c>
      <c r="H204" s="17" t="s">
        <v>36</v>
      </c>
      <c r="I204" s="17" t="s">
        <v>12</v>
      </c>
    </row>
    <row r="205" spans="1:9" x14ac:dyDescent="0.2">
      <c r="A205" s="16">
        <v>29403</v>
      </c>
      <c r="B205" s="17">
        <v>9.84</v>
      </c>
      <c r="C205" s="17" t="s">
        <v>11</v>
      </c>
      <c r="D205" s="17" t="s">
        <v>13</v>
      </c>
      <c r="E205" s="17" t="s">
        <v>10</v>
      </c>
      <c r="F205" s="17" t="s">
        <v>0</v>
      </c>
      <c r="G205" s="17" t="s">
        <v>14</v>
      </c>
      <c r="H205" s="17" t="s">
        <v>36</v>
      </c>
      <c r="I205" s="17" t="s">
        <v>12</v>
      </c>
    </row>
    <row r="206" spans="1:9" x14ac:dyDescent="0.2">
      <c r="A206" s="16">
        <v>29495</v>
      </c>
      <c r="B206" s="17">
        <v>15.85</v>
      </c>
      <c r="C206" s="17" t="s">
        <v>11</v>
      </c>
      <c r="D206" s="17" t="s">
        <v>13</v>
      </c>
      <c r="E206" s="17" t="s">
        <v>10</v>
      </c>
      <c r="F206" s="17" t="s">
        <v>0</v>
      </c>
      <c r="G206" s="17" t="s">
        <v>14</v>
      </c>
      <c r="H206" s="17" t="s">
        <v>36</v>
      </c>
      <c r="I206" s="17" t="s">
        <v>12</v>
      </c>
    </row>
    <row r="207" spans="1:9" x14ac:dyDescent="0.2">
      <c r="A207" s="16">
        <v>29587</v>
      </c>
      <c r="B207" s="17">
        <v>16.57</v>
      </c>
      <c r="C207" s="17" t="s">
        <v>11</v>
      </c>
      <c r="D207" s="17" t="s">
        <v>13</v>
      </c>
      <c r="E207" s="17" t="s">
        <v>10</v>
      </c>
      <c r="F207" s="17" t="s">
        <v>0</v>
      </c>
      <c r="G207" s="17" t="s">
        <v>14</v>
      </c>
      <c r="H207" s="17" t="s">
        <v>36</v>
      </c>
      <c r="I207" s="17" t="s">
        <v>12</v>
      </c>
    </row>
    <row r="208" spans="1:9" x14ac:dyDescent="0.2">
      <c r="A208" s="16">
        <v>29677</v>
      </c>
      <c r="B208" s="17">
        <v>17.78</v>
      </c>
      <c r="C208" s="17" t="s">
        <v>11</v>
      </c>
      <c r="D208" s="17" t="s">
        <v>13</v>
      </c>
      <c r="E208" s="17" t="s">
        <v>10</v>
      </c>
      <c r="F208" s="17" t="s">
        <v>0</v>
      </c>
      <c r="G208" s="17" t="s">
        <v>14</v>
      </c>
      <c r="H208" s="17" t="s">
        <v>36</v>
      </c>
      <c r="I208" s="17" t="s">
        <v>12</v>
      </c>
    </row>
    <row r="209" spans="1:9" x14ac:dyDescent="0.2">
      <c r="A209" s="16">
        <v>29768</v>
      </c>
      <c r="B209" s="17">
        <v>17.579999999999998</v>
      </c>
      <c r="C209" s="17" t="s">
        <v>11</v>
      </c>
      <c r="D209" s="17" t="s">
        <v>13</v>
      </c>
      <c r="E209" s="17" t="s">
        <v>10</v>
      </c>
      <c r="F209" s="17" t="s">
        <v>0</v>
      </c>
      <c r="G209" s="17" t="s">
        <v>14</v>
      </c>
      <c r="H209" s="17" t="s">
        <v>36</v>
      </c>
      <c r="I209" s="17" t="s">
        <v>12</v>
      </c>
    </row>
    <row r="210" spans="1:9" x14ac:dyDescent="0.2">
      <c r="A210" s="16">
        <v>29860</v>
      </c>
      <c r="B210" s="17">
        <v>13.59</v>
      </c>
      <c r="C210" s="17" t="s">
        <v>11</v>
      </c>
      <c r="D210" s="17" t="s">
        <v>13</v>
      </c>
      <c r="E210" s="17" t="s">
        <v>10</v>
      </c>
      <c r="F210" s="17" t="s">
        <v>0</v>
      </c>
      <c r="G210" s="17" t="s">
        <v>14</v>
      </c>
      <c r="H210" s="17" t="s">
        <v>36</v>
      </c>
      <c r="I210" s="17" t="s">
        <v>12</v>
      </c>
    </row>
    <row r="211" spans="1:9" x14ac:dyDescent="0.2">
      <c r="A211" s="16">
        <v>29952</v>
      </c>
      <c r="B211" s="17">
        <v>14.23</v>
      </c>
      <c r="C211" s="17" t="s">
        <v>11</v>
      </c>
      <c r="D211" s="17" t="s">
        <v>13</v>
      </c>
      <c r="E211" s="17" t="s">
        <v>10</v>
      </c>
      <c r="F211" s="17" t="s">
        <v>0</v>
      </c>
      <c r="G211" s="17" t="s">
        <v>14</v>
      </c>
      <c r="H211" s="17" t="s">
        <v>36</v>
      </c>
      <c r="I211" s="17" t="s">
        <v>12</v>
      </c>
    </row>
    <row r="212" spans="1:9" x14ac:dyDescent="0.2">
      <c r="A212" s="16">
        <v>30042</v>
      </c>
      <c r="B212" s="17">
        <v>14.51</v>
      </c>
      <c r="C212" s="17" t="s">
        <v>11</v>
      </c>
      <c r="D212" s="17" t="s">
        <v>13</v>
      </c>
      <c r="E212" s="17" t="s">
        <v>10</v>
      </c>
      <c r="F212" s="17" t="s">
        <v>0</v>
      </c>
      <c r="G212" s="17" t="s">
        <v>14</v>
      </c>
      <c r="H212" s="17" t="s">
        <v>36</v>
      </c>
      <c r="I212" s="17" t="s">
        <v>12</v>
      </c>
    </row>
    <row r="213" spans="1:9" x14ac:dyDescent="0.2">
      <c r="A213" s="16">
        <v>30133</v>
      </c>
      <c r="B213" s="17">
        <v>11.01</v>
      </c>
      <c r="C213" s="17" t="s">
        <v>11</v>
      </c>
      <c r="D213" s="17" t="s">
        <v>13</v>
      </c>
      <c r="E213" s="17" t="s">
        <v>10</v>
      </c>
      <c r="F213" s="17" t="s">
        <v>0</v>
      </c>
      <c r="G213" s="17" t="s">
        <v>14</v>
      </c>
      <c r="H213" s="17" t="s">
        <v>36</v>
      </c>
      <c r="I213" s="17" t="s">
        <v>12</v>
      </c>
    </row>
    <row r="214" spans="1:9" x14ac:dyDescent="0.2">
      <c r="A214" s="16">
        <v>30225</v>
      </c>
      <c r="B214" s="17">
        <v>9.2899999999999991</v>
      </c>
      <c r="C214" s="17" t="s">
        <v>11</v>
      </c>
      <c r="D214" s="17" t="s">
        <v>13</v>
      </c>
      <c r="E214" s="17" t="s">
        <v>10</v>
      </c>
      <c r="F214" s="17" t="s">
        <v>0</v>
      </c>
      <c r="G214" s="17" t="s">
        <v>14</v>
      </c>
      <c r="H214" s="17" t="s">
        <v>36</v>
      </c>
      <c r="I214" s="17" t="s">
        <v>12</v>
      </c>
    </row>
    <row r="215" spans="1:9" x14ac:dyDescent="0.2">
      <c r="A215" s="16">
        <v>30317</v>
      </c>
      <c r="B215" s="17">
        <v>8.65</v>
      </c>
      <c r="C215" s="17" t="s">
        <v>11</v>
      </c>
      <c r="D215" s="17" t="s">
        <v>13</v>
      </c>
      <c r="E215" s="17" t="s">
        <v>10</v>
      </c>
      <c r="F215" s="17" t="s">
        <v>0</v>
      </c>
      <c r="G215" s="17" t="s">
        <v>14</v>
      </c>
      <c r="H215" s="17" t="s">
        <v>36</v>
      </c>
      <c r="I215" s="17" t="s">
        <v>12</v>
      </c>
    </row>
    <row r="216" spans="1:9" x14ac:dyDescent="0.2">
      <c r="A216" s="16">
        <v>30407</v>
      </c>
      <c r="B216" s="17">
        <v>8.8000000000000007</v>
      </c>
      <c r="C216" s="17" t="s">
        <v>11</v>
      </c>
      <c r="D216" s="17" t="s">
        <v>13</v>
      </c>
      <c r="E216" s="17" t="s">
        <v>10</v>
      </c>
      <c r="F216" s="17" t="s">
        <v>0</v>
      </c>
      <c r="G216" s="17" t="s">
        <v>14</v>
      </c>
      <c r="H216" s="17" t="s">
        <v>36</v>
      </c>
      <c r="I216" s="17" t="s">
        <v>12</v>
      </c>
    </row>
    <row r="217" spans="1:9" x14ac:dyDescent="0.2">
      <c r="A217" s="16">
        <v>30498</v>
      </c>
      <c r="B217" s="17">
        <v>9.4600000000000009</v>
      </c>
      <c r="C217" s="17" t="s">
        <v>11</v>
      </c>
      <c r="D217" s="17" t="s">
        <v>13</v>
      </c>
      <c r="E217" s="17" t="s">
        <v>10</v>
      </c>
      <c r="F217" s="17" t="s">
        <v>0</v>
      </c>
      <c r="G217" s="17" t="s">
        <v>14</v>
      </c>
      <c r="H217" s="17" t="s">
        <v>36</v>
      </c>
      <c r="I217" s="17" t="s">
        <v>12</v>
      </c>
    </row>
    <row r="218" spans="1:9" x14ac:dyDescent="0.2">
      <c r="A218" s="16">
        <v>30590</v>
      </c>
      <c r="B218" s="17">
        <v>9.43</v>
      </c>
      <c r="C218" s="17" t="s">
        <v>11</v>
      </c>
      <c r="D218" s="17" t="s">
        <v>13</v>
      </c>
      <c r="E218" s="17" t="s">
        <v>10</v>
      </c>
      <c r="F218" s="17" t="s">
        <v>0</v>
      </c>
      <c r="G218" s="17" t="s">
        <v>14</v>
      </c>
      <c r="H218" s="17" t="s">
        <v>36</v>
      </c>
      <c r="I218" s="17" t="s">
        <v>12</v>
      </c>
    </row>
    <row r="219" spans="1:9" x14ac:dyDescent="0.2">
      <c r="A219" s="16">
        <v>30682</v>
      </c>
      <c r="B219" s="17">
        <v>9.69</v>
      </c>
      <c r="C219" s="17" t="s">
        <v>11</v>
      </c>
      <c r="D219" s="17" t="s">
        <v>13</v>
      </c>
      <c r="E219" s="17" t="s">
        <v>10</v>
      </c>
      <c r="F219" s="17" t="s">
        <v>0</v>
      </c>
      <c r="G219" s="17" t="s">
        <v>14</v>
      </c>
      <c r="H219" s="17" t="s">
        <v>36</v>
      </c>
      <c r="I219" s="17" t="s">
        <v>12</v>
      </c>
    </row>
    <row r="220" spans="1:9" x14ac:dyDescent="0.2">
      <c r="A220" s="16">
        <v>30773</v>
      </c>
      <c r="B220" s="17">
        <v>10.56</v>
      </c>
      <c r="C220" s="17" t="s">
        <v>11</v>
      </c>
      <c r="D220" s="17" t="s">
        <v>13</v>
      </c>
      <c r="E220" s="17" t="s">
        <v>10</v>
      </c>
      <c r="F220" s="17" t="s">
        <v>0</v>
      </c>
      <c r="G220" s="17" t="s">
        <v>14</v>
      </c>
      <c r="H220" s="17" t="s">
        <v>36</v>
      </c>
      <c r="I220" s="17" t="s">
        <v>12</v>
      </c>
    </row>
    <row r="221" spans="1:9" x14ac:dyDescent="0.2">
      <c r="A221" s="16">
        <v>30864</v>
      </c>
      <c r="B221" s="17">
        <v>11.39</v>
      </c>
      <c r="C221" s="17" t="s">
        <v>11</v>
      </c>
      <c r="D221" s="17" t="s">
        <v>13</v>
      </c>
      <c r="E221" s="17" t="s">
        <v>10</v>
      </c>
      <c r="F221" s="17" t="s">
        <v>0</v>
      </c>
      <c r="G221" s="17" t="s">
        <v>14</v>
      </c>
      <c r="H221" s="17" t="s">
        <v>36</v>
      </c>
      <c r="I221" s="17" t="s">
        <v>12</v>
      </c>
    </row>
    <row r="222" spans="1:9" x14ac:dyDescent="0.2">
      <c r="A222" s="16">
        <v>30956</v>
      </c>
      <c r="B222" s="17">
        <v>9.27</v>
      </c>
      <c r="C222" s="17" t="s">
        <v>11</v>
      </c>
      <c r="D222" s="17" t="s">
        <v>13</v>
      </c>
      <c r="E222" s="17" t="s">
        <v>10</v>
      </c>
      <c r="F222" s="17" t="s">
        <v>0</v>
      </c>
      <c r="G222" s="17" t="s">
        <v>14</v>
      </c>
      <c r="H222" s="17" t="s">
        <v>36</v>
      </c>
      <c r="I222" s="17" t="s">
        <v>12</v>
      </c>
    </row>
    <row r="223" spans="1:9" x14ac:dyDescent="0.2">
      <c r="A223" s="16">
        <v>31048</v>
      </c>
      <c r="B223" s="17">
        <v>8.48</v>
      </c>
      <c r="C223" s="17" t="s">
        <v>11</v>
      </c>
      <c r="D223" s="17" t="s">
        <v>13</v>
      </c>
      <c r="E223" s="17" t="s">
        <v>10</v>
      </c>
      <c r="F223" s="17" t="s">
        <v>0</v>
      </c>
      <c r="G223" s="17" t="s">
        <v>14</v>
      </c>
      <c r="H223" s="17" t="s">
        <v>36</v>
      </c>
      <c r="I223" s="17" t="s">
        <v>12</v>
      </c>
    </row>
    <row r="224" spans="1:9" x14ac:dyDescent="0.2">
      <c r="A224" s="16">
        <v>31138</v>
      </c>
      <c r="B224" s="17">
        <v>7.92</v>
      </c>
      <c r="C224" s="17" t="s">
        <v>11</v>
      </c>
      <c r="D224" s="17" t="s">
        <v>13</v>
      </c>
      <c r="E224" s="17" t="s">
        <v>10</v>
      </c>
      <c r="F224" s="17" t="s">
        <v>0</v>
      </c>
      <c r="G224" s="17" t="s">
        <v>14</v>
      </c>
      <c r="H224" s="17" t="s">
        <v>36</v>
      </c>
      <c r="I224" s="17" t="s">
        <v>12</v>
      </c>
    </row>
    <row r="225" spans="1:9" x14ac:dyDescent="0.2">
      <c r="A225" s="16">
        <v>31229</v>
      </c>
      <c r="B225" s="17">
        <v>7.9</v>
      </c>
      <c r="C225" s="17" t="s">
        <v>11</v>
      </c>
      <c r="D225" s="17" t="s">
        <v>13</v>
      </c>
      <c r="E225" s="17" t="s">
        <v>10</v>
      </c>
      <c r="F225" s="17" t="s">
        <v>0</v>
      </c>
      <c r="G225" s="17" t="s">
        <v>14</v>
      </c>
      <c r="H225" s="17" t="s">
        <v>36</v>
      </c>
      <c r="I225" s="17" t="s">
        <v>12</v>
      </c>
    </row>
    <row r="226" spans="1:9" x14ac:dyDescent="0.2">
      <c r="A226" s="16">
        <v>31321</v>
      </c>
      <c r="B226" s="17">
        <v>8.1</v>
      </c>
      <c r="C226" s="17" t="s">
        <v>11</v>
      </c>
      <c r="D226" s="17" t="s">
        <v>13</v>
      </c>
      <c r="E226" s="17" t="s">
        <v>10</v>
      </c>
      <c r="F226" s="17" t="s">
        <v>0</v>
      </c>
      <c r="G226" s="17" t="s">
        <v>14</v>
      </c>
      <c r="H226" s="17" t="s">
        <v>36</v>
      </c>
      <c r="I226" s="17" t="s">
        <v>12</v>
      </c>
    </row>
    <row r="227" spans="1:9" x14ac:dyDescent="0.2">
      <c r="A227" s="16">
        <v>31413</v>
      </c>
      <c r="B227" s="17">
        <v>7.83</v>
      </c>
      <c r="C227" s="17" t="s">
        <v>11</v>
      </c>
      <c r="D227" s="17" t="s">
        <v>13</v>
      </c>
      <c r="E227" s="17" t="s">
        <v>10</v>
      </c>
      <c r="F227" s="17" t="s">
        <v>0</v>
      </c>
      <c r="G227" s="17" t="s">
        <v>14</v>
      </c>
      <c r="H227" s="17" t="s">
        <v>36</v>
      </c>
      <c r="I227" s="17" t="s">
        <v>12</v>
      </c>
    </row>
    <row r="228" spans="1:9" x14ac:dyDescent="0.2">
      <c r="A228" s="16">
        <v>31503</v>
      </c>
      <c r="B228" s="17">
        <v>6.92</v>
      </c>
      <c r="C228" s="17" t="s">
        <v>11</v>
      </c>
      <c r="D228" s="17" t="s">
        <v>13</v>
      </c>
      <c r="E228" s="17" t="s">
        <v>10</v>
      </c>
      <c r="F228" s="17" t="s">
        <v>0</v>
      </c>
      <c r="G228" s="17" t="s">
        <v>14</v>
      </c>
      <c r="H228" s="17" t="s">
        <v>36</v>
      </c>
      <c r="I228" s="17" t="s">
        <v>12</v>
      </c>
    </row>
    <row r="229" spans="1:9" x14ac:dyDescent="0.2">
      <c r="A229" s="16">
        <v>31594</v>
      </c>
      <c r="B229" s="17">
        <v>6.21</v>
      </c>
      <c r="C229" s="17" t="s">
        <v>11</v>
      </c>
      <c r="D229" s="17" t="s">
        <v>13</v>
      </c>
      <c r="E229" s="17" t="s">
        <v>10</v>
      </c>
      <c r="F229" s="17" t="s">
        <v>0</v>
      </c>
      <c r="G229" s="17" t="s">
        <v>14</v>
      </c>
      <c r="H229" s="17" t="s">
        <v>36</v>
      </c>
      <c r="I229" s="17" t="s">
        <v>12</v>
      </c>
    </row>
    <row r="230" spans="1:9" x14ac:dyDescent="0.2">
      <c r="A230" s="16">
        <v>31686</v>
      </c>
      <c r="B230" s="17">
        <v>6.27</v>
      </c>
      <c r="C230" s="17" t="s">
        <v>11</v>
      </c>
      <c r="D230" s="17" t="s">
        <v>13</v>
      </c>
      <c r="E230" s="17" t="s">
        <v>10</v>
      </c>
      <c r="F230" s="17" t="s">
        <v>0</v>
      </c>
      <c r="G230" s="17" t="s">
        <v>14</v>
      </c>
      <c r="H230" s="17" t="s">
        <v>36</v>
      </c>
      <c r="I230" s="17" t="s">
        <v>12</v>
      </c>
    </row>
    <row r="231" spans="1:9" x14ac:dyDescent="0.2">
      <c r="A231" s="16">
        <v>31778</v>
      </c>
      <c r="B231" s="17">
        <v>6.22</v>
      </c>
      <c r="C231" s="17" t="s">
        <v>11</v>
      </c>
      <c r="D231" s="17" t="s">
        <v>13</v>
      </c>
      <c r="E231" s="17" t="s">
        <v>10</v>
      </c>
      <c r="F231" s="17" t="s">
        <v>0</v>
      </c>
      <c r="G231" s="17" t="s">
        <v>14</v>
      </c>
      <c r="H231" s="17" t="s">
        <v>36</v>
      </c>
      <c r="I231" s="17" t="s">
        <v>12</v>
      </c>
    </row>
    <row r="232" spans="1:9" x14ac:dyDescent="0.2">
      <c r="A232" s="16">
        <v>31868</v>
      </c>
      <c r="B232" s="17">
        <v>6.65</v>
      </c>
      <c r="C232" s="17" t="s">
        <v>11</v>
      </c>
      <c r="D232" s="17" t="s">
        <v>13</v>
      </c>
      <c r="E232" s="17" t="s">
        <v>10</v>
      </c>
      <c r="F232" s="17" t="s">
        <v>0</v>
      </c>
      <c r="G232" s="17" t="s">
        <v>14</v>
      </c>
      <c r="H232" s="17" t="s">
        <v>36</v>
      </c>
      <c r="I232" s="17" t="s">
        <v>12</v>
      </c>
    </row>
    <row r="233" spans="1:9" x14ac:dyDescent="0.2">
      <c r="A233" s="16">
        <v>31959</v>
      </c>
      <c r="B233" s="17">
        <v>6.84</v>
      </c>
      <c r="C233" s="17" t="s">
        <v>11</v>
      </c>
      <c r="D233" s="17" t="s">
        <v>13</v>
      </c>
      <c r="E233" s="17" t="s">
        <v>10</v>
      </c>
      <c r="F233" s="17" t="s">
        <v>0</v>
      </c>
      <c r="G233" s="17" t="s">
        <v>14</v>
      </c>
      <c r="H233" s="17" t="s">
        <v>36</v>
      </c>
      <c r="I233" s="17" t="s">
        <v>12</v>
      </c>
    </row>
    <row r="234" spans="1:9" x14ac:dyDescent="0.2">
      <c r="A234" s="16">
        <v>32051</v>
      </c>
      <c r="B234" s="17">
        <v>6.92</v>
      </c>
      <c r="C234" s="17" t="s">
        <v>11</v>
      </c>
      <c r="D234" s="17" t="s">
        <v>13</v>
      </c>
      <c r="E234" s="17" t="s">
        <v>10</v>
      </c>
      <c r="F234" s="17" t="s">
        <v>0</v>
      </c>
      <c r="G234" s="17" t="s">
        <v>14</v>
      </c>
      <c r="H234" s="17" t="s">
        <v>36</v>
      </c>
      <c r="I234" s="17" t="s">
        <v>12</v>
      </c>
    </row>
    <row r="235" spans="1:9" x14ac:dyDescent="0.2">
      <c r="A235" s="16">
        <v>32143</v>
      </c>
      <c r="B235" s="17">
        <v>6.66</v>
      </c>
      <c r="C235" s="17" t="s">
        <v>11</v>
      </c>
      <c r="D235" s="17" t="s">
        <v>13</v>
      </c>
      <c r="E235" s="17" t="s">
        <v>10</v>
      </c>
      <c r="F235" s="17" t="s">
        <v>0</v>
      </c>
      <c r="G235" s="17" t="s">
        <v>14</v>
      </c>
      <c r="H235" s="17" t="s">
        <v>36</v>
      </c>
      <c r="I235" s="17" t="s">
        <v>12</v>
      </c>
    </row>
    <row r="236" spans="1:9" x14ac:dyDescent="0.2">
      <c r="A236" s="16">
        <v>32234</v>
      </c>
      <c r="B236" s="17">
        <v>7.16</v>
      </c>
      <c r="C236" s="17" t="s">
        <v>11</v>
      </c>
      <c r="D236" s="17" t="s">
        <v>13</v>
      </c>
      <c r="E236" s="17" t="s">
        <v>10</v>
      </c>
      <c r="F236" s="17" t="s">
        <v>0</v>
      </c>
      <c r="G236" s="17" t="s">
        <v>14</v>
      </c>
      <c r="H236" s="17" t="s">
        <v>36</v>
      </c>
      <c r="I236" s="17" t="s">
        <v>12</v>
      </c>
    </row>
    <row r="237" spans="1:9" x14ac:dyDescent="0.2">
      <c r="A237" s="16">
        <v>32325</v>
      </c>
      <c r="B237" s="17">
        <v>7.98</v>
      </c>
      <c r="C237" s="17" t="s">
        <v>11</v>
      </c>
      <c r="D237" s="17" t="s">
        <v>13</v>
      </c>
      <c r="E237" s="17" t="s">
        <v>10</v>
      </c>
      <c r="F237" s="17" t="s">
        <v>0</v>
      </c>
      <c r="G237" s="17" t="s">
        <v>14</v>
      </c>
      <c r="H237" s="17" t="s">
        <v>36</v>
      </c>
      <c r="I237" s="17" t="s">
        <v>12</v>
      </c>
    </row>
    <row r="238" spans="1:9" x14ac:dyDescent="0.2">
      <c r="A238" s="16">
        <v>32417</v>
      </c>
      <c r="B238" s="17">
        <v>8.4700000000000006</v>
      </c>
      <c r="C238" s="17" t="s">
        <v>11</v>
      </c>
      <c r="D238" s="17" t="s">
        <v>13</v>
      </c>
      <c r="E238" s="17" t="s">
        <v>10</v>
      </c>
      <c r="F238" s="17" t="s">
        <v>0</v>
      </c>
      <c r="G238" s="17" t="s">
        <v>14</v>
      </c>
      <c r="H238" s="17" t="s">
        <v>36</v>
      </c>
      <c r="I238" s="17" t="s">
        <v>12</v>
      </c>
    </row>
    <row r="239" spans="1:9" x14ac:dyDescent="0.2">
      <c r="A239" s="16">
        <v>32509</v>
      </c>
      <c r="B239" s="17">
        <v>9.44</v>
      </c>
      <c r="C239" s="17" t="s">
        <v>11</v>
      </c>
      <c r="D239" s="17" t="s">
        <v>13</v>
      </c>
      <c r="E239" s="17" t="s">
        <v>10</v>
      </c>
      <c r="F239" s="17" t="s">
        <v>0</v>
      </c>
      <c r="G239" s="17" t="s">
        <v>14</v>
      </c>
      <c r="H239" s="17" t="s">
        <v>36</v>
      </c>
      <c r="I239" s="17" t="s">
        <v>12</v>
      </c>
    </row>
    <row r="240" spans="1:9" x14ac:dyDescent="0.2">
      <c r="A240" s="16">
        <v>32599</v>
      </c>
      <c r="B240" s="17">
        <v>9.73</v>
      </c>
      <c r="C240" s="17" t="s">
        <v>11</v>
      </c>
      <c r="D240" s="17" t="s">
        <v>13</v>
      </c>
      <c r="E240" s="17" t="s">
        <v>10</v>
      </c>
      <c r="F240" s="17" t="s">
        <v>0</v>
      </c>
      <c r="G240" s="17" t="s">
        <v>14</v>
      </c>
      <c r="H240" s="17" t="s">
        <v>36</v>
      </c>
      <c r="I240" s="17" t="s">
        <v>12</v>
      </c>
    </row>
    <row r="241" spans="1:9" x14ac:dyDescent="0.2">
      <c r="A241" s="16">
        <v>32690</v>
      </c>
      <c r="B241" s="17">
        <v>9.08</v>
      </c>
      <c r="C241" s="17" t="s">
        <v>11</v>
      </c>
      <c r="D241" s="17" t="s">
        <v>13</v>
      </c>
      <c r="E241" s="17" t="s">
        <v>10</v>
      </c>
      <c r="F241" s="17" t="s">
        <v>0</v>
      </c>
      <c r="G241" s="17" t="s">
        <v>14</v>
      </c>
      <c r="H241" s="17" t="s">
        <v>36</v>
      </c>
      <c r="I241" s="17" t="s">
        <v>12</v>
      </c>
    </row>
    <row r="242" spans="1:9" x14ac:dyDescent="0.2">
      <c r="A242" s="16">
        <v>32782</v>
      </c>
      <c r="B242" s="17">
        <v>8.61</v>
      </c>
      <c r="C242" s="17" t="s">
        <v>11</v>
      </c>
      <c r="D242" s="17" t="s">
        <v>13</v>
      </c>
      <c r="E242" s="17" t="s">
        <v>10</v>
      </c>
      <c r="F242" s="17" t="s">
        <v>0</v>
      </c>
      <c r="G242" s="17" t="s">
        <v>14</v>
      </c>
      <c r="H242" s="17" t="s">
        <v>36</v>
      </c>
      <c r="I242" s="17" t="s">
        <v>12</v>
      </c>
    </row>
    <row r="243" spans="1:9" x14ac:dyDescent="0.2">
      <c r="A243" s="16">
        <v>32874</v>
      </c>
      <c r="B243" s="17">
        <v>8.25</v>
      </c>
      <c r="C243" s="17" t="s">
        <v>11</v>
      </c>
      <c r="D243" s="17" t="s">
        <v>13</v>
      </c>
      <c r="E243" s="17" t="s">
        <v>10</v>
      </c>
      <c r="F243" s="17" t="s">
        <v>0</v>
      </c>
      <c r="G243" s="17" t="s">
        <v>14</v>
      </c>
      <c r="H243" s="17" t="s">
        <v>36</v>
      </c>
      <c r="I243" s="17" t="s">
        <v>12</v>
      </c>
    </row>
    <row r="244" spans="1:9" x14ac:dyDescent="0.2">
      <c r="A244" s="16">
        <v>32964</v>
      </c>
      <c r="B244" s="17">
        <v>8.24</v>
      </c>
      <c r="C244" s="17" t="s">
        <v>11</v>
      </c>
      <c r="D244" s="17" t="s">
        <v>13</v>
      </c>
      <c r="E244" s="17" t="s">
        <v>10</v>
      </c>
      <c r="F244" s="17" t="s">
        <v>0</v>
      </c>
      <c r="G244" s="17" t="s">
        <v>14</v>
      </c>
      <c r="H244" s="17" t="s">
        <v>36</v>
      </c>
      <c r="I244" s="17" t="s">
        <v>12</v>
      </c>
    </row>
    <row r="245" spans="1:9" x14ac:dyDescent="0.2">
      <c r="A245" s="16">
        <v>33055</v>
      </c>
      <c r="B245" s="17">
        <v>8.16</v>
      </c>
      <c r="C245" s="17" t="s">
        <v>11</v>
      </c>
      <c r="D245" s="17" t="s">
        <v>13</v>
      </c>
      <c r="E245" s="17" t="s">
        <v>10</v>
      </c>
      <c r="F245" s="17" t="s">
        <v>0</v>
      </c>
      <c r="G245" s="17" t="s">
        <v>14</v>
      </c>
      <c r="H245" s="17" t="s">
        <v>36</v>
      </c>
      <c r="I245" s="17" t="s">
        <v>12</v>
      </c>
    </row>
    <row r="246" spans="1:9" x14ac:dyDescent="0.2">
      <c r="A246" s="16">
        <v>33147</v>
      </c>
      <c r="B246" s="17">
        <v>7.74</v>
      </c>
      <c r="C246" s="17" t="s">
        <v>11</v>
      </c>
      <c r="D246" s="17" t="s">
        <v>13</v>
      </c>
      <c r="E246" s="17" t="s">
        <v>10</v>
      </c>
      <c r="F246" s="17" t="s">
        <v>0</v>
      </c>
      <c r="G246" s="17" t="s">
        <v>14</v>
      </c>
      <c r="H246" s="17" t="s">
        <v>36</v>
      </c>
      <c r="I246" s="17" t="s">
        <v>12</v>
      </c>
    </row>
    <row r="247" spans="1:9" x14ac:dyDescent="0.2">
      <c r="A247" s="16">
        <v>33239</v>
      </c>
      <c r="B247" s="17">
        <v>6.43</v>
      </c>
      <c r="C247" s="17" t="s">
        <v>11</v>
      </c>
      <c r="D247" s="17" t="s">
        <v>13</v>
      </c>
      <c r="E247" s="17" t="s">
        <v>10</v>
      </c>
      <c r="F247" s="17" t="s">
        <v>0</v>
      </c>
      <c r="G247" s="17" t="s">
        <v>14</v>
      </c>
      <c r="H247" s="17" t="s">
        <v>36</v>
      </c>
      <c r="I247" s="17" t="s">
        <v>12</v>
      </c>
    </row>
    <row r="248" spans="1:9" x14ac:dyDescent="0.2">
      <c r="A248" s="16">
        <v>33329</v>
      </c>
      <c r="B248" s="17">
        <v>5.86</v>
      </c>
      <c r="C248" s="17" t="s">
        <v>11</v>
      </c>
      <c r="D248" s="17" t="s">
        <v>13</v>
      </c>
      <c r="E248" s="17" t="s">
        <v>10</v>
      </c>
      <c r="F248" s="17" t="s">
        <v>0</v>
      </c>
      <c r="G248" s="17" t="s">
        <v>14</v>
      </c>
      <c r="H248" s="17" t="s">
        <v>36</v>
      </c>
      <c r="I248" s="17" t="s">
        <v>12</v>
      </c>
    </row>
    <row r="249" spans="1:9" x14ac:dyDescent="0.2">
      <c r="A249" s="16">
        <v>33420</v>
      </c>
      <c r="B249" s="17">
        <v>5.64</v>
      </c>
      <c r="C249" s="17" t="s">
        <v>11</v>
      </c>
      <c r="D249" s="17" t="s">
        <v>13</v>
      </c>
      <c r="E249" s="17" t="s">
        <v>10</v>
      </c>
      <c r="F249" s="17" t="s">
        <v>0</v>
      </c>
      <c r="G249" s="17" t="s">
        <v>14</v>
      </c>
      <c r="H249" s="17" t="s">
        <v>36</v>
      </c>
      <c r="I249" s="17" t="s">
        <v>12</v>
      </c>
    </row>
    <row r="250" spans="1:9" x14ac:dyDescent="0.2">
      <c r="A250" s="16">
        <v>33512</v>
      </c>
      <c r="B250" s="17">
        <v>4.82</v>
      </c>
      <c r="C250" s="17" t="s">
        <v>11</v>
      </c>
      <c r="D250" s="17" t="s">
        <v>13</v>
      </c>
      <c r="E250" s="17" t="s">
        <v>10</v>
      </c>
      <c r="F250" s="17" t="s">
        <v>0</v>
      </c>
      <c r="G250" s="17" t="s">
        <v>14</v>
      </c>
      <c r="H250" s="17" t="s">
        <v>36</v>
      </c>
      <c r="I250" s="17" t="s">
        <v>12</v>
      </c>
    </row>
    <row r="251" spans="1:9" x14ac:dyDescent="0.2">
      <c r="A251" s="16">
        <v>33604</v>
      </c>
      <c r="B251" s="17">
        <v>4.0199999999999996</v>
      </c>
      <c r="C251" s="17" t="s">
        <v>11</v>
      </c>
      <c r="D251" s="17" t="s">
        <v>13</v>
      </c>
      <c r="E251" s="17" t="s">
        <v>10</v>
      </c>
      <c r="F251" s="17" t="s">
        <v>0</v>
      </c>
      <c r="G251" s="17" t="s">
        <v>14</v>
      </c>
      <c r="H251" s="17" t="s">
        <v>36</v>
      </c>
      <c r="I251" s="17" t="s">
        <v>12</v>
      </c>
    </row>
    <row r="252" spans="1:9" x14ac:dyDescent="0.2">
      <c r="A252" s="16">
        <v>33695</v>
      </c>
      <c r="B252" s="17">
        <v>3.77</v>
      </c>
      <c r="C252" s="17" t="s">
        <v>11</v>
      </c>
      <c r="D252" s="17" t="s">
        <v>13</v>
      </c>
      <c r="E252" s="17" t="s">
        <v>10</v>
      </c>
      <c r="F252" s="17" t="s">
        <v>0</v>
      </c>
      <c r="G252" s="17" t="s">
        <v>14</v>
      </c>
      <c r="H252" s="17" t="s">
        <v>36</v>
      </c>
      <c r="I252" s="17" t="s">
        <v>12</v>
      </c>
    </row>
    <row r="253" spans="1:9" x14ac:dyDescent="0.2">
      <c r="A253" s="16">
        <v>33786</v>
      </c>
      <c r="B253" s="17">
        <v>3.26</v>
      </c>
      <c r="C253" s="17" t="s">
        <v>11</v>
      </c>
      <c r="D253" s="17" t="s">
        <v>13</v>
      </c>
      <c r="E253" s="17" t="s">
        <v>10</v>
      </c>
      <c r="F253" s="17" t="s">
        <v>0</v>
      </c>
      <c r="G253" s="17" t="s">
        <v>14</v>
      </c>
      <c r="H253" s="17" t="s">
        <v>36</v>
      </c>
      <c r="I253" s="17" t="s">
        <v>12</v>
      </c>
    </row>
    <row r="254" spans="1:9" x14ac:dyDescent="0.2">
      <c r="A254" s="16">
        <v>33878</v>
      </c>
      <c r="B254" s="17">
        <v>3.04</v>
      </c>
      <c r="C254" s="17" t="s">
        <v>11</v>
      </c>
      <c r="D254" s="17" t="s">
        <v>13</v>
      </c>
      <c r="E254" s="17" t="s">
        <v>10</v>
      </c>
      <c r="F254" s="17" t="s">
        <v>0</v>
      </c>
      <c r="G254" s="17" t="s">
        <v>14</v>
      </c>
      <c r="H254" s="17" t="s">
        <v>36</v>
      </c>
      <c r="I254" s="17" t="s">
        <v>12</v>
      </c>
    </row>
    <row r="255" spans="1:9" x14ac:dyDescent="0.2">
      <c r="A255" s="16">
        <v>33970</v>
      </c>
      <c r="B255" s="17">
        <v>3.04</v>
      </c>
      <c r="C255" s="17" t="s">
        <v>11</v>
      </c>
      <c r="D255" s="17" t="s">
        <v>13</v>
      </c>
      <c r="E255" s="17" t="s">
        <v>10</v>
      </c>
      <c r="F255" s="17" t="s">
        <v>0</v>
      </c>
      <c r="G255" s="17" t="s">
        <v>14</v>
      </c>
      <c r="H255" s="17" t="s">
        <v>36</v>
      </c>
      <c r="I255" s="17" t="s">
        <v>12</v>
      </c>
    </row>
    <row r="256" spans="1:9" x14ac:dyDescent="0.2">
      <c r="A256" s="16">
        <v>34060</v>
      </c>
      <c r="B256" s="17">
        <v>3</v>
      </c>
      <c r="C256" s="17" t="s">
        <v>11</v>
      </c>
      <c r="D256" s="17" t="s">
        <v>13</v>
      </c>
      <c r="E256" s="17" t="s">
        <v>10</v>
      </c>
      <c r="F256" s="17" t="s">
        <v>0</v>
      </c>
      <c r="G256" s="17" t="s">
        <v>14</v>
      </c>
      <c r="H256" s="17" t="s">
        <v>36</v>
      </c>
      <c r="I256" s="17" t="s">
        <v>12</v>
      </c>
    </row>
    <row r="257" spans="1:9" x14ac:dyDescent="0.2">
      <c r="A257" s="16">
        <v>34151</v>
      </c>
      <c r="B257" s="17">
        <v>3.06</v>
      </c>
      <c r="C257" s="17" t="s">
        <v>11</v>
      </c>
      <c r="D257" s="17" t="s">
        <v>13</v>
      </c>
      <c r="E257" s="17" t="s">
        <v>10</v>
      </c>
      <c r="F257" s="17" t="s">
        <v>0</v>
      </c>
      <c r="G257" s="17" t="s">
        <v>14</v>
      </c>
      <c r="H257" s="17" t="s">
        <v>36</v>
      </c>
      <c r="I257" s="17" t="s">
        <v>12</v>
      </c>
    </row>
    <row r="258" spans="1:9" x14ac:dyDescent="0.2">
      <c r="A258" s="16">
        <v>34243</v>
      </c>
      <c r="B258" s="17">
        <v>2.99</v>
      </c>
      <c r="C258" s="17" t="s">
        <v>11</v>
      </c>
      <c r="D258" s="17" t="s">
        <v>13</v>
      </c>
      <c r="E258" s="17" t="s">
        <v>10</v>
      </c>
      <c r="F258" s="17" t="s">
        <v>0</v>
      </c>
      <c r="G258" s="17" t="s">
        <v>14</v>
      </c>
      <c r="H258" s="17" t="s">
        <v>36</v>
      </c>
      <c r="I258" s="17" t="s">
        <v>12</v>
      </c>
    </row>
    <row r="259" spans="1:9" x14ac:dyDescent="0.2">
      <c r="A259" s="16">
        <v>34335</v>
      </c>
      <c r="B259" s="17">
        <v>3.21</v>
      </c>
      <c r="C259" s="17" t="s">
        <v>11</v>
      </c>
      <c r="D259" s="17" t="s">
        <v>13</v>
      </c>
      <c r="E259" s="17" t="s">
        <v>10</v>
      </c>
      <c r="F259" s="17" t="s">
        <v>0</v>
      </c>
      <c r="G259" s="17" t="s">
        <v>14</v>
      </c>
      <c r="H259" s="17" t="s">
        <v>36</v>
      </c>
      <c r="I259" s="17" t="s">
        <v>12</v>
      </c>
    </row>
    <row r="260" spans="1:9" x14ac:dyDescent="0.2">
      <c r="A260" s="16">
        <v>34425</v>
      </c>
      <c r="B260" s="17">
        <v>3.94</v>
      </c>
      <c r="C260" s="17" t="s">
        <v>11</v>
      </c>
      <c r="D260" s="17" t="s">
        <v>13</v>
      </c>
      <c r="E260" s="17" t="s">
        <v>10</v>
      </c>
      <c r="F260" s="17" t="s">
        <v>0</v>
      </c>
      <c r="G260" s="17" t="s">
        <v>14</v>
      </c>
      <c r="H260" s="17" t="s">
        <v>36</v>
      </c>
      <c r="I260" s="17" t="s">
        <v>12</v>
      </c>
    </row>
    <row r="261" spans="1:9" x14ac:dyDescent="0.2">
      <c r="A261" s="16">
        <v>34516</v>
      </c>
      <c r="B261" s="17">
        <v>4.49</v>
      </c>
      <c r="C261" s="17" t="s">
        <v>11</v>
      </c>
      <c r="D261" s="17" t="s">
        <v>13</v>
      </c>
      <c r="E261" s="17" t="s">
        <v>10</v>
      </c>
      <c r="F261" s="17" t="s">
        <v>0</v>
      </c>
      <c r="G261" s="17" t="s">
        <v>14</v>
      </c>
      <c r="H261" s="17" t="s">
        <v>36</v>
      </c>
      <c r="I261" s="17" t="s">
        <v>12</v>
      </c>
    </row>
    <row r="262" spans="1:9" x14ac:dyDescent="0.2">
      <c r="A262" s="16">
        <v>34608</v>
      </c>
      <c r="B262" s="17">
        <v>5.17</v>
      </c>
      <c r="C262" s="17" t="s">
        <v>11</v>
      </c>
      <c r="D262" s="17" t="s">
        <v>13</v>
      </c>
      <c r="E262" s="17" t="s">
        <v>10</v>
      </c>
      <c r="F262" s="17" t="s">
        <v>0</v>
      </c>
      <c r="G262" s="17" t="s">
        <v>14</v>
      </c>
      <c r="H262" s="17" t="s">
        <v>36</v>
      </c>
      <c r="I262" s="17" t="s">
        <v>12</v>
      </c>
    </row>
    <row r="263" spans="1:9" x14ac:dyDescent="0.2">
      <c r="A263" s="16">
        <v>34700</v>
      </c>
      <c r="B263" s="17">
        <v>5.81</v>
      </c>
      <c r="C263" s="17" t="s">
        <v>11</v>
      </c>
      <c r="D263" s="17" t="s">
        <v>13</v>
      </c>
      <c r="E263" s="17" t="s">
        <v>10</v>
      </c>
      <c r="F263" s="17" t="s">
        <v>0</v>
      </c>
      <c r="G263" s="17" t="s">
        <v>14</v>
      </c>
      <c r="H263" s="17" t="s">
        <v>36</v>
      </c>
      <c r="I263" s="17" t="s">
        <v>12</v>
      </c>
    </row>
    <row r="264" spans="1:9" x14ac:dyDescent="0.2">
      <c r="A264" s="16">
        <v>34790</v>
      </c>
      <c r="B264" s="17">
        <v>6.02</v>
      </c>
      <c r="C264" s="17" t="s">
        <v>11</v>
      </c>
      <c r="D264" s="17" t="s">
        <v>13</v>
      </c>
      <c r="E264" s="17" t="s">
        <v>10</v>
      </c>
      <c r="F264" s="17" t="s">
        <v>0</v>
      </c>
      <c r="G264" s="17" t="s">
        <v>14</v>
      </c>
      <c r="H264" s="17" t="s">
        <v>36</v>
      </c>
      <c r="I264" s="17" t="s">
        <v>12</v>
      </c>
    </row>
    <row r="265" spans="1:9" x14ac:dyDescent="0.2">
      <c r="A265" s="16">
        <v>34881</v>
      </c>
      <c r="B265" s="17">
        <v>5.8</v>
      </c>
      <c r="C265" s="17" t="s">
        <v>11</v>
      </c>
      <c r="D265" s="17" t="s">
        <v>13</v>
      </c>
      <c r="E265" s="17" t="s">
        <v>10</v>
      </c>
      <c r="F265" s="17" t="s">
        <v>0</v>
      </c>
      <c r="G265" s="17" t="s">
        <v>14</v>
      </c>
      <c r="H265" s="17" t="s">
        <v>36</v>
      </c>
      <c r="I265" s="17" t="s">
        <v>12</v>
      </c>
    </row>
    <row r="266" spans="1:9" x14ac:dyDescent="0.2">
      <c r="A266" s="16">
        <v>34973</v>
      </c>
      <c r="B266" s="17">
        <v>5.72</v>
      </c>
      <c r="C266" s="17" t="s">
        <v>11</v>
      </c>
      <c r="D266" s="17" t="s">
        <v>13</v>
      </c>
      <c r="E266" s="17" t="s">
        <v>10</v>
      </c>
      <c r="F266" s="17" t="s">
        <v>0</v>
      </c>
      <c r="G266" s="17" t="s">
        <v>14</v>
      </c>
      <c r="H266" s="17" t="s">
        <v>36</v>
      </c>
      <c r="I266" s="17" t="s">
        <v>12</v>
      </c>
    </row>
    <row r="267" spans="1:9" x14ac:dyDescent="0.2">
      <c r="A267" s="16">
        <v>35065</v>
      </c>
      <c r="B267" s="17">
        <v>5.36</v>
      </c>
      <c r="C267" s="17" t="s">
        <v>11</v>
      </c>
      <c r="D267" s="17" t="s">
        <v>13</v>
      </c>
      <c r="E267" s="17" t="s">
        <v>10</v>
      </c>
      <c r="F267" s="17" t="s">
        <v>0</v>
      </c>
      <c r="G267" s="17" t="s">
        <v>14</v>
      </c>
      <c r="H267" s="17" t="s">
        <v>36</v>
      </c>
      <c r="I267" s="17" t="s">
        <v>12</v>
      </c>
    </row>
    <row r="268" spans="1:9" x14ac:dyDescent="0.2">
      <c r="A268" s="16">
        <v>35156</v>
      </c>
      <c r="B268" s="17">
        <v>5.24</v>
      </c>
      <c r="C268" s="17" t="s">
        <v>11</v>
      </c>
      <c r="D268" s="17" t="s">
        <v>13</v>
      </c>
      <c r="E268" s="17" t="s">
        <v>10</v>
      </c>
      <c r="F268" s="17" t="s">
        <v>0</v>
      </c>
      <c r="G268" s="17" t="s">
        <v>14</v>
      </c>
      <c r="H268" s="17" t="s">
        <v>36</v>
      </c>
      <c r="I268" s="17" t="s">
        <v>12</v>
      </c>
    </row>
    <row r="269" spans="1:9" x14ac:dyDescent="0.2">
      <c r="A269" s="16">
        <v>35247</v>
      </c>
      <c r="B269" s="17">
        <v>5.31</v>
      </c>
      <c r="C269" s="17" t="s">
        <v>11</v>
      </c>
      <c r="D269" s="17" t="s">
        <v>13</v>
      </c>
      <c r="E269" s="17" t="s">
        <v>10</v>
      </c>
      <c r="F269" s="17" t="s">
        <v>0</v>
      </c>
      <c r="G269" s="17" t="s">
        <v>14</v>
      </c>
      <c r="H269" s="17" t="s">
        <v>36</v>
      </c>
      <c r="I269" s="17" t="s">
        <v>12</v>
      </c>
    </row>
    <row r="270" spans="1:9" x14ac:dyDescent="0.2">
      <c r="A270" s="16">
        <v>35339</v>
      </c>
      <c r="B270" s="17">
        <v>5.28</v>
      </c>
      <c r="C270" s="17" t="s">
        <v>11</v>
      </c>
      <c r="D270" s="17" t="s">
        <v>13</v>
      </c>
      <c r="E270" s="17" t="s">
        <v>10</v>
      </c>
      <c r="F270" s="17" t="s">
        <v>0</v>
      </c>
      <c r="G270" s="17" t="s">
        <v>14</v>
      </c>
      <c r="H270" s="17" t="s">
        <v>36</v>
      </c>
      <c r="I270" s="17" t="s">
        <v>12</v>
      </c>
    </row>
    <row r="271" spans="1:9" x14ac:dyDescent="0.2">
      <c r="A271" s="16">
        <v>35431</v>
      </c>
      <c r="B271" s="17">
        <v>5.28</v>
      </c>
      <c r="C271" s="17" t="s">
        <v>11</v>
      </c>
      <c r="D271" s="17" t="s">
        <v>13</v>
      </c>
      <c r="E271" s="17" t="s">
        <v>10</v>
      </c>
      <c r="F271" s="17" t="s">
        <v>0</v>
      </c>
      <c r="G271" s="17" t="s">
        <v>14</v>
      </c>
      <c r="H271" s="17" t="s">
        <v>36</v>
      </c>
      <c r="I271" s="17" t="s">
        <v>12</v>
      </c>
    </row>
    <row r="272" spans="1:9" x14ac:dyDescent="0.2">
      <c r="A272" s="16">
        <v>35521</v>
      </c>
      <c r="B272" s="17">
        <v>5.52</v>
      </c>
      <c r="C272" s="17" t="s">
        <v>11</v>
      </c>
      <c r="D272" s="17" t="s">
        <v>13</v>
      </c>
      <c r="E272" s="17" t="s">
        <v>10</v>
      </c>
      <c r="F272" s="17" t="s">
        <v>0</v>
      </c>
      <c r="G272" s="17" t="s">
        <v>14</v>
      </c>
      <c r="H272" s="17" t="s">
        <v>36</v>
      </c>
      <c r="I272" s="17" t="s">
        <v>12</v>
      </c>
    </row>
    <row r="273" spans="1:9" x14ac:dyDescent="0.2">
      <c r="A273" s="16">
        <v>35612</v>
      </c>
      <c r="B273" s="17">
        <v>5.53</v>
      </c>
      <c r="C273" s="17" t="s">
        <v>11</v>
      </c>
      <c r="D273" s="17" t="s">
        <v>13</v>
      </c>
      <c r="E273" s="17" t="s">
        <v>10</v>
      </c>
      <c r="F273" s="17" t="s">
        <v>0</v>
      </c>
      <c r="G273" s="17" t="s">
        <v>14</v>
      </c>
      <c r="H273" s="17" t="s">
        <v>36</v>
      </c>
      <c r="I273" s="17" t="s">
        <v>12</v>
      </c>
    </row>
    <row r="274" spans="1:9" x14ac:dyDescent="0.2">
      <c r="A274" s="16">
        <v>35704</v>
      </c>
      <c r="B274" s="17">
        <v>5.51</v>
      </c>
      <c r="C274" s="17" t="s">
        <v>11</v>
      </c>
      <c r="D274" s="17" t="s">
        <v>13</v>
      </c>
      <c r="E274" s="17" t="s">
        <v>10</v>
      </c>
      <c r="F274" s="17" t="s">
        <v>0</v>
      </c>
      <c r="G274" s="17" t="s">
        <v>14</v>
      </c>
      <c r="H274" s="17" t="s">
        <v>36</v>
      </c>
      <c r="I274" s="17" t="s">
        <v>12</v>
      </c>
    </row>
    <row r="275" spans="1:9" x14ac:dyDescent="0.2">
      <c r="A275" s="16">
        <v>35796</v>
      </c>
      <c r="B275" s="17">
        <v>5.52</v>
      </c>
      <c r="C275" s="17" t="s">
        <v>11</v>
      </c>
      <c r="D275" s="17" t="s">
        <v>13</v>
      </c>
      <c r="E275" s="17" t="s">
        <v>10</v>
      </c>
      <c r="F275" s="17" t="s">
        <v>0</v>
      </c>
      <c r="G275" s="17" t="s">
        <v>14</v>
      </c>
      <c r="H275" s="17" t="s">
        <v>36</v>
      </c>
      <c r="I275" s="17" t="s">
        <v>12</v>
      </c>
    </row>
    <row r="276" spans="1:9" x14ac:dyDescent="0.2">
      <c r="A276" s="16">
        <v>35886</v>
      </c>
      <c r="B276" s="17">
        <v>5.5</v>
      </c>
      <c r="C276" s="17" t="s">
        <v>11</v>
      </c>
      <c r="D276" s="17" t="s">
        <v>13</v>
      </c>
      <c r="E276" s="17" t="s">
        <v>10</v>
      </c>
      <c r="F276" s="17" t="s">
        <v>0</v>
      </c>
      <c r="G276" s="17" t="s">
        <v>14</v>
      </c>
      <c r="H276" s="17" t="s">
        <v>36</v>
      </c>
      <c r="I276" s="17" t="s">
        <v>12</v>
      </c>
    </row>
    <row r="277" spans="1:9" x14ac:dyDescent="0.2">
      <c r="A277" s="16">
        <v>35977</v>
      </c>
      <c r="B277" s="17">
        <v>5.53</v>
      </c>
      <c r="C277" s="17" t="s">
        <v>11</v>
      </c>
      <c r="D277" s="17" t="s">
        <v>13</v>
      </c>
      <c r="E277" s="17" t="s">
        <v>10</v>
      </c>
      <c r="F277" s="17" t="s">
        <v>0</v>
      </c>
      <c r="G277" s="17" t="s">
        <v>14</v>
      </c>
      <c r="H277" s="17" t="s">
        <v>36</v>
      </c>
      <c r="I277" s="17" t="s">
        <v>12</v>
      </c>
    </row>
    <row r="278" spans="1:9" x14ac:dyDescent="0.2">
      <c r="A278" s="16">
        <v>36069</v>
      </c>
      <c r="B278" s="17">
        <v>4.8600000000000003</v>
      </c>
      <c r="C278" s="17" t="s">
        <v>11</v>
      </c>
      <c r="D278" s="17" t="s">
        <v>13</v>
      </c>
      <c r="E278" s="17" t="s">
        <v>10</v>
      </c>
      <c r="F278" s="17" t="s">
        <v>0</v>
      </c>
      <c r="G278" s="17" t="s">
        <v>14</v>
      </c>
      <c r="H278" s="17" t="s">
        <v>36</v>
      </c>
      <c r="I278" s="17" t="s">
        <v>12</v>
      </c>
    </row>
    <row r="279" spans="1:9" x14ac:dyDescent="0.2">
      <c r="A279" s="16">
        <v>36161</v>
      </c>
      <c r="B279" s="17">
        <v>4.7300000000000004</v>
      </c>
      <c r="C279" s="17" t="s">
        <v>11</v>
      </c>
      <c r="D279" s="17" t="s">
        <v>13</v>
      </c>
      <c r="E279" s="17" t="s">
        <v>10</v>
      </c>
      <c r="F279" s="17" t="s">
        <v>0</v>
      </c>
      <c r="G279" s="17" t="s">
        <v>14</v>
      </c>
      <c r="H279" s="17" t="s">
        <v>36</v>
      </c>
      <c r="I279" s="17" t="s">
        <v>12</v>
      </c>
    </row>
    <row r="280" spans="1:9" x14ac:dyDescent="0.2">
      <c r="A280" s="16">
        <v>36251</v>
      </c>
      <c r="B280" s="17">
        <v>4.75</v>
      </c>
      <c r="C280" s="17" t="s">
        <v>11</v>
      </c>
      <c r="D280" s="17" t="s">
        <v>13</v>
      </c>
      <c r="E280" s="17" t="s">
        <v>10</v>
      </c>
      <c r="F280" s="17" t="s">
        <v>0</v>
      </c>
      <c r="G280" s="17" t="s">
        <v>14</v>
      </c>
      <c r="H280" s="17" t="s">
        <v>36</v>
      </c>
      <c r="I280" s="17" t="s">
        <v>12</v>
      </c>
    </row>
    <row r="281" spans="1:9" x14ac:dyDescent="0.2">
      <c r="A281" s="16">
        <v>36342</v>
      </c>
      <c r="B281" s="17">
        <v>5.09</v>
      </c>
      <c r="C281" s="17" t="s">
        <v>11</v>
      </c>
      <c r="D281" s="17" t="s">
        <v>13</v>
      </c>
      <c r="E281" s="17" t="s">
        <v>10</v>
      </c>
      <c r="F281" s="17" t="s">
        <v>0</v>
      </c>
      <c r="G281" s="17" t="s">
        <v>14</v>
      </c>
      <c r="H281" s="17" t="s">
        <v>36</v>
      </c>
      <c r="I281" s="17" t="s">
        <v>12</v>
      </c>
    </row>
    <row r="282" spans="1:9" x14ac:dyDescent="0.2">
      <c r="A282" s="16">
        <v>36434</v>
      </c>
      <c r="B282" s="17">
        <v>5.31</v>
      </c>
      <c r="C282" s="17" t="s">
        <v>11</v>
      </c>
      <c r="D282" s="17" t="s">
        <v>13</v>
      </c>
      <c r="E282" s="17" t="s">
        <v>10</v>
      </c>
      <c r="F282" s="17" t="s">
        <v>0</v>
      </c>
      <c r="G282" s="17" t="s">
        <v>14</v>
      </c>
      <c r="H282" s="17" t="s">
        <v>36</v>
      </c>
      <c r="I282" s="17" t="s">
        <v>12</v>
      </c>
    </row>
    <row r="283" spans="1:9" x14ac:dyDescent="0.2">
      <c r="A283" s="16">
        <v>36526</v>
      </c>
      <c r="B283" s="17">
        <v>5.68</v>
      </c>
      <c r="C283" s="17" t="s">
        <v>11</v>
      </c>
      <c r="D283" s="17" t="s">
        <v>13</v>
      </c>
      <c r="E283" s="17" t="s">
        <v>10</v>
      </c>
      <c r="F283" s="17" t="s">
        <v>0</v>
      </c>
      <c r="G283" s="17" t="s">
        <v>14</v>
      </c>
      <c r="H283" s="17" t="s">
        <v>36</v>
      </c>
      <c r="I283" s="17" t="s">
        <v>12</v>
      </c>
    </row>
    <row r="284" spans="1:9" x14ac:dyDescent="0.2">
      <c r="A284" s="16">
        <v>36617</v>
      </c>
      <c r="B284" s="17">
        <v>6.27</v>
      </c>
      <c r="C284" s="17" t="s">
        <v>11</v>
      </c>
      <c r="D284" s="17" t="s">
        <v>13</v>
      </c>
      <c r="E284" s="17" t="s">
        <v>10</v>
      </c>
      <c r="F284" s="17" t="s">
        <v>0</v>
      </c>
      <c r="G284" s="17" t="s">
        <v>14</v>
      </c>
      <c r="H284" s="17" t="s">
        <v>36</v>
      </c>
      <c r="I284" s="17" t="s">
        <v>12</v>
      </c>
    </row>
    <row r="285" spans="1:9" x14ac:dyDescent="0.2">
      <c r="A285" s="16">
        <v>36708</v>
      </c>
      <c r="B285" s="17">
        <v>6.52</v>
      </c>
      <c r="C285" s="17" t="s">
        <v>11</v>
      </c>
      <c r="D285" s="17" t="s">
        <v>13</v>
      </c>
      <c r="E285" s="17" t="s">
        <v>10</v>
      </c>
      <c r="F285" s="17" t="s">
        <v>0</v>
      </c>
      <c r="G285" s="17" t="s">
        <v>14</v>
      </c>
      <c r="H285" s="17" t="s">
        <v>36</v>
      </c>
      <c r="I285" s="17" t="s">
        <v>12</v>
      </c>
    </row>
    <row r="286" spans="1:9" x14ac:dyDescent="0.2">
      <c r="A286" s="16">
        <v>36800</v>
      </c>
      <c r="B286" s="17">
        <v>6.47</v>
      </c>
      <c r="C286" s="17" t="s">
        <v>11</v>
      </c>
      <c r="D286" s="17" t="s">
        <v>13</v>
      </c>
      <c r="E286" s="17" t="s">
        <v>10</v>
      </c>
      <c r="F286" s="17" t="s">
        <v>0</v>
      </c>
      <c r="G286" s="17" t="s">
        <v>14</v>
      </c>
      <c r="H286" s="17" t="s">
        <v>36</v>
      </c>
      <c r="I286" s="17" t="s">
        <v>12</v>
      </c>
    </row>
    <row r="287" spans="1:9" x14ac:dyDescent="0.2">
      <c r="A287" s="16">
        <v>36892</v>
      </c>
      <c r="B287" s="17">
        <v>5.59</v>
      </c>
      <c r="C287" s="17" t="s">
        <v>11</v>
      </c>
      <c r="D287" s="17" t="s">
        <v>13</v>
      </c>
      <c r="E287" s="17" t="s">
        <v>10</v>
      </c>
      <c r="F287" s="17" t="s">
        <v>0</v>
      </c>
      <c r="G287" s="17" t="s">
        <v>14</v>
      </c>
      <c r="H287" s="17" t="s">
        <v>36</v>
      </c>
      <c r="I287" s="17" t="s">
        <v>12</v>
      </c>
    </row>
    <row r="288" spans="1:9" x14ac:dyDescent="0.2">
      <c r="A288" s="16">
        <v>36982</v>
      </c>
      <c r="B288" s="17">
        <v>4.33</v>
      </c>
      <c r="C288" s="17" t="s">
        <v>11</v>
      </c>
      <c r="D288" s="17" t="s">
        <v>13</v>
      </c>
      <c r="E288" s="17" t="s">
        <v>10</v>
      </c>
      <c r="F288" s="17" t="s">
        <v>0</v>
      </c>
      <c r="G288" s="17" t="s">
        <v>14</v>
      </c>
      <c r="H288" s="17" t="s">
        <v>36</v>
      </c>
      <c r="I288" s="17" t="s">
        <v>12</v>
      </c>
    </row>
    <row r="289" spans="1:9" x14ac:dyDescent="0.2">
      <c r="A289" s="16">
        <v>37073</v>
      </c>
      <c r="B289" s="17">
        <v>3.5</v>
      </c>
      <c r="C289" s="17" t="s">
        <v>11</v>
      </c>
      <c r="D289" s="17" t="s">
        <v>13</v>
      </c>
      <c r="E289" s="17" t="s">
        <v>10</v>
      </c>
      <c r="F289" s="17" t="s">
        <v>0</v>
      </c>
      <c r="G289" s="17" t="s">
        <v>14</v>
      </c>
      <c r="H289" s="17" t="s">
        <v>36</v>
      </c>
      <c r="I289" s="17" t="s">
        <v>12</v>
      </c>
    </row>
    <row r="290" spans="1:9" x14ac:dyDescent="0.2">
      <c r="A290" s="16">
        <v>37165</v>
      </c>
      <c r="B290" s="17">
        <v>2.13</v>
      </c>
      <c r="C290" s="17" t="s">
        <v>11</v>
      </c>
      <c r="D290" s="17" t="s">
        <v>13</v>
      </c>
      <c r="E290" s="17" t="s">
        <v>10</v>
      </c>
      <c r="F290" s="17" t="s">
        <v>0</v>
      </c>
      <c r="G290" s="17" t="s">
        <v>14</v>
      </c>
      <c r="H290" s="17" t="s">
        <v>36</v>
      </c>
      <c r="I290" s="17" t="s">
        <v>12</v>
      </c>
    </row>
    <row r="291" spans="1:9" x14ac:dyDescent="0.2">
      <c r="A291" s="16">
        <v>37257</v>
      </c>
      <c r="B291" s="17">
        <v>1.73</v>
      </c>
      <c r="C291" s="17" t="s">
        <v>11</v>
      </c>
      <c r="D291" s="17" t="s">
        <v>13</v>
      </c>
      <c r="E291" s="17" t="s">
        <v>10</v>
      </c>
      <c r="F291" s="17" t="s">
        <v>0</v>
      </c>
      <c r="G291" s="17" t="s">
        <v>14</v>
      </c>
      <c r="H291" s="17" t="s">
        <v>36</v>
      </c>
      <c r="I291" s="17" t="s">
        <v>12</v>
      </c>
    </row>
    <row r="292" spans="1:9" x14ac:dyDescent="0.2">
      <c r="A292" s="16">
        <v>37347</v>
      </c>
      <c r="B292" s="17">
        <v>1.75</v>
      </c>
      <c r="C292" s="17" t="s">
        <v>11</v>
      </c>
      <c r="D292" s="17" t="s">
        <v>13</v>
      </c>
      <c r="E292" s="17" t="s">
        <v>10</v>
      </c>
      <c r="F292" s="17" t="s">
        <v>0</v>
      </c>
      <c r="G292" s="17" t="s">
        <v>14</v>
      </c>
      <c r="H292" s="17" t="s">
        <v>36</v>
      </c>
      <c r="I292" s="17" t="s">
        <v>12</v>
      </c>
    </row>
    <row r="293" spans="1:9" x14ac:dyDescent="0.2">
      <c r="A293" s="16">
        <v>37438</v>
      </c>
      <c r="B293" s="17">
        <v>1.74</v>
      </c>
      <c r="C293" s="17" t="s">
        <v>11</v>
      </c>
      <c r="D293" s="17" t="s">
        <v>13</v>
      </c>
      <c r="E293" s="17" t="s">
        <v>10</v>
      </c>
      <c r="F293" s="17" t="s">
        <v>0</v>
      </c>
      <c r="G293" s="17" t="s">
        <v>14</v>
      </c>
      <c r="H293" s="17" t="s">
        <v>36</v>
      </c>
      <c r="I293" s="17" t="s">
        <v>12</v>
      </c>
    </row>
    <row r="294" spans="1:9" x14ac:dyDescent="0.2">
      <c r="A294" s="16">
        <v>37530</v>
      </c>
      <c r="B294" s="17">
        <v>1.44</v>
      </c>
      <c r="C294" s="17" t="s">
        <v>11</v>
      </c>
      <c r="D294" s="17" t="s">
        <v>13</v>
      </c>
      <c r="E294" s="17" t="s">
        <v>10</v>
      </c>
      <c r="F294" s="17" t="s">
        <v>0</v>
      </c>
      <c r="G294" s="17" t="s">
        <v>14</v>
      </c>
      <c r="H294" s="17" t="s">
        <v>36</v>
      </c>
      <c r="I294" s="17" t="s">
        <v>12</v>
      </c>
    </row>
    <row r="295" spans="1:9" x14ac:dyDescent="0.2">
      <c r="A295" s="16">
        <v>37622</v>
      </c>
      <c r="B295" s="17">
        <v>1.25</v>
      </c>
      <c r="C295" s="17" t="s">
        <v>11</v>
      </c>
      <c r="D295" s="17" t="s">
        <v>13</v>
      </c>
      <c r="E295" s="17" t="s">
        <v>10</v>
      </c>
      <c r="F295" s="17" t="s">
        <v>0</v>
      </c>
      <c r="G295" s="17" t="s">
        <v>14</v>
      </c>
      <c r="H295" s="17" t="s">
        <v>36</v>
      </c>
      <c r="I295" s="17" t="s">
        <v>12</v>
      </c>
    </row>
    <row r="296" spans="1:9" x14ac:dyDescent="0.2">
      <c r="A296" s="16">
        <v>37712</v>
      </c>
      <c r="B296" s="17">
        <v>1.25</v>
      </c>
      <c r="C296" s="17" t="s">
        <v>11</v>
      </c>
      <c r="D296" s="17" t="s">
        <v>13</v>
      </c>
      <c r="E296" s="17" t="s">
        <v>10</v>
      </c>
      <c r="F296" s="17" t="s">
        <v>0</v>
      </c>
      <c r="G296" s="17" t="s">
        <v>14</v>
      </c>
      <c r="H296" s="17" t="s">
        <v>36</v>
      </c>
      <c r="I296" s="17" t="s">
        <v>12</v>
      </c>
    </row>
    <row r="297" spans="1:9" x14ac:dyDescent="0.2">
      <c r="A297" s="16">
        <v>37803</v>
      </c>
      <c r="B297" s="17">
        <v>1.02</v>
      </c>
      <c r="C297" s="17" t="s">
        <v>11</v>
      </c>
      <c r="D297" s="17" t="s">
        <v>13</v>
      </c>
      <c r="E297" s="17" t="s">
        <v>10</v>
      </c>
      <c r="F297" s="17" t="s">
        <v>0</v>
      </c>
      <c r="G297" s="17" t="s">
        <v>14</v>
      </c>
      <c r="H297" s="17" t="s">
        <v>36</v>
      </c>
      <c r="I297" s="17" t="s">
        <v>12</v>
      </c>
    </row>
    <row r="298" spans="1:9" x14ac:dyDescent="0.2">
      <c r="A298" s="16">
        <v>37895</v>
      </c>
      <c r="B298" s="17">
        <v>1</v>
      </c>
      <c r="C298" s="17" t="s">
        <v>11</v>
      </c>
      <c r="D298" s="17" t="s">
        <v>13</v>
      </c>
      <c r="E298" s="17" t="s">
        <v>10</v>
      </c>
      <c r="F298" s="17" t="s">
        <v>0</v>
      </c>
      <c r="G298" s="17" t="s">
        <v>14</v>
      </c>
      <c r="H298" s="17" t="s">
        <v>36</v>
      </c>
      <c r="I298" s="17" t="s">
        <v>12</v>
      </c>
    </row>
    <row r="299" spans="1:9" x14ac:dyDescent="0.2">
      <c r="A299" s="16">
        <v>37987</v>
      </c>
      <c r="B299" s="17">
        <v>1</v>
      </c>
      <c r="C299" s="17" t="s">
        <v>11</v>
      </c>
      <c r="D299" s="17" t="s">
        <v>13</v>
      </c>
      <c r="E299" s="17" t="s">
        <v>10</v>
      </c>
      <c r="F299" s="17" t="s">
        <v>0</v>
      </c>
      <c r="G299" s="17" t="s">
        <v>14</v>
      </c>
      <c r="H299" s="17" t="s">
        <v>36</v>
      </c>
      <c r="I299" s="17" t="s">
        <v>12</v>
      </c>
    </row>
    <row r="300" spans="1:9" x14ac:dyDescent="0.2">
      <c r="A300" s="16">
        <v>38078</v>
      </c>
      <c r="B300" s="17">
        <v>1.01</v>
      </c>
      <c r="C300" s="17" t="s">
        <v>11</v>
      </c>
      <c r="D300" s="17" t="s">
        <v>13</v>
      </c>
      <c r="E300" s="17" t="s">
        <v>10</v>
      </c>
      <c r="F300" s="17" t="s">
        <v>0</v>
      </c>
      <c r="G300" s="17" t="s">
        <v>14</v>
      </c>
      <c r="H300" s="17" t="s">
        <v>36</v>
      </c>
      <c r="I300" s="17" t="s">
        <v>12</v>
      </c>
    </row>
    <row r="301" spans="1:9" x14ac:dyDescent="0.2">
      <c r="A301" s="16">
        <v>38169</v>
      </c>
      <c r="B301" s="17">
        <v>1.43</v>
      </c>
      <c r="C301" s="17" t="s">
        <v>11</v>
      </c>
      <c r="D301" s="17" t="s">
        <v>13</v>
      </c>
      <c r="E301" s="17" t="s">
        <v>10</v>
      </c>
      <c r="F301" s="17" t="s">
        <v>0</v>
      </c>
      <c r="G301" s="17" t="s">
        <v>14</v>
      </c>
      <c r="H301" s="17" t="s">
        <v>36</v>
      </c>
      <c r="I301" s="17" t="s">
        <v>12</v>
      </c>
    </row>
    <row r="302" spans="1:9" x14ac:dyDescent="0.2">
      <c r="A302" s="16">
        <v>38261</v>
      </c>
      <c r="B302" s="17">
        <v>1.95</v>
      </c>
      <c r="C302" s="17" t="s">
        <v>11</v>
      </c>
      <c r="D302" s="17" t="s">
        <v>13</v>
      </c>
      <c r="E302" s="17" t="s">
        <v>10</v>
      </c>
      <c r="F302" s="17" t="s">
        <v>0</v>
      </c>
      <c r="G302" s="17" t="s">
        <v>14</v>
      </c>
      <c r="H302" s="17" t="s">
        <v>36</v>
      </c>
      <c r="I302" s="17" t="s">
        <v>12</v>
      </c>
    </row>
    <row r="303" spans="1:9" x14ac:dyDescent="0.2">
      <c r="A303" s="16">
        <v>38353</v>
      </c>
      <c r="B303" s="17">
        <v>2.4700000000000002</v>
      </c>
      <c r="C303" s="17" t="s">
        <v>11</v>
      </c>
      <c r="D303" s="17" t="s">
        <v>13</v>
      </c>
      <c r="E303" s="17" t="s">
        <v>10</v>
      </c>
      <c r="F303" s="17" t="s">
        <v>0</v>
      </c>
      <c r="G303" s="17" t="s">
        <v>14</v>
      </c>
      <c r="H303" s="17" t="s">
        <v>36</v>
      </c>
      <c r="I303" s="17" t="s">
        <v>12</v>
      </c>
    </row>
    <row r="304" spans="1:9" x14ac:dyDescent="0.2">
      <c r="A304" s="16">
        <v>38443</v>
      </c>
      <c r="B304" s="17">
        <v>2.94</v>
      </c>
      <c r="C304" s="17" t="s">
        <v>11</v>
      </c>
      <c r="D304" s="17" t="s">
        <v>13</v>
      </c>
      <c r="E304" s="17" t="s">
        <v>10</v>
      </c>
      <c r="F304" s="17" t="s">
        <v>0</v>
      </c>
      <c r="G304" s="17" t="s">
        <v>14</v>
      </c>
      <c r="H304" s="17" t="s">
        <v>36</v>
      </c>
      <c r="I304" s="17" t="s">
        <v>12</v>
      </c>
    </row>
    <row r="305" spans="1:9" x14ac:dyDescent="0.2">
      <c r="A305" s="16">
        <v>38534</v>
      </c>
      <c r="B305" s="17">
        <v>3.46</v>
      </c>
      <c r="C305" s="17" t="s">
        <v>11</v>
      </c>
      <c r="D305" s="17" t="s">
        <v>13</v>
      </c>
      <c r="E305" s="17" t="s">
        <v>10</v>
      </c>
      <c r="F305" s="17" t="s">
        <v>0</v>
      </c>
      <c r="G305" s="17" t="s">
        <v>14</v>
      </c>
      <c r="H305" s="17" t="s">
        <v>36</v>
      </c>
      <c r="I305" s="17" t="s">
        <v>12</v>
      </c>
    </row>
    <row r="306" spans="1:9" x14ac:dyDescent="0.2">
      <c r="A306" s="16">
        <v>38626</v>
      </c>
      <c r="B306" s="17">
        <v>3.98</v>
      </c>
      <c r="C306" s="17" t="s">
        <v>11</v>
      </c>
      <c r="D306" s="17" t="s">
        <v>13</v>
      </c>
      <c r="E306" s="17" t="s">
        <v>10</v>
      </c>
      <c r="F306" s="17" t="s">
        <v>0</v>
      </c>
      <c r="G306" s="17" t="s">
        <v>14</v>
      </c>
      <c r="H306" s="17" t="s">
        <v>36</v>
      </c>
      <c r="I306" s="17" t="s">
        <v>12</v>
      </c>
    </row>
    <row r="307" spans="1:9" x14ac:dyDescent="0.2">
      <c r="A307" s="16">
        <v>38718</v>
      </c>
      <c r="B307" s="17">
        <v>4.46</v>
      </c>
      <c r="C307" s="17" t="s">
        <v>11</v>
      </c>
      <c r="D307" s="17" t="s">
        <v>13</v>
      </c>
      <c r="E307" s="17" t="s">
        <v>10</v>
      </c>
      <c r="F307" s="17" t="s">
        <v>0</v>
      </c>
      <c r="G307" s="17" t="s">
        <v>14</v>
      </c>
      <c r="H307" s="17" t="s">
        <v>36</v>
      </c>
      <c r="I307" s="17" t="s">
        <v>12</v>
      </c>
    </row>
    <row r="308" spans="1:9" x14ac:dyDescent="0.2">
      <c r="A308" s="16">
        <v>38808</v>
      </c>
      <c r="B308" s="17">
        <v>4.91</v>
      </c>
      <c r="C308" s="17" t="s">
        <v>11</v>
      </c>
      <c r="D308" s="17" t="s">
        <v>13</v>
      </c>
      <c r="E308" s="17" t="s">
        <v>10</v>
      </c>
      <c r="F308" s="17" t="s">
        <v>0</v>
      </c>
      <c r="G308" s="17" t="s">
        <v>14</v>
      </c>
      <c r="H308" s="17" t="s">
        <v>36</v>
      </c>
      <c r="I308" s="17" t="s">
        <v>12</v>
      </c>
    </row>
    <row r="309" spans="1:9" x14ac:dyDescent="0.2">
      <c r="A309" s="16">
        <v>38899</v>
      </c>
      <c r="B309" s="17">
        <v>5.25</v>
      </c>
      <c r="C309" s="17" t="s">
        <v>11</v>
      </c>
      <c r="D309" s="17" t="s">
        <v>13</v>
      </c>
      <c r="E309" s="17" t="s">
        <v>10</v>
      </c>
      <c r="F309" s="17" t="s">
        <v>0</v>
      </c>
      <c r="G309" s="17" t="s">
        <v>14</v>
      </c>
      <c r="H309" s="17" t="s">
        <v>36</v>
      </c>
      <c r="I309" s="17" t="s">
        <v>12</v>
      </c>
    </row>
    <row r="310" spans="1:9" x14ac:dyDescent="0.2">
      <c r="A310" s="16">
        <v>38991</v>
      </c>
      <c r="B310" s="17">
        <v>5.25</v>
      </c>
      <c r="C310" s="17" t="s">
        <v>11</v>
      </c>
      <c r="D310" s="17" t="s">
        <v>13</v>
      </c>
      <c r="E310" s="17" t="s">
        <v>10</v>
      </c>
      <c r="F310" s="17" t="s">
        <v>0</v>
      </c>
      <c r="G310" s="17" t="s">
        <v>14</v>
      </c>
      <c r="H310" s="17" t="s">
        <v>36</v>
      </c>
      <c r="I310" s="17" t="s">
        <v>12</v>
      </c>
    </row>
    <row r="311" spans="1:9" x14ac:dyDescent="0.2">
      <c r="A311" s="16">
        <v>39083</v>
      </c>
      <c r="B311" s="17">
        <v>5.26</v>
      </c>
      <c r="C311" s="17" t="s">
        <v>11</v>
      </c>
      <c r="D311" s="17" t="s">
        <v>13</v>
      </c>
      <c r="E311" s="17" t="s">
        <v>10</v>
      </c>
      <c r="F311" s="17" t="s">
        <v>0</v>
      </c>
      <c r="G311" s="17" t="s">
        <v>14</v>
      </c>
      <c r="H311" s="17" t="s">
        <v>36</v>
      </c>
      <c r="I311" s="17" t="s">
        <v>12</v>
      </c>
    </row>
    <row r="312" spans="1:9" x14ac:dyDescent="0.2">
      <c r="A312" s="16">
        <v>39173</v>
      </c>
      <c r="B312" s="17">
        <v>5.25</v>
      </c>
      <c r="C312" s="17" t="s">
        <v>11</v>
      </c>
      <c r="D312" s="17" t="s">
        <v>13</v>
      </c>
      <c r="E312" s="17" t="s">
        <v>10</v>
      </c>
      <c r="F312" s="17" t="s">
        <v>0</v>
      </c>
      <c r="G312" s="17" t="s">
        <v>14</v>
      </c>
      <c r="H312" s="17" t="s">
        <v>36</v>
      </c>
      <c r="I312" s="17" t="s">
        <v>12</v>
      </c>
    </row>
    <row r="313" spans="1:9" x14ac:dyDescent="0.2">
      <c r="A313" s="16">
        <v>39264</v>
      </c>
      <c r="B313" s="17">
        <v>5.07</v>
      </c>
      <c r="C313" s="17" t="s">
        <v>11</v>
      </c>
      <c r="D313" s="17" t="s">
        <v>13</v>
      </c>
      <c r="E313" s="17" t="s">
        <v>10</v>
      </c>
      <c r="F313" s="17" t="s">
        <v>0</v>
      </c>
      <c r="G313" s="17" t="s">
        <v>14</v>
      </c>
      <c r="H313" s="17" t="s">
        <v>36</v>
      </c>
      <c r="I313" s="17" t="s">
        <v>12</v>
      </c>
    </row>
    <row r="314" spans="1:9" x14ac:dyDescent="0.2">
      <c r="A314" s="16">
        <v>39356</v>
      </c>
      <c r="B314" s="17">
        <v>4.5</v>
      </c>
      <c r="C314" s="17" t="s">
        <v>11</v>
      </c>
      <c r="D314" s="17" t="s">
        <v>13</v>
      </c>
      <c r="E314" s="17" t="s">
        <v>10</v>
      </c>
      <c r="F314" s="17" t="s">
        <v>0</v>
      </c>
      <c r="G314" s="17" t="s">
        <v>14</v>
      </c>
      <c r="H314" s="17" t="s">
        <v>36</v>
      </c>
      <c r="I314" s="17" t="s">
        <v>12</v>
      </c>
    </row>
    <row r="315" spans="1:9" x14ac:dyDescent="0.2">
      <c r="A315" s="16">
        <v>39448</v>
      </c>
      <c r="B315" s="17">
        <v>3.18</v>
      </c>
      <c r="C315" s="17" t="s">
        <v>11</v>
      </c>
      <c r="D315" s="17" t="s">
        <v>13</v>
      </c>
      <c r="E315" s="17" t="s">
        <v>10</v>
      </c>
      <c r="F315" s="17" t="s">
        <v>0</v>
      </c>
      <c r="G315" s="17" t="s">
        <v>14</v>
      </c>
      <c r="H315" s="17" t="s">
        <v>36</v>
      </c>
      <c r="I315" s="17" t="s">
        <v>12</v>
      </c>
    </row>
    <row r="316" spans="1:9" x14ac:dyDescent="0.2">
      <c r="A316" s="16">
        <v>39539</v>
      </c>
      <c r="B316" s="17">
        <v>2.09</v>
      </c>
      <c r="C316" s="17" t="s">
        <v>11</v>
      </c>
      <c r="D316" s="17" t="s">
        <v>13</v>
      </c>
      <c r="E316" s="17" t="s">
        <v>10</v>
      </c>
      <c r="F316" s="17" t="s">
        <v>0</v>
      </c>
      <c r="G316" s="17" t="s">
        <v>14</v>
      </c>
      <c r="H316" s="17" t="s">
        <v>36</v>
      </c>
      <c r="I316" s="17" t="s">
        <v>12</v>
      </c>
    </row>
    <row r="317" spans="1:9" x14ac:dyDescent="0.2">
      <c r="A317" s="16">
        <v>39630</v>
      </c>
      <c r="B317" s="17">
        <v>1.94</v>
      </c>
      <c r="C317" s="17" t="s">
        <v>11</v>
      </c>
      <c r="D317" s="17" t="s">
        <v>13</v>
      </c>
      <c r="E317" s="17" t="s">
        <v>10</v>
      </c>
      <c r="F317" s="17" t="s">
        <v>0</v>
      </c>
      <c r="G317" s="17" t="s">
        <v>14</v>
      </c>
      <c r="H317" s="17" t="s">
        <v>36</v>
      </c>
      <c r="I317" s="17" t="s">
        <v>12</v>
      </c>
    </row>
    <row r="318" spans="1:9" x14ac:dyDescent="0.2">
      <c r="A318" s="16">
        <v>39722</v>
      </c>
      <c r="B318" s="17">
        <v>0.51</v>
      </c>
      <c r="C318" s="17" t="s">
        <v>11</v>
      </c>
      <c r="D318" s="17" t="s">
        <v>13</v>
      </c>
      <c r="E318" s="17" t="s">
        <v>10</v>
      </c>
      <c r="F318" s="17" t="s">
        <v>0</v>
      </c>
      <c r="G318" s="17" t="s">
        <v>14</v>
      </c>
      <c r="H318" s="17" t="s">
        <v>36</v>
      </c>
      <c r="I318" s="17" t="s">
        <v>12</v>
      </c>
    </row>
    <row r="319" spans="1:9" x14ac:dyDescent="0.2">
      <c r="A319" s="16">
        <v>39814</v>
      </c>
      <c r="B319" s="17">
        <v>0.18</v>
      </c>
      <c r="C319" s="17" t="s">
        <v>11</v>
      </c>
      <c r="D319" s="17" t="s">
        <v>13</v>
      </c>
      <c r="E319" s="17" t="s">
        <v>10</v>
      </c>
      <c r="F319" s="17" t="s">
        <v>0</v>
      </c>
      <c r="G319" s="17" t="s">
        <v>14</v>
      </c>
      <c r="H319" s="17" t="s">
        <v>36</v>
      </c>
      <c r="I319" s="17" t="s">
        <v>12</v>
      </c>
    </row>
    <row r="320" spans="1:9" x14ac:dyDescent="0.2">
      <c r="A320" s="16">
        <v>39904</v>
      </c>
      <c r="B320" s="17">
        <v>0.18</v>
      </c>
      <c r="C320" s="17" t="s">
        <v>11</v>
      </c>
      <c r="D320" s="17" t="s">
        <v>13</v>
      </c>
      <c r="E320" s="17" t="s">
        <v>10</v>
      </c>
      <c r="F320" s="17" t="s">
        <v>0</v>
      </c>
      <c r="G320" s="17" t="s">
        <v>14</v>
      </c>
      <c r="H320" s="17" t="s">
        <v>36</v>
      </c>
      <c r="I320" s="17" t="s">
        <v>12</v>
      </c>
    </row>
    <row r="321" spans="1:9" x14ac:dyDescent="0.2">
      <c r="A321" s="16">
        <v>39995</v>
      </c>
      <c r="B321" s="17">
        <v>0.16</v>
      </c>
      <c r="C321" s="17" t="s">
        <v>11</v>
      </c>
      <c r="D321" s="17" t="s">
        <v>13</v>
      </c>
      <c r="E321" s="17" t="s">
        <v>10</v>
      </c>
      <c r="F321" s="17" t="s">
        <v>0</v>
      </c>
      <c r="G321" s="17" t="s">
        <v>14</v>
      </c>
      <c r="H321" s="17" t="s">
        <v>36</v>
      </c>
      <c r="I321" s="17" t="s">
        <v>12</v>
      </c>
    </row>
    <row r="322" spans="1:9" x14ac:dyDescent="0.2">
      <c r="A322" s="16">
        <v>40087</v>
      </c>
      <c r="B322" s="17">
        <v>0.12</v>
      </c>
      <c r="C322" s="17" t="s">
        <v>11</v>
      </c>
      <c r="D322" s="17" t="s">
        <v>13</v>
      </c>
      <c r="E322" s="17" t="s">
        <v>10</v>
      </c>
      <c r="F322" s="17" t="s">
        <v>0</v>
      </c>
      <c r="G322" s="17" t="s">
        <v>14</v>
      </c>
      <c r="H322" s="17" t="s">
        <v>36</v>
      </c>
      <c r="I322" s="17" t="s">
        <v>12</v>
      </c>
    </row>
    <row r="323" spans="1:9" x14ac:dyDescent="0.2">
      <c r="A323" s="16">
        <v>40179</v>
      </c>
      <c r="B323" s="17">
        <v>0.13</v>
      </c>
      <c r="C323" s="17" t="s">
        <v>11</v>
      </c>
      <c r="D323" s="17" t="s">
        <v>13</v>
      </c>
      <c r="E323" s="17" t="s">
        <v>10</v>
      </c>
      <c r="F323" s="17" t="s">
        <v>0</v>
      </c>
      <c r="G323" s="17" t="s">
        <v>14</v>
      </c>
      <c r="H323" s="17" t="s">
        <v>36</v>
      </c>
      <c r="I323" s="17" t="s">
        <v>12</v>
      </c>
    </row>
    <row r="324" spans="1:9" x14ac:dyDescent="0.2">
      <c r="A324" s="16">
        <v>40269</v>
      </c>
      <c r="B324" s="17">
        <v>0.19</v>
      </c>
      <c r="C324" s="17" t="s">
        <v>11</v>
      </c>
      <c r="D324" s="17" t="s">
        <v>13</v>
      </c>
      <c r="E324" s="17" t="s">
        <v>10</v>
      </c>
      <c r="F324" s="17" t="s">
        <v>0</v>
      </c>
      <c r="G324" s="17" t="s">
        <v>14</v>
      </c>
      <c r="H324" s="17" t="s">
        <v>36</v>
      </c>
      <c r="I324" s="17" t="s">
        <v>12</v>
      </c>
    </row>
    <row r="325" spans="1:9" x14ac:dyDescent="0.2">
      <c r="A325" s="16">
        <v>40360</v>
      </c>
      <c r="B325" s="17">
        <v>0.19</v>
      </c>
      <c r="C325" s="17" t="s">
        <v>11</v>
      </c>
      <c r="D325" s="17" t="s">
        <v>13</v>
      </c>
      <c r="E325" s="17" t="s">
        <v>10</v>
      </c>
      <c r="F325" s="17" t="s">
        <v>0</v>
      </c>
      <c r="G325" s="17" t="s">
        <v>14</v>
      </c>
      <c r="H325" s="17" t="s">
        <v>36</v>
      </c>
      <c r="I325" s="17" t="s">
        <v>12</v>
      </c>
    </row>
    <row r="326" spans="1:9" x14ac:dyDescent="0.2">
      <c r="A326" s="16">
        <v>40452</v>
      </c>
      <c r="B326" s="17">
        <v>0.19</v>
      </c>
      <c r="C326" s="17" t="s">
        <v>11</v>
      </c>
      <c r="D326" s="17" t="s">
        <v>13</v>
      </c>
      <c r="E326" s="17" t="s">
        <v>10</v>
      </c>
      <c r="F326" s="17" t="s">
        <v>0</v>
      </c>
      <c r="G326" s="17" t="s">
        <v>14</v>
      </c>
      <c r="H326" s="17" t="s">
        <v>36</v>
      </c>
      <c r="I326" s="17" t="s">
        <v>12</v>
      </c>
    </row>
    <row r="327" spans="1:9" x14ac:dyDescent="0.2">
      <c r="A327" s="16">
        <v>40544</v>
      </c>
      <c r="B327" s="17">
        <v>0.16</v>
      </c>
      <c r="C327" s="17" t="s">
        <v>11</v>
      </c>
      <c r="D327" s="17" t="s">
        <v>13</v>
      </c>
      <c r="E327" s="17" t="s">
        <v>10</v>
      </c>
      <c r="F327" s="17" t="s">
        <v>0</v>
      </c>
      <c r="G327" s="17" t="s">
        <v>14</v>
      </c>
      <c r="H327" s="17" t="s">
        <v>36</v>
      </c>
      <c r="I327" s="17" t="s">
        <v>12</v>
      </c>
    </row>
    <row r="328" spans="1:9" x14ac:dyDescent="0.2">
      <c r="A328" s="16">
        <v>40634</v>
      </c>
      <c r="B328" s="17">
        <v>0.09</v>
      </c>
      <c r="C328" s="17" t="s">
        <v>11</v>
      </c>
      <c r="D328" s="17" t="s">
        <v>13</v>
      </c>
      <c r="E328" s="17" t="s">
        <v>10</v>
      </c>
      <c r="F328" s="17" t="s">
        <v>0</v>
      </c>
      <c r="G328" s="17" t="s">
        <v>14</v>
      </c>
      <c r="H328" s="17" t="s">
        <v>36</v>
      </c>
      <c r="I328" s="17" t="s">
        <v>12</v>
      </c>
    </row>
    <row r="329" spans="1:9" x14ac:dyDescent="0.2">
      <c r="A329" s="16">
        <v>40725</v>
      </c>
      <c r="B329" s="17">
        <v>0.08</v>
      </c>
      <c r="C329" s="17" t="s">
        <v>11</v>
      </c>
      <c r="D329" s="17" t="s">
        <v>13</v>
      </c>
      <c r="E329" s="17" t="s">
        <v>10</v>
      </c>
      <c r="F329" s="17" t="s">
        <v>0</v>
      </c>
      <c r="G329" s="17" t="s">
        <v>14</v>
      </c>
      <c r="H329" s="17" t="s">
        <v>36</v>
      </c>
      <c r="I329" s="17" t="s">
        <v>12</v>
      </c>
    </row>
    <row r="330" spans="1:9" x14ac:dyDescent="0.2">
      <c r="A330" s="16">
        <v>40817</v>
      </c>
      <c r="B330" s="17">
        <v>7.0000000000000007E-2</v>
      </c>
      <c r="C330" s="17" t="s">
        <v>11</v>
      </c>
      <c r="D330" s="17" t="s">
        <v>13</v>
      </c>
      <c r="E330" s="17" t="s">
        <v>10</v>
      </c>
      <c r="F330" s="17" t="s">
        <v>0</v>
      </c>
      <c r="G330" s="17" t="s">
        <v>14</v>
      </c>
      <c r="H330" s="17" t="s">
        <v>36</v>
      </c>
      <c r="I330" s="17" t="s">
        <v>12</v>
      </c>
    </row>
    <row r="331" spans="1:9" x14ac:dyDescent="0.2">
      <c r="A331" s="16">
        <v>40909</v>
      </c>
      <c r="B331" s="17">
        <v>0.1</v>
      </c>
      <c r="C331" s="17" t="s">
        <v>11</v>
      </c>
      <c r="D331" s="17" t="s">
        <v>13</v>
      </c>
      <c r="E331" s="17" t="s">
        <v>10</v>
      </c>
      <c r="F331" s="17" t="s">
        <v>0</v>
      </c>
      <c r="G331" s="17" t="s">
        <v>14</v>
      </c>
      <c r="H331" s="17" t="s">
        <v>36</v>
      </c>
      <c r="I331" s="17" t="s">
        <v>12</v>
      </c>
    </row>
    <row r="332" spans="1:9" x14ac:dyDescent="0.2">
      <c r="A332" s="16">
        <v>41000</v>
      </c>
      <c r="B332" s="17">
        <v>0.15</v>
      </c>
      <c r="C332" s="17" t="s">
        <v>11</v>
      </c>
      <c r="D332" s="17" t="s">
        <v>13</v>
      </c>
      <c r="E332" s="17" t="s">
        <v>10</v>
      </c>
      <c r="F332" s="17" t="s">
        <v>0</v>
      </c>
      <c r="G332" s="17" t="s">
        <v>14</v>
      </c>
      <c r="H332" s="17" t="s">
        <v>36</v>
      </c>
      <c r="I332" s="17" t="s">
        <v>12</v>
      </c>
    </row>
    <row r="333" spans="1:9" x14ac:dyDescent="0.2">
      <c r="A333" s="16">
        <v>41091</v>
      </c>
      <c r="B333" s="17">
        <v>0.14000000000000001</v>
      </c>
      <c r="C333" s="17" t="s">
        <v>11</v>
      </c>
      <c r="D333" s="17" t="s">
        <v>13</v>
      </c>
      <c r="E333" s="17" t="s">
        <v>10</v>
      </c>
      <c r="F333" s="17" t="s">
        <v>0</v>
      </c>
      <c r="G333" s="17" t="s">
        <v>14</v>
      </c>
      <c r="H333" s="17" t="s">
        <v>36</v>
      </c>
      <c r="I333" s="17" t="s">
        <v>12</v>
      </c>
    </row>
    <row r="334" spans="1:9" x14ac:dyDescent="0.2">
      <c r="A334" s="16">
        <v>41183</v>
      </c>
      <c r="B334" s="17">
        <v>0.16</v>
      </c>
      <c r="C334" s="17" t="s">
        <v>11</v>
      </c>
      <c r="D334" s="17" t="s">
        <v>13</v>
      </c>
      <c r="E334" s="17" t="s">
        <v>10</v>
      </c>
      <c r="F334" s="17" t="s">
        <v>0</v>
      </c>
      <c r="G334" s="17" t="s">
        <v>14</v>
      </c>
      <c r="H334" s="17" t="s">
        <v>36</v>
      </c>
      <c r="I334" s="17" t="s">
        <v>12</v>
      </c>
    </row>
    <row r="335" spans="1:9" x14ac:dyDescent="0.2">
      <c r="A335" s="16">
        <v>41275</v>
      </c>
      <c r="B335" s="17">
        <v>0.14000000000000001</v>
      </c>
      <c r="C335" s="17" t="s">
        <v>11</v>
      </c>
      <c r="D335" s="17" t="s">
        <v>13</v>
      </c>
      <c r="E335" s="17" t="s">
        <v>10</v>
      </c>
      <c r="F335" s="17" t="s">
        <v>0</v>
      </c>
      <c r="G335" s="17" t="s">
        <v>14</v>
      </c>
      <c r="H335" s="17" t="s">
        <v>36</v>
      </c>
      <c r="I335" s="17" t="s">
        <v>12</v>
      </c>
    </row>
    <row r="336" spans="1:9" x14ac:dyDescent="0.2">
      <c r="A336" s="16">
        <v>41365</v>
      </c>
      <c r="B336" s="17">
        <v>0.12</v>
      </c>
      <c r="C336" s="17" t="s">
        <v>11</v>
      </c>
      <c r="D336" s="17" t="s">
        <v>13</v>
      </c>
      <c r="E336" s="17" t="s">
        <v>10</v>
      </c>
      <c r="F336" s="17" t="s">
        <v>0</v>
      </c>
      <c r="G336" s="17" t="s">
        <v>14</v>
      </c>
      <c r="H336" s="17" t="s">
        <v>36</v>
      </c>
      <c r="I336" s="17" t="s">
        <v>12</v>
      </c>
    </row>
    <row r="337" spans="1:9" x14ac:dyDescent="0.2">
      <c r="A337" s="16">
        <v>41456</v>
      </c>
      <c r="B337" s="17">
        <v>0.08</v>
      </c>
      <c r="C337" s="17" t="s">
        <v>11</v>
      </c>
      <c r="D337" s="17" t="s">
        <v>13</v>
      </c>
      <c r="E337" s="17" t="s">
        <v>10</v>
      </c>
      <c r="F337" s="17" t="s">
        <v>0</v>
      </c>
      <c r="G337" s="17" t="s">
        <v>14</v>
      </c>
      <c r="H337" s="17" t="s">
        <v>36</v>
      </c>
      <c r="I337" s="17" t="s">
        <v>12</v>
      </c>
    </row>
    <row r="338" spans="1:9" x14ac:dyDescent="0.2">
      <c r="A338" s="16">
        <v>41548</v>
      </c>
      <c r="B338" s="17">
        <v>0.09</v>
      </c>
      <c r="C338" s="17" t="s">
        <v>11</v>
      </c>
      <c r="D338" s="17" t="s">
        <v>13</v>
      </c>
      <c r="E338" s="17" t="s">
        <v>10</v>
      </c>
      <c r="F338" s="17" t="s">
        <v>0</v>
      </c>
      <c r="G338" s="17" t="s">
        <v>14</v>
      </c>
      <c r="H338" s="17" t="s">
        <v>36</v>
      </c>
      <c r="I338" s="17" t="s">
        <v>12</v>
      </c>
    </row>
    <row r="339" spans="1:9" x14ac:dyDescent="0.2">
      <c r="A339" s="16">
        <v>41640</v>
      </c>
      <c r="B339" s="17">
        <v>7.0000000000000007E-2</v>
      </c>
      <c r="C339" s="17" t="s">
        <v>11</v>
      </c>
      <c r="D339" s="17" t="s">
        <v>13</v>
      </c>
      <c r="E339" s="17" t="s">
        <v>10</v>
      </c>
      <c r="F339" s="17" t="s">
        <v>0</v>
      </c>
      <c r="G339" s="17" t="s">
        <v>14</v>
      </c>
      <c r="H339" s="17" t="s">
        <v>36</v>
      </c>
      <c r="I339" s="17" t="s">
        <v>12</v>
      </c>
    </row>
    <row r="340" spans="1:9" x14ac:dyDescent="0.2">
      <c r="A340" s="16">
        <v>41730</v>
      </c>
      <c r="B340" s="17">
        <v>0.09</v>
      </c>
      <c r="C340" s="17" t="s">
        <v>11</v>
      </c>
      <c r="D340" s="17" t="s">
        <v>13</v>
      </c>
      <c r="E340" s="17" t="s">
        <v>10</v>
      </c>
      <c r="F340" s="17" t="s">
        <v>0</v>
      </c>
      <c r="G340" s="17" t="s">
        <v>14</v>
      </c>
      <c r="H340" s="17" t="s">
        <v>36</v>
      </c>
      <c r="I340" s="17" t="s">
        <v>12</v>
      </c>
    </row>
    <row r="341" spans="1:9" x14ac:dyDescent="0.2">
      <c r="A341" s="16">
        <v>41821</v>
      </c>
      <c r="B341" s="17">
        <v>0.09</v>
      </c>
      <c r="C341" s="17" t="s">
        <v>11</v>
      </c>
      <c r="D341" s="17" t="s">
        <v>13</v>
      </c>
      <c r="E341" s="17" t="s">
        <v>10</v>
      </c>
      <c r="F341" s="17" t="s">
        <v>0</v>
      </c>
      <c r="G341" s="17" t="s">
        <v>14</v>
      </c>
      <c r="H341" s="17" t="s">
        <v>36</v>
      </c>
      <c r="I341" s="17" t="s">
        <v>12</v>
      </c>
    </row>
    <row r="342" spans="1:9" x14ac:dyDescent="0.2">
      <c r="A342" s="16">
        <v>41913</v>
      </c>
      <c r="B342" s="17">
        <v>0.1</v>
      </c>
      <c r="C342" s="17" t="s">
        <v>11</v>
      </c>
      <c r="D342" s="17" t="s">
        <v>13</v>
      </c>
      <c r="E342" s="17" t="s">
        <v>10</v>
      </c>
      <c r="F342" s="17" t="s">
        <v>0</v>
      </c>
      <c r="G342" s="17" t="s">
        <v>14</v>
      </c>
      <c r="H342" s="17" t="s">
        <v>36</v>
      </c>
      <c r="I342" s="17" t="s">
        <v>12</v>
      </c>
    </row>
    <row r="343" spans="1:9" x14ac:dyDescent="0.2">
      <c r="A343" s="16">
        <v>42005</v>
      </c>
      <c r="B343" s="17">
        <v>0.11</v>
      </c>
      <c r="C343" s="17" t="s">
        <v>11</v>
      </c>
      <c r="D343" s="17" t="s">
        <v>13</v>
      </c>
      <c r="E343" s="17" t="s">
        <v>10</v>
      </c>
      <c r="F343" s="17" t="s">
        <v>0</v>
      </c>
      <c r="G343" s="17" t="s">
        <v>14</v>
      </c>
      <c r="H343" s="17" t="s">
        <v>36</v>
      </c>
      <c r="I343" s="17" t="s">
        <v>12</v>
      </c>
    </row>
    <row r="344" spans="1:9" x14ac:dyDescent="0.2">
      <c r="A344" s="16">
        <v>42095</v>
      </c>
      <c r="B344" s="17">
        <v>0.12</v>
      </c>
      <c r="C344" s="17" t="s">
        <v>11</v>
      </c>
      <c r="D344" s="17" t="s">
        <v>13</v>
      </c>
      <c r="E344" s="17" t="s">
        <v>10</v>
      </c>
      <c r="F344" s="17" t="s">
        <v>0</v>
      </c>
      <c r="G344" s="17" t="s">
        <v>14</v>
      </c>
      <c r="H344" s="17" t="s">
        <v>36</v>
      </c>
      <c r="I344" s="17" t="s">
        <v>12</v>
      </c>
    </row>
    <row r="345" spans="1:9" x14ac:dyDescent="0.2">
      <c r="A345" s="16">
        <v>42186</v>
      </c>
      <c r="B345" s="17">
        <v>0.14000000000000001</v>
      </c>
      <c r="C345" s="17" t="s">
        <v>11</v>
      </c>
      <c r="D345" s="17" t="s">
        <v>13</v>
      </c>
      <c r="E345" s="17" t="s">
        <v>10</v>
      </c>
      <c r="F345" s="17" t="s">
        <v>0</v>
      </c>
      <c r="G345" s="17" t="s">
        <v>14</v>
      </c>
      <c r="H345" s="17" t="s">
        <v>36</v>
      </c>
      <c r="I345" s="17" t="s">
        <v>12</v>
      </c>
    </row>
    <row r="346" spans="1:9" x14ac:dyDescent="0.2">
      <c r="A346" s="16">
        <v>42278</v>
      </c>
      <c r="B346" s="17">
        <v>0.16</v>
      </c>
      <c r="C346" s="17" t="s">
        <v>11</v>
      </c>
      <c r="D346" s="17" t="s">
        <v>13</v>
      </c>
      <c r="E346" s="17" t="s">
        <v>10</v>
      </c>
      <c r="F346" s="17" t="s">
        <v>0</v>
      </c>
      <c r="G346" s="17" t="s">
        <v>14</v>
      </c>
      <c r="H346" s="17" t="s">
        <v>36</v>
      </c>
      <c r="I346" s="17" t="s">
        <v>12</v>
      </c>
    </row>
    <row r="347" spans="1:9" x14ac:dyDescent="0.2">
      <c r="A347" s="16">
        <v>42370</v>
      </c>
      <c r="B347" s="17">
        <v>0.36</v>
      </c>
      <c r="C347" s="17" t="s">
        <v>11</v>
      </c>
      <c r="D347" s="17" t="s">
        <v>13</v>
      </c>
      <c r="E347" s="17" t="s">
        <v>10</v>
      </c>
      <c r="F347" s="17" t="s">
        <v>0</v>
      </c>
      <c r="G347" s="17" t="s">
        <v>14</v>
      </c>
      <c r="H347" s="17" t="s">
        <v>36</v>
      </c>
      <c r="I347" s="17" t="s">
        <v>12</v>
      </c>
    </row>
    <row r="348" spans="1:9" x14ac:dyDescent="0.2">
      <c r="A348" s="16">
        <v>42461</v>
      </c>
      <c r="B348" s="17">
        <v>0.37</v>
      </c>
      <c r="C348" s="17" t="s">
        <v>11</v>
      </c>
      <c r="D348" s="17" t="s">
        <v>13</v>
      </c>
      <c r="E348" s="17" t="s">
        <v>10</v>
      </c>
      <c r="F348" s="17" t="s">
        <v>0</v>
      </c>
      <c r="G348" s="17" t="s">
        <v>14</v>
      </c>
      <c r="H348" s="17" t="s">
        <v>36</v>
      </c>
      <c r="I348" s="17" t="s">
        <v>12</v>
      </c>
    </row>
    <row r="349" spans="1:9" x14ac:dyDescent="0.2">
      <c r="A349" s="16">
        <v>42552</v>
      </c>
      <c r="B349" s="17">
        <v>0.4</v>
      </c>
      <c r="C349" s="17" t="s">
        <v>11</v>
      </c>
      <c r="D349" s="17" t="s">
        <v>13</v>
      </c>
      <c r="E349" s="17" t="s">
        <v>10</v>
      </c>
      <c r="F349" s="17" t="s">
        <v>0</v>
      </c>
      <c r="G349" s="17" t="s">
        <v>14</v>
      </c>
      <c r="H349" s="17" t="s">
        <v>36</v>
      </c>
      <c r="I349" s="17" t="s">
        <v>12</v>
      </c>
    </row>
    <row r="350" spans="1:9" x14ac:dyDescent="0.2">
      <c r="A350" s="16">
        <v>42644</v>
      </c>
      <c r="B350" s="17">
        <v>0.45</v>
      </c>
      <c r="C350" s="17" t="s">
        <v>11</v>
      </c>
      <c r="D350" s="17" t="s">
        <v>13</v>
      </c>
      <c r="E350" s="17" t="s">
        <v>10</v>
      </c>
      <c r="F350" s="17" t="s">
        <v>0</v>
      </c>
      <c r="G350" s="17" t="s">
        <v>14</v>
      </c>
      <c r="H350" s="17" t="s">
        <v>36</v>
      </c>
      <c r="I350" s="17" t="s">
        <v>12</v>
      </c>
    </row>
    <row r="351" spans="1:9" x14ac:dyDescent="0.2">
      <c r="A351" s="16">
        <v>42736</v>
      </c>
      <c r="B351" s="17">
        <v>0.7</v>
      </c>
      <c r="C351" s="17" t="s">
        <v>11</v>
      </c>
      <c r="D351" s="17" t="s">
        <v>13</v>
      </c>
      <c r="E351" s="17" t="s">
        <v>10</v>
      </c>
      <c r="F351" s="17" t="s">
        <v>0</v>
      </c>
      <c r="G351" s="17" t="s">
        <v>14</v>
      </c>
      <c r="H351" s="17" t="s">
        <v>36</v>
      </c>
      <c r="I351" s="17" t="s">
        <v>12</v>
      </c>
    </row>
    <row r="352" spans="1:9" x14ac:dyDescent="0.2">
      <c r="A352" s="16">
        <v>42826</v>
      </c>
      <c r="B352" s="17">
        <v>0.95</v>
      </c>
      <c r="C352" s="17" t="s">
        <v>11</v>
      </c>
      <c r="D352" s="17" t="s">
        <v>13</v>
      </c>
      <c r="E352" s="17" t="s">
        <v>10</v>
      </c>
      <c r="F352" s="17" t="s">
        <v>0</v>
      </c>
      <c r="G352" s="17" t="s">
        <v>14</v>
      </c>
      <c r="H352" s="17" t="s">
        <v>36</v>
      </c>
      <c r="I352" s="17" t="s">
        <v>12</v>
      </c>
    </row>
    <row r="353" spans="1:9" x14ac:dyDescent="0.2">
      <c r="A353" s="16">
        <v>42917</v>
      </c>
      <c r="B353" s="17">
        <v>1.1499999999999999</v>
      </c>
      <c r="C353" s="17" t="s">
        <v>11</v>
      </c>
      <c r="D353" s="17" t="s">
        <v>13</v>
      </c>
      <c r="E353" s="17" t="s">
        <v>10</v>
      </c>
      <c r="F353" s="17" t="s">
        <v>0</v>
      </c>
      <c r="G353" s="17" t="s">
        <v>14</v>
      </c>
      <c r="H353" s="17" t="s">
        <v>36</v>
      </c>
      <c r="I353" s="17" t="s">
        <v>12</v>
      </c>
    </row>
    <row r="354" spans="1:9" x14ac:dyDescent="0.2">
      <c r="A354" s="16">
        <v>43009</v>
      </c>
      <c r="B354" s="17">
        <v>1.2</v>
      </c>
      <c r="C354" s="17" t="s">
        <v>11</v>
      </c>
      <c r="D354" s="17" t="s">
        <v>13</v>
      </c>
      <c r="E354" s="17" t="s">
        <v>10</v>
      </c>
      <c r="F354" s="17" t="s">
        <v>0</v>
      </c>
      <c r="G354" s="17" t="s">
        <v>14</v>
      </c>
      <c r="H354" s="17" t="s">
        <v>36</v>
      </c>
      <c r="I354" s="17" t="s">
        <v>12</v>
      </c>
    </row>
    <row r="355" spans="1:9" x14ac:dyDescent="0.2">
      <c r="A355" s="16">
        <v>43101</v>
      </c>
      <c r="B355" s="17">
        <v>1.45</v>
      </c>
      <c r="C355" s="17" t="s">
        <v>11</v>
      </c>
      <c r="D355" s="17" t="s">
        <v>13</v>
      </c>
      <c r="E355" s="17" t="s">
        <v>10</v>
      </c>
      <c r="F355" s="17" t="s">
        <v>0</v>
      </c>
      <c r="G355" s="17" t="s">
        <v>14</v>
      </c>
      <c r="H355" s="17" t="s">
        <v>36</v>
      </c>
      <c r="I355" s="17" t="s">
        <v>12</v>
      </c>
    </row>
    <row r="356" spans="1:9" x14ac:dyDescent="0.2">
      <c r="A356" s="16">
        <v>43191</v>
      </c>
      <c r="B356" s="17">
        <v>1.74</v>
      </c>
      <c r="C356" s="17" t="s">
        <v>11</v>
      </c>
      <c r="D356" s="17" t="s">
        <v>13</v>
      </c>
      <c r="E356" s="17" t="s">
        <v>10</v>
      </c>
      <c r="F356" s="17" t="s">
        <v>0</v>
      </c>
      <c r="G356" s="17" t="s">
        <v>14</v>
      </c>
      <c r="H356" s="17" t="s">
        <v>36</v>
      </c>
      <c r="I356" s="17" t="s">
        <v>12</v>
      </c>
    </row>
    <row r="357" spans="1:9" x14ac:dyDescent="0.2">
      <c r="A357" s="16">
        <v>43282</v>
      </c>
      <c r="B357" s="17">
        <v>1.92</v>
      </c>
      <c r="C357" s="17" t="s">
        <v>11</v>
      </c>
      <c r="D357" s="17" t="s">
        <v>13</v>
      </c>
      <c r="E357" s="17" t="s">
        <v>10</v>
      </c>
      <c r="F357" s="17" t="s">
        <v>0</v>
      </c>
      <c r="G357" s="17" t="s">
        <v>14</v>
      </c>
      <c r="H357" s="17" t="s">
        <v>36</v>
      </c>
      <c r="I357" s="17" t="s">
        <v>12</v>
      </c>
    </row>
    <row r="358" spans="1:9" x14ac:dyDescent="0.2">
      <c r="A358" s="16">
        <v>43374</v>
      </c>
      <c r="B358" s="17">
        <v>2.2200000000000002</v>
      </c>
      <c r="C358" s="17" t="s">
        <v>11</v>
      </c>
      <c r="D358" s="17" t="s">
        <v>13</v>
      </c>
      <c r="E358" s="17" t="s">
        <v>10</v>
      </c>
      <c r="F358" s="17" t="s">
        <v>0</v>
      </c>
      <c r="G358" s="17" t="s">
        <v>14</v>
      </c>
      <c r="H358" s="17" t="s">
        <v>36</v>
      </c>
      <c r="I358" s="17" t="s">
        <v>12</v>
      </c>
    </row>
    <row r="359" spans="1:9" x14ac:dyDescent="0.2">
      <c r="A359" s="16">
        <v>43466</v>
      </c>
      <c r="B359" s="17">
        <v>2.4</v>
      </c>
      <c r="C359" s="17" t="s">
        <v>11</v>
      </c>
      <c r="D359" s="17" t="s">
        <v>13</v>
      </c>
      <c r="E359" s="17" t="s">
        <v>10</v>
      </c>
      <c r="F359" s="17" t="s">
        <v>0</v>
      </c>
      <c r="G359" s="17" t="s">
        <v>14</v>
      </c>
      <c r="H359" s="17" t="s">
        <v>36</v>
      </c>
      <c r="I359" s="17" t="s">
        <v>12</v>
      </c>
    </row>
    <row r="360" spans="1:9" x14ac:dyDescent="0.2">
      <c r="A360" s="16">
        <v>43556</v>
      </c>
      <c r="B360" s="17">
        <v>2.4</v>
      </c>
      <c r="C360" s="17" t="s">
        <v>11</v>
      </c>
      <c r="D360" s="17" t="s">
        <v>13</v>
      </c>
      <c r="E360" s="17" t="s">
        <v>10</v>
      </c>
      <c r="F360" s="17" t="s">
        <v>0</v>
      </c>
      <c r="G360" s="17" t="s">
        <v>14</v>
      </c>
      <c r="H360" s="17" t="s">
        <v>36</v>
      </c>
      <c r="I360" s="17" t="s">
        <v>12</v>
      </c>
    </row>
    <row r="361" spans="1:9" x14ac:dyDescent="0.2">
      <c r="A361" s="16">
        <v>43647</v>
      </c>
      <c r="B361" s="17">
        <v>2.19</v>
      </c>
      <c r="C361" s="17" t="s">
        <v>11</v>
      </c>
      <c r="D361" s="17" t="s">
        <v>13</v>
      </c>
      <c r="E361" s="17" t="s">
        <v>10</v>
      </c>
      <c r="F361" s="17" t="s">
        <v>0</v>
      </c>
      <c r="G361" s="17" t="s">
        <v>14</v>
      </c>
      <c r="H361" s="17" t="s">
        <v>36</v>
      </c>
      <c r="I361" s="17" t="s">
        <v>12</v>
      </c>
    </row>
    <row r="362" spans="1:9" x14ac:dyDescent="0.2">
      <c r="A362" s="16">
        <v>43739</v>
      </c>
      <c r="B362" s="17">
        <v>1.64</v>
      </c>
      <c r="C362" s="17" t="s">
        <v>11</v>
      </c>
      <c r="D362" s="17" t="s">
        <v>13</v>
      </c>
      <c r="E362" s="17" t="s">
        <v>10</v>
      </c>
      <c r="F362" s="17" t="s">
        <v>0</v>
      </c>
      <c r="G362" s="17" t="s">
        <v>14</v>
      </c>
      <c r="H362" s="17" t="s">
        <v>36</v>
      </c>
      <c r="I362" s="17" t="s">
        <v>12</v>
      </c>
    </row>
    <row r="363" spans="1:9" x14ac:dyDescent="0.2">
      <c r="A363" s="16">
        <v>43831</v>
      </c>
      <c r="B363" s="17">
        <v>1.26</v>
      </c>
      <c r="C363" s="17" t="s">
        <v>11</v>
      </c>
      <c r="D363" s="17" t="s">
        <v>13</v>
      </c>
      <c r="E363" s="17" t="s">
        <v>10</v>
      </c>
      <c r="F363" s="17" t="s">
        <v>0</v>
      </c>
      <c r="G363" s="17" t="s">
        <v>14</v>
      </c>
      <c r="H363" s="17" t="s">
        <v>36</v>
      </c>
      <c r="I363" s="17" t="s">
        <v>12</v>
      </c>
    </row>
    <row r="364" spans="1:9" x14ac:dyDescent="0.2">
      <c r="A364" s="16">
        <v>43922</v>
      </c>
      <c r="B364" s="17">
        <v>0.06</v>
      </c>
      <c r="C364" s="17" t="s">
        <v>11</v>
      </c>
      <c r="D364" s="17" t="s">
        <v>13</v>
      </c>
      <c r="E364" s="17" t="s">
        <v>10</v>
      </c>
      <c r="F364" s="17" t="s">
        <v>0</v>
      </c>
      <c r="G364" s="17" t="s">
        <v>14</v>
      </c>
      <c r="H364" s="17" t="s">
        <v>36</v>
      </c>
      <c r="I364" s="17" t="s">
        <v>12</v>
      </c>
    </row>
    <row r="365" spans="1:9" x14ac:dyDescent="0.2">
      <c r="A365" s="16">
        <v>44013</v>
      </c>
      <c r="B365" s="17">
        <v>0.09</v>
      </c>
      <c r="C365" s="17" t="s">
        <v>11</v>
      </c>
      <c r="D365" s="17" t="s">
        <v>13</v>
      </c>
      <c r="E365" s="17" t="s">
        <v>10</v>
      </c>
      <c r="F365" s="17" t="s">
        <v>0</v>
      </c>
      <c r="G365" s="17" t="s">
        <v>14</v>
      </c>
      <c r="H365" s="17" t="s">
        <v>36</v>
      </c>
      <c r="I365" s="17" t="s">
        <v>12</v>
      </c>
    </row>
    <row r="366" spans="1:9" x14ac:dyDescent="0.2">
      <c r="A366" s="16">
        <v>44105</v>
      </c>
      <c r="B366" s="17">
        <v>0.09</v>
      </c>
      <c r="C366" s="17" t="s">
        <v>11</v>
      </c>
      <c r="D366" s="17" t="s">
        <v>13</v>
      </c>
      <c r="E366" s="17" t="s">
        <v>10</v>
      </c>
      <c r="F366" s="17" t="s">
        <v>0</v>
      </c>
      <c r="G366" s="17" t="s">
        <v>14</v>
      </c>
      <c r="H366" s="17" t="s">
        <v>36</v>
      </c>
      <c r="I366" s="17" t="s">
        <v>12</v>
      </c>
    </row>
    <row r="367" spans="1:9" x14ac:dyDescent="0.2">
      <c r="A367" s="16">
        <v>44197</v>
      </c>
      <c r="B367" s="17">
        <v>0.08</v>
      </c>
      <c r="C367" s="17" t="s">
        <v>11</v>
      </c>
      <c r="D367" s="17" t="s">
        <v>13</v>
      </c>
      <c r="E367" s="17" t="s">
        <v>10</v>
      </c>
      <c r="F367" s="17" t="s">
        <v>0</v>
      </c>
      <c r="G367" s="17" t="s">
        <v>14</v>
      </c>
      <c r="H367" s="17" t="s">
        <v>36</v>
      </c>
      <c r="I367" s="17" t="s">
        <v>12</v>
      </c>
    </row>
    <row r="368" spans="1:9" x14ac:dyDescent="0.2">
      <c r="A368" s="16">
        <v>44287</v>
      </c>
      <c r="B368" s="17">
        <v>7.0000000000000007E-2</v>
      </c>
      <c r="C368" s="17" t="s">
        <v>11</v>
      </c>
      <c r="D368" s="17" t="s">
        <v>13</v>
      </c>
      <c r="E368" s="17" t="s">
        <v>10</v>
      </c>
      <c r="F368" s="17" t="s">
        <v>0</v>
      </c>
      <c r="G368" s="17" t="s">
        <v>14</v>
      </c>
      <c r="H368" s="17" t="s">
        <v>36</v>
      </c>
      <c r="I368" s="17" t="s">
        <v>12</v>
      </c>
    </row>
    <row r="369" spans="1:9" x14ac:dyDescent="0.2">
      <c r="A369" s="16">
        <v>44378</v>
      </c>
      <c r="B369" s="17">
        <v>0.09</v>
      </c>
      <c r="C369" s="17" t="s">
        <v>11</v>
      </c>
      <c r="D369" s="17" t="s">
        <v>13</v>
      </c>
      <c r="E369" s="17" t="s">
        <v>10</v>
      </c>
      <c r="F369" s="17" t="s">
        <v>0</v>
      </c>
      <c r="G369" s="17" t="s">
        <v>14</v>
      </c>
      <c r="H369" s="17" t="s">
        <v>36</v>
      </c>
      <c r="I369" s="17" t="s">
        <v>12</v>
      </c>
    </row>
    <row r="370" spans="1:9" x14ac:dyDescent="0.2">
      <c r="A370" s="16">
        <v>44470</v>
      </c>
      <c r="B370" s="17">
        <v>0.08</v>
      </c>
      <c r="C370" s="17" t="s">
        <v>11</v>
      </c>
      <c r="D370" s="17" t="s">
        <v>13</v>
      </c>
      <c r="E370" s="17" t="s">
        <v>10</v>
      </c>
      <c r="F370" s="17" t="s">
        <v>0</v>
      </c>
      <c r="G370" s="17" t="s">
        <v>14</v>
      </c>
      <c r="H370" s="17" t="s">
        <v>36</v>
      </c>
      <c r="I370" s="17" t="s">
        <v>12</v>
      </c>
    </row>
    <row r="371" spans="1:9" x14ac:dyDescent="0.2">
      <c r="A371" s="16">
        <v>44562</v>
      </c>
      <c r="B371" s="17">
        <v>0.12</v>
      </c>
      <c r="C371" s="17" t="s">
        <v>11</v>
      </c>
      <c r="D371" s="17" t="s">
        <v>13</v>
      </c>
      <c r="E371" s="17" t="s">
        <v>10</v>
      </c>
      <c r="F371" s="17" t="s">
        <v>0</v>
      </c>
      <c r="G371" s="17" t="s">
        <v>14</v>
      </c>
      <c r="H371" s="17" t="s">
        <v>36</v>
      </c>
      <c r="I371" s="17" t="s">
        <v>12</v>
      </c>
    </row>
    <row r="372" spans="1:9" x14ac:dyDescent="0.2">
      <c r="A372" s="16">
        <v>44652</v>
      </c>
      <c r="B372" s="17">
        <v>0.77</v>
      </c>
      <c r="C372" s="17" t="s">
        <v>11</v>
      </c>
      <c r="D372" s="17" t="s">
        <v>13</v>
      </c>
      <c r="E372" s="17" t="s">
        <v>10</v>
      </c>
      <c r="F372" s="17" t="s">
        <v>0</v>
      </c>
      <c r="G372" s="17" t="s">
        <v>14</v>
      </c>
      <c r="H372" s="17" t="s">
        <v>36</v>
      </c>
      <c r="I372" s="17" t="s">
        <v>12</v>
      </c>
    </row>
    <row r="373" spans="1:9" x14ac:dyDescent="0.2">
      <c r="A373" s="16">
        <v>44743</v>
      </c>
      <c r="B373" s="17">
        <v>2.19</v>
      </c>
      <c r="C373" s="17" t="s">
        <v>11</v>
      </c>
      <c r="D373" s="17" t="s">
        <v>13</v>
      </c>
      <c r="E373" s="17" t="s">
        <v>10</v>
      </c>
      <c r="F373" s="17" t="s">
        <v>0</v>
      </c>
      <c r="G373" s="17" t="s">
        <v>14</v>
      </c>
      <c r="H373" s="17" t="s">
        <v>36</v>
      </c>
      <c r="I373" s="17" t="s">
        <v>12</v>
      </c>
    </row>
    <row r="374" spans="1:9" x14ac:dyDescent="0.2">
      <c r="A374" s="16">
        <v>44835</v>
      </c>
      <c r="B374" s="17">
        <v>3.65</v>
      </c>
      <c r="C374" s="17" t="s">
        <v>11</v>
      </c>
      <c r="D374" s="17" t="s">
        <v>13</v>
      </c>
      <c r="E374" s="17" t="s">
        <v>10</v>
      </c>
      <c r="F374" s="17" t="s">
        <v>0</v>
      </c>
      <c r="G374" s="17" t="s">
        <v>14</v>
      </c>
      <c r="H374" s="17" t="s">
        <v>36</v>
      </c>
      <c r="I374" s="17" t="s">
        <v>12</v>
      </c>
    </row>
    <row r="375" spans="1:9" x14ac:dyDescent="0.2">
      <c r="A375" s="16">
        <v>44927</v>
      </c>
      <c r="B375" s="17">
        <v>4.5199999999999996</v>
      </c>
      <c r="C375" s="17" t="s">
        <v>11</v>
      </c>
      <c r="D375" s="17" t="s">
        <v>13</v>
      </c>
      <c r="E375" s="17" t="s">
        <v>10</v>
      </c>
      <c r="F375" s="17" t="s">
        <v>0</v>
      </c>
      <c r="G375" s="17" t="s">
        <v>14</v>
      </c>
      <c r="H375" s="17" t="s">
        <v>36</v>
      </c>
      <c r="I375" s="17" t="s">
        <v>12</v>
      </c>
    </row>
    <row r="376" spans="1:9" x14ac:dyDescent="0.2">
      <c r="A376" s="16">
        <v>45017</v>
      </c>
      <c r="B376" s="17">
        <v>4.99</v>
      </c>
      <c r="C376" s="17" t="s">
        <v>11</v>
      </c>
      <c r="D376" s="17" t="s">
        <v>13</v>
      </c>
      <c r="E376" s="17" t="s">
        <v>10</v>
      </c>
      <c r="F376" s="17" t="s">
        <v>0</v>
      </c>
      <c r="G376" s="17" t="s">
        <v>14</v>
      </c>
      <c r="H376" s="17" t="s">
        <v>36</v>
      </c>
      <c r="I376" s="17" t="s">
        <v>12</v>
      </c>
    </row>
    <row r="377" spans="1:9" x14ac:dyDescent="0.2">
      <c r="A377" s="16">
        <v>45108</v>
      </c>
      <c r="B377" s="17">
        <v>5.26</v>
      </c>
      <c r="C377" s="17" t="s">
        <v>11</v>
      </c>
      <c r="D377" s="17" t="s">
        <v>13</v>
      </c>
      <c r="E377" s="17" t="s">
        <v>10</v>
      </c>
      <c r="F377" s="17" t="s">
        <v>0</v>
      </c>
      <c r="G377" s="17" t="s">
        <v>14</v>
      </c>
      <c r="H377" s="17" t="s">
        <v>36</v>
      </c>
      <c r="I377" s="17" t="s">
        <v>12</v>
      </c>
    </row>
    <row r="378" spans="1:9" x14ac:dyDescent="0.2">
      <c r="A378" s="16">
        <v>45200</v>
      </c>
      <c r="B378" s="17">
        <v>5.33</v>
      </c>
      <c r="C378" s="17" t="s">
        <v>11</v>
      </c>
      <c r="D378" s="17" t="s">
        <v>13</v>
      </c>
      <c r="E378" s="17" t="s">
        <v>10</v>
      </c>
      <c r="F378" s="17" t="s">
        <v>0</v>
      </c>
      <c r="G378" s="17" t="s">
        <v>14</v>
      </c>
      <c r="H378" s="17" t="s">
        <v>36</v>
      </c>
      <c r="I378" s="17" t="s">
        <v>12</v>
      </c>
    </row>
    <row r="379" spans="1:9" x14ac:dyDescent="0.2">
      <c r="A379" s="16">
        <v>45292</v>
      </c>
      <c r="B379" s="17">
        <v>5.33</v>
      </c>
      <c r="C379" s="17" t="s">
        <v>11</v>
      </c>
      <c r="D379" s="17" t="s">
        <v>13</v>
      </c>
      <c r="E379" s="17" t="s">
        <v>10</v>
      </c>
      <c r="F379" s="17" t="s">
        <v>0</v>
      </c>
      <c r="G379" s="17" t="s">
        <v>14</v>
      </c>
      <c r="H379" s="17" t="s">
        <v>36</v>
      </c>
      <c r="I379" s="17" t="s">
        <v>12</v>
      </c>
    </row>
    <row r="380" spans="1:9" x14ac:dyDescent="0.2">
      <c r="A380" s="16">
        <v>45383</v>
      </c>
      <c r="B380" s="17">
        <v>5.33</v>
      </c>
      <c r="C380" s="17" t="s">
        <v>11</v>
      </c>
      <c r="D380" s="17" t="s">
        <v>13</v>
      </c>
      <c r="E380" s="17" t="s">
        <v>10</v>
      </c>
      <c r="F380" s="17" t="s">
        <v>0</v>
      </c>
      <c r="G380" s="17" t="s">
        <v>14</v>
      </c>
      <c r="H380" s="17" t="s">
        <v>36</v>
      </c>
      <c r="I380" s="17" t="s">
        <v>12</v>
      </c>
    </row>
    <row r="381" spans="1:9" x14ac:dyDescent="0.2">
      <c r="A381" s="16">
        <v>45474</v>
      </c>
      <c r="B381" s="17">
        <v>5.26</v>
      </c>
      <c r="C381" s="17" t="s">
        <v>11</v>
      </c>
      <c r="D381" s="17" t="s">
        <v>13</v>
      </c>
      <c r="E381" s="17" t="s">
        <v>10</v>
      </c>
      <c r="F381" s="17" t="s">
        <v>0</v>
      </c>
      <c r="G381" s="17" t="s">
        <v>14</v>
      </c>
      <c r="H381" s="17" t="s">
        <v>36</v>
      </c>
      <c r="I381" s="17" t="s">
        <v>12</v>
      </c>
    </row>
    <row r="382" spans="1:9" x14ac:dyDescent="0.2">
      <c r="A382" s="16">
        <v>45566</v>
      </c>
      <c r="B382" s="17">
        <v>4.6500000000000004</v>
      </c>
      <c r="C382" s="17" t="s">
        <v>11</v>
      </c>
      <c r="D382" s="17" t="s">
        <v>13</v>
      </c>
      <c r="E382" s="17" t="s">
        <v>10</v>
      </c>
      <c r="F382" s="17" t="s">
        <v>0</v>
      </c>
      <c r="G382" s="17" t="s">
        <v>14</v>
      </c>
      <c r="H382" s="17" t="s">
        <v>36</v>
      </c>
      <c r="I382" s="17" t="s">
        <v>12</v>
      </c>
    </row>
    <row r="383" spans="1:9" x14ac:dyDescent="0.2">
      <c r="A383" s="16">
        <v>45658</v>
      </c>
      <c r="B383" s="17">
        <v>4.33</v>
      </c>
      <c r="C383" s="17" t="s">
        <v>11</v>
      </c>
      <c r="D383" s="17" t="s">
        <v>13</v>
      </c>
      <c r="E383" s="17" t="s">
        <v>10</v>
      </c>
      <c r="F383" s="17" t="s">
        <v>0</v>
      </c>
      <c r="G383" s="17" t="s">
        <v>14</v>
      </c>
      <c r="H383" s="17" t="s">
        <v>36</v>
      </c>
      <c r="I383" s="17" t="s">
        <v>12</v>
      </c>
    </row>
    <row r="384" spans="1:9" x14ac:dyDescent="0.2">
      <c r="A384" s="16">
        <v>45748</v>
      </c>
      <c r="B384" s="17">
        <v>4.33</v>
      </c>
      <c r="C384" s="17" t="s">
        <v>11</v>
      </c>
      <c r="D384" s="17" t="s">
        <v>13</v>
      </c>
      <c r="E384" s="17" t="s">
        <v>10</v>
      </c>
      <c r="F384" s="17" t="s">
        <v>0</v>
      </c>
      <c r="G384" s="17" t="s">
        <v>14</v>
      </c>
      <c r="H384" s="17" t="s">
        <v>36</v>
      </c>
      <c r="I384" s="17" t="s">
        <v>12</v>
      </c>
    </row>
    <row r="385" spans="1:9" x14ac:dyDescent="0.2">
      <c r="A385" s="16">
        <v>45839</v>
      </c>
      <c r="B385" s="17">
        <v>4.29</v>
      </c>
      <c r="C385" s="17" t="s">
        <v>11</v>
      </c>
      <c r="D385" s="17" t="s">
        <v>13</v>
      </c>
      <c r="E385" s="17" t="s">
        <v>10</v>
      </c>
      <c r="F385" s="17" t="s">
        <v>0</v>
      </c>
      <c r="G385" s="17" t="s">
        <v>14</v>
      </c>
      <c r="H385" s="17" t="s">
        <v>36</v>
      </c>
      <c r="I385" s="17" t="s">
        <v>12</v>
      </c>
    </row>
    <row r="386" spans="1:9" x14ac:dyDescent="0.2">
      <c r="A386" s="16">
        <v>45931</v>
      </c>
      <c r="B386" s="17">
        <v>3.9</v>
      </c>
      <c r="C386" s="17" t="s">
        <v>11</v>
      </c>
      <c r="D386" s="17" t="s">
        <v>13</v>
      </c>
      <c r="E386" s="17" t="s">
        <v>10</v>
      </c>
      <c r="F386" s="17" t="s">
        <v>0</v>
      </c>
      <c r="G386" s="17" t="s">
        <v>14</v>
      </c>
      <c r="H386" s="17" t="s">
        <v>36</v>
      </c>
      <c r="I386" s="17" t="s">
        <v>12</v>
      </c>
    </row>
    <row r="387" spans="1:9" x14ac:dyDescent="0.2">
      <c r="A387" s="18">
        <v>46023</v>
      </c>
      <c r="B387" s="19" t="e">
        <v>#N/A</v>
      </c>
      <c r="C387" s="19" t="s">
        <v>11</v>
      </c>
      <c r="D387" s="19" t="s">
        <v>13</v>
      </c>
      <c r="E387" s="19" t="s">
        <v>10</v>
      </c>
      <c r="F387" s="19" t="s">
        <v>0</v>
      </c>
      <c r="G387" s="19" t="s">
        <v>14</v>
      </c>
      <c r="H387" s="19" t="s">
        <v>36</v>
      </c>
      <c r="I387" s="19" t="s">
        <v>12</v>
      </c>
    </row>
    <row r="388" spans="1:9" x14ac:dyDescent="0.2">
      <c r="A388" s="37">
        <v>18264</v>
      </c>
      <c r="B388" s="38">
        <v>6.5</v>
      </c>
      <c r="C388" s="38" t="s">
        <v>18</v>
      </c>
      <c r="D388" s="38" t="s">
        <v>16</v>
      </c>
      <c r="E388" s="38" t="s">
        <v>17</v>
      </c>
      <c r="F388" s="38" t="s">
        <v>0</v>
      </c>
      <c r="G388" s="38" t="s">
        <v>2</v>
      </c>
      <c r="H388" s="38" t="s">
        <v>1</v>
      </c>
      <c r="I388" s="38" t="s">
        <v>3</v>
      </c>
    </row>
    <row r="389" spans="1:9" x14ac:dyDescent="0.2">
      <c r="A389" s="37">
        <v>18295</v>
      </c>
      <c r="B389" s="38">
        <v>6.4</v>
      </c>
      <c r="C389" s="38" t="s">
        <v>18</v>
      </c>
      <c r="D389" s="38" t="s">
        <v>16</v>
      </c>
      <c r="E389" s="38" t="s">
        <v>17</v>
      </c>
      <c r="F389" s="38" t="s">
        <v>0</v>
      </c>
      <c r="G389" s="38" t="s">
        <v>2</v>
      </c>
      <c r="H389" s="38" t="s">
        <v>1</v>
      </c>
      <c r="I389" s="38" t="s">
        <v>3</v>
      </c>
    </row>
    <row r="390" spans="1:9" x14ac:dyDescent="0.2">
      <c r="A390" s="37">
        <v>18323</v>
      </c>
      <c r="B390" s="38">
        <v>6.3</v>
      </c>
      <c r="C390" s="38" t="s">
        <v>18</v>
      </c>
      <c r="D390" s="38" t="s">
        <v>16</v>
      </c>
      <c r="E390" s="38" t="s">
        <v>17</v>
      </c>
      <c r="F390" s="38" t="s">
        <v>0</v>
      </c>
      <c r="G390" s="38" t="s">
        <v>2</v>
      </c>
      <c r="H390" s="38" t="s">
        <v>1</v>
      </c>
      <c r="I390" s="38" t="s">
        <v>3</v>
      </c>
    </row>
    <row r="391" spans="1:9" x14ac:dyDescent="0.2">
      <c r="A391" s="37">
        <v>18354</v>
      </c>
      <c r="B391" s="38">
        <v>5.8</v>
      </c>
      <c r="C391" s="38" t="s">
        <v>18</v>
      </c>
      <c r="D391" s="38" t="s">
        <v>16</v>
      </c>
      <c r="E391" s="38" t="s">
        <v>17</v>
      </c>
      <c r="F391" s="38" t="s">
        <v>0</v>
      </c>
      <c r="G391" s="38" t="s">
        <v>2</v>
      </c>
      <c r="H391" s="38" t="s">
        <v>1</v>
      </c>
      <c r="I391" s="38" t="s">
        <v>3</v>
      </c>
    </row>
    <row r="392" spans="1:9" x14ac:dyDescent="0.2">
      <c r="A392" s="37">
        <v>18384</v>
      </c>
      <c r="B392" s="38">
        <v>5.5</v>
      </c>
      <c r="C392" s="38" t="s">
        <v>18</v>
      </c>
      <c r="D392" s="38" t="s">
        <v>16</v>
      </c>
      <c r="E392" s="38" t="s">
        <v>17</v>
      </c>
      <c r="F392" s="38" t="s">
        <v>0</v>
      </c>
      <c r="G392" s="38" t="s">
        <v>2</v>
      </c>
      <c r="H392" s="38" t="s">
        <v>1</v>
      </c>
      <c r="I392" s="38" t="s">
        <v>3</v>
      </c>
    </row>
    <row r="393" spans="1:9" x14ac:dyDescent="0.2">
      <c r="A393" s="37">
        <v>18415</v>
      </c>
      <c r="B393" s="38">
        <v>5.4</v>
      </c>
      <c r="C393" s="38" t="s">
        <v>18</v>
      </c>
      <c r="D393" s="38" t="s">
        <v>16</v>
      </c>
      <c r="E393" s="38" t="s">
        <v>17</v>
      </c>
      <c r="F393" s="38" t="s">
        <v>0</v>
      </c>
      <c r="G393" s="38" t="s">
        <v>2</v>
      </c>
      <c r="H393" s="38" t="s">
        <v>1</v>
      </c>
      <c r="I393" s="38" t="s">
        <v>3</v>
      </c>
    </row>
    <row r="394" spans="1:9" x14ac:dyDescent="0.2">
      <c r="A394" s="37">
        <v>18445</v>
      </c>
      <c r="B394" s="38">
        <v>5</v>
      </c>
      <c r="C394" s="38" t="s">
        <v>18</v>
      </c>
      <c r="D394" s="38" t="s">
        <v>16</v>
      </c>
      <c r="E394" s="38" t="s">
        <v>17</v>
      </c>
      <c r="F394" s="38" t="s">
        <v>0</v>
      </c>
      <c r="G394" s="38" t="s">
        <v>2</v>
      </c>
      <c r="H394" s="38" t="s">
        <v>1</v>
      </c>
      <c r="I394" s="38" t="s">
        <v>3</v>
      </c>
    </row>
    <row r="395" spans="1:9" x14ac:dyDescent="0.2">
      <c r="A395" s="37">
        <v>18476</v>
      </c>
      <c r="B395" s="38">
        <v>4.5</v>
      </c>
      <c r="C395" s="38" t="s">
        <v>18</v>
      </c>
      <c r="D395" s="38" t="s">
        <v>16</v>
      </c>
      <c r="E395" s="38" t="s">
        <v>17</v>
      </c>
      <c r="F395" s="38" t="s">
        <v>0</v>
      </c>
      <c r="G395" s="38" t="s">
        <v>2</v>
      </c>
      <c r="H395" s="38" t="s">
        <v>1</v>
      </c>
      <c r="I395" s="38" t="s">
        <v>3</v>
      </c>
    </row>
    <row r="396" spans="1:9" x14ac:dyDescent="0.2">
      <c r="A396" s="37">
        <v>18507</v>
      </c>
      <c r="B396" s="38">
        <v>4.4000000000000004</v>
      </c>
      <c r="C396" s="38" t="s">
        <v>18</v>
      </c>
      <c r="D396" s="38" t="s">
        <v>16</v>
      </c>
      <c r="E396" s="38" t="s">
        <v>17</v>
      </c>
      <c r="F396" s="38" t="s">
        <v>0</v>
      </c>
      <c r="G396" s="38" t="s">
        <v>2</v>
      </c>
      <c r="H396" s="38" t="s">
        <v>1</v>
      </c>
      <c r="I396" s="38" t="s">
        <v>3</v>
      </c>
    </row>
    <row r="397" spans="1:9" x14ac:dyDescent="0.2">
      <c r="A397" s="37">
        <v>18537</v>
      </c>
      <c r="B397" s="38">
        <v>4.2</v>
      </c>
      <c r="C397" s="38" t="s">
        <v>18</v>
      </c>
      <c r="D397" s="38" t="s">
        <v>16</v>
      </c>
      <c r="E397" s="38" t="s">
        <v>17</v>
      </c>
      <c r="F397" s="38" t="s">
        <v>0</v>
      </c>
      <c r="G397" s="38" t="s">
        <v>2</v>
      </c>
      <c r="H397" s="38" t="s">
        <v>1</v>
      </c>
      <c r="I397" s="38" t="s">
        <v>3</v>
      </c>
    </row>
    <row r="398" spans="1:9" x14ac:dyDescent="0.2">
      <c r="A398" s="37">
        <v>18568</v>
      </c>
      <c r="B398" s="38">
        <v>4.2</v>
      </c>
      <c r="C398" s="38" t="s">
        <v>18</v>
      </c>
      <c r="D398" s="38" t="s">
        <v>16</v>
      </c>
      <c r="E398" s="38" t="s">
        <v>17</v>
      </c>
      <c r="F398" s="38" t="s">
        <v>0</v>
      </c>
      <c r="G398" s="38" t="s">
        <v>2</v>
      </c>
      <c r="H398" s="38" t="s">
        <v>1</v>
      </c>
      <c r="I398" s="38" t="s">
        <v>3</v>
      </c>
    </row>
    <row r="399" spans="1:9" x14ac:dyDescent="0.2">
      <c r="A399" s="37">
        <v>18598</v>
      </c>
      <c r="B399" s="38">
        <v>4.3</v>
      </c>
      <c r="C399" s="38" t="s">
        <v>18</v>
      </c>
      <c r="D399" s="38" t="s">
        <v>16</v>
      </c>
      <c r="E399" s="38" t="s">
        <v>17</v>
      </c>
      <c r="F399" s="38" t="s">
        <v>0</v>
      </c>
      <c r="G399" s="38" t="s">
        <v>2</v>
      </c>
      <c r="H399" s="38" t="s">
        <v>1</v>
      </c>
      <c r="I399" s="38" t="s">
        <v>3</v>
      </c>
    </row>
    <row r="400" spans="1:9" x14ac:dyDescent="0.2">
      <c r="A400" s="37">
        <v>18629</v>
      </c>
      <c r="B400" s="38">
        <v>3.7</v>
      </c>
      <c r="C400" s="38" t="s">
        <v>18</v>
      </c>
      <c r="D400" s="38" t="s">
        <v>16</v>
      </c>
      <c r="E400" s="38" t="s">
        <v>17</v>
      </c>
      <c r="F400" s="38" t="s">
        <v>0</v>
      </c>
      <c r="G400" s="38" t="s">
        <v>2</v>
      </c>
      <c r="H400" s="38" t="s">
        <v>1</v>
      </c>
      <c r="I400" s="38" t="s">
        <v>3</v>
      </c>
    </row>
    <row r="401" spans="1:9" x14ac:dyDescent="0.2">
      <c r="A401" s="37">
        <v>18660</v>
      </c>
      <c r="B401" s="38">
        <v>3.4</v>
      </c>
      <c r="C401" s="38" t="s">
        <v>18</v>
      </c>
      <c r="D401" s="38" t="s">
        <v>16</v>
      </c>
      <c r="E401" s="38" t="s">
        <v>17</v>
      </c>
      <c r="F401" s="38" t="s">
        <v>0</v>
      </c>
      <c r="G401" s="38" t="s">
        <v>2</v>
      </c>
      <c r="H401" s="38" t="s">
        <v>1</v>
      </c>
      <c r="I401" s="38" t="s">
        <v>3</v>
      </c>
    </row>
    <row r="402" spans="1:9" x14ac:dyDescent="0.2">
      <c r="A402" s="37">
        <v>18688</v>
      </c>
      <c r="B402" s="38">
        <v>3.4</v>
      </c>
      <c r="C402" s="38" t="s">
        <v>18</v>
      </c>
      <c r="D402" s="38" t="s">
        <v>16</v>
      </c>
      <c r="E402" s="38" t="s">
        <v>17</v>
      </c>
      <c r="F402" s="38" t="s">
        <v>0</v>
      </c>
      <c r="G402" s="38" t="s">
        <v>2</v>
      </c>
      <c r="H402" s="38" t="s">
        <v>1</v>
      </c>
      <c r="I402" s="38" t="s">
        <v>3</v>
      </c>
    </row>
    <row r="403" spans="1:9" x14ac:dyDescent="0.2">
      <c r="A403" s="37">
        <v>18719</v>
      </c>
      <c r="B403" s="38">
        <v>3.1</v>
      </c>
      <c r="C403" s="38" t="s">
        <v>18</v>
      </c>
      <c r="D403" s="38" t="s">
        <v>16</v>
      </c>
      <c r="E403" s="38" t="s">
        <v>17</v>
      </c>
      <c r="F403" s="38" t="s">
        <v>0</v>
      </c>
      <c r="G403" s="38" t="s">
        <v>2</v>
      </c>
      <c r="H403" s="38" t="s">
        <v>1</v>
      </c>
      <c r="I403" s="38" t="s">
        <v>3</v>
      </c>
    </row>
    <row r="404" spans="1:9" x14ac:dyDescent="0.2">
      <c r="A404" s="37">
        <v>18749</v>
      </c>
      <c r="B404" s="38">
        <v>3</v>
      </c>
      <c r="C404" s="38" t="s">
        <v>18</v>
      </c>
      <c r="D404" s="38" t="s">
        <v>16</v>
      </c>
      <c r="E404" s="38" t="s">
        <v>17</v>
      </c>
      <c r="F404" s="38" t="s">
        <v>0</v>
      </c>
      <c r="G404" s="38" t="s">
        <v>2</v>
      </c>
      <c r="H404" s="38" t="s">
        <v>1</v>
      </c>
      <c r="I404" s="38" t="s">
        <v>3</v>
      </c>
    </row>
    <row r="405" spans="1:9" x14ac:dyDescent="0.2">
      <c r="A405" s="37">
        <v>18780</v>
      </c>
      <c r="B405" s="38">
        <v>3.2</v>
      </c>
      <c r="C405" s="38" t="s">
        <v>18</v>
      </c>
      <c r="D405" s="38" t="s">
        <v>16</v>
      </c>
      <c r="E405" s="38" t="s">
        <v>17</v>
      </c>
      <c r="F405" s="38" t="s">
        <v>0</v>
      </c>
      <c r="G405" s="38" t="s">
        <v>2</v>
      </c>
      <c r="H405" s="38" t="s">
        <v>1</v>
      </c>
      <c r="I405" s="38" t="s">
        <v>3</v>
      </c>
    </row>
    <row r="406" spans="1:9" x14ac:dyDescent="0.2">
      <c r="A406" s="37">
        <v>18810</v>
      </c>
      <c r="B406" s="38">
        <v>3.1</v>
      </c>
      <c r="C406" s="38" t="s">
        <v>18</v>
      </c>
      <c r="D406" s="38" t="s">
        <v>16</v>
      </c>
      <c r="E406" s="38" t="s">
        <v>17</v>
      </c>
      <c r="F406" s="38" t="s">
        <v>0</v>
      </c>
      <c r="G406" s="38" t="s">
        <v>2</v>
      </c>
      <c r="H406" s="38" t="s">
        <v>1</v>
      </c>
      <c r="I406" s="38" t="s">
        <v>3</v>
      </c>
    </row>
    <row r="407" spans="1:9" x14ac:dyDescent="0.2">
      <c r="A407" s="37">
        <v>18841</v>
      </c>
      <c r="B407" s="38">
        <v>3.1</v>
      </c>
      <c r="C407" s="38" t="s">
        <v>18</v>
      </c>
      <c r="D407" s="38" t="s">
        <v>16</v>
      </c>
      <c r="E407" s="38" t="s">
        <v>17</v>
      </c>
      <c r="F407" s="38" t="s">
        <v>0</v>
      </c>
      <c r="G407" s="38" t="s">
        <v>2</v>
      </c>
      <c r="H407" s="38" t="s">
        <v>1</v>
      </c>
      <c r="I407" s="38" t="s">
        <v>3</v>
      </c>
    </row>
    <row r="408" spans="1:9" x14ac:dyDescent="0.2">
      <c r="A408" s="37">
        <v>18872</v>
      </c>
      <c r="B408" s="38">
        <v>3.3</v>
      </c>
      <c r="C408" s="38" t="s">
        <v>18</v>
      </c>
      <c r="D408" s="38" t="s">
        <v>16</v>
      </c>
      <c r="E408" s="38" t="s">
        <v>17</v>
      </c>
      <c r="F408" s="38" t="s">
        <v>0</v>
      </c>
      <c r="G408" s="38" t="s">
        <v>2</v>
      </c>
      <c r="H408" s="38" t="s">
        <v>1</v>
      </c>
      <c r="I408" s="38" t="s">
        <v>3</v>
      </c>
    </row>
    <row r="409" spans="1:9" x14ac:dyDescent="0.2">
      <c r="A409" s="37">
        <v>18902</v>
      </c>
      <c r="B409" s="38">
        <v>3.5</v>
      </c>
      <c r="C409" s="38" t="s">
        <v>18</v>
      </c>
      <c r="D409" s="38" t="s">
        <v>16</v>
      </c>
      <c r="E409" s="38" t="s">
        <v>17</v>
      </c>
      <c r="F409" s="38" t="s">
        <v>0</v>
      </c>
      <c r="G409" s="38" t="s">
        <v>2</v>
      </c>
      <c r="H409" s="38" t="s">
        <v>1</v>
      </c>
      <c r="I409" s="38" t="s">
        <v>3</v>
      </c>
    </row>
    <row r="410" spans="1:9" x14ac:dyDescent="0.2">
      <c r="A410" s="37">
        <v>18933</v>
      </c>
      <c r="B410" s="38">
        <v>3.5</v>
      </c>
      <c r="C410" s="38" t="s">
        <v>18</v>
      </c>
      <c r="D410" s="38" t="s">
        <v>16</v>
      </c>
      <c r="E410" s="38" t="s">
        <v>17</v>
      </c>
      <c r="F410" s="38" t="s">
        <v>0</v>
      </c>
      <c r="G410" s="38" t="s">
        <v>2</v>
      </c>
      <c r="H410" s="38" t="s">
        <v>1</v>
      </c>
      <c r="I410" s="38" t="s">
        <v>3</v>
      </c>
    </row>
    <row r="411" spans="1:9" x14ac:dyDescent="0.2">
      <c r="A411" s="37">
        <v>18963</v>
      </c>
      <c r="B411" s="38">
        <v>3.1</v>
      </c>
      <c r="C411" s="38" t="s">
        <v>18</v>
      </c>
      <c r="D411" s="38" t="s">
        <v>16</v>
      </c>
      <c r="E411" s="38" t="s">
        <v>17</v>
      </c>
      <c r="F411" s="38" t="s">
        <v>0</v>
      </c>
      <c r="G411" s="38" t="s">
        <v>2</v>
      </c>
      <c r="H411" s="38" t="s">
        <v>1</v>
      </c>
      <c r="I411" s="38" t="s">
        <v>3</v>
      </c>
    </row>
    <row r="412" spans="1:9" x14ac:dyDescent="0.2">
      <c r="A412" s="37">
        <v>18994</v>
      </c>
      <c r="B412" s="38">
        <v>3.2</v>
      </c>
      <c r="C412" s="38" t="s">
        <v>18</v>
      </c>
      <c r="D412" s="38" t="s">
        <v>16</v>
      </c>
      <c r="E412" s="38" t="s">
        <v>17</v>
      </c>
      <c r="F412" s="38" t="s">
        <v>0</v>
      </c>
      <c r="G412" s="38" t="s">
        <v>2</v>
      </c>
      <c r="H412" s="38" t="s">
        <v>1</v>
      </c>
      <c r="I412" s="38" t="s">
        <v>3</v>
      </c>
    </row>
    <row r="413" spans="1:9" x14ac:dyDescent="0.2">
      <c r="A413" s="37">
        <v>19025</v>
      </c>
      <c r="B413" s="38">
        <v>3.1</v>
      </c>
      <c r="C413" s="38" t="s">
        <v>18</v>
      </c>
      <c r="D413" s="38" t="s">
        <v>16</v>
      </c>
      <c r="E413" s="38" t="s">
        <v>17</v>
      </c>
      <c r="F413" s="38" t="s">
        <v>0</v>
      </c>
      <c r="G413" s="38" t="s">
        <v>2</v>
      </c>
      <c r="H413" s="38" t="s">
        <v>1</v>
      </c>
      <c r="I413" s="38" t="s">
        <v>3</v>
      </c>
    </row>
    <row r="414" spans="1:9" x14ac:dyDescent="0.2">
      <c r="A414" s="37">
        <v>19054</v>
      </c>
      <c r="B414" s="38">
        <v>2.9</v>
      </c>
      <c r="C414" s="38" t="s">
        <v>18</v>
      </c>
      <c r="D414" s="38" t="s">
        <v>16</v>
      </c>
      <c r="E414" s="38" t="s">
        <v>17</v>
      </c>
      <c r="F414" s="38" t="s">
        <v>0</v>
      </c>
      <c r="G414" s="38" t="s">
        <v>2</v>
      </c>
      <c r="H414" s="38" t="s">
        <v>1</v>
      </c>
      <c r="I414" s="38" t="s">
        <v>3</v>
      </c>
    </row>
    <row r="415" spans="1:9" x14ac:dyDescent="0.2">
      <c r="A415" s="37">
        <v>19085</v>
      </c>
      <c r="B415" s="38">
        <v>2.9</v>
      </c>
      <c r="C415" s="38" t="s">
        <v>18</v>
      </c>
      <c r="D415" s="38" t="s">
        <v>16</v>
      </c>
      <c r="E415" s="38" t="s">
        <v>17</v>
      </c>
      <c r="F415" s="38" t="s">
        <v>0</v>
      </c>
      <c r="G415" s="38" t="s">
        <v>2</v>
      </c>
      <c r="H415" s="38" t="s">
        <v>1</v>
      </c>
      <c r="I415" s="38" t="s">
        <v>3</v>
      </c>
    </row>
    <row r="416" spans="1:9" x14ac:dyDescent="0.2">
      <c r="A416" s="37">
        <v>19115</v>
      </c>
      <c r="B416" s="38">
        <v>3</v>
      </c>
      <c r="C416" s="38" t="s">
        <v>18</v>
      </c>
      <c r="D416" s="38" t="s">
        <v>16</v>
      </c>
      <c r="E416" s="38" t="s">
        <v>17</v>
      </c>
      <c r="F416" s="38" t="s">
        <v>0</v>
      </c>
      <c r="G416" s="38" t="s">
        <v>2</v>
      </c>
      <c r="H416" s="38" t="s">
        <v>1</v>
      </c>
      <c r="I416" s="38" t="s">
        <v>3</v>
      </c>
    </row>
    <row r="417" spans="1:9" x14ac:dyDescent="0.2">
      <c r="A417" s="37">
        <v>19146</v>
      </c>
      <c r="B417" s="38">
        <v>3</v>
      </c>
      <c r="C417" s="38" t="s">
        <v>18</v>
      </c>
      <c r="D417" s="38" t="s">
        <v>16</v>
      </c>
      <c r="E417" s="38" t="s">
        <v>17</v>
      </c>
      <c r="F417" s="38" t="s">
        <v>0</v>
      </c>
      <c r="G417" s="38" t="s">
        <v>2</v>
      </c>
      <c r="H417" s="38" t="s">
        <v>1</v>
      </c>
      <c r="I417" s="38" t="s">
        <v>3</v>
      </c>
    </row>
    <row r="418" spans="1:9" x14ac:dyDescent="0.2">
      <c r="A418" s="37">
        <v>19176</v>
      </c>
      <c r="B418" s="38">
        <v>3.2</v>
      </c>
      <c r="C418" s="38" t="s">
        <v>18</v>
      </c>
      <c r="D418" s="38" t="s">
        <v>16</v>
      </c>
      <c r="E418" s="38" t="s">
        <v>17</v>
      </c>
      <c r="F418" s="38" t="s">
        <v>0</v>
      </c>
      <c r="G418" s="38" t="s">
        <v>2</v>
      </c>
      <c r="H418" s="38" t="s">
        <v>1</v>
      </c>
      <c r="I418" s="38" t="s">
        <v>3</v>
      </c>
    </row>
    <row r="419" spans="1:9" x14ac:dyDescent="0.2">
      <c r="A419" s="37">
        <v>19207</v>
      </c>
      <c r="B419" s="38">
        <v>3.4</v>
      </c>
      <c r="C419" s="38" t="s">
        <v>18</v>
      </c>
      <c r="D419" s="38" t="s">
        <v>16</v>
      </c>
      <c r="E419" s="38" t="s">
        <v>17</v>
      </c>
      <c r="F419" s="38" t="s">
        <v>0</v>
      </c>
      <c r="G419" s="38" t="s">
        <v>2</v>
      </c>
      <c r="H419" s="38" t="s">
        <v>1</v>
      </c>
      <c r="I419" s="38" t="s">
        <v>3</v>
      </c>
    </row>
    <row r="420" spans="1:9" x14ac:dyDescent="0.2">
      <c r="A420" s="37">
        <v>19238</v>
      </c>
      <c r="B420" s="38">
        <v>3.1</v>
      </c>
      <c r="C420" s="38" t="s">
        <v>18</v>
      </c>
      <c r="D420" s="38" t="s">
        <v>16</v>
      </c>
      <c r="E420" s="38" t="s">
        <v>17</v>
      </c>
      <c r="F420" s="38" t="s">
        <v>0</v>
      </c>
      <c r="G420" s="38" t="s">
        <v>2</v>
      </c>
      <c r="H420" s="38" t="s">
        <v>1</v>
      </c>
      <c r="I420" s="38" t="s">
        <v>3</v>
      </c>
    </row>
    <row r="421" spans="1:9" x14ac:dyDescent="0.2">
      <c r="A421" s="37">
        <v>19268</v>
      </c>
      <c r="B421" s="38">
        <v>3</v>
      </c>
      <c r="C421" s="38" t="s">
        <v>18</v>
      </c>
      <c r="D421" s="38" t="s">
        <v>16</v>
      </c>
      <c r="E421" s="38" t="s">
        <v>17</v>
      </c>
      <c r="F421" s="38" t="s">
        <v>0</v>
      </c>
      <c r="G421" s="38" t="s">
        <v>2</v>
      </c>
      <c r="H421" s="38" t="s">
        <v>1</v>
      </c>
      <c r="I421" s="38" t="s">
        <v>3</v>
      </c>
    </row>
    <row r="422" spans="1:9" x14ac:dyDescent="0.2">
      <c r="A422" s="37">
        <v>19299</v>
      </c>
      <c r="B422" s="38">
        <v>2.8</v>
      </c>
      <c r="C422" s="38" t="s">
        <v>18</v>
      </c>
      <c r="D422" s="38" t="s">
        <v>16</v>
      </c>
      <c r="E422" s="38" t="s">
        <v>17</v>
      </c>
      <c r="F422" s="38" t="s">
        <v>0</v>
      </c>
      <c r="G422" s="38" t="s">
        <v>2</v>
      </c>
      <c r="H422" s="38" t="s">
        <v>1</v>
      </c>
      <c r="I422" s="38" t="s">
        <v>3</v>
      </c>
    </row>
    <row r="423" spans="1:9" x14ac:dyDescent="0.2">
      <c r="A423" s="37">
        <v>19329</v>
      </c>
      <c r="B423" s="38">
        <v>2.7</v>
      </c>
      <c r="C423" s="38" t="s">
        <v>18</v>
      </c>
      <c r="D423" s="38" t="s">
        <v>16</v>
      </c>
      <c r="E423" s="38" t="s">
        <v>17</v>
      </c>
      <c r="F423" s="38" t="s">
        <v>0</v>
      </c>
      <c r="G423" s="38" t="s">
        <v>2</v>
      </c>
      <c r="H423" s="38" t="s">
        <v>1</v>
      </c>
      <c r="I423" s="38" t="s">
        <v>3</v>
      </c>
    </row>
    <row r="424" spans="1:9" x14ac:dyDescent="0.2">
      <c r="A424" s="37">
        <v>19360</v>
      </c>
      <c r="B424" s="38">
        <v>2.9</v>
      </c>
      <c r="C424" s="38" t="s">
        <v>18</v>
      </c>
      <c r="D424" s="38" t="s">
        <v>16</v>
      </c>
      <c r="E424" s="38" t="s">
        <v>17</v>
      </c>
      <c r="F424" s="38" t="s">
        <v>0</v>
      </c>
      <c r="G424" s="38" t="s">
        <v>2</v>
      </c>
      <c r="H424" s="38" t="s">
        <v>1</v>
      </c>
      <c r="I424" s="38" t="s">
        <v>3</v>
      </c>
    </row>
    <row r="425" spans="1:9" x14ac:dyDescent="0.2">
      <c r="A425" s="37">
        <v>19391</v>
      </c>
      <c r="B425" s="38">
        <v>2.6</v>
      </c>
      <c r="C425" s="38" t="s">
        <v>18</v>
      </c>
      <c r="D425" s="38" t="s">
        <v>16</v>
      </c>
      <c r="E425" s="38" t="s">
        <v>17</v>
      </c>
      <c r="F425" s="38" t="s">
        <v>0</v>
      </c>
      <c r="G425" s="38" t="s">
        <v>2</v>
      </c>
      <c r="H425" s="38" t="s">
        <v>1</v>
      </c>
      <c r="I425" s="38" t="s">
        <v>3</v>
      </c>
    </row>
    <row r="426" spans="1:9" x14ac:dyDescent="0.2">
      <c r="A426" s="37">
        <v>19419</v>
      </c>
      <c r="B426" s="38">
        <v>2.6</v>
      </c>
      <c r="C426" s="38" t="s">
        <v>18</v>
      </c>
      <c r="D426" s="38" t="s">
        <v>16</v>
      </c>
      <c r="E426" s="38" t="s">
        <v>17</v>
      </c>
      <c r="F426" s="38" t="s">
        <v>0</v>
      </c>
      <c r="G426" s="38" t="s">
        <v>2</v>
      </c>
      <c r="H426" s="38" t="s">
        <v>1</v>
      </c>
      <c r="I426" s="38" t="s">
        <v>3</v>
      </c>
    </row>
    <row r="427" spans="1:9" x14ac:dyDescent="0.2">
      <c r="A427" s="37">
        <v>19450</v>
      </c>
      <c r="B427" s="38">
        <v>2.7</v>
      </c>
      <c r="C427" s="38" t="s">
        <v>18</v>
      </c>
      <c r="D427" s="38" t="s">
        <v>16</v>
      </c>
      <c r="E427" s="38" t="s">
        <v>17</v>
      </c>
      <c r="F427" s="38" t="s">
        <v>0</v>
      </c>
      <c r="G427" s="38" t="s">
        <v>2</v>
      </c>
      <c r="H427" s="38" t="s">
        <v>1</v>
      </c>
      <c r="I427" s="38" t="s">
        <v>3</v>
      </c>
    </row>
    <row r="428" spans="1:9" x14ac:dyDescent="0.2">
      <c r="A428" s="37">
        <v>19480</v>
      </c>
      <c r="B428" s="38">
        <v>2.5</v>
      </c>
      <c r="C428" s="38" t="s">
        <v>18</v>
      </c>
      <c r="D428" s="38" t="s">
        <v>16</v>
      </c>
      <c r="E428" s="38" t="s">
        <v>17</v>
      </c>
      <c r="F428" s="38" t="s">
        <v>0</v>
      </c>
      <c r="G428" s="38" t="s">
        <v>2</v>
      </c>
      <c r="H428" s="38" t="s">
        <v>1</v>
      </c>
      <c r="I428" s="38" t="s">
        <v>3</v>
      </c>
    </row>
    <row r="429" spans="1:9" x14ac:dyDescent="0.2">
      <c r="A429" s="37">
        <v>19511</v>
      </c>
      <c r="B429" s="38">
        <v>2.5</v>
      </c>
      <c r="C429" s="38" t="s">
        <v>18</v>
      </c>
      <c r="D429" s="38" t="s">
        <v>16</v>
      </c>
      <c r="E429" s="38" t="s">
        <v>17</v>
      </c>
      <c r="F429" s="38" t="s">
        <v>0</v>
      </c>
      <c r="G429" s="38" t="s">
        <v>2</v>
      </c>
      <c r="H429" s="38" t="s">
        <v>1</v>
      </c>
      <c r="I429" s="38" t="s">
        <v>3</v>
      </c>
    </row>
    <row r="430" spans="1:9" x14ac:dyDescent="0.2">
      <c r="A430" s="37">
        <v>19541</v>
      </c>
      <c r="B430" s="38">
        <v>2.6</v>
      </c>
      <c r="C430" s="38" t="s">
        <v>18</v>
      </c>
      <c r="D430" s="38" t="s">
        <v>16</v>
      </c>
      <c r="E430" s="38" t="s">
        <v>17</v>
      </c>
      <c r="F430" s="38" t="s">
        <v>0</v>
      </c>
      <c r="G430" s="38" t="s">
        <v>2</v>
      </c>
      <c r="H430" s="38" t="s">
        <v>1</v>
      </c>
      <c r="I430" s="38" t="s">
        <v>3</v>
      </c>
    </row>
    <row r="431" spans="1:9" x14ac:dyDescent="0.2">
      <c r="A431" s="37">
        <v>19572</v>
      </c>
      <c r="B431" s="38">
        <v>2.7</v>
      </c>
      <c r="C431" s="38" t="s">
        <v>18</v>
      </c>
      <c r="D431" s="38" t="s">
        <v>16</v>
      </c>
      <c r="E431" s="38" t="s">
        <v>17</v>
      </c>
      <c r="F431" s="38" t="s">
        <v>0</v>
      </c>
      <c r="G431" s="38" t="s">
        <v>2</v>
      </c>
      <c r="H431" s="38" t="s">
        <v>1</v>
      </c>
      <c r="I431" s="38" t="s">
        <v>3</v>
      </c>
    </row>
    <row r="432" spans="1:9" x14ac:dyDescent="0.2">
      <c r="A432" s="37">
        <v>19603</v>
      </c>
      <c r="B432" s="38">
        <v>2.9</v>
      </c>
      <c r="C432" s="38" t="s">
        <v>18</v>
      </c>
      <c r="D432" s="38" t="s">
        <v>16</v>
      </c>
      <c r="E432" s="38" t="s">
        <v>17</v>
      </c>
      <c r="F432" s="38" t="s">
        <v>0</v>
      </c>
      <c r="G432" s="38" t="s">
        <v>2</v>
      </c>
      <c r="H432" s="38" t="s">
        <v>1</v>
      </c>
      <c r="I432" s="38" t="s">
        <v>3</v>
      </c>
    </row>
    <row r="433" spans="1:9" x14ac:dyDescent="0.2">
      <c r="A433" s="37">
        <v>19633</v>
      </c>
      <c r="B433" s="38">
        <v>3.1</v>
      </c>
      <c r="C433" s="38" t="s">
        <v>18</v>
      </c>
      <c r="D433" s="38" t="s">
        <v>16</v>
      </c>
      <c r="E433" s="38" t="s">
        <v>17</v>
      </c>
      <c r="F433" s="38" t="s">
        <v>0</v>
      </c>
      <c r="G433" s="38" t="s">
        <v>2</v>
      </c>
      <c r="H433" s="38" t="s">
        <v>1</v>
      </c>
      <c r="I433" s="38" t="s">
        <v>3</v>
      </c>
    </row>
    <row r="434" spans="1:9" x14ac:dyDescent="0.2">
      <c r="A434" s="37">
        <v>19664</v>
      </c>
      <c r="B434" s="38">
        <v>3.5</v>
      </c>
      <c r="C434" s="38" t="s">
        <v>18</v>
      </c>
      <c r="D434" s="38" t="s">
        <v>16</v>
      </c>
      <c r="E434" s="38" t="s">
        <v>17</v>
      </c>
      <c r="F434" s="38" t="s">
        <v>0</v>
      </c>
      <c r="G434" s="38" t="s">
        <v>2</v>
      </c>
      <c r="H434" s="38" t="s">
        <v>1</v>
      </c>
      <c r="I434" s="38" t="s">
        <v>3</v>
      </c>
    </row>
    <row r="435" spans="1:9" x14ac:dyDescent="0.2">
      <c r="A435" s="37">
        <v>19694</v>
      </c>
      <c r="B435" s="38">
        <v>4.5</v>
      </c>
      <c r="C435" s="38" t="s">
        <v>18</v>
      </c>
      <c r="D435" s="38" t="s">
        <v>16</v>
      </c>
      <c r="E435" s="38" t="s">
        <v>17</v>
      </c>
      <c r="F435" s="38" t="s">
        <v>0</v>
      </c>
      <c r="G435" s="38" t="s">
        <v>2</v>
      </c>
      <c r="H435" s="38" t="s">
        <v>1</v>
      </c>
      <c r="I435" s="38" t="s">
        <v>3</v>
      </c>
    </row>
    <row r="436" spans="1:9" x14ac:dyDescent="0.2">
      <c r="A436" s="37">
        <v>19725</v>
      </c>
      <c r="B436" s="38">
        <v>4.9000000000000004</v>
      </c>
      <c r="C436" s="38" t="s">
        <v>18</v>
      </c>
      <c r="D436" s="38" t="s">
        <v>16</v>
      </c>
      <c r="E436" s="38" t="s">
        <v>17</v>
      </c>
      <c r="F436" s="38" t="s">
        <v>0</v>
      </c>
      <c r="G436" s="38" t="s">
        <v>2</v>
      </c>
      <c r="H436" s="38" t="s">
        <v>1</v>
      </c>
      <c r="I436" s="38" t="s">
        <v>3</v>
      </c>
    </row>
    <row r="437" spans="1:9" x14ac:dyDescent="0.2">
      <c r="A437" s="37">
        <v>19756</v>
      </c>
      <c r="B437" s="38">
        <v>5.2</v>
      </c>
      <c r="C437" s="38" t="s">
        <v>18</v>
      </c>
      <c r="D437" s="38" t="s">
        <v>16</v>
      </c>
      <c r="E437" s="38" t="s">
        <v>17</v>
      </c>
      <c r="F437" s="38" t="s">
        <v>0</v>
      </c>
      <c r="G437" s="38" t="s">
        <v>2</v>
      </c>
      <c r="H437" s="38" t="s">
        <v>1</v>
      </c>
      <c r="I437" s="38" t="s">
        <v>3</v>
      </c>
    </row>
    <row r="438" spans="1:9" x14ac:dyDescent="0.2">
      <c r="A438" s="37">
        <v>19784</v>
      </c>
      <c r="B438" s="38">
        <v>5.7</v>
      </c>
      <c r="C438" s="38" t="s">
        <v>18</v>
      </c>
      <c r="D438" s="38" t="s">
        <v>16</v>
      </c>
      <c r="E438" s="38" t="s">
        <v>17</v>
      </c>
      <c r="F438" s="38" t="s">
        <v>0</v>
      </c>
      <c r="G438" s="38" t="s">
        <v>2</v>
      </c>
      <c r="H438" s="38" t="s">
        <v>1</v>
      </c>
      <c r="I438" s="38" t="s">
        <v>3</v>
      </c>
    </row>
    <row r="439" spans="1:9" x14ac:dyDescent="0.2">
      <c r="A439" s="37">
        <v>19815</v>
      </c>
      <c r="B439" s="38">
        <v>5.9</v>
      </c>
      <c r="C439" s="38" t="s">
        <v>18</v>
      </c>
      <c r="D439" s="38" t="s">
        <v>16</v>
      </c>
      <c r="E439" s="38" t="s">
        <v>17</v>
      </c>
      <c r="F439" s="38" t="s">
        <v>0</v>
      </c>
      <c r="G439" s="38" t="s">
        <v>2</v>
      </c>
      <c r="H439" s="38" t="s">
        <v>1</v>
      </c>
      <c r="I439" s="38" t="s">
        <v>3</v>
      </c>
    </row>
    <row r="440" spans="1:9" x14ac:dyDescent="0.2">
      <c r="A440" s="37">
        <v>19845</v>
      </c>
      <c r="B440" s="38">
        <v>5.9</v>
      </c>
      <c r="C440" s="38" t="s">
        <v>18</v>
      </c>
      <c r="D440" s="38" t="s">
        <v>16</v>
      </c>
      <c r="E440" s="38" t="s">
        <v>17</v>
      </c>
      <c r="F440" s="38" t="s">
        <v>0</v>
      </c>
      <c r="G440" s="38" t="s">
        <v>2</v>
      </c>
      <c r="H440" s="38" t="s">
        <v>1</v>
      </c>
      <c r="I440" s="38" t="s">
        <v>3</v>
      </c>
    </row>
    <row r="441" spans="1:9" x14ac:dyDescent="0.2">
      <c r="A441" s="37">
        <v>19876</v>
      </c>
      <c r="B441" s="38">
        <v>5.6</v>
      </c>
      <c r="C441" s="38" t="s">
        <v>18</v>
      </c>
      <c r="D441" s="38" t="s">
        <v>16</v>
      </c>
      <c r="E441" s="38" t="s">
        <v>17</v>
      </c>
      <c r="F441" s="38" t="s">
        <v>0</v>
      </c>
      <c r="G441" s="38" t="s">
        <v>2</v>
      </c>
      <c r="H441" s="38" t="s">
        <v>1</v>
      </c>
      <c r="I441" s="38" t="s">
        <v>3</v>
      </c>
    </row>
    <row r="442" spans="1:9" x14ac:dyDescent="0.2">
      <c r="A442" s="37">
        <v>19906</v>
      </c>
      <c r="B442" s="38">
        <v>5.8</v>
      </c>
      <c r="C442" s="38" t="s">
        <v>18</v>
      </c>
      <c r="D442" s="38" t="s">
        <v>16</v>
      </c>
      <c r="E442" s="38" t="s">
        <v>17</v>
      </c>
      <c r="F442" s="38" t="s">
        <v>0</v>
      </c>
      <c r="G442" s="38" t="s">
        <v>2</v>
      </c>
      <c r="H442" s="38" t="s">
        <v>1</v>
      </c>
      <c r="I442" s="38" t="s">
        <v>3</v>
      </c>
    </row>
    <row r="443" spans="1:9" x14ac:dyDescent="0.2">
      <c r="A443" s="37">
        <v>19937</v>
      </c>
      <c r="B443" s="38">
        <v>6</v>
      </c>
      <c r="C443" s="38" t="s">
        <v>18</v>
      </c>
      <c r="D443" s="38" t="s">
        <v>16</v>
      </c>
      <c r="E443" s="38" t="s">
        <v>17</v>
      </c>
      <c r="F443" s="38" t="s">
        <v>0</v>
      </c>
      <c r="G443" s="38" t="s">
        <v>2</v>
      </c>
      <c r="H443" s="38" t="s">
        <v>1</v>
      </c>
      <c r="I443" s="38" t="s">
        <v>3</v>
      </c>
    </row>
    <row r="444" spans="1:9" x14ac:dyDescent="0.2">
      <c r="A444" s="37">
        <v>19968</v>
      </c>
      <c r="B444" s="38">
        <v>6.1</v>
      </c>
      <c r="C444" s="38" t="s">
        <v>18</v>
      </c>
      <c r="D444" s="38" t="s">
        <v>16</v>
      </c>
      <c r="E444" s="38" t="s">
        <v>17</v>
      </c>
      <c r="F444" s="38" t="s">
        <v>0</v>
      </c>
      <c r="G444" s="38" t="s">
        <v>2</v>
      </c>
      <c r="H444" s="38" t="s">
        <v>1</v>
      </c>
      <c r="I444" s="38" t="s">
        <v>3</v>
      </c>
    </row>
    <row r="445" spans="1:9" x14ac:dyDescent="0.2">
      <c r="A445" s="37">
        <v>19998</v>
      </c>
      <c r="B445" s="38">
        <v>5.7</v>
      </c>
      <c r="C445" s="38" t="s">
        <v>18</v>
      </c>
      <c r="D445" s="38" t="s">
        <v>16</v>
      </c>
      <c r="E445" s="38" t="s">
        <v>17</v>
      </c>
      <c r="F445" s="38" t="s">
        <v>0</v>
      </c>
      <c r="G445" s="38" t="s">
        <v>2</v>
      </c>
      <c r="H445" s="38" t="s">
        <v>1</v>
      </c>
      <c r="I445" s="38" t="s">
        <v>3</v>
      </c>
    </row>
    <row r="446" spans="1:9" x14ac:dyDescent="0.2">
      <c r="A446" s="37">
        <v>20029</v>
      </c>
      <c r="B446" s="38">
        <v>5.3</v>
      </c>
      <c r="C446" s="38" t="s">
        <v>18</v>
      </c>
      <c r="D446" s="38" t="s">
        <v>16</v>
      </c>
      <c r="E446" s="38" t="s">
        <v>17</v>
      </c>
      <c r="F446" s="38" t="s">
        <v>0</v>
      </c>
      <c r="G446" s="38" t="s">
        <v>2</v>
      </c>
      <c r="H446" s="38" t="s">
        <v>1</v>
      </c>
      <c r="I446" s="38" t="s">
        <v>3</v>
      </c>
    </row>
    <row r="447" spans="1:9" x14ac:dyDescent="0.2">
      <c r="A447" s="37">
        <v>20059</v>
      </c>
      <c r="B447" s="38">
        <v>5</v>
      </c>
      <c r="C447" s="38" t="s">
        <v>18</v>
      </c>
      <c r="D447" s="38" t="s">
        <v>16</v>
      </c>
      <c r="E447" s="38" t="s">
        <v>17</v>
      </c>
      <c r="F447" s="38" t="s">
        <v>0</v>
      </c>
      <c r="G447" s="38" t="s">
        <v>2</v>
      </c>
      <c r="H447" s="38" t="s">
        <v>1</v>
      </c>
      <c r="I447" s="38" t="s">
        <v>3</v>
      </c>
    </row>
    <row r="448" spans="1:9" x14ac:dyDescent="0.2">
      <c r="A448" s="37">
        <v>20090</v>
      </c>
      <c r="B448" s="38">
        <v>4.9000000000000004</v>
      </c>
      <c r="C448" s="38" t="s">
        <v>18</v>
      </c>
      <c r="D448" s="38" t="s">
        <v>16</v>
      </c>
      <c r="E448" s="38" t="s">
        <v>17</v>
      </c>
      <c r="F448" s="38" t="s">
        <v>0</v>
      </c>
      <c r="G448" s="38" t="s">
        <v>2</v>
      </c>
      <c r="H448" s="38" t="s">
        <v>1</v>
      </c>
      <c r="I448" s="38" t="s">
        <v>3</v>
      </c>
    </row>
    <row r="449" spans="1:9" x14ac:dyDescent="0.2">
      <c r="A449" s="37">
        <v>20121</v>
      </c>
      <c r="B449" s="38">
        <v>4.7</v>
      </c>
      <c r="C449" s="38" t="s">
        <v>18</v>
      </c>
      <c r="D449" s="38" t="s">
        <v>16</v>
      </c>
      <c r="E449" s="38" t="s">
        <v>17</v>
      </c>
      <c r="F449" s="38" t="s">
        <v>0</v>
      </c>
      <c r="G449" s="38" t="s">
        <v>2</v>
      </c>
      <c r="H449" s="38" t="s">
        <v>1</v>
      </c>
      <c r="I449" s="38" t="s">
        <v>3</v>
      </c>
    </row>
    <row r="450" spans="1:9" x14ac:dyDescent="0.2">
      <c r="A450" s="37">
        <v>20149</v>
      </c>
      <c r="B450" s="38">
        <v>4.5999999999999996</v>
      </c>
      <c r="C450" s="38" t="s">
        <v>18</v>
      </c>
      <c r="D450" s="38" t="s">
        <v>16</v>
      </c>
      <c r="E450" s="38" t="s">
        <v>17</v>
      </c>
      <c r="F450" s="38" t="s">
        <v>0</v>
      </c>
      <c r="G450" s="38" t="s">
        <v>2</v>
      </c>
      <c r="H450" s="38" t="s">
        <v>1</v>
      </c>
      <c r="I450" s="38" t="s">
        <v>3</v>
      </c>
    </row>
    <row r="451" spans="1:9" x14ac:dyDescent="0.2">
      <c r="A451" s="37">
        <v>20180</v>
      </c>
      <c r="B451" s="38">
        <v>4.7</v>
      </c>
      <c r="C451" s="38" t="s">
        <v>18</v>
      </c>
      <c r="D451" s="38" t="s">
        <v>16</v>
      </c>
      <c r="E451" s="38" t="s">
        <v>17</v>
      </c>
      <c r="F451" s="38" t="s">
        <v>0</v>
      </c>
      <c r="G451" s="38" t="s">
        <v>2</v>
      </c>
      <c r="H451" s="38" t="s">
        <v>1</v>
      </c>
      <c r="I451" s="38" t="s">
        <v>3</v>
      </c>
    </row>
    <row r="452" spans="1:9" x14ac:dyDescent="0.2">
      <c r="A452" s="37">
        <v>20210</v>
      </c>
      <c r="B452" s="38">
        <v>4.3</v>
      </c>
      <c r="C452" s="38" t="s">
        <v>18</v>
      </c>
      <c r="D452" s="38" t="s">
        <v>16</v>
      </c>
      <c r="E452" s="38" t="s">
        <v>17</v>
      </c>
      <c r="F452" s="38" t="s">
        <v>0</v>
      </c>
      <c r="G452" s="38" t="s">
        <v>2</v>
      </c>
      <c r="H452" s="38" t="s">
        <v>1</v>
      </c>
      <c r="I452" s="38" t="s">
        <v>3</v>
      </c>
    </row>
    <row r="453" spans="1:9" x14ac:dyDescent="0.2">
      <c r="A453" s="37">
        <v>20241</v>
      </c>
      <c r="B453" s="38">
        <v>4.2</v>
      </c>
      <c r="C453" s="38" t="s">
        <v>18</v>
      </c>
      <c r="D453" s="38" t="s">
        <v>16</v>
      </c>
      <c r="E453" s="38" t="s">
        <v>17</v>
      </c>
      <c r="F453" s="38" t="s">
        <v>0</v>
      </c>
      <c r="G453" s="38" t="s">
        <v>2</v>
      </c>
      <c r="H453" s="38" t="s">
        <v>1</v>
      </c>
      <c r="I453" s="38" t="s">
        <v>3</v>
      </c>
    </row>
    <row r="454" spans="1:9" x14ac:dyDescent="0.2">
      <c r="A454" s="37">
        <v>20271</v>
      </c>
      <c r="B454" s="38">
        <v>4</v>
      </c>
      <c r="C454" s="38" t="s">
        <v>18</v>
      </c>
      <c r="D454" s="38" t="s">
        <v>16</v>
      </c>
      <c r="E454" s="38" t="s">
        <v>17</v>
      </c>
      <c r="F454" s="38" t="s">
        <v>0</v>
      </c>
      <c r="G454" s="38" t="s">
        <v>2</v>
      </c>
      <c r="H454" s="38" t="s">
        <v>1</v>
      </c>
      <c r="I454" s="38" t="s">
        <v>3</v>
      </c>
    </row>
    <row r="455" spans="1:9" x14ac:dyDescent="0.2">
      <c r="A455" s="37">
        <v>20302</v>
      </c>
      <c r="B455" s="38">
        <v>4.2</v>
      </c>
      <c r="C455" s="38" t="s">
        <v>18</v>
      </c>
      <c r="D455" s="38" t="s">
        <v>16</v>
      </c>
      <c r="E455" s="38" t="s">
        <v>17</v>
      </c>
      <c r="F455" s="38" t="s">
        <v>0</v>
      </c>
      <c r="G455" s="38" t="s">
        <v>2</v>
      </c>
      <c r="H455" s="38" t="s">
        <v>1</v>
      </c>
      <c r="I455" s="38" t="s">
        <v>3</v>
      </c>
    </row>
    <row r="456" spans="1:9" x14ac:dyDescent="0.2">
      <c r="A456" s="37">
        <v>20333</v>
      </c>
      <c r="B456" s="38">
        <v>4.0999999999999996</v>
      </c>
      <c r="C456" s="38" t="s">
        <v>18</v>
      </c>
      <c r="D456" s="38" t="s">
        <v>16</v>
      </c>
      <c r="E456" s="38" t="s">
        <v>17</v>
      </c>
      <c r="F456" s="38" t="s">
        <v>0</v>
      </c>
      <c r="G456" s="38" t="s">
        <v>2</v>
      </c>
      <c r="H456" s="38" t="s">
        <v>1</v>
      </c>
      <c r="I456" s="38" t="s">
        <v>3</v>
      </c>
    </row>
    <row r="457" spans="1:9" x14ac:dyDescent="0.2">
      <c r="A457" s="37">
        <v>20363</v>
      </c>
      <c r="B457" s="38">
        <v>4.3</v>
      </c>
      <c r="C457" s="38" t="s">
        <v>18</v>
      </c>
      <c r="D457" s="38" t="s">
        <v>16</v>
      </c>
      <c r="E457" s="38" t="s">
        <v>17</v>
      </c>
      <c r="F457" s="38" t="s">
        <v>0</v>
      </c>
      <c r="G457" s="38" t="s">
        <v>2</v>
      </c>
      <c r="H457" s="38" t="s">
        <v>1</v>
      </c>
      <c r="I457" s="38" t="s">
        <v>3</v>
      </c>
    </row>
    <row r="458" spans="1:9" x14ac:dyDescent="0.2">
      <c r="A458" s="37">
        <v>20394</v>
      </c>
      <c r="B458" s="38">
        <v>4.2</v>
      </c>
      <c r="C458" s="38" t="s">
        <v>18</v>
      </c>
      <c r="D458" s="38" t="s">
        <v>16</v>
      </c>
      <c r="E458" s="38" t="s">
        <v>17</v>
      </c>
      <c r="F458" s="38" t="s">
        <v>0</v>
      </c>
      <c r="G458" s="38" t="s">
        <v>2</v>
      </c>
      <c r="H458" s="38" t="s">
        <v>1</v>
      </c>
      <c r="I458" s="38" t="s">
        <v>3</v>
      </c>
    </row>
    <row r="459" spans="1:9" x14ac:dyDescent="0.2">
      <c r="A459" s="37">
        <v>20424</v>
      </c>
      <c r="B459" s="38">
        <v>4.2</v>
      </c>
      <c r="C459" s="38" t="s">
        <v>18</v>
      </c>
      <c r="D459" s="38" t="s">
        <v>16</v>
      </c>
      <c r="E459" s="38" t="s">
        <v>17</v>
      </c>
      <c r="F459" s="38" t="s">
        <v>0</v>
      </c>
      <c r="G459" s="38" t="s">
        <v>2</v>
      </c>
      <c r="H459" s="38" t="s">
        <v>1</v>
      </c>
      <c r="I459" s="38" t="s">
        <v>3</v>
      </c>
    </row>
    <row r="460" spans="1:9" x14ac:dyDescent="0.2">
      <c r="A460" s="37">
        <v>20455</v>
      </c>
      <c r="B460" s="38">
        <v>4</v>
      </c>
      <c r="C460" s="38" t="s">
        <v>18</v>
      </c>
      <c r="D460" s="38" t="s">
        <v>16</v>
      </c>
      <c r="E460" s="38" t="s">
        <v>17</v>
      </c>
      <c r="F460" s="38" t="s">
        <v>0</v>
      </c>
      <c r="G460" s="38" t="s">
        <v>2</v>
      </c>
      <c r="H460" s="38" t="s">
        <v>1</v>
      </c>
      <c r="I460" s="38" t="s">
        <v>3</v>
      </c>
    </row>
    <row r="461" spans="1:9" x14ac:dyDescent="0.2">
      <c r="A461" s="37">
        <v>20486</v>
      </c>
      <c r="B461" s="38">
        <v>3.9</v>
      </c>
      <c r="C461" s="38" t="s">
        <v>18</v>
      </c>
      <c r="D461" s="38" t="s">
        <v>16</v>
      </c>
      <c r="E461" s="38" t="s">
        <v>17</v>
      </c>
      <c r="F461" s="38" t="s">
        <v>0</v>
      </c>
      <c r="G461" s="38" t="s">
        <v>2</v>
      </c>
      <c r="H461" s="38" t="s">
        <v>1</v>
      </c>
      <c r="I461" s="38" t="s">
        <v>3</v>
      </c>
    </row>
    <row r="462" spans="1:9" x14ac:dyDescent="0.2">
      <c r="A462" s="37">
        <v>20515</v>
      </c>
      <c r="B462" s="38">
        <v>4.2</v>
      </c>
      <c r="C462" s="38" t="s">
        <v>18</v>
      </c>
      <c r="D462" s="38" t="s">
        <v>16</v>
      </c>
      <c r="E462" s="38" t="s">
        <v>17</v>
      </c>
      <c r="F462" s="38" t="s">
        <v>0</v>
      </c>
      <c r="G462" s="38" t="s">
        <v>2</v>
      </c>
      <c r="H462" s="38" t="s">
        <v>1</v>
      </c>
      <c r="I462" s="38" t="s">
        <v>3</v>
      </c>
    </row>
    <row r="463" spans="1:9" x14ac:dyDescent="0.2">
      <c r="A463" s="37">
        <v>20546</v>
      </c>
      <c r="B463" s="38">
        <v>4</v>
      </c>
      <c r="C463" s="38" t="s">
        <v>18</v>
      </c>
      <c r="D463" s="38" t="s">
        <v>16</v>
      </c>
      <c r="E463" s="38" t="s">
        <v>17</v>
      </c>
      <c r="F463" s="38" t="s">
        <v>0</v>
      </c>
      <c r="G463" s="38" t="s">
        <v>2</v>
      </c>
      <c r="H463" s="38" t="s">
        <v>1</v>
      </c>
      <c r="I463" s="38" t="s">
        <v>3</v>
      </c>
    </row>
    <row r="464" spans="1:9" x14ac:dyDescent="0.2">
      <c r="A464" s="37">
        <v>20576</v>
      </c>
      <c r="B464" s="38">
        <v>4.3</v>
      </c>
      <c r="C464" s="38" t="s">
        <v>18</v>
      </c>
      <c r="D464" s="38" t="s">
        <v>16</v>
      </c>
      <c r="E464" s="38" t="s">
        <v>17</v>
      </c>
      <c r="F464" s="38" t="s">
        <v>0</v>
      </c>
      <c r="G464" s="38" t="s">
        <v>2</v>
      </c>
      <c r="H464" s="38" t="s">
        <v>1</v>
      </c>
      <c r="I464" s="38" t="s">
        <v>3</v>
      </c>
    </row>
    <row r="465" spans="1:9" x14ac:dyDescent="0.2">
      <c r="A465" s="37">
        <v>20607</v>
      </c>
      <c r="B465" s="38">
        <v>4.3</v>
      </c>
      <c r="C465" s="38" t="s">
        <v>18</v>
      </c>
      <c r="D465" s="38" t="s">
        <v>16</v>
      </c>
      <c r="E465" s="38" t="s">
        <v>17</v>
      </c>
      <c r="F465" s="38" t="s">
        <v>0</v>
      </c>
      <c r="G465" s="38" t="s">
        <v>2</v>
      </c>
      <c r="H465" s="38" t="s">
        <v>1</v>
      </c>
      <c r="I465" s="38" t="s">
        <v>3</v>
      </c>
    </row>
    <row r="466" spans="1:9" x14ac:dyDescent="0.2">
      <c r="A466" s="37">
        <v>20637</v>
      </c>
      <c r="B466" s="38">
        <v>4.4000000000000004</v>
      </c>
      <c r="C466" s="38" t="s">
        <v>18</v>
      </c>
      <c r="D466" s="38" t="s">
        <v>16</v>
      </c>
      <c r="E466" s="38" t="s">
        <v>17</v>
      </c>
      <c r="F466" s="38" t="s">
        <v>0</v>
      </c>
      <c r="G466" s="38" t="s">
        <v>2</v>
      </c>
      <c r="H466" s="38" t="s">
        <v>1</v>
      </c>
      <c r="I466" s="38" t="s">
        <v>3</v>
      </c>
    </row>
    <row r="467" spans="1:9" x14ac:dyDescent="0.2">
      <c r="A467" s="37">
        <v>20668</v>
      </c>
      <c r="B467" s="38">
        <v>4.0999999999999996</v>
      </c>
      <c r="C467" s="38" t="s">
        <v>18</v>
      </c>
      <c r="D467" s="38" t="s">
        <v>16</v>
      </c>
      <c r="E467" s="38" t="s">
        <v>17</v>
      </c>
      <c r="F467" s="38" t="s">
        <v>0</v>
      </c>
      <c r="G467" s="38" t="s">
        <v>2</v>
      </c>
      <c r="H467" s="38" t="s">
        <v>1</v>
      </c>
      <c r="I467" s="38" t="s">
        <v>3</v>
      </c>
    </row>
    <row r="468" spans="1:9" x14ac:dyDescent="0.2">
      <c r="A468" s="37">
        <v>20699</v>
      </c>
      <c r="B468" s="38">
        <v>3.9</v>
      </c>
      <c r="C468" s="38" t="s">
        <v>18</v>
      </c>
      <c r="D468" s="38" t="s">
        <v>16</v>
      </c>
      <c r="E468" s="38" t="s">
        <v>17</v>
      </c>
      <c r="F468" s="38" t="s">
        <v>0</v>
      </c>
      <c r="G468" s="38" t="s">
        <v>2</v>
      </c>
      <c r="H468" s="38" t="s">
        <v>1</v>
      </c>
      <c r="I468" s="38" t="s">
        <v>3</v>
      </c>
    </row>
    <row r="469" spans="1:9" x14ac:dyDescent="0.2">
      <c r="A469" s="37">
        <v>20729</v>
      </c>
      <c r="B469" s="38">
        <v>3.9</v>
      </c>
      <c r="C469" s="38" t="s">
        <v>18</v>
      </c>
      <c r="D469" s="38" t="s">
        <v>16</v>
      </c>
      <c r="E469" s="38" t="s">
        <v>17</v>
      </c>
      <c r="F469" s="38" t="s">
        <v>0</v>
      </c>
      <c r="G469" s="38" t="s">
        <v>2</v>
      </c>
      <c r="H469" s="38" t="s">
        <v>1</v>
      </c>
      <c r="I469" s="38" t="s">
        <v>3</v>
      </c>
    </row>
    <row r="470" spans="1:9" x14ac:dyDescent="0.2">
      <c r="A470" s="37">
        <v>20760</v>
      </c>
      <c r="B470" s="38">
        <v>4.3</v>
      </c>
      <c r="C470" s="38" t="s">
        <v>18</v>
      </c>
      <c r="D470" s="38" t="s">
        <v>16</v>
      </c>
      <c r="E470" s="38" t="s">
        <v>17</v>
      </c>
      <c r="F470" s="38" t="s">
        <v>0</v>
      </c>
      <c r="G470" s="38" t="s">
        <v>2</v>
      </c>
      <c r="H470" s="38" t="s">
        <v>1</v>
      </c>
      <c r="I470" s="38" t="s">
        <v>3</v>
      </c>
    </row>
    <row r="471" spans="1:9" x14ac:dyDescent="0.2">
      <c r="A471" s="37">
        <v>20790</v>
      </c>
      <c r="B471" s="38">
        <v>4.2</v>
      </c>
      <c r="C471" s="38" t="s">
        <v>18</v>
      </c>
      <c r="D471" s="38" t="s">
        <v>16</v>
      </c>
      <c r="E471" s="38" t="s">
        <v>17</v>
      </c>
      <c r="F471" s="38" t="s">
        <v>0</v>
      </c>
      <c r="G471" s="38" t="s">
        <v>2</v>
      </c>
      <c r="H471" s="38" t="s">
        <v>1</v>
      </c>
      <c r="I471" s="38" t="s">
        <v>3</v>
      </c>
    </row>
    <row r="472" spans="1:9" x14ac:dyDescent="0.2">
      <c r="A472" s="37">
        <v>20821</v>
      </c>
      <c r="B472" s="38">
        <v>4.2</v>
      </c>
      <c r="C472" s="38" t="s">
        <v>18</v>
      </c>
      <c r="D472" s="38" t="s">
        <v>16</v>
      </c>
      <c r="E472" s="38" t="s">
        <v>17</v>
      </c>
      <c r="F472" s="38" t="s">
        <v>0</v>
      </c>
      <c r="G472" s="38" t="s">
        <v>2</v>
      </c>
      <c r="H472" s="38" t="s">
        <v>1</v>
      </c>
      <c r="I472" s="38" t="s">
        <v>3</v>
      </c>
    </row>
    <row r="473" spans="1:9" x14ac:dyDescent="0.2">
      <c r="A473" s="37">
        <v>20852</v>
      </c>
      <c r="B473" s="38">
        <v>3.9</v>
      </c>
      <c r="C473" s="38" t="s">
        <v>18</v>
      </c>
      <c r="D473" s="38" t="s">
        <v>16</v>
      </c>
      <c r="E473" s="38" t="s">
        <v>17</v>
      </c>
      <c r="F473" s="38" t="s">
        <v>0</v>
      </c>
      <c r="G473" s="38" t="s">
        <v>2</v>
      </c>
      <c r="H473" s="38" t="s">
        <v>1</v>
      </c>
      <c r="I473" s="38" t="s">
        <v>3</v>
      </c>
    </row>
    <row r="474" spans="1:9" x14ac:dyDescent="0.2">
      <c r="A474" s="37">
        <v>20880</v>
      </c>
      <c r="B474" s="38">
        <v>3.7</v>
      </c>
      <c r="C474" s="38" t="s">
        <v>18</v>
      </c>
      <c r="D474" s="38" t="s">
        <v>16</v>
      </c>
      <c r="E474" s="38" t="s">
        <v>17</v>
      </c>
      <c r="F474" s="38" t="s">
        <v>0</v>
      </c>
      <c r="G474" s="38" t="s">
        <v>2</v>
      </c>
      <c r="H474" s="38" t="s">
        <v>1</v>
      </c>
      <c r="I474" s="38" t="s">
        <v>3</v>
      </c>
    </row>
    <row r="475" spans="1:9" x14ac:dyDescent="0.2">
      <c r="A475" s="37">
        <v>20911</v>
      </c>
      <c r="B475" s="38">
        <v>3.9</v>
      </c>
      <c r="C475" s="38" t="s">
        <v>18</v>
      </c>
      <c r="D475" s="38" t="s">
        <v>16</v>
      </c>
      <c r="E475" s="38" t="s">
        <v>17</v>
      </c>
      <c r="F475" s="38" t="s">
        <v>0</v>
      </c>
      <c r="G475" s="38" t="s">
        <v>2</v>
      </c>
      <c r="H475" s="38" t="s">
        <v>1</v>
      </c>
      <c r="I475" s="38" t="s">
        <v>3</v>
      </c>
    </row>
    <row r="476" spans="1:9" x14ac:dyDescent="0.2">
      <c r="A476" s="37">
        <v>20941</v>
      </c>
      <c r="B476" s="38">
        <v>4.0999999999999996</v>
      </c>
      <c r="C476" s="38" t="s">
        <v>18</v>
      </c>
      <c r="D476" s="38" t="s">
        <v>16</v>
      </c>
      <c r="E476" s="38" t="s">
        <v>17</v>
      </c>
      <c r="F476" s="38" t="s">
        <v>0</v>
      </c>
      <c r="G476" s="38" t="s">
        <v>2</v>
      </c>
      <c r="H476" s="38" t="s">
        <v>1</v>
      </c>
      <c r="I476" s="38" t="s">
        <v>3</v>
      </c>
    </row>
    <row r="477" spans="1:9" x14ac:dyDescent="0.2">
      <c r="A477" s="37">
        <v>20972</v>
      </c>
      <c r="B477" s="38">
        <v>4.3</v>
      </c>
      <c r="C477" s="38" t="s">
        <v>18</v>
      </c>
      <c r="D477" s="38" t="s">
        <v>16</v>
      </c>
      <c r="E477" s="38" t="s">
        <v>17</v>
      </c>
      <c r="F477" s="38" t="s">
        <v>0</v>
      </c>
      <c r="G477" s="38" t="s">
        <v>2</v>
      </c>
      <c r="H477" s="38" t="s">
        <v>1</v>
      </c>
      <c r="I477" s="38" t="s">
        <v>3</v>
      </c>
    </row>
    <row r="478" spans="1:9" x14ac:dyDescent="0.2">
      <c r="A478" s="37">
        <v>21002</v>
      </c>
      <c r="B478" s="38">
        <v>4.2</v>
      </c>
      <c r="C478" s="38" t="s">
        <v>18</v>
      </c>
      <c r="D478" s="38" t="s">
        <v>16</v>
      </c>
      <c r="E478" s="38" t="s">
        <v>17</v>
      </c>
      <c r="F478" s="38" t="s">
        <v>0</v>
      </c>
      <c r="G478" s="38" t="s">
        <v>2</v>
      </c>
      <c r="H478" s="38" t="s">
        <v>1</v>
      </c>
      <c r="I478" s="38" t="s">
        <v>3</v>
      </c>
    </row>
    <row r="479" spans="1:9" x14ac:dyDescent="0.2">
      <c r="A479" s="37">
        <v>21033</v>
      </c>
      <c r="B479" s="38">
        <v>4.0999999999999996</v>
      </c>
      <c r="C479" s="38" t="s">
        <v>18</v>
      </c>
      <c r="D479" s="38" t="s">
        <v>16</v>
      </c>
      <c r="E479" s="38" t="s">
        <v>17</v>
      </c>
      <c r="F479" s="38" t="s">
        <v>0</v>
      </c>
      <c r="G479" s="38" t="s">
        <v>2</v>
      </c>
      <c r="H479" s="38" t="s">
        <v>1</v>
      </c>
      <c r="I479" s="38" t="s">
        <v>3</v>
      </c>
    </row>
    <row r="480" spans="1:9" x14ac:dyDescent="0.2">
      <c r="A480" s="37">
        <v>21064</v>
      </c>
      <c r="B480" s="38">
        <v>4.4000000000000004</v>
      </c>
      <c r="C480" s="38" t="s">
        <v>18</v>
      </c>
      <c r="D480" s="38" t="s">
        <v>16</v>
      </c>
      <c r="E480" s="38" t="s">
        <v>17</v>
      </c>
      <c r="F480" s="38" t="s">
        <v>0</v>
      </c>
      <c r="G480" s="38" t="s">
        <v>2</v>
      </c>
      <c r="H480" s="38" t="s">
        <v>1</v>
      </c>
      <c r="I480" s="38" t="s">
        <v>3</v>
      </c>
    </row>
    <row r="481" spans="1:9" x14ac:dyDescent="0.2">
      <c r="A481" s="37">
        <v>21094</v>
      </c>
      <c r="B481" s="38">
        <v>4.5</v>
      </c>
      <c r="C481" s="38" t="s">
        <v>18</v>
      </c>
      <c r="D481" s="38" t="s">
        <v>16</v>
      </c>
      <c r="E481" s="38" t="s">
        <v>17</v>
      </c>
      <c r="F481" s="38" t="s">
        <v>0</v>
      </c>
      <c r="G481" s="38" t="s">
        <v>2</v>
      </c>
      <c r="H481" s="38" t="s">
        <v>1</v>
      </c>
      <c r="I481" s="38" t="s">
        <v>3</v>
      </c>
    </row>
    <row r="482" spans="1:9" x14ac:dyDescent="0.2">
      <c r="A482" s="37">
        <v>21125</v>
      </c>
      <c r="B482" s="38">
        <v>5.0999999999999996</v>
      </c>
      <c r="C482" s="38" t="s">
        <v>18</v>
      </c>
      <c r="D482" s="38" t="s">
        <v>16</v>
      </c>
      <c r="E482" s="38" t="s">
        <v>17</v>
      </c>
      <c r="F482" s="38" t="s">
        <v>0</v>
      </c>
      <c r="G482" s="38" t="s">
        <v>2</v>
      </c>
      <c r="H482" s="38" t="s">
        <v>1</v>
      </c>
      <c r="I482" s="38" t="s">
        <v>3</v>
      </c>
    </row>
    <row r="483" spans="1:9" x14ac:dyDescent="0.2">
      <c r="A483" s="37">
        <v>21155</v>
      </c>
      <c r="B483" s="38">
        <v>5.2</v>
      </c>
      <c r="C483" s="38" t="s">
        <v>18</v>
      </c>
      <c r="D483" s="38" t="s">
        <v>16</v>
      </c>
      <c r="E483" s="38" t="s">
        <v>17</v>
      </c>
      <c r="F483" s="38" t="s">
        <v>0</v>
      </c>
      <c r="G483" s="38" t="s">
        <v>2</v>
      </c>
      <c r="H483" s="38" t="s">
        <v>1</v>
      </c>
      <c r="I483" s="38" t="s">
        <v>3</v>
      </c>
    </row>
    <row r="484" spans="1:9" x14ac:dyDescent="0.2">
      <c r="A484" s="37">
        <v>21186</v>
      </c>
      <c r="B484" s="38">
        <v>5.8</v>
      </c>
      <c r="C484" s="38" t="s">
        <v>18</v>
      </c>
      <c r="D484" s="38" t="s">
        <v>16</v>
      </c>
      <c r="E484" s="38" t="s">
        <v>17</v>
      </c>
      <c r="F484" s="38" t="s">
        <v>0</v>
      </c>
      <c r="G484" s="38" t="s">
        <v>2</v>
      </c>
      <c r="H484" s="38" t="s">
        <v>1</v>
      </c>
      <c r="I484" s="38" t="s">
        <v>3</v>
      </c>
    </row>
    <row r="485" spans="1:9" x14ac:dyDescent="0.2">
      <c r="A485" s="37">
        <v>21217</v>
      </c>
      <c r="B485" s="38">
        <v>6.4</v>
      </c>
      <c r="C485" s="38" t="s">
        <v>18</v>
      </c>
      <c r="D485" s="38" t="s">
        <v>16</v>
      </c>
      <c r="E485" s="38" t="s">
        <v>17</v>
      </c>
      <c r="F485" s="38" t="s">
        <v>0</v>
      </c>
      <c r="G485" s="38" t="s">
        <v>2</v>
      </c>
      <c r="H485" s="38" t="s">
        <v>1</v>
      </c>
      <c r="I485" s="38" t="s">
        <v>3</v>
      </c>
    </row>
    <row r="486" spans="1:9" x14ac:dyDescent="0.2">
      <c r="A486" s="37">
        <v>21245</v>
      </c>
      <c r="B486" s="38">
        <v>6.7</v>
      </c>
      <c r="C486" s="38" t="s">
        <v>18</v>
      </c>
      <c r="D486" s="38" t="s">
        <v>16</v>
      </c>
      <c r="E486" s="38" t="s">
        <v>17</v>
      </c>
      <c r="F486" s="38" t="s">
        <v>0</v>
      </c>
      <c r="G486" s="38" t="s">
        <v>2</v>
      </c>
      <c r="H486" s="38" t="s">
        <v>1</v>
      </c>
      <c r="I486" s="38" t="s">
        <v>3</v>
      </c>
    </row>
    <row r="487" spans="1:9" x14ac:dyDescent="0.2">
      <c r="A487" s="37">
        <v>21276</v>
      </c>
      <c r="B487" s="38">
        <v>7.4</v>
      </c>
      <c r="C487" s="38" t="s">
        <v>18</v>
      </c>
      <c r="D487" s="38" t="s">
        <v>16</v>
      </c>
      <c r="E487" s="38" t="s">
        <v>17</v>
      </c>
      <c r="F487" s="38" t="s">
        <v>0</v>
      </c>
      <c r="G487" s="38" t="s">
        <v>2</v>
      </c>
      <c r="H487" s="38" t="s">
        <v>1</v>
      </c>
      <c r="I487" s="38" t="s">
        <v>3</v>
      </c>
    </row>
    <row r="488" spans="1:9" x14ac:dyDescent="0.2">
      <c r="A488" s="37">
        <v>21306</v>
      </c>
      <c r="B488" s="38">
        <v>7.4</v>
      </c>
      <c r="C488" s="38" t="s">
        <v>18</v>
      </c>
      <c r="D488" s="38" t="s">
        <v>16</v>
      </c>
      <c r="E488" s="38" t="s">
        <v>17</v>
      </c>
      <c r="F488" s="38" t="s">
        <v>0</v>
      </c>
      <c r="G488" s="38" t="s">
        <v>2</v>
      </c>
      <c r="H488" s="38" t="s">
        <v>1</v>
      </c>
      <c r="I488" s="38" t="s">
        <v>3</v>
      </c>
    </row>
    <row r="489" spans="1:9" x14ac:dyDescent="0.2">
      <c r="A489" s="37">
        <v>21337</v>
      </c>
      <c r="B489" s="38">
        <v>7.3</v>
      </c>
      <c r="C489" s="38" t="s">
        <v>18</v>
      </c>
      <c r="D489" s="38" t="s">
        <v>16</v>
      </c>
      <c r="E489" s="38" t="s">
        <v>17</v>
      </c>
      <c r="F489" s="38" t="s">
        <v>0</v>
      </c>
      <c r="G489" s="38" t="s">
        <v>2</v>
      </c>
      <c r="H489" s="38" t="s">
        <v>1</v>
      </c>
      <c r="I489" s="38" t="s">
        <v>3</v>
      </c>
    </row>
    <row r="490" spans="1:9" x14ac:dyDescent="0.2">
      <c r="A490" s="37">
        <v>21367</v>
      </c>
      <c r="B490" s="38">
        <v>7.5</v>
      </c>
      <c r="C490" s="38" t="s">
        <v>18</v>
      </c>
      <c r="D490" s="38" t="s">
        <v>16</v>
      </c>
      <c r="E490" s="38" t="s">
        <v>17</v>
      </c>
      <c r="F490" s="38" t="s">
        <v>0</v>
      </c>
      <c r="G490" s="38" t="s">
        <v>2</v>
      </c>
      <c r="H490" s="38" t="s">
        <v>1</v>
      </c>
      <c r="I490" s="38" t="s">
        <v>3</v>
      </c>
    </row>
    <row r="491" spans="1:9" x14ac:dyDescent="0.2">
      <c r="A491" s="37">
        <v>21398</v>
      </c>
      <c r="B491" s="38">
        <v>7.4</v>
      </c>
      <c r="C491" s="38" t="s">
        <v>18</v>
      </c>
      <c r="D491" s="38" t="s">
        <v>16</v>
      </c>
      <c r="E491" s="38" t="s">
        <v>17</v>
      </c>
      <c r="F491" s="38" t="s">
        <v>0</v>
      </c>
      <c r="G491" s="38" t="s">
        <v>2</v>
      </c>
      <c r="H491" s="38" t="s">
        <v>1</v>
      </c>
      <c r="I491" s="38" t="s">
        <v>3</v>
      </c>
    </row>
    <row r="492" spans="1:9" x14ac:dyDescent="0.2">
      <c r="A492" s="37">
        <v>21429</v>
      </c>
      <c r="B492" s="38">
        <v>7.1</v>
      </c>
      <c r="C492" s="38" t="s">
        <v>18</v>
      </c>
      <c r="D492" s="38" t="s">
        <v>16</v>
      </c>
      <c r="E492" s="38" t="s">
        <v>17</v>
      </c>
      <c r="F492" s="38" t="s">
        <v>0</v>
      </c>
      <c r="G492" s="38" t="s">
        <v>2</v>
      </c>
      <c r="H492" s="38" t="s">
        <v>1</v>
      </c>
      <c r="I492" s="38" t="s">
        <v>3</v>
      </c>
    </row>
    <row r="493" spans="1:9" x14ac:dyDescent="0.2">
      <c r="A493" s="37">
        <v>21459</v>
      </c>
      <c r="B493" s="38">
        <v>6.7</v>
      </c>
      <c r="C493" s="38" t="s">
        <v>18</v>
      </c>
      <c r="D493" s="38" t="s">
        <v>16</v>
      </c>
      <c r="E493" s="38" t="s">
        <v>17</v>
      </c>
      <c r="F493" s="38" t="s">
        <v>0</v>
      </c>
      <c r="G493" s="38" t="s">
        <v>2</v>
      </c>
      <c r="H493" s="38" t="s">
        <v>1</v>
      </c>
      <c r="I493" s="38" t="s">
        <v>3</v>
      </c>
    </row>
    <row r="494" spans="1:9" x14ac:dyDescent="0.2">
      <c r="A494" s="37">
        <v>21490</v>
      </c>
      <c r="B494" s="38">
        <v>6.2</v>
      </c>
      <c r="C494" s="38" t="s">
        <v>18</v>
      </c>
      <c r="D494" s="38" t="s">
        <v>16</v>
      </c>
      <c r="E494" s="38" t="s">
        <v>17</v>
      </c>
      <c r="F494" s="38" t="s">
        <v>0</v>
      </c>
      <c r="G494" s="38" t="s">
        <v>2</v>
      </c>
      <c r="H494" s="38" t="s">
        <v>1</v>
      </c>
      <c r="I494" s="38" t="s">
        <v>3</v>
      </c>
    </row>
    <row r="495" spans="1:9" x14ac:dyDescent="0.2">
      <c r="A495" s="37">
        <v>21520</v>
      </c>
      <c r="B495" s="38">
        <v>6.2</v>
      </c>
      <c r="C495" s="38" t="s">
        <v>18</v>
      </c>
      <c r="D495" s="38" t="s">
        <v>16</v>
      </c>
      <c r="E495" s="38" t="s">
        <v>17</v>
      </c>
      <c r="F495" s="38" t="s">
        <v>0</v>
      </c>
      <c r="G495" s="38" t="s">
        <v>2</v>
      </c>
      <c r="H495" s="38" t="s">
        <v>1</v>
      </c>
      <c r="I495" s="38" t="s">
        <v>3</v>
      </c>
    </row>
    <row r="496" spans="1:9" x14ac:dyDescent="0.2">
      <c r="A496" s="37">
        <v>21551</v>
      </c>
      <c r="B496" s="38">
        <v>6</v>
      </c>
      <c r="C496" s="38" t="s">
        <v>18</v>
      </c>
      <c r="D496" s="38" t="s">
        <v>16</v>
      </c>
      <c r="E496" s="38" t="s">
        <v>17</v>
      </c>
      <c r="F496" s="38" t="s">
        <v>0</v>
      </c>
      <c r="G496" s="38" t="s">
        <v>2</v>
      </c>
      <c r="H496" s="38" t="s">
        <v>1</v>
      </c>
      <c r="I496" s="38" t="s">
        <v>3</v>
      </c>
    </row>
    <row r="497" spans="1:9" x14ac:dyDescent="0.2">
      <c r="A497" s="37">
        <v>21582</v>
      </c>
      <c r="B497" s="38">
        <v>5.9</v>
      </c>
      <c r="C497" s="38" t="s">
        <v>18</v>
      </c>
      <c r="D497" s="38" t="s">
        <v>16</v>
      </c>
      <c r="E497" s="38" t="s">
        <v>17</v>
      </c>
      <c r="F497" s="38" t="s">
        <v>0</v>
      </c>
      <c r="G497" s="38" t="s">
        <v>2</v>
      </c>
      <c r="H497" s="38" t="s">
        <v>1</v>
      </c>
      <c r="I497" s="38" t="s">
        <v>3</v>
      </c>
    </row>
    <row r="498" spans="1:9" x14ac:dyDescent="0.2">
      <c r="A498" s="37">
        <v>21610</v>
      </c>
      <c r="B498" s="38">
        <v>5.6</v>
      </c>
      <c r="C498" s="38" t="s">
        <v>18</v>
      </c>
      <c r="D498" s="38" t="s">
        <v>16</v>
      </c>
      <c r="E498" s="38" t="s">
        <v>17</v>
      </c>
      <c r="F498" s="38" t="s">
        <v>0</v>
      </c>
      <c r="G498" s="38" t="s">
        <v>2</v>
      </c>
      <c r="H498" s="38" t="s">
        <v>1</v>
      </c>
      <c r="I498" s="38" t="s">
        <v>3</v>
      </c>
    </row>
    <row r="499" spans="1:9" x14ac:dyDescent="0.2">
      <c r="A499" s="37">
        <v>21641</v>
      </c>
      <c r="B499" s="38">
        <v>5.2</v>
      </c>
      <c r="C499" s="38" t="s">
        <v>18</v>
      </c>
      <c r="D499" s="38" t="s">
        <v>16</v>
      </c>
      <c r="E499" s="38" t="s">
        <v>17</v>
      </c>
      <c r="F499" s="38" t="s">
        <v>0</v>
      </c>
      <c r="G499" s="38" t="s">
        <v>2</v>
      </c>
      <c r="H499" s="38" t="s">
        <v>1</v>
      </c>
      <c r="I499" s="38" t="s">
        <v>3</v>
      </c>
    </row>
    <row r="500" spans="1:9" x14ac:dyDescent="0.2">
      <c r="A500" s="37">
        <v>21671</v>
      </c>
      <c r="B500" s="38">
        <v>5.0999999999999996</v>
      </c>
      <c r="C500" s="38" t="s">
        <v>18</v>
      </c>
      <c r="D500" s="38" t="s">
        <v>16</v>
      </c>
      <c r="E500" s="38" t="s">
        <v>17</v>
      </c>
      <c r="F500" s="38" t="s">
        <v>0</v>
      </c>
      <c r="G500" s="38" t="s">
        <v>2</v>
      </c>
      <c r="H500" s="38" t="s">
        <v>1</v>
      </c>
      <c r="I500" s="38" t="s">
        <v>3</v>
      </c>
    </row>
    <row r="501" spans="1:9" x14ac:dyDescent="0.2">
      <c r="A501" s="37">
        <v>21702</v>
      </c>
      <c r="B501" s="38">
        <v>5</v>
      </c>
      <c r="C501" s="38" t="s">
        <v>18</v>
      </c>
      <c r="D501" s="38" t="s">
        <v>16</v>
      </c>
      <c r="E501" s="38" t="s">
        <v>17</v>
      </c>
      <c r="F501" s="38" t="s">
        <v>0</v>
      </c>
      <c r="G501" s="38" t="s">
        <v>2</v>
      </c>
      <c r="H501" s="38" t="s">
        <v>1</v>
      </c>
      <c r="I501" s="38" t="s">
        <v>3</v>
      </c>
    </row>
    <row r="502" spans="1:9" x14ac:dyDescent="0.2">
      <c r="A502" s="37">
        <v>21732</v>
      </c>
      <c r="B502" s="38">
        <v>5.0999999999999996</v>
      </c>
      <c r="C502" s="38" t="s">
        <v>18</v>
      </c>
      <c r="D502" s="38" t="s">
        <v>16</v>
      </c>
      <c r="E502" s="38" t="s">
        <v>17</v>
      </c>
      <c r="F502" s="38" t="s">
        <v>0</v>
      </c>
      <c r="G502" s="38" t="s">
        <v>2</v>
      </c>
      <c r="H502" s="38" t="s">
        <v>1</v>
      </c>
      <c r="I502" s="38" t="s">
        <v>3</v>
      </c>
    </row>
    <row r="503" spans="1:9" x14ac:dyDescent="0.2">
      <c r="A503" s="37">
        <v>21763</v>
      </c>
      <c r="B503" s="38">
        <v>5.2</v>
      </c>
      <c r="C503" s="38" t="s">
        <v>18</v>
      </c>
      <c r="D503" s="38" t="s">
        <v>16</v>
      </c>
      <c r="E503" s="38" t="s">
        <v>17</v>
      </c>
      <c r="F503" s="38" t="s">
        <v>0</v>
      </c>
      <c r="G503" s="38" t="s">
        <v>2</v>
      </c>
      <c r="H503" s="38" t="s">
        <v>1</v>
      </c>
      <c r="I503" s="38" t="s">
        <v>3</v>
      </c>
    </row>
    <row r="504" spans="1:9" x14ac:dyDescent="0.2">
      <c r="A504" s="37">
        <v>21794</v>
      </c>
      <c r="B504" s="38">
        <v>5.5</v>
      </c>
      <c r="C504" s="38" t="s">
        <v>18</v>
      </c>
      <c r="D504" s="38" t="s">
        <v>16</v>
      </c>
      <c r="E504" s="38" t="s">
        <v>17</v>
      </c>
      <c r="F504" s="38" t="s">
        <v>0</v>
      </c>
      <c r="G504" s="38" t="s">
        <v>2</v>
      </c>
      <c r="H504" s="38" t="s">
        <v>1</v>
      </c>
      <c r="I504" s="38" t="s">
        <v>3</v>
      </c>
    </row>
    <row r="505" spans="1:9" x14ac:dyDescent="0.2">
      <c r="A505" s="37">
        <v>21824</v>
      </c>
      <c r="B505" s="38">
        <v>5.7</v>
      </c>
      <c r="C505" s="38" t="s">
        <v>18</v>
      </c>
      <c r="D505" s="38" t="s">
        <v>16</v>
      </c>
      <c r="E505" s="38" t="s">
        <v>17</v>
      </c>
      <c r="F505" s="38" t="s">
        <v>0</v>
      </c>
      <c r="G505" s="38" t="s">
        <v>2</v>
      </c>
      <c r="H505" s="38" t="s">
        <v>1</v>
      </c>
      <c r="I505" s="38" t="s">
        <v>3</v>
      </c>
    </row>
    <row r="506" spans="1:9" x14ac:dyDescent="0.2">
      <c r="A506" s="37">
        <v>21855</v>
      </c>
      <c r="B506" s="38">
        <v>5.8</v>
      </c>
      <c r="C506" s="38" t="s">
        <v>18</v>
      </c>
      <c r="D506" s="38" t="s">
        <v>16</v>
      </c>
      <c r="E506" s="38" t="s">
        <v>17</v>
      </c>
      <c r="F506" s="38" t="s">
        <v>0</v>
      </c>
      <c r="G506" s="38" t="s">
        <v>2</v>
      </c>
      <c r="H506" s="38" t="s">
        <v>1</v>
      </c>
      <c r="I506" s="38" t="s">
        <v>3</v>
      </c>
    </row>
    <row r="507" spans="1:9" x14ac:dyDescent="0.2">
      <c r="A507" s="37">
        <v>21885</v>
      </c>
      <c r="B507" s="38">
        <v>5.3</v>
      </c>
      <c r="C507" s="38" t="s">
        <v>18</v>
      </c>
      <c r="D507" s="38" t="s">
        <v>16</v>
      </c>
      <c r="E507" s="38" t="s">
        <v>17</v>
      </c>
      <c r="F507" s="38" t="s">
        <v>0</v>
      </c>
      <c r="G507" s="38" t="s">
        <v>2</v>
      </c>
      <c r="H507" s="38" t="s">
        <v>1</v>
      </c>
      <c r="I507" s="38" t="s">
        <v>3</v>
      </c>
    </row>
    <row r="508" spans="1:9" x14ac:dyDescent="0.2">
      <c r="A508" s="37">
        <v>21916</v>
      </c>
      <c r="B508" s="38">
        <v>5.2</v>
      </c>
      <c r="C508" s="38" t="s">
        <v>18</v>
      </c>
      <c r="D508" s="38" t="s">
        <v>16</v>
      </c>
      <c r="E508" s="38" t="s">
        <v>17</v>
      </c>
      <c r="F508" s="38" t="s">
        <v>0</v>
      </c>
      <c r="G508" s="38" t="s">
        <v>2</v>
      </c>
      <c r="H508" s="38" t="s">
        <v>1</v>
      </c>
      <c r="I508" s="38" t="s">
        <v>3</v>
      </c>
    </row>
    <row r="509" spans="1:9" x14ac:dyDescent="0.2">
      <c r="A509" s="37">
        <v>21947</v>
      </c>
      <c r="B509" s="38">
        <v>4.8</v>
      </c>
      <c r="C509" s="38" t="s">
        <v>18</v>
      </c>
      <c r="D509" s="38" t="s">
        <v>16</v>
      </c>
      <c r="E509" s="38" t="s">
        <v>17</v>
      </c>
      <c r="F509" s="38" t="s">
        <v>0</v>
      </c>
      <c r="G509" s="38" t="s">
        <v>2</v>
      </c>
      <c r="H509" s="38" t="s">
        <v>1</v>
      </c>
      <c r="I509" s="38" t="s">
        <v>3</v>
      </c>
    </row>
    <row r="510" spans="1:9" x14ac:dyDescent="0.2">
      <c r="A510" s="37">
        <v>21976</v>
      </c>
      <c r="B510" s="38">
        <v>5.4</v>
      </c>
      <c r="C510" s="38" t="s">
        <v>18</v>
      </c>
      <c r="D510" s="38" t="s">
        <v>16</v>
      </c>
      <c r="E510" s="38" t="s">
        <v>17</v>
      </c>
      <c r="F510" s="38" t="s">
        <v>0</v>
      </c>
      <c r="G510" s="38" t="s">
        <v>2</v>
      </c>
      <c r="H510" s="38" t="s">
        <v>1</v>
      </c>
      <c r="I510" s="38" t="s">
        <v>3</v>
      </c>
    </row>
    <row r="511" spans="1:9" x14ac:dyDescent="0.2">
      <c r="A511" s="37">
        <v>22007</v>
      </c>
      <c r="B511" s="38">
        <v>5.2</v>
      </c>
      <c r="C511" s="38" t="s">
        <v>18</v>
      </c>
      <c r="D511" s="38" t="s">
        <v>16</v>
      </c>
      <c r="E511" s="38" t="s">
        <v>17</v>
      </c>
      <c r="F511" s="38" t="s">
        <v>0</v>
      </c>
      <c r="G511" s="38" t="s">
        <v>2</v>
      </c>
      <c r="H511" s="38" t="s">
        <v>1</v>
      </c>
      <c r="I511" s="38" t="s">
        <v>3</v>
      </c>
    </row>
    <row r="512" spans="1:9" x14ac:dyDescent="0.2">
      <c r="A512" s="37">
        <v>22037</v>
      </c>
      <c r="B512" s="38">
        <v>5.0999999999999996</v>
      </c>
      <c r="C512" s="38" t="s">
        <v>18</v>
      </c>
      <c r="D512" s="38" t="s">
        <v>16</v>
      </c>
      <c r="E512" s="38" t="s">
        <v>17</v>
      </c>
      <c r="F512" s="38" t="s">
        <v>0</v>
      </c>
      <c r="G512" s="38" t="s">
        <v>2</v>
      </c>
      <c r="H512" s="38" t="s">
        <v>1</v>
      </c>
      <c r="I512" s="38" t="s">
        <v>3</v>
      </c>
    </row>
    <row r="513" spans="1:9" x14ac:dyDescent="0.2">
      <c r="A513" s="37">
        <v>22068</v>
      </c>
      <c r="B513" s="38">
        <v>5.4</v>
      </c>
      <c r="C513" s="38" t="s">
        <v>18</v>
      </c>
      <c r="D513" s="38" t="s">
        <v>16</v>
      </c>
      <c r="E513" s="38" t="s">
        <v>17</v>
      </c>
      <c r="F513" s="38" t="s">
        <v>0</v>
      </c>
      <c r="G513" s="38" t="s">
        <v>2</v>
      </c>
      <c r="H513" s="38" t="s">
        <v>1</v>
      </c>
      <c r="I513" s="38" t="s">
        <v>3</v>
      </c>
    </row>
    <row r="514" spans="1:9" x14ac:dyDescent="0.2">
      <c r="A514" s="37">
        <v>22098</v>
      </c>
      <c r="B514" s="38">
        <v>5.5</v>
      </c>
      <c r="C514" s="38" t="s">
        <v>18</v>
      </c>
      <c r="D514" s="38" t="s">
        <v>16</v>
      </c>
      <c r="E514" s="38" t="s">
        <v>17</v>
      </c>
      <c r="F514" s="38" t="s">
        <v>0</v>
      </c>
      <c r="G514" s="38" t="s">
        <v>2</v>
      </c>
      <c r="H514" s="38" t="s">
        <v>1</v>
      </c>
      <c r="I514" s="38" t="s">
        <v>3</v>
      </c>
    </row>
    <row r="515" spans="1:9" x14ac:dyDescent="0.2">
      <c r="A515" s="37">
        <v>22129</v>
      </c>
      <c r="B515" s="38">
        <v>5.6</v>
      </c>
      <c r="C515" s="38" t="s">
        <v>18</v>
      </c>
      <c r="D515" s="38" t="s">
        <v>16</v>
      </c>
      <c r="E515" s="38" t="s">
        <v>17</v>
      </c>
      <c r="F515" s="38" t="s">
        <v>0</v>
      </c>
      <c r="G515" s="38" t="s">
        <v>2</v>
      </c>
      <c r="H515" s="38" t="s">
        <v>1</v>
      </c>
      <c r="I515" s="38" t="s">
        <v>3</v>
      </c>
    </row>
    <row r="516" spans="1:9" x14ac:dyDescent="0.2">
      <c r="A516" s="37">
        <v>22160</v>
      </c>
      <c r="B516" s="38">
        <v>5.5</v>
      </c>
      <c r="C516" s="38" t="s">
        <v>18</v>
      </c>
      <c r="D516" s="38" t="s">
        <v>16</v>
      </c>
      <c r="E516" s="38" t="s">
        <v>17</v>
      </c>
      <c r="F516" s="38" t="s">
        <v>0</v>
      </c>
      <c r="G516" s="38" t="s">
        <v>2</v>
      </c>
      <c r="H516" s="38" t="s">
        <v>1</v>
      </c>
      <c r="I516" s="38" t="s">
        <v>3</v>
      </c>
    </row>
    <row r="517" spans="1:9" x14ac:dyDescent="0.2">
      <c r="A517" s="37">
        <v>22190</v>
      </c>
      <c r="B517" s="38">
        <v>6.1</v>
      </c>
      <c r="C517" s="38" t="s">
        <v>18</v>
      </c>
      <c r="D517" s="38" t="s">
        <v>16</v>
      </c>
      <c r="E517" s="38" t="s">
        <v>17</v>
      </c>
      <c r="F517" s="38" t="s">
        <v>0</v>
      </c>
      <c r="G517" s="38" t="s">
        <v>2</v>
      </c>
      <c r="H517" s="38" t="s">
        <v>1</v>
      </c>
      <c r="I517" s="38" t="s">
        <v>3</v>
      </c>
    </row>
    <row r="518" spans="1:9" x14ac:dyDescent="0.2">
      <c r="A518" s="37">
        <v>22221</v>
      </c>
      <c r="B518" s="38">
        <v>6.1</v>
      </c>
      <c r="C518" s="38" t="s">
        <v>18</v>
      </c>
      <c r="D518" s="38" t="s">
        <v>16</v>
      </c>
      <c r="E518" s="38" t="s">
        <v>17</v>
      </c>
      <c r="F518" s="38" t="s">
        <v>0</v>
      </c>
      <c r="G518" s="38" t="s">
        <v>2</v>
      </c>
      <c r="H518" s="38" t="s">
        <v>1</v>
      </c>
      <c r="I518" s="38" t="s">
        <v>3</v>
      </c>
    </row>
    <row r="519" spans="1:9" x14ac:dyDescent="0.2">
      <c r="A519" s="37">
        <v>22251</v>
      </c>
      <c r="B519" s="38">
        <v>6.6</v>
      </c>
      <c r="C519" s="38" t="s">
        <v>18</v>
      </c>
      <c r="D519" s="38" t="s">
        <v>16</v>
      </c>
      <c r="E519" s="38" t="s">
        <v>17</v>
      </c>
      <c r="F519" s="38" t="s">
        <v>0</v>
      </c>
      <c r="G519" s="38" t="s">
        <v>2</v>
      </c>
      <c r="H519" s="38" t="s">
        <v>1</v>
      </c>
      <c r="I519" s="38" t="s">
        <v>3</v>
      </c>
    </row>
    <row r="520" spans="1:9" x14ac:dyDescent="0.2">
      <c r="A520" s="37">
        <v>22282</v>
      </c>
      <c r="B520" s="38">
        <v>6.6</v>
      </c>
      <c r="C520" s="38" t="s">
        <v>18</v>
      </c>
      <c r="D520" s="38" t="s">
        <v>16</v>
      </c>
      <c r="E520" s="38" t="s">
        <v>17</v>
      </c>
      <c r="F520" s="38" t="s">
        <v>0</v>
      </c>
      <c r="G520" s="38" t="s">
        <v>2</v>
      </c>
      <c r="H520" s="38" t="s">
        <v>1</v>
      </c>
      <c r="I520" s="38" t="s">
        <v>3</v>
      </c>
    </row>
    <row r="521" spans="1:9" x14ac:dyDescent="0.2">
      <c r="A521" s="37">
        <v>22313</v>
      </c>
      <c r="B521" s="38">
        <v>6.9</v>
      </c>
      <c r="C521" s="38" t="s">
        <v>18</v>
      </c>
      <c r="D521" s="38" t="s">
        <v>16</v>
      </c>
      <c r="E521" s="38" t="s">
        <v>17</v>
      </c>
      <c r="F521" s="38" t="s">
        <v>0</v>
      </c>
      <c r="G521" s="38" t="s">
        <v>2</v>
      </c>
      <c r="H521" s="38" t="s">
        <v>1</v>
      </c>
      <c r="I521" s="38" t="s">
        <v>3</v>
      </c>
    </row>
    <row r="522" spans="1:9" x14ac:dyDescent="0.2">
      <c r="A522" s="37">
        <v>22341</v>
      </c>
      <c r="B522" s="38">
        <v>6.9</v>
      </c>
      <c r="C522" s="38" t="s">
        <v>18</v>
      </c>
      <c r="D522" s="38" t="s">
        <v>16</v>
      </c>
      <c r="E522" s="38" t="s">
        <v>17</v>
      </c>
      <c r="F522" s="38" t="s">
        <v>0</v>
      </c>
      <c r="G522" s="38" t="s">
        <v>2</v>
      </c>
      <c r="H522" s="38" t="s">
        <v>1</v>
      </c>
      <c r="I522" s="38" t="s">
        <v>3</v>
      </c>
    </row>
    <row r="523" spans="1:9" x14ac:dyDescent="0.2">
      <c r="A523" s="37">
        <v>22372</v>
      </c>
      <c r="B523" s="38">
        <v>7</v>
      </c>
      <c r="C523" s="38" t="s">
        <v>18</v>
      </c>
      <c r="D523" s="38" t="s">
        <v>16</v>
      </c>
      <c r="E523" s="38" t="s">
        <v>17</v>
      </c>
      <c r="F523" s="38" t="s">
        <v>0</v>
      </c>
      <c r="G523" s="38" t="s">
        <v>2</v>
      </c>
      <c r="H523" s="38" t="s">
        <v>1</v>
      </c>
      <c r="I523" s="38" t="s">
        <v>3</v>
      </c>
    </row>
    <row r="524" spans="1:9" x14ac:dyDescent="0.2">
      <c r="A524" s="37">
        <v>22402</v>
      </c>
      <c r="B524" s="38">
        <v>7.1</v>
      </c>
      <c r="C524" s="38" t="s">
        <v>18</v>
      </c>
      <c r="D524" s="38" t="s">
        <v>16</v>
      </c>
      <c r="E524" s="38" t="s">
        <v>17</v>
      </c>
      <c r="F524" s="38" t="s">
        <v>0</v>
      </c>
      <c r="G524" s="38" t="s">
        <v>2</v>
      </c>
      <c r="H524" s="38" t="s">
        <v>1</v>
      </c>
      <c r="I524" s="38" t="s">
        <v>3</v>
      </c>
    </row>
    <row r="525" spans="1:9" x14ac:dyDescent="0.2">
      <c r="A525" s="37">
        <v>22433</v>
      </c>
      <c r="B525" s="38">
        <v>6.9</v>
      </c>
      <c r="C525" s="38" t="s">
        <v>18</v>
      </c>
      <c r="D525" s="38" t="s">
        <v>16</v>
      </c>
      <c r="E525" s="38" t="s">
        <v>17</v>
      </c>
      <c r="F525" s="38" t="s">
        <v>0</v>
      </c>
      <c r="G525" s="38" t="s">
        <v>2</v>
      </c>
      <c r="H525" s="38" t="s">
        <v>1</v>
      </c>
      <c r="I525" s="38" t="s">
        <v>3</v>
      </c>
    </row>
    <row r="526" spans="1:9" x14ac:dyDescent="0.2">
      <c r="A526" s="37">
        <v>22463</v>
      </c>
      <c r="B526" s="38">
        <v>7</v>
      </c>
      <c r="C526" s="38" t="s">
        <v>18</v>
      </c>
      <c r="D526" s="38" t="s">
        <v>16</v>
      </c>
      <c r="E526" s="38" t="s">
        <v>17</v>
      </c>
      <c r="F526" s="38" t="s">
        <v>0</v>
      </c>
      <c r="G526" s="38" t="s">
        <v>2</v>
      </c>
      <c r="H526" s="38" t="s">
        <v>1</v>
      </c>
      <c r="I526" s="38" t="s">
        <v>3</v>
      </c>
    </row>
    <row r="527" spans="1:9" x14ac:dyDescent="0.2">
      <c r="A527" s="37">
        <v>22494</v>
      </c>
      <c r="B527" s="38">
        <v>6.6</v>
      </c>
      <c r="C527" s="38" t="s">
        <v>18</v>
      </c>
      <c r="D527" s="38" t="s">
        <v>16</v>
      </c>
      <c r="E527" s="38" t="s">
        <v>17</v>
      </c>
      <c r="F527" s="38" t="s">
        <v>0</v>
      </c>
      <c r="G527" s="38" t="s">
        <v>2</v>
      </c>
      <c r="H527" s="38" t="s">
        <v>1</v>
      </c>
      <c r="I527" s="38" t="s">
        <v>3</v>
      </c>
    </row>
    <row r="528" spans="1:9" x14ac:dyDescent="0.2">
      <c r="A528" s="37">
        <v>22525</v>
      </c>
      <c r="B528" s="38">
        <v>6.7</v>
      </c>
      <c r="C528" s="38" t="s">
        <v>18</v>
      </c>
      <c r="D528" s="38" t="s">
        <v>16</v>
      </c>
      <c r="E528" s="38" t="s">
        <v>17</v>
      </c>
      <c r="F528" s="38" t="s">
        <v>0</v>
      </c>
      <c r="G528" s="38" t="s">
        <v>2</v>
      </c>
      <c r="H528" s="38" t="s">
        <v>1</v>
      </c>
      <c r="I528" s="38" t="s">
        <v>3</v>
      </c>
    </row>
    <row r="529" spans="1:9" x14ac:dyDescent="0.2">
      <c r="A529" s="37">
        <v>22555</v>
      </c>
      <c r="B529" s="38">
        <v>6.5</v>
      </c>
      <c r="C529" s="38" t="s">
        <v>18</v>
      </c>
      <c r="D529" s="38" t="s">
        <v>16</v>
      </c>
      <c r="E529" s="38" t="s">
        <v>17</v>
      </c>
      <c r="F529" s="38" t="s">
        <v>0</v>
      </c>
      <c r="G529" s="38" t="s">
        <v>2</v>
      </c>
      <c r="H529" s="38" t="s">
        <v>1</v>
      </c>
      <c r="I529" s="38" t="s">
        <v>3</v>
      </c>
    </row>
    <row r="530" spans="1:9" x14ac:dyDescent="0.2">
      <c r="A530" s="37">
        <v>22586</v>
      </c>
      <c r="B530" s="38">
        <v>6.1</v>
      </c>
      <c r="C530" s="38" t="s">
        <v>18</v>
      </c>
      <c r="D530" s="38" t="s">
        <v>16</v>
      </c>
      <c r="E530" s="38" t="s">
        <v>17</v>
      </c>
      <c r="F530" s="38" t="s">
        <v>0</v>
      </c>
      <c r="G530" s="38" t="s">
        <v>2</v>
      </c>
      <c r="H530" s="38" t="s">
        <v>1</v>
      </c>
      <c r="I530" s="38" t="s">
        <v>3</v>
      </c>
    </row>
    <row r="531" spans="1:9" x14ac:dyDescent="0.2">
      <c r="A531" s="37">
        <v>22616</v>
      </c>
      <c r="B531" s="38">
        <v>6</v>
      </c>
      <c r="C531" s="38" t="s">
        <v>18</v>
      </c>
      <c r="D531" s="38" t="s">
        <v>16</v>
      </c>
      <c r="E531" s="38" t="s">
        <v>17</v>
      </c>
      <c r="F531" s="38" t="s">
        <v>0</v>
      </c>
      <c r="G531" s="38" t="s">
        <v>2</v>
      </c>
      <c r="H531" s="38" t="s">
        <v>1</v>
      </c>
      <c r="I531" s="38" t="s">
        <v>3</v>
      </c>
    </row>
    <row r="532" spans="1:9" x14ac:dyDescent="0.2">
      <c r="A532" s="37">
        <v>22647</v>
      </c>
      <c r="B532" s="38">
        <v>5.8</v>
      </c>
      <c r="C532" s="38" t="s">
        <v>18</v>
      </c>
      <c r="D532" s="38" t="s">
        <v>16</v>
      </c>
      <c r="E532" s="38" t="s">
        <v>17</v>
      </c>
      <c r="F532" s="38" t="s">
        <v>0</v>
      </c>
      <c r="G532" s="38" t="s">
        <v>2</v>
      </c>
      <c r="H532" s="38" t="s">
        <v>1</v>
      </c>
      <c r="I532" s="38" t="s">
        <v>3</v>
      </c>
    </row>
    <row r="533" spans="1:9" x14ac:dyDescent="0.2">
      <c r="A533" s="37">
        <v>22678</v>
      </c>
      <c r="B533" s="38">
        <v>5.5</v>
      </c>
      <c r="C533" s="38" t="s">
        <v>18</v>
      </c>
      <c r="D533" s="38" t="s">
        <v>16</v>
      </c>
      <c r="E533" s="38" t="s">
        <v>17</v>
      </c>
      <c r="F533" s="38" t="s">
        <v>0</v>
      </c>
      <c r="G533" s="38" t="s">
        <v>2</v>
      </c>
      <c r="H533" s="38" t="s">
        <v>1</v>
      </c>
      <c r="I533" s="38" t="s">
        <v>3</v>
      </c>
    </row>
    <row r="534" spans="1:9" x14ac:dyDescent="0.2">
      <c r="A534" s="37">
        <v>22706</v>
      </c>
      <c r="B534" s="38">
        <v>5.6</v>
      </c>
      <c r="C534" s="38" t="s">
        <v>18</v>
      </c>
      <c r="D534" s="38" t="s">
        <v>16</v>
      </c>
      <c r="E534" s="38" t="s">
        <v>17</v>
      </c>
      <c r="F534" s="38" t="s">
        <v>0</v>
      </c>
      <c r="G534" s="38" t="s">
        <v>2</v>
      </c>
      <c r="H534" s="38" t="s">
        <v>1</v>
      </c>
      <c r="I534" s="38" t="s">
        <v>3</v>
      </c>
    </row>
    <row r="535" spans="1:9" x14ac:dyDescent="0.2">
      <c r="A535" s="37">
        <v>22737</v>
      </c>
      <c r="B535" s="38">
        <v>5.6</v>
      </c>
      <c r="C535" s="38" t="s">
        <v>18</v>
      </c>
      <c r="D535" s="38" t="s">
        <v>16</v>
      </c>
      <c r="E535" s="38" t="s">
        <v>17</v>
      </c>
      <c r="F535" s="38" t="s">
        <v>0</v>
      </c>
      <c r="G535" s="38" t="s">
        <v>2</v>
      </c>
      <c r="H535" s="38" t="s">
        <v>1</v>
      </c>
      <c r="I535" s="38" t="s">
        <v>3</v>
      </c>
    </row>
    <row r="536" spans="1:9" x14ac:dyDescent="0.2">
      <c r="A536" s="37">
        <v>22767</v>
      </c>
      <c r="B536" s="38">
        <v>5.5</v>
      </c>
      <c r="C536" s="38" t="s">
        <v>18</v>
      </c>
      <c r="D536" s="38" t="s">
        <v>16</v>
      </c>
      <c r="E536" s="38" t="s">
        <v>17</v>
      </c>
      <c r="F536" s="38" t="s">
        <v>0</v>
      </c>
      <c r="G536" s="38" t="s">
        <v>2</v>
      </c>
      <c r="H536" s="38" t="s">
        <v>1</v>
      </c>
      <c r="I536" s="38" t="s">
        <v>3</v>
      </c>
    </row>
    <row r="537" spans="1:9" x14ac:dyDescent="0.2">
      <c r="A537" s="37">
        <v>22798</v>
      </c>
      <c r="B537" s="38">
        <v>5.5</v>
      </c>
      <c r="C537" s="38" t="s">
        <v>18</v>
      </c>
      <c r="D537" s="38" t="s">
        <v>16</v>
      </c>
      <c r="E537" s="38" t="s">
        <v>17</v>
      </c>
      <c r="F537" s="38" t="s">
        <v>0</v>
      </c>
      <c r="G537" s="38" t="s">
        <v>2</v>
      </c>
      <c r="H537" s="38" t="s">
        <v>1</v>
      </c>
      <c r="I537" s="38" t="s">
        <v>3</v>
      </c>
    </row>
    <row r="538" spans="1:9" x14ac:dyDescent="0.2">
      <c r="A538" s="37">
        <v>22828</v>
      </c>
      <c r="B538" s="38">
        <v>5.4</v>
      </c>
      <c r="C538" s="38" t="s">
        <v>18</v>
      </c>
      <c r="D538" s="38" t="s">
        <v>16</v>
      </c>
      <c r="E538" s="38" t="s">
        <v>17</v>
      </c>
      <c r="F538" s="38" t="s">
        <v>0</v>
      </c>
      <c r="G538" s="38" t="s">
        <v>2</v>
      </c>
      <c r="H538" s="38" t="s">
        <v>1</v>
      </c>
      <c r="I538" s="38" t="s">
        <v>3</v>
      </c>
    </row>
    <row r="539" spans="1:9" x14ac:dyDescent="0.2">
      <c r="A539" s="37">
        <v>22859</v>
      </c>
      <c r="B539" s="38">
        <v>5.7</v>
      </c>
      <c r="C539" s="38" t="s">
        <v>18</v>
      </c>
      <c r="D539" s="38" t="s">
        <v>16</v>
      </c>
      <c r="E539" s="38" t="s">
        <v>17</v>
      </c>
      <c r="F539" s="38" t="s">
        <v>0</v>
      </c>
      <c r="G539" s="38" t="s">
        <v>2</v>
      </c>
      <c r="H539" s="38" t="s">
        <v>1</v>
      </c>
      <c r="I539" s="38" t="s">
        <v>3</v>
      </c>
    </row>
    <row r="540" spans="1:9" x14ac:dyDescent="0.2">
      <c r="A540" s="37">
        <v>22890</v>
      </c>
      <c r="B540" s="38">
        <v>5.6</v>
      </c>
      <c r="C540" s="38" t="s">
        <v>18</v>
      </c>
      <c r="D540" s="38" t="s">
        <v>16</v>
      </c>
      <c r="E540" s="38" t="s">
        <v>17</v>
      </c>
      <c r="F540" s="38" t="s">
        <v>0</v>
      </c>
      <c r="G540" s="38" t="s">
        <v>2</v>
      </c>
      <c r="H540" s="38" t="s">
        <v>1</v>
      </c>
      <c r="I540" s="38" t="s">
        <v>3</v>
      </c>
    </row>
    <row r="541" spans="1:9" x14ac:dyDescent="0.2">
      <c r="A541" s="37">
        <v>22920</v>
      </c>
      <c r="B541" s="38">
        <v>5.4</v>
      </c>
      <c r="C541" s="38" t="s">
        <v>18</v>
      </c>
      <c r="D541" s="38" t="s">
        <v>16</v>
      </c>
      <c r="E541" s="38" t="s">
        <v>17</v>
      </c>
      <c r="F541" s="38" t="s">
        <v>0</v>
      </c>
      <c r="G541" s="38" t="s">
        <v>2</v>
      </c>
      <c r="H541" s="38" t="s">
        <v>1</v>
      </c>
      <c r="I541" s="38" t="s">
        <v>3</v>
      </c>
    </row>
    <row r="542" spans="1:9" x14ac:dyDescent="0.2">
      <c r="A542" s="37">
        <v>22951</v>
      </c>
      <c r="B542" s="38">
        <v>5.7</v>
      </c>
      <c r="C542" s="38" t="s">
        <v>18</v>
      </c>
      <c r="D542" s="38" t="s">
        <v>16</v>
      </c>
      <c r="E542" s="38" t="s">
        <v>17</v>
      </c>
      <c r="F542" s="38" t="s">
        <v>0</v>
      </c>
      <c r="G542" s="38" t="s">
        <v>2</v>
      </c>
      <c r="H542" s="38" t="s">
        <v>1</v>
      </c>
      <c r="I542" s="38" t="s">
        <v>3</v>
      </c>
    </row>
    <row r="543" spans="1:9" x14ac:dyDescent="0.2">
      <c r="A543" s="37">
        <v>22981</v>
      </c>
      <c r="B543" s="38">
        <v>5.5</v>
      </c>
      <c r="C543" s="38" t="s">
        <v>18</v>
      </c>
      <c r="D543" s="38" t="s">
        <v>16</v>
      </c>
      <c r="E543" s="38" t="s">
        <v>17</v>
      </c>
      <c r="F543" s="38" t="s">
        <v>0</v>
      </c>
      <c r="G543" s="38" t="s">
        <v>2</v>
      </c>
      <c r="H543" s="38" t="s">
        <v>1</v>
      </c>
      <c r="I543" s="38" t="s">
        <v>3</v>
      </c>
    </row>
    <row r="544" spans="1:9" x14ac:dyDescent="0.2">
      <c r="A544" s="37">
        <v>23012</v>
      </c>
      <c r="B544" s="38">
        <v>5.7</v>
      </c>
      <c r="C544" s="38" t="s">
        <v>18</v>
      </c>
      <c r="D544" s="38" t="s">
        <v>16</v>
      </c>
      <c r="E544" s="38" t="s">
        <v>17</v>
      </c>
      <c r="F544" s="38" t="s">
        <v>0</v>
      </c>
      <c r="G544" s="38" t="s">
        <v>2</v>
      </c>
      <c r="H544" s="38" t="s">
        <v>1</v>
      </c>
      <c r="I544" s="38" t="s">
        <v>3</v>
      </c>
    </row>
    <row r="545" spans="1:9" x14ac:dyDescent="0.2">
      <c r="A545" s="37">
        <v>23043</v>
      </c>
      <c r="B545" s="38">
        <v>5.9</v>
      </c>
      <c r="C545" s="38" t="s">
        <v>18</v>
      </c>
      <c r="D545" s="38" t="s">
        <v>16</v>
      </c>
      <c r="E545" s="38" t="s">
        <v>17</v>
      </c>
      <c r="F545" s="38" t="s">
        <v>0</v>
      </c>
      <c r="G545" s="38" t="s">
        <v>2</v>
      </c>
      <c r="H545" s="38" t="s">
        <v>1</v>
      </c>
      <c r="I545" s="38" t="s">
        <v>3</v>
      </c>
    </row>
    <row r="546" spans="1:9" x14ac:dyDescent="0.2">
      <c r="A546" s="37">
        <v>23071</v>
      </c>
      <c r="B546" s="38">
        <v>5.7</v>
      </c>
      <c r="C546" s="38" t="s">
        <v>18</v>
      </c>
      <c r="D546" s="38" t="s">
        <v>16</v>
      </c>
      <c r="E546" s="38" t="s">
        <v>17</v>
      </c>
      <c r="F546" s="38" t="s">
        <v>0</v>
      </c>
      <c r="G546" s="38" t="s">
        <v>2</v>
      </c>
      <c r="H546" s="38" t="s">
        <v>1</v>
      </c>
      <c r="I546" s="38" t="s">
        <v>3</v>
      </c>
    </row>
    <row r="547" spans="1:9" x14ac:dyDescent="0.2">
      <c r="A547" s="37">
        <v>23102</v>
      </c>
      <c r="B547" s="38">
        <v>5.7</v>
      </c>
      <c r="C547" s="38" t="s">
        <v>18</v>
      </c>
      <c r="D547" s="38" t="s">
        <v>16</v>
      </c>
      <c r="E547" s="38" t="s">
        <v>17</v>
      </c>
      <c r="F547" s="38" t="s">
        <v>0</v>
      </c>
      <c r="G547" s="38" t="s">
        <v>2</v>
      </c>
      <c r="H547" s="38" t="s">
        <v>1</v>
      </c>
      <c r="I547" s="38" t="s">
        <v>3</v>
      </c>
    </row>
    <row r="548" spans="1:9" x14ac:dyDescent="0.2">
      <c r="A548" s="37">
        <v>23132</v>
      </c>
      <c r="B548" s="38">
        <v>5.9</v>
      </c>
      <c r="C548" s="38" t="s">
        <v>18</v>
      </c>
      <c r="D548" s="38" t="s">
        <v>16</v>
      </c>
      <c r="E548" s="38" t="s">
        <v>17</v>
      </c>
      <c r="F548" s="38" t="s">
        <v>0</v>
      </c>
      <c r="G548" s="38" t="s">
        <v>2</v>
      </c>
      <c r="H548" s="38" t="s">
        <v>1</v>
      </c>
      <c r="I548" s="38" t="s">
        <v>3</v>
      </c>
    </row>
    <row r="549" spans="1:9" x14ac:dyDescent="0.2">
      <c r="A549" s="37">
        <v>23163</v>
      </c>
      <c r="B549" s="38">
        <v>5.6</v>
      </c>
      <c r="C549" s="38" t="s">
        <v>18</v>
      </c>
      <c r="D549" s="38" t="s">
        <v>16</v>
      </c>
      <c r="E549" s="38" t="s">
        <v>17</v>
      </c>
      <c r="F549" s="38" t="s">
        <v>0</v>
      </c>
      <c r="G549" s="38" t="s">
        <v>2</v>
      </c>
      <c r="H549" s="38" t="s">
        <v>1</v>
      </c>
      <c r="I549" s="38" t="s">
        <v>3</v>
      </c>
    </row>
    <row r="550" spans="1:9" x14ac:dyDescent="0.2">
      <c r="A550" s="37">
        <v>23193</v>
      </c>
      <c r="B550" s="38">
        <v>5.6</v>
      </c>
      <c r="C550" s="38" t="s">
        <v>18</v>
      </c>
      <c r="D550" s="38" t="s">
        <v>16</v>
      </c>
      <c r="E550" s="38" t="s">
        <v>17</v>
      </c>
      <c r="F550" s="38" t="s">
        <v>0</v>
      </c>
      <c r="G550" s="38" t="s">
        <v>2</v>
      </c>
      <c r="H550" s="38" t="s">
        <v>1</v>
      </c>
      <c r="I550" s="38" t="s">
        <v>3</v>
      </c>
    </row>
    <row r="551" spans="1:9" x14ac:dyDescent="0.2">
      <c r="A551" s="37">
        <v>23224</v>
      </c>
      <c r="B551" s="38">
        <v>5.4</v>
      </c>
      <c r="C551" s="38" t="s">
        <v>18</v>
      </c>
      <c r="D551" s="38" t="s">
        <v>16</v>
      </c>
      <c r="E551" s="38" t="s">
        <v>17</v>
      </c>
      <c r="F551" s="38" t="s">
        <v>0</v>
      </c>
      <c r="G551" s="38" t="s">
        <v>2</v>
      </c>
      <c r="H551" s="38" t="s">
        <v>1</v>
      </c>
      <c r="I551" s="38" t="s">
        <v>3</v>
      </c>
    </row>
    <row r="552" spans="1:9" x14ac:dyDescent="0.2">
      <c r="A552" s="37">
        <v>23255</v>
      </c>
      <c r="B552" s="38">
        <v>5.5</v>
      </c>
      <c r="C552" s="38" t="s">
        <v>18</v>
      </c>
      <c r="D552" s="38" t="s">
        <v>16</v>
      </c>
      <c r="E552" s="38" t="s">
        <v>17</v>
      </c>
      <c r="F552" s="38" t="s">
        <v>0</v>
      </c>
      <c r="G552" s="38" t="s">
        <v>2</v>
      </c>
      <c r="H552" s="38" t="s">
        <v>1</v>
      </c>
      <c r="I552" s="38" t="s">
        <v>3</v>
      </c>
    </row>
    <row r="553" spans="1:9" x14ac:dyDescent="0.2">
      <c r="A553" s="37">
        <v>23285</v>
      </c>
      <c r="B553" s="38">
        <v>5.5</v>
      </c>
      <c r="C553" s="38" t="s">
        <v>18</v>
      </c>
      <c r="D553" s="38" t="s">
        <v>16</v>
      </c>
      <c r="E553" s="38" t="s">
        <v>17</v>
      </c>
      <c r="F553" s="38" t="s">
        <v>0</v>
      </c>
      <c r="G553" s="38" t="s">
        <v>2</v>
      </c>
      <c r="H553" s="38" t="s">
        <v>1</v>
      </c>
      <c r="I553" s="38" t="s">
        <v>3</v>
      </c>
    </row>
    <row r="554" spans="1:9" x14ac:dyDescent="0.2">
      <c r="A554" s="37">
        <v>23316</v>
      </c>
      <c r="B554" s="38">
        <v>5.7</v>
      </c>
      <c r="C554" s="38" t="s">
        <v>18</v>
      </c>
      <c r="D554" s="38" t="s">
        <v>16</v>
      </c>
      <c r="E554" s="38" t="s">
        <v>17</v>
      </c>
      <c r="F554" s="38" t="s">
        <v>0</v>
      </c>
      <c r="G554" s="38" t="s">
        <v>2</v>
      </c>
      <c r="H554" s="38" t="s">
        <v>1</v>
      </c>
      <c r="I554" s="38" t="s">
        <v>3</v>
      </c>
    </row>
    <row r="555" spans="1:9" x14ac:dyDescent="0.2">
      <c r="A555" s="37">
        <v>23346</v>
      </c>
      <c r="B555" s="38">
        <v>5.5</v>
      </c>
      <c r="C555" s="38" t="s">
        <v>18</v>
      </c>
      <c r="D555" s="38" t="s">
        <v>16</v>
      </c>
      <c r="E555" s="38" t="s">
        <v>17</v>
      </c>
      <c r="F555" s="38" t="s">
        <v>0</v>
      </c>
      <c r="G555" s="38" t="s">
        <v>2</v>
      </c>
      <c r="H555" s="38" t="s">
        <v>1</v>
      </c>
      <c r="I555" s="38" t="s">
        <v>3</v>
      </c>
    </row>
    <row r="556" spans="1:9" x14ac:dyDescent="0.2">
      <c r="A556" s="37">
        <v>23377</v>
      </c>
      <c r="B556" s="38">
        <v>5.6</v>
      </c>
      <c r="C556" s="38" t="s">
        <v>18</v>
      </c>
      <c r="D556" s="38" t="s">
        <v>16</v>
      </c>
      <c r="E556" s="38" t="s">
        <v>17</v>
      </c>
      <c r="F556" s="38" t="s">
        <v>0</v>
      </c>
      <c r="G556" s="38" t="s">
        <v>2</v>
      </c>
      <c r="H556" s="38" t="s">
        <v>1</v>
      </c>
      <c r="I556" s="38" t="s">
        <v>3</v>
      </c>
    </row>
    <row r="557" spans="1:9" x14ac:dyDescent="0.2">
      <c r="A557" s="37">
        <v>23408</v>
      </c>
      <c r="B557" s="38">
        <v>5.4</v>
      </c>
      <c r="C557" s="38" t="s">
        <v>18</v>
      </c>
      <c r="D557" s="38" t="s">
        <v>16</v>
      </c>
      <c r="E557" s="38" t="s">
        <v>17</v>
      </c>
      <c r="F557" s="38" t="s">
        <v>0</v>
      </c>
      <c r="G557" s="38" t="s">
        <v>2</v>
      </c>
      <c r="H557" s="38" t="s">
        <v>1</v>
      </c>
      <c r="I557" s="38" t="s">
        <v>3</v>
      </c>
    </row>
    <row r="558" spans="1:9" x14ac:dyDescent="0.2">
      <c r="A558" s="37">
        <v>23437</v>
      </c>
      <c r="B558" s="38">
        <v>5.4</v>
      </c>
      <c r="C558" s="38" t="s">
        <v>18</v>
      </c>
      <c r="D558" s="38" t="s">
        <v>16</v>
      </c>
      <c r="E558" s="38" t="s">
        <v>17</v>
      </c>
      <c r="F558" s="38" t="s">
        <v>0</v>
      </c>
      <c r="G558" s="38" t="s">
        <v>2</v>
      </c>
      <c r="H558" s="38" t="s">
        <v>1</v>
      </c>
      <c r="I558" s="38" t="s">
        <v>3</v>
      </c>
    </row>
    <row r="559" spans="1:9" x14ac:dyDescent="0.2">
      <c r="A559" s="37">
        <v>23468</v>
      </c>
      <c r="B559" s="38">
        <v>5.3</v>
      </c>
      <c r="C559" s="38" t="s">
        <v>18</v>
      </c>
      <c r="D559" s="38" t="s">
        <v>16</v>
      </c>
      <c r="E559" s="38" t="s">
        <v>17</v>
      </c>
      <c r="F559" s="38" t="s">
        <v>0</v>
      </c>
      <c r="G559" s="38" t="s">
        <v>2</v>
      </c>
      <c r="H559" s="38" t="s">
        <v>1</v>
      </c>
      <c r="I559" s="38" t="s">
        <v>3</v>
      </c>
    </row>
    <row r="560" spans="1:9" x14ac:dyDescent="0.2">
      <c r="A560" s="37">
        <v>23498</v>
      </c>
      <c r="B560" s="38">
        <v>5.0999999999999996</v>
      </c>
      <c r="C560" s="38" t="s">
        <v>18</v>
      </c>
      <c r="D560" s="38" t="s">
        <v>16</v>
      </c>
      <c r="E560" s="38" t="s">
        <v>17</v>
      </c>
      <c r="F560" s="38" t="s">
        <v>0</v>
      </c>
      <c r="G560" s="38" t="s">
        <v>2</v>
      </c>
      <c r="H560" s="38" t="s">
        <v>1</v>
      </c>
      <c r="I560" s="38" t="s">
        <v>3</v>
      </c>
    </row>
    <row r="561" spans="1:9" x14ac:dyDescent="0.2">
      <c r="A561" s="37">
        <v>23529</v>
      </c>
      <c r="B561" s="38">
        <v>5.2</v>
      </c>
      <c r="C561" s="38" t="s">
        <v>18</v>
      </c>
      <c r="D561" s="38" t="s">
        <v>16</v>
      </c>
      <c r="E561" s="38" t="s">
        <v>17</v>
      </c>
      <c r="F561" s="38" t="s">
        <v>0</v>
      </c>
      <c r="G561" s="38" t="s">
        <v>2</v>
      </c>
      <c r="H561" s="38" t="s">
        <v>1</v>
      </c>
      <c r="I561" s="38" t="s">
        <v>3</v>
      </c>
    </row>
    <row r="562" spans="1:9" x14ac:dyDescent="0.2">
      <c r="A562" s="37">
        <v>23559</v>
      </c>
      <c r="B562" s="38">
        <v>4.9000000000000004</v>
      </c>
      <c r="C562" s="38" t="s">
        <v>18</v>
      </c>
      <c r="D562" s="38" t="s">
        <v>16</v>
      </c>
      <c r="E562" s="38" t="s">
        <v>17</v>
      </c>
      <c r="F562" s="38" t="s">
        <v>0</v>
      </c>
      <c r="G562" s="38" t="s">
        <v>2</v>
      </c>
      <c r="H562" s="38" t="s">
        <v>1</v>
      </c>
      <c r="I562" s="38" t="s">
        <v>3</v>
      </c>
    </row>
    <row r="563" spans="1:9" x14ac:dyDescent="0.2">
      <c r="A563" s="37">
        <v>23590</v>
      </c>
      <c r="B563" s="38">
        <v>5</v>
      </c>
      <c r="C563" s="38" t="s">
        <v>18</v>
      </c>
      <c r="D563" s="38" t="s">
        <v>16</v>
      </c>
      <c r="E563" s="38" t="s">
        <v>17</v>
      </c>
      <c r="F563" s="38" t="s">
        <v>0</v>
      </c>
      <c r="G563" s="38" t="s">
        <v>2</v>
      </c>
      <c r="H563" s="38" t="s">
        <v>1</v>
      </c>
      <c r="I563" s="38" t="s">
        <v>3</v>
      </c>
    </row>
    <row r="564" spans="1:9" x14ac:dyDescent="0.2">
      <c r="A564" s="37">
        <v>23621</v>
      </c>
      <c r="B564" s="38">
        <v>5.0999999999999996</v>
      </c>
      <c r="C564" s="38" t="s">
        <v>18</v>
      </c>
      <c r="D564" s="38" t="s">
        <v>16</v>
      </c>
      <c r="E564" s="38" t="s">
        <v>17</v>
      </c>
      <c r="F564" s="38" t="s">
        <v>0</v>
      </c>
      <c r="G564" s="38" t="s">
        <v>2</v>
      </c>
      <c r="H564" s="38" t="s">
        <v>1</v>
      </c>
      <c r="I564" s="38" t="s">
        <v>3</v>
      </c>
    </row>
    <row r="565" spans="1:9" x14ac:dyDescent="0.2">
      <c r="A565" s="37">
        <v>23651</v>
      </c>
      <c r="B565" s="38">
        <v>5.0999999999999996</v>
      </c>
      <c r="C565" s="38" t="s">
        <v>18</v>
      </c>
      <c r="D565" s="38" t="s">
        <v>16</v>
      </c>
      <c r="E565" s="38" t="s">
        <v>17</v>
      </c>
      <c r="F565" s="38" t="s">
        <v>0</v>
      </c>
      <c r="G565" s="38" t="s">
        <v>2</v>
      </c>
      <c r="H565" s="38" t="s">
        <v>1</v>
      </c>
      <c r="I565" s="38" t="s">
        <v>3</v>
      </c>
    </row>
    <row r="566" spans="1:9" x14ac:dyDescent="0.2">
      <c r="A566" s="37">
        <v>23682</v>
      </c>
      <c r="B566" s="38">
        <v>4.8</v>
      </c>
      <c r="C566" s="38" t="s">
        <v>18</v>
      </c>
      <c r="D566" s="38" t="s">
        <v>16</v>
      </c>
      <c r="E566" s="38" t="s">
        <v>17</v>
      </c>
      <c r="F566" s="38" t="s">
        <v>0</v>
      </c>
      <c r="G566" s="38" t="s">
        <v>2</v>
      </c>
      <c r="H566" s="38" t="s">
        <v>1</v>
      </c>
      <c r="I566" s="38" t="s">
        <v>3</v>
      </c>
    </row>
    <row r="567" spans="1:9" x14ac:dyDescent="0.2">
      <c r="A567" s="37">
        <v>23712</v>
      </c>
      <c r="B567" s="38">
        <v>5</v>
      </c>
      <c r="C567" s="38" t="s">
        <v>18</v>
      </c>
      <c r="D567" s="38" t="s">
        <v>16</v>
      </c>
      <c r="E567" s="38" t="s">
        <v>17</v>
      </c>
      <c r="F567" s="38" t="s">
        <v>0</v>
      </c>
      <c r="G567" s="38" t="s">
        <v>2</v>
      </c>
      <c r="H567" s="38" t="s">
        <v>1</v>
      </c>
      <c r="I567" s="38" t="s">
        <v>3</v>
      </c>
    </row>
    <row r="568" spans="1:9" x14ac:dyDescent="0.2">
      <c r="A568" s="37">
        <v>23743</v>
      </c>
      <c r="B568" s="38">
        <v>4.9000000000000004</v>
      </c>
      <c r="C568" s="38" t="s">
        <v>18</v>
      </c>
      <c r="D568" s="38" t="s">
        <v>16</v>
      </c>
      <c r="E568" s="38" t="s">
        <v>17</v>
      </c>
      <c r="F568" s="38" t="s">
        <v>0</v>
      </c>
      <c r="G568" s="38" t="s">
        <v>2</v>
      </c>
      <c r="H568" s="38" t="s">
        <v>1</v>
      </c>
      <c r="I568" s="38" t="s">
        <v>3</v>
      </c>
    </row>
    <row r="569" spans="1:9" x14ac:dyDescent="0.2">
      <c r="A569" s="37">
        <v>23774</v>
      </c>
      <c r="B569" s="38">
        <v>5.0999999999999996</v>
      </c>
      <c r="C569" s="38" t="s">
        <v>18</v>
      </c>
      <c r="D569" s="38" t="s">
        <v>16</v>
      </c>
      <c r="E569" s="38" t="s">
        <v>17</v>
      </c>
      <c r="F569" s="38" t="s">
        <v>0</v>
      </c>
      <c r="G569" s="38" t="s">
        <v>2</v>
      </c>
      <c r="H569" s="38" t="s">
        <v>1</v>
      </c>
      <c r="I569" s="38" t="s">
        <v>3</v>
      </c>
    </row>
    <row r="570" spans="1:9" x14ac:dyDescent="0.2">
      <c r="A570" s="37">
        <v>23802</v>
      </c>
      <c r="B570" s="38">
        <v>4.7</v>
      </c>
      <c r="C570" s="38" t="s">
        <v>18</v>
      </c>
      <c r="D570" s="38" t="s">
        <v>16</v>
      </c>
      <c r="E570" s="38" t="s">
        <v>17</v>
      </c>
      <c r="F570" s="38" t="s">
        <v>0</v>
      </c>
      <c r="G570" s="38" t="s">
        <v>2</v>
      </c>
      <c r="H570" s="38" t="s">
        <v>1</v>
      </c>
      <c r="I570" s="38" t="s">
        <v>3</v>
      </c>
    </row>
    <row r="571" spans="1:9" x14ac:dyDescent="0.2">
      <c r="A571" s="37">
        <v>23833</v>
      </c>
      <c r="B571" s="38">
        <v>4.8</v>
      </c>
      <c r="C571" s="38" t="s">
        <v>18</v>
      </c>
      <c r="D571" s="38" t="s">
        <v>16</v>
      </c>
      <c r="E571" s="38" t="s">
        <v>17</v>
      </c>
      <c r="F571" s="38" t="s">
        <v>0</v>
      </c>
      <c r="G571" s="38" t="s">
        <v>2</v>
      </c>
      <c r="H571" s="38" t="s">
        <v>1</v>
      </c>
      <c r="I571" s="38" t="s">
        <v>3</v>
      </c>
    </row>
    <row r="572" spans="1:9" x14ac:dyDescent="0.2">
      <c r="A572" s="37">
        <v>23863</v>
      </c>
      <c r="B572" s="38">
        <v>4.5999999999999996</v>
      </c>
      <c r="C572" s="38" t="s">
        <v>18</v>
      </c>
      <c r="D572" s="38" t="s">
        <v>16</v>
      </c>
      <c r="E572" s="38" t="s">
        <v>17</v>
      </c>
      <c r="F572" s="38" t="s">
        <v>0</v>
      </c>
      <c r="G572" s="38" t="s">
        <v>2</v>
      </c>
      <c r="H572" s="38" t="s">
        <v>1</v>
      </c>
      <c r="I572" s="38" t="s">
        <v>3</v>
      </c>
    </row>
    <row r="573" spans="1:9" x14ac:dyDescent="0.2">
      <c r="A573" s="37">
        <v>23894</v>
      </c>
      <c r="B573" s="38">
        <v>4.5999999999999996</v>
      </c>
      <c r="C573" s="38" t="s">
        <v>18</v>
      </c>
      <c r="D573" s="38" t="s">
        <v>16</v>
      </c>
      <c r="E573" s="38" t="s">
        <v>17</v>
      </c>
      <c r="F573" s="38" t="s">
        <v>0</v>
      </c>
      <c r="G573" s="38" t="s">
        <v>2</v>
      </c>
      <c r="H573" s="38" t="s">
        <v>1</v>
      </c>
      <c r="I573" s="38" t="s">
        <v>3</v>
      </c>
    </row>
    <row r="574" spans="1:9" x14ac:dyDescent="0.2">
      <c r="A574" s="37">
        <v>23924</v>
      </c>
      <c r="B574" s="38">
        <v>4.4000000000000004</v>
      </c>
      <c r="C574" s="38" t="s">
        <v>18</v>
      </c>
      <c r="D574" s="38" t="s">
        <v>16</v>
      </c>
      <c r="E574" s="38" t="s">
        <v>17</v>
      </c>
      <c r="F574" s="38" t="s">
        <v>0</v>
      </c>
      <c r="G574" s="38" t="s">
        <v>2</v>
      </c>
      <c r="H574" s="38" t="s">
        <v>1</v>
      </c>
      <c r="I574" s="38" t="s">
        <v>3</v>
      </c>
    </row>
    <row r="575" spans="1:9" x14ac:dyDescent="0.2">
      <c r="A575" s="37">
        <v>23955</v>
      </c>
      <c r="B575" s="38">
        <v>4.4000000000000004</v>
      </c>
      <c r="C575" s="38" t="s">
        <v>18</v>
      </c>
      <c r="D575" s="38" t="s">
        <v>16</v>
      </c>
      <c r="E575" s="38" t="s">
        <v>17</v>
      </c>
      <c r="F575" s="38" t="s">
        <v>0</v>
      </c>
      <c r="G575" s="38" t="s">
        <v>2</v>
      </c>
      <c r="H575" s="38" t="s">
        <v>1</v>
      </c>
      <c r="I575" s="38" t="s">
        <v>3</v>
      </c>
    </row>
    <row r="576" spans="1:9" x14ac:dyDescent="0.2">
      <c r="A576" s="37">
        <v>23986</v>
      </c>
      <c r="B576" s="38">
        <v>4.3</v>
      </c>
      <c r="C576" s="38" t="s">
        <v>18</v>
      </c>
      <c r="D576" s="38" t="s">
        <v>16</v>
      </c>
      <c r="E576" s="38" t="s">
        <v>17</v>
      </c>
      <c r="F576" s="38" t="s">
        <v>0</v>
      </c>
      <c r="G576" s="38" t="s">
        <v>2</v>
      </c>
      <c r="H576" s="38" t="s">
        <v>1</v>
      </c>
      <c r="I576" s="38" t="s">
        <v>3</v>
      </c>
    </row>
    <row r="577" spans="1:9" x14ac:dyDescent="0.2">
      <c r="A577" s="37">
        <v>24016</v>
      </c>
      <c r="B577" s="38">
        <v>4.2</v>
      </c>
      <c r="C577" s="38" t="s">
        <v>18</v>
      </c>
      <c r="D577" s="38" t="s">
        <v>16</v>
      </c>
      <c r="E577" s="38" t="s">
        <v>17</v>
      </c>
      <c r="F577" s="38" t="s">
        <v>0</v>
      </c>
      <c r="G577" s="38" t="s">
        <v>2</v>
      </c>
      <c r="H577" s="38" t="s">
        <v>1</v>
      </c>
      <c r="I577" s="38" t="s">
        <v>3</v>
      </c>
    </row>
    <row r="578" spans="1:9" x14ac:dyDescent="0.2">
      <c r="A578" s="37">
        <v>24047</v>
      </c>
      <c r="B578" s="38">
        <v>4.0999999999999996</v>
      </c>
      <c r="C578" s="38" t="s">
        <v>18</v>
      </c>
      <c r="D578" s="38" t="s">
        <v>16</v>
      </c>
      <c r="E578" s="38" t="s">
        <v>17</v>
      </c>
      <c r="F578" s="38" t="s">
        <v>0</v>
      </c>
      <c r="G578" s="38" t="s">
        <v>2</v>
      </c>
      <c r="H578" s="38" t="s">
        <v>1</v>
      </c>
      <c r="I578" s="38" t="s">
        <v>3</v>
      </c>
    </row>
    <row r="579" spans="1:9" x14ac:dyDescent="0.2">
      <c r="A579" s="37">
        <v>24077</v>
      </c>
      <c r="B579" s="38">
        <v>4</v>
      </c>
      <c r="C579" s="38" t="s">
        <v>18</v>
      </c>
      <c r="D579" s="38" t="s">
        <v>16</v>
      </c>
      <c r="E579" s="38" t="s">
        <v>17</v>
      </c>
      <c r="F579" s="38" t="s">
        <v>0</v>
      </c>
      <c r="G579" s="38" t="s">
        <v>2</v>
      </c>
      <c r="H579" s="38" t="s">
        <v>1</v>
      </c>
      <c r="I579" s="38" t="s">
        <v>3</v>
      </c>
    </row>
    <row r="580" spans="1:9" x14ac:dyDescent="0.2">
      <c r="A580" s="37">
        <v>24108</v>
      </c>
      <c r="B580" s="38">
        <v>4</v>
      </c>
      <c r="C580" s="38" t="s">
        <v>18</v>
      </c>
      <c r="D580" s="38" t="s">
        <v>16</v>
      </c>
      <c r="E580" s="38" t="s">
        <v>17</v>
      </c>
      <c r="F580" s="38" t="s">
        <v>0</v>
      </c>
      <c r="G580" s="38" t="s">
        <v>2</v>
      </c>
      <c r="H580" s="38" t="s">
        <v>1</v>
      </c>
      <c r="I580" s="38" t="s">
        <v>3</v>
      </c>
    </row>
    <row r="581" spans="1:9" x14ac:dyDescent="0.2">
      <c r="A581" s="37">
        <v>24139</v>
      </c>
      <c r="B581" s="38">
        <v>3.8</v>
      </c>
      <c r="C581" s="38" t="s">
        <v>18</v>
      </c>
      <c r="D581" s="38" t="s">
        <v>16</v>
      </c>
      <c r="E581" s="38" t="s">
        <v>17</v>
      </c>
      <c r="F581" s="38" t="s">
        <v>0</v>
      </c>
      <c r="G581" s="38" t="s">
        <v>2</v>
      </c>
      <c r="H581" s="38" t="s">
        <v>1</v>
      </c>
      <c r="I581" s="38" t="s">
        <v>3</v>
      </c>
    </row>
    <row r="582" spans="1:9" x14ac:dyDescent="0.2">
      <c r="A582" s="37">
        <v>24167</v>
      </c>
      <c r="B582" s="38">
        <v>3.8</v>
      </c>
      <c r="C582" s="38" t="s">
        <v>18</v>
      </c>
      <c r="D582" s="38" t="s">
        <v>16</v>
      </c>
      <c r="E582" s="38" t="s">
        <v>17</v>
      </c>
      <c r="F582" s="38" t="s">
        <v>0</v>
      </c>
      <c r="G582" s="38" t="s">
        <v>2</v>
      </c>
      <c r="H582" s="38" t="s">
        <v>1</v>
      </c>
      <c r="I582" s="38" t="s">
        <v>3</v>
      </c>
    </row>
    <row r="583" spans="1:9" x14ac:dyDescent="0.2">
      <c r="A583" s="37">
        <v>24198</v>
      </c>
      <c r="B583" s="38">
        <v>3.8</v>
      </c>
      <c r="C583" s="38" t="s">
        <v>18</v>
      </c>
      <c r="D583" s="38" t="s">
        <v>16</v>
      </c>
      <c r="E583" s="38" t="s">
        <v>17</v>
      </c>
      <c r="F583" s="38" t="s">
        <v>0</v>
      </c>
      <c r="G583" s="38" t="s">
        <v>2</v>
      </c>
      <c r="H583" s="38" t="s">
        <v>1</v>
      </c>
      <c r="I583" s="38" t="s">
        <v>3</v>
      </c>
    </row>
    <row r="584" spans="1:9" x14ac:dyDescent="0.2">
      <c r="A584" s="37">
        <v>24228</v>
      </c>
      <c r="B584" s="38">
        <v>3.9</v>
      </c>
      <c r="C584" s="38" t="s">
        <v>18</v>
      </c>
      <c r="D584" s="38" t="s">
        <v>16</v>
      </c>
      <c r="E584" s="38" t="s">
        <v>17</v>
      </c>
      <c r="F584" s="38" t="s">
        <v>0</v>
      </c>
      <c r="G584" s="38" t="s">
        <v>2</v>
      </c>
      <c r="H584" s="38" t="s">
        <v>1</v>
      </c>
      <c r="I584" s="38" t="s">
        <v>3</v>
      </c>
    </row>
    <row r="585" spans="1:9" x14ac:dyDescent="0.2">
      <c r="A585" s="37">
        <v>24259</v>
      </c>
      <c r="B585" s="38">
        <v>3.8</v>
      </c>
      <c r="C585" s="38" t="s">
        <v>18</v>
      </c>
      <c r="D585" s="38" t="s">
        <v>16</v>
      </c>
      <c r="E585" s="38" t="s">
        <v>17</v>
      </c>
      <c r="F585" s="38" t="s">
        <v>0</v>
      </c>
      <c r="G585" s="38" t="s">
        <v>2</v>
      </c>
      <c r="H585" s="38" t="s">
        <v>1</v>
      </c>
      <c r="I585" s="38" t="s">
        <v>3</v>
      </c>
    </row>
    <row r="586" spans="1:9" x14ac:dyDescent="0.2">
      <c r="A586" s="37">
        <v>24289</v>
      </c>
      <c r="B586" s="38">
        <v>3.8</v>
      </c>
      <c r="C586" s="38" t="s">
        <v>18</v>
      </c>
      <c r="D586" s="38" t="s">
        <v>16</v>
      </c>
      <c r="E586" s="38" t="s">
        <v>17</v>
      </c>
      <c r="F586" s="38" t="s">
        <v>0</v>
      </c>
      <c r="G586" s="38" t="s">
        <v>2</v>
      </c>
      <c r="H586" s="38" t="s">
        <v>1</v>
      </c>
      <c r="I586" s="38" t="s">
        <v>3</v>
      </c>
    </row>
    <row r="587" spans="1:9" x14ac:dyDescent="0.2">
      <c r="A587" s="37">
        <v>24320</v>
      </c>
      <c r="B587" s="38">
        <v>3.8</v>
      </c>
      <c r="C587" s="38" t="s">
        <v>18</v>
      </c>
      <c r="D587" s="38" t="s">
        <v>16</v>
      </c>
      <c r="E587" s="38" t="s">
        <v>17</v>
      </c>
      <c r="F587" s="38" t="s">
        <v>0</v>
      </c>
      <c r="G587" s="38" t="s">
        <v>2</v>
      </c>
      <c r="H587" s="38" t="s">
        <v>1</v>
      </c>
      <c r="I587" s="38" t="s">
        <v>3</v>
      </c>
    </row>
    <row r="588" spans="1:9" x14ac:dyDescent="0.2">
      <c r="A588" s="37">
        <v>24351</v>
      </c>
      <c r="B588" s="38">
        <v>3.7</v>
      </c>
      <c r="C588" s="38" t="s">
        <v>18</v>
      </c>
      <c r="D588" s="38" t="s">
        <v>16</v>
      </c>
      <c r="E588" s="38" t="s">
        <v>17</v>
      </c>
      <c r="F588" s="38" t="s">
        <v>0</v>
      </c>
      <c r="G588" s="38" t="s">
        <v>2</v>
      </c>
      <c r="H588" s="38" t="s">
        <v>1</v>
      </c>
      <c r="I588" s="38" t="s">
        <v>3</v>
      </c>
    </row>
    <row r="589" spans="1:9" x14ac:dyDescent="0.2">
      <c r="A589" s="37">
        <v>24381</v>
      </c>
      <c r="B589" s="38">
        <v>3.7</v>
      </c>
      <c r="C589" s="38" t="s">
        <v>18</v>
      </c>
      <c r="D589" s="38" t="s">
        <v>16</v>
      </c>
      <c r="E589" s="38" t="s">
        <v>17</v>
      </c>
      <c r="F589" s="38" t="s">
        <v>0</v>
      </c>
      <c r="G589" s="38" t="s">
        <v>2</v>
      </c>
      <c r="H589" s="38" t="s">
        <v>1</v>
      </c>
      <c r="I589" s="38" t="s">
        <v>3</v>
      </c>
    </row>
    <row r="590" spans="1:9" x14ac:dyDescent="0.2">
      <c r="A590" s="37">
        <v>24412</v>
      </c>
      <c r="B590" s="38">
        <v>3.6</v>
      </c>
      <c r="C590" s="38" t="s">
        <v>18</v>
      </c>
      <c r="D590" s="38" t="s">
        <v>16</v>
      </c>
      <c r="E590" s="38" t="s">
        <v>17</v>
      </c>
      <c r="F590" s="38" t="s">
        <v>0</v>
      </c>
      <c r="G590" s="38" t="s">
        <v>2</v>
      </c>
      <c r="H590" s="38" t="s">
        <v>1</v>
      </c>
      <c r="I590" s="38" t="s">
        <v>3</v>
      </c>
    </row>
    <row r="591" spans="1:9" x14ac:dyDescent="0.2">
      <c r="A591" s="37">
        <v>24442</v>
      </c>
      <c r="B591" s="38">
        <v>3.8</v>
      </c>
      <c r="C591" s="38" t="s">
        <v>18</v>
      </c>
      <c r="D591" s="38" t="s">
        <v>16</v>
      </c>
      <c r="E591" s="38" t="s">
        <v>17</v>
      </c>
      <c r="F591" s="38" t="s">
        <v>0</v>
      </c>
      <c r="G591" s="38" t="s">
        <v>2</v>
      </c>
      <c r="H591" s="38" t="s">
        <v>1</v>
      </c>
      <c r="I591" s="38" t="s">
        <v>3</v>
      </c>
    </row>
    <row r="592" spans="1:9" x14ac:dyDescent="0.2">
      <c r="A592" s="37">
        <v>24473</v>
      </c>
      <c r="B592" s="38">
        <v>3.9</v>
      </c>
      <c r="C592" s="38" t="s">
        <v>18</v>
      </c>
      <c r="D592" s="38" t="s">
        <v>16</v>
      </c>
      <c r="E592" s="38" t="s">
        <v>17</v>
      </c>
      <c r="F592" s="38" t="s">
        <v>0</v>
      </c>
      <c r="G592" s="38" t="s">
        <v>2</v>
      </c>
      <c r="H592" s="38" t="s">
        <v>1</v>
      </c>
      <c r="I592" s="38" t="s">
        <v>3</v>
      </c>
    </row>
    <row r="593" spans="1:9" x14ac:dyDescent="0.2">
      <c r="A593" s="37">
        <v>24504</v>
      </c>
      <c r="B593" s="38">
        <v>3.8</v>
      </c>
      <c r="C593" s="38" t="s">
        <v>18</v>
      </c>
      <c r="D593" s="38" t="s">
        <v>16</v>
      </c>
      <c r="E593" s="38" t="s">
        <v>17</v>
      </c>
      <c r="F593" s="38" t="s">
        <v>0</v>
      </c>
      <c r="G593" s="38" t="s">
        <v>2</v>
      </c>
      <c r="H593" s="38" t="s">
        <v>1</v>
      </c>
      <c r="I593" s="38" t="s">
        <v>3</v>
      </c>
    </row>
    <row r="594" spans="1:9" x14ac:dyDescent="0.2">
      <c r="A594" s="37">
        <v>24532</v>
      </c>
      <c r="B594" s="38">
        <v>3.8</v>
      </c>
      <c r="C594" s="38" t="s">
        <v>18</v>
      </c>
      <c r="D594" s="38" t="s">
        <v>16</v>
      </c>
      <c r="E594" s="38" t="s">
        <v>17</v>
      </c>
      <c r="F594" s="38" t="s">
        <v>0</v>
      </c>
      <c r="G594" s="38" t="s">
        <v>2</v>
      </c>
      <c r="H594" s="38" t="s">
        <v>1</v>
      </c>
      <c r="I594" s="38" t="s">
        <v>3</v>
      </c>
    </row>
    <row r="595" spans="1:9" x14ac:dyDescent="0.2">
      <c r="A595" s="37">
        <v>24563</v>
      </c>
      <c r="B595" s="38">
        <v>3.8</v>
      </c>
      <c r="C595" s="38" t="s">
        <v>18</v>
      </c>
      <c r="D595" s="38" t="s">
        <v>16</v>
      </c>
      <c r="E595" s="38" t="s">
        <v>17</v>
      </c>
      <c r="F595" s="38" t="s">
        <v>0</v>
      </c>
      <c r="G595" s="38" t="s">
        <v>2</v>
      </c>
      <c r="H595" s="38" t="s">
        <v>1</v>
      </c>
      <c r="I595" s="38" t="s">
        <v>3</v>
      </c>
    </row>
    <row r="596" spans="1:9" x14ac:dyDescent="0.2">
      <c r="A596" s="37">
        <v>24593</v>
      </c>
      <c r="B596" s="38">
        <v>3.8</v>
      </c>
      <c r="C596" s="38" t="s">
        <v>18</v>
      </c>
      <c r="D596" s="38" t="s">
        <v>16</v>
      </c>
      <c r="E596" s="38" t="s">
        <v>17</v>
      </c>
      <c r="F596" s="38" t="s">
        <v>0</v>
      </c>
      <c r="G596" s="38" t="s">
        <v>2</v>
      </c>
      <c r="H596" s="38" t="s">
        <v>1</v>
      </c>
      <c r="I596" s="38" t="s">
        <v>3</v>
      </c>
    </row>
    <row r="597" spans="1:9" x14ac:dyDescent="0.2">
      <c r="A597" s="37">
        <v>24624</v>
      </c>
      <c r="B597" s="38">
        <v>3.9</v>
      </c>
      <c r="C597" s="38" t="s">
        <v>18</v>
      </c>
      <c r="D597" s="38" t="s">
        <v>16</v>
      </c>
      <c r="E597" s="38" t="s">
        <v>17</v>
      </c>
      <c r="F597" s="38" t="s">
        <v>0</v>
      </c>
      <c r="G597" s="38" t="s">
        <v>2</v>
      </c>
      <c r="H597" s="38" t="s">
        <v>1</v>
      </c>
      <c r="I597" s="38" t="s">
        <v>3</v>
      </c>
    </row>
    <row r="598" spans="1:9" x14ac:dyDescent="0.2">
      <c r="A598" s="37">
        <v>24654</v>
      </c>
      <c r="B598" s="38">
        <v>3.8</v>
      </c>
      <c r="C598" s="38" t="s">
        <v>18</v>
      </c>
      <c r="D598" s="38" t="s">
        <v>16</v>
      </c>
      <c r="E598" s="38" t="s">
        <v>17</v>
      </c>
      <c r="F598" s="38" t="s">
        <v>0</v>
      </c>
      <c r="G598" s="38" t="s">
        <v>2</v>
      </c>
      <c r="H598" s="38" t="s">
        <v>1</v>
      </c>
      <c r="I598" s="38" t="s">
        <v>3</v>
      </c>
    </row>
    <row r="599" spans="1:9" x14ac:dyDescent="0.2">
      <c r="A599" s="37">
        <v>24685</v>
      </c>
      <c r="B599" s="38">
        <v>3.8</v>
      </c>
      <c r="C599" s="38" t="s">
        <v>18</v>
      </c>
      <c r="D599" s="38" t="s">
        <v>16</v>
      </c>
      <c r="E599" s="38" t="s">
        <v>17</v>
      </c>
      <c r="F599" s="38" t="s">
        <v>0</v>
      </c>
      <c r="G599" s="38" t="s">
        <v>2</v>
      </c>
      <c r="H599" s="38" t="s">
        <v>1</v>
      </c>
      <c r="I599" s="38" t="s">
        <v>3</v>
      </c>
    </row>
    <row r="600" spans="1:9" x14ac:dyDescent="0.2">
      <c r="A600" s="37">
        <v>24716</v>
      </c>
      <c r="B600" s="38">
        <v>3.8</v>
      </c>
      <c r="C600" s="38" t="s">
        <v>18</v>
      </c>
      <c r="D600" s="38" t="s">
        <v>16</v>
      </c>
      <c r="E600" s="38" t="s">
        <v>17</v>
      </c>
      <c r="F600" s="38" t="s">
        <v>0</v>
      </c>
      <c r="G600" s="38" t="s">
        <v>2</v>
      </c>
      <c r="H600" s="38" t="s">
        <v>1</v>
      </c>
      <c r="I600" s="38" t="s">
        <v>3</v>
      </c>
    </row>
    <row r="601" spans="1:9" x14ac:dyDescent="0.2">
      <c r="A601" s="37">
        <v>24746</v>
      </c>
      <c r="B601" s="38">
        <v>4</v>
      </c>
      <c r="C601" s="38" t="s">
        <v>18</v>
      </c>
      <c r="D601" s="38" t="s">
        <v>16</v>
      </c>
      <c r="E601" s="38" t="s">
        <v>17</v>
      </c>
      <c r="F601" s="38" t="s">
        <v>0</v>
      </c>
      <c r="G601" s="38" t="s">
        <v>2</v>
      </c>
      <c r="H601" s="38" t="s">
        <v>1</v>
      </c>
      <c r="I601" s="38" t="s">
        <v>3</v>
      </c>
    </row>
    <row r="602" spans="1:9" x14ac:dyDescent="0.2">
      <c r="A602" s="37">
        <v>24777</v>
      </c>
      <c r="B602" s="38">
        <v>3.9</v>
      </c>
      <c r="C602" s="38" t="s">
        <v>18</v>
      </c>
      <c r="D602" s="38" t="s">
        <v>16</v>
      </c>
      <c r="E602" s="38" t="s">
        <v>17</v>
      </c>
      <c r="F602" s="38" t="s">
        <v>0</v>
      </c>
      <c r="G602" s="38" t="s">
        <v>2</v>
      </c>
      <c r="H602" s="38" t="s">
        <v>1</v>
      </c>
      <c r="I602" s="38" t="s">
        <v>3</v>
      </c>
    </row>
    <row r="603" spans="1:9" x14ac:dyDescent="0.2">
      <c r="A603" s="37">
        <v>24807</v>
      </c>
      <c r="B603" s="38">
        <v>3.8</v>
      </c>
      <c r="C603" s="38" t="s">
        <v>18</v>
      </c>
      <c r="D603" s="38" t="s">
        <v>16</v>
      </c>
      <c r="E603" s="38" t="s">
        <v>17</v>
      </c>
      <c r="F603" s="38" t="s">
        <v>0</v>
      </c>
      <c r="G603" s="38" t="s">
        <v>2</v>
      </c>
      <c r="H603" s="38" t="s">
        <v>1</v>
      </c>
      <c r="I603" s="38" t="s">
        <v>3</v>
      </c>
    </row>
    <row r="604" spans="1:9" x14ac:dyDescent="0.2">
      <c r="A604" s="37">
        <v>24838</v>
      </c>
      <c r="B604" s="38">
        <v>3.7</v>
      </c>
      <c r="C604" s="38" t="s">
        <v>18</v>
      </c>
      <c r="D604" s="38" t="s">
        <v>16</v>
      </c>
      <c r="E604" s="38" t="s">
        <v>17</v>
      </c>
      <c r="F604" s="38" t="s">
        <v>0</v>
      </c>
      <c r="G604" s="38" t="s">
        <v>2</v>
      </c>
      <c r="H604" s="38" t="s">
        <v>1</v>
      </c>
      <c r="I604" s="38" t="s">
        <v>3</v>
      </c>
    </row>
    <row r="605" spans="1:9" x14ac:dyDescent="0.2">
      <c r="A605" s="37">
        <v>24869</v>
      </c>
      <c r="B605" s="38">
        <v>3.8</v>
      </c>
      <c r="C605" s="38" t="s">
        <v>18</v>
      </c>
      <c r="D605" s="38" t="s">
        <v>16</v>
      </c>
      <c r="E605" s="38" t="s">
        <v>17</v>
      </c>
      <c r="F605" s="38" t="s">
        <v>0</v>
      </c>
      <c r="G605" s="38" t="s">
        <v>2</v>
      </c>
      <c r="H605" s="38" t="s">
        <v>1</v>
      </c>
      <c r="I605" s="38" t="s">
        <v>3</v>
      </c>
    </row>
    <row r="606" spans="1:9" x14ac:dyDescent="0.2">
      <c r="A606" s="37">
        <v>24898</v>
      </c>
      <c r="B606" s="38">
        <v>3.7</v>
      </c>
      <c r="C606" s="38" t="s">
        <v>18</v>
      </c>
      <c r="D606" s="38" t="s">
        <v>16</v>
      </c>
      <c r="E606" s="38" t="s">
        <v>17</v>
      </c>
      <c r="F606" s="38" t="s">
        <v>0</v>
      </c>
      <c r="G606" s="38" t="s">
        <v>2</v>
      </c>
      <c r="H606" s="38" t="s">
        <v>1</v>
      </c>
      <c r="I606" s="38" t="s">
        <v>3</v>
      </c>
    </row>
    <row r="607" spans="1:9" x14ac:dyDescent="0.2">
      <c r="A607" s="37">
        <v>24929</v>
      </c>
      <c r="B607" s="38">
        <v>3.5</v>
      </c>
      <c r="C607" s="38" t="s">
        <v>18</v>
      </c>
      <c r="D607" s="38" t="s">
        <v>16</v>
      </c>
      <c r="E607" s="38" t="s">
        <v>17</v>
      </c>
      <c r="F607" s="38" t="s">
        <v>0</v>
      </c>
      <c r="G607" s="38" t="s">
        <v>2</v>
      </c>
      <c r="H607" s="38" t="s">
        <v>1</v>
      </c>
      <c r="I607" s="38" t="s">
        <v>3</v>
      </c>
    </row>
    <row r="608" spans="1:9" x14ac:dyDescent="0.2">
      <c r="A608" s="37">
        <v>24959</v>
      </c>
      <c r="B608" s="38">
        <v>3.5</v>
      </c>
      <c r="C608" s="38" t="s">
        <v>18</v>
      </c>
      <c r="D608" s="38" t="s">
        <v>16</v>
      </c>
      <c r="E608" s="38" t="s">
        <v>17</v>
      </c>
      <c r="F608" s="38" t="s">
        <v>0</v>
      </c>
      <c r="G608" s="38" t="s">
        <v>2</v>
      </c>
      <c r="H608" s="38" t="s">
        <v>1</v>
      </c>
      <c r="I608" s="38" t="s">
        <v>3</v>
      </c>
    </row>
    <row r="609" spans="1:9" x14ac:dyDescent="0.2">
      <c r="A609" s="37">
        <v>24990</v>
      </c>
      <c r="B609" s="38">
        <v>3.7</v>
      </c>
      <c r="C609" s="38" t="s">
        <v>18</v>
      </c>
      <c r="D609" s="38" t="s">
        <v>16</v>
      </c>
      <c r="E609" s="38" t="s">
        <v>17</v>
      </c>
      <c r="F609" s="38" t="s">
        <v>0</v>
      </c>
      <c r="G609" s="38" t="s">
        <v>2</v>
      </c>
      <c r="H609" s="38" t="s">
        <v>1</v>
      </c>
      <c r="I609" s="38" t="s">
        <v>3</v>
      </c>
    </row>
    <row r="610" spans="1:9" x14ac:dyDescent="0.2">
      <c r="A610" s="37">
        <v>25020</v>
      </c>
      <c r="B610" s="38">
        <v>3.7</v>
      </c>
      <c r="C610" s="38" t="s">
        <v>18</v>
      </c>
      <c r="D610" s="38" t="s">
        <v>16</v>
      </c>
      <c r="E610" s="38" t="s">
        <v>17</v>
      </c>
      <c r="F610" s="38" t="s">
        <v>0</v>
      </c>
      <c r="G610" s="38" t="s">
        <v>2</v>
      </c>
      <c r="H610" s="38" t="s">
        <v>1</v>
      </c>
      <c r="I610" s="38" t="s">
        <v>3</v>
      </c>
    </row>
    <row r="611" spans="1:9" x14ac:dyDescent="0.2">
      <c r="A611" s="37">
        <v>25051</v>
      </c>
      <c r="B611" s="38">
        <v>3.5</v>
      </c>
      <c r="C611" s="38" t="s">
        <v>18</v>
      </c>
      <c r="D611" s="38" t="s">
        <v>16</v>
      </c>
      <c r="E611" s="38" t="s">
        <v>17</v>
      </c>
      <c r="F611" s="38" t="s">
        <v>0</v>
      </c>
      <c r="G611" s="38" t="s">
        <v>2</v>
      </c>
      <c r="H611" s="38" t="s">
        <v>1</v>
      </c>
      <c r="I611" s="38" t="s">
        <v>3</v>
      </c>
    </row>
    <row r="612" spans="1:9" x14ac:dyDescent="0.2">
      <c r="A612" s="37">
        <v>25082</v>
      </c>
      <c r="B612" s="38">
        <v>3.4</v>
      </c>
      <c r="C612" s="38" t="s">
        <v>18</v>
      </c>
      <c r="D612" s="38" t="s">
        <v>16</v>
      </c>
      <c r="E612" s="38" t="s">
        <v>17</v>
      </c>
      <c r="F612" s="38" t="s">
        <v>0</v>
      </c>
      <c r="G612" s="38" t="s">
        <v>2</v>
      </c>
      <c r="H612" s="38" t="s">
        <v>1</v>
      </c>
      <c r="I612" s="38" t="s">
        <v>3</v>
      </c>
    </row>
    <row r="613" spans="1:9" x14ac:dyDescent="0.2">
      <c r="A613" s="37">
        <v>25112</v>
      </c>
      <c r="B613" s="38">
        <v>3.4</v>
      </c>
      <c r="C613" s="38" t="s">
        <v>18</v>
      </c>
      <c r="D613" s="38" t="s">
        <v>16</v>
      </c>
      <c r="E613" s="38" t="s">
        <v>17</v>
      </c>
      <c r="F613" s="38" t="s">
        <v>0</v>
      </c>
      <c r="G613" s="38" t="s">
        <v>2</v>
      </c>
      <c r="H613" s="38" t="s">
        <v>1</v>
      </c>
      <c r="I613" s="38" t="s">
        <v>3</v>
      </c>
    </row>
    <row r="614" spans="1:9" x14ac:dyDescent="0.2">
      <c r="A614" s="37">
        <v>25143</v>
      </c>
      <c r="B614" s="38">
        <v>3.4</v>
      </c>
      <c r="C614" s="38" t="s">
        <v>18</v>
      </c>
      <c r="D614" s="38" t="s">
        <v>16</v>
      </c>
      <c r="E614" s="38" t="s">
        <v>17</v>
      </c>
      <c r="F614" s="38" t="s">
        <v>0</v>
      </c>
      <c r="G614" s="38" t="s">
        <v>2</v>
      </c>
      <c r="H614" s="38" t="s">
        <v>1</v>
      </c>
      <c r="I614" s="38" t="s">
        <v>3</v>
      </c>
    </row>
    <row r="615" spans="1:9" x14ac:dyDescent="0.2">
      <c r="A615" s="37">
        <v>25173</v>
      </c>
      <c r="B615" s="38">
        <v>3.4</v>
      </c>
      <c r="C615" s="38" t="s">
        <v>18</v>
      </c>
      <c r="D615" s="38" t="s">
        <v>16</v>
      </c>
      <c r="E615" s="38" t="s">
        <v>17</v>
      </c>
      <c r="F615" s="38" t="s">
        <v>0</v>
      </c>
      <c r="G615" s="38" t="s">
        <v>2</v>
      </c>
      <c r="H615" s="38" t="s">
        <v>1</v>
      </c>
      <c r="I615" s="38" t="s">
        <v>3</v>
      </c>
    </row>
    <row r="616" spans="1:9" x14ac:dyDescent="0.2">
      <c r="A616" s="37">
        <v>25204</v>
      </c>
      <c r="B616" s="38">
        <v>3.4</v>
      </c>
      <c r="C616" s="38" t="s">
        <v>18</v>
      </c>
      <c r="D616" s="38" t="s">
        <v>16</v>
      </c>
      <c r="E616" s="38" t="s">
        <v>17</v>
      </c>
      <c r="F616" s="38" t="s">
        <v>0</v>
      </c>
      <c r="G616" s="38" t="s">
        <v>2</v>
      </c>
      <c r="H616" s="38" t="s">
        <v>1</v>
      </c>
      <c r="I616" s="38" t="s">
        <v>3</v>
      </c>
    </row>
    <row r="617" spans="1:9" x14ac:dyDescent="0.2">
      <c r="A617" s="37">
        <v>25235</v>
      </c>
      <c r="B617" s="38">
        <v>3.4</v>
      </c>
      <c r="C617" s="38" t="s">
        <v>18</v>
      </c>
      <c r="D617" s="38" t="s">
        <v>16</v>
      </c>
      <c r="E617" s="38" t="s">
        <v>17</v>
      </c>
      <c r="F617" s="38" t="s">
        <v>0</v>
      </c>
      <c r="G617" s="38" t="s">
        <v>2</v>
      </c>
      <c r="H617" s="38" t="s">
        <v>1</v>
      </c>
      <c r="I617" s="38" t="s">
        <v>3</v>
      </c>
    </row>
    <row r="618" spans="1:9" x14ac:dyDescent="0.2">
      <c r="A618" s="37">
        <v>25263</v>
      </c>
      <c r="B618" s="38">
        <v>3.4</v>
      </c>
      <c r="C618" s="38" t="s">
        <v>18</v>
      </c>
      <c r="D618" s="38" t="s">
        <v>16</v>
      </c>
      <c r="E618" s="38" t="s">
        <v>17</v>
      </c>
      <c r="F618" s="38" t="s">
        <v>0</v>
      </c>
      <c r="G618" s="38" t="s">
        <v>2</v>
      </c>
      <c r="H618" s="38" t="s">
        <v>1</v>
      </c>
      <c r="I618" s="38" t="s">
        <v>3</v>
      </c>
    </row>
    <row r="619" spans="1:9" x14ac:dyDescent="0.2">
      <c r="A619" s="37">
        <v>25294</v>
      </c>
      <c r="B619" s="38">
        <v>3.4</v>
      </c>
      <c r="C619" s="38" t="s">
        <v>18</v>
      </c>
      <c r="D619" s="38" t="s">
        <v>16</v>
      </c>
      <c r="E619" s="38" t="s">
        <v>17</v>
      </c>
      <c r="F619" s="38" t="s">
        <v>0</v>
      </c>
      <c r="G619" s="38" t="s">
        <v>2</v>
      </c>
      <c r="H619" s="38" t="s">
        <v>1</v>
      </c>
      <c r="I619" s="38" t="s">
        <v>3</v>
      </c>
    </row>
    <row r="620" spans="1:9" x14ac:dyDescent="0.2">
      <c r="A620" s="37">
        <v>25324</v>
      </c>
      <c r="B620" s="38">
        <v>3.4</v>
      </c>
      <c r="C620" s="38" t="s">
        <v>18</v>
      </c>
      <c r="D620" s="38" t="s">
        <v>16</v>
      </c>
      <c r="E620" s="38" t="s">
        <v>17</v>
      </c>
      <c r="F620" s="38" t="s">
        <v>0</v>
      </c>
      <c r="G620" s="38" t="s">
        <v>2</v>
      </c>
      <c r="H620" s="38" t="s">
        <v>1</v>
      </c>
      <c r="I620" s="38" t="s">
        <v>3</v>
      </c>
    </row>
    <row r="621" spans="1:9" x14ac:dyDescent="0.2">
      <c r="A621" s="37">
        <v>25355</v>
      </c>
      <c r="B621" s="38">
        <v>3.5</v>
      </c>
      <c r="C621" s="38" t="s">
        <v>18</v>
      </c>
      <c r="D621" s="38" t="s">
        <v>16</v>
      </c>
      <c r="E621" s="38" t="s">
        <v>17</v>
      </c>
      <c r="F621" s="38" t="s">
        <v>0</v>
      </c>
      <c r="G621" s="38" t="s">
        <v>2</v>
      </c>
      <c r="H621" s="38" t="s">
        <v>1</v>
      </c>
      <c r="I621" s="38" t="s">
        <v>3</v>
      </c>
    </row>
    <row r="622" spans="1:9" x14ac:dyDescent="0.2">
      <c r="A622" s="37">
        <v>25385</v>
      </c>
      <c r="B622" s="38">
        <v>3.5</v>
      </c>
      <c r="C622" s="38" t="s">
        <v>18</v>
      </c>
      <c r="D622" s="38" t="s">
        <v>16</v>
      </c>
      <c r="E622" s="38" t="s">
        <v>17</v>
      </c>
      <c r="F622" s="38" t="s">
        <v>0</v>
      </c>
      <c r="G622" s="38" t="s">
        <v>2</v>
      </c>
      <c r="H622" s="38" t="s">
        <v>1</v>
      </c>
      <c r="I622" s="38" t="s">
        <v>3</v>
      </c>
    </row>
    <row r="623" spans="1:9" x14ac:dyDescent="0.2">
      <c r="A623" s="37">
        <v>25416</v>
      </c>
      <c r="B623" s="38">
        <v>3.5</v>
      </c>
      <c r="C623" s="38" t="s">
        <v>18</v>
      </c>
      <c r="D623" s="38" t="s">
        <v>16</v>
      </c>
      <c r="E623" s="38" t="s">
        <v>17</v>
      </c>
      <c r="F623" s="38" t="s">
        <v>0</v>
      </c>
      <c r="G623" s="38" t="s">
        <v>2</v>
      </c>
      <c r="H623" s="38" t="s">
        <v>1</v>
      </c>
      <c r="I623" s="38" t="s">
        <v>3</v>
      </c>
    </row>
    <row r="624" spans="1:9" x14ac:dyDescent="0.2">
      <c r="A624" s="37">
        <v>25447</v>
      </c>
      <c r="B624" s="38">
        <v>3.7</v>
      </c>
      <c r="C624" s="38" t="s">
        <v>18</v>
      </c>
      <c r="D624" s="38" t="s">
        <v>16</v>
      </c>
      <c r="E624" s="38" t="s">
        <v>17</v>
      </c>
      <c r="F624" s="38" t="s">
        <v>0</v>
      </c>
      <c r="G624" s="38" t="s">
        <v>2</v>
      </c>
      <c r="H624" s="38" t="s">
        <v>1</v>
      </c>
      <c r="I624" s="38" t="s">
        <v>3</v>
      </c>
    </row>
    <row r="625" spans="1:9" x14ac:dyDescent="0.2">
      <c r="A625" s="37">
        <v>25477</v>
      </c>
      <c r="B625" s="38">
        <v>3.7</v>
      </c>
      <c r="C625" s="38" t="s">
        <v>18</v>
      </c>
      <c r="D625" s="38" t="s">
        <v>16</v>
      </c>
      <c r="E625" s="38" t="s">
        <v>17</v>
      </c>
      <c r="F625" s="38" t="s">
        <v>0</v>
      </c>
      <c r="G625" s="38" t="s">
        <v>2</v>
      </c>
      <c r="H625" s="38" t="s">
        <v>1</v>
      </c>
      <c r="I625" s="38" t="s">
        <v>3</v>
      </c>
    </row>
    <row r="626" spans="1:9" x14ac:dyDescent="0.2">
      <c r="A626" s="37">
        <v>25508</v>
      </c>
      <c r="B626" s="38">
        <v>3.5</v>
      </c>
      <c r="C626" s="38" t="s">
        <v>18</v>
      </c>
      <c r="D626" s="38" t="s">
        <v>16</v>
      </c>
      <c r="E626" s="38" t="s">
        <v>17</v>
      </c>
      <c r="F626" s="38" t="s">
        <v>0</v>
      </c>
      <c r="G626" s="38" t="s">
        <v>2</v>
      </c>
      <c r="H626" s="38" t="s">
        <v>1</v>
      </c>
      <c r="I626" s="38" t="s">
        <v>3</v>
      </c>
    </row>
    <row r="627" spans="1:9" x14ac:dyDescent="0.2">
      <c r="A627" s="37">
        <v>25538</v>
      </c>
      <c r="B627" s="38">
        <v>3.5</v>
      </c>
      <c r="C627" s="38" t="s">
        <v>18</v>
      </c>
      <c r="D627" s="38" t="s">
        <v>16</v>
      </c>
      <c r="E627" s="38" t="s">
        <v>17</v>
      </c>
      <c r="F627" s="38" t="s">
        <v>0</v>
      </c>
      <c r="G627" s="38" t="s">
        <v>2</v>
      </c>
      <c r="H627" s="38" t="s">
        <v>1</v>
      </c>
      <c r="I627" s="38" t="s">
        <v>3</v>
      </c>
    </row>
    <row r="628" spans="1:9" x14ac:dyDescent="0.2">
      <c r="A628" s="37">
        <v>25569</v>
      </c>
      <c r="B628" s="38">
        <v>3.9</v>
      </c>
      <c r="C628" s="38" t="s">
        <v>18</v>
      </c>
      <c r="D628" s="38" t="s">
        <v>16</v>
      </c>
      <c r="E628" s="38" t="s">
        <v>17</v>
      </c>
      <c r="F628" s="38" t="s">
        <v>0</v>
      </c>
      <c r="G628" s="38" t="s">
        <v>2</v>
      </c>
      <c r="H628" s="38" t="s">
        <v>1</v>
      </c>
      <c r="I628" s="38" t="s">
        <v>3</v>
      </c>
    </row>
    <row r="629" spans="1:9" x14ac:dyDescent="0.2">
      <c r="A629" s="37">
        <v>25600</v>
      </c>
      <c r="B629" s="38">
        <v>4.2</v>
      </c>
      <c r="C629" s="38" t="s">
        <v>18</v>
      </c>
      <c r="D629" s="38" t="s">
        <v>16</v>
      </c>
      <c r="E629" s="38" t="s">
        <v>17</v>
      </c>
      <c r="F629" s="38" t="s">
        <v>0</v>
      </c>
      <c r="G629" s="38" t="s">
        <v>2</v>
      </c>
      <c r="H629" s="38" t="s">
        <v>1</v>
      </c>
      <c r="I629" s="38" t="s">
        <v>3</v>
      </c>
    </row>
    <row r="630" spans="1:9" x14ac:dyDescent="0.2">
      <c r="A630" s="37">
        <v>25628</v>
      </c>
      <c r="B630" s="38">
        <v>4.4000000000000004</v>
      </c>
      <c r="C630" s="38" t="s">
        <v>18</v>
      </c>
      <c r="D630" s="38" t="s">
        <v>16</v>
      </c>
      <c r="E630" s="38" t="s">
        <v>17</v>
      </c>
      <c r="F630" s="38" t="s">
        <v>0</v>
      </c>
      <c r="G630" s="38" t="s">
        <v>2</v>
      </c>
      <c r="H630" s="38" t="s">
        <v>1</v>
      </c>
      <c r="I630" s="38" t="s">
        <v>3</v>
      </c>
    </row>
    <row r="631" spans="1:9" x14ac:dyDescent="0.2">
      <c r="A631" s="37">
        <v>25659</v>
      </c>
      <c r="B631" s="38">
        <v>4.5999999999999996</v>
      </c>
      <c r="C631" s="38" t="s">
        <v>18</v>
      </c>
      <c r="D631" s="38" t="s">
        <v>16</v>
      </c>
      <c r="E631" s="38" t="s">
        <v>17</v>
      </c>
      <c r="F631" s="38" t="s">
        <v>0</v>
      </c>
      <c r="G631" s="38" t="s">
        <v>2</v>
      </c>
      <c r="H631" s="38" t="s">
        <v>1</v>
      </c>
      <c r="I631" s="38" t="s">
        <v>3</v>
      </c>
    </row>
    <row r="632" spans="1:9" x14ac:dyDescent="0.2">
      <c r="A632" s="37">
        <v>25689</v>
      </c>
      <c r="B632" s="38">
        <v>4.8</v>
      </c>
      <c r="C632" s="38" t="s">
        <v>18</v>
      </c>
      <c r="D632" s="38" t="s">
        <v>16</v>
      </c>
      <c r="E632" s="38" t="s">
        <v>17</v>
      </c>
      <c r="F632" s="38" t="s">
        <v>0</v>
      </c>
      <c r="G632" s="38" t="s">
        <v>2</v>
      </c>
      <c r="H632" s="38" t="s">
        <v>1</v>
      </c>
      <c r="I632" s="38" t="s">
        <v>3</v>
      </c>
    </row>
    <row r="633" spans="1:9" x14ac:dyDescent="0.2">
      <c r="A633" s="37">
        <v>25720</v>
      </c>
      <c r="B633" s="38">
        <v>4.9000000000000004</v>
      </c>
      <c r="C633" s="38" t="s">
        <v>18</v>
      </c>
      <c r="D633" s="38" t="s">
        <v>16</v>
      </c>
      <c r="E633" s="38" t="s">
        <v>17</v>
      </c>
      <c r="F633" s="38" t="s">
        <v>0</v>
      </c>
      <c r="G633" s="38" t="s">
        <v>2</v>
      </c>
      <c r="H633" s="38" t="s">
        <v>1</v>
      </c>
      <c r="I633" s="38" t="s">
        <v>3</v>
      </c>
    </row>
    <row r="634" spans="1:9" x14ac:dyDescent="0.2">
      <c r="A634" s="37">
        <v>25750</v>
      </c>
      <c r="B634" s="38">
        <v>5</v>
      </c>
      <c r="C634" s="38" t="s">
        <v>18</v>
      </c>
      <c r="D634" s="38" t="s">
        <v>16</v>
      </c>
      <c r="E634" s="38" t="s">
        <v>17</v>
      </c>
      <c r="F634" s="38" t="s">
        <v>0</v>
      </c>
      <c r="G634" s="38" t="s">
        <v>2</v>
      </c>
      <c r="H634" s="38" t="s">
        <v>1</v>
      </c>
      <c r="I634" s="38" t="s">
        <v>3</v>
      </c>
    </row>
    <row r="635" spans="1:9" x14ac:dyDescent="0.2">
      <c r="A635" s="37">
        <v>25781</v>
      </c>
      <c r="B635" s="38">
        <v>5.0999999999999996</v>
      </c>
      <c r="C635" s="38" t="s">
        <v>18</v>
      </c>
      <c r="D635" s="38" t="s">
        <v>16</v>
      </c>
      <c r="E635" s="38" t="s">
        <v>17</v>
      </c>
      <c r="F635" s="38" t="s">
        <v>0</v>
      </c>
      <c r="G635" s="38" t="s">
        <v>2</v>
      </c>
      <c r="H635" s="38" t="s">
        <v>1</v>
      </c>
      <c r="I635" s="38" t="s">
        <v>3</v>
      </c>
    </row>
    <row r="636" spans="1:9" x14ac:dyDescent="0.2">
      <c r="A636" s="37">
        <v>25812</v>
      </c>
      <c r="B636" s="38">
        <v>5.4</v>
      </c>
      <c r="C636" s="38" t="s">
        <v>18</v>
      </c>
      <c r="D636" s="38" t="s">
        <v>16</v>
      </c>
      <c r="E636" s="38" t="s">
        <v>17</v>
      </c>
      <c r="F636" s="38" t="s">
        <v>0</v>
      </c>
      <c r="G636" s="38" t="s">
        <v>2</v>
      </c>
      <c r="H636" s="38" t="s">
        <v>1</v>
      </c>
      <c r="I636" s="38" t="s">
        <v>3</v>
      </c>
    </row>
    <row r="637" spans="1:9" x14ac:dyDescent="0.2">
      <c r="A637" s="37">
        <v>25842</v>
      </c>
      <c r="B637" s="38">
        <v>5.5</v>
      </c>
      <c r="C637" s="38" t="s">
        <v>18</v>
      </c>
      <c r="D637" s="38" t="s">
        <v>16</v>
      </c>
      <c r="E637" s="38" t="s">
        <v>17</v>
      </c>
      <c r="F637" s="38" t="s">
        <v>0</v>
      </c>
      <c r="G637" s="38" t="s">
        <v>2</v>
      </c>
      <c r="H637" s="38" t="s">
        <v>1</v>
      </c>
      <c r="I637" s="38" t="s">
        <v>3</v>
      </c>
    </row>
    <row r="638" spans="1:9" x14ac:dyDescent="0.2">
      <c r="A638" s="37">
        <v>25873</v>
      </c>
      <c r="B638" s="38">
        <v>5.9</v>
      </c>
      <c r="C638" s="38" t="s">
        <v>18</v>
      </c>
      <c r="D638" s="38" t="s">
        <v>16</v>
      </c>
      <c r="E638" s="38" t="s">
        <v>17</v>
      </c>
      <c r="F638" s="38" t="s">
        <v>0</v>
      </c>
      <c r="G638" s="38" t="s">
        <v>2</v>
      </c>
      <c r="H638" s="38" t="s">
        <v>1</v>
      </c>
      <c r="I638" s="38" t="s">
        <v>3</v>
      </c>
    </row>
    <row r="639" spans="1:9" x14ac:dyDescent="0.2">
      <c r="A639" s="37">
        <v>25903</v>
      </c>
      <c r="B639" s="38">
        <v>6.1</v>
      </c>
      <c r="C639" s="38" t="s">
        <v>18</v>
      </c>
      <c r="D639" s="38" t="s">
        <v>16</v>
      </c>
      <c r="E639" s="38" t="s">
        <v>17</v>
      </c>
      <c r="F639" s="38" t="s">
        <v>0</v>
      </c>
      <c r="G639" s="38" t="s">
        <v>2</v>
      </c>
      <c r="H639" s="38" t="s">
        <v>1</v>
      </c>
      <c r="I639" s="38" t="s">
        <v>3</v>
      </c>
    </row>
    <row r="640" spans="1:9" x14ac:dyDescent="0.2">
      <c r="A640" s="37">
        <v>25934</v>
      </c>
      <c r="B640" s="38">
        <v>5.9</v>
      </c>
      <c r="C640" s="38" t="s">
        <v>18</v>
      </c>
      <c r="D640" s="38" t="s">
        <v>16</v>
      </c>
      <c r="E640" s="38" t="s">
        <v>17</v>
      </c>
      <c r="F640" s="38" t="s">
        <v>0</v>
      </c>
      <c r="G640" s="38" t="s">
        <v>2</v>
      </c>
      <c r="H640" s="38" t="s">
        <v>1</v>
      </c>
      <c r="I640" s="38" t="s">
        <v>3</v>
      </c>
    </row>
    <row r="641" spans="1:9" x14ac:dyDescent="0.2">
      <c r="A641" s="37">
        <v>25965</v>
      </c>
      <c r="B641" s="38">
        <v>5.9</v>
      </c>
      <c r="C641" s="38" t="s">
        <v>18</v>
      </c>
      <c r="D641" s="38" t="s">
        <v>16</v>
      </c>
      <c r="E641" s="38" t="s">
        <v>17</v>
      </c>
      <c r="F641" s="38" t="s">
        <v>0</v>
      </c>
      <c r="G641" s="38" t="s">
        <v>2</v>
      </c>
      <c r="H641" s="38" t="s">
        <v>1</v>
      </c>
      <c r="I641" s="38" t="s">
        <v>3</v>
      </c>
    </row>
    <row r="642" spans="1:9" x14ac:dyDescent="0.2">
      <c r="A642" s="37">
        <v>25993</v>
      </c>
      <c r="B642" s="38">
        <v>6</v>
      </c>
      <c r="C642" s="38" t="s">
        <v>18</v>
      </c>
      <c r="D642" s="38" t="s">
        <v>16</v>
      </c>
      <c r="E642" s="38" t="s">
        <v>17</v>
      </c>
      <c r="F642" s="38" t="s">
        <v>0</v>
      </c>
      <c r="G642" s="38" t="s">
        <v>2</v>
      </c>
      <c r="H642" s="38" t="s">
        <v>1</v>
      </c>
      <c r="I642" s="38" t="s">
        <v>3</v>
      </c>
    </row>
    <row r="643" spans="1:9" x14ac:dyDescent="0.2">
      <c r="A643" s="37">
        <v>26024</v>
      </c>
      <c r="B643" s="38">
        <v>5.9</v>
      </c>
      <c r="C643" s="38" t="s">
        <v>18</v>
      </c>
      <c r="D643" s="38" t="s">
        <v>16</v>
      </c>
      <c r="E643" s="38" t="s">
        <v>17</v>
      </c>
      <c r="F643" s="38" t="s">
        <v>0</v>
      </c>
      <c r="G643" s="38" t="s">
        <v>2</v>
      </c>
      <c r="H643" s="38" t="s">
        <v>1</v>
      </c>
      <c r="I643" s="38" t="s">
        <v>3</v>
      </c>
    </row>
    <row r="644" spans="1:9" x14ac:dyDescent="0.2">
      <c r="A644" s="37">
        <v>26054</v>
      </c>
      <c r="B644" s="38">
        <v>5.9</v>
      </c>
      <c r="C644" s="38" t="s">
        <v>18</v>
      </c>
      <c r="D644" s="38" t="s">
        <v>16</v>
      </c>
      <c r="E644" s="38" t="s">
        <v>17</v>
      </c>
      <c r="F644" s="38" t="s">
        <v>0</v>
      </c>
      <c r="G644" s="38" t="s">
        <v>2</v>
      </c>
      <c r="H644" s="38" t="s">
        <v>1</v>
      </c>
      <c r="I644" s="38" t="s">
        <v>3</v>
      </c>
    </row>
    <row r="645" spans="1:9" x14ac:dyDescent="0.2">
      <c r="A645" s="37">
        <v>26085</v>
      </c>
      <c r="B645" s="38">
        <v>5.9</v>
      </c>
      <c r="C645" s="38" t="s">
        <v>18</v>
      </c>
      <c r="D645" s="38" t="s">
        <v>16</v>
      </c>
      <c r="E645" s="38" t="s">
        <v>17</v>
      </c>
      <c r="F645" s="38" t="s">
        <v>0</v>
      </c>
      <c r="G645" s="38" t="s">
        <v>2</v>
      </c>
      <c r="H645" s="38" t="s">
        <v>1</v>
      </c>
      <c r="I645" s="38" t="s">
        <v>3</v>
      </c>
    </row>
    <row r="646" spans="1:9" x14ac:dyDescent="0.2">
      <c r="A646" s="37">
        <v>26115</v>
      </c>
      <c r="B646" s="38">
        <v>6</v>
      </c>
      <c r="C646" s="38" t="s">
        <v>18</v>
      </c>
      <c r="D646" s="38" t="s">
        <v>16</v>
      </c>
      <c r="E646" s="38" t="s">
        <v>17</v>
      </c>
      <c r="F646" s="38" t="s">
        <v>0</v>
      </c>
      <c r="G646" s="38" t="s">
        <v>2</v>
      </c>
      <c r="H646" s="38" t="s">
        <v>1</v>
      </c>
      <c r="I646" s="38" t="s">
        <v>3</v>
      </c>
    </row>
    <row r="647" spans="1:9" x14ac:dyDescent="0.2">
      <c r="A647" s="37">
        <v>26146</v>
      </c>
      <c r="B647" s="38">
        <v>6.1</v>
      </c>
      <c r="C647" s="38" t="s">
        <v>18</v>
      </c>
      <c r="D647" s="38" t="s">
        <v>16</v>
      </c>
      <c r="E647" s="38" t="s">
        <v>17</v>
      </c>
      <c r="F647" s="38" t="s">
        <v>0</v>
      </c>
      <c r="G647" s="38" t="s">
        <v>2</v>
      </c>
      <c r="H647" s="38" t="s">
        <v>1</v>
      </c>
      <c r="I647" s="38" t="s">
        <v>3</v>
      </c>
    </row>
    <row r="648" spans="1:9" x14ac:dyDescent="0.2">
      <c r="A648" s="37">
        <v>26177</v>
      </c>
      <c r="B648" s="38">
        <v>6</v>
      </c>
      <c r="C648" s="38" t="s">
        <v>18</v>
      </c>
      <c r="D648" s="38" t="s">
        <v>16</v>
      </c>
      <c r="E648" s="38" t="s">
        <v>17</v>
      </c>
      <c r="F648" s="38" t="s">
        <v>0</v>
      </c>
      <c r="G648" s="38" t="s">
        <v>2</v>
      </c>
      <c r="H648" s="38" t="s">
        <v>1</v>
      </c>
      <c r="I648" s="38" t="s">
        <v>3</v>
      </c>
    </row>
    <row r="649" spans="1:9" x14ac:dyDescent="0.2">
      <c r="A649" s="37">
        <v>26207</v>
      </c>
      <c r="B649" s="38">
        <v>5.8</v>
      </c>
      <c r="C649" s="38" t="s">
        <v>18</v>
      </c>
      <c r="D649" s="38" t="s">
        <v>16</v>
      </c>
      <c r="E649" s="38" t="s">
        <v>17</v>
      </c>
      <c r="F649" s="38" t="s">
        <v>0</v>
      </c>
      <c r="G649" s="38" t="s">
        <v>2</v>
      </c>
      <c r="H649" s="38" t="s">
        <v>1</v>
      </c>
      <c r="I649" s="38" t="s">
        <v>3</v>
      </c>
    </row>
    <row r="650" spans="1:9" x14ac:dyDescent="0.2">
      <c r="A650" s="37">
        <v>26238</v>
      </c>
      <c r="B650" s="38">
        <v>6</v>
      </c>
      <c r="C650" s="38" t="s">
        <v>18</v>
      </c>
      <c r="D650" s="38" t="s">
        <v>16</v>
      </c>
      <c r="E650" s="38" t="s">
        <v>17</v>
      </c>
      <c r="F650" s="38" t="s">
        <v>0</v>
      </c>
      <c r="G650" s="38" t="s">
        <v>2</v>
      </c>
      <c r="H650" s="38" t="s">
        <v>1</v>
      </c>
      <c r="I650" s="38" t="s">
        <v>3</v>
      </c>
    </row>
    <row r="651" spans="1:9" x14ac:dyDescent="0.2">
      <c r="A651" s="37">
        <v>26268</v>
      </c>
      <c r="B651" s="38">
        <v>6</v>
      </c>
      <c r="C651" s="38" t="s">
        <v>18</v>
      </c>
      <c r="D651" s="38" t="s">
        <v>16</v>
      </c>
      <c r="E651" s="38" t="s">
        <v>17</v>
      </c>
      <c r="F651" s="38" t="s">
        <v>0</v>
      </c>
      <c r="G651" s="38" t="s">
        <v>2</v>
      </c>
      <c r="H651" s="38" t="s">
        <v>1</v>
      </c>
      <c r="I651" s="38" t="s">
        <v>3</v>
      </c>
    </row>
    <row r="652" spans="1:9" x14ac:dyDescent="0.2">
      <c r="A652" s="37">
        <v>26299</v>
      </c>
      <c r="B652" s="38">
        <v>5.8</v>
      </c>
      <c r="C652" s="38" t="s">
        <v>18</v>
      </c>
      <c r="D652" s="38" t="s">
        <v>16</v>
      </c>
      <c r="E652" s="38" t="s">
        <v>17</v>
      </c>
      <c r="F652" s="38" t="s">
        <v>0</v>
      </c>
      <c r="G652" s="38" t="s">
        <v>2</v>
      </c>
      <c r="H652" s="38" t="s">
        <v>1</v>
      </c>
      <c r="I652" s="38" t="s">
        <v>3</v>
      </c>
    </row>
    <row r="653" spans="1:9" x14ac:dyDescent="0.2">
      <c r="A653" s="37">
        <v>26330</v>
      </c>
      <c r="B653" s="38">
        <v>5.7</v>
      </c>
      <c r="C653" s="38" t="s">
        <v>18</v>
      </c>
      <c r="D653" s="38" t="s">
        <v>16</v>
      </c>
      <c r="E653" s="38" t="s">
        <v>17</v>
      </c>
      <c r="F653" s="38" t="s">
        <v>0</v>
      </c>
      <c r="G653" s="38" t="s">
        <v>2</v>
      </c>
      <c r="H653" s="38" t="s">
        <v>1</v>
      </c>
      <c r="I653" s="38" t="s">
        <v>3</v>
      </c>
    </row>
    <row r="654" spans="1:9" x14ac:dyDescent="0.2">
      <c r="A654" s="37">
        <v>26359</v>
      </c>
      <c r="B654" s="38">
        <v>5.8</v>
      </c>
      <c r="C654" s="38" t="s">
        <v>18</v>
      </c>
      <c r="D654" s="38" t="s">
        <v>16</v>
      </c>
      <c r="E654" s="38" t="s">
        <v>17</v>
      </c>
      <c r="F654" s="38" t="s">
        <v>0</v>
      </c>
      <c r="G654" s="38" t="s">
        <v>2</v>
      </c>
      <c r="H654" s="38" t="s">
        <v>1</v>
      </c>
      <c r="I654" s="38" t="s">
        <v>3</v>
      </c>
    </row>
    <row r="655" spans="1:9" x14ac:dyDescent="0.2">
      <c r="A655" s="37">
        <v>26390</v>
      </c>
      <c r="B655" s="38">
        <v>5.7</v>
      </c>
      <c r="C655" s="38" t="s">
        <v>18</v>
      </c>
      <c r="D655" s="38" t="s">
        <v>16</v>
      </c>
      <c r="E655" s="38" t="s">
        <v>17</v>
      </c>
      <c r="F655" s="38" t="s">
        <v>0</v>
      </c>
      <c r="G655" s="38" t="s">
        <v>2</v>
      </c>
      <c r="H655" s="38" t="s">
        <v>1</v>
      </c>
      <c r="I655" s="38" t="s">
        <v>3</v>
      </c>
    </row>
    <row r="656" spans="1:9" x14ac:dyDescent="0.2">
      <c r="A656" s="37">
        <v>26420</v>
      </c>
      <c r="B656" s="38">
        <v>5.7</v>
      </c>
      <c r="C656" s="38" t="s">
        <v>18</v>
      </c>
      <c r="D656" s="38" t="s">
        <v>16</v>
      </c>
      <c r="E656" s="38" t="s">
        <v>17</v>
      </c>
      <c r="F656" s="38" t="s">
        <v>0</v>
      </c>
      <c r="G656" s="38" t="s">
        <v>2</v>
      </c>
      <c r="H656" s="38" t="s">
        <v>1</v>
      </c>
      <c r="I656" s="38" t="s">
        <v>3</v>
      </c>
    </row>
    <row r="657" spans="1:9" x14ac:dyDescent="0.2">
      <c r="A657" s="37">
        <v>26451</v>
      </c>
      <c r="B657" s="38">
        <v>5.7</v>
      </c>
      <c r="C657" s="38" t="s">
        <v>18</v>
      </c>
      <c r="D657" s="38" t="s">
        <v>16</v>
      </c>
      <c r="E657" s="38" t="s">
        <v>17</v>
      </c>
      <c r="F657" s="38" t="s">
        <v>0</v>
      </c>
      <c r="G657" s="38" t="s">
        <v>2</v>
      </c>
      <c r="H657" s="38" t="s">
        <v>1</v>
      </c>
      <c r="I657" s="38" t="s">
        <v>3</v>
      </c>
    </row>
    <row r="658" spans="1:9" x14ac:dyDescent="0.2">
      <c r="A658" s="37">
        <v>26481</v>
      </c>
      <c r="B658" s="38">
        <v>5.6</v>
      </c>
      <c r="C658" s="38" t="s">
        <v>18</v>
      </c>
      <c r="D658" s="38" t="s">
        <v>16</v>
      </c>
      <c r="E658" s="38" t="s">
        <v>17</v>
      </c>
      <c r="F658" s="38" t="s">
        <v>0</v>
      </c>
      <c r="G658" s="38" t="s">
        <v>2</v>
      </c>
      <c r="H658" s="38" t="s">
        <v>1</v>
      </c>
      <c r="I658" s="38" t="s">
        <v>3</v>
      </c>
    </row>
    <row r="659" spans="1:9" x14ac:dyDescent="0.2">
      <c r="A659" s="37">
        <v>26512</v>
      </c>
      <c r="B659" s="38">
        <v>5.6</v>
      </c>
      <c r="C659" s="38" t="s">
        <v>18</v>
      </c>
      <c r="D659" s="38" t="s">
        <v>16</v>
      </c>
      <c r="E659" s="38" t="s">
        <v>17</v>
      </c>
      <c r="F659" s="38" t="s">
        <v>0</v>
      </c>
      <c r="G659" s="38" t="s">
        <v>2</v>
      </c>
      <c r="H659" s="38" t="s">
        <v>1</v>
      </c>
      <c r="I659" s="38" t="s">
        <v>3</v>
      </c>
    </row>
    <row r="660" spans="1:9" x14ac:dyDescent="0.2">
      <c r="A660" s="37">
        <v>26543</v>
      </c>
      <c r="B660" s="38">
        <v>5.5</v>
      </c>
      <c r="C660" s="38" t="s">
        <v>18</v>
      </c>
      <c r="D660" s="38" t="s">
        <v>16</v>
      </c>
      <c r="E660" s="38" t="s">
        <v>17</v>
      </c>
      <c r="F660" s="38" t="s">
        <v>0</v>
      </c>
      <c r="G660" s="38" t="s">
        <v>2</v>
      </c>
      <c r="H660" s="38" t="s">
        <v>1</v>
      </c>
      <c r="I660" s="38" t="s">
        <v>3</v>
      </c>
    </row>
    <row r="661" spans="1:9" x14ac:dyDescent="0.2">
      <c r="A661" s="37">
        <v>26573</v>
      </c>
      <c r="B661" s="38">
        <v>5.6</v>
      </c>
      <c r="C661" s="38" t="s">
        <v>18</v>
      </c>
      <c r="D661" s="38" t="s">
        <v>16</v>
      </c>
      <c r="E661" s="38" t="s">
        <v>17</v>
      </c>
      <c r="F661" s="38" t="s">
        <v>0</v>
      </c>
      <c r="G661" s="38" t="s">
        <v>2</v>
      </c>
      <c r="H661" s="38" t="s">
        <v>1</v>
      </c>
      <c r="I661" s="38" t="s">
        <v>3</v>
      </c>
    </row>
    <row r="662" spans="1:9" x14ac:dyDescent="0.2">
      <c r="A662" s="37">
        <v>26604</v>
      </c>
      <c r="B662" s="38">
        <v>5.3</v>
      </c>
      <c r="C662" s="38" t="s">
        <v>18</v>
      </c>
      <c r="D662" s="38" t="s">
        <v>16</v>
      </c>
      <c r="E662" s="38" t="s">
        <v>17</v>
      </c>
      <c r="F662" s="38" t="s">
        <v>0</v>
      </c>
      <c r="G662" s="38" t="s">
        <v>2</v>
      </c>
      <c r="H662" s="38" t="s">
        <v>1</v>
      </c>
      <c r="I662" s="38" t="s">
        <v>3</v>
      </c>
    </row>
    <row r="663" spans="1:9" x14ac:dyDescent="0.2">
      <c r="A663" s="37">
        <v>26634</v>
      </c>
      <c r="B663" s="38">
        <v>5.2</v>
      </c>
      <c r="C663" s="38" t="s">
        <v>18</v>
      </c>
      <c r="D663" s="38" t="s">
        <v>16</v>
      </c>
      <c r="E663" s="38" t="s">
        <v>17</v>
      </c>
      <c r="F663" s="38" t="s">
        <v>0</v>
      </c>
      <c r="G663" s="38" t="s">
        <v>2</v>
      </c>
      <c r="H663" s="38" t="s">
        <v>1</v>
      </c>
      <c r="I663" s="38" t="s">
        <v>3</v>
      </c>
    </row>
    <row r="664" spans="1:9" x14ac:dyDescent="0.2">
      <c r="A664" s="37">
        <v>26665</v>
      </c>
      <c r="B664" s="38">
        <v>4.9000000000000004</v>
      </c>
      <c r="C664" s="38" t="s">
        <v>18</v>
      </c>
      <c r="D664" s="38" t="s">
        <v>16</v>
      </c>
      <c r="E664" s="38" t="s">
        <v>17</v>
      </c>
      <c r="F664" s="38" t="s">
        <v>0</v>
      </c>
      <c r="G664" s="38" t="s">
        <v>2</v>
      </c>
      <c r="H664" s="38" t="s">
        <v>1</v>
      </c>
      <c r="I664" s="38" t="s">
        <v>3</v>
      </c>
    </row>
    <row r="665" spans="1:9" x14ac:dyDescent="0.2">
      <c r="A665" s="37">
        <v>26696</v>
      </c>
      <c r="B665" s="38">
        <v>5</v>
      </c>
      <c r="C665" s="38" t="s">
        <v>18</v>
      </c>
      <c r="D665" s="38" t="s">
        <v>16</v>
      </c>
      <c r="E665" s="38" t="s">
        <v>17</v>
      </c>
      <c r="F665" s="38" t="s">
        <v>0</v>
      </c>
      <c r="G665" s="38" t="s">
        <v>2</v>
      </c>
      <c r="H665" s="38" t="s">
        <v>1</v>
      </c>
      <c r="I665" s="38" t="s">
        <v>3</v>
      </c>
    </row>
    <row r="666" spans="1:9" x14ac:dyDescent="0.2">
      <c r="A666" s="37">
        <v>26724</v>
      </c>
      <c r="B666" s="38">
        <v>4.9000000000000004</v>
      </c>
      <c r="C666" s="38" t="s">
        <v>18</v>
      </c>
      <c r="D666" s="38" t="s">
        <v>16</v>
      </c>
      <c r="E666" s="38" t="s">
        <v>17</v>
      </c>
      <c r="F666" s="38" t="s">
        <v>0</v>
      </c>
      <c r="G666" s="38" t="s">
        <v>2</v>
      </c>
      <c r="H666" s="38" t="s">
        <v>1</v>
      </c>
      <c r="I666" s="38" t="s">
        <v>3</v>
      </c>
    </row>
    <row r="667" spans="1:9" x14ac:dyDescent="0.2">
      <c r="A667" s="37">
        <v>26755</v>
      </c>
      <c r="B667" s="38">
        <v>5</v>
      </c>
      <c r="C667" s="38" t="s">
        <v>18</v>
      </c>
      <c r="D667" s="38" t="s">
        <v>16</v>
      </c>
      <c r="E667" s="38" t="s">
        <v>17</v>
      </c>
      <c r="F667" s="38" t="s">
        <v>0</v>
      </c>
      <c r="G667" s="38" t="s">
        <v>2</v>
      </c>
      <c r="H667" s="38" t="s">
        <v>1</v>
      </c>
      <c r="I667" s="38" t="s">
        <v>3</v>
      </c>
    </row>
    <row r="668" spans="1:9" x14ac:dyDescent="0.2">
      <c r="A668" s="37">
        <v>26785</v>
      </c>
      <c r="B668" s="38">
        <v>4.9000000000000004</v>
      </c>
      <c r="C668" s="38" t="s">
        <v>18</v>
      </c>
      <c r="D668" s="38" t="s">
        <v>16</v>
      </c>
      <c r="E668" s="38" t="s">
        <v>17</v>
      </c>
      <c r="F668" s="38" t="s">
        <v>0</v>
      </c>
      <c r="G668" s="38" t="s">
        <v>2</v>
      </c>
      <c r="H668" s="38" t="s">
        <v>1</v>
      </c>
      <c r="I668" s="38" t="s">
        <v>3</v>
      </c>
    </row>
    <row r="669" spans="1:9" x14ac:dyDescent="0.2">
      <c r="A669" s="37">
        <v>26816</v>
      </c>
      <c r="B669" s="38">
        <v>4.9000000000000004</v>
      </c>
      <c r="C669" s="38" t="s">
        <v>18</v>
      </c>
      <c r="D669" s="38" t="s">
        <v>16</v>
      </c>
      <c r="E669" s="38" t="s">
        <v>17</v>
      </c>
      <c r="F669" s="38" t="s">
        <v>0</v>
      </c>
      <c r="G669" s="38" t="s">
        <v>2</v>
      </c>
      <c r="H669" s="38" t="s">
        <v>1</v>
      </c>
      <c r="I669" s="38" t="s">
        <v>3</v>
      </c>
    </row>
    <row r="670" spans="1:9" x14ac:dyDescent="0.2">
      <c r="A670" s="37">
        <v>26846</v>
      </c>
      <c r="B670" s="38">
        <v>4.8</v>
      </c>
      <c r="C670" s="38" t="s">
        <v>18</v>
      </c>
      <c r="D670" s="38" t="s">
        <v>16</v>
      </c>
      <c r="E670" s="38" t="s">
        <v>17</v>
      </c>
      <c r="F670" s="38" t="s">
        <v>0</v>
      </c>
      <c r="G670" s="38" t="s">
        <v>2</v>
      </c>
      <c r="H670" s="38" t="s">
        <v>1</v>
      </c>
      <c r="I670" s="38" t="s">
        <v>3</v>
      </c>
    </row>
    <row r="671" spans="1:9" x14ac:dyDescent="0.2">
      <c r="A671" s="37">
        <v>26877</v>
      </c>
      <c r="B671" s="38">
        <v>4.8</v>
      </c>
      <c r="C671" s="38" t="s">
        <v>18</v>
      </c>
      <c r="D671" s="38" t="s">
        <v>16</v>
      </c>
      <c r="E671" s="38" t="s">
        <v>17</v>
      </c>
      <c r="F671" s="38" t="s">
        <v>0</v>
      </c>
      <c r="G671" s="38" t="s">
        <v>2</v>
      </c>
      <c r="H671" s="38" t="s">
        <v>1</v>
      </c>
      <c r="I671" s="38" t="s">
        <v>3</v>
      </c>
    </row>
    <row r="672" spans="1:9" x14ac:dyDescent="0.2">
      <c r="A672" s="37">
        <v>26908</v>
      </c>
      <c r="B672" s="38">
        <v>4.8</v>
      </c>
      <c r="C672" s="38" t="s">
        <v>18</v>
      </c>
      <c r="D672" s="38" t="s">
        <v>16</v>
      </c>
      <c r="E672" s="38" t="s">
        <v>17</v>
      </c>
      <c r="F672" s="38" t="s">
        <v>0</v>
      </c>
      <c r="G672" s="38" t="s">
        <v>2</v>
      </c>
      <c r="H672" s="38" t="s">
        <v>1</v>
      </c>
      <c r="I672" s="38" t="s">
        <v>3</v>
      </c>
    </row>
    <row r="673" spans="1:9" x14ac:dyDescent="0.2">
      <c r="A673" s="37">
        <v>26938</v>
      </c>
      <c r="B673" s="38">
        <v>4.5999999999999996</v>
      </c>
      <c r="C673" s="38" t="s">
        <v>18</v>
      </c>
      <c r="D673" s="38" t="s">
        <v>16</v>
      </c>
      <c r="E673" s="38" t="s">
        <v>17</v>
      </c>
      <c r="F673" s="38" t="s">
        <v>0</v>
      </c>
      <c r="G673" s="38" t="s">
        <v>2</v>
      </c>
      <c r="H673" s="38" t="s">
        <v>1</v>
      </c>
      <c r="I673" s="38" t="s">
        <v>3</v>
      </c>
    </row>
    <row r="674" spans="1:9" x14ac:dyDescent="0.2">
      <c r="A674" s="37">
        <v>26969</v>
      </c>
      <c r="B674" s="38">
        <v>4.8</v>
      </c>
      <c r="C674" s="38" t="s">
        <v>18</v>
      </c>
      <c r="D674" s="38" t="s">
        <v>16</v>
      </c>
      <c r="E674" s="38" t="s">
        <v>17</v>
      </c>
      <c r="F674" s="38" t="s">
        <v>0</v>
      </c>
      <c r="G674" s="38" t="s">
        <v>2</v>
      </c>
      <c r="H674" s="38" t="s">
        <v>1</v>
      </c>
      <c r="I674" s="38" t="s">
        <v>3</v>
      </c>
    </row>
    <row r="675" spans="1:9" x14ac:dyDescent="0.2">
      <c r="A675" s="37">
        <v>26999</v>
      </c>
      <c r="B675" s="38">
        <v>4.9000000000000004</v>
      </c>
      <c r="C675" s="38" t="s">
        <v>18</v>
      </c>
      <c r="D675" s="38" t="s">
        <v>16</v>
      </c>
      <c r="E675" s="38" t="s">
        <v>17</v>
      </c>
      <c r="F675" s="38" t="s">
        <v>0</v>
      </c>
      <c r="G675" s="38" t="s">
        <v>2</v>
      </c>
      <c r="H675" s="38" t="s">
        <v>1</v>
      </c>
      <c r="I675" s="38" t="s">
        <v>3</v>
      </c>
    </row>
    <row r="676" spans="1:9" x14ac:dyDescent="0.2">
      <c r="A676" s="37">
        <v>27030</v>
      </c>
      <c r="B676" s="38">
        <v>5.0999999999999996</v>
      </c>
      <c r="C676" s="38" t="s">
        <v>18</v>
      </c>
      <c r="D676" s="38" t="s">
        <v>16</v>
      </c>
      <c r="E676" s="38" t="s">
        <v>17</v>
      </c>
      <c r="F676" s="38" t="s">
        <v>0</v>
      </c>
      <c r="G676" s="38" t="s">
        <v>2</v>
      </c>
      <c r="H676" s="38" t="s">
        <v>1</v>
      </c>
      <c r="I676" s="38" t="s">
        <v>3</v>
      </c>
    </row>
    <row r="677" spans="1:9" x14ac:dyDescent="0.2">
      <c r="A677" s="37">
        <v>27061</v>
      </c>
      <c r="B677" s="38">
        <v>5.2</v>
      </c>
      <c r="C677" s="38" t="s">
        <v>18</v>
      </c>
      <c r="D677" s="38" t="s">
        <v>16</v>
      </c>
      <c r="E677" s="38" t="s">
        <v>17</v>
      </c>
      <c r="F677" s="38" t="s">
        <v>0</v>
      </c>
      <c r="G677" s="38" t="s">
        <v>2</v>
      </c>
      <c r="H677" s="38" t="s">
        <v>1</v>
      </c>
      <c r="I677" s="38" t="s">
        <v>3</v>
      </c>
    </row>
    <row r="678" spans="1:9" x14ac:dyDescent="0.2">
      <c r="A678" s="37">
        <v>27089</v>
      </c>
      <c r="B678" s="38">
        <v>5.0999999999999996</v>
      </c>
      <c r="C678" s="38" t="s">
        <v>18</v>
      </c>
      <c r="D678" s="38" t="s">
        <v>16</v>
      </c>
      <c r="E678" s="38" t="s">
        <v>17</v>
      </c>
      <c r="F678" s="38" t="s">
        <v>0</v>
      </c>
      <c r="G678" s="38" t="s">
        <v>2</v>
      </c>
      <c r="H678" s="38" t="s">
        <v>1</v>
      </c>
      <c r="I678" s="38" t="s">
        <v>3</v>
      </c>
    </row>
    <row r="679" spans="1:9" x14ac:dyDescent="0.2">
      <c r="A679" s="37">
        <v>27120</v>
      </c>
      <c r="B679" s="38">
        <v>5.0999999999999996</v>
      </c>
      <c r="C679" s="38" t="s">
        <v>18</v>
      </c>
      <c r="D679" s="38" t="s">
        <v>16</v>
      </c>
      <c r="E679" s="38" t="s">
        <v>17</v>
      </c>
      <c r="F679" s="38" t="s">
        <v>0</v>
      </c>
      <c r="G679" s="38" t="s">
        <v>2</v>
      </c>
      <c r="H679" s="38" t="s">
        <v>1</v>
      </c>
      <c r="I679" s="38" t="s">
        <v>3</v>
      </c>
    </row>
    <row r="680" spans="1:9" x14ac:dyDescent="0.2">
      <c r="A680" s="37">
        <v>27150</v>
      </c>
      <c r="B680" s="38">
        <v>5.0999999999999996</v>
      </c>
      <c r="C680" s="38" t="s">
        <v>18</v>
      </c>
      <c r="D680" s="38" t="s">
        <v>16</v>
      </c>
      <c r="E680" s="38" t="s">
        <v>17</v>
      </c>
      <c r="F680" s="38" t="s">
        <v>0</v>
      </c>
      <c r="G680" s="38" t="s">
        <v>2</v>
      </c>
      <c r="H680" s="38" t="s">
        <v>1</v>
      </c>
      <c r="I680" s="38" t="s">
        <v>3</v>
      </c>
    </row>
    <row r="681" spans="1:9" x14ac:dyDescent="0.2">
      <c r="A681" s="37">
        <v>27181</v>
      </c>
      <c r="B681" s="38">
        <v>5.4</v>
      </c>
      <c r="C681" s="38" t="s">
        <v>18</v>
      </c>
      <c r="D681" s="38" t="s">
        <v>16</v>
      </c>
      <c r="E681" s="38" t="s">
        <v>17</v>
      </c>
      <c r="F681" s="38" t="s">
        <v>0</v>
      </c>
      <c r="G681" s="38" t="s">
        <v>2</v>
      </c>
      <c r="H681" s="38" t="s">
        <v>1</v>
      </c>
      <c r="I681" s="38" t="s">
        <v>3</v>
      </c>
    </row>
    <row r="682" spans="1:9" x14ac:dyDescent="0.2">
      <c r="A682" s="37">
        <v>27211</v>
      </c>
      <c r="B682" s="38">
        <v>5.5</v>
      </c>
      <c r="C682" s="38" t="s">
        <v>18</v>
      </c>
      <c r="D682" s="38" t="s">
        <v>16</v>
      </c>
      <c r="E682" s="38" t="s">
        <v>17</v>
      </c>
      <c r="F682" s="38" t="s">
        <v>0</v>
      </c>
      <c r="G682" s="38" t="s">
        <v>2</v>
      </c>
      <c r="H682" s="38" t="s">
        <v>1</v>
      </c>
      <c r="I682" s="38" t="s">
        <v>3</v>
      </c>
    </row>
    <row r="683" spans="1:9" x14ac:dyDescent="0.2">
      <c r="A683" s="37">
        <v>27242</v>
      </c>
      <c r="B683" s="38">
        <v>5.5</v>
      </c>
      <c r="C683" s="38" t="s">
        <v>18</v>
      </c>
      <c r="D683" s="38" t="s">
        <v>16</v>
      </c>
      <c r="E683" s="38" t="s">
        <v>17</v>
      </c>
      <c r="F683" s="38" t="s">
        <v>0</v>
      </c>
      <c r="G683" s="38" t="s">
        <v>2</v>
      </c>
      <c r="H683" s="38" t="s">
        <v>1</v>
      </c>
      <c r="I683" s="38" t="s">
        <v>3</v>
      </c>
    </row>
    <row r="684" spans="1:9" x14ac:dyDescent="0.2">
      <c r="A684" s="37">
        <v>27273</v>
      </c>
      <c r="B684" s="38">
        <v>5.9</v>
      </c>
      <c r="C684" s="38" t="s">
        <v>18</v>
      </c>
      <c r="D684" s="38" t="s">
        <v>16</v>
      </c>
      <c r="E684" s="38" t="s">
        <v>17</v>
      </c>
      <c r="F684" s="38" t="s">
        <v>0</v>
      </c>
      <c r="G684" s="38" t="s">
        <v>2</v>
      </c>
      <c r="H684" s="38" t="s">
        <v>1</v>
      </c>
      <c r="I684" s="38" t="s">
        <v>3</v>
      </c>
    </row>
    <row r="685" spans="1:9" x14ac:dyDescent="0.2">
      <c r="A685" s="37">
        <v>27303</v>
      </c>
      <c r="B685" s="38">
        <v>6</v>
      </c>
      <c r="C685" s="38" t="s">
        <v>18</v>
      </c>
      <c r="D685" s="38" t="s">
        <v>16</v>
      </c>
      <c r="E685" s="38" t="s">
        <v>17</v>
      </c>
      <c r="F685" s="38" t="s">
        <v>0</v>
      </c>
      <c r="G685" s="38" t="s">
        <v>2</v>
      </c>
      <c r="H685" s="38" t="s">
        <v>1</v>
      </c>
      <c r="I685" s="38" t="s">
        <v>3</v>
      </c>
    </row>
    <row r="686" spans="1:9" x14ac:dyDescent="0.2">
      <c r="A686" s="37">
        <v>27334</v>
      </c>
      <c r="B686" s="38">
        <v>6.6</v>
      </c>
      <c r="C686" s="38" t="s">
        <v>18</v>
      </c>
      <c r="D686" s="38" t="s">
        <v>16</v>
      </c>
      <c r="E686" s="38" t="s">
        <v>17</v>
      </c>
      <c r="F686" s="38" t="s">
        <v>0</v>
      </c>
      <c r="G686" s="38" t="s">
        <v>2</v>
      </c>
      <c r="H686" s="38" t="s">
        <v>1</v>
      </c>
      <c r="I686" s="38" t="s">
        <v>3</v>
      </c>
    </row>
    <row r="687" spans="1:9" x14ac:dyDescent="0.2">
      <c r="A687" s="37">
        <v>27364</v>
      </c>
      <c r="B687" s="38">
        <v>7.2</v>
      </c>
      <c r="C687" s="38" t="s">
        <v>18</v>
      </c>
      <c r="D687" s="38" t="s">
        <v>16</v>
      </c>
      <c r="E687" s="38" t="s">
        <v>17</v>
      </c>
      <c r="F687" s="38" t="s">
        <v>0</v>
      </c>
      <c r="G687" s="38" t="s">
        <v>2</v>
      </c>
      <c r="H687" s="38" t="s">
        <v>1</v>
      </c>
      <c r="I687" s="38" t="s">
        <v>3</v>
      </c>
    </row>
    <row r="688" spans="1:9" x14ac:dyDescent="0.2">
      <c r="A688" s="37">
        <v>27395</v>
      </c>
      <c r="B688" s="38">
        <v>8.1</v>
      </c>
      <c r="C688" s="38" t="s">
        <v>18</v>
      </c>
      <c r="D688" s="38" t="s">
        <v>16</v>
      </c>
      <c r="E688" s="38" t="s">
        <v>17</v>
      </c>
      <c r="F688" s="38" t="s">
        <v>0</v>
      </c>
      <c r="G688" s="38" t="s">
        <v>2</v>
      </c>
      <c r="H688" s="38" t="s">
        <v>1</v>
      </c>
      <c r="I688" s="38" t="s">
        <v>3</v>
      </c>
    </row>
    <row r="689" spans="1:9" x14ac:dyDescent="0.2">
      <c r="A689" s="37">
        <v>27426</v>
      </c>
      <c r="B689" s="38">
        <v>8.1</v>
      </c>
      <c r="C689" s="38" t="s">
        <v>18</v>
      </c>
      <c r="D689" s="38" t="s">
        <v>16</v>
      </c>
      <c r="E689" s="38" t="s">
        <v>17</v>
      </c>
      <c r="F689" s="38" t="s">
        <v>0</v>
      </c>
      <c r="G689" s="38" t="s">
        <v>2</v>
      </c>
      <c r="H689" s="38" t="s">
        <v>1</v>
      </c>
      <c r="I689" s="38" t="s">
        <v>3</v>
      </c>
    </row>
    <row r="690" spans="1:9" x14ac:dyDescent="0.2">
      <c r="A690" s="37">
        <v>27454</v>
      </c>
      <c r="B690" s="38">
        <v>8.6</v>
      </c>
      <c r="C690" s="38" t="s">
        <v>18</v>
      </c>
      <c r="D690" s="38" t="s">
        <v>16</v>
      </c>
      <c r="E690" s="38" t="s">
        <v>17</v>
      </c>
      <c r="F690" s="38" t="s">
        <v>0</v>
      </c>
      <c r="G690" s="38" t="s">
        <v>2</v>
      </c>
      <c r="H690" s="38" t="s">
        <v>1</v>
      </c>
      <c r="I690" s="38" t="s">
        <v>3</v>
      </c>
    </row>
    <row r="691" spans="1:9" x14ac:dyDescent="0.2">
      <c r="A691" s="37">
        <v>27485</v>
      </c>
      <c r="B691" s="38">
        <v>8.8000000000000007</v>
      </c>
      <c r="C691" s="38" t="s">
        <v>18</v>
      </c>
      <c r="D691" s="38" t="s">
        <v>16</v>
      </c>
      <c r="E691" s="38" t="s">
        <v>17</v>
      </c>
      <c r="F691" s="38" t="s">
        <v>0</v>
      </c>
      <c r="G691" s="38" t="s">
        <v>2</v>
      </c>
      <c r="H691" s="38" t="s">
        <v>1</v>
      </c>
      <c r="I691" s="38" t="s">
        <v>3</v>
      </c>
    </row>
    <row r="692" spans="1:9" x14ac:dyDescent="0.2">
      <c r="A692" s="37">
        <v>27515</v>
      </c>
      <c r="B692" s="38">
        <v>9</v>
      </c>
      <c r="C692" s="38" t="s">
        <v>18</v>
      </c>
      <c r="D692" s="38" t="s">
        <v>16</v>
      </c>
      <c r="E692" s="38" t="s">
        <v>17</v>
      </c>
      <c r="F692" s="38" t="s">
        <v>0</v>
      </c>
      <c r="G692" s="38" t="s">
        <v>2</v>
      </c>
      <c r="H692" s="38" t="s">
        <v>1</v>
      </c>
      <c r="I692" s="38" t="s">
        <v>3</v>
      </c>
    </row>
    <row r="693" spans="1:9" x14ac:dyDescent="0.2">
      <c r="A693" s="37">
        <v>27546</v>
      </c>
      <c r="B693" s="38">
        <v>8.8000000000000007</v>
      </c>
      <c r="C693" s="38" t="s">
        <v>18</v>
      </c>
      <c r="D693" s="38" t="s">
        <v>16</v>
      </c>
      <c r="E693" s="38" t="s">
        <v>17</v>
      </c>
      <c r="F693" s="38" t="s">
        <v>0</v>
      </c>
      <c r="G693" s="38" t="s">
        <v>2</v>
      </c>
      <c r="H693" s="38" t="s">
        <v>1</v>
      </c>
      <c r="I693" s="38" t="s">
        <v>3</v>
      </c>
    </row>
    <row r="694" spans="1:9" x14ac:dyDescent="0.2">
      <c r="A694" s="37">
        <v>27576</v>
      </c>
      <c r="B694" s="38">
        <v>8.6</v>
      </c>
      <c r="C694" s="38" t="s">
        <v>18</v>
      </c>
      <c r="D694" s="38" t="s">
        <v>16</v>
      </c>
      <c r="E694" s="38" t="s">
        <v>17</v>
      </c>
      <c r="F694" s="38" t="s">
        <v>0</v>
      </c>
      <c r="G694" s="38" t="s">
        <v>2</v>
      </c>
      <c r="H694" s="38" t="s">
        <v>1</v>
      </c>
      <c r="I694" s="38" t="s">
        <v>3</v>
      </c>
    </row>
    <row r="695" spans="1:9" x14ac:dyDescent="0.2">
      <c r="A695" s="37">
        <v>27607</v>
      </c>
      <c r="B695" s="38">
        <v>8.4</v>
      </c>
      <c r="C695" s="38" t="s">
        <v>18</v>
      </c>
      <c r="D695" s="38" t="s">
        <v>16</v>
      </c>
      <c r="E695" s="38" t="s">
        <v>17</v>
      </c>
      <c r="F695" s="38" t="s">
        <v>0</v>
      </c>
      <c r="G695" s="38" t="s">
        <v>2</v>
      </c>
      <c r="H695" s="38" t="s">
        <v>1</v>
      </c>
      <c r="I695" s="38" t="s">
        <v>3</v>
      </c>
    </row>
    <row r="696" spans="1:9" x14ac:dyDescent="0.2">
      <c r="A696" s="37">
        <v>27638</v>
      </c>
      <c r="B696" s="38">
        <v>8.4</v>
      </c>
      <c r="C696" s="38" t="s">
        <v>18</v>
      </c>
      <c r="D696" s="38" t="s">
        <v>16</v>
      </c>
      <c r="E696" s="38" t="s">
        <v>17</v>
      </c>
      <c r="F696" s="38" t="s">
        <v>0</v>
      </c>
      <c r="G696" s="38" t="s">
        <v>2</v>
      </c>
      <c r="H696" s="38" t="s">
        <v>1</v>
      </c>
      <c r="I696" s="38" t="s">
        <v>3</v>
      </c>
    </row>
    <row r="697" spans="1:9" x14ac:dyDescent="0.2">
      <c r="A697" s="37">
        <v>27668</v>
      </c>
      <c r="B697" s="38">
        <v>8.4</v>
      </c>
      <c r="C697" s="38" t="s">
        <v>18</v>
      </c>
      <c r="D697" s="38" t="s">
        <v>16</v>
      </c>
      <c r="E697" s="38" t="s">
        <v>17</v>
      </c>
      <c r="F697" s="38" t="s">
        <v>0</v>
      </c>
      <c r="G697" s="38" t="s">
        <v>2</v>
      </c>
      <c r="H697" s="38" t="s">
        <v>1</v>
      </c>
      <c r="I697" s="38" t="s">
        <v>3</v>
      </c>
    </row>
    <row r="698" spans="1:9" x14ac:dyDescent="0.2">
      <c r="A698" s="37">
        <v>27699</v>
      </c>
      <c r="B698" s="38">
        <v>8.3000000000000007</v>
      </c>
      <c r="C698" s="38" t="s">
        <v>18</v>
      </c>
      <c r="D698" s="38" t="s">
        <v>16</v>
      </c>
      <c r="E698" s="38" t="s">
        <v>17</v>
      </c>
      <c r="F698" s="38" t="s">
        <v>0</v>
      </c>
      <c r="G698" s="38" t="s">
        <v>2</v>
      </c>
      <c r="H698" s="38" t="s">
        <v>1</v>
      </c>
      <c r="I698" s="38" t="s">
        <v>3</v>
      </c>
    </row>
    <row r="699" spans="1:9" x14ac:dyDescent="0.2">
      <c r="A699" s="37">
        <v>27729</v>
      </c>
      <c r="B699" s="38">
        <v>8.1999999999999993</v>
      </c>
      <c r="C699" s="38" t="s">
        <v>18</v>
      </c>
      <c r="D699" s="38" t="s">
        <v>16</v>
      </c>
      <c r="E699" s="38" t="s">
        <v>17</v>
      </c>
      <c r="F699" s="38" t="s">
        <v>0</v>
      </c>
      <c r="G699" s="38" t="s">
        <v>2</v>
      </c>
      <c r="H699" s="38" t="s">
        <v>1</v>
      </c>
      <c r="I699" s="38" t="s">
        <v>3</v>
      </c>
    </row>
    <row r="700" spans="1:9" x14ac:dyDescent="0.2">
      <c r="A700" s="37">
        <v>27760</v>
      </c>
      <c r="B700" s="38">
        <v>7.9</v>
      </c>
      <c r="C700" s="38" t="s">
        <v>18</v>
      </c>
      <c r="D700" s="38" t="s">
        <v>16</v>
      </c>
      <c r="E700" s="38" t="s">
        <v>17</v>
      </c>
      <c r="F700" s="38" t="s">
        <v>0</v>
      </c>
      <c r="G700" s="38" t="s">
        <v>2</v>
      </c>
      <c r="H700" s="38" t="s">
        <v>1</v>
      </c>
      <c r="I700" s="38" t="s">
        <v>3</v>
      </c>
    </row>
    <row r="701" spans="1:9" x14ac:dyDescent="0.2">
      <c r="A701" s="37">
        <v>27791</v>
      </c>
      <c r="B701" s="38">
        <v>7.7</v>
      </c>
      <c r="C701" s="38" t="s">
        <v>18</v>
      </c>
      <c r="D701" s="38" t="s">
        <v>16</v>
      </c>
      <c r="E701" s="38" t="s">
        <v>17</v>
      </c>
      <c r="F701" s="38" t="s">
        <v>0</v>
      </c>
      <c r="G701" s="38" t="s">
        <v>2</v>
      </c>
      <c r="H701" s="38" t="s">
        <v>1</v>
      </c>
      <c r="I701" s="38" t="s">
        <v>3</v>
      </c>
    </row>
    <row r="702" spans="1:9" x14ac:dyDescent="0.2">
      <c r="A702" s="37">
        <v>27820</v>
      </c>
      <c r="B702" s="38">
        <v>7.6</v>
      </c>
      <c r="C702" s="38" t="s">
        <v>18</v>
      </c>
      <c r="D702" s="38" t="s">
        <v>16</v>
      </c>
      <c r="E702" s="38" t="s">
        <v>17</v>
      </c>
      <c r="F702" s="38" t="s">
        <v>0</v>
      </c>
      <c r="G702" s="38" t="s">
        <v>2</v>
      </c>
      <c r="H702" s="38" t="s">
        <v>1</v>
      </c>
      <c r="I702" s="38" t="s">
        <v>3</v>
      </c>
    </row>
    <row r="703" spans="1:9" x14ac:dyDescent="0.2">
      <c r="A703" s="37">
        <v>27851</v>
      </c>
      <c r="B703" s="38">
        <v>7.7</v>
      </c>
      <c r="C703" s="38" t="s">
        <v>18</v>
      </c>
      <c r="D703" s="38" t="s">
        <v>16</v>
      </c>
      <c r="E703" s="38" t="s">
        <v>17</v>
      </c>
      <c r="F703" s="38" t="s">
        <v>0</v>
      </c>
      <c r="G703" s="38" t="s">
        <v>2</v>
      </c>
      <c r="H703" s="38" t="s">
        <v>1</v>
      </c>
      <c r="I703" s="38" t="s">
        <v>3</v>
      </c>
    </row>
    <row r="704" spans="1:9" x14ac:dyDescent="0.2">
      <c r="A704" s="37">
        <v>27881</v>
      </c>
      <c r="B704" s="38">
        <v>7.4</v>
      </c>
      <c r="C704" s="38" t="s">
        <v>18</v>
      </c>
      <c r="D704" s="38" t="s">
        <v>16</v>
      </c>
      <c r="E704" s="38" t="s">
        <v>17</v>
      </c>
      <c r="F704" s="38" t="s">
        <v>0</v>
      </c>
      <c r="G704" s="38" t="s">
        <v>2</v>
      </c>
      <c r="H704" s="38" t="s">
        <v>1</v>
      </c>
      <c r="I704" s="38" t="s">
        <v>3</v>
      </c>
    </row>
    <row r="705" spans="1:9" x14ac:dyDescent="0.2">
      <c r="A705" s="37">
        <v>27912</v>
      </c>
      <c r="B705" s="38">
        <v>7.6</v>
      </c>
      <c r="C705" s="38" t="s">
        <v>18</v>
      </c>
      <c r="D705" s="38" t="s">
        <v>16</v>
      </c>
      <c r="E705" s="38" t="s">
        <v>17</v>
      </c>
      <c r="F705" s="38" t="s">
        <v>0</v>
      </c>
      <c r="G705" s="38" t="s">
        <v>2</v>
      </c>
      <c r="H705" s="38" t="s">
        <v>1</v>
      </c>
      <c r="I705" s="38" t="s">
        <v>3</v>
      </c>
    </row>
    <row r="706" spans="1:9" x14ac:dyDescent="0.2">
      <c r="A706" s="37">
        <v>27942</v>
      </c>
      <c r="B706" s="38">
        <v>7.8</v>
      </c>
      <c r="C706" s="38" t="s">
        <v>18</v>
      </c>
      <c r="D706" s="38" t="s">
        <v>16</v>
      </c>
      <c r="E706" s="38" t="s">
        <v>17</v>
      </c>
      <c r="F706" s="38" t="s">
        <v>0</v>
      </c>
      <c r="G706" s="38" t="s">
        <v>2</v>
      </c>
      <c r="H706" s="38" t="s">
        <v>1</v>
      </c>
      <c r="I706" s="38" t="s">
        <v>3</v>
      </c>
    </row>
    <row r="707" spans="1:9" x14ac:dyDescent="0.2">
      <c r="A707" s="37">
        <v>27973</v>
      </c>
      <c r="B707" s="38">
        <v>7.8</v>
      </c>
      <c r="C707" s="38" t="s">
        <v>18</v>
      </c>
      <c r="D707" s="38" t="s">
        <v>16</v>
      </c>
      <c r="E707" s="38" t="s">
        <v>17</v>
      </c>
      <c r="F707" s="38" t="s">
        <v>0</v>
      </c>
      <c r="G707" s="38" t="s">
        <v>2</v>
      </c>
      <c r="H707" s="38" t="s">
        <v>1</v>
      </c>
      <c r="I707" s="38" t="s">
        <v>3</v>
      </c>
    </row>
    <row r="708" spans="1:9" x14ac:dyDescent="0.2">
      <c r="A708" s="37">
        <v>28004</v>
      </c>
      <c r="B708" s="38">
        <v>7.6</v>
      </c>
      <c r="C708" s="38" t="s">
        <v>18</v>
      </c>
      <c r="D708" s="38" t="s">
        <v>16</v>
      </c>
      <c r="E708" s="38" t="s">
        <v>17</v>
      </c>
      <c r="F708" s="38" t="s">
        <v>0</v>
      </c>
      <c r="G708" s="38" t="s">
        <v>2</v>
      </c>
      <c r="H708" s="38" t="s">
        <v>1</v>
      </c>
      <c r="I708" s="38" t="s">
        <v>3</v>
      </c>
    </row>
    <row r="709" spans="1:9" x14ac:dyDescent="0.2">
      <c r="A709" s="37">
        <v>28034</v>
      </c>
      <c r="B709" s="38">
        <v>7.7</v>
      </c>
      <c r="C709" s="38" t="s">
        <v>18</v>
      </c>
      <c r="D709" s="38" t="s">
        <v>16</v>
      </c>
      <c r="E709" s="38" t="s">
        <v>17</v>
      </c>
      <c r="F709" s="38" t="s">
        <v>0</v>
      </c>
      <c r="G709" s="38" t="s">
        <v>2</v>
      </c>
      <c r="H709" s="38" t="s">
        <v>1</v>
      </c>
      <c r="I709" s="38" t="s">
        <v>3</v>
      </c>
    </row>
    <row r="710" spans="1:9" x14ac:dyDescent="0.2">
      <c r="A710" s="37">
        <v>28065</v>
      </c>
      <c r="B710" s="38">
        <v>7.8</v>
      </c>
      <c r="C710" s="38" t="s">
        <v>18</v>
      </c>
      <c r="D710" s="38" t="s">
        <v>16</v>
      </c>
      <c r="E710" s="38" t="s">
        <v>17</v>
      </c>
      <c r="F710" s="38" t="s">
        <v>0</v>
      </c>
      <c r="G710" s="38" t="s">
        <v>2</v>
      </c>
      <c r="H710" s="38" t="s">
        <v>1</v>
      </c>
      <c r="I710" s="38" t="s">
        <v>3</v>
      </c>
    </row>
    <row r="711" spans="1:9" x14ac:dyDescent="0.2">
      <c r="A711" s="37">
        <v>28095</v>
      </c>
      <c r="B711" s="38">
        <v>7.8</v>
      </c>
      <c r="C711" s="38" t="s">
        <v>18</v>
      </c>
      <c r="D711" s="38" t="s">
        <v>16</v>
      </c>
      <c r="E711" s="38" t="s">
        <v>17</v>
      </c>
      <c r="F711" s="38" t="s">
        <v>0</v>
      </c>
      <c r="G711" s="38" t="s">
        <v>2</v>
      </c>
      <c r="H711" s="38" t="s">
        <v>1</v>
      </c>
      <c r="I711" s="38" t="s">
        <v>3</v>
      </c>
    </row>
    <row r="712" spans="1:9" x14ac:dyDescent="0.2">
      <c r="A712" s="37">
        <v>28126</v>
      </c>
      <c r="B712" s="38">
        <v>7.5</v>
      </c>
      <c r="C712" s="38" t="s">
        <v>18</v>
      </c>
      <c r="D712" s="38" t="s">
        <v>16</v>
      </c>
      <c r="E712" s="38" t="s">
        <v>17</v>
      </c>
      <c r="F712" s="38" t="s">
        <v>0</v>
      </c>
      <c r="G712" s="38" t="s">
        <v>2</v>
      </c>
      <c r="H712" s="38" t="s">
        <v>1</v>
      </c>
      <c r="I712" s="38" t="s">
        <v>3</v>
      </c>
    </row>
    <row r="713" spans="1:9" x14ac:dyDescent="0.2">
      <c r="A713" s="37">
        <v>28157</v>
      </c>
      <c r="B713" s="38">
        <v>7.6</v>
      </c>
      <c r="C713" s="38" t="s">
        <v>18</v>
      </c>
      <c r="D713" s="38" t="s">
        <v>16</v>
      </c>
      <c r="E713" s="38" t="s">
        <v>17</v>
      </c>
      <c r="F713" s="38" t="s">
        <v>0</v>
      </c>
      <c r="G713" s="38" t="s">
        <v>2</v>
      </c>
      <c r="H713" s="38" t="s">
        <v>1</v>
      </c>
      <c r="I713" s="38" t="s">
        <v>3</v>
      </c>
    </row>
    <row r="714" spans="1:9" x14ac:dyDescent="0.2">
      <c r="A714" s="37">
        <v>28185</v>
      </c>
      <c r="B714" s="38">
        <v>7.4</v>
      </c>
      <c r="C714" s="38" t="s">
        <v>18</v>
      </c>
      <c r="D714" s="38" t="s">
        <v>16</v>
      </c>
      <c r="E714" s="38" t="s">
        <v>17</v>
      </c>
      <c r="F714" s="38" t="s">
        <v>0</v>
      </c>
      <c r="G714" s="38" t="s">
        <v>2</v>
      </c>
      <c r="H714" s="38" t="s">
        <v>1</v>
      </c>
      <c r="I714" s="38" t="s">
        <v>3</v>
      </c>
    </row>
    <row r="715" spans="1:9" x14ac:dyDescent="0.2">
      <c r="A715" s="37">
        <v>28216</v>
      </c>
      <c r="B715" s="38">
        <v>7.2</v>
      </c>
      <c r="C715" s="38" t="s">
        <v>18</v>
      </c>
      <c r="D715" s="38" t="s">
        <v>16</v>
      </c>
      <c r="E715" s="38" t="s">
        <v>17</v>
      </c>
      <c r="F715" s="38" t="s">
        <v>0</v>
      </c>
      <c r="G715" s="38" t="s">
        <v>2</v>
      </c>
      <c r="H715" s="38" t="s">
        <v>1</v>
      </c>
      <c r="I715" s="38" t="s">
        <v>3</v>
      </c>
    </row>
    <row r="716" spans="1:9" x14ac:dyDescent="0.2">
      <c r="A716" s="37">
        <v>28246</v>
      </c>
      <c r="B716" s="38">
        <v>7</v>
      </c>
      <c r="C716" s="38" t="s">
        <v>18</v>
      </c>
      <c r="D716" s="38" t="s">
        <v>16</v>
      </c>
      <c r="E716" s="38" t="s">
        <v>17</v>
      </c>
      <c r="F716" s="38" t="s">
        <v>0</v>
      </c>
      <c r="G716" s="38" t="s">
        <v>2</v>
      </c>
      <c r="H716" s="38" t="s">
        <v>1</v>
      </c>
      <c r="I716" s="38" t="s">
        <v>3</v>
      </c>
    </row>
    <row r="717" spans="1:9" x14ac:dyDescent="0.2">
      <c r="A717" s="37">
        <v>28277</v>
      </c>
      <c r="B717" s="38">
        <v>7.2</v>
      </c>
      <c r="C717" s="38" t="s">
        <v>18</v>
      </c>
      <c r="D717" s="38" t="s">
        <v>16</v>
      </c>
      <c r="E717" s="38" t="s">
        <v>17</v>
      </c>
      <c r="F717" s="38" t="s">
        <v>0</v>
      </c>
      <c r="G717" s="38" t="s">
        <v>2</v>
      </c>
      <c r="H717" s="38" t="s">
        <v>1</v>
      </c>
      <c r="I717" s="38" t="s">
        <v>3</v>
      </c>
    </row>
    <row r="718" spans="1:9" x14ac:dyDescent="0.2">
      <c r="A718" s="37">
        <v>28307</v>
      </c>
      <c r="B718" s="38">
        <v>6.9</v>
      </c>
      <c r="C718" s="38" t="s">
        <v>18</v>
      </c>
      <c r="D718" s="38" t="s">
        <v>16</v>
      </c>
      <c r="E718" s="38" t="s">
        <v>17</v>
      </c>
      <c r="F718" s="38" t="s">
        <v>0</v>
      </c>
      <c r="G718" s="38" t="s">
        <v>2</v>
      </c>
      <c r="H718" s="38" t="s">
        <v>1</v>
      </c>
      <c r="I718" s="38" t="s">
        <v>3</v>
      </c>
    </row>
    <row r="719" spans="1:9" x14ac:dyDescent="0.2">
      <c r="A719" s="37">
        <v>28338</v>
      </c>
      <c r="B719" s="38">
        <v>7</v>
      </c>
      <c r="C719" s="38" t="s">
        <v>18</v>
      </c>
      <c r="D719" s="38" t="s">
        <v>16</v>
      </c>
      <c r="E719" s="38" t="s">
        <v>17</v>
      </c>
      <c r="F719" s="38" t="s">
        <v>0</v>
      </c>
      <c r="G719" s="38" t="s">
        <v>2</v>
      </c>
      <c r="H719" s="38" t="s">
        <v>1</v>
      </c>
      <c r="I719" s="38" t="s">
        <v>3</v>
      </c>
    </row>
    <row r="720" spans="1:9" x14ac:dyDescent="0.2">
      <c r="A720" s="37">
        <v>28369</v>
      </c>
      <c r="B720" s="38">
        <v>6.8</v>
      </c>
      <c r="C720" s="38" t="s">
        <v>18</v>
      </c>
      <c r="D720" s="38" t="s">
        <v>16</v>
      </c>
      <c r="E720" s="38" t="s">
        <v>17</v>
      </c>
      <c r="F720" s="38" t="s">
        <v>0</v>
      </c>
      <c r="G720" s="38" t="s">
        <v>2</v>
      </c>
      <c r="H720" s="38" t="s">
        <v>1</v>
      </c>
      <c r="I720" s="38" t="s">
        <v>3</v>
      </c>
    </row>
    <row r="721" spans="1:9" x14ac:dyDescent="0.2">
      <c r="A721" s="37">
        <v>28399</v>
      </c>
      <c r="B721" s="38">
        <v>6.8</v>
      </c>
      <c r="C721" s="38" t="s">
        <v>18</v>
      </c>
      <c r="D721" s="38" t="s">
        <v>16</v>
      </c>
      <c r="E721" s="38" t="s">
        <v>17</v>
      </c>
      <c r="F721" s="38" t="s">
        <v>0</v>
      </c>
      <c r="G721" s="38" t="s">
        <v>2</v>
      </c>
      <c r="H721" s="38" t="s">
        <v>1</v>
      </c>
      <c r="I721" s="38" t="s">
        <v>3</v>
      </c>
    </row>
    <row r="722" spans="1:9" x14ac:dyDescent="0.2">
      <c r="A722" s="37">
        <v>28430</v>
      </c>
      <c r="B722" s="38">
        <v>6.8</v>
      </c>
      <c r="C722" s="38" t="s">
        <v>18</v>
      </c>
      <c r="D722" s="38" t="s">
        <v>16</v>
      </c>
      <c r="E722" s="38" t="s">
        <v>17</v>
      </c>
      <c r="F722" s="38" t="s">
        <v>0</v>
      </c>
      <c r="G722" s="38" t="s">
        <v>2</v>
      </c>
      <c r="H722" s="38" t="s">
        <v>1</v>
      </c>
      <c r="I722" s="38" t="s">
        <v>3</v>
      </c>
    </row>
    <row r="723" spans="1:9" x14ac:dyDescent="0.2">
      <c r="A723" s="37">
        <v>28460</v>
      </c>
      <c r="B723" s="38">
        <v>6.4</v>
      </c>
      <c r="C723" s="38" t="s">
        <v>18</v>
      </c>
      <c r="D723" s="38" t="s">
        <v>16</v>
      </c>
      <c r="E723" s="38" t="s">
        <v>17</v>
      </c>
      <c r="F723" s="38" t="s">
        <v>0</v>
      </c>
      <c r="G723" s="38" t="s">
        <v>2</v>
      </c>
      <c r="H723" s="38" t="s">
        <v>1</v>
      </c>
      <c r="I723" s="38" t="s">
        <v>3</v>
      </c>
    </row>
    <row r="724" spans="1:9" x14ac:dyDescent="0.2">
      <c r="A724" s="37">
        <v>28491</v>
      </c>
      <c r="B724" s="38">
        <v>6.4</v>
      </c>
      <c r="C724" s="38" t="s">
        <v>18</v>
      </c>
      <c r="D724" s="38" t="s">
        <v>16</v>
      </c>
      <c r="E724" s="38" t="s">
        <v>17</v>
      </c>
      <c r="F724" s="38" t="s">
        <v>0</v>
      </c>
      <c r="G724" s="38" t="s">
        <v>2</v>
      </c>
      <c r="H724" s="38" t="s">
        <v>1</v>
      </c>
      <c r="I724" s="38" t="s">
        <v>3</v>
      </c>
    </row>
    <row r="725" spans="1:9" x14ac:dyDescent="0.2">
      <c r="A725" s="37">
        <v>28522</v>
      </c>
      <c r="B725" s="38">
        <v>6.3</v>
      </c>
      <c r="C725" s="38" t="s">
        <v>18</v>
      </c>
      <c r="D725" s="38" t="s">
        <v>16</v>
      </c>
      <c r="E725" s="38" t="s">
        <v>17</v>
      </c>
      <c r="F725" s="38" t="s">
        <v>0</v>
      </c>
      <c r="G725" s="38" t="s">
        <v>2</v>
      </c>
      <c r="H725" s="38" t="s">
        <v>1</v>
      </c>
      <c r="I725" s="38" t="s">
        <v>3</v>
      </c>
    </row>
    <row r="726" spans="1:9" x14ac:dyDescent="0.2">
      <c r="A726" s="37">
        <v>28550</v>
      </c>
      <c r="B726" s="38">
        <v>6.3</v>
      </c>
      <c r="C726" s="38" t="s">
        <v>18</v>
      </c>
      <c r="D726" s="38" t="s">
        <v>16</v>
      </c>
      <c r="E726" s="38" t="s">
        <v>17</v>
      </c>
      <c r="F726" s="38" t="s">
        <v>0</v>
      </c>
      <c r="G726" s="38" t="s">
        <v>2</v>
      </c>
      <c r="H726" s="38" t="s">
        <v>1</v>
      </c>
      <c r="I726" s="38" t="s">
        <v>3</v>
      </c>
    </row>
    <row r="727" spans="1:9" x14ac:dyDescent="0.2">
      <c r="A727" s="37">
        <v>28581</v>
      </c>
      <c r="B727" s="38">
        <v>6.1</v>
      </c>
      <c r="C727" s="38" t="s">
        <v>18</v>
      </c>
      <c r="D727" s="38" t="s">
        <v>16</v>
      </c>
      <c r="E727" s="38" t="s">
        <v>17</v>
      </c>
      <c r="F727" s="38" t="s">
        <v>0</v>
      </c>
      <c r="G727" s="38" t="s">
        <v>2</v>
      </c>
      <c r="H727" s="38" t="s">
        <v>1</v>
      </c>
      <c r="I727" s="38" t="s">
        <v>3</v>
      </c>
    </row>
    <row r="728" spans="1:9" x14ac:dyDescent="0.2">
      <c r="A728" s="37">
        <v>28611</v>
      </c>
      <c r="B728" s="38">
        <v>6</v>
      </c>
      <c r="C728" s="38" t="s">
        <v>18</v>
      </c>
      <c r="D728" s="38" t="s">
        <v>16</v>
      </c>
      <c r="E728" s="38" t="s">
        <v>17</v>
      </c>
      <c r="F728" s="38" t="s">
        <v>0</v>
      </c>
      <c r="G728" s="38" t="s">
        <v>2</v>
      </c>
      <c r="H728" s="38" t="s">
        <v>1</v>
      </c>
      <c r="I728" s="38" t="s">
        <v>3</v>
      </c>
    </row>
    <row r="729" spans="1:9" x14ac:dyDescent="0.2">
      <c r="A729" s="37">
        <v>28642</v>
      </c>
      <c r="B729" s="38">
        <v>5.9</v>
      </c>
      <c r="C729" s="38" t="s">
        <v>18</v>
      </c>
      <c r="D729" s="38" t="s">
        <v>16</v>
      </c>
      <c r="E729" s="38" t="s">
        <v>17</v>
      </c>
      <c r="F729" s="38" t="s">
        <v>0</v>
      </c>
      <c r="G729" s="38" t="s">
        <v>2</v>
      </c>
      <c r="H729" s="38" t="s">
        <v>1</v>
      </c>
      <c r="I729" s="38" t="s">
        <v>3</v>
      </c>
    </row>
    <row r="730" spans="1:9" x14ac:dyDescent="0.2">
      <c r="A730" s="37">
        <v>28672</v>
      </c>
      <c r="B730" s="38">
        <v>6.2</v>
      </c>
      <c r="C730" s="38" t="s">
        <v>18</v>
      </c>
      <c r="D730" s="38" t="s">
        <v>16</v>
      </c>
      <c r="E730" s="38" t="s">
        <v>17</v>
      </c>
      <c r="F730" s="38" t="s">
        <v>0</v>
      </c>
      <c r="G730" s="38" t="s">
        <v>2</v>
      </c>
      <c r="H730" s="38" t="s">
        <v>1</v>
      </c>
      <c r="I730" s="38" t="s">
        <v>3</v>
      </c>
    </row>
    <row r="731" spans="1:9" x14ac:dyDescent="0.2">
      <c r="A731" s="37">
        <v>28703</v>
      </c>
      <c r="B731" s="38">
        <v>5.9</v>
      </c>
      <c r="C731" s="38" t="s">
        <v>18</v>
      </c>
      <c r="D731" s="38" t="s">
        <v>16</v>
      </c>
      <c r="E731" s="38" t="s">
        <v>17</v>
      </c>
      <c r="F731" s="38" t="s">
        <v>0</v>
      </c>
      <c r="G731" s="38" t="s">
        <v>2</v>
      </c>
      <c r="H731" s="38" t="s">
        <v>1</v>
      </c>
      <c r="I731" s="38" t="s">
        <v>3</v>
      </c>
    </row>
    <row r="732" spans="1:9" x14ac:dyDescent="0.2">
      <c r="A732" s="37">
        <v>28734</v>
      </c>
      <c r="B732" s="38">
        <v>6</v>
      </c>
      <c r="C732" s="38" t="s">
        <v>18</v>
      </c>
      <c r="D732" s="38" t="s">
        <v>16</v>
      </c>
      <c r="E732" s="38" t="s">
        <v>17</v>
      </c>
      <c r="F732" s="38" t="s">
        <v>0</v>
      </c>
      <c r="G732" s="38" t="s">
        <v>2</v>
      </c>
      <c r="H732" s="38" t="s">
        <v>1</v>
      </c>
      <c r="I732" s="38" t="s">
        <v>3</v>
      </c>
    </row>
    <row r="733" spans="1:9" x14ac:dyDescent="0.2">
      <c r="A733" s="37">
        <v>28764</v>
      </c>
      <c r="B733" s="38">
        <v>5.8</v>
      </c>
      <c r="C733" s="38" t="s">
        <v>18</v>
      </c>
      <c r="D733" s="38" t="s">
        <v>16</v>
      </c>
      <c r="E733" s="38" t="s">
        <v>17</v>
      </c>
      <c r="F733" s="38" t="s">
        <v>0</v>
      </c>
      <c r="G733" s="38" t="s">
        <v>2</v>
      </c>
      <c r="H733" s="38" t="s">
        <v>1</v>
      </c>
      <c r="I733" s="38" t="s">
        <v>3</v>
      </c>
    </row>
    <row r="734" spans="1:9" x14ac:dyDescent="0.2">
      <c r="A734" s="37">
        <v>28795</v>
      </c>
      <c r="B734" s="38">
        <v>5.9</v>
      </c>
      <c r="C734" s="38" t="s">
        <v>18</v>
      </c>
      <c r="D734" s="38" t="s">
        <v>16</v>
      </c>
      <c r="E734" s="38" t="s">
        <v>17</v>
      </c>
      <c r="F734" s="38" t="s">
        <v>0</v>
      </c>
      <c r="G734" s="38" t="s">
        <v>2</v>
      </c>
      <c r="H734" s="38" t="s">
        <v>1</v>
      </c>
      <c r="I734" s="38" t="s">
        <v>3</v>
      </c>
    </row>
    <row r="735" spans="1:9" x14ac:dyDescent="0.2">
      <c r="A735" s="37">
        <v>28825</v>
      </c>
      <c r="B735" s="38">
        <v>6</v>
      </c>
      <c r="C735" s="38" t="s">
        <v>18</v>
      </c>
      <c r="D735" s="38" t="s">
        <v>16</v>
      </c>
      <c r="E735" s="38" t="s">
        <v>17</v>
      </c>
      <c r="F735" s="38" t="s">
        <v>0</v>
      </c>
      <c r="G735" s="38" t="s">
        <v>2</v>
      </c>
      <c r="H735" s="38" t="s">
        <v>1</v>
      </c>
      <c r="I735" s="38" t="s">
        <v>3</v>
      </c>
    </row>
    <row r="736" spans="1:9" x14ac:dyDescent="0.2">
      <c r="A736" s="37">
        <v>28856</v>
      </c>
      <c r="B736" s="38">
        <v>5.9</v>
      </c>
      <c r="C736" s="38" t="s">
        <v>18</v>
      </c>
      <c r="D736" s="38" t="s">
        <v>16</v>
      </c>
      <c r="E736" s="38" t="s">
        <v>17</v>
      </c>
      <c r="F736" s="38" t="s">
        <v>0</v>
      </c>
      <c r="G736" s="38" t="s">
        <v>2</v>
      </c>
      <c r="H736" s="38" t="s">
        <v>1</v>
      </c>
      <c r="I736" s="38" t="s">
        <v>3</v>
      </c>
    </row>
    <row r="737" spans="1:9" x14ac:dyDescent="0.2">
      <c r="A737" s="37">
        <v>28887</v>
      </c>
      <c r="B737" s="38">
        <v>5.9</v>
      </c>
      <c r="C737" s="38" t="s">
        <v>18</v>
      </c>
      <c r="D737" s="38" t="s">
        <v>16</v>
      </c>
      <c r="E737" s="38" t="s">
        <v>17</v>
      </c>
      <c r="F737" s="38" t="s">
        <v>0</v>
      </c>
      <c r="G737" s="38" t="s">
        <v>2</v>
      </c>
      <c r="H737" s="38" t="s">
        <v>1</v>
      </c>
      <c r="I737" s="38" t="s">
        <v>3</v>
      </c>
    </row>
    <row r="738" spans="1:9" x14ac:dyDescent="0.2">
      <c r="A738" s="37">
        <v>28915</v>
      </c>
      <c r="B738" s="38">
        <v>5.8</v>
      </c>
      <c r="C738" s="38" t="s">
        <v>18</v>
      </c>
      <c r="D738" s="38" t="s">
        <v>16</v>
      </c>
      <c r="E738" s="38" t="s">
        <v>17</v>
      </c>
      <c r="F738" s="38" t="s">
        <v>0</v>
      </c>
      <c r="G738" s="38" t="s">
        <v>2</v>
      </c>
      <c r="H738" s="38" t="s">
        <v>1</v>
      </c>
      <c r="I738" s="38" t="s">
        <v>3</v>
      </c>
    </row>
    <row r="739" spans="1:9" x14ac:dyDescent="0.2">
      <c r="A739" s="37">
        <v>28946</v>
      </c>
      <c r="B739" s="38">
        <v>5.8</v>
      </c>
      <c r="C739" s="38" t="s">
        <v>18</v>
      </c>
      <c r="D739" s="38" t="s">
        <v>16</v>
      </c>
      <c r="E739" s="38" t="s">
        <v>17</v>
      </c>
      <c r="F739" s="38" t="s">
        <v>0</v>
      </c>
      <c r="G739" s="38" t="s">
        <v>2</v>
      </c>
      <c r="H739" s="38" t="s">
        <v>1</v>
      </c>
      <c r="I739" s="38" t="s">
        <v>3</v>
      </c>
    </row>
    <row r="740" spans="1:9" x14ac:dyDescent="0.2">
      <c r="A740" s="37">
        <v>28976</v>
      </c>
      <c r="B740" s="38">
        <v>5.6</v>
      </c>
      <c r="C740" s="38" t="s">
        <v>18</v>
      </c>
      <c r="D740" s="38" t="s">
        <v>16</v>
      </c>
      <c r="E740" s="38" t="s">
        <v>17</v>
      </c>
      <c r="F740" s="38" t="s">
        <v>0</v>
      </c>
      <c r="G740" s="38" t="s">
        <v>2</v>
      </c>
      <c r="H740" s="38" t="s">
        <v>1</v>
      </c>
      <c r="I740" s="38" t="s">
        <v>3</v>
      </c>
    </row>
    <row r="741" spans="1:9" x14ac:dyDescent="0.2">
      <c r="A741" s="37">
        <v>29007</v>
      </c>
      <c r="B741" s="38">
        <v>5.7</v>
      </c>
      <c r="C741" s="38" t="s">
        <v>18</v>
      </c>
      <c r="D741" s="38" t="s">
        <v>16</v>
      </c>
      <c r="E741" s="38" t="s">
        <v>17</v>
      </c>
      <c r="F741" s="38" t="s">
        <v>0</v>
      </c>
      <c r="G741" s="38" t="s">
        <v>2</v>
      </c>
      <c r="H741" s="38" t="s">
        <v>1</v>
      </c>
      <c r="I741" s="38" t="s">
        <v>3</v>
      </c>
    </row>
    <row r="742" spans="1:9" x14ac:dyDescent="0.2">
      <c r="A742" s="37">
        <v>29037</v>
      </c>
      <c r="B742" s="38">
        <v>5.7</v>
      </c>
      <c r="C742" s="38" t="s">
        <v>18</v>
      </c>
      <c r="D742" s="38" t="s">
        <v>16</v>
      </c>
      <c r="E742" s="38" t="s">
        <v>17</v>
      </c>
      <c r="F742" s="38" t="s">
        <v>0</v>
      </c>
      <c r="G742" s="38" t="s">
        <v>2</v>
      </c>
      <c r="H742" s="38" t="s">
        <v>1</v>
      </c>
      <c r="I742" s="38" t="s">
        <v>3</v>
      </c>
    </row>
    <row r="743" spans="1:9" x14ac:dyDescent="0.2">
      <c r="A743" s="37">
        <v>29068</v>
      </c>
      <c r="B743" s="38">
        <v>6</v>
      </c>
      <c r="C743" s="38" t="s">
        <v>18</v>
      </c>
      <c r="D743" s="38" t="s">
        <v>16</v>
      </c>
      <c r="E743" s="38" t="s">
        <v>17</v>
      </c>
      <c r="F743" s="38" t="s">
        <v>0</v>
      </c>
      <c r="G743" s="38" t="s">
        <v>2</v>
      </c>
      <c r="H743" s="38" t="s">
        <v>1</v>
      </c>
      <c r="I743" s="38" t="s">
        <v>3</v>
      </c>
    </row>
    <row r="744" spans="1:9" x14ac:dyDescent="0.2">
      <c r="A744" s="37">
        <v>29099</v>
      </c>
      <c r="B744" s="38">
        <v>5.9</v>
      </c>
      <c r="C744" s="38" t="s">
        <v>18</v>
      </c>
      <c r="D744" s="38" t="s">
        <v>16</v>
      </c>
      <c r="E744" s="38" t="s">
        <v>17</v>
      </c>
      <c r="F744" s="38" t="s">
        <v>0</v>
      </c>
      <c r="G744" s="38" t="s">
        <v>2</v>
      </c>
      <c r="H744" s="38" t="s">
        <v>1</v>
      </c>
      <c r="I744" s="38" t="s">
        <v>3</v>
      </c>
    </row>
    <row r="745" spans="1:9" x14ac:dyDescent="0.2">
      <c r="A745" s="37">
        <v>29129</v>
      </c>
      <c r="B745" s="38">
        <v>6</v>
      </c>
      <c r="C745" s="38" t="s">
        <v>18</v>
      </c>
      <c r="D745" s="38" t="s">
        <v>16</v>
      </c>
      <c r="E745" s="38" t="s">
        <v>17</v>
      </c>
      <c r="F745" s="38" t="s">
        <v>0</v>
      </c>
      <c r="G745" s="38" t="s">
        <v>2</v>
      </c>
      <c r="H745" s="38" t="s">
        <v>1</v>
      </c>
      <c r="I745" s="38" t="s">
        <v>3</v>
      </c>
    </row>
    <row r="746" spans="1:9" x14ac:dyDescent="0.2">
      <c r="A746" s="37">
        <v>29160</v>
      </c>
      <c r="B746" s="38">
        <v>5.9</v>
      </c>
      <c r="C746" s="38" t="s">
        <v>18</v>
      </c>
      <c r="D746" s="38" t="s">
        <v>16</v>
      </c>
      <c r="E746" s="38" t="s">
        <v>17</v>
      </c>
      <c r="F746" s="38" t="s">
        <v>0</v>
      </c>
      <c r="G746" s="38" t="s">
        <v>2</v>
      </c>
      <c r="H746" s="38" t="s">
        <v>1</v>
      </c>
      <c r="I746" s="38" t="s">
        <v>3</v>
      </c>
    </row>
    <row r="747" spans="1:9" x14ac:dyDescent="0.2">
      <c r="A747" s="37">
        <v>29190</v>
      </c>
      <c r="B747" s="38">
        <v>6</v>
      </c>
      <c r="C747" s="38" t="s">
        <v>18</v>
      </c>
      <c r="D747" s="38" t="s">
        <v>16</v>
      </c>
      <c r="E747" s="38" t="s">
        <v>17</v>
      </c>
      <c r="F747" s="38" t="s">
        <v>0</v>
      </c>
      <c r="G747" s="38" t="s">
        <v>2</v>
      </c>
      <c r="H747" s="38" t="s">
        <v>1</v>
      </c>
      <c r="I747" s="38" t="s">
        <v>3</v>
      </c>
    </row>
    <row r="748" spans="1:9" x14ac:dyDescent="0.2">
      <c r="A748" s="37">
        <v>29221</v>
      </c>
      <c r="B748" s="38">
        <v>6.3</v>
      </c>
      <c r="C748" s="38" t="s">
        <v>18</v>
      </c>
      <c r="D748" s="38" t="s">
        <v>16</v>
      </c>
      <c r="E748" s="38" t="s">
        <v>17</v>
      </c>
      <c r="F748" s="38" t="s">
        <v>0</v>
      </c>
      <c r="G748" s="38" t="s">
        <v>2</v>
      </c>
      <c r="H748" s="38" t="s">
        <v>1</v>
      </c>
      <c r="I748" s="38" t="s">
        <v>3</v>
      </c>
    </row>
    <row r="749" spans="1:9" x14ac:dyDescent="0.2">
      <c r="A749" s="37">
        <v>29252</v>
      </c>
      <c r="B749" s="38">
        <v>6.3</v>
      </c>
      <c r="C749" s="38" t="s">
        <v>18</v>
      </c>
      <c r="D749" s="38" t="s">
        <v>16</v>
      </c>
      <c r="E749" s="38" t="s">
        <v>17</v>
      </c>
      <c r="F749" s="38" t="s">
        <v>0</v>
      </c>
      <c r="G749" s="38" t="s">
        <v>2</v>
      </c>
      <c r="H749" s="38" t="s">
        <v>1</v>
      </c>
      <c r="I749" s="38" t="s">
        <v>3</v>
      </c>
    </row>
    <row r="750" spans="1:9" x14ac:dyDescent="0.2">
      <c r="A750" s="37">
        <v>29281</v>
      </c>
      <c r="B750" s="38">
        <v>6.3</v>
      </c>
      <c r="C750" s="38" t="s">
        <v>18</v>
      </c>
      <c r="D750" s="38" t="s">
        <v>16</v>
      </c>
      <c r="E750" s="38" t="s">
        <v>17</v>
      </c>
      <c r="F750" s="38" t="s">
        <v>0</v>
      </c>
      <c r="G750" s="38" t="s">
        <v>2</v>
      </c>
      <c r="H750" s="38" t="s">
        <v>1</v>
      </c>
      <c r="I750" s="38" t="s">
        <v>3</v>
      </c>
    </row>
    <row r="751" spans="1:9" x14ac:dyDescent="0.2">
      <c r="A751" s="37">
        <v>29312</v>
      </c>
      <c r="B751" s="38">
        <v>6.9</v>
      </c>
      <c r="C751" s="38" t="s">
        <v>18</v>
      </c>
      <c r="D751" s="38" t="s">
        <v>16</v>
      </c>
      <c r="E751" s="38" t="s">
        <v>17</v>
      </c>
      <c r="F751" s="38" t="s">
        <v>0</v>
      </c>
      <c r="G751" s="38" t="s">
        <v>2</v>
      </c>
      <c r="H751" s="38" t="s">
        <v>1</v>
      </c>
      <c r="I751" s="38" t="s">
        <v>3</v>
      </c>
    </row>
    <row r="752" spans="1:9" x14ac:dyDescent="0.2">
      <c r="A752" s="37">
        <v>29342</v>
      </c>
      <c r="B752" s="38">
        <v>7.5</v>
      </c>
      <c r="C752" s="38" t="s">
        <v>18</v>
      </c>
      <c r="D752" s="38" t="s">
        <v>16</v>
      </c>
      <c r="E752" s="38" t="s">
        <v>17</v>
      </c>
      <c r="F752" s="38" t="s">
        <v>0</v>
      </c>
      <c r="G752" s="38" t="s">
        <v>2</v>
      </c>
      <c r="H752" s="38" t="s">
        <v>1</v>
      </c>
      <c r="I752" s="38" t="s">
        <v>3</v>
      </c>
    </row>
    <row r="753" spans="1:9" x14ac:dyDescent="0.2">
      <c r="A753" s="37">
        <v>29373</v>
      </c>
      <c r="B753" s="38">
        <v>7.6</v>
      </c>
      <c r="C753" s="38" t="s">
        <v>18</v>
      </c>
      <c r="D753" s="38" t="s">
        <v>16</v>
      </c>
      <c r="E753" s="38" t="s">
        <v>17</v>
      </c>
      <c r="F753" s="38" t="s">
        <v>0</v>
      </c>
      <c r="G753" s="38" t="s">
        <v>2</v>
      </c>
      <c r="H753" s="38" t="s">
        <v>1</v>
      </c>
      <c r="I753" s="38" t="s">
        <v>3</v>
      </c>
    </row>
    <row r="754" spans="1:9" x14ac:dyDescent="0.2">
      <c r="A754" s="37">
        <v>29403</v>
      </c>
      <c r="B754" s="38">
        <v>7.8</v>
      </c>
      <c r="C754" s="38" t="s">
        <v>18</v>
      </c>
      <c r="D754" s="38" t="s">
        <v>16</v>
      </c>
      <c r="E754" s="38" t="s">
        <v>17</v>
      </c>
      <c r="F754" s="38" t="s">
        <v>0</v>
      </c>
      <c r="G754" s="38" t="s">
        <v>2</v>
      </c>
      <c r="H754" s="38" t="s">
        <v>1</v>
      </c>
      <c r="I754" s="38" t="s">
        <v>3</v>
      </c>
    </row>
    <row r="755" spans="1:9" x14ac:dyDescent="0.2">
      <c r="A755" s="37">
        <v>29434</v>
      </c>
      <c r="B755" s="38">
        <v>7.7</v>
      </c>
      <c r="C755" s="38" t="s">
        <v>18</v>
      </c>
      <c r="D755" s="38" t="s">
        <v>16</v>
      </c>
      <c r="E755" s="38" t="s">
        <v>17</v>
      </c>
      <c r="F755" s="38" t="s">
        <v>0</v>
      </c>
      <c r="G755" s="38" t="s">
        <v>2</v>
      </c>
      <c r="H755" s="38" t="s">
        <v>1</v>
      </c>
      <c r="I755" s="38" t="s">
        <v>3</v>
      </c>
    </row>
    <row r="756" spans="1:9" x14ac:dyDescent="0.2">
      <c r="A756" s="37">
        <v>29465</v>
      </c>
      <c r="B756" s="38">
        <v>7.5</v>
      </c>
      <c r="C756" s="38" t="s">
        <v>18</v>
      </c>
      <c r="D756" s="38" t="s">
        <v>16</v>
      </c>
      <c r="E756" s="38" t="s">
        <v>17</v>
      </c>
      <c r="F756" s="38" t="s">
        <v>0</v>
      </c>
      <c r="G756" s="38" t="s">
        <v>2</v>
      </c>
      <c r="H756" s="38" t="s">
        <v>1</v>
      </c>
      <c r="I756" s="38" t="s">
        <v>3</v>
      </c>
    </row>
    <row r="757" spans="1:9" x14ac:dyDescent="0.2">
      <c r="A757" s="37">
        <v>29495</v>
      </c>
      <c r="B757" s="38">
        <v>7.5</v>
      </c>
      <c r="C757" s="38" t="s">
        <v>18</v>
      </c>
      <c r="D757" s="38" t="s">
        <v>16</v>
      </c>
      <c r="E757" s="38" t="s">
        <v>17</v>
      </c>
      <c r="F757" s="38" t="s">
        <v>0</v>
      </c>
      <c r="G757" s="38" t="s">
        <v>2</v>
      </c>
      <c r="H757" s="38" t="s">
        <v>1</v>
      </c>
      <c r="I757" s="38" t="s">
        <v>3</v>
      </c>
    </row>
    <row r="758" spans="1:9" x14ac:dyDescent="0.2">
      <c r="A758" s="37">
        <v>29526</v>
      </c>
      <c r="B758" s="38">
        <v>7.5</v>
      </c>
      <c r="C758" s="38" t="s">
        <v>18</v>
      </c>
      <c r="D758" s="38" t="s">
        <v>16</v>
      </c>
      <c r="E758" s="38" t="s">
        <v>17</v>
      </c>
      <c r="F758" s="38" t="s">
        <v>0</v>
      </c>
      <c r="G758" s="38" t="s">
        <v>2</v>
      </c>
      <c r="H758" s="38" t="s">
        <v>1</v>
      </c>
      <c r="I758" s="38" t="s">
        <v>3</v>
      </c>
    </row>
    <row r="759" spans="1:9" x14ac:dyDescent="0.2">
      <c r="A759" s="37">
        <v>29556</v>
      </c>
      <c r="B759" s="38">
        <v>7.2</v>
      </c>
      <c r="C759" s="38" t="s">
        <v>18</v>
      </c>
      <c r="D759" s="38" t="s">
        <v>16</v>
      </c>
      <c r="E759" s="38" t="s">
        <v>17</v>
      </c>
      <c r="F759" s="38" t="s">
        <v>0</v>
      </c>
      <c r="G759" s="38" t="s">
        <v>2</v>
      </c>
      <c r="H759" s="38" t="s">
        <v>1</v>
      </c>
      <c r="I759" s="38" t="s">
        <v>3</v>
      </c>
    </row>
    <row r="760" spans="1:9" x14ac:dyDescent="0.2">
      <c r="A760" s="37">
        <v>29587</v>
      </c>
      <c r="B760" s="38">
        <v>7.5</v>
      </c>
      <c r="C760" s="38" t="s">
        <v>18</v>
      </c>
      <c r="D760" s="38" t="s">
        <v>16</v>
      </c>
      <c r="E760" s="38" t="s">
        <v>17</v>
      </c>
      <c r="F760" s="38" t="s">
        <v>0</v>
      </c>
      <c r="G760" s="38" t="s">
        <v>2</v>
      </c>
      <c r="H760" s="38" t="s">
        <v>1</v>
      </c>
      <c r="I760" s="38" t="s">
        <v>3</v>
      </c>
    </row>
    <row r="761" spans="1:9" x14ac:dyDescent="0.2">
      <c r="A761" s="37">
        <v>29618</v>
      </c>
      <c r="B761" s="38">
        <v>7.4</v>
      </c>
      <c r="C761" s="38" t="s">
        <v>18</v>
      </c>
      <c r="D761" s="38" t="s">
        <v>16</v>
      </c>
      <c r="E761" s="38" t="s">
        <v>17</v>
      </c>
      <c r="F761" s="38" t="s">
        <v>0</v>
      </c>
      <c r="G761" s="38" t="s">
        <v>2</v>
      </c>
      <c r="H761" s="38" t="s">
        <v>1</v>
      </c>
      <c r="I761" s="38" t="s">
        <v>3</v>
      </c>
    </row>
    <row r="762" spans="1:9" x14ac:dyDescent="0.2">
      <c r="A762" s="37">
        <v>29646</v>
      </c>
      <c r="B762" s="38">
        <v>7.4</v>
      </c>
      <c r="C762" s="38" t="s">
        <v>18</v>
      </c>
      <c r="D762" s="38" t="s">
        <v>16</v>
      </c>
      <c r="E762" s="38" t="s">
        <v>17</v>
      </c>
      <c r="F762" s="38" t="s">
        <v>0</v>
      </c>
      <c r="G762" s="38" t="s">
        <v>2</v>
      </c>
      <c r="H762" s="38" t="s">
        <v>1</v>
      </c>
      <c r="I762" s="38" t="s">
        <v>3</v>
      </c>
    </row>
    <row r="763" spans="1:9" x14ac:dyDescent="0.2">
      <c r="A763" s="37">
        <v>29677</v>
      </c>
      <c r="B763" s="38">
        <v>7.2</v>
      </c>
      <c r="C763" s="38" t="s">
        <v>18</v>
      </c>
      <c r="D763" s="38" t="s">
        <v>16</v>
      </c>
      <c r="E763" s="38" t="s">
        <v>17</v>
      </c>
      <c r="F763" s="38" t="s">
        <v>0</v>
      </c>
      <c r="G763" s="38" t="s">
        <v>2</v>
      </c>
      <c r="H763" s="38" t="s">
        <v>1</v>
      </c>
      <c r="I763" s="38" t="s">
        <v>3</v>
      </c>
    </row>
    <row r="764" spans="1:9" x14ac:dyDescent="0.2">
      <c r="A764" s="37">
        <v>29707</v>
      </c>
      <c r="B764" s="38">
        <v>7.5</v>
      </c>
      <c r="C764" s="38" t="s">
        <v>18</v>
      </c>
      <c r="D764" s="38" t="s">
        <v>16</v>
      </c>
      <c r="E764" s="38" t="s">
        <v>17</v>
      </c>
      <c r="F764" s="38" t="s">
        <v>0</v>
      </c>
      <c r="G764" s="38" t="s">
        <v>2</v>
      </c>
      <c r="H764" s="38" t="s">
        <v>1</v>
      </c>
      <c r="I764" s="38" t="s">
        <v>3</v>
      </c>
    </row>
    <row r="765" spans="1:9" x14ac:dyDescent="0.2">
      <c r="A765" s="37">
        <v>29738</v>
      </c>
      <c r="B765" s="38">
        <v>7.5</v>
      </c>
      <c r="C765" s="38" t="s">
        <v>18</v>
      </c>
      <c r="D765" s="38" t="s">
        <v>16</v>
      </c>
      <c r="E765" s="38" t="s">
        <v>17</v>
      </c>
      <c r="F765" s="38" t="s">
        <v>0</v>
      </c>
      <c r="G765" s="38" t="s">
        <v>2</v>
      </c>
      <c r="H765" s="38" t="s">
        <v>1</v>
      </c>
      <c r="I765" s="38" t="s">
        <v>3</v>
      </c>
    </row>
    <row r="766" spans="1:9" x14ac:dyDescent="0.2">
      <c r="A766" s="37">
        <v>29768</v>
      </c>
      <c r="B766" s="38">
        <v>7.2</v>
      </c>
      <c r="C766" s="38" t="s">
        <v>18</v>
      </c>
      <c r="D766" s="38" t="s">
        <v>16</v>
      </c>
      <c r="E766" s="38" t="s">
        <v>17</v>
      </c>
      <c r="F766" s="38" t="s">
        <v>0</v>
      </c>
      <c r="G766" s="38" t="s">
        <v>2</v>
      </c>
      <c r="H766" s="38" t="s">
        <v>1</v>
      </c>
      <c r="I766" s="38" t="s">
        <v>3</v>
      </c>
    </row>
    <row r="767" spans="1:9" x14ac:dyDescent="0.2">
      <c r="A767" s="37">
        <v>29799</v>
      </c>
      <c r="B767" s="38">
        <v>7.4</v>
      </c>
      <c r="C767" s="38" t="s">
        <v>18</v>
      </c>
      <c r="D767" s="38" t="s">
        <v>16</v>
      </c>
      <c r="E767" s="38" t="s">
        <v>17</v>
      </c>
      <c r="F767" s="38" t="s">
        <v>0</v>
      </c>
      <c r="G767" s="38" t="s">
        <v>2</v>
      </c>
      <c r="H767" s="38" t="s">
        <v>1</v>
      </c>
      <c r="I767" s="38" t="s">
        <v>3</v>
      </c>
    </row>
    <row r="768" spans="1:9" x14ac:dyDescent="0.2">
      <c r="A768" s="37">
        <v>29830</v>
      </c>
      <c r="B768" s="38">
        <v>7.6</v>
      </c>
      <c r="C768" s="38" t="s">
        <v>18</v>
      </c>
      <c r="D768" s="38" t="s">
        <v>16</v>
      </c>
      <c r="E768" s="38" t="s">
        <v>17</v>
      </c>
      <c r="F768" s="38" t="s">
        <v>0</v>
      </c>
      <c r="G768" s="38" t="s">
        <v>2</v>
      </c>
      <c r="H768" s="38" t="s">
        <v>1</v>
      </c>
      <c r="I768" s="38" t="s">
        <v>3</v>
      </c>
    </row>
    <row r="769" spans="1:9" x14ac:dyDescent="0.2">
      <c r="A769" s="37">
        <v>29860</v>
      </c>
      <c r="B769" s="38">
        <v>7.9</v>
      </c>
      <c r="C769" s="38" t="s">
        <v>18</v>
      </c>
      <c r="D769" s="38" t="s">
        <v>16</v>
      </c>
      <c r="E769" s="38" t="s">
        <v>17</v>
      </c>
      <c r="F769" s="38" t="s">
        <v>0</v>
      </c>
      <c r="G769" s="38" t="s">
        <v>2</v>
      </c>
      <c r="H769" s="38" t="s">
        <v>1</v>
      </c>
      <c r="I769" s="38" t="s">
        <v>3</v>
      </c>
    </row>
    <row r="770" spans="1:9" x14ac:dyDescent="0.2">
      <c r="A770" s="37">
        <v>29891</v>
      </c>
      <c r="B770" s="38">
        <v>8.3000000000000007</v>
      </c>
      <c r="C770" s="38" t="s">
        <v>18</v>
      </c>
      <c r="D770" s="38" t="s">
        <v>16</v>
      </c>
      <c r="E770" s="38" t="s">
        <v>17</v>
      </c>
      <c r="F770" s="38" t="s">
        <v>0</v>
      </c>
      <c r="G770" s="38" t="s">
        <v>2</v>
      </c>
      <c r="H770" s="38" t="s">
        <v>1</v>
      </c>
      <c r="I770" s="38" t="s">
        <v>3</v>
      </c>
    </row>
    <row r="771" spans="1:9" x14ac:dyDescent="0.2">
      <c r="A771" s="37">
        <v>29921</v>
      </c>
      <c r="B771" s="38">
        <v>8.5</v>
      </c>
      <c r="C771" s="38" t="s">
        <v>18</v>
      </c>
      <c r="D771" s="38" t="s">
        <v>16</v>
      </c>
      <c r="E771" s="38" t="s">
        <v>17</v>
      </c>
      <c r="F771" s="38" t="s">
        <v>0</v>
      </c>
      <c r="G771" s="38" t="s">
        <v>2</v>
      </c>
      <c r="H771" s="38" t="s">
        <v>1</v>
      </c>
      <c r="I771" s="38" t="s">
        <v>3</v>
      </c>
    </row>
    <row r="772" spans="1:9" x14ac:dyDescent="0.2">
      <c r="A772" s="37">
        <v>29952</v>
      </c>
      <c r="B772" s="38">
        <v>8.6</v>
      </c>
      <c r="C772" s="38" t="s">
        <v>18</v>
      </c>
      <c r="D772" s="38" t="s">
        <v>16</v>
      </c>
      <c r="E772" s="38" t="s">
        <v>17</v>
      </c>
      <c r="F772" s="38" t="s">
        <v>0</v>
      </c>
      <c r="G772" s="38" t="s">
        <v>2</v>
      </c>
      <c r="H772" s="38" t="s">
        <v>1</v>
      </c>
      <c r="I772" s="38" t="s">
        <v>3</v>
      </c>
    </row>
    <row r="773" spans="1:9" x14ac:dyDescent="0.2">
      <c r="A773" s="37">
        <v>29983</v>
      </c>
      <c r="B773" s="38">
        <v>8.9</v>
      </c>
      <c r="C773" s="38" t="s">
        <v>18</v>
      </c>
      <c r="D773" s="38" t="s">
        <v>16</v>
      </c>
      <c r="E773" s="38" t="s">
        <v>17</v>
      </c>
      <c r="F773" s="38" t="s">
        <v>0</v>
      </c>
      <c r="G773" s="38" t="s">
        <v>2</v>
      </c>
      <c r="H773" s="38" t="s">
        <v>1</v>
      </c>
      <c r="I773" s="38" t="s">
        <v>3</v>
      </c>
    </row>
    <row r="774" spans="1:9" x14ac:dyDescent="0.2">
      <c r="A774" s="37">
        <v>30011</v>
      </c>
      <c r="B774" s="38">
        <v>9</v>
      </c>
      <c r="C774" s="38" t="s">
        <v>18</v>
      </c>
      <c r="D774" s="38" t="s">
        <v>16</v>
      </c>
      <c r="E774" s="38" t="s">
        <v>17</v>
      </c>
      <c r="F774" s="38" t="s">
        <v>0</v>
      </c>
      <c r="G774" s="38" t="s">
        <v>2</v>
      </c>
      <c r="H774" s="38" t="s">
        <v>1</v>
      </c>
      <c r="I774" s="38" t="s">
        <v>3</v>
      </c>
    </row>
    <row r="775" spans="1:9" x14ac:dyDescent="0.2">
      <c r="A775" s="37">
        <v>30042</v>
      </c>
      <c r="B775" s="38">
        <v>9.3000000000000007</v>
      </c>
      <c r="C775" s="38" t="s">
        <v>18</v>
      </c>
      <c r="D775" s="38" t="s">
        <v>16</v>
      </c>
      <c r="E775" s="38" t="s">
        <v>17</v>
      </c>
      <c r="F775" s="38" t="s">
        <v>0</v>
      </c>
      <c r="G775" s="38" t="s">
        <v>2</v>
      </c>
      <c r="H775" s="38" t="s">
        <v>1</v>
      </c>
      <c r="I775" s="38" t="s">
        <v>3</v>
      </c>
    </row>
    <row r="776" spans="1:9" x14ac:dyDescent="0.2">
      <c r="A776" s="37">
        <v>30072</v>
      </c>
      <c r="B776" s="38">
        <v>9.4</v>
      </c>
      <c r="C776" s="38" t="s">
        <v>18</v>
      </c>
      <c r="D776" s="38" t="s">
        <v>16</v>
      </c>
      <c r="E776" s="38" t="s">
        <v>17</v>
      </c>
      <c r="F776" s="38" t="s">
        <v>0</v>
      </c>
      <c r="G776" s="38" t="s">
        <v>2</v>
      </c>
      <c r="H776" s="38" t="s">
        <v>1</v>
      </c>
      <c r="I776" s="38" t="s">
        <v>3</v>
      </c>
    </row>
    <row r="777" spans="1:9" x14ac:dyDescent="0.2">
      <c r="A777" s="37">
        <v>30103</v>
      </c>
      <c r="B777" s="38">
        <v>9.6</v>
      </c>
      <c r="C777" s="38" t="s">
        <v>18</v>
      </c>
      <c r="D777" s="38" t="s">
        <v>16</v>
      </c>
      <c r="E777" s="38" t="s">
        <v>17</v>
      </c>
      <c r="F777" s="38" t="s">
        <v>0</v>
      </c>
      <c r="G777" s="38" t="s">
        <v>2</v>
      </c>
      <c r="H777" s="38" t="s">
        <v>1</v>
      </c>
      <c r="I777" s="38" t="s">
        <v>3</v>
      </c>
    </row>
    <row r="778" spans="1:9" x14ac:dyDescent="0.2">
      <c r="A778" s="37">
        <v>30133</v>
      </c>
      <c r="B778" s="38">
        <v>9.8000000000000007</v>
      </c>
      <c r="C778" s="38" t="s">
        <v>18</v>
      </c>
      <c r="D778" s="38" t="s">
        <v>16</v>
      </c>
      <c r="E778" s="38" t="s">
        <v>17</v>
      </c>
      <c r="F778" s="38" t="s">
        <v>0</v>
      </c>
      <c r="G778" s="38" t="s">
        <v>2</v>
      </c>
      <c r="H778" s="38" t="s">
        <v>1</v>
      </c>
      <c r="I778" s="38" t="s">
        <v>3</v>
      </c>
    </row>
    <row r="779" spans="1:9" x14ac:dyDescent="0.2">
      <c r="A779" s="37">
        <v>30164</v>
      </c>
      <c r="B779" s="38">
        <v>9.8000000000000007</v>
      </c>
      <c r="C779" s="38" t="s">
        <v>18</v>
      </c>
      <c r="D779" s="38" t="s">
        <v>16</v>
      </c>
      <c r="E779" s="38" t="s">
        <v>17</v>
      </c>
      <c r="F779" s="38" t="s">
        <v>0</v>
      </c>
      <c r="G779" s="38" t="s">
        <v>2</v>
      </c>
      <c r="H779" s="38" t="s">
        <v>1</v>
      </c>
      <c r="I779" s="38" t="s">
        <v>3</v>
      </c>
    </row>
    <row r="780" spans="1:9" x14ac:dyDescent="0.2">
      <c r="A780" s="37">
        <v>30195</v>
      </c>
      <c r="B780" s="38">
        <v>10.1</v>
      </c>
      <c r="C780" s="38" t="s">
        <v>18</v>
      </c>
      <c r="D780" s="38" t="s">
        <v>16</v>
      </c>
      <c r="E780" s="38" t="s">
        <v>17</v>
      </c>
      <c r="F780" s="38" t="s">
        <v>0</v>
      </c>
      <c r="G780" s="38" t="s">
        <v>2</v>
      </c>
      <c r="H780" s="38" t="s">
        <v>1</v>
      </c>
      <c r="I780" s="38" t="s">
        <v>3</v>
      </c>
    </row>
    <row r="781" spans="1:9" x14ac:dyDescent="0.2">
      <c r="A781" s="37">
        <v>30225</v>
      </c>
      <c r="B781" s="38">
        <v>10.4</v>
      </c>
      <c r="C781" s="38" t="s">
        <v>18</v>
      </c>
      <c r="D781" s="38" t="s">
        <v>16</v>
      </c>
      <c r="E781" s="38" t="s">
        <v>17</v>
      </c>
      <c r="F781" s="38" t="s">
        <v>0</v>
      </c>
      <c r="G781" s="38" t="s">
        <v>2</v>
      </c>
      <c r="H781" s="38" t="s">
        <v>1</v>
      </c>
      <c r="I781" s="38" t="s">
        <v>3</v>
      </c>
    </row>
    <row r="782" spans="1:9" x14ac:dyDescent="0.2">
      <c r="A782" s="37">
        <v>30256</v>
      </c>
      <c r="B782" s="38">
        <v>10.8</v>
      </c>
      <c r="C782" s="38" t="s">
        <v>18</v>
      </c>
      <c r="D782" s="38" t="s">
        <v>16</v>
      </c>
      <c r="E782" s="38" t="s">
        <v>17</v>
      </c>
      <c r="F782" s="38" t="s">
        <v>0</v>
      </c>
      <c r="G782" s="38" t="s">
        <v>2</v>
      </c>
      <c r="H782" s="38" t="s">
        <v>1</v>
      </c>
      <c r="I782" s="38" t="s">
        <v>3</v>
      </c>
    </row>
    <row r="783" spans="1:9" x14ac:dyDescent="0.2">
      <c r="A783" s="37">
        <v>30286</v>
      </c>
      <c r="B783" s="38">
        <v>10.8</v>
      </c>
      <c r="C783" s="38" t="s">
        <v>18</v>
      </c>
      <c r="D783" s="38" t="s">
        <v>16</v>
      </c>
      <c r="E783" s="38" t="s">
        <v>17</v>
      </c>
      <c r="F783" s="38" t="s">
        <v>0</v>
      </c>
      <c r="G783" s="38" t="s">
        <v>2</v>
      </c>
      <c r="H783" s="38" t="s">
        <v>1</v>
      </c>
      <c r="I783" s="38" t="s">
        <v>3</v>
      </c>
    </row>
    <row r="784" spans="1:9" x14ac:dyDescent="0.2">
      <c r="A784" s="37">
        <v>30317</v>
      </c>
      <c r="B784" s="38">
        <v>10.4</v>
      </c>
      <c r="C784" s="38" t="s">
        <v>18</v>
      </c>
      <c r="D784" s="38" t="s">
        <v>16</v>
      </c>
      <c r="E784" s="38" t="s">
        <v>17</v>
      </c>
      <c r="F784" s="38" t="s">
        <v>0</v>
      </c>
      <c r="G784" s="38" t="s">
        <v>2</v>
      </c>
      <c r="H784" s="38" t="s">
        <v>1</v>
      </c>
      <c r="I784" s="38" t="s">
        <v>3</v>
      </c>
    </row>
    <row r="785" spans="1:9" x14ac:dyDescent="0.2">
      <c r="A785" s="37">
        <v>30348</v>
      </c>
      <c r="B785" s="38">
        <v>10.4</v>
      </c>
      <c r="C785" s="38" t="s">
        <v>18</v>
      </c>
      <c r="D785" s="38" t="s">
        <v>16</v>
      </c>
      <c r="E785" s="38" t="s">
        <v>17</v>
      </c>
      <c r="F785" s="38" t="s">
        <v>0</v>
      </c>
      <c r="G785" s="38" t="s">
        <v>2</v>
      </c>
      <c r="H785" s="38" t="s">
        <v>1</v>
      </c>
      <c r="I785" s="38" t="s">
        <v>3</v>
      </c>
    </row>
    <row r="786" spans="1:9" x14ac:dyDescent="0.2">
      <c r="A786" s="37">
        <v>30376</v>
      </c>
      <c r="B786" s="38">
        <v>10.3</v>
      </c>
      <c r="C786" s="38" t="s">
        <v>18</v>
      </c>
      <c r="D786" s="38" t="s">
        <v>16</v>
      </c>
      <c r="E786" s="38" t="s">
        <v>17</v>
      </c>
      <c r="F786" s="38" t="s">
        <v>0</v>
      </c>
      <c r="G786" s="38" t="s">
        <v>2</v>
      </c>
      <c r="H786" s="38" t="s">
        <v>1</v>
      </c>
      <c r="I786" s="38" t="s">
        <v>3</v>
      </c>
    </row>
    <row r="787" spans="1:9" x14ac:dyDescent="0.2">
      <c r="A787" s="37">
        <v>30407</v>
      </c>
      <c r="B787" s="38">
        <v>10.199999999999999</v>
      </c>
      <c r="C787" s="38" t="s">
        <v>18</v>
      </c>
      <c r="D787" s="38" t="s">
        <v>16</v>
      </c>
      <c r="E787" s="38" t="s">
        <v>17</v>
      </c>
      <c r="F787" s="38" t="s">
        <v>0</v>
      </c>
      <c r="G787" s="38" t="s">
        <v>2</v>
      </c>
      <c r="H787" s="38" t="s">
        <v>1</v>
      </c>
      <c r="I787" s="38" t="s">
        <v>3</v>
      </c>
    </row>
    <row r="788" spans="1:9" x14ac:dyDescent="0.2">
      <c r="A788" s="37">
        <v>30437</v>
      </c>
      <c r="B788" s="38">
        <v>10.1</v>
      </c>
      <c r="C788" s="38" t="s">
        <v>18</v>
      </c>
      <c r="D788" s="38" t="s">
        <v>16</v>
      </c>
      <c r="E788" s="38" t="s">
        <v>17</v>
      </c>
      <c r="F788" s="38" t="s">
        <v>0</v>
      </c>
      <c r="G788" s="38" t="s">
        <v>2</v>
      </c>
      <c r="H788" s="38" t="s">
        <v>1</v>
      </c>
      <c r="I788" s="38" t="s">
        <v>3</v>
      </c>
    </row>
    <row r="789" spans="1:9" x14ac:dyDescent="0.2">
      <c r="A789" s="37">
        <v>30468</v>
      </c>
      <c r="B789" s="38">
        <v>10.1</v>
      </c>
      <c r="C789" s="38" t="s">
        <v>18</v>
      </c>
      <c r="D789" s="38" t="s">
        <v>16</v>
      </c>
      <c r="E789" s="38" t="s">
        <v>17</v>
      </c>
      <c r="F789" s="38" t="s">
        <v>0</v>
      </c>
      <c r="G789" s="38" t="s">
        <v>2</v>
      </c>
      <c r="H789" s="38" t="s">
        <v>1</v>
      </c>
      <c r="I789" s="38" t="s">
        <v>3</v>
      </c>
    </row>
    <row r="790" spans="1:9" x14ac:dyDescent="0.2">
      <c r="A790" s="37">
        <v>30498</v>
      </c>
      <c r="B790" s="38">
        <v>9.4</v>
      </c>
      <c r="C790" s="38" t="s">
        <v>18</v>
      </c>
      <c r="D790" s="38" t="s">
        <v>16</v>
      </c>
      <c r="E790" s="38" t="s">
        <v>17</v>
      </c>
      <c r="F790" s="38" t="s">
        <v>0</v>
      </c>
      <c r="G790" s="38" t="s">
        <v>2</v>
      </c>
      <c r="H790" s="38" t="s">
        <v>1</v>
      </c>
      <c r="I790" s="38" t="s">
        <v>3</v>
      </c>
    </row>
    <row r="791" spans="1:9" x14ac:dyDescent="0.2">
      <c r="A791" s="37">
        <v>30529</v>
      </c>
      <c r="B791" s="38">
        <v>9.5</v>
      </c>
      <c r="C791" s="38" t="s">
        <v>18</v>
      </c>
      <c r="D791" s="38" t="s">
        <v>16</v>
      </c>
      <c r="E791" s="38" t="s">
        <v>17</v>
      </c>
      <c r="F791" s="38" t="s">
        <v>0</v>
      </c>
      <c r="G791" s="38" t="s">
        <v>2</v>
      </c>
      <c r="H791" s="38" t="s">
        <v>1</v>
      </c>
      <c r="I791" s="38" t="s">
        <v>3</v>
      </c>
    </row>
    <row r="792" spans="1:9" x14ac:dyDescent="0.2">
      <c r="A792" s="37">
        <v>30560</v>
      </c>
      <c r="B792" s="38">
        <v>9.1999999999999993</v>
      </c>
      <c r="C792" s="38" t="s">
        <v>18</v>
      </c>
      <c r="D792" s="38" t="s">
        <v>16</v>
      </c>
      <c r="E792" s="38" t="s">
        <v>17</v>
      </c>
      <c r="F792" s="38" t="s">
        <v>0</v>
      </c>
      <c r="G792" s="38" t="s">
        <v>2</v>
      </c>
      <c r="H792" s="38" t="s">
        <v>1</v>
      </c>
      <c r="I792" s="38" t="s">
        <v>3</v>
      </c>
    </row>
    <row r="793" spans="1:9" x14ac:dyDescent="0.2">
      <c r="A793" s="37">
        <v>30590</v>
      </c>
      <c r="B793" s="38">
        <v>8.8000000000000007</v>
      </c>
      <c r="C793" s="38" t="s">
        <v>18</v>
      </c>
      <c r="D793" s="38" t="s">
        <v>16</v>
      </c>
      <c r="E793" s="38" t="s">
        <v>17</v>
      </c>
      <c r="F793" s="38" t="s">
        <v>0</v>
      </c>
      <c r="G793" s="38" t="s">
        <v>2</v>
      </c>
      <c r="H793" s="38" t="s">
        <v>1</v>
      </c>
      <c r="I793" s="38" t="s">
        <v>3</v>
      </c>
    </row>
    <row r="794" spans="1:9" x14ac:dyDescent="0.2">
      <c r="A794" s="37">
        <v>30621</v>
      </c>
      <c r="B794" s="38">
        <v>8.5</v>
      </c>
      <c r="C794" s="38" t="s">
        <v>18</v>
      </c>
      <c r="D794" s="38" t="s">
        <v>16</v>
      </c>
      <c r="E794" s="38" t="s">
        <v>17</v>
      </c>
      <c r="F794" s="38" t="s">
        <v>0</v>
      </c>
      <c r="G794" s="38" t="s">
        <v>2</v>
      </c>
      <c r="H794" s="38" t="s">
        <v>1</v>
      </c>
      <c r="I794" s="38" t="s">
        <v>3</v>
      </c>
    </row>
    <row r="795" spans="1:9" x14ac:dyDescent="0.2">
      <c r="A795" s="37">
        <v>30651</v>
      </c>
      <c r="B795" s="38">
        <v>8.3000000000000007</v>
      </c>
      <c r="C795" s="38" t="s">
        <v>18</v>
      </c>
      <c r="D795" s="38" t="s">
        <v>16</v>
      </c>
      <c r="E795" s="38" t="s">
        <v>17</v>
      </c>
      <c r="F795" s="38" t="s">
        <v>0</v>
      </c>
      <c r="G795" s="38" t="s">
        <v>2</v>
      </c>
      <c r="H795" s="38" t="s">
        <v>1</v>
      </c>
      <c r="I795" s="38" t="s">
        <v>3</v>
      </c>
    </row>
    <row r="796" spans="1:9" x14ac:dyDescent="0.2">
      <c r="A796" s="37">
        <v>30682</v>
      </c>
      <c r="B796" s="38">
        <v>8</v>
      </c>
      <c r="C796" s="38" t="s">
        <v>18</v>
      </c>
      <c r="D796" s="38" t="s">
        <v>16</v>
      </c>
      <c r="E796" s="38" t="s">
        <v>17</v>
      </c>
      <c r="F796" s="38" t="s">
        <v>0</v>
      </c>
      <c r="G796" s="38" t="s">
        <v>2</v>
      </c>
      <c r="H796" s="38" t="s">
        <v>1</v>
      </c>
      <c r="I796" s="38" t="s">
        <v>3</v>
      </c>
    </row>
    <row r="797" spans="1:9" x14ac:dyDescent="0.2">
      <c r="A797" s="37">
        <v>30713</v>
      </c>
      <c r="B797" s="38">
        <v>7.8</v>
      </c>
      <c r="C797" s="38" t="s">
        <v>18</v>
      </c>
      <c r="D797" s="38" t="s">
        <v>16</v>
      </c>
      <c r="E797" s="38" t="s">
        <v>17</v>
      </c>
      <c r="F797" s="38" t="s">
        <v>0</v>
      </c>
      <c r="G797" s="38" t="s">
        <v>2</v>
      </c>
      <c r="H797" s="38" t="s">
        <v>1</v>
      </c>
      <c r="I797" s="38" t="s">
        <v>3</v>
      </c>
    </row>
    <row r="798" spans="1:9" x14ac:dyDescent="0.2">
      <c r="A798" s="37">
        <v>30742</v>
      </c>
      <c r="B798" s="38">
        <v>7.8</v>
      </c>
      <c r="C798" s="38" t="s">
        <v>18</v>
      </c>
      <c r="D798" s="38" t="s">
        <v>16</v>
      </c>
      <c r="E798" s="38" t="s">
        <v>17</v>
      </c>
      <c r="F798" s="38" t="s">
        <v>0</v>
      </c>
      <c r="G798" s="38" t="s">
        <v>2</v>
      </c>
      <c r="H798" s="38" t="s">
        <v>1</v>
      </c>
      <c r="I798" s="38" t="s">
        <v>3</v>
      </c>
    </row>
    <row r="799" spans="1:9" x14ac:dyDescent="0.2">
      <c r="A799" s="37">
        <v>30773</v>
      </c>
      <c r="B799" s="38">
        <v>7.7</v>
      </c>
      <c r="C799" s="38" t="s">
        <v>18</v>
      </c>
      <c r="D799" s="38" t="s">
        <v>16</v>
      </c>
      <c r="E799" s="38" t="s">
        <v>17</v>
      </c>
      <c r="F799" s="38" t="s">
        <v>0</v>
      </c>
      <c r="G799" s="38" t="s">
        <v>2</v>
      </c>
      <c r="H799" s="38" t="s">
        <v>1</v>
      </c>
      <c r="I799" s="38" t="s">
        <v>3</v>
      </c>
    </row>
    <row r="800" spans="1:9" x14ac:dyDescent="0.2">
      <c r="A800" s="37">
        <v>30803</v>
      </c>
      <c r="B800" s="38">
        <v>7.4</v>
      </c>
      <c r="C800" s="38" t="s">
        <v>18</v>
      </c>
      <c r="D800" s="38" t="s">
        <v>16</v>
      </c>
      <c r="E800" s="38" t="s">
        <v>17</v>
      </c>
      <c r="F800" s="38" t="s">
        <v>0</v>
      </c>
      <c r="G800" s="38" t="s">
        <v>2</v>
      </c>
      <c r="H800" s="38" t="s">
        <v>1</v>
      </c>
      <c r="I800" s="38" t="s">
        <v>3</v>
      </c>
    </row>
    <row r="801" spans="1:9" x14ac:dyDescent="0.2">
      <c r="A801" s="37">
        <v>30834</v>
      </c>
      <c r="B801" s="38">
        <v>7.2</v>
      </c>
      <c r="C801" s="38" t="s">
        <v>18</v>
      </c>
      <c r="D801" s="38" t="s">
        <v>16</v>
      </c>
      <c r="E801" s="38" t="s">
        <v>17</v>
      </c>
      <c r="F801" s="38" t="s">
        <v>0</v>
      </c>
      <c r="G801" s="38" t="s">
        <v>2</v>
      </c>
      <c r="H801" s="38" t="s">
        <v>1</v>
      </c>
      <c r="I801" s="38" t="s">
        <v>3</v>
      </c>
    </row>
    <row r="802" spans="1:9" x14ac:dyDescent="0.2">
      <c r="A802" s="37">
        <v>30864</v>
      </c>
      <c r="B802" s="38">
        <v>7.5</v>
      </c>
      <c r="C802" s="38" t="s">
        <v>18</v>
      </c>
      <c r="D802" s="38" t="s">
        <v>16</v>
      </c>
      <c r="E802" s="38" t="s">
        <v>17</v>
      </c>
      <c r="F802" s="38" t="s">
        <v>0</v>
      </c>
      <c r="G802" s="38" t="s">
        <v>2</v>
      </c>
      <c r="H802" s="38" t="s">
        <v>1</v>
      </c>
      <c r="I802" s="38" t="s">
        <v>3</v>
      </c>
    </row>
    <row r="803" spans="1:9" x14ac:dyDescent="0.2">
      <c r="A803" s="37">
        <v>30895</v>
      </c>
      <c r="B803" s="38">
        <v>7.5</v>
      </c>
      <c r="C803" s="38" t="s">
        <v>18</v>
      </c>
      <c r="D803" s="38" t="s">
        <v>16</v>
      </c>
      <c r="E803" s="38" t="s">
        <v>17</v>
      </c>
      <c r="F803" s="38" t="s">
        <v>0</v>
      </c>
      <c r="G803" s="38" t="s">
        <v>2</v>
      </c>
      <c r="H803" s="38" t="s">
        <v>1</v>
      </c>
      <c r="I803" s="38" t="s">
        <v>3</v>
      </c>
    </row>
    <row r="804" spans="1:9" x14ac:dyDescent="0.2">
      <c r="A804" s="37">
        <v>30926</v>
      </c>
      <c r="B804" s="38">
        <v>7.3</v>
      </c>
      <c r="C804" s="38" t="s">
        <v>18</v>
      </c>
      <c r="D804" s="38" t="s">
        <v>16</v>
      </c>
      <c r="E804" s="38" t="s">
        <v>17</v>
      </c>
      <c r="F804" s="38" t="s">
        <v>0</v>
      </c>
      <c r="G804" s="38" t="s">
        <v>2</v>
      </c>
      <c r="H804" s="38" t="s">
        <v>1</v>
      </c>
      <c r="I804" s="38" t="s">
        <v>3</v>
      </c>
    </row>
    <row r="805" spans="1:9" x14ac:dyDescent="0.2">
      <c r="A805" s="37">
        <v>30956</v>
      </c>
      <c r="B805" s="38">
        <v>7.4</v>
      </c>
      <c r="C805" s="38" t="s">
        <v>18</v>
      </c>
      <c r="D805" s="38" t="s">
        <v>16</v>
      </c>
      <c r="E805" s="38" t="s">
        <v>17</v>
      </c>
      <c r="F805" s="38" t="s">
        <v>0</v>
      </c>
      <c r="G805" s="38" t="s">
        <v>2</v>
      </c>
      <c r="H805" s="38" t="s">
        <v>1</v>
      </c>
      <c r="I805" s="38" t="s">
        <v>3</v>
      </c>
    </row>
    <row r="806" spans="1:9" x14ac:dyDescent="0.2">
      <c r="A806" s="37">
        <v>30987</v>
      </c>
      <c r="B806" s="38">
        <v>7.2</v>
      </c>
      <c r="C806" s="38" t="s">
        <v>18</v>
      </c>
      <c r="D806" s="38" t="s">
        <v>16</v>
      </c>
      <c r="E806" s="38" t="s">
        <v>17</v>
      </c>
      <c r="F806" s="38" t="s">
        <v>0</v>
      </c>
      <c r="G806" s="38" t="s">
        <v>2</v>
      </c>
      <c r="H806" s="38" t="s">
        <v>1</v>
      </c>
      <c r="I806" s="38" t="s">
        <v>3</v>
      </c>
    </row>
    <row r="807" spans="1:9" x14ac:dyDescent="0.2">
      <c r="A807" s="37">
        <v>31017</v>
      </c>
      <c r="B807" s="38">
        <v>7.3</v>
      </c>
      <c r="C807" s="38" t="s">
        <v>18</v>
      </c>
      <c r="D807" s="38" t="s">
        <v>16</v>
      </c>
      <c r="E807" s="38" t="s">
        <v>17</v>
      </c>
      <c r="F807" s="38" t="s">
        <v>0</v>
      </c>
      <c r="G807" s="38" t="s">
        <v>2</v>
      </c>
      <c r="H807" s="38" t="s">
        <v>1</v>
      </c>
      <c r="I807" s="38" t="s">
        <v>3</v>
      </c>
    </row>
    <row r="808" spans="1:9" x14ac:dyDescent="0.2">
      <c r="A808" s="37">
        <v>31048</v>
      </c>
      <c r="B808" s="38">
        <v>7.3</v>
      </c>
      <c r="C808" s="38" t="s">
        <v>18</v>
      </c>
      <c r="D808" s="38" t="s">
        <v>16</v>
      </c>
      <c r="E808" s="38" t="s">
        <v>17</v>
      </c>
      <c r="F808" s="38" t="s">
        <v>0</v>
      </c>
      <c r="G808" s="38" t="s">
        <v>2</v>
      </c>
      <c r="H808" s="38" t="s">
        <v>1</v>
      </c>
      <c r="I808" s="38" t="s">
        <v>3</v>
      </c>
    </row>
    <row r="809" spans="1:9" x14ac:dyDescent="0.2">
      <c r="A809" s="37">
        <v>31079</v>
      </c>
      <c r="B809" s="38">
        <v>7.2</v>
      </c>
      <c r="C809" s="38" t="s">
        <v>18</v>
      </c>
      <c r="D809" s="38" t="s">
        <v>16</v>
      </c>
      <c r="E809" s="38" t="s">
        <v>17</v>
      </c>
      <c r="F809" s="38" t="s">
        <v>0</v>
      </c>
      <c r="G809" s="38" t="s">
        <v>2</v>
      </c>
      <c r="H809" s="38" t="s">
        <v>1</v>
      </c>
      <c r="I809" s="38" t="s">
        <v>3</v>
      </c>
    </row>
    <row r="810" spans="1:9" x14ac:dyDescent="0.2">
      <c r="A810" s="37">
        <v>31107</v>
      </c>
      <c r="B810" s="38">
        <v>7.2</v>
      </c>
      <c r="C810" s="38" t="s">
        <v>18</v>
      </c>
      <c r="D810" s="38" t="s">
        <v>16</v>
      </c>
      <c r="E810" s="38" t="s">
        <v>17</v>
      </c>
      <c r="F810" s="38" t="s">
        <v>0</v>
      </c>
      <c r="G810" s="38" t="s">
        <v>2</v>
      </c>
      <c r="H810" s="38" t="s">
        <v>1</v>
      </c>
      <c r="I810" s="38" t="s">
        <v>3</v>
      </c>
    </row>
    <row r="811" spans="1:9" x14ac:dyDescent="0.2">
      <c r="A811" s="37">
        <v>31138</v>
      </c>
      <c r="B811" s="38">
        <v>7.3</v>
      </c>
      <c r="C811" s="38" t="s">
        <v>18</v>
      </c>
      <c r="D811" s="38" t="s">
        <v>16</v>
      </c>
      <c r="E811" s="38" t="s">
        <v>17</v>
      </c>
      <c r="F811" s="38" t="s">
        <v>0</v>
      </c>
      <c r="G811" s="38" t="s">
        <v>2</v>
      </c>
      <c r="H811" s="38" t="s">
        <v>1</v>
      </c>
      <c r="I811" s="38" t="s">
        <v>3</v>
      </c>
    </row>
    <row r="812" spans="1:9" x14ac:dyDescent="0.2">
      <c r="A812" s="37">
        <v>31168</v>
      </c>
      <c r="B812" s="38">
        <v>7.2</v>
      </c>
      <c r="C812" s="38" t="s">
        <v>18</v>
      </c>
      <c r="D812" s="38" t="s">
        <v>16</v>
      </c>
      <c r="E812" s="38" t="s">
        <v>17</v>
      </c>
      <c r="F812" s="38" t="s">
        <v>0</v>
      </c>
      <c r="G812" s="38" t="s">
        <v>2</v>
      </c>
      <c r="H812" s="38" t="s">
        <v>1</v>
      </c>
      <c r="I812" s="38" t="s">
        <v>3</v>
      </c>
    </row>
    <row r="813" spans="1:9" x14ac:dyDescent="0.2">
      <c r="A813" s="37">
        <v>31199</v>
      </c>
      <c r="B813" s="38">
        <v>7.4</v>
      </c>
      <c r="C813" s="38" t="s">
        <v>18</v>
      </c>
      <c r="D813" s="38" t="s">
        <v>16</v>
      </c>
      <c r="E813" s="38" t="s">
        <v>17</v>
      </c>
      <c r="F813" s="38" t="s">
        <v>0</v>
      </c>
      <c r="G813" s="38" t="s">
        <v>2</v>
      </c>
      <c r="H813" s="38" t="s">
        <v>1</v>
      </c>
      <c r="I813" s="38" t="s">
        <v>3</v>
      </c>
    </row>
    <row r="814" spans="1:9" x14ac:dyDescent="0.2">
      <c r="A814" s="37">
        <v>31229</v>
      </c>
      <c r="B814" s="38">
        <v>7.4</v>
      </c>
      <c r="C814" s="38" t="s">
        <v>18</v>
      </c>
      <c r="D814" s="38" t="s">
        <v>16</v>
      </c>
      <c r="E814" s="38" t="s">
        <v>17</v>
      </c>
      <c r="F814" s="38" t="s">
        <v>0</v>
      </c>
      <c r="G814" s="38" t="s">
        <v>2</v>
      </c>
      <c r="H814" s="38" t="s">
        <v>1</v>
      </c>
      <c r="I814" s="38" t="s">
        <v>3</v>
      </c>
    </row>
    <row r="815" spans="1:9" x14ac:dyDescent="0.2">
      <c r="A815" s="37">
        <v>31260</v>
      </c>
      <c r="B815" s="38">
        <v>7.1</v>
      </c>
      <c r="C815" s="38" t="s">
        <v>18</v>
      </c>
      <c r="D815" s="38" t="s">
        <v>16</v>
      </c>
      <c r="E815" s="38" t="s">
        <v>17</v>
      </c>
      <c r="F815" s="38" t="s">
        <v>0</v>
      </c>
      <c r="G815" s="38" t="s">
        <v>2</v>
      </c>
      <c r="H815" s="38" t="s">
        <v>1</v>
      </c>
      <c r="I815" s="38" t="s">
        <v>3</v>
      </c>
    </row>
    <row r="816" spans="1:9" x14ac:dyDescent="0.2">
      <c r="A816" s="37">
        <v>31291</v>
      </c>
      <c r="B816" s="38">
        <v>7.1</v>
      </c>
      <c r="C816" s="38" t="s">
        <v>18</v>
      </c>
      <c r="D816" s="38" t="s">
        <v>16</v>
      </c>
      <c r="E816" s="38" t="s">
        <v>17</v>
      </c>
      <c r="F816" s="38" t="s">
        <v>0</v>
      </c>
      <c r="G816" s="38" t="s">
        <v>2</v>
      </c>
      <c r="H816" s="38" t="s">
        <v>1</v>
      </c>
      <c r="I816" s="38" t="s">
        <v>3</v>
      </c>
    </row>
    <row r="817" spans="1:9" x14ac:dyDescent="0.2">
      <c r="A817" s="37">
        <v>31321</v>
      </c>
      <c r="B817" s="38">
        <v>7.1</v>
      </c>
      <c r="C817" s="38" t="s">
        <v>18</v>
      </c>
      <c r="D817" s="38" t="s">
        <v>16</v>
      </c>
      <c r="E817" s="38" t="s">
        <v>17</v>
      </c>
      <c r="F817" s="38" t="s">
        <v>0</v>
      </c>
      <c r="G817" s="38" t="s">
        <v>2</v>
      </c>
      <c r="H817" s="38" t="s">
        <v>1</v>
      </c>
      <c r="I817" s="38" t="s">
        <v>3</v>
      </c>
    </row>
    <row r="818" spans="1:9" x14ac:dyDescent="0.2">
      <c r="A818" s="37">
        <v>31352</v>
      </c>
      <c r="B818" s="38">
        <v>7</v>
      </c>
      <c r="C818" s="38" t="s">
        <v>18</v>
      </c>
      <c r="D818" s="38" t="s">
        <v>16</v>
      </c>
      <c r="E818" s="38" t="s">
        <v>17</v>
      </c>
      <c r="F818" s="38" t="s">
        <v>0</v>
      </c>
      <c r="G818" s="38" t="s">
        <v>2</v>
      </c>
      <c r="H818" s="38" t="s">
        <v>1</v>
      </c>
      <c r="I818" s="38" t="s">
        <v>3</v>
      </c>
    </row>
    <row r="819" spans="1:9" x14ac:dyDescent="0.2">
      <c r="A819" s="37">
        <v>31382</v>
      </c>
      <c r="B819" s="38">
        <v>7</v>
      </c>
      <c r="C819" s="38" t="s">
        <v>18</v>
      </c>
      <c r="D819" s="38" t="s">
        <v>16</v>
      </c>
      <c r="E819" s="38" t="s">
        <v>17</v>
      </c>
      <c r="F819" s="38" t="s">
        <v>0</v>
      </c>
      <c r="G819" s="38" t="s">
        <v>2</v>
      </c>
      <c r="H819" s="38" t="s">
        <v>1</v>
      </c>
      <c r="I819" s="38" t="s">
        <v>3</v>
      </c>
    </row>
    <row r="820" spans="1:9" x14ac:dyDescent="0.2">
      <c r="A820" s="37">
        <v>31413</v>
      </c>
      <c r="B820" s="38">
        <v>6.7</v>
      </c>
      <c r="C820" s="38" t="s">
        <v>18</v>
      </c>
      <c r="D820" s="38" t="s">
        <v>16</v>
      </c>
      <c r="E820" s="38" t="s">
        <v>17</v>
      </c>
      <c r="F820" s="38" t="s">
        <v>0</v>
      </c>
      <c r="G820" s="38" t="s">
        <v>2</v>
      </c>
      <c r="H820" s="38" t="s">
        <v>1</v>
      </c>
      <c r="I820" s="38" t="s">
        <v>3</v>
      </c>
    </row>
    <row r="821" spans="1:9" x14ac:dyDescent="0.2">
      <c r="A821" s="37">
        <v>31444</v>
      </c>
      <c r="B821" s="38">
        <v>7.2</v>
      </c>
      <c r="C821" s="38" t="s">
        <v>18</v>
      </c>
      <c r="D821" s="38" t="s">
        <v>16</v>
      </c>
      <c r="E821" s="38" t="s">
        <v>17</v>
      </c>
      <c r="F821" s="38" t="s">
        <v>0</v>
      </c>
      <c r="G821" s="38" t="s">
        <v>2</v>
      </c>
      <c r="H821" s="38" t="s">
        <v>1</v>
      </c>
      <c r="I821" s="38" t="s">
        <v>3</v>
      </c>
    </row>
    <row r="822" spans="1:9" x14ac:dyDescent="0.2">
      <c r="A822" s="37">
        <v>31472</v>
      </c>
      <c r="B822" s="38">
        <v>7.2</v>
      </c>
      <c r="C822" s="38" t="s">
        <v>18</v>
      </c>
      <c r="D822" s="38" t="s">
        <v>16</v>
      </c>
      <c r="E822" s="38" t="s">
        <v>17</v>
      </c>
      <c r="F822" s="38" t="s">
        <v>0</v>
      </c>
      <c r="G822" s="38" t="s">
        <v>2</v>
      </c>
      <c r="H822" s="38" t="s">
        <v>1</v>
      </c>
      <c r="I822" s="38" t="s">
        <v>3</v>
      </c>
    </row>
    <row r="823" spans="1:9" x14ac:dyDescent="0.2">
      <c r="A823" s="37">
        <v>31503</v>
      </c>
      <c r="B823" s="38">
        <v>7.1</v>
      </c>
      <c r="C823" s="38" t="s">
        <v>18</v>
      </c>
      <c r="D823" s="38" t="s">
        <v>16</v>
      </c>
      <c r="E823" s="38" t="s">
        <v>17</v>
      </c>
      <c r="F823" s="38" t="s">
        <v>0</v>
      </c>
      <c r="G823" s="38" t="s">
        <v>2</v>
      </c>
      <c r="H823" s="38" t="s">
        <v>1</v>
      </c>
      <c r="I823" s="38" t="s">
        <v>3</v>
      </c>
    </row>
    <row r="824" spans="1:9" x14ac:dyDescent="0.2">
      <c r="A824" s="37">
        <v>31533</v>
      </c>
      <c r="B824" s="38">
        <v>7.2</v>
      </c>
      <c r="C824" s="38" t="s">
        <v>18</v>
      </c>
      <c r="D824" s="38" t="s">
        <v>16</v>
      </c>
      <c r="E824" s="38" t="s">
        <v>17</v>
      </c>
      <c r="F824" s="38" t="s">
        <v>0</v>
      </c>
      <c r="G824" s="38" t="s">
        <v>2</v>
      </c>
      <c r="H824" s="38" t="s">
        <v>1</v>
      </c>
      <c r="I824" s="38" t="s">
        <v>3</v>
      </c>
    </row>
    <row r="825" spans="1:9" x14ac:dyDescent="0.2">
      <c r="A825" s="37">
        <v>31564</v>
      </c>
      <c r="B825" s="38">
        <v>7.2</v>
      </c>
      <c r="C825" s="38" t="s">
        <v>18</v>
      </c>
      <c r="D825" s="38" t="s">
        <v>16</v>
      </c>
      <c r="E825" s="38" t="s">
        <v>17</v>
      </c>
      <c r="F825" s="38" t="s">
        <v>0</v>
      </c>
      <c r="G825" s="38" t="s">
        <v>2</v>
      </c>
      <c r="H825" s="38" t="s">
        <v>1</v>
      </c>
      <c r="I825" s="38" t="s">
        <v>3</v>
      </c>
    </row>
    <row r="826" spans="1:9" x14ac:dyDescent="0.2">
      <c r="A826" s="37">
        <v>31594</v>
      </c>
      <c r="B826" s="38">
        <v>7</v>
      </c>
      <c r="C826" s="38" t="s">
        <v>18</v>
      </c>
      <c r="D826" s="38" t="s">
        <v>16</v>
      </c>
      <c r="E826" s="38" t="s">
        <v>17</v>
      </c>
      <c r="F826" s="38" t="s">
        <v>0</v>
      </c>
      <c r="G826" s="38" t="s">
        <v>2</v>
      </c>
      <c r="H826" s="38" t="s">
        <v>1</v>
      </c>
      <c r="I826" s="38" t="s">
        <v>3</v>
      </c>
    </row>
    <row r="827" spans="1:9" x14ac:dyDescent="0.2">
      <c r="A827" s="37">
        <v>31625</v>
      </c>
      <c r="B827" s="38">
        <v>6.9</v>
      </c>
      <c r="C827" s="38" t="s">
        <v>18</v>
      </c>
      <c r="D827" s="38" t="s">
        <v>16</v>
      </c>
      <c r="E827" s="38" t="s">
        <v>17</v>
      </c>
      <c r="F827" s="38" t="s">
        <v>0</v>
      </c>
      <c r="G827" s="38" t="s">
        <v>2</v>
      </c>
      <c r="H827" s="38" t="s">
        <v>1</v>
      </c>
      <c r="I827" s="38" t="s">
        <v>3</v>
      </c>
    </row>
    <row r="828" spans="1:9" x14ac:dyDescent="0.2">
      <c r="A828" s="37">
        <v>31656</v>
      </c>
      <c r="B828" s="38">
        <v>7</v>
      </c>
      <c r="C828" s="38" t="s">
        <v>18</v>
      </c>
      <c r="D828" s="38" t="s">
        <v>16</v>
      </c>
      <c r="E828" s="38" t="s">
        <v>17</v>
      </c>
      <c r="F828" s="38" t="s">
        <v>0</v>
      </c>
      <c r="G828" s="38" t="s">
        <v>2</v>
      </c>
      <c r="H828" s="38" t="s">
        <v>1</v>
      </c>
      <c r="I828" s="38" t="s">
        <v>3</v>
      </c>
    </row>
    <row r="829" spans="1:9" x14ac:dyDescent="0.2">
      <c r="A829" s="37">
        <v>31686</v>
      </c>
      <c r="B829" s="38">
        <v>7</v>
      </c>
      <c r="C829" s="38" t="s">
        <v>18</v>
      </c>
      <c r="D829" s="38" t="s">
        <v>16</v>
      </c>
      <c r="E829" s="38" t="s">
        <v>17</v>
      </c>
      <c r="F829" s="38" t="s">
        <v>0</v>
      </c>
      <c r="G829" s="38" t="s">
        <v>2</v>
      </c>
      <c r="H829" s="38" t="s">
        <v>1</v>
      </c>
      <c r="I829" s="38" t="s">
        <v>3</v>
      </c>
    </row>
    <row r="830" spans="1:9" x14ac:dyDescent="0.2">
      <c r="A830" s="37">
        <v>31717</v>
      </c>
      <c r="B830" s="38">
        <v>6.9</v>
      </c>
      <c r="C830" s="38" t="s">
        <v>18</v>
      </c>
      <c r="D830" s="38" t="s">
        <v>16</v>
      </c>
      <c r="E830" s="38" t="s">
        <v>17</v>
      </c>
      <c r="F830" s="38" t="s">
        <v>0</v>
      </c>
      <c r="G830" s="38" t="s">
        <v>2</v>
      </c>
      <c r="H830" s="38" t="s">
        <v>1</v>
      </c>
      <c r="I830" s="38" t="s">
        <v>3</v>
      </c>
    </row>
    <row r="831" spans="1:9" x14ac:dyDescent="0.2">
      <c r="A831" s="37">
        <v>31747</v>
      </c>
      <c r="B831" s="38">
        <v>6.6</v>
      </c>
      <c r="C831" s="38" t="s">
        <v>18</v>
      </c>
      <c r="D831" s="38" t="s">
        <v>16</v>
      </c>
      <c r="E831" s="38" t="s">
        <v>17</v>
      </c>
      <c r="F831" s="38" t="s">
        <v>0</v>
      </c>
      <c r="G831" s="38" t="s">
        <v>2</v>
      </c>
      <c r="H831" s="38" t="s">
        <v>1</v>
      </c>
      <c r="I831" s="38" t="s">
        <v>3</v>
      </c>
    </row>
    <row r="832" spans="1:9" x14ac:dyDescent="0.2">
      <c r="A832" s="37">
        <v>31778</v>
      </c>
      <c r="B832" s="38">
        <v>6.6</v>
      </c>
      <c r="C832" s="38" t="s">
        <v>18</v>
      </c>
      <c r="D832" s="38" t="s">
        <v>16</v>
      </c>
      <c r="E832" s="38" t="s">
        <v>17</v>
      </c>
      <c r="F832" s="38" t="s">
        <v>0</v>
      </c>
      <c r="G832" s="38" t="s">
        <v>2</v>
      </c>
      <c r="H832" s="38" t="s">
        <v>1</v>
      </c>
      <c r="I832" s="38" t="s">
        <v>3</v>
      </c>
    </row>
    <row r="833" spans="1:9" x14ac:dyDescent="0.2">
      <c r="A833" s="37">
        <v>31809</v>
      </c>
      <c r="B833" s="38">
        <v>6.6</v>
      </c>
      <c r="C833" s="38" t="s">
        <v>18</v>
      </c>
      <c r="D833" s="38" t="s">
        <v>16</v>
      </c>
      <c r="E833" s="38" t="s">
        <v>17</v>
      </c>
      <c r="F833" s="38" t="s">
        <v>0</v>
      </c>
      <c r="G833" s="38" t="s">
        <v>2</v>
      </c>
      <c r="H833" s="38" t="s">
        <v>1</v>
      </c>
      <c r="I833" s="38" t="s">
        <v>3</v>
      </c>
    </row>
    <row r="834" spans="1:9" x14ac:dyDescent="0.2">
      <c r="A834" s="37">
        <v>31837</v>
      </c>
      <c r="B834" s="38">
        <v>6.6</v>
      </c>
      <c r="C834" s="38" t="s">
        <v>18</v>
      </c>
      <c r="D834" s="38" t="s">
        <v>16</v>
      </c>
      <c r="E834" s="38" t="s">
        <v>17</v>
      </c>
      <c r="F834" s="38" t="s">
        <v>0</v>
      </c>
      <c r="G834" s="38" t="s">
        <v>2</v>
      </c>
      <c r="H834" s="38" t="s">
        <v>1</v>
      </c>
      <c r="I834" s="38" t="s">
        <v>3</v>
      </c>
    </row>
    <row r="835" spans="1:9" x14ac:dyDescent="0.2">
      <c r="A835" s="37">
        <v>31868</v>
      </c>
      <c r="B835" s="38">
        <v>6.3</v>
      </c>
      <c r="C835" s="38" t="s">
        <v>18</v>
      </c>
      <c r="D835" s="38" t="s">
        <v>16</v>
      </c>
      <c r="E835" s="38" t="s">
        <v>17</v>
      </c>
      <c r="F835" s="38" t="s">
        <v>0</v>
      </c>
      <c r="G835" s="38" t="s">
        <v>2</v>
      </c>
      <c r="H835" s="38" t="s">
        <v>1</v>
      </c>
      <c r="I835" s="38" t="s">
        <v>3</v>
      </c>
    </row>
    <row r="836" spans="1:9" x14ac:dyDescent="0.2">
      <c r="A836" s="37">
        <v>31898</v>
      </c>
      <c r="B836" s="38">
        <v>6.3</v>
      </c>
      <c r="C836" s="38" t="s">
        <v>18</v>
      </c>
      <c r="D836" s="38" t="s">
        <v>16</v>
      </c>
      <c r="E836" s="38" t="s">
        <v>17</v>
      </c>
      <c r="F836" s="38" t="s">
        <v>0</v>
      </c>
      <c r="G836" s="38" t="s">
        <v>2</v>
      </c>
      <c r="H836" s="38" t="s">
        <v>1</v>
      </c>
      <c r="I836" s="38" t="s">
        <v>3</v>
      </c>
    </row>
    <row r="837" spans="1:9" x14ac:dyDescent="0.2">
      <c r="A837" s="37">
        <v>31929</v>
      </c>
      <c r="B837" s="38">
        <v>6.2</v>
      </c>
      <c r="C837" s="38" t="s">
        <v>18</v>
      </c>
      <c r="D837" s="38" t="s">
        <v>16</v>
      </c>
      <c r="E837" s="38" t="s">
        <v>17</v>
      </c>
      <c r="F837" s="38" t="s">
        <v>0</v>
      </c>
      <c r="G837" s="38" t="s">
        <v>2</v>
      </c>
      <c r="H837" s="38" t="s">
        <v>1</v>
      </c>
      <c r="I837" s="38" t="s">
        <v>3</v>
      </c>
    </row>
    <row r="838" spans="1:9" x14ac:dyDescent="0.2">
      <c r="A838" s="37">
        <v>31959</v>
      </c>
      <c r="B838" s="38">
        <v>6.1</v>
      </c>
      <c r="C838" s="38" t="s">
        <v>18</v>
      </c>
      <c r="D838" s="38" t="s">
        <v>16</v>
      </c>
      <c r="E838" s="38" t="s">
        <v>17</v>
      </c>
      <c r="F838" s="38" t="s">
        <v>0</v>
      </c>
      <c r="G838" s="38" t="s">
        <v>2</v>
      </c>
      <c r="H838" s="38" t="s">
        <v>1</v>
      </c>
      <c r="I838" s="38" t="s">
        <v>3</v>
      </c>
    </row>
    <row r="839" spans="1:9" x14ac:dyDescent="0.2">
      <c r="A839" s="37">
        <v>31990</v>
      </c>
      <c r="B839" s="38">
        <v>6</v>
      </c>
      <c r="C839" s="38" t="s">
        <v>18</v>
      </c>
      <c r="D839" s="38" t="s">
        <v>16</v>
      </c>
      <c r="E839" s="38" t="s">
        <v>17</v>
      </c>
      <c r="F839" s="38" t="s">
        <v>0</v>
      </c>
      <c r="G839" s="38" t="s">
        <v>2</v>
      </c>
      <c r="H839" s="38" t="s">
        <v>1</v>
      </c>
      <c r="I839" s="38" t="s">
        <v>3</v>
      </c>
    </row>
    <row r="840" spans="1:9" x14ac:dyDescent="0.2">
      <c r="A840" s="37">
        <v>32021</v>
      </c>
      <c r="B840" s="38">
        <v>5.9</v>
      </c>
      <c r="C840" s="38" t="s">
        <v>18</v>
      </c>
      <c r="D840" s="38" t="s">
        <v>16</v>
      </c>
      <c r="E840" s="38" t="s">
        <v>17</v>
      </c>
      <c r="F840" s="38" t="s">
        <v>0</v>
      </c>
      <c r="G840" s="38" t="s">
        <v>2</v>
      </c>
      <c r="H840" s="38" t="s">
        <v>1</v>
      </c>
      <c r="I840" s="38" t="s">
        <v>3</v>
      </c>
    </row>
    <row r="841" spans="1:9" x14ac:dyDescent="0.2">
      <c r="A841" s="37">
        <v>32051</v>
      </c>
      <c r="B841" s="38">
        <v>6</v>
      </c>
      <c r="C841" s="38" t="s">
        <v>18</v>
      </c>
      <c r="D841" s="38" t="s">
        <v>16</v>
      </c>
      <c r="E841" s="38" t="s">
        <v>17</v>
      </c>
      <c r="F841" s="38" t="s">
        <v>0</v>
      </c>
      <c r="G841" s="38" t="s">
        <v>2</v>
      </c>
      <c r="H841" s="38" t="s">
        <v>1</v>
      </c>
      <c r="I841" s="38" t="s">
        <v>3</v>
      </c>
    </row>
    <row r="842" spans="1:9" x14ac:dyDescent="0.2">
      <c r="A842" s="37">
        <v>32082</v>
      </c>
      <c r="B842" s="38">
        <v>5.8</v>
      </c>
      <c r="C842" s="38" t="s">
        <v>18</v>
      </c>
      <c r="D842" s="38" t="s">
        <v>16</v>
      </c>
      <c r="E842" s="38" t="s">
        <v>17</v>
      </c>
      <c r="F842" s="38" t="s">
        <v>0</v>
      </c>
      <c r="G842" s="38" t="s">
        <v>2</v>
      </c>
      <c r="H842" s="38" t="s">
        <v>1</v>
      </c>
      <c r="I842" s="38" t="s">
        <v>3</v>
      </c>
    </row>
    <row r="843" spans="1:9" x14ac:dyDescent="0.2">
      <c r="A843" s="37">
        <v>32112</v>
      </c>
      <c r="B843" s="38">
        <v>5.7</v>
      </c>
      <c r="C843" s="38" t="s">
        <v>18</v>
      </c>
      <c r="D843" s="38" t="s">
        <v>16</v>
      </c>
      <c r="E843" s="38" t="s">
        <v>17</v>
      </c>
      <c r="F843" s="38" t="s">
        <v>0</v>
      </c>
      <c r="G843" s="38" t="s">
        <v>2</v>
      </c>
      <c r="H843" s="38" t="s">
        <v>1</v>
      </c>
      <c r="I843" s="38" t="s">
        <v>3</v>
      </c>
    </row>
    <row r="844" spans="1:9" x14ac:dyDescent="0.2">
      <c r="A844" s="37">
        <v>32143</v>
      </c>
      <c r="B844" s="38">
        <v>5.7</v>
      </c>
      <c r="C844" s="38" t="s">
        <v>18</v>
      </c>
      <c r="D844" s="38" t="s">
        <v>16</v>
      </c>
      <c r="E844" s="38" t="s">
        <v>17</v>
      </c>
      <c r="F844" s="38" t="s">
        <v>0</v>
      </c>
      <c r="G844" s="38" t="s">
        <v>2</v>
      </c>
      <c r="H844" s="38" t="s">
        <v>1</v>
      </c>
      <c r="I844" s="38" t="s">
        <v>3</v>
      </c>
    </row>
    <row r="845" spans="1:9" x14ac:dyDescent="0.2">
      <c r="A845" s="37">
        <v>32174</v>
      </c>
      <c r="B845" s="38">
        <v>5.7</v>
      </c>
      <c r="C845" s="38" t="s">
        <v>18</v>
      </c>
      <c r="D845" s="38" t="s">
        <v>16</v>
      </c>
      <c r="E845" s="38" t="s">
        <v>17</v>
      </c>
      <c r="F845" s="38" t="s">
        <v>0</v>
      </c>
      <c r="G845" s="38" t="s">
        <v>2</v>
      </c>
      <c r="H845" s="38" t="s">
        <v>1</v>
      </c>
      <c r="I845" s="38" t="s">
        <v>3</v>
      </c>
    </row>
    <row r="846" spans="1:9" x14ac:dyDescent="0.2">
      <c r="A846" s="37">
        <v>32203</v>
      </c>
      <c r="B846" s="38">
        <v>5.7</v>
      </c>
      <c r="C846" s="38" t="s">
        <v>18</v>
      </c>
      <c r="D846" s="38" t="s">
        <v>16</v>
      </c>
      <c r="E846" s="38" t="s">
        <v>17</v>
      </c>
      <c r="F846" s="38" t="s">
        <v>0</v>
      </c>
      <c r="G846" s="38" t="s">
        <v>2</v>
      </c>
      <c r="H846" s="38" t="s">
        <v>1</v>
      </c>
      <c r="I846" s="38" t="s">
        <v>3</v>
      </c>
    </row>
    <row r="847" spans="1:9" x14ac:dyDescent="0.2">
      <c r="A847" s="37">
        <v>32234</v>
      </c>
      <c r="B847" s="38">
        <v>5.4</v>
      </c>
      <c r="C847" s="38" t="s">
        <v>18</v>
      </c>
      <c r="D847" s="38" t="s">
        <v>16</v>
      </c>
      <c r="E847" s="38" t="s">
        <v>17</v>
      </c>
      <c r="F847" s="38" t="s">
        <v>0</v>
      </c>
      <c r="G847" s="38" t="s">
        <v>2</v>
      </c>
      <c r="H847" s="38" t="s">
        <v>1</v>
      </c>
      <c r="I847" s="38" t="s">
        <v>3</v>
      </c>
    </row>
    <row r="848" spans="1:9" x14ac:dyDescent="0.2">
      <c r="A848" s="37">
        <v>32264</v>
      </c>
      <c r="B848" s="38">
        <v>5.6</v>
      </c>
      <c r="C848" s="38" t="s">
        <v>18</v>
      </c>
      <c r="D848" s="38" t="s">
        <v>16</v>
      </c>
      <c r="E848" s="38" t="s">
        <v>17</v>
      </c>
      <c r="F848" s="38" t="s">
        <v>0</v>
      </c>
      <c r="G848" s="38" t="s">
        <v>2</v>
      </c>
      <c r="H848" s="38" t="s">
        <v>1</v>
      </c>
      <c r="I848" s="38" t="s">
        <v>3</v>
      </c>
    </row>
    <row r="849" spans="1:9" x14ac:dyDescent="0.2">
      <c r="A849" s="37">
        <v>32295</v>
      </c>
      <c r="B849" s="38">
        <v>5.4</v>
      </c>
      <c r="C849" s="38" t="s">
        <v>18</v>
      </c>
      <c r="D849" s="38" t="s">
        <v>16</v>
      </c>
      <c r="E849" s="38" t="s">
        <v>17</v>
      </c>
      <c r="F849" s="38" t="s">
        <v>0</v>
      </c>
      <c r="G849" s="38" t="s">
        <v>2</v>
      </c>
      <c r="H849" s="38" t="s">
        <v>1</v>
      </c>
      <c r="I849" s="38" t="s">
        <v>3</v>
      </c>
    </row>
    <row r="850" spans="1:9" x14ac:dyDescent="0.2">
      <c r="A850" s="37">
        <v>32325</v>
      </c>
      <c r="B850" s="38">
        <v>5.4</v>
      </c>
      <c r="C850" s="38" t="s">
        <v>18</v>
      </c>
      <c r="D850" s="38" t="s">
        <v>16</v>
      </c>
      <c r="E850" s="38" t="s">
        <v>17</v>
      </c>
      <c r="F850" s="38" t="s">
        <v>0</v>
      </c>
      <c r="G850" s="38" t="s">
        <v>2</v>
      </c>
      <c r="H850" s="38" t="s">
        <v>1</v>
      </c>
      <c r="I850" s="38" t="s">
        <v>3</v>
      </c>
    </row>
    <row r="851" spans="1:9" x14ac:dyDescent="0.2">
      <c r="A851" s="37">
        <v>32356</v>
      </c>
      <c r="B851" s="38">
        <v>5.6</v>
      </c>
      <c r="C851" s="38" t="s">
        <v>18</v>
      </c>
      <c r="D851" s="38" t="s">
        <v>16</v>
      </c>
      <c r="E851" s="38" t="s">
        <v>17</v>
      </c>
      <c r="F851" s="38" t="s">
        <v>0</v>
      </c>
      <c r="G851" s="38" t="s">
        <v>2</v>
      </c>
      <c r="H851" s="38" t="s">
        <v>1</v>
      </c>
      <c r="I851" s="38" t="s">
        <v>3</v>
      </c>
    </row>
    <row r="852" spans="1:9" x14ac:dyDescent="0.2">
      <c r="A852" s="37">
        <v>32387</v>
      </c>
      <c r="B852" s="38">
        <v>5.4</v>
      </c>
      <c r="C852" s="38" t="s">
        <v>18</v>
      </c>
      <c r="D852" s="38" t="s">
        <v>16</v>
      </c>
      <c r="E852" s="38" t="s">
        <v>17</v>
      </c>
      <c r="F852" s="38" t="s">
        <v>0</v>
      </c>
      <c r="G852" s="38" t="s">
        <v>2</v>
      </c>
      <c r="H852" s="38" t="s">
        <v>1</v>
      </c>
      <c r="I852" s="38" t="s">
        <v>3</v>
      </c>
    </row>
    <row r="853" spans="1:9" x14ac:dyDescent="0.2">
      <c r="A853" s="37">
        <v>32417</v>
      </c>
      <c r="B853" s="38">
        <v>5.4</v>
      </c>
      <c r="C853" s="38" t="s">
        <v>18</v>
      </c>
      <c r="D853" s="38" t="s">
        <v>16</v>
      </c>
      <c r="E853" s="38" t="s">
        <v>17</v>
      </c>
      <c r="F853" s="38" t="s">
        <v>0</v>
      </c>
      <c r="G853" s="38" t="s">
        <v>2</v>
      </c>
      <c r="H853" s="38" t="s">
        <v>1</v>
      </c>
      <c r="I853" s="38" t="s">
        <v>3</v>
      </c>
    </row>
    <row r="854" spans="1:9" x14ac:dyDescent="0.2">
      <c r="A854" s="37">
        <v>32448</v>
      </c>
      <c r="B854" s="38">
        <v>5.3</v>
      </c>
      <c r="C854" s="38" t="s">
        <v>18</v>
      </c>
      <c r="D854" s="38" t="s">
        <v>16</v>
      </c>
      <c r="E854" s="38" t="s">
        <v>17</v>
      </c>
      <c r="F854" s="38" t="s">
        <v>0</v>
      </c>
      <c r="G854" s="38" t="s">
        <v>2</v>
      </c>
      <c r="H854" s="38" t="s">
        <v>1</v>
      </c>
      <c r="I854" s="38" t="s">
        <v>3</v>
      </c>
    </row>
    <row r="855" spans="1:9" x14ac:dyDescent="0.2">
      <c r="A855" s="37">
        <v>32478</v>
      </c>
      <c r="B855" s="38">
        <v>5.3</v>
      </c>
      <c r="C855" s="38" t="s">
        <v>18</v>
      </c>
      <c r="D855" s="38" t="s">
        <v>16</v>
      </c>
      <c r="E855" s="38" t="s">
        <v>17</v>
      </c>
      <c r="F855" s="38" t="s">
        <v>0</v>
      </c>
      <c r="G855" s="38" t="s">
        <v>2</v>
      </c>
      <c r="H855" s="38" t="s">
        <v>1</v>
      </c>
      <c r="I855" s="38" t="s">
        <v>3</v>
      </c>
    </row>
    <row r="856" spans="1:9" x14ac:dyDescent="0.2">
      <c r="A856" s="37">
        <v>32509</v>
      </c>
      <c r="B856" s="38">
        <v>5.4</v>
      </c>
      <c r="C856" s="38" t="s">
        <v>18</v>
      </c>
      <c r="D856" s="38" t="s">
        <v>16</v>
      </c>
      <c r="E856" s="38" t="s">
        <v>17</v>
      </c>
      <c r="F856" s="38" t="s">
        <v>0</v>
      </c>
      <c r="G856" s="38" t="s">
        <v>2</v>
      </c>
      <c r="H856" s="38" t="s">
        <v>1</v>
      </c>
      <c r="I856" s="38" t="s">
        <v>3</v>
      </c>
    </row>
    <row r="857" spans="1:9" x14ac:dyDescent="0.2">
      <c r="A857" s="37">
        <v>32540</v>
      </c>
      <c r="B857" s="38">
        <v>5.2</v>
      </c>
      <c r="C857" s="38" t="s">
        <v>18</v>
      </c>
      <c r="D857" s="38" t="s">
        <v>16</v>
      </c>
      <c r="E857" s="38" t="s">
        <v>17</v>
      </c>
      <c r="F857" s="38" t="s">
        <v>0</v>
      </c>
      <c r="G857" s="38" t="s">
        <v>2</v>
      </c>
      <c r="H857" s="38" t="s">
        <v>1</v>
      </c>
      <c r="I857" s="38" t="s">
        <v>3</v>
      </c>
    </row>
    <row r="858" spans="1:9" x14ac:dyDescent="0.2">
      <c r="A858" s="37">
        <v>32568</v>
      </c>
      <c r="B858" s="38">
        <v>5</v>
      </c>
      <c r="C858" s="38" t="s">
        <v>18</v>
      </c>
      <c r="D858" s="38" t="s">
        <v>16</v>
      </c>
      <c r="E858" s="38" t="s">
        <v>17</v>
      </c>
      <c r="F858" s="38" t="s">
        <v>0</v>
      </c>
      <c r="G858" s="38" t="s">
        <v>2</v>
      </c>
      <c r="H858" s="38" t="s">
        <v>1</v>
      </c>
      <c r="I858" s="38" t="s">
        <v>3</v>
      </c>
    </row>
    <row r="859" spans="1:9" x14ac:dyDescent="0.2">
      <c r="A859" s="37">
        <v>32599</v>
      </c>
      <c r="B859" s="38">
        <v>5.2</v>
      </c>
      <c r="C859" s="38" t="s">
        <v>18</v>
      </c>
      <c r="D859" s="38" t="s">
        <v>16</v>
      </c>
      <c r="E859" s="38" t="s">
        <v>17</v>
      </c>
      <c r="F859" s="38" t="s">
        <v>0</v>
      </c>
      <c r="G859" s="38" t="s">
        <v>2</v>
      </c>
      <c r="H859" s="38" t="s">
        <v>1</v>
      </c>
      <c r="I859" s="38" t="s">
        <v>3</v>
      </c>
    </row>
    <row r="860" spans="1:9" x14ac:dyDescent="0.2">
      <c r="A860" s="37">
        <v>32629</v>
      </c>
      <c r="B860" s="38">
        <v>5.2</v>
      </c>
      <c r="C860" s="38" t="s">
        <v>18</v>
      </c>
      <c r="D860" s="38" t="s">
        <v>16</v>
      </c>
      <c r="E860" s="38" t="s">
        <v>17</v>
      </c>
      <c r="F860" s="38" t="s">
        <v>0</v>
      </c>
      <c r="G860" s="38" t="s">
        <v>2</v>
      </c>
      <c r="H860" s="38" t="s">
        <v>1</v>
      </c>
      <c r="I860" s="38" t="s">
        <v>3</v>
      </c>
    </row>
    <row r="861" spans="1:9" x14ac:dyDescent="0.2">
      <c r="A861" s="37">
        <v>32660</v>
      </c>
      <c r="B861" s="38">
        <v>5.3</v>
      </c>
      <c r="C861" s="38" t="s">
        <v>18</v>
      </c>
      <c r="D861" s="38" t="s">
        <v>16</v>
      </c>
      <c r="E861" s="38" t="s">
        <v>17</v>
      </c>
      <c r="F861" s="38" t="s">
        <v>0</v>
      </c>
      <c r="G861" s="38" t="s">
        <v>2</v>
      </c>
      <c r="H861" s="38" t="s">
        <v>1</v>
      </c>
      <c r="I861" s="38" t="s">
        <v>3</v>
      </c>
    </row>
    <row r="862" spans="1:9" x14ac:dyDescent="0.2">
      <c r="A862" s="37">
        <v>32690</v>
      </c>
      <c r="B862" s="38">
        <v>5.2</v>
      </c>
      <c r="C862" s="38" t="s">
        <v>18</v>
      </c>
      <c r="D862" s="38" t="s">
        <v>16</v>
      </c>
      <c r="E862" s="38" t="s">
        <v>17</v>
      </c>
      <c r="F862" s="38" t="s">
        <v>0</v>
      </c>
      <c r="G862" s="38" t="s">
        <v>2</v>
      </c>
      <c r="H862" s="38" t="s">
        <v>1</v>
      </c>
      <c r="I862" s="38" t="s">
        <v>3</v>
      </c>
    </row>
    <row r="863" spans="1:9" x14ac:dyDescent="0.2">
      <c r="A863" s="37">
        <v>32721</v>
      </c>
      <c r="B863" s="38">
        <v>5.2</v>
      </c>
      <c r="C863" s="38" t="s">
        <v>18</v>
      </c>
      <c r="D863" s="38" t="s">
        <v>16</v>
      </c>
      <c r="E863" s="38" t="s">
        <v>17</v>
      </c>
      <c r="F863" s="38" t="s">
        <v>0</v>
      </c>
      <c r="G863" s="38" t="s">
        <v>2</v>
      </c>
      <c r="H863" s="38" t="s">
        <v>1</v>
      </c>
      <c r="I863" s="38" t="s">
        <v>3</v>
      </c>
    </row>
    <row r="864" spans="1:9" x14ac:dyDescent="0.2">
      <c r="A864" s="37">
        <v>32752</v>
      </c>
      <c r="B864" s="38">
        <v>5.3</v>
      </c>
      <c r="C864" s="38" t="s">
        <v>18</v>
      </c>
      <c r="D864" s="38" t="s">
        <v>16</v>
      </c>
      <c r="E864" s="38" t="s">
        <v>17</v>
      </c>
      <c r="F864" s="38" t="s">
        <v>0</v>
      </c>
      <c r="G864" s="38" t="s">
        <v>2</v>
      </c>
      <c r="H864" s="38" t="s">
        <v>1</v>
      </c>
      <c r="I864" s="38" t="s">
        <v>3</v>
      </c>
    </row>
    <row r="865" spans="1:9" x14ac:dyDescent="0.2">
      <c r="A865" s="37">
        <v>32782</v>
      </c>
      <c r="B865" s="38">
        <v>5.3</v>
      </c>
      <c r="C865" s="38" t="s">
        <v>18</v>
      </c>
      <c r="D865" s="38" t="s">
        <v>16</v>
      </c>
      <c r="E865" s="38" t="s">
        <v>17</v>
      </c>
      <c r="F865" s="38" t="s">
        <v>0</v>
      </c>
      <c r="G865" s="38" t="s">
        <v>2</v>
      </c>
      <c r="H865" s="38" t="s">
        <v>1</v>
      </c>
      <c r="I865" s="38" t="s">
        <v>3</v>
      </c>
    </row>
    <row r="866" spans="1:9" x14ac:dyDescent="0.2">
      <c r="A866" s="37">
        <v>32813</v>
      </c>
      <c r="B866" s="38">
        <v>5.4</v>
      </c>
      <c r="C866" s="38" t="s">
        <v>18</v>
      </c>
      <c r="D866" s="38" t="s">
        <v>16</v>
      </c>
      <c r="E866" s="38" t="s">
        <v>17</v>
      </c>
      <c r="F866" s="38" t="s">
        <v>0</v>
      </c>
      <c r="G866" s="38" t="s">
        <v>2</v>
      </c>
      <c r="H866" s="38" t="s">
        <v>1</v>
      </c>
      <c r="I866" s="38" t="s">
        <v>3</v>
      </c>
    </row>
    <row r="867" spans="1:9" x14ac:dyDescent="0.2">
      <c r="A867" s="37">
        <v>32843</v>
      </c>
      <c r="B867" s="38">
        <v>5.4</v>
      </c>
      <c r="C867" s="38" t="s">
        <v>18</v>
      </c>
      <c r="D867" s="38" t="s">
        <v>16</v>
      </c>
      <c r="E867" s="38" t="s">
        <v>17</v>
      </c>
      <c r="F867" s="38" t="s">
        <v>0</v>
      </c>
      <c r="G867" s="38" t="s">
        <v>2</v>
      </c>
      <c r="H867" s="38" t="s">
        <v>1</v>
      </c>
      <c r="I867" s="38" t="s">
        <v>3</v>
      </c>
    </row>
    <row r="868" spans="1:9" x14ac:dyDescent="0.2">
      <c r="A868" s="37">
        <v>32874</v>
      </c>
      <c r="B868" s="38">
        <v>5.4</v>
      </c>
      <c r="C868" s="38" t="s">
        <v>18</v>
      </c>
      <c r="D868" s="38" t="s">
        <v>16</v>
      </c>
      <c r="E868" s="38" t="s">
        <v>17</v>
      </c>
      <c r="F868" s="38" t="s">
        <v>0</v>
      </c>
      <c r="G868" s="38" t="s">
        <v>2</v>
      </c>
      <c r="H868" s="38" t="s">
        <v>1</v>
      </c>
      <c r="I868" s="38" t="s">
        <v>3</v>
      </c>
    </row>
    <row r="869" spans="1:9" x14ac:dyDescent="0.2">
      <c r="A869" s="37">
        <v>32905</v>
      </c>
      <c r="B869" s="38">
        <v>5.3</v>
      </c>
      <c r="C869" s="38" t="s">
        <v>18</v>
      </c>
      <c r="D869" s="38" t="s">
        <v>16</v>
      </c>
      <c r="E869" s="38" t="s">
        <v>17</v>
      </c>
      <c r="F869" s="38" t="s">
        <v>0</v>
      </c>
      <c r="G869" s="38" t="s">
        <v>2</v>
      </c>
      <c r="H869" s="38" t="s">
        <v>1</v>
      </c>
      <c r="I869" s="38" t="s">
        <v>3</v>
      </c>
    </row>
    <row r="870" spans="1:9" x14ac:dyDescent="0.2">
      <c r="A870" s="37">
        <v>32933</v>
      </c>
      <c r="B870" s="38">
        <v>5.2</v>
      </c>
      <c r="C870" s="38" t="s">
        <v>18</v>
      </c>
      <c r="D870" s="38" t="s">
        <v>16</v>
      </c>
      <c r="E870" s="38" t="s">
        <v>17</v>
      </c>
      <c r="F870" s="38" t="s">
        <v>0</v>
      </c>
      <c r="G870" s="38" t="s">
        <v>2</v>
      </c>
      <c r="H870" s="38" t="s">
        <v>1</v>
      </c>
      <c r="I870" s="38" t="s">
        <v>3</v>
      </c>
    </row>
    <row r="871" spans="1:9" x14ac:dyDescent="0.2">
      <c r="A871" s="37">
        <v>32964</v>
      </c>
      <c r="B871" s="38">
        <v>5.4</v>
      </c>
      <c r="C871" s="38" t="s">
        <v>18</v>
      </c>
      <c r="D871" s="38" t="s">
        <v>16</v>
      </c>
      <c r="E871" s="38" t="s">
        <v>17</v>
      </c>
      <c r="F871" s="38" t="s">
        <v>0</v>
      </c>
      <c r="G871" s="38" t="s">
        <v>2</v>
      </c>
      <c r="H871" s="38" t="s">
        <v>1</v>
      </c>
      <c r="I871" s="38" t="s">
        <v>3</v>
      </c>
    </row>
    <row r="872" spans="1:9" x14ac:dyDescent="0.2">
      <c r="A872" s="37">
        <v>32994</v>
      </c>
      <c r="B872" s="38">
        <v>5.4</v>
      </c>
      <c r="C872" s="38" t="s">
        <v>18</v>
      </c>
      <c r="D872" s="38" t="s">
        <v>16</v>
      </c>
      <c r="E872" s="38" t="s">
        <v>17</v>
      </c>
      <c r="F872" s="38" t="s">
        <v>0</v>
      </c>
      <c r="G872" s="38" t="s">
        <v>2</v>
      </c>
      <c r="H872" s="38" t="s">
        <v>1</v>
      </c>
      <c r="I872" s="38" t="s">
        <v>3</v>
      </c>
    </row>
    <row r="873" spans="1:9" x14ac:dyDescent="0.2">
      <c r="A873" s="37">
        <v>33025</v>
      </c>
      <c r="B873" s="38">
        <v>5.2</v>
      </c>
      <c r="C873" s="38" t="s">
        <v>18</v>
      </c>
      <c r="D873" s="38" t="s">
        <v>16</v>
      </c>
      <c r="E873" s="38" t="s">
        <v>17</v>
      </c>
      <c r="F873" s="38" t="s">
        <v>0</v>
      </c>
      <c r="G873" s="38" t="s">
        <v>2</v>
      </c>
      <c r="H873" s="38" t="s">
        <v>1</v>
      </c>
      <c r="I873" s="38" t="s">
        <v>3</v>
      </c>
    </row>
    <row r="874" spans="1:9" x14ac:dyDescent="0.2">
      <c r="A874" s="37">
        <v>33055</v>
      </c>
      <c r="B874" s="38">
        <v>5.5</v>
      </c>
      <c r="C874" s="38" t="s">
        <v>18</v>
      </c>
      <c r="D874" s="38" t="s">
        <v>16</v>
      </c>
      <c r="E874" s="38" t="s">
        <v>17</v>
      </c>
      <c r="F874" s="38" t="s">
        <v>0</v>
      </c>
      <c r="G874" s="38" t="s">
        <v>2</v>
      </c>
      <c r="H874" s="38" t="s">
        <v>1</v>
      </c>
      <c r="I874" s="38" t="s">
        <v>3</v>
      </c>
    </row>
    <row r="875" spans="1:9" x14ac:dyDescent="0.2">
      <c r="A875" s="37">
        <v>33086</v>
      </c>
      <c r="B875" s="38">
        <v>5.7</v>
      </c>
      <c r="C875" s="38" t="s">
        <v>18</v>
      </c>
      <c r="D875" s="38" t="s">
        <v>16</v>
      </c>
      <c r="E875" s="38" t="s">
        <v>17</v>
      </c>
      <c r="F875" s="38" t="s">
        <v>0</v>
      </c>
      <c r="G875" s="38" t="s">
        <v>2</v>
      </c>
      <c r="H875" s="38" t="s">
        <v>1</v>
      </c>
      <c r="I875" s="38" t="s">
        <v>3</v>
      </c>
    </row>
    <row r="876" spans="1:9" x14ac:dyDescent="0.2">
      <c r="A876" s="37">
        <v>33117</v>
      </c>
      <c r="B876" s="38">
        <v>5.9</v>
      </c>
      <c r="C876" s="38" t="s">
        <v>18</v>
      </c>
      <c r="D876" s="38" t="s">
        <v>16</v>
      </c>
      <c r="E876" s="38" t="s">
        <v>17</v>
      </c>
      <c r="F876" s="38" t="s">
        <v>0</v>
      </c>
      <c r="G876" s="38" t="s">
        <v>2</v>
      </c>
      <c r="H876" s="38" t="s">
        <v>1</v>
      </c>
      <c r="I876" s="38" t="s">
        <v>3</v>
      </c>
    </row>
    <row r="877" spans="1:9" x14ac:dyDescent="0.2">
      <c r="A877" s="37">
        <v>33147</v>
      </c>
      <c r="B877" s="38">
        <v>5.9</v>
      </c>
      <c r="C877" s="38" t="s">
        <v>18</v>
      </c>
      <c r="D877" s="38" t="s">
        <v>16</v>
      </c>
      <c r="E877" s="38" t="s">
        <v>17</v>
      </c>
      <c r="F877" s="38" t="s">
        <v>0</v>
      </c>
      <c r="G877" s="38" t="s">
        <v>2</v>
      </c>
      <c r="H877" s="38" t="s">
        <v>1</v>
      </c>
      <c r="I877" s="38" t="s">
        <v>3</v>
      </c>
    </row>
    <row r="878" spans="1:9" x14ac:dyDescent="0.2">
      <c r="A878" s="37">
        <v>33178</v>
      </c>
      <c r="B878" s="38">
        <v>6.2</v>
      </c>
      <c r="C878" s="38" t="s">
        <v>18</v>
      </c>
      <c r="D878" s="38" t="s">
        <v>16</v>
      </c>
      <c r="E878" s="38" t="s">
        <v>17</v>
      </c>
      <c r="F878" s="38" t="s">
        <v>0</v>
      </c>
      <c r="G878" s="38" t="s">
        <v>2</v>
      </c>
      <c r="H878" s="38" t="s">
        <v>1</v>
      </c>
      <c r="I878" s="38" t="s">
        <v>3</v>
      </c>
    </row>
    <row r="879" spans="1:9" x14ac:dyDescent="0.2">
      <c r="A879" s="37">
        <v>33208</v>
      </c>
      <c r="B879" s="38">
        <v>6.3</v>
      </c>
      <c r="C879" s="38" t="s">
        <v>18</v>
      </c>
      <c r="D879" s="38" t="s">
        <v>16</v>
      </c>
      <c r="E879" s="38" t="s">
        <v>17</v>
      </c>
      <c r="F879" s="38" t="s">
        <v>0</v>
      </c>
      <c r="G879" s="38" t="s">
        <v>2</v>
      </c>
      <c r="H879" s="38" t="s">
        <v>1</v>
      </c>
      <c r="I879" s="38" t="s">
        <v>3</v>
      </c>
    </row>
    <row r="880" spans="1:9" x14ac:dyDescent="0.2">
      <c r="A880" s="37">
        <v>33239</v>
      </c>
      <c r="B880" s="38">
        <v>6.4</v>
      </c>
      <c r="C880" s="38" t="s">
        <v>18</v>
      </c>
      <c r="D880" s="38" t="s">
        <v>16</v>
      </c>
      <c r="E880" s="38" t="s">
        <v>17</v>
      </c>
      <c r="F880" s="38" t="s">
        <v>0</v>
      </c>
      <c r="G880" s="38" t="s">
        <v>2</v>
      </c>
      <c r="H880" s="38" t="s">
        <v>1</v>
      </c>
      <c r="I880" s="38" t="s">
        <v>3</v>
      </c>
    </row>
    <row r="881" spans="1:9" x14ac:dyDescent="0.2">
      <c r="A881" s="37">
        <v>33270</v>
      </c>
      <c r="B881" s="38">
        <v>6.6</v>
      </c>
      <c r="C881" s="38" t="s">
        <v>18</v>
      </c>
      <c r="D881" s="38" t="s">
        <v>16</v>
      </c>
      <c r="E881" s="38" t="s">
        <v>17</v>
      </c>
      <c r="F881" s="38" t="s">
        <v>0</v>
      </c>
      <c r="G881" s="38" t="s">
        <v>2</v>
      </c>
      <c r="H881" s="38" t="s">
        <v>1</v>
      </c>
      <c r="I881" s="38" t="s">
        <v>3</v>
      </c>
    </row>
    <row r="882" spans="1:9" x14ac:dyDescent="0.2">
      <c r="A882" s="37">
        <v>33298</v>
      </c>
      <c r="B882" s="38">
        <v>6.8</v>
      </c>
      <c r="C882" s="38" t="s">
        <v>18</v>
      </c>
      <c r="D882" s="38" t="s">
        <v>16</v>
      </c>
      <c r="E882" s="38" t="s">
        <v>17</v>
      </c>
      <c r="F882" s="38" t="s">
        <v>0</v>
      </c>
      <c r="G882" s="38" t="s">
        <v>2</v>
      </c>
      <c r="H882" s="38" t="s">
        <v>1</v>
      </c>
      <c r="I882" s="38" t="s">
        <v>3</v>
      </c>
    </row>
    <row r="883" spans="1:9" x14ac:dyDescent="0.2">
      <c r="A883" s="37">
        <v>33329</v>
      </c>
      <c r="B883" s="38">
        <v>6.7</v>
      </c>
      <c r="C883" s="38" t="s">
        <v>18</v>
      </c>
      <c r="D883" s="38" t="s">
        <v>16</v>
      </c>
      <c r="E883" s="38" t="s">
        <v>17</v>
      </c>
      <c r="F883" s="38" t="s">
        <v>0</v>
      </c>
      <c r="G883" s="38" t="s">
        <v>2</v>
      </c>
      <c r="H883" s="38" t="s">
        <v>1</v>
      </c>
      <c r="I883" s="38" t="s">
        <v>3</v>
      </c>
    </row>
    <row r="884" spans="1:9" x14ac:dyDescent="0.2">
      <c r="A884" s="37">
        <v>33359</v>
      </c>
      <c r="B884" s="38">
        <v>6.9</v>
      </c>
      <c r="C884" s="38" t="s">
        <v>18</v>
      </c>
      <c r="D884" s="38" t="s">
        <v>16</v>
      </c>
      <c r="E884" s="38" t="s">
        <v>17</v>
      </c>
      <c r="F884" s="38" t="s">
        <v>0</v>
      </c>
      <c r="G884" s="38" t="s">
        <v>2</v>
      </c>
      <c r="H884" s="38" t="s">
        <v>1</v>
      </c>
      <c r="I884" s="38" t="s">
        <v>3</v>
      </c>
    </row>
    <row r="885" spans="1:9" x14ac:dyDescent="0.2">
      <c r="A885" s="37">
        <v>33390</v>
      </c>
      <c r="B885" s="38">
        <v>6.9</v>
      </c>
      <c r="C885" s="38" t="s">
        <v>18</v>
      </c>
      <c r="D885" s="38" t="s">
        <v>16</v>
      </c>
      <c r="E885" s="38" t="s">
        <v>17</v>
      </c>
      <c r="F885" s="38" t="s">
        <v>0</v>
      </c>
      <c r="G885" s="38" t="s">
        <v>2</v>
      </c>
      <c r="H885" s="38" t="s">
        <v>1</v>
      </c>
      <c r="I885" s="38" t="s">
        <v>3</v>
      </c>
    </row>
    <row r="886" spans="1:9" x14ac:dyDescent="0.2">
      <c r="A886" s="37">
        <v>33420</v>
      </c>
      <c r="B886" s="38">
        <v>6.8</v>
      </c>
      <c r="C886" s="38" t="s">
        <v>18</v>
      </c>
      <c r="D886" s="38" t="s">
        <v>16</v>
      </c>
      <c r="E886" s="38" t="s">
        <v>17</v>
      </c>
      <c r="F886" s="38" t="s">
        <v>0</v>
      </c>
      <c r="G886" s="38" t="s">
        <v>2</v>
      </c>
      <c r="H886" s="38" t="s">
        <v>1</v>
      </c>
      <c r="I886" s="38" t="s">
        <v>3</v>
      </c>
    </row>
    <row r="887" spans="1:9" x14ac:dyDescent="0.2">
      <c r="A887" s="37">
        <v>33451</v>
      </c>
      <c r="B887" s="38">
        <v>6.9</v>
      </c>
      <c r="C887" s="38" t="s">
        <v>18</v>
      </c>
      <c r="D887" s="38" t="s">
        <v>16</v>
      </c>
      <c r="E887" s="38" t="s">
        <v>17</v>
      </c>
      <c r="F887" s="38" t="s">
        <v>0</v>
      </c>
      <c r="G887" s="38" t="s">
        <v>2</v>
      </c>
      <c r="H887" s="38" t="s">
        <v>1</v>
      </c>
      <c r="I887" s="38" t="s">
        <v>3</v>
      </c>
    </row>
    <row r="888" spans="1:9" x14ac:dyDescent="0.2">
      <c r="A888" s="37">
        <v>33482</v>
      </c>
      <c r="B888" s="38">
        <v>6.9</v>
      </c>
      <c r="C888" s="38" t="s">
        <v>18</v>
      </c>
      <c r="D888" s="38" t="s">
        <v>16</v>
      </c>
      <c r="E888" s="38" t="s">
        <v>17</v>
      </c>
      <c r="F888" s="38" t="s">
        <v>0</v>
      </c>
      <c r="G888" s="38" t="s">
        <v>2</v>
      </c>
      <c r="H888" s="38" t="s">
        <v>1</v>
      </c>
      <c r="I888" s="38" t="s">
        <v>3</v>
      </c>
    </row>
    <row r="889" spans="1:9" x14ac:dyDescent="0.2">
      <c r="A889" s="37">
        <v>33512</v>
      </c>
      <c r="B889" s="38">
        <v>7</v>
      </c>
      <c r="C889" s="38" t="s">
        <v>18</v>
      </c>
      <c r="D889" s="38" t="s">
        <v>16</v>
      </c>
      <c r="E889" s="38" t="s">
        <v>17</v>
      </c>
      <c r="F889" s="38" t="s">
        <v>0</v>
      </c>
      <c r="G889" s="38" t="s">
        <v>2</v>
      </c>
      <c r="H889" s="38" t="s">
        <v>1</v>
      </c>
      <c r="I889" s="38" t="s">
        <v>3</v>
      </c>
    </row>
    <row r="890" spans="1:9" x14ac:dyDescent="0.2">
      <c r="A890" s="37">
        <v>33543</v>
      </c>
      <c r="B890" s="38">
        <v>7</v>
      </c>
      <c r="C890" s="38" t="s">
        <v>18</v>
      </c>
      <c r="D890" s="38" t="s">
        <v>16</v>
      </c>
      <c r="E890" s="38" t="s">
        <v>17</v>
      </c>
      <c r="F890" s="38" t="s">
        <v>0</v>
      </c>
      <c r="G890" s="38" t="s">
        <v>2</v>
      </c>
      <c r="H890" s="38" t="s">
        <v>1</v>
      </c>
      <c r="I890" s="38" t="s">
        <v>3</v>
      </c>
    </row>
    <row r="891" spans="1:9" x14ac:dyDescent="0.2">
      <c r="A891" s="37">
        <v>33573</v>
      </c>
      <c r="B891" s="38">
        <v>7.3</v>
      </c>
      <c r="C891" s="38" t="s">
        <v>18</v>
      </c>
      <c r="D891" s="38" t="s">
        <v>16</v>
      </c>
      <c r="E891" s="38" t="s">
        <v>17</v>
      </c>
      <c r="F891" s="38" t="s">
        <v>0</v>
      </c>
      <c r="G891" s="38" t="s">
        <v>2</v>
      </c>
      <c r="H891" s="38" t="s">
        <v>1</v>
      </c>
      <c r="I891" s="38" t="s">
        <v>3</v>
      </c>
    </row>
    <row r="892" spans="1:9" x14ac:dyDescent="0.2">
      <c r="A892" s="37">
        <v>33604</v>
      </c>
      <c r="B892" s="38">
        <v>7.3</v>
      </c>
      <c r="C892" s="38" t="s">
        <v>18</v>
      </c>
      <c r="D892" s="38" t="s">
        <v>16</v>
      </c>
      <c r="E892" s="38" t="s">
        <v>17</v>
      </c>
      <c r="F892" s="38" t="s">
        <v>0</v>
      </c>
      <c r="G892" s="38" t="s">
        <v>2</v>
      </c>
      <c r="H892" s="38" t="s">
        <v>1</v>
      </c>
      <c r="I892" s="38" t="s">
        <v>3</v>
      </c>
    </row>
    <row r="893" spans="1:9" x14ac:dyDescent="0.2">
      <c r="A893" s="37">
        <v>33635</v>
      </c>
      <c r="B893" s="38">
        <v>7.4</v>
      </c>
      <c r="C893" s="38" t="s">
        <v>18</v>
      </c>
      <c r="D893" s="38" t="s">
        <v>16</v>
      </c>
      <c r="E893" s="38" t="s">
        <v>17</v>
      </c>
      <c r="F893" s="38" t="s">
        <v>0</v>
      </c>
      <c r="G893" s="38" t="s">
        <v>2</v>
      </c>
      <c r="H893" s="38" t="s">
        <v>1</v>
      </c>
      <c r="I893" s="38" t="s">
        <v>3</v>
      </c>
    </row>
    <row r="894" spans="1:9" x14ac:dyDescent="0.2">
      <c r="A894" s="37">
        <v>33664</v>
      </c>
      <c r="B894" s="38">
        <v>7.4</v>
      </c>
      <c r="C894" s="38" t="s">
        <v>18</v>
      </c>
      <c r="D894" s="38" t="s">
        <v>16</v>
      </c>
      <c r="E894" s="38" t="s">
        <v>17</v>
      </c>
      <c r="F894" s="38" t="s">
        <v>0</v>
      </c>
      <c r="G894" s="38" t="s">
        <v>2</v>
      </c>
      <c r="H894" s="38" t="s">
        <v>1</v>
      </c>
      <c r="I894" s="38" t="s">
        <v>3</v>
      </c>
    </row>
    <row r="895" spans="1:9" x14ac:dyDescent="0.2">
      <c r="A895" s="37">
        <v>33695</v>
      </c>
      <c r="B895" s="38">
        <v>7.4</v>
      </c>
      <c r="C895" s="38" t="s">
        <v>18</v>
      </c>
      <c r="D895" s="38" t="s">
        <v>16</v>
      </c>
      <c r="E895" s="38" t="s">
        <v>17</v>
      </c>
      <c r="F895" s="38" t="s">
        <v>0</v>
      </c>
      <c r="G895" s="38" t="s">
        <v>2</v>
      </c>
      <c r="H895" s="38" t="s">
        <v>1</v>
      </c>
      <c r="I895" s="38" t="s">
        <v>3</v>
      </c>
    </row>
    <row r="896" spans="1:9" x14ac:dyDescent="0.2">
      <c r="A896" s="37">
        <v>33725</v>
      </c>
      <c r="B896" s="38">
        <v>7.6</v>
      </c>
      <c r="C896" s="38" t="s">
        <v>18</v>
      </c>
      <c r="D896" s="38" t="s">
        <v>16</v>
      </c>
      <c r="E896" s="38" t="s">
        <v>17</v>
      </c>
      <c r="F896" s="38" t="s">
        <v>0</v>
      </c>
      <c r="G896" s="38" t="s">
        <v>2</v>
      </c>
      <c r="H896" s="38" t="s">
        <v>1</v>
      </c>
      <c r="I896" s="38" t="s">
        <v>3</v>
      </c>
    </row>
    <row r="897" spans="1:9" x14ac:dyDescent="0.2">
      <c r="A897" s="37">
        <v>33756</v>
      </c>
      <c r="B897" s="38">
        <v>7.8</v>
      </c>
      <c r="C897" s="38" t="s">
        <v>18</v>
      </c>
      <c r="D897" s="38" t="s">
        <v>16</v>
      </c>
      <c r="E897" s="38" t="s">
        <v>17</v>
      </c>
      <c r="F897" s="38" t="s">
        <v>0</v>
      </c>
      <c r="G897" s="38" t="s">
        <v>2</v>
      </c>
      <c r="H897" s="38" t="s">
        <v>1</v>
      </c>
      <c r="I897" s="38" t="s">
        <v>3</v>
      </c>
    </row>
    <row r="898" spans="1:9" x14ac:dyDescent="0.2">
      <c r="A898" s="37">
        <v>33786</v>
      </c>
      <c r="B898" s="38">
        <v>7.7</v>
      </c>
      <c r="C898" s="38" t="s">
        <v>18</v>
      </c>
      <c r="D898" s="38" t="s">
        <v>16</v>
      </c>
      <c r="E898" s="38" t="s">
        <v>17</v>
      </c>
      <c r="F898" s="38" t="s">
        <v>0</v>
      </c>
      <c r="G898" s="38" t="s">
        <v>2</v>
      </c>
      <c r="H898" s="38" t="s">
        <v>1</v>
      </c>
      <c r="I898" s="38" t="s">
        <v>3</v>
      </c>
    </row>
    <row r="899" spans="1:9" x14ac:dyDescent="0.2">
      <c r="A899" s="37">
        <v>33817</v>
      </c>
      <c r="B899" s="38">
        <v>7.6</v>
      </c>
      <c r="C899" s="38" t="s">
        <v>18</v>
      </c>
      <c r="D899" s="38" t="s">
        <v>16</v>
      </c>
      <c r="E899" s="38" t="s">
        <v>17</v>
      </c>
      <c r="F899" s="38" t="s">
        <v>0</v>
      </c>
      <c r="G899" s="38" t="s">
        <v>2</v>
      </c>
      <c r="H899" s="38" t="s">
        <v>1</v>
      </c>
      <c r="I899" s="38" t="s">
        <v>3</v>
      </c>
    </row>
    <row r="900" spans="1:9" x14ac:dyDescent="0.2">
      <c r="A900" s="37">
        <v>33848</v>
      </c>
      <c r="B900" s="38">
        <v>7.6</v>
      </c>
      <c r="C900" s="38" t="s">
        <v>18</v>
      </c>
      <c r="D900" s="38" t="s">
        <v>16</v>
      </c>
      <c r="E900" s="38" t="s">
        <v>17</v>
      </c>
      <c r="F900" s="38" t="s">
        <v>0</v>
      </c>
      <c r="G900" s="38" t="s">
        <v>2</v>
      </c>
      <c r="H900" s="38" t="s">
        <v>1</v>
      </c>
      <c r="I900" s="38" t="s">
        <v>3</v>
      </c>
    </row>
    <row r="901" spans="1:9" x14ac:dyDescent="0.2">
      <c r="A901" s="37">
        <v>33878</v>
      </c>
      <c r="B901" s="38">
        <v>7.3</v>
      </c>
      <c r="C901" s="38" t="s">
        <v>18</v>
      </c>
      <c r="D901" s="38" t="s">
        <v>16</v>
      </c>
      <c r="E901" s="38" t="s">
        <v>17</v>
      </c>
      <c r="F901" s="38" t="s">
        <v>0</v>
      </c>
      <c r="G901" s="38" t="s">
        <v>2</v>
      </c>
      <c r="H901" s="38" t="s">
        <v>1</v>
      </c>
      <c r="I901" s="38" t="s">
        <v>3</v>
      </c>
    </row>
    <row r="902" spans="1:9" x14ac:dyDescent="0.2">
      <c r="A902" s="37">
        <v>33909</v>
      </c>
      <c r="B902" s="38">
        <v>7.4</v>
      </c>
      <c r="C902" s="38" t="s">
        <v>18</v>
      </c>
      <c r="D902" s="38" t="s">
        <v>16</v>
      </c>
      <c r="E902" s="38" t="s">
        <v>17</v>
      </c>
      <c r="F902" s="38" t="s">
        <v>0</v>
      </c>
      <c r="G902" s="38" t="s">
        <v>2</v>
      </c>
      <c r="H902" s="38" t="s">
        <v>1</v>
      </c>
      <c r="I902" s="38" t="s">
        <v>3</v>
      </c>
    </row>
    <row r="903" spans="1:9" x14ac:dyDescent="0.2">
      <c r="A903" s="37">
        <v>33939</v>
      </c>
      <c r="B903" s="38">
        <v>7.4</v>
      </c>
      <c r="C903" s="38" t="s">
        <v>18</v>
      </c>
      <c r="D903" s="38" t="s">
        <v>16</v>
      </c>
      <c r="E903" s="38" t="s">
        <v>17</v>
      </c>
      <c r="F903" s="38" t="s">
        <v>0</v>
      </c>
      <c r="G903" s="38" t="s">
        <v>2</v>
      </c>
      <c r="H903" s="38" t="s">
        <v>1</v>
      </c>
      <c r="I903" s="38" t="s">
        <v>3</v>
      </c>
    </row>
    <row r="904" spans="1:9" x14ac:dyDescent="0.2">
      <c r="A904" s="37">
        <v>33970</v>
      </c>
      <c r="B904" s="38">
        <v>7.3</v>
      </c>
      <c r="C904" s="38" t="s">
        <v>18</v>
      </c>
      <c r="D904" s="38" t="s">
        <v>16</v>
      </c>
      <c r="E904" s="38" t="s">
        <v>17</v>
      </c>
      <c r="F904" s="38" t="s">
        <v>0</v>
      </c>
      <c r="G904" s="38" t="s">
        <v>2</v>
      </c>
      <c r="H904" s="38" t="s">
        <v>1</v>
      </c>
      <c r="I904" s="38" t="s">
        <v>3</v>
      </c>
    </row>
    <row r="905" spans="1:9" x14ac:dyDescent="0.2">
      <c r="A905" s="37">
        <v>34001</v>
      </c>
      <c r="B905" s="38">
        <v>7.1</v>
      </c>
      <c r="C905" s="38" t="s">
        <v>18</v>
      </c>
      <c r="D905" s="38" t="s">
        <v>16</v>
      </c>
      <c r="E905" s="38" t="s">
        <v>17</v>
      </c>
      <c r="F905" s="38" t="s">
        <v>0</v>
      </c>
      <c r="G905" s="38" t="s">
        <v>2</v>
      </c>
      <c r="H905" s="38" t="s">
        <v>1</v>
      </c>
      <c r="I905" s="38" t="s">
        <v>3</v>
      </c>
    </row>
    <row r="906" spans="1:9" x14ac:dyDescent="0.2">
      <c r="A906" s="37">
        <v>34029</v>
      </c>
      <c r="B906" s="38">
        <v>7</v>
      </c>
      <c r="C906" s="38" t="s">
        <v>18</v>
      </c>
      <c r="D906" s="38" t="s">
        <v>16</v>
      </c>
      <c r="E906" s="38" t="s">
        <v>17</v>
      </c>
      <c r="F906" s="38" t="s">
        <v>0</v>
      </c>
      <c r="G906" s="38" t="s">
        <v>2</v>
      </c>
      <c r="H906" s="38" t="s">
        <v>1</v>
      </c>
      <c r="I906" s="38" t="s">
        <v>3</v>
      </c>
    </row>
    <row r="907" spans="1:9" x14ac:dyDescent="0.2">
      <c r="A907" s="37">
        <v>34060</v>
      </c>
      <c r="B907" s="38">
        <v>7.1</v>
      </c>
      <c r="C907" s="38" t="s">
        <v>18</v>
      </c>
      <c r="D907" s="38" t="s">
        <v>16</v>
      </c>
      <c r="E907" s="38" t="s">
        <v>17</v>
      </c>
      <c r="F907" s="38" t="s">
        <v>0</v>
      </c>
      <c r="G907" s="38" t="s">
        <v>2</v>
      </c>
      <c r="H907" s="38" t="s">
        <v>1</v>
      </c>
      <c r="I907" s="38" t="s">
        <v>3</v>
      </c>
    </row>
    <row r="908" spans="1:9" x14ac:dyDescent="0.2">
      <c r="A908" s="37">
        <v>34090</v>
      </c>
      <c r="B908" s="38">
        <v>7.1</v>
      </c>
      <c r="C908" s="38" t="s">
        <v>18</v>
      </c>
      <c r="D908" s="38" t="s">
        <v>16</v>
      </c>
      <c r="E908" s="38" t="s">
        <v>17</v>
      </c>
      <c r="F908" s="38" t="s">
        <v>0</v>
      </c>
      <c r="G908" s="38" t="s">
        <v>2</v>
      </c>
      <c r="H908" s="38" t="s">
        <v>1</v>
      </c>
      <c r="I908" s="38" t="s">
        <v>3</v>
      </c>
    </row>
    <row r="909" spans="1:9" x14ac:dyDescent="0.2">
      <c r="A909" s="37">
        <v>34121</v>
      </c>
      <c r="B909" s="38">
        <v>7</v>
      </c>
      <c r="C909" s="38" t="s">
        <v>18</v>
      </c>
      <c r="D909" s="38" t="s">
        <v>16</v>
      </c>
      <c r="E909" s="38" t="s">
        <v>17</v>
      </c>
      <c r="F909" s="38" t="s">
        <v>0</v>
      </c>
      <c r="G909" s="38" t="s">
        <v>2</v>
      </c>
      <c r="H909" s="38" t="s">
        <v>1</v>
      </c>
      <c r="I909" s="38" t="s">
        <v>3</v>
      </c>
    </row>
    <row r="910" spans="1:9" x14ac:dyDescent="0.2">
      <c r="A910" s="37">
        <v>34151</v>
      </c>
      <c r="B910" s="38">
        <v>6.9</v>
      </c>
      <c r="C910" s="38" t="s">
        <v>18</v>
      </c>
      <c r="D910" s="38" t="s">
        <v>16</v>
      </c>
      <c r="E910" s="38" t="s">
        <v>17</v>
      </c>
      <c r="F910" s="38" t="s">
        <v>0</v>
      </c>
      <c r="G910" s="38" t="s">
        <v>2</v>
      </c>
      <c r="H910" s="38" t="s">
        <v>1</v>
      </c>
      <c r="I910" s="38" t="s">
        <v>3</v>
      </c>
    </row>
    <row r="911" spans="1:9" x14ac:dyDescent="0.2">
      <c r="A911" s="37">
        <v>34182</v>
      </c>
      <c r="B911" s="38">
        <v>6.8</v>
      </c>
      <c r="C911" s="38" t="s">
        <v>18</v>
      </c>
      <c r="D911" s="38" t="s">
        <v>16</v>
      </c>
      <c r="E911" s="38" t="s">
        <v>17</v>
      </c>
      <c r="F911" s="38" t="s">
        <v>0</v>
      </c>
      <c r="G911" s="38" t="s">
        <v>2</v>
      </c>
      <c r="H911" s="38" t="s">
        <v>1</v>
      </c>
      <c r="I911" s="38" t="s">
        <v>3</v>
      </c>
    </row>
    <row r="912" spans="1:9" x14ac:dyDescent="0.2">
      <c r="A912" s="37">
        <v>34213</v>
      </c>
      <c r="B912" s="38">
        <v>6.7</v>
      </c>
      <c r="C912" s="38" t="s">
        <v>18</v>
      </c>
      <c r="D912" s="38" t="s">
        <v>16</v>
      </c>
      <c r="E912" s="38" t="s">
        <v>17</v>
      </c>
      <c r="F912" s="38" t="s">
        <v>0</v>
      </c>
      <c r="G912" s="38" t="s">
        <v>2</v>
      </c>
      <c r="H912" s="38" t="s">
        <v>1</v>
      </c>
      <c r="I912" s="38" t="s">
        <v>3</v>
      </c>
    </row>
    <row r="913" spans="1:9" x14ac:dyDescent="0.2">
      <c r="A913" s="37">
        <v>34243</v>
      </c>
      <c r="B913" s="38">
        <v>6.8</v>
      </c>
      <c r="C913" s="38" t="s">
        <v>18</v>
      </c>
      <c r="D913" s="38" t="s">
        <v>16</v>
      </c>
      <c r="E913" s="38" t="s">
        <v>17</v>
      </c>
      <c r="F913" s="38" t="s">
        <v>0</v>
      </c>
      <c r="G913" s="38" t="s">
        <v>2</v>
      </c>
      <c r="H913" s="38" t="s">
        <v>1</v>
      </c>
      <c r="I913" s="38" t="s">
        <v>3</v>
      </c>
    </row>
    <row r="914" spans="1:9" x14ac:dyDescent="0.2">
      <c r="A914" s="37">
        <v>34274</v>
      </c>
      <c r="B914" s="38">
        <v>6.6</v>
      </c>
      <c r="C914" s="38" t="s">
        <v>18</v>
      </c>
      <c r="D914" s="38" t="s">
        <v>16</v>
      </c>
      <c r="E914" s="38" t="s">
        <v>17</v>
      </c>
      <c r="F914" s="38" t="s">
        <v>0</v>
      </c>
      <c r="G914" s="38" t="s">
        <v>2</v>
      </c>
      <c r="H914" s="38" t="s">
        <v>1</v>
      </c>
      <c r="I914" s="38" t="s">
        <v>3</v>
      </c>
    </row>
    <row r="915" spans="1:9" x14ac:dyDescent="0.2">
      <c r="A915" s="37">
        <v>34304</v>
      </c>
      <c r="B915" s="38">
        <v>6.5</v>
      </c>
      <c r="C915" s="38" t="s">
        <v>18</v>
      </c>
      <c r="D915" s="38" t="s">
        <v>16</v>
      </c>
      <c r="E915" s="38" t="s">
        <v>17</v>
      </c>
      <c r="F915" s="38" t="s">
        <v>0</v>
      </c>
      <c r="G915" s="38" t="s">
        <v>2</v>
      </c>
      <c r="H915" s="38" t="s">
        <v>1</v>
      </c>
      <c r="I915" s="38" t="s">
        <v>3</v>
      </c>
    </row>
    <row r="916" spans="1:9" x14ac:dyDescent="0.2">
      <c r="A916" s="37">
        <v>34335</v>
      </c>
      <c r="B916" s="38">
        <v>6.6</v>
      </c>
      <c r="C916" s="38" t="s">
        <v>18</v>
      </c>
      <c r="D916" s="38" t="s">
        <v>16</v>
      </c>
      <c r="E916" s="38" t="s">
        <v>17</v>
      </c>
      <c r="F916" s="38" t="s">
        <v>0</v>
      </c>
      <c r="G916" s="38" t="s">
        <v>2</v>
      </c>
      <c r="H916" s="38" t="s">
        <v>1</v>
      </c>
      <c r="I916" s="38" t="s">
        <v>3</v>
      </c>
    </row>
    <row r="917" spans="1:9" x14ac:dyDescent="0.2">
      <c r="A917" s="37">
        <v>34366</v>
      </c>
      <c r="B917" s="38">
        <v>6.6</v>
      </c>
      <c r="C917" s="38" t="s">
        <v>18</v>
      </c>
      <c r="D917" s="38" t="s">
        <v>16</v>
      </c>
      <c r="E917" s="38" t="s">
        <v>17</v>
      </c>
      <c r="F917" s="38" t="s">
        <v>0</v>
      </c>
      <c r="G917" s="38" t="s">
        <v>2</v>
      </c>
      <c r="H917" s="38" t="s">
        <v>1</v>
      </c>
      <c r="I917" s="38" t="s">
        <v>3</v>
      </c>
    </row>
    <row r="918" spans="1:9" x14ac:dyDescent="0.2">
      <c r="A918" s="37">
        <v>34394</v>
      </c>
      <c r="B918" s="38">
        <v>6.5</v>
      </c>
      <c r="C918" s="38" t="s">
        <v>18</v>
      </c>
      <c r="D918" s="38" t="s">
        <v>16</v>
      </c>
      <c r="E918" s="38" t="s">
        <v>17</v>
      </c>
      <c r="F918" s="38" t="s">
        <v>0</v>
      </c>
      <c r="G918" s="38" t="s">
        <v>2</v>
      </c>
      <c r="H918" s="38" t="s">
        <v>1</v>
      </c>
      <c r="I918" s="38" t="s">
        <v>3</v>
      </c>
    </row>
    <row r="919" spans="1:9" x14ac:dyDescent="0.2">
      <c r="A919" s="37">
        <v>34425</v>
      </c>
      <c r="B919" s="38">
        <v>6.4</v>
      </c>
      <c r="C919" s="38" t="s">
        <v>18</v>
      </c>
      <c r="D919" s="38" t="s">
        <v>16</v>
      </c>
      <c r="E919" s="38" t="s">
        <v>17</v>
      </c>
      <c r="F919" s="38" t="s">
        <v>0</v>
      </c>
      <c r="G919" s="38" t="s">
        <v>2</v>
      </c>
      <c r="H919" s="38" t="s">
        <v>1</v>
      </c>
      <c r="I919" s="38" t="s">
        <v>3</v>
      </c>
    </row>
    <row r="920" spans="1:9" x14ac:dyDescent="0.2">
      <c r="A920" s="37">
        <v>34455</v>
      </c>
      <c r="B920" s="38">
        <v>6.1</v>
      </c>
      <c r="C920" s="38" t="s">
        <v>18</v>
      </c>
      <c r="D920" s="38" t="s">
        <v>16</v>
      </c>
      <c r="E920" s="38" t="s">
        <v>17</v>
      </c>
      <c r="F920" s="38" t="s">
        <v>0</v>
      </c>
      <c r="G920" s="38" t="s">
        <v>2</v>
      </c>
      <c r="H920" s="38" t="s">
        <v>1</v>
      </c>
      <c r="I920" s="38" t="s">
        <v>3</v>
      </c>
    </row>
    <row r="921" spans="1:9" x14ac:dyDescent="0.2">
      <c r="A921" s="37">
        <v>34486</v>
      </c>
      <c r="B921" s="38">
        <v>6.1</v>
      </c>
      <c r="C921" s="38" t="s">
        <v>18</v>
      </c>
      <c r="D921" s="38" t="s">
        <v>16</v>
      </c>
      <c r="E921" s="38" t="s">
        <v>17</v>
      </c>
      <c r="F921" s="38" t="s">
        <v>0</v>
      </c>
      <c r="G921" s="38" t="s">
        <v>2</v>
      </c>
      <c r="H921" s="38" t="s">
        <v>1</v>
      </c>
      <c r="I921" s="38" t="s">
        <v>3</v>
      </c>
    </row>
    <row r="922" spans="1:9" x14ac:dyDescent="0.2">
      <c r="A922" s="37">
        <v>34516</v>
      </c>
      <c r="B922" s="38">
        <v>6.1</v>
      </c>
      <c r="C922" s="38" t="s">
        <v>18</v>
      </c>
      <c r="D922" s="38" t="s">
        <v>16</v>
      </c>
      <c r="E922" s="38" t="s">
        <v>17</v>
      </c>
      <c r="F922" s="38" t="s">
        <v>0</v>
      </c>
      <c r="G922" s="38" t="s">
        <v>2</v>
      </c>
      <c r="H922" s="38" t="s">
        <v>1</v>
      </c>
      <c r="I922" s="38" t="s">
        <v>3</v>
      </c>
    </row>
    <row r="923" spans="1:9" x14ac:dyDescent="0.2">
      <c r="A923" s="37">
        <v>34547</v>
      </c>
      <c r="B923" s="38">
        <v>6</v>
      </c>
      <c r="C923" s="38" t="s">
        <v>18</v>
      </c>
      <c r="D923" s="38" t="s">
        <v>16</v>
      </c>
      <c r="E923" s="38" t="s">
        <v>17</v>
      </c>
      <c r="F923" s="38" t="s">
        <v>0</v>
      </c>
      <c r="G923" s="38" t="s">
        <v>2</v>
      </c>
      <c r="H923" s="38" t="s">
        <v>1</v>
      </c>
      <c r="I923" s="38" t="s">
        <v>3</v>
      </c>
    </row>
    <row r="924" spans="1:9" x14ac:dyDescent="0.2">
      <c r="A924" s="37">
        <v>34578</v>
      </c>
      <c r="B924" s="38">
        <v>5.9</v>
      </c>
      <c r="C924" s="38" t="s">
        <v>18</v>
      </c>
      <c r="D924" s="38" t="s">
        <v>16</v>
      </c>
      <c r="E924" s="38" t="s">
        <v>17</v>
      </c>
      <c r="F924" s="38" t="s">
        <v>0</v>
      </c>
      <c r="G924" s="38" t="s">
        <v>2</v>
      </c>
      <c r="H924" s="38" t="s">
        <v>1</v>
      </c>
      <c r="I924" s="38" t="s">
        <v>3</v>
      </c>
    </row>
    <row r="925" spans="1:9" x14ac:dyDescent="0.2">
      <c r="A925" s="37">
        <v>34608</v>
      </c>
      <c r="B925" s="38">
        <v>5.8</v>
      </c>
      <c r="C925" s="38" t="s">
        <v>18</v>
      </c>
      <c r="D925" s="38" t="s">
        <v>16</v>
      </c>
      <c r="E925" s="38" t="s">
        <v>17</v>
      </c>
      <c r="F925" s="38" t="s">
        <v>0</v>
      </c>
      <c r="G925" s="38" t="s">
        <v>2</v>
      </c>
      <c r="H925" s="38" t="s">
        <v>1</v>
      </c>
      <c r="I925" s="38" t="s">
        <v>3</v>
      </c>
    </row>
    <row r="926" spans="1:9" x14ac:dyDescent="0.2">
      <c r="A926" s="37">
        <v>34639</v>
      </c>
      <c r="B926" s="38">
        <v>5.6</v>
      </c>
      <c r="C926" s="38" t="s">
        <v>18</v>
      </c>
      <c r="D926" s="38" t="s">
        <v>16</v>
      </c>
      <c r="E926" s="38" t="s">
        <v>17</v>
      </c>
      <c r="F926" s="38" t="s">
        <v>0</v>
      </c>
      <c r="G926" s="38" t="s">
        <v>2</v>
      </c>
      <c r="H926" s="38" t="s">
        <v>1</v>
      </c>
      <c r="I926" s="38" t="s">
        <v>3</v>
      </c>
    </row>
    <row r="927" spans="1:9" x14ac:dyDescent="0.2">
      <c r="A927" s="37">
        <v>34669</v>
      </c>
      <c r="B927" s="38">
        <v>5.5</v>
      </c>
      <c r="C927" s="38" t="s">
        <v>18</v>
      </c>
      <c r="D927" s="38" t="s">
        <v>16</v>
      </c>
      <c r="E927" s="38" t="s">
        <v>17</v>
      </c>
      <c r="F927" s="38" t="s">
        <v>0</v>
      </c>
      <c r="G927" s="38" t="s">
        <v>2</v>
      </c>
      <c r="H927" s="38" t="s">
        <v>1</v>
      </c>
      <c r="I927" s="38" t="s">
        <v>3</v>
      </c>
    </row>
    <row r="928" spans="1:9" x14ac:dyDescent="0.2">
      <c r="A928" s="37">
        <v>34700</v>
      </c>
      <c r="B928" s="38">
        <v>5.6</v>
      </c>
      <c r="C928" s="38" t="s">
        <v>18</v>
      </c>
      <c r="D928" s="38" t="s">
        <v>16</v>
      </c>
      <c r="E928" s="38" t="s">
        <v>17</v>
      </c>
      <c r="F928" s="38" t="s">
        <v>0</v>
      </c>
      <c r="G928" s="38" t="s">
        <v>2</v>
      </c>
      <c r="H928" s="38" t="s">
        <v>1</v>
      </c>
      <c r="I928" s="38" t="s">
        <v>3</v>
      </c>
    </row>
    <row r="929" spans="1:9" x14ac:dyDescent="0.2">
      <c r="A929" s="37">
        <v>34731</v>
      </c>
      <c r="B929" s="38">
        <v>5.4</v>
      </c>
      <c r="C929" s="38" t="s">
        <v>18</v>
      </c>
      <c r="D929" s="38" t="s">
        <v>16</v>
      </c>
      <c r="E929" s="38" t="s">
        <v>17</v>
      </c>
      <c r="F929" s="38" t="s">
        <v>0</v>
      </c>
      <c r="G929" s="38" t="s">
        <v>2</v>
      </c>
      <c r="H929" s="38" t="s">
        <v>1</v>
      </c>
      <c r="I929" s="38" t="s">
        <v>3</v>
      </c>
    </row>
    <row r="930" spans="1:9" x14ac:dyDescent="0.2">
      <c r="A930" s="37">
        <v>34759</v>
      </c>
      <c r="B930" s="38">
        <v>5.4</v>
      </c>
      <c r="C930" s="38" t="s">
        <v>18</v>
      </c>
      <c r="D930" s="38" t="s">
        <v>16</v>
      </c>
      <c r="E930" s="38" t="s">
        <v>17</v>
      </c>
      <c r="F930" s="38" t="s">
        <v>0</v>
      </c>
      <c r="G930" s="38" t="s">
        <v>2</v>
      </c>
      <c r="H930" s="38" t="s">
        <v>1</v>
      </c>
      <c r="I930" s="38" t="s">
        <v>3</v>
      </c>
    </row>
    <row r="931" spans="1:9" x14ac:dyDescent="0.2">
      <c r="A931" s="37">
        <v>34790</v>
      </c>
      <c r="B931" s="38">
        <v>5.8</v>
      </c>
      <c r="C931" s="38" t="s">
        <v>18</v>
      </c>
      <c r="D931" s="38" t="s">
        <v>16</v>
      </c>
      <c r="E931" s="38" t="s">
        <v>17</v>
      </c>
      <c r="F931" s="38" t="s">
        <v>0</v>
      </c>
      <c r="G931" s="38" t="s">
        <v>2</v>
      </c>
      <c r="H931" s="38" t="s">
        <v>1</v>
      </c>
      <c r="I931" s="38" t="s">
        <v>3</v>
      </c>
    </row>
    <row r="932" spans="1:9" x14ac:dyDescent="0.2">
      <c r="A932" s="37">
        <v>34820</v>
      </c>
      <c r="B932" s="38">
        <v>5.6</v>
      </c>
      <c r="C932" s="38" t="s">
        <v>18</v>
      </c>
      <c r="D932" s="38" t="s">
        <v>16</v>
      </c>
      <c r="E932" s="38" t="s">
        <v>17</v>
      </c>
      <c r="F932" s="38" t="s">
        <v>0</v>
      </c>
      <c r="G932" s="38" t="s">
        <v>2</v>
      </c>
      <c r="H932" s="38" t="s">
        <v>1</v>
      </c>
      <c r="I932" s="38" t="s">
        <v>3</v>
      </c>
    </row>
    <row r="933" spans="1:9" x14ac:dyDescent="0.2">
      <c r="A933" s="37">
        <v>34851</v>
      </c>
      <c r="B933" s="38">
        <v>5.6</v>
      </c>
      <c r="C933" s="38" t="s">
        <v>18</v>
      </c>
      <c r="D933" s="38" t="s">
        <v>16</v>
      </c>
      <c r="E933" s="38" t="s">
        <v>17</v>
      </c>
      <c r="F933" s="38" t="s">
        <v>0</v>
      </c>
      <c r="G933" s="38" t="s">
        <v>2</v>
      </c>
      <c r="H933" s="38" t="s">
        <v>1</v>
      </c>
      <c r="I933" s="38" t="s">
        <v>3</v>
      </c>
    </row>
    <row r="934" spans="1:9" x14ac:dyDescent="0.2">
      <c r="A934" s="37">
        <v>34881</v>
      </c>
      <c r="B934" s="38">
        <v>5.7</v>
      </c>
      <c r="C934" s="38" t="s">
        <v>18</v>
      </c>
      <c r="D934" s="38" t="s">
        <v>16</v>
      </c>
      <c r="E934" s="38" t="s">
        <v>17</v>
      </c>
      <c r="F934" s="38" t="s">
        <v>0</v>
      </c>
      <c r="G934" s="38" t="s">
        <v>2</v>
      </c>
      <c r="H934" s="38" t="s">
        <v>1</v>
      </c>
      <c r="I934" s="38" t="s">
        <v>3</v>
      </c>
    </row>
    <row r="935" spans="1:9" x14ac:dyDescent="0.2">
      <c r="A935" s="37">
        <v>34912</v>
      </c>
      <c r="B935" s="38">
        <v>5.7</v>
      </c>
      <c r="C935" s="38" t="s">
        <v>18</v>
      </c>
      <c r="D935" s="38" t="s">
        <v>16</v>
      </c>
      <c r="E935" s="38" t="s">
        <v>17</v>
      </c>
      <c r="F935" s="38" t="s">
        <v>0</v>
      </c>
      <c r="G935" s="38" t="s">
        <v>2</v>
      </c>
      <c r="H935" s="38" t="s">
        <v>1</v>
      </c>
      <c r="I935" s="38" t="s">
        <v>3</v>
      </c>
    </row>
    <row r="936" spans="1:9" x14ac:dyDescent="0.2">
      <c r="A936" s="37">
        <v>34943</v>
      </c>
      <c r="B936" s="38">
        <v>5.6</v>
      </c>
      <c r="C936" s="38" t="s">
        <v>18</v>
      </c>
      <c r="D936" s="38" t="s">
        <v>16</v>
      </c>
      <c r="E936" s="38" t="s">
        <v>17</v>
      </c>
      <c r="F936" s="38" t="s">
        <v>0</v>
      </c>
      <c r="G936" s="38" t="s">
        <v>2</v>
      </c>
      <c r="H936" s="38" t="s">
        <v>1</v>
      </c>
      <c r="I936" s="38" t="s">
        <v>3</v>
      </c>
    </row>
    <row r="937" spans="1:9" x14ac:dyDescent="0.2">
      <c r="A937" s="37">
        <v>34973</v>
      </c>
      <c r="B937" s="38">
        <v>5.5</v>
      </c>
      <c r="C937" s="38" t="s">
        <v>18</v>
      </c>
      <c r="D937" s="38" t="s">
        <v>16</v>
      </c>
      <c r="E937" s="38" t="s">
        <v>17</v>
      </c>
      <c r="F937" s="38" t="s">
        <v>0</v>
      </c>
      <c r="G937" s="38" t="s">
        <v>2</v>
      </c>
      <c r="H937" s="38" t="s">
        <v>1</v>
      </c>
      <c r="I937" s="38" t="s">
        <v>3</v>
      </c>
    </row>
    <row r="938" spans="1:9" x14ac:dyDescent="0.2">
      <c r="A938" s="37">
        <v>35004</v>
      </c>
      <c r="B938" s="38">
        <v>5.6</v>
      </c>
      <c r="C938" s="38" t="s">
        <v>18</v>
      </c>
      <c r="D938" s="38" t="s">
        <v>16</v>
      </c>
      <c r="E938" s="38" t="s">
        <v>17</v>
      </c>
      <c r="F938" s="38" t="s">
        <v>0</v>
      </c>
      <c r="G938" s="38" t="s">
        <v>2</v>
      </c>
      <c r="H938" s="38" t="s">
        <v>1</v>
      </c>
      <c r="I938" s="38" t="s">
        <v>3</v>
      </c>
    </row>
    <row r="939" spans="1:9" x14ac:dyDescent="0.2">
      <c r="A939" s="37">
        <v>35034</v>
      </c>
      <c r="B939" s="38">
        <v>5.6</v>
      </c>
      <c r="C939" s="38" t="s">
        <v>18</v>
      </c>
      <c r="D939" s="38" t="s">
        <v>16</v>
      </c>
      <c r="E939" s="38" t="s">
        <v>17</v>
      </c>
      <c r="F939" s="38" t="s">
        <v>0</v>
      </c>
      <c r="G939" s="38" t="s">
        <v>2</v>
      </c>
      <c r="H939" s="38" t="s">
        <v>1</v>
      </c>
      <c r="I939" s="38" t="s">
        <v>3</v>
      </c>
    </row>
    <row r="940" spans="1:9" x14ac:dyDescent="0.2">
      <c r="A940" s="37">
        <v>35065</v>
      </c>
      <c r="B940" s="38">
        <v>5.6</v>
      </c>
      <c r="C940" s="38" t="s">
        <v>18</v>
      </c>
      <c r="D940" s="38" t="s">
        <v>16</v>
      </c>
      <c r="E940" s="38" t="s">
        <v>17</v>
      </c>
      <c r="F940" s="38" t="s">
        <v>0</v>
      </c>
      <c r="G940" s="38" t="s">
        <v>2</v>
      </c>
      <c r="H940" s="38" t="s">
        <v>1</v>
      </c>
      <c r="I940" s="38" t="s">
        <v>3</v>
      </c>
    </row>
    <row r="941" spans="1:9" x14ac:dyDescent="0.2">
      <c r="A941" s="37">
        <v>35096</v>
      </c>
      <c r="B941" s="38">
        <v>5.5</v>
      </c>
      <c r="C941" s="38" t="s">
        <v>18</v>
      </c>
      <c r="D941" s="38" t="s">
        <v>16</v>
      </c>
      <c r="E941" s="38" t="s">
        <v>17</v>
      </c>
      <c r="F941" s="38" t="s">
        <v>0</v>
      </c>
      <c r="G941" s="38" t="s">
        <v>2</v>
      </c>
      <c r="H941" s="38" t="s">
        <v>1</v>
      </c>
      <c r="I941" s="38" t="s">
        <v>3</v>
      </c>
    </row>
    <row r="942" spans="1:9" x14ac:dyDescent="0.2">
      <c r="A942" s="37">
        <v>35125</v>
      </c>
      <c r="B942" s="38">
        <v>5.5</v>
      </c>
      <c r="C942" s="38" t="s">
        <v>18</v>
      </c>
      <c r="D942" s="38" t="s">
        <v>16</v>
      </c>
      <c r="E942" s="38" t="s">
        <v>17</v>
      </c>
      <c r="F942" s="38" t="s">
        <v>0</v>
      </c>
      <c r="G942" s="38" t="s">
        <v>2</v>
      </c>
      <c r="H942" s="38" t="s">
        <v>1</v>
      </c>
      <c r="I942" s="38" t="s">
        <v>3</v>
      </c>
    </row>
    <row r="943" spans="1:9" x14ac:dyDescent="0.2">
      <c r="A943" s="37">
        <v>35156</v>
      </c>
      <c r="B943" s="38">
        <v>5.6</v>
      </c>
      <c r="C943" s="38" t="s">
        <v>18</v>
      </c>
      <c r="D943" s="38" t="s">
        <v>16</v>
      </c>
      <c r="E943" s="38" t="s">
        <v>17</v>
      </c>
      <c r="F943" s="38" t="s">
        <v>0</v>
      </c>
      <c r="G943" s="38" t="s">
        <v>2</v>
      </c>
      <c r="H943" s="38" t="s">
        <v>1</v>
      </c>
      <c r="I943" s="38" t="s">
        <v>3</v>
      </c>
    </row>
    <row r="944" spans="1:9" x14ac:dyDescent="0.2">
      <c r="A944" s="37">
        <v>35186</v>
      </c>
      <c r="B944" s="38">
        <v>5.6</v>
      </c>
      <c r="C944" s="38" t="s">
        <v>18</v>
      </c>
      <c r="D944" s="38" t="s">
        <v>16</v>
      </c>
      <c r="E944" s="38" t="s">
        <v>17</v>
      </c>
      <c r="F944" s="38" t="s">
        <v>0</v>
      </c>
      <c r="G944" s="38" t="s">
        <v>2</v>
      </c>
      <c r="H944" s="38" t="s">
        <v>1</v>
      </c>
      <c r="I944" s="38" t="s">
        <v>3</v>
      </c>
    </row>
    <row r="945" spans="1:9" x14ac:dyDescent="0.2">
      <c r="A945" s="37">
        <v>35217</v>
      </c>
      <c r="B945" s="38">
        <v>5.3</v>
      </c>
      <c r="C945" s="38" t="s">
        <v>18</v>
      </c>
      <c r="D945" s="38" t="s">
        <v>16</v>
      </c>
      <c r="E945" s="38" t="s">
        <v>17</v>
      </c>
      <c r="F945" s="38" t="s">
        <v>0</v>
      </c>
      <c r="G945" s="38" t="s">
        <v>2</v>
      </c>
      <c r="H945" s="38" t="s">
        <v>1</v>
      </c>
      <c r="I945" s="38" t="s">
        <v>3</v>
      </c>
    </row>
    <row r="946" spans="1:9" x14ac:dyDescent="0.2">
      <c r="A946" s="37">
        <v>35247</v>
      </c>
      <c r="B946" s="38">
        <v>5.5</v>
      </c>
      <c r="C946" s="38" t="s">
        <v>18</v>
      </c>
      <c r="D946" s="38" t="s">
        <v>16</v>
      </c>
      <c r="E946" s="38" t="s">
        <v>17</v>
      </c>
      <c r="F946" s="38" t="s">
        <v>0</v>
      </c>
      <c r="G946" s="38" t="s">
        <v>2</v>
      </c>
      <c r="H946" s="38" t="s">
        <v>1</v>
      </c>
      <c r="I946" s="38" t="s">
        <v>3</v>
      </c>
    </row>
    <row r="947" spans="1:9" x14ac:dyDescent="0.2">
      <c r="A947" s="37">
        <v>35278</v>
      </c>
      <c r="B947" s="38">
        <v>5.0999999999999996</v>
      </c>
      <c r="C947" s="38" t="s">
        <v>18</v>
      </c>
      <c r="D947" s="38" t="s">
        <v>16</v>
      </c>
      <c r="E947" s="38" t="s">
        <v>17</v>
      </c>
      <c r="F947" s="38" t="s">
        <v>0</v>
      </c>
      <c r="G947" s="38" t="s">
        <v>2</v>
      </c>
      <c r="H947" s="38" t="s">
        <v>1</v>
      </c>
      <c r="I947" s="38" t="s">
        <v>3</v>
      </c>
    </row>
    <row r="948" spans="1:9" x14ac:dyDescent="0.2">
      <c r="A948" s="37">
        <v>35309</v>
      </c>
      <c r="B948" s="38">
        <v>5.2</v>
      </c>
      <c r="C948" s="38" t="s">
        <v>18</v>
      </c>
      <c r="D948" s="38" t="s">
        <v>16</v>
      </c>
      <c r="E948" s="38" t="s">
        <v>17</v>
      </c>
      <c r="F948" s="38" t="s">
        <v>0</v>
      </c>
      <c r="G948" s="38" t="s">
        <v>2</v>
      </c>
      <c r="H948" s="38" t="s">
        <v>1</v>
      </c>
      <c r="I948" s="38" t="s">
        <v>3</v>
      </c>
    </row>
    <row r="949" spans="1:9" x14ac:dyDescent="0.2">
      <c r="A949" s="37">
        <v>35339</v>
      </c>
      <c r="B949" s="38">
        <v>5.2</v>
      </c>
      <c r="C949" s="38" t="s">
        <v>18</v>
      </c>
      <c r="D949" s="38" t="s">
        <v>16</v>
      </c>
      <c r="E949" s="38" t="s">
        <v>17</v>
      </c>
      <c r="F949" s="38" t="s">
        <v>0</v>
      </c>
      <c r="G949" s="38" t="s">
        <v>2</v>
      </c>
      <c r="H949" s="38" t="s">
        <v>1</v>
      </c>
      <c r="I949" s="38" t="s">
        <v>3</v>
      </c>
    </row>
    <row r="950" spans="1:9" x14ac:dyDescent="0.2">
      <c r="A950" s="37">
        <v>35370</v>
      </c>
      <c r="B950" s="38">
        <v>5.4</v>
      </c>
      <c r="C950" s="38" t="s">
        <v>18</v>
      </c>
      <c r="D950" s="38" t="s">
        <v>16</v>
      </c>
      <c r="E950" s="38" t="s">
        <v>17</v>
      </c>
      <c r="F950" s="38" t="s">
        <v>0</v>
      </c>
      <c r="G950" s="38" t="s">
        <v>2</v>
      </c>
      <c r="H950" s="38" t="s">
        <v>1</v>
      </c>
      <c r="I950" s="38" t="s">
        <v>3</v>
      </c>
    </row>
    <row r="951" spans="1:9" x14ac:dyDescent="0.2">
      <c r="A951" s="37">
        <v>35400</v>
      </c>
      <c r="B951" s="38">
        <v>5.4</v>
      </c>
      <c r="C951" s="38" t="s">
        <v>18</v>
      </c>
      <c r="D951" s="38" t="s">
        <v>16</v>
      </c>
      <c r="E951" s="38" t="s">
        <v>17</v>
      </c>
      <c r="F951" s="38" t="s">
        <v>0</v>
      </c>
      <c r="G951" s="38" t="s">
        <v>2</v>
      </c>
      <c r="H951" s="38" t="s">
        <v>1</v>
      </c>
      <c r="I951" s="38" t="s">
        <v>3</v>
      </c>
    </row>
    <row r="952" spans="1:9" x14ac:dyDescent="0.2">
      <c r="A952" s="37">
        <v>35431</v>
      </c>
      <c r="B952" s="38">
        <v>5.3</v>
      </c>
      <c r="C952" s="38" t="s">
        <v>18</v>
      </c>
      <c r="D952" s="38" t="s">
        <v>16</v>
      </c>
      <c r="E952" s="38" t="s">
        <v>17</v>
      </c>
      <c r="F952" s="38" t="s">
        <v>0</v>
      </c>
      <c r="G952" s="38" t="s">
        <v>2</v>
      </c>
      <c r="H952" s="38" t="s">
        <v>1</v>
      </c>
      <c r="I952" s="38" t="s">
        <v>3</v>
      </c>
    </row>
    <row r="953" spans="1:9" x14ac:dyDescent="0.2">
      <c r="A953" s="37">
        <v>35462</v>
      </c>
      <c r="B953" s="38">
        <v>5.2</v>
      </c>
      <c r="C953" s="38" t="s">
        <v>18</v>
      </c>
      <c r="D953" s="38" t="s">
        <v>16</v>
      </c>
      <c r="E953" s="38" t="s">
        <v>17</v>
      </c>
      <c r="F953" s="38" t="s">
        <v>0</v>
      </c>
      <c r="G953" s="38" t="s">
        <v>2</v>
      </c>
      <c r="H953" s="38" t="s">
        <v>1</v>
      </c>
      <c r="I953" s="38" t="s">
        <v>3</v>
      </c>
    </row>
    <row r="954" spans="1:9" x14ac:dyDescent="0.2">
      <c r="A954" s="37">
        <v>35490</v>
      </c>
      <c r="B954" s="38">
        <v>5.2</v>
      </c>
      <c r="C954" s="38" t="s">
        <v>18</v>
      </c>
      <c r="D954" s="38" t="s">
        <v>16</v>
      </c>
      <c r="E954" s="38" t="s">
        <v>17</v>
      </c>
      <c r="F954" s="38" t="s">
        <v>0</v>
      </c>
      <c r="G954" s="38" t="s">
        <v>2</v>
      </c>
      <c r="H954" s="38" t="s">
        <v>1</v>
      </c>
      <c r="I954" s="38" t="s">
        <v>3</v>
      </c>
    </row>
    <row r="955" spans="1:9" x14ac:dyDescent="0.2">
      <c r="A955" s="37">
        <v>35521</v>
      </c>
      <c r="B955" s="38">
        <v>5.0999999999999996</v>
      </c>
      <c r="C955" s="38" t="s">
        <v>18</v>
      </c>
      <c r="D955" s="38" t="s">
        <v>16</v>
      </c>
      <c r="E955" s="38" t="s">
        <v>17</v>
      </c>
      <c r="F955" s="38" t="s">
        <v>0</v>
      </c>
      <c r="G955" s="38" t="s">
        <v>2</v>
      </c>
      <c r="H955" s="38" t="s">
        <v>1</v>
      </c>
      <c r="I955" s="38" t="s">
        <v>3</v>
      </c>
    </row>
    <row r="956" spans="1:9" x14ac:dyDescent="0.2">
      <c r="A956" s="37">
        <v>35551</v>
      </c>
      <c r="B956" s="38">
        <v>4.9000000000000004</v>
      </c>
      <c r="C956" s="38" t="s">
        <v>18</v>
      </c>
      <c r="D956" s="38" t="s">
        <v>16</v>
      </c>
      <c r="E956" s="38" t="s">
        <v>17</v>
      </c>
      <c r="F956" s="38" t="s">
        <v>0</v>
      </c>
      <c r="G956" s="38" t="s">
        <v>2</v>
      </c>
      <c r="H956" s="38" t="s">
        <v>1</v>
      </c>
      <c r="I956" s="38" t="s">
        <v>3</v>
      </c>
    </row>
    <row r="957" spans="1:9" x14ac:dyDescent="0.2">
      <c r="A957" s="37">
        <v>35582</v>
      </c>
      <c r="B957" s="38">
        <v>5</v>
      </c>
      <c r="C957" s="38" t="s">
        <v>18</v>
      </c>
      <c r="D957" s="38" t="s">
        <v>16</v>
      </c>
      <c r="E957" s="38" t="s">
        <v>17</v>
      </c>
      <c r="F957" s="38" t="s">
        <v>0</v>
      </c>
      <c r="G957" s="38" t="s">
        <v>2</v>
      </c>
      <c r="H957" s="38" t="s">
        <v>1</v>
      </c>
      <c r="I957" s="38" t="s">
        <v>3</v>
      </c>
    </row>
    <row r="958" spans="1:9" x14ac:dyDescent="0.2">
      <c r="A958" s="37">
        <v>35612</v>
      </c>
      <c r="B958" s="38">
        <v>4.9000000000000004</v>
      </c>
      <c r="C958" s="38" t="s">
        <v>18</v>
      </c>
      <c r="D958" s="38" t="s">
        <v>16</v>
      </c>
      <c r="E958" s="38" t="s">
        <v>17</v>
      </c>
      <c r="F958" s="38" t="s">
        <v>0</v>
      </c>
      <c r="G958" s="38" t="s">
        <v>2</v>
      </c>
      <c r="H958" s="38" t="s">
        <v>1</v>
      </c>
      <c r="I958" s="38" t="s">
        <v>3</v>
      </c>
    </row>
    <row r="959" spans="1:9" x14ac:dyDescent="0.2">
      <c r="A959" s="37">
        <v>35643</v>
      </c>
      <c r="B959" s="38">
        <v>4.8</v>
      </c>
      <c r="C959" s="38" t="s">
        <v>18</v>
      </c>
      <c r="D959" s="38" t="s">
        <v>16</v>
      </c>
      <c r="E959" s="38" t="s">
        <v>17</v>
      </c>
      <c r="F959" s="38" t="s">
        <v>0</v>
      </c>
      <c r="G959" s="38" t="s">
        <v>2</v>
      </c>
      <c r="H959" s="38" t="s">
        <v>1</v>
      </c>
      <c r="I959" s="38" t="s">
        <v>3</v>
      </c>
    </row>
    <row r="960" spans="1:9" x14ac:dyDescent="0.2">
      <c r="A960" s="37">
        <v>35674</v>
      </c>
      <c r="B960" s="38">
        <v>4.9000000000000004</v>
      </c>
      <c r="C960" s="38" t="s">
        <v>18</v>
      </c>
      <c r="D960" s="38" t="s">
        <v>16</v>
      </c>
      <c r="E960" s="38" t="s">
        <v>17</v>
      </c>
      <c r="F960" s="38" t="s">
        <v>0</v>
      </c>
      <c r="G960" s="38" t="s">
        <v>2</v>
      </c>
      <c r="H960" s="38" t="s">
        <v>1</v>
      </c>
      <c r="I960" s="38" t="s">
        <v>3</v>
      </c>
    </row>
    <row r="961" spans="1:9" x14ac:dyDescent="0.2">
      <c r="A961" s="37">
        <v>35704</v>
      </c>
      <c r="B961" s="38">
        <v>4.7</v>
      </c>
      <c r="C961" s="38" t="s">
        <v>18</v>
      </c>
      <c r="D961" s="38" t="s">
        <v>16</v>
      </c>
      <c r="E961" s="38" t="s">
        <v>17</v>
      </c>
      <c r="F961" s="38" t="s">
        <v>0</v>
      </c>
      <c r="G961" s="38" t="s">
        <v>2</v>
      </c>
      <c r="H961" s="38" t="s">
        <v>1</v>
      </c>
      <c r="I961" s="38" t="s">
        <v>3</v>
      </c>
    </row>
    <row r="962" spans="1:9" x14ac:dyDescent="0.2">
      <c r="A962" s="37">
        <v>35735</v>
      </c>
      <c r="B962" s="38">
        <v>4.5999999999999996</v>
      </c>
      <c r="C962" s="38" t="s">
        <v>18</v>
      </c>
      <c r="D962" s="38" t="s">
        <v>16</v>
      </c>
      <c r="E962" s="38" t="s">
        <v>17</v>
      </c>
      <c r="F962" s="38" t="s">
        <v>0</v>
      </c>
      <c r="G962" s="38" t="s">
        <v>2</v>
      </c>
      <c r="H962" s="38" t="s">
        <v>1</v>
      </c>
      <c r="I962" s="38" t="s">
        <v>3</v>
      </c>
    </row>
    <row r="963" spans="1:9" x14ac:dyDescent="0.2">
      <c r="A963" s="37">
        <v>35765</v>
      </c>
      <c r="B963" s="38">
        <v>4.7</v>
      </c>
      <c r="C963" s="38" t="s">
        <v>18</v>
      </c>
      <c r="D963" s="38" t="s">
        <v>16</v>
      </c>
      <c r="E963" s="38" t="s">
        <v>17</v>
      </c>
      <c r="F963" s="38" t="s">
        <v>0</v>
      </c>
      <c r="G963" s="38" t="s">
        <v>2</v>
      </c>
      <c r="H963" s="38" t="s">
        <v>1</v>
      </c>
      <c r="I963" s="38" t="s">
        <v>3</v>
      </c>
    </row>
    <row r="964" spans="1:9" x14ac:dyDescent="0.2">
      <c r="A964" s="37">
        <v>35796</v>
      </c>
      <c r="B964" s="38">
        <v>4.5999999999999996</v>
      </c>
      <c r="C964" s="38" t="s">
        <v>18</v>
      </c>
      <c r="D964" s="38" t="s">
        <v>16</v>
      </c>
      <c r="E964" s="38" t="s">
        <v>17</v>
      </c>
      <c r="F964" s="38" t="s">
        <v>0</v>
      </c>
      <c r="G964" s="38" t="s">
        <v>2</v>
      </c>
      <c r="H964" s="38" t="s">
        <v>1</v>
      </c>
      <c r="I964" s="38" t="s">
        <v>3</v>
      </c>
    </row>
    <row r="965" spans="1:9" x14ac:dyDescent="0.2">
      <c r="A965" s="37">
        <v>35827</v>
      </c>
      <c r="B965" s="38">
        <v>4.5999999999999996</v>
      </c>
      <c r="C965" s="38" t="s">
        <v>18</v>
      </c>
      <c r="D965" s="38" t="s">
        <v>16</v>
      </c>
      <c r="E965" s="38" t="s">
        <v>17</v>
      </c>
      <c r="F965" s="38" t="s">
        <v>0</v>
      </c>
      <c r="G965" s="38" t="s">
        <v>2</v>
      </c>
      <c r="H965" s="38" t="s">
        <v>1</v>
      </c>
      <c r="I965" s="38" t="s">
        <v>3</v>
      </c>
    </row>
    <row r="966" spans="1:9" x14ac:dyDescent="0.2">
      <c r="A966" s="37">
        <v>35855</v>
      </c>
      <c r="B966" s="38">
        <v>4.7</v>
      </c>
      <c r="C966" s="38" t="s">
        <v>18</v>
      </c>
      <c r="D966" s="38" t="s">
        <v>16</v>
      </c>
      <c r="E966" s="38" t="s">
        <v>17</v>
      </c>
      <c r="F966" s="38" t="s">
        <v>0</v>
      </c>
      <c r="G966" s="38" t="s">
        <v>2</v>
      </c>
      <c r="H966" s="38" t="s">
        <v>1</v>
      </c>
      <c r="I966" s="38" t="s">
        <v>3</v>
      </c>
    </row>
    <row r="967" spans="1:9" x14ac:dyDescent="0.2">
      <c r="A967" s="37">
        <v>35886</v>
      </c>
      <c r="B967" s="38">
        <v>4.3</v>
      </c>
      <c r="C967" s="38" t="s">
        <v>18</v>
      </c>
      <c r="D967" s="38" t="s">
        <v>16</v>
      </c>
      <c r="E967" s="38" t="s">
        <v>17</v>
      </c>
      <c r="F967" s="38" t="s">
        <v>0</v>
      </c>
      <c r="G967" s="38" t="s">
        <v>2</v>
      </c>
      <c r="H967" s="38" t="s">
        <v>1</v>
      </c>
      <c r="I967" s="38" t="s">
        <v>3</v>
      </c>
    </row>
    <row r="968" spans="1:9" x14ac:dyDescent="0.2">
      <c r="A968" s="37">
        <v>35916</v>
      </c>
      <c r="B968" s="38">
        <v>4.4000000000000004</v>
      </c>
      <c r="C968" s="38" t="s">
        <v>18</v>
      </c>
      <c r="D968" s="38" t="s">
        <v>16</v>
      </c>
      <c r="E968" s="38" t="s">
        <v>17</v>
      </c>
      <c r="F968" s="38" t="s">
        <v>0</v>
      </c>
      <c r="G968" s="38" t="s">
        <v>2</v>
      </c>
      <c r="H968" s="38" t="s">
        <v>1</v>
      </c>
      <c r="I968" s="38" t="s">
        <v>3</v>
      </c>
    </row>
    <row r="969" spans="1:9" x14ac:dyDescent="0.2">
      <c r="A969" s="37">
        <v>35947</v>
      </c>
      <c r="B969" s="38">
        <v>4.5</v>
      </c>
      <c r="C969" s="38" t="s">
        <v>18</v>
      </c>
      <c r="D969" s="38" t="s">
        <v>16</v>
      </c>
      <c r="E969" s="38" t="s">
        <v>17</v>
      </c>
      <c r="F969" s="38" t="s">
        <v>0</v>
      </c>
      <c r="G969" s="38" t="s">
        <v>2</v>
      </c>
      <c r="H969" s="38" t="s">
        <v>1</v>
      </c>
      <c r="I969" s="38" t="s">
        <v>3</v>
      </c>
    </row>
    <row r="970" spans="1:9" x14ac:dyDescent="0.2">
      <c r="A970" s="37">
        <v>35977</v>
      </c>
      <c r="B970" s="38">
        <v>4.5</v>
      </c>
      <c r="C970" s="38" t="s">
        <v>18</v>
      </c>
      <c r="D970" s="38" t="s">
        <v>16</v>
      </c>
      <c r="E970" s="38" t="s">
        <v>17</v>
      </c>
      <c r="F970" s="38" t="s">
        <v>0</v>
      </c>
      <c r="G970" s="38" t="s">
        <v>2</v>
      </c>
      <c r="H970" s="38" t="s">
        <v>1</v>
      </c>
      <c r="I970" s="38" t="s">
        <v>3</v>
      </c>
    </row>
    <row r="971" spans="1:9" x14ac:dyDescent="0.2">
      <c r="A971" s="37">
        <v>36008</v>
      </c>
      <c r="B971" s="38">
        <v>4.5</v>
      </c>
      <c r="C971" s="38" t="s">
        <v>18</v>
      </c>
      <c r="D971" s="38" t="s">
        <v>16</v>
      </c>
      <c r="E971" s="38" t="s">
        <v>17</v>
      </c>
      <c r="F971" s="38" t="s">
        <v>0</v>
      </c>
      <c r="G971" s="38" t="s">
        <v>2</v>
      </c>
      <c r="H971" s="38" t="s">
        <v>1</v>
      </c>
      <c r="I971" s="38" t="s">
        <v>3</v>
      </c>
    </row>
    <row r="972" spans="1:9" x14ac:dyDescent="0.2">
      <c r="A972" s="37">
        <v>36039</v>
      </c>
      <c r="B972" s="38">
        <v>4.5999999999999996</v>
      </c>
      <c r="C972" s="38" t="s">
        <v>18</v>
      </c>
      <c r="D972" s="38" t="s">
        <v>16</v>
      </c>
      <c r="E972" s="38" t="s">
        <v>17</v>
      </c>
      <c r="F972" s="38" t="s">
        <v>0</v>
      </c>
      <c r="G972" s="38" t="s">
        <v>2</v>
      </c>
      <c r="H972" s="38" t="s">
        <v>1</v>
      </c>
      <c r="I972" s="38" t="s">
        <v>3</v>
      </c>
    </row>
    <row r="973" spans="1:9" x14ac:dyDescent="0.2">
      <c r="A973" s="37">
        <v>36069</v>
      </c>
      <c r="B973" s="38">
        <v>4.5</v>
      </c>
      <c r="C973" s="38" t="s">
        <v>18</v>
      </c>
      <c r="D973" s="38" t="s">
        <v>16</v>
      </c>
      <c r="E973" s="38" t="s">
        <v>17</v>
      </c>
      <c r="F973" s="38" t="s">
        <v>0</v>
      </c>
      <c r="G973" s="38" t="s">
        <v>2</v>
      </c>
      <c r="H973" s="38" t="s">
        <v>1</v>
      </c>
      <c r="I973" s="38" t="s">
        <v>3</v>
      </c>
    </row>
    <row r="974" spans="1:9" x14ac:dyDescent="0.2">
      <c r="A974" s="37">
        <v>36100</v>
      </c>
      <c r="B974" s="38">
        <v>4.4000000000000004</v>
      </c>
      <c r="C974" s="38" t="s">
        <v>18</v>
      </c>
      <c r="D974" s="38" t="s">
        <v>16</v>
      </c>
      <c r="E974" s="38" t="s">
        <v>17</v>
      </c>
      <c r="F974" s="38" t="s">
        <v>0</v>
      </c>
      <c r="G974" s="38" t="s">
        <v>2</v>
      </c>
      <c r="H974" s="38" t="s">
        <v>1</v>
      </c>
      <c r="I974" s="38" t="s">
        <v>3</v>
      </c>
    </row>
    <row r="975" spans="1:9" x14ac:dyDescent="0.2">
      <c r="A975" s="37">
        <v>36130</v>
      </c>
      <c r="B975" s="38">
        <v>4.4000000000000004</v>
      </c>
      <c r="C975" s="38" t="s">
        <v>18</v>
      </c>
      <c r="D975" s="38" t="s">
        <v>16</v>
      </c>
      <c r="E975" s="38" t="s">
        <v>17</v>
      </c>
      <c r="F975" s="38" t="s">
        <v>0</v>
      </c>
      <c r="G975" s="38" t="s">
        <v>2</v>
      </c>
      <c r="H975" s="38" t="s">
        <v>1</v>
      </c>
      <c r="I975" s="38" t="s">
        <v>3</v>
      </c>
    </row>
    <row r="976" spans="1:9" x14ac:dyDescent="0.2">
      <c r="A976" s="37">
        <v>36161</v>
      </c>
      <c r="B976" s="38">
        <v>4.3</v>
      </c>
      <c r="C976" s="38" t="s">
        <v>18</v>
      </c>
      <c r="D976" s="38" t="s">
        <v>16</v>
      </c>
      <c r="E976" s="38" t="s">
        <v>17</v>
      </c>
      <c r="F976" s="38" t="s">
        <v>0</v>
      </c>
      <c r="G976" s="38" t="s">
        <v>2</v>
      </c>
      <c r="H976" s="38" t="s">
        <v>1</v>
      </c>
      <c r="I976" s="38" t="s">
        <v>3</v>
      </c>
    </row>
    <row r="977" spans="1:9" x14ac:dyDescent="0.2">
      <c r="A977" s="37">
        <v>36192</v>
      </c>
      <c r="B977" s="38">
        <v>4.4000000000000004</v>
      </c>
      <c r="C977" s="38" t="s">
        <v>18</v>
      </c>
      <c r="D977" s="38" t="s">
        <v>16</v>
      </c>
      <c r="E977" s="38" t="s">
        <v>17</v>
      </c>
      <c r="F977" s="38" t="s">
        <v>0</v>
      </c>
      <c r="G977" s="38" t="s">
        <v>2</v>
      </c>
      <c r="H977" s="38" t="s">
        <v>1</v>
      </c>
      <c r="I977" s="38" t="s">
        <v>3</v>
      </c>
    </row>
    <row r="978" spans="1:9" x14ac:dyDescent="0.2">
      <c r="A978" s="37">
        <v>36220</v>
      </c>
      <c r="B978" s="38">
        <v>4.2</v>
      </c>
      <c r="C978" s="38" t="s">
        <v>18</v>
      </c>
      <c r="D978" s="38" t="s">
        <v>16</v>
      </c>
      <c r="E978" s="38" t="s">
        <v>17</v>
      </c>
      <c r="F978" s="38" t="s">
        <v>0</v>
      </c>
      <c r="G978" s="38" t="s">
        <v>2</v>
      </c>
      <c r="H978" s="38" t="s">
        <v>1</v>
      </c>
      <c r="I978" s="38" t="s">
        <v>3</v>
      </c>
    </row>
    <row r="979" spans="1:9" x14ac:dyDescent="0.2">
      <c r="A979" s="37">
        <v>36251</v>
      </c>
      <c r="B979" s="38">
        <v>4.3</v>
      </c>
      <c r="C979" s="38" t="s">
        <v>18</v>
      </c>
      <c r="D979" s="38" t="s">
        <v>16</v>
      </c>
      <c r="E979" s="38" t="s">
        <v>17</v>
      </c>
      <c r="F979" s="38" t="s">
        <v>0</v>
      </c>
      <c r="G979" s="38" t="s">
        <v>2</v>
      </c>
      <c r="H979" s="38" t="s">
        <v>1</v>
      </c>
      <c r="I979" s="38" t="s">
        <v>3</v>
      </c>
    </row>
    <row r="980" spans="1:9" x14ac:dyDescent="0.2">
      <c r="A980" s="37">
        <v>36281</v>
      </c>
      <c r="B980" s="38">
        <v>4.2</v>
      </c>
      <c r="C980" s="38" t="s">
        <v>18</v>
      </c>
      <c r="D980" s="38" t="s">
        <v>16</v>
      </c>
      <c r="E980" s="38" t="s">
        <v>17</v>
      </c>
      <c r="F980" s="38" t="s">
        <v>0</v>
      </c>
      <c r="G980" s="38" t="s">
        <v>2</v>
      </c>
      <c r="H980" s="38" t="s">
        <v>1</v>
      </c>
      <c r="I980" s="38" t="s">
        <v>3</v>
      </c>
    </row>
    <row r="981" spans="1:9" x14ac:dyDescent="0.2">
      <c r="A981" s="37">
        <v>36312</v>
      </c>
      <c r="B981" s="38">
        <v>4.3</v>
      </c>
      <c r="C981" s="38" t="s">
        <v>18</v>
      </c>
      <c r="D981" s="38" t="s">
        <v>16</v>
      </c>
      <c r="E981" s="38" t="s">
        <v>17</v>
      </c>
      <c r="F981" s="38" t="s">
        <v>0</v>
      </c>
      <c r="G981" s="38" t="s">
        <v>2</v>
      </c>
      <c r="H981" s="38" t="s">
        <v>1</v>
      </c>
      <c r="I981" s="38" t="s">
        <v>3</v>
      </c>
    </row>
    <row r="982" spans="1:9" x14ac:dyDescent="0.2">
      <c r="A982" s="37">
        <v>36342</v>
      </c>
      <c r="B982" s="38">
        <v>4.3</v>
      </c>
      <c r="C982" s="38" t="s">
        <v>18</v>
      </c>
      <c r="D982" s="38" t="s">
        <v>16</v>
      </c>
      <c r="E982" s="38" t="s">
        <v>17</v>
      </c>
      <c r="F982" s="38" t="s">
        <v>0</v>
      </c>
      <c r="G982" s="38" t="s">
        <v>2</v>
      </c>
      <c r="H982" s="38" t="s">
        <v>1</v>
      </c>
      <c r="I982" s="38" t="s">
        <v>3</v>
      </c>
    </row>
    <row r="983" spans="1:9" x14ac:dyDescent="0.2">
      <c r="A983" s="37">
        <v>36373</v>
      </c>
      <c r="B983" s="38">
        <v>4.2</v>
      </c>
      <c r="C983" s="38" t="s">
        <v>18</v>
      </c>
      <c r="D983" s="38" t="s">
        <v>16</v>
      </c>
      <c r="E983" s="38" t="s">
        <v>17</v>
      </c>
      <c r="F983" s="38" t="s">
        <v>0</v>
      </c>
      <c r="G983" s="38" t="s">
        <v>2</v>
      </c>
      <c r="H983" s="38" t="s">
        <v>1</v>
      </c>
      <c r="I983" s="38" t="s">
        <v>3</v>
      </c>
    </row>
    <row r="984" spans="1:9" x14ac:dyDescent="0.2">
      <c r="A984" s="37">
        <v>36404</v>
      </c>
      <c r="B984" s="38">
        <v>4.2</v>
      </c>
      <c r="C984" s="38" t="s">
        <v>18</v>
      </c>
      <c r="D984" s="38" t="s">
        <v>16</v>
      </c>
      <c r="E984" s="38" t="s">
        <v>17</v>
      </c>
      <c r="F984" s="38" t="s">
        <v>0</v>
      </c>
      <c r="G984" s="38" t="s">
        <v>2</v>
      </c>
      <c r="H984" s="38" t="s">
        <v>1</v>
      </c>
      <c r="I984" s="38" t="s">
        <v>3</v>
      </c>
    </row>
    <row r="985" spans="1:9" x14ac:dyDescent="0.2">
      <c r="A985" s="37">
        <v>36434</v>
      </c>
      <c r="B985" s="38">
        <v>4.0999999999999996</v>
      </c>
      <c r="C985" s="38" t="s">
        <v>18</v>
      </c>
      <c r="D985" s="38" t="s">
        <v>16</v>
      </c>
      <c r="E985" s="38" t="s">
        <v>17</v>
      </c>
      <c r="F985" s="38" t="s">
        <v>0</v>
      </c>
      <c r="G985" s="38" t="s">
        <v>2</v>
      </c>
      <c r="H985" s="38" t="s">
        <v>1</v>
      </c>
      <c r="I985" s="38" t="s">
        <v>3</v>
      </c>
    </row>
    <row r="986" spans="1:9" x14ac:dyDescent="0.2">
      <c r="A986" s="37">
        <v>36465</v>
      </c>
      <c r="B986" s="38">
        <v>4.0999999999999996</v>
      </c>
      <c r="C986" s="38" t="s">
        <v>18</v>
      </c>
      <c r="D986" s="38" t="s">
        <v>16</v>
      </c>
      <c r="E986" s="38" t="s">
        <v>17</v>
      </c>
      <c r="F986" s="38" t="s">
        <v>0</v>
      </c>
      <c r="G986" s="38" t="s">
        <v>2</v>
      </c>
      <c r="H986" s="38" t="s">
        <v>1</v>
      </c>
      <c r="I986" s="38" t="s">
        <v>3</v>
      </c>
    </row>
    <row r="987" spans="1:9" x14ac:dyDescent="0.2">
      <c r="A987" s="37">
        <v>36495</v>
      </c>
      <c r="B987" s="38">
        <v>4</v>
      </c>
      <c r="C987" s="38" t="s">
        <v>18</v>
      </c>
      <c r="D987" s="38" t="s">
        <v>16</v>
      </c>
      <c r="E987" s="38" t="s">
        <v>17</v>
      </c>
      <c r="F987" s="38" t="s">
        <v>0</v>
      </c>
      <c r="G987" s="38" t="s">
        <v>2</v>
      </c>
      <c r="H987" s="38" t="s">
        <v>1</v>
      </c>
      <c r="I987" s="38" t="s">
        <v>3</v>
      </c>
    </row>
    <row r="988" spans="1:9" x14ac:dyDescent="0.2">
      <c r="A988" s="37">
        <v>36526</v>
      </c>
      <c r="B988" s="38">
        <v>4</v>
      </c>
      <c r="C988" s="38" t="s">
        <v>18</v>
      </c>
      <c r="D988" s="38" t="s">
        <v>16</v>
      </c>
      <c r="E988" s="38" t="s">
        <v>17</v>
      </c>
      <c r="F988" s="38" t="s">
        <v>0</v>
      </c>
      <c r="G988" s="38" t="s">
        <v>2</v>
      </c>
      <c r="H988" s="38" t="s">
        <v>1</v>
      </c>
      <c r="I988" s="38" t="s">
        <v>3</v>
      </c>
    </row>
    <row r="989" spans="1:9" x14ac:dyDescent="0.2">
      <c r="A989" s="37">
        <v>36557</v>
      </c>
      <c r="B989" s="38">
        <v>4.0999999999999996</v>
      </c>
      <c r="C989" s="38" t="s">
        <v>18</v>
      </c>
      <c r="D989" s="38" t="s">
        <v>16</v>
      </c>
      <c r="E989" s="38" t="s">
        <v>17</v>
      </c>
      <c r="F989" s="38" t="s">
        <v>0</v>
      </c>
      <c r="G989" s="38" t="s">
        <v>2</v>
      </c>
      <c r="H989" s="38" t="s">
        <v>1</v>
      </c>
      <c r="I989" s="38" t="s">
        <v>3</v>
      </c>
    </row>
    <row r="990" spans="1:9" x14ac:dyDescent="0.2">
      <c r="A990" s="37">
        <v>36586</v>
      </c>
      <c r="B990" s="38">
        <v>4</v>
      </c>
      <c r="C990" s="38" t="s">
        <v>18</v>
      </c>
      <c r="D990" s="38" t="s">
        <v>16</v>
      </c>
      <c r="E990" s="38" t="s">
        <v>17</v>
      </c>
      <c r="F990" s="38" t="s">
        <v>0</v>
      </c>
      <c r="G990" s="38" t="s">
        <v>2</v>
      </c>
      <c r="H990" s="38" t="s">
        <v>1</v>
      </c>
      <c r="I990" s="38" t="s">
        <v>3</v>
      </c>
    </row>
    <row r="991" spans="1:9" x14ac:dyDescent="0.2">
      <c r="A991" s="37">
        <v>36617</v>
      </c>
      <c r="B991" s="38">
        <v>3.8</v>
      </c>
      <c r="C991" s="38" t="s">
        <v>18</v>
      </c>
      <c r="D991" s="38" t="s">
        <v>16</v>
      </c>
      <c r="E991" s="38" t="s">
        <v>17</v>
      </c>
      <c r="F991" s="38" t="s">
        <v>0</v>
      </c>
      <c r="G991" s="38" t="s">
        <v>2</v>
      </c>
      <c r="H991" s="38" t="s">
        <v>1</v>
      </c>
      <c r="I991" s="38" t="s">
        <v>3</v>
      </c>
    </row>
    <row r="992" spans="1:9" x14ac:dyDescent="0.2">
      <c r="A992" s="37">
        <v>36647</v>
      </c>
      <c r="B992" s="38">
        <v>4</v>
      </c>
      <c r="C992" s="38" t="s">
        <v>18</v>
      </c>
      <c r="D992" s="38" t="s">
        <v>16</v>
      </c>
      <c r="E992" s="38" t="s">
        <v>17</v>
      </c>
      <c r="F992" s="38" t="s">
        <v>0</v>
      </c>
      <c r="G992" s="38" t="s">
        <v>2</v>
      </c>
      <c r="H992" s="38" t="s">
        <v>1</v>
      </c>
      <c r="I992" s="38" t="s">
        <v>3</v>
      </c>
    </row>
    <row r="993" spans="1:9" x14ac:dyDescent="0.2">
      <c r="A993" s="37">
        <v>36678</v>
      </c>
      <c r="B993" s="38">
        <v>4</v>
      </c>
      <c r="C993" s="38" t="s">
        <v>18</v>
      </c>
      <c r="D993" s="38" t="s">
        <v>16</v>
      </c>
      <c r="E993" s="38" t="s">
        <v>17</v>
      </c>
      <c r="F993" s="38" t="s">
        <v>0</v>
      </c>
      <c r="G993" s="38" t="s">
        <v>2</v>
      </c>
      <c r="H993" s="38" t="s">
        <v>1</v>
      </c>
      <c r="I993" s="38" t="s">
        <v>3</v>
      </c>
    </row>
    <row r="994" spans="1:9" x14ac:dyDescent="0.2">
      <c r="A994" s="37">
        <v>36708</v>
      </c>
      <c r="B994" s="38">
        <v>4</v>
      </c>
      <c r="C994" s="38" t="s">
        <v>18</v>
      </c>
      <c r="D994" s="38" t="s">
        <v>16</v>
      </c>
      <c r="E994" s="38" t="s">
        <v>17</v>
      </c>
      <c r="F994" s="38" t="s">
        <v>0</v>
      </c>
      <c r="G994" s="38" t="s">
        <v>2</v>
      </c>
      <c r="H994" s="38" t="s">
        <v>1</v>
      </c>
      <c r="I994" s="38" t="s">
        <v>3</v>
      </c>
    </row>
    <row r="995" spans="1:9" x14ac:dyDescent="0.2">
      <c r="A995" s="37">
        <v>36739</v>
      </c>
      <c r="B995" s="38">
        <v>4.0999999999999996</v>
      </c>
      <c r="C995" s="38" t="s">
        <v>18</v>
      </c>
      <c r="D995" s="38" t="s">
        <v>16</v>
      </c>
      <c r="E995" s="38" t="s">
        <v>17</v>
      </c>
      <c r="F995" s="38" t="s">
        <v>0</v>
      </c>
      <c r="G995" s="38" t="s">
        <v>2</v>
      </c>
      <c r="H995" s="38" t="s">
        <v>1</v>
      </c>
      <c r="I995" s="38" t="s">
        <v>3</v>
      </c>
    </row>
    <row r="996" spans="1:9" x14ac:dyDescent="0.2">
      <c r="A996" s="37">
        <v>36770</v>
      </c>
      <c r="B996" s="38">
        <v>3.9</v>
      </c>
      <c r="C996" s="38" t="s">
        <v>18</v>
      </c>
      <c r="D996" s="38" t="s">
        <v>16</v>
      </c>
      <c r="E996" s="38" t="s">
        <v>17</v>
      </c>
      <c r="F996" s="38" t="s">
        <v>0</v>
      </c>
      <c r="G996" s="38" t="s">
        <v>2</v>
      </c>
      <c r="H996" s="38" t="s">
        <v>1</v>
      </c>
      <c r="I996" s="38" t="s">
        <v>3</v>
      </c>
    </row>
    <row r="997" spans="1:9" x14ac:dyDescent="0.2">
      <c r="A997" s="37">
        <v>36800</v>
      </c>
      <c r="B997" s="38">
        <v>3.9</v>
      </c>
      <c r="C997" s="38" t="s">
        <v>18</v>
      </c>
      <c r="D997" s="38" t="s">
        <v>16</v>
      </c>
      <c r="E997" s="38" t="s">
        <v>17</v>
      </c>
      <c r="F997" s="38" t="s">
        <v>0</v>
      </c>
      <c r="G997" s="38" t="s">
        <v>2</v>
      </c>
      <c r="H997" s="38" t="s">
        <v>1</v>
      </c>
      <c r="I997" s="38" t="s">
        <v>3</v>
      </c>
    </row>
    <row r="998" spans="1:9" x14ac:dyDescent="0.2">
      <c r="A998" s="37">
        <v>36831</v>
      </c>
      <c r="B998" s="38">
        <v>3.9</v>
      </c>
      <c r="C998" s="38" t="s">
        <v>18</v>
      </c>
      <c r="D998" s="38" t="s">
        <v>16</v>
      </c>
      <c r="E998" s="38" t="s">
        <v>17</v>
      </c>
      <c r="F998" s="38" t="s">
        <v>0</v>
      </c>
      <c r="G998" s="38" t="s">
        <v>2</v>
      </c>
      <c r="H998" s="38" t="s">
        <v>1</v>
      </c>
      <c r="I998" s="38" t="s">
        <v>3</v>
      </c>
    </row>
    <row r="999" spans="1:9" x14ac:dyDescent="0.2">
      <c r="A999" s="37">
        <v>36861</v>
      </c>
      <c r="B999" s="38">
        <v>3.9</v>
      </c>
      <c r="C999" s="38" t="s">
        <v>18</v>
      </c>
      <c r="D999" s="38" t="s">
        <v>16</v>
      </c>
      <c r="E999" s="38" t="s">
        <v>17</v>
      </c>
      <c r="F999" s="38" t="s">
        <v>0</v>
      </c>
      <c r="G999" s="38" t="s">
        <v>2</v>
      </c>
      <c r="H999" s="38" t="s">
        <v>1</v>
      </c>
      <c r="I999" s="38" t="s">
        <v>3</v>
      </c>
    </row>
    <row r="1000" spans="1:9" x14ac:dyDescent="0.2">
      <c r="A1000" s="37">
        <v>36892</v>
      </c>
      <c r="B1000" s="38">
        <v>4.2</v>
      </c>
      <c r="C1000" s="38" t="s">
        <v>18</v>
      </c>
      <c r="D1000" s="38" t="s">
        <v>16</v>
      </c>
      <c r="E1000" s="38" t="s">
        <v>17</v>
      </c>
      <c r="F1000" s="38" t="s">
        <v>0</v>
      </c>
      <c r="G1000" s="38" t="s">
        <v>2</v>
      </c>
      <c r="H1000" s="38" t="s">
        <v>1</v>
      </c>
      <c r="I1000" s="38" t="s">
        <v>3</v>
      </c>
    </row>
    <row r="1001" spans="1:9" x14ac:dyDescent="0.2">
      <c r="A1001" s="37">
        <v>36923</v>
      </c>
      <c r="B1001" s="38">
        <v>4.2</v>
      </c>
      <c r="C1001" s="38" t="s">
        <v>18</v>
      </c>
      <c r="D1001" s="38" t="s">
        <v>16</v>
      </c>
      <c r="E1001" s="38" t="s">
        <v>17</v>
      </c>
      <c r="F1001" s="38" t="s">
        <v>0</v>
      </c>
      <c r="G1001" s="38" t="s">
        <v>2</v>
      </c>
      <c r="H1001" s="38" t="s">
        <v>1</v>
      </c>
      <c r="I1001" s="38" t="s">
        <v>3</v>
      </c>
    </row>
    <row r="1002" spans="1:9" x14ac:dyDescent="0.2">
      <c r="A1002" s="37">
        <v>36951</v>
      </c>
      <c r="B1002" s="38">
        <v>4.3</v>
      </c>
      <c r="C1002" s="38" t="s">
        <v>18</v>
      </c>
      <c r="D1002" s="38" t="s">
        <v>16</v>
      </c>
      <c r="E1002" s="38" t="s">
        <v>17</v>
      </c>
      <c r="F1002" s="38" t="s">
        <v>0</v>
      </c>
      <c r="G1002" s="38" t="s">
        <v>2</v>
      </c>
      <c r="H1002" s="38" t="s">
        <v>1</v>
      </c>
      <c r="I1002" s="38" t="s">
        <v>3</v>
      </c>
    </row>
    <row r="1003" spans="1:9" x14ac:dyDescent="0.2">
      <c r="A1003" s="37">
        <v>36982</v>
      </c>
      <c r="B1003" s="38">
        <v>4.4000000000000004</v>
      </c>
      <c r="C1003" s="38" t="s">
        <v>18</v>
      </c>
      <c r="D1003" s="38" t="s">
        <v>16</v>
      </c>
      <c r="E1003" s="38" t="s">
        <v>17</v>
      </c>
      <c r="F1003" s="38" t="s">
        <v>0</v>
      </c>
      <c r="G1003" s="38" t="s">
        <v>2</v>
      </c>
      <c r="H1003" s="38" t="s">
        <v>1</v>
      </c>
      <c r="I1003" s="38" t="s">
        <v>3</v>
      </c>
    </row>
    <row r="1004" spans="1:9" x14ac:dyDescent="0.2">
      <c r="A1004" s="37">
        <v>37012</v>
      </c>
      <c r="B1004" s="38">
        <v>4.3</v>
      </c>
      <c r="C1004" s="38" t="s">
        <v>18</v>
      </c>
      <c r="D1004" s="38" t="s">
        <v>16</v>
      </c>
      <c r="E1004" s="38" t="s">
        <v>17</v>
      </c>
      <c r="F1004" s="38" t="s">
        <v>0</v>
      </c>
      <c r="G1004" s="38" t="s">
        <v>2</v>
      </c>
      <c r="H1004" s="38" t="s">
        <v>1</v>
      </c>
      <c r="I1004" s="38" t="s">
        <v>3</v>
      </c>
    </row>
    <row r="1005" spans="1:9" x14ac:dyDescent="0.2">
      <c r="A1005" s="37">
        <v>37043</v>
      </c>
      <c r="B1005" s="38">
        <v>4.5</v>
      </c>
      <c r="C1005" s="38" t="s">
        <v>18</v>
      </c>
      <c r="D1005" s="38" t="s">
        <v>16</v>
      </c>
      <c r="E1005" s="38" t="s">
        <v>17</v>
      </c>
      <c r="F1005" s="38" t="s">
        <v>0</v>
      </c>
      <c r="G1005" s="38" t="s">
        <v>2</v>
      </c>
      <c r="H1005" s="38" t="s">
        <v>1</v>
      </c>
      <c r="I1005" s="38" t="s">
        <v>3</v>
      </c>
    </row>
    <row r="1006" spans="1:9" x14ac:dyDescent="0.2">
      <c r="A1006" s="37">
        <v>37073</v>
      </c>
      <c r="B1006" s="38">
        <v>4.5999999999999996</v>
      </c>
      <c r="C1006" s="38" t="s">
        <v>18</v>
      </c>
      <c r="D1006" s="38" t="s">
        <v>16</v>
      </c>
      <c r="E1006" s="38" t="s">
        <v>17</v>
      </c>
      <c r="F1006" s="38" t="s">
        <v>0</v>
      </c>
      <c r="G1006" s="38" t="s">
        <v>2</v>
      </c>
      <c r="H1006" s="38" t="s">
        <v>1</v>
      </c>
      <c r="I1006" s="38" t="s">
        <v>3</v>
      </c>
    </row>
    <row r="1007" spans="1:9" x14ac:dyDescent="0.2">
      <c r="A1007" s="37">
        <v>37104</v>
      </c>
      <c r="B1007" s="38">
        <v>4.9000000000000004</v>
      </c>
      <c r="C1007" s="38" t="s">
        <v>18</v>
      </c>
      <c r="D1007" s="38" t="s">
        <v>16</v>
      </c>
      <c r="E1007" s="38" t="s">
        <v>17</v>
      </c>
      <c r="F1007" s="38" t="s">
        <v>0</v>
      </c>
      <c r="G1007" s="38" t="s">
        <v>2</v>
      </c>
      <c r="H1007" s="38" t="s">
        <v>1</v>
      </c>
      <c r="I1007" s="38" t="s">
        <v>3</v>
      </c>
    </row>
    <row r="1008" spans="1:9" x14ac:dyDescent="0.2">
      <c r="A1008" s="37">
        <v>37135</v>
      </c>
      <c r="B1008" s="38">
        <v>5</v>
      </c>
      <c r="C1008" s="38" t="s">
        <v>18</v>
      </c>
      <c r="D1008" s="38" t="s">
        <v>16</v>
      </c>
      <c r="E1008" s="38" t="s">
        <v>17</v>
      </c>
      <c r="F1008" s="38" t="s">
        <v>0</v>
      </c>
      <c r="G1008" s="38" t="s">
        <v>2</v>
      </c>
      <c r="H1008" s="38" t="s">
        <v>1</v>
      </c>
      <c r="I1008" s="38" t="s">
        <v>3</v>
      </c>
    </row>
    <row r="1009" spans="1:9" x14ac:dyDescent="0.2">
      <c r="A1009" s="37">
        <v>37165</v>
      </c>
      <c r="B1009" s="38">
        <v>5.3</v>
      </c>
      <c r="C1009" s="38" t="s">
        <v>18</v>
      </c>
      <c r="D1009" s="38" t="s">
        <v>16</v>
      </c>
      <c r="E1009" s="38" t="s">
        <v>17</v>
      </c>
      <c r="F1009" s="38" t="s">
        <v>0</v>
      </c>
      <c r="G1009" s="38" t="s">
        <v>2</v>
      </c>
      <c r="H1009" s="38" t="s">
        <v>1</v>
      </c>
      <c r="I1009" s="38" t="s">
        <v>3</v>
      </c>
    </row>
    <row r="1010" spans="1:9" x14ac:dyDescent="0.2">
      <c r="A1010" s="37">
        <v>37196</v>
      </c>
      <c r="B1010" s="38">
        <v>5.5</v>
      </c>
      <c r="C1010" s="38" t="s">
        <v>18</v>
      </c>
      <c r="D1010" s="38" t="s">
        <v>16</v>
      </c>
      <c r="E1010" s="38" t="s">
        <v>17</v>
      </c>
      <c r="F1010" s="38" t="s">
        <v>0</v>
      </c>
      <c r="G1010" s="38" t="s">
        <v>2</v>
      </c>
      <c r="H1010" s="38" t="s">
        <v>1</v>
      </c>
      <c r="I1010" s="38" t="s">
        <v>3</v>
      </c>
    </row>
    <row r="1011" spans="1:9" x14ac:dyDescent="0.2">
      <c r="A1011" s="37">
        <v>37226</v>
      </c>
      <c r="B1011" s="38">
        <v>5.7</v>
      </c>
      <c r="C1011" s="38" t="s">
        <v>18</v>
      </c>
      <c r="D1011" s="38" t="s">
        <v>16</v>
      </c>
      <c r="E1011" s="38" t="s">
        <v>17</v>
      </c>
      <c r="F1011" s="38" t="s">
        <v>0</v>
      </c>
      <c r="G1011" s="38" t="s">
        <v>2</v>
      </c>
      <c r="H1011" s="38" t="s">
        <v>1</v>
      </c>
      <c r="I1011" s="38" t="s">
        <v>3</v>
      </c>
    </row>
    <row r="1012" spans="1:9" x14ac:dyDescent="0.2">
      <c r="A1012" s="37">
        <v>37257</v>
      </c>
      <c r="B1012" s="38">
        <v>5.7</v>
      </c>
      <c r="C1012" s="38" t="s">
        <v>18</v>
      </c>
      <c r="D1012" s="38" t="s">
        <v>16</v>
      </c>
      <c r="E1012" s="38" t="s">
        <v>17</v>
      </c>
      <c r="F1012" s="38" t="s">
        <v>0</v>
      </c>
      <c r="G1012" s="38" t="s">
        <v>2</v>
      </c>
      <c r="H1012" s="38" t="s">
        <v>1</v>
      </c>
      <c r="I1012" s="38" t="s">
        <v>3</v>
      </c>
    </row>
    <row r="1013" spans="1:9" x14ac:dyDescent="0.2">
      <c r="A1013" s="37">
        <v>37288</v>
      </c>
      <c r="B1013" s="38">
        <v>5.7</v>
      </c>
      <c r="C1013" s="38" t="s">
        <v>18</v>
      </c>
      <c r="D1013" s="38" t="s">
        <v>16</v>
      </c>
      <c r="E1013" s="38" t="s">
        <v>17</v>
      </c>
      <c r="F1013" s="38" t="s">
        <v>0</v>
      </c>
      <c r="G1013" s="38" t="s">
        <v>2</v>
      </c>
      <c r="H1013" s="38" t="s">
        <v>1</v>
      </c>
      <c r="I1013" s="38" t="s">
        <v>3</v>
      </c>
    </row>
    <row r="1014" spans="1:9" x14ac:dyDescent="0.2">
      <c r="A1014" s="37">
        <v>37316</v>
      </c>
      <c r="B1014" s="38">
        <v>5.7</v>
      </c>
      <c r="C1014" s="38" t="s">
        <v>18</v>
      </c>
      <c r="D1014" s="38" t="s">
        <v>16</v>
      </c>
      <c r="E1014" s="38" t="s">
        <v>17</v>
      </c>
      <c r="F1014" s="38" t="s">
        <v>0</v>
      </c>
      <c r="G1014" s="38" t="s">
        <v>2</v>
      </c>
      <c r="H1014" s="38" t="s">
        <v>1</v>
      </c>
      <c r="I1014" s="38" t="s">
        <v>3</v>
      </c>
    </row>
    <row r="1015" spans="1:9" x14ac:dyDescent="0.2">
      <c r="A1015" s="37">
        <v>37347</v>
      </c>
      <c r="B1015" s="38">
        <v>5.9</v>
      </c>
      <c r="C1015" s="38" t="s">
        <v>18</v>
      </c>
      <c r="D1015" s="38" t="s">
        <v>16</v>
      </c>
      <c r="E1015" s="38" t="s">
        <v>17</v>
      </c>
      <c r="F1015" s="38" t="s">
        <v>0</v>
      </c>
      <c r="G1015" s="38" t="s">
        <v>2</v>
      </c>
      <c r="H1015" s="38" t="s">
        <v>1</v>
      </c>
      <c r="I1015" s="38" t="s">
        <v>3</v>
      </c>
    </row>
    <row r="1016" spans="1:9" x14ac:dyDescent="0.2">
      <c r="A1016" s="37">
        <v>37377</v>
      </c>
      <c r="B1016" s="38">
        <v>5.8</v>
      </c>
      <c r="C1016" s="38" t="s">
        <v>18</v>
      </c>
      <c r="D1016" s="38" t="s">
        <v>16</v>
      </c>
      <c r="E1016" s="38" t="s">
        <v>17</v>
      </c>
      <c r="F1016" s="38" t="s">
        <v>0</v>
      </c>
      <c r="G1016" s="38" t="s">
        <v>2</v>
      </c>
      <c r="H1016" s="38" t="s">
        <v>1</v>
      </c>
      <c r="I1016" s="38" t="s">
        <v>3</v>
      </c>
    </row>
    <row r="1017" spans="1:9" x14ac:dyDescent="0.2">
      <c r="A1017" s="37">
        <v>37408</v>
      </c>
      <c r="B1017" s="38">
        <v>5.8</v>
      </c>
      <c r="C1017" s="38" t="s">
        <v>18</v>
      </c>
      <c r="D1017" s="38" t="s">
        <v>16</v>
      </c>
      <c r="E1017" s="38" t="s">
        <v>17</v>
      </c>
      <c r="F1017" s="38" t="s">
        <v>0</v>
      </c>
      <c r="G1017" s="38" t="s">
        <v>2</v>
      </c>
      <c r="H1017" s="38" t="s">
        <v>1</v>
      </c>
      <c r="I1017" s="38" t="s">
        <v>3</v>
      </c>
    </row>
    <row r="1018" spans="1:9" x14ac:dyDescent="0.2">
      <c r="A1018" s="37">
        <v>37438</v>
      </c>
      <c r="B1018" s="38">
        <v>5.8</v>
      </c>
      <c r="C1018" s="38" t="s">
        <v>18</v>
      </c>
      <c r="D1018" s="38" t="s">
        <v>16</v>
      </c>
      <c r="E1018" s="38" t="s">
        <v>17</v>
      </c>
      <c r="F1018" s="38" t="s">
        <v>0</v>
      </c>
      <c r="G1018" s="38" t="s">
        <v>2</v>
      </c>
      <c r="H1018" s="38" t="s">
        <v>1</v>
      </c>
      <c r="I1018" s="38" t="s">
        <v>3</v>
      </c>
    </row>
    <row r="1019" spans="1:9" x14ac:dyDescent="0.2">
      <c r="A1019" s="37">
        <v>37469</v>
      </c>
      <c r="B1019" s="38">
        <v>5.7</v>
      </c>
      <c r="C1019" s="38" t="s">
        <v>18</v>
      </c>
      <c r="D1019" s="38" t="s">
        <v>16</v>
      </c>
      <c r="E1019" s="38" t="s">
        <v>17</v>
      </c>
      <c r="F1019" s="38" t="s">
        <v>0</v>
      </c>
      <c r="G1019" s="38" t="s">
        <v>2</v>
      </c>
      <c r="H1019" s="38" t="s">
        <v>1</v>
      </c>
      <c r="I1019" s="38" t="s">
        <v>3</v>
      </c>
    </row>
    <row r="1020" spans="1:9" x14ac:dyDescent="0.2">
      <c r="A1020" s="37">
        <v>37500</v>
      </c>
      <c r="B1020" s="38">
        <v>5.7</v>
      </c>
      <c r="C1020" s="38" t="s">
        <v>18</v>
      </c>
      <c r="D1020" s="38" t="s">
        <v>16</v>
      </c>
      <c r="E1020" s="38" t="s">
        <v>17</v>
      </c>
      <c r="F1020" s="38" t="s">
        <v>0</v>
      </c>
      <c r="G1020" s="38" t="s">
        <v>2</v>
      </c>
      <c r="H1020" s="38" t="s">
        <v>1</v>
      </c>
      <c r="I1020" s="38" t="s">
        <v>3</v>
      </c>
    </row>
    <row r="1021" spans="1:9" x14ac:dyDescent="0.2">
      <c r="A1021" s="37">
        <v>37530</v>
      </c>
      <c r="B1021" s="38">
        <v>5.7</v>
      </c>
      <c r="C1021" s="38" t="s">
        <v>18</v>
      </c>
      <c r="D1021" s="38" t="s">
        <v>16</v>
      </c>
      <c r="E1021" s="38" t="s">
        <v>17</v>
      </c>
      <c r="F1021" s="38" t="s">
        <v>0</v>
      </c>
      <c r="G1021" s="38" t="s">
        <v>2</v>
      </c>
      <c r="H1021" s="38" t="s">
        <v>1</v>
      </c>
      <c r="I1021" s="38" t="s">
        <v>3</v>
      </c>
    </row>
    <row r="1022" spans="1:9" x14ac:dyDescent="0.2">
      <c r="A1022" s="37">
        <v>37561</v>
      </c>
      <c r="B1022" s="38">
        <v>5.9</v>
      </c>
      <c r="C1022" s="38" t="s">
        <v>18</v>
      </c>
      <c r="D1022" s="38" t="s">
        <v>16</v>
      </c>
      <c r="E1022" s="38" t="s">
        <v>17</v>
      </c>
      <c r="F1022" s="38" t="s">
        <v>0</v>
      </c>
      <c r="G1022" s="38" t="s">
        <v>2</v>
      </c>
      <c r="H1022" s="38" t="s">
        <v>1</v>
      </c>
      <c r="I1022" s="38" t="s">
        <v>3</v>
      </c>
    </row>
    <row r="1023" spans="1:9" x14ac:dyDescent="0.2">
      <c r="A1023" s="37">
        <v>37591</v>
      </c>
      <c r="B1023" s="38">
        <v>6</v>
      </c>
      <c r="C1023" s="38" t="s">
        <v>18</v>
      </c>
      <c r="D1023" s="38" t="s">
        <v>16</v>
      </c>
      <c r="E1023" s="38" t="s">
        <v>17</v>
      </c>
      <c r="F1023" s="38" t="s">
        <v>0</v>
      </c>
      <c r="G1023" s="38" t="s">
        <v>2</v>
      </c>
      <c r="H1023" s="38" t="s">
        <v>1</v>
      </c>
      <c r="I1023" s="38" t="s">
        <v>3</v>
      </c>
    </row>
    <row r="1024" spans="1:9" x14ac:dyDescent="0.2">
      <c r="A1024" s="37">
        <v>37622</v>
      </c>
      <c r="B1024" s="38">
        <v>5.8</v>
      </c>
      <c r="C1024" s="38" t="s">
        <v>18</v>
      </c>
      <c r="D1024" s="38" t="s">
        <v>16</v>
      </c>
      <c r="E1024" s="38" t="s">
        <v>17</v>
      </c>
      <c r="F1024" s="38" t="s">
        <v>0</v>
      </c>
      <c r="G1024" s="38" t="s">
        <v>2</v>
      </c>
      <c r="H1024" s="38" t="s">
        <v>1</v>
      </c>
      <c r="I1024" s="38" t="s">
        <v>3</v>
      </c>
    </row>
    <row r="1025" spans="1:9" x14ac:dyDescent="0.2">
      <c r="A1025" s="37">
        <v>37653</v>
      </c>
      <c r="B1025" s="38">
        <v>5.9</v>
      </c>
      <c r="C1025" s="38" t="s">
        <v>18</v>
      </c>
      <c r="D1025" s="38" t="s">
        <v>16</v>
      </c>
      <c r="E1025" s="38" t="s">
        <v>17</v>
      </c>
      <c r="F1025" s="38" t="s">
        <v>0</v>
      </c>
      <c r="G1025" s="38" t="s">
        <v>2</v>
      </c>
      <c r="H1025" s="38" t="s">
        <v>1</v>
      </c>
      <c r="I1025" s="38" t="s">
        <v>3</v>
      </c>
    </row>
    <row r="1026" spans="1:9" x14ac:dyDescent="0.2">
      <c r="A1026" s="37">
        <v>37681</v>
      </c>
      <c r="B1026" s="38">
        <v>5.9</v>
      </c>
      <c r="C1026" s="38" t="s">
        <v>18</v>
      </c>
      <c r="D1026" s="38" t="s">
        <v>16</v>
      </c>
      <c r="E1026" s="38" t="s">
        <v>17</v>
      </c>
      <c r="F1026" s="38" t="s">
        <v>0</v>
      </c>
      <c r="G1026" s="38" t="s">
        <v>2</v>
      </c>
      <c r="H1026" s="38" t="s">
        <v>1</v>
      </c>
      <c r="I1026" s="38" t="s">
        <v>3</v>
      </c>
    </row>
    <row r="1027" spans="1:9" x14ac:dyDescent="0.2">
      <c r="A1027" s="37">
        <v>37712</v>
      </c>
      <c r="B1027" s="38">
        <v>6</v>
      </c>
      <c r="C1027" s="38" t="s">
        <v>18</v>
      </c>
      <c r="D1027" s="38" t="s">
        <v>16</v>
      </c>
      <c r="E1027" s="38" t="s">
        <v>17</v>
      </c>
      <c r="F1027" s="38" t="s">
        <v>0</v>
      </c>
      <c r="G1027" s="38" t="s">
        <v>2</v>
      </c>
      <c r="H1027" s="38" t="s">
        <v>1</v>
      </c>
      <c r="I1027" s="38" t="s">
        <v>3</v>
      </c>
    </row>
    <row r="1028" spans="1:9" x14ac:dyDescent="0.2">
      <c r="A1028" s="37">
        <v>37742</v>
      </c>
      <c r="B1028" s="38">
        <v>6.1</v>
      </c>
      <c r="C1028" s="38" t="s">
        <v>18</v>
      </c>
      <c r="D1028" s="38" t="s">
        <v>16</v>
      </c>
      <c r="E1028" s="38" t="s">
        <v>17</v>
      </c>
      <c r="F1028" s="38" t="s">
        <v>0</v>
      </c>
      <c r="G1028" s="38" t="s">
        <v>2</v>
      </c>
      <c r="H1028" s="38" t="s">
        <v>1</v>
      </c>
      <c r="I1028" s="38" t="s">
        <v>3</v>
      </c>
    </row>
    <row r="1029" spans="1:9" x14ac:dyDescent="0.2">
      <c r="A1029" s="37">
        <v>37773</v>
      </c>
      <c r="B1029" s="38">
        <v>6.3</v>
      </c>
      <c r="C1029" s="38" t="s">
        <v>18</v>
      </c>
      <c r="D1029" s="38" t="s">
        <v>16</v>
      </c>
      <c r="E1029" s="38" t="s">
        <v>17</v>
      </c>
      <c r="F1029" s="38" t="s">
        <v>0</v>
      </c>
      <c r="G1029" s="38" t="s">
        <v>2</v>
      </c>
      <c r="H1029" s="38" t="s">
        <v>1</v>
      </c>
      <c r="I1029" s="38" t="s">
        <v>3</v>
      </c>
    </row>
    <row r="1030" spans="1:9" x14ac:dyDescent="0.2">
      <c r="A1030" s="37">
        <v>37803</v>
      </c>
      <c r="B1030" s="38">
        <v>6.2</v>
      </c>
      <c r="C1030" s="38" t="s">
        <v>18</v>
      </c>
      <c r="D1030" s="38" t="s">
        <v>16</v>
      </c>
      <c r="E1030" s="38" t="s">
        <v>17</v>
      </c>
      <c r="F1030" s="38" t="s">
        <v>0</v>
      </c>
      <c r="G1030" s="38" t="s">
        <v>2</v>
      </c>
      <c r="H1030" s="38" t="s">
        <v>1</v>
      </c>
      <c r="I1030" s="38" t="s">
        <v>3</v>
      </c>
    </row>
    <row r="1031" spans="1:9" x14ac:dyDescent="0.2">
      <c r="A1031" s="37">
        <v>37834</v>
      </c>
      <c r="B1031" s="38">
        <v>6.1</v>
      </c>
      <c r="C1031" s="38" t="s">
        <v>18</v>
      </c>
      <c r="D1031" s="38" t="s">
        <v>16</v>
      </c>
      <c r="E1031" s="38" t="s">
        <v>17</v>
      </c>
      <c r="F1031" s="38" t="s">
        <v>0</v>
      </c>
      <c r="G1031" s="38" t="s">
        <v>2</v>
      </c>
      <c r="H1031" s="38" t="s">
        <v>1</v>
      </c>
      <c r="I1031" s="38" t="s">
        <v>3</v>
      </c>
    </row>
    <row r="1032" spans="1:9" x14ac:dyDescent="0.2">
      <c r="A1032" s="37">
        <v>37865</v>
      </c>
      <c r="B1032" s="38">
        <v>6.1</v>
      </c>
      <c r="C1032" s="38" t="s">
        <v>18</v>
      </c>
      <c r="D1032" s="38" t="s">
        <v>16</v>
      </c>
      <c r="E1032" s="38" t="s">
        <v>17</v>
      </c>
      <c r="F1032" s="38" t="s">
        <v>0</v>
      </c>
      <c r="G1032" s="38" t="s">
        <v>2</v>
      </c>
      <c r="H1032" s="38" t="s">
        <v>1</v>
      </c>
      <c r="I1032" s="38" t="s">
        <v>3</v>
      </c>
    </row>
    <row r="1033" spans="1:9" x14ac:dyDescent="0.2">
      <c r="A1033" s="37">
        <v>37895</v>
      </c>
      <c r="B1033" s="38">
        <v>6</v>
      </c>
      <c r="C1033" s="38" t="s">
        <v>18</v>
      </c>
      <c r="D1033" s="38" t="s">
        <v>16</v>
      </c>
      <c r="E1033" s="38" t="s">
        <v>17</v>
      </c>
      <c r="F1033" s="38" t="s">
        <v>0</v>
      </c>
      <c r="G1033" s="38" t="s">
        <v>2</v>
      </c>
      <c r="H1033" s="38" t="s">
        <v>1</v>
      </c>
      <c r="I1033" s="38" t="s">
        <v>3</v>
      </c>
    </row>
    <row r="1034" spans="1:9" x14ac:dyDescent="0.2">
      <c r="A1034" s="37">
        <v>37926</v>
      </c>
      <c r="B1034" s="38">
        <v>5.8</v>
      </c>
      <c r="C1034" s="38" t="s">
        <v>18</v>
      </c>
      <c r="D1034" s="38" t="s">
        <v>16</v>
      </c>
      <c r="E1034" s="38" t="s">
        <v>17</v>
      </c>
      <c r="F1034" s="38" t="s">
        <v>0</v>
      </c>
      <c r="G1034" s="38" t="s">
        <v>2</v>
      </c>
      <c r="H1034" s="38" t="s">
        <v>1</v>
      </c>
      <c r="I1034" s="38" t="s">
        <v>3</v>
      </c>
    </row>
    <row r="1035" spans="1:9" x14ac:dyDescent="0.2">
      <c r="A1035" s="37">
        <v>37956</v>
      </c>
      <c r="B1035" s="38">
        <v>5.7</v>
      </c>
      <c r="C1035" s="38" t="s">
        <v>18</v>
      </c>
      <c r="D1035" s="38" t="s">
        <v>16</v>
      </c>
      <c r="E1035" s="38" t="s">
        <v>17</v>
      </c>
      <c r="F1035" s="38" t="s">
        <v>0</v>
      </c>
      <c r="G1035" s="38" t="s">
        <v>2</v>
      </c>
      <c r="H1035" s="38" t="s">
        <v>1</v>
      </c>
      <c r="I1035" s="38" t="s">
        <v>3</v>
      </c>
    </row>
    <row r="1036" spans="1:9" x14ac:dyDescent="0.2">
      <c r="A1036" s="37">
        <v>37987</v>
      </c>
      <c r="B1036" s="38">
        <v>5.7</v>
      </c>
      <c r="C1036" s="38" t="s">
        <v>18</v>
      </c>
      <c r="D1036" s="38" t="s">
        <v>16</v>
      </c>
      <c r="E1036" s="38" t="s">
        <v>17</v>
      </c>
      <c r="F1036" s="38" t="s">
        <v>0</v>
      </c>
      <c r="G1036" s="38" t="s">
        <v>2</v>
      </c>
      <c r="H1036" s="38" t="s">
        <v>1</v>
      </c>
      <c r="I1036" s="38" t="s">
        <v>3</v>
      </c>
    </row>
    <row r="1037" spans="1:9" x14ac:dyDescent="0.2">
      <c r="A1037" s="37">
        <v>38018</v>
      </c>
      <c r="B1037" s="38">
        <v>5.6</v>
      </c>
      <c r="C1037" s="38" t="s">
        <v>18</v>
      </c>
      <c r="D1037" s="38" t="s">
        <v>16</v>
      </c>
      <c r="E1037" s="38" t="s">
        <v>17</v>
      </c>
      <c r="F1037" s="38" t="s">
        <v>0</v>
      </c>
      <c r="G1037" s="38" t="s">
        <v>2</v>
      </c>
      <c r="H1037" s="38" t="s">
        <v>1</v>
      </c>
      <c r="I1037" s="38" t="s">
        <v>3</v>
      </c>
    </row>
    <row r="1038" spans="1:9" x14ac:dyDescent="0.2">
      <c r="A1038" s="37">
        <v>38047</v>
      </c>
      <c r="B1038" s="38">
        <v>5.8</v>
      </c>
      <c r="C1038" s="38" t="s">
        <v>18</v>
      </c>
      <c r="D1038" s="38" t="s">
        <v>16</v>
      </c>
      <c r="E1038" s="38" t="s">
        <v>17</v>
      </c>
      <c r="F1038" s="38" t="s">
        <v>0</v>
      </c>
      <c r="G1038" s="38" t="s">
        <v>2</v>
      </c>
      <c r="H1038" s="38" t="s">
        <v>1</v>
      </c>
      <c r="I1038" s="38" t="s">
        <v>3</v>
      </c>
    </row>
    <row r="1039" spans="1:9" x14ac:dyDescent="0.2">
      <c r="A1039" s="37">
        <v>38078</v>
      </c>
      <c r="B1039" s="38">
        <v>5.6</v>
      </c>
      <c r="C1039" s="38" t="s">
        <v>18</v>
      </c>
      <c r="D1039" s="38" t="s">
        <v>16</v>
      </c>
      <c r="E1039" s="38" t="s">
        <v>17</v>
      </c>
      <c r="F1039" s="38" t="s">
        <v>0</v>
      </c>
      <c r="G1039" s="38" t="s">
        <v>2</v>
      </c>
      <c r="H1039" s="38" t="s">
        <v>1</v>
      </c>
      <c r="I1039" s="38" t="s">
        <v>3</v>
      </c>
    </row>
    <row r="1040" spans="1:9" x14ac:dyDescent="0.2">
      <c r="A1040" s="37">
        <v>38108</v>
      </c>
      <c r="B1040" s="38">
        <v>5.6</v>
      </c>
      <c r="C1040" s="38" t="s">
        <v>18</v>
      </c>
      <c r="D1040" s="38" t="s">
        <v>16</v>
      </c>
      <c r="E1040" s="38" t="s">
        <v>17</v>
      </c>
      <c r="F1040" s="38" t="s">
        <v>0</v>
      </c>
      <c r="G1040" s="38" t="s">
        <v>2</v>
      </c>
      <c r="H1040" s="38" t="s">
        <v>1</v>
      </c>
      <c r="I1040" s="38" t="s">
        <v>3</v>
      </c>
    </row>
    <row r="1041" spans="1:9" x14ac:dyDescent="0.2">
      <c r="A1041" s="37">
        <v>38139</v>
      </c>
      <c r="B1041" s="38">
        <v>5.6</v>
      </c>
      <c r="C1041" s="38" t="s">
        <v>18</v>
      </c>
      <c r="D1041" s="38" t="s">
        <v>16</v>
      </c>
      <c r="E1041" s="38" t="s">
        <v>17</v>
      </c>
      <c r="F1041" s="38" t="s">
        <v>0</v>
      </c>
      <c r="G1041" s="38" t="s">
        <v>2</v>
      </c>
      <c r="H1041" s="38" t="s">
        <v>1</v>
      </c>
      <c r="I1041" s="38" t="s">
        <v>3</v>
      </c>
    </row>
    <row r="1042" spans="1:9" x14ac:dyDescent="0.2">
      <c r="A1042" s="37">
        <v>38169</v>
      </c>
      <c r="B1042" s="38">
        <v>5.5</v>
      </c>
      <c r="C1042" s="38" t="s">
        <v>18</v>
      </c>
      <c r="D1042" s="38" t="s">
        <v>16</v>
      </c>
      <c r="E1042" s="38" t="s">
        <v>17</v>
      </c>
      <c r="F1042" s="38" t="s">
        <v>0</v>
      </c>
      <c r="G1042" s="38" t="s">
        <v>2</v>
      </c>
      <c r="H1042" s="38" t="s">
        <v>1</v>
      </c>
      <c r="I1042" s="38" t="s">
        <v>3</v>
      </c>
    </row>
    <row r="1043" spans="1:9" x14ac:dyDescent="0.2">
      <c r="A1043" s="37">
        <v>38200</v>
      </c>
      <c r="B1043" s="38">
        <v>5.4</v>
      </c>
      <c r="C1043" s="38" t="s">
        <v>18</v>
      </c>
      <c r="D1043" s="38" t="s">
        <v>16</v>
      </c>
      <c r="E1043" s="38" t="s">
        <v>17</v>
      </c>
      <c r="F1043" s="38" t="s">
        <v>0</v>
      </c>
      <c r="G1043" s="38" t="s">
        <v>2</v>
      </c>
      <c r="H1043" s="38" t="s">
        <v>1</v>
      </c>
      <c r="I1043" s="38" t="s">
        <v>3</v>
      </c>
    </row>
    <row r="1044" spans="1:9" x14ac:dyDescent="0.2">
      <c r="A1044" s="37">
        <v>38231</v>
      </c>
      <c r="B1044" s="38">
        <v>5.4</v>
      </c>
      <c r="C1044" s="38" t="s">
        <v>18</v>
      </c>
      <c r="D1044" s="38" t="s">
        <v>16</v>
      </c>
      <c r="E1044" s="38" t="s">
        <v>17</v>
      </c>
      <c r="F1044" s="38" t="s">
        <v>0</v>
      </c>
      <c r="G1044" s="38" t="s">
        <v>2</v>
      </c>
      <c r="H1044" s="38" t="s">
        <v>1</v>
      </c>
      <c r="I1044" s="38" t="s">
        <v>3</v>
      </c>
    </row>
    <row r="1045" spans="1:9" x14ac:dyDescent="0.2">
      <c r="A1045" s="37">
        <v>38261</v>
      </c>
      <c r="B1045" s="38">
        <v>5.5</v>
      </c>
      <c r="C1045" s="38" t="s">
        <v>18</v>
      </c>
      <c r="D1045" s="38" t="s">
        <v>16</v>
      </c>
      <c r="E1045" s="38" t="s">
        <v>17</v>
      </c>
      <c r="F1045" s="38" t="s">
        <v>0</v>
      </c>
      <c r="G1045" s="38" t="s">
        <v>2</v>
      </c>
      <c r="H1045" s="38" t="s">
        <v>1</v>
      </c>
      <c r="I1045" s="38" t="s">
        <v>3</v>
      </c>
    </row>
    <row r="1046" spans="1:9" x14ac:dyDescent="0.2">
      <c r="A1046" s="37">
        <v>38292</v>
      </c>
      <c r="B1046" s="38">
        <v>5.4</v>
      </c>
      <c r="C1046" s="38" t="s">
        <v>18</v>
      </c>
      <c r="D1046" s="38" t="s">
        <v>16</v>
      </c>
      <c r="E1046" s="38" t="s">
        <v>17</v>
      </c>
      <c r="F1046" s="38" t="s">
        <v>0</v>
      </c>
      <c r="G1046" s="38" t="s">
        <v>2</v>
      </c>
      <c r="H1046" s="38" t="s">
        <v>1</v>
      </c>
      <c r="I1046" s="38" t="s">
        <v>3</v>
      </c>
    </row>
    <row r="1047" spans="1:9" x14ac:dyDescent="0.2">
      <c r="A1047" s="37">
        <v>38322</v>
      </c>
      <c r="B1047" s="38">
        <v>5.4</v>
      </c>
      <c r="C1047" s="38" t="s">
        <v>18</v>
      </c>
      <c r="D1047" s="38" t="s">
        <v>16</v>
      </c>
      <c r="E1047" s="38" t="s">
        <v>17</v>
      </c>
      <c r="F1047" s="38" t="s">
        <v>0</v>
      </c>
      <c r="G1047" s="38" t="s">
        <v>2</v>
      </c>
      <c r="H1047" s="38" t="s">
        <v>1</v>
      </c>
      <c r="I1047" s="38" t="s">
        <v>3</v>
      </c>
    </row>
    <row r="1048" spans="1:9" x14ac:dyDescent="0.2">
      <c r="A1048" s="37">
        <v>38353</v>
      </c>
      <c r="B1048" s="38">
        <v>5.3</v>
      </c>
      <c r="C1048" s="38" t="s">
        <v>18</v>
      </c>
      <c r="D1048" s="38" t="s">
        <v>16</v>
      </c>
      <c r="E1048" s="38" t="s">
        <v>17</v>
      </c>
      <c r="F1048" s="38" t="s">
        <v>0</v>
      </c>
      <c r="G1048" s="38" t="s">
        <v>2</v>
      </c>
      <c r="H1048" s="38" t="s">
        <v>1</v>
      </c>
      <c r="I1048" s="38" t="s">
        <v>3</v>
      </c>
    </row>
    <row r="1049" spans="1:9" x14ac:dyDescent="0.2">
      <c r="A1049" s="37">
        <v>38384</v>
      </c>
      <c r="B1049" s="38">
        <v>5.4</v>
      </c>
      <c r="C1049" s="38" t="s">
        <v>18</v>
      </c>
      <c r="D1049" s="38" t="s">
        <v>16</v>
      </c>
      <c r="E1049" s="38" t="s">
        <v>17</v>
      </c>
      <c r="F1049" s="38" t="s">
        <v>0</v>
      </c>
      <c r="G1049" s="38" t="s">
        <v>2</v>
      </c>
      <c r="H1049" s="38" t="s">
        <v>1</v>
      </c>
      <c r="I1049" s="38" t="s">
        <v>3</v>
      </c>
    </row>
    <row r="1050" spans="1:9" x14ac:dyDescent="0.2">
      <c r="A1050" s="37">
        <v>38412</v>
      </c>
      <c r="B1050" s="38">
        <v>5.2</v>
      </c>
      <c r="C1050" s="38" t="s">
        <v>18</v>
      </c>
      <c r="D1050" s="38" t="s">
        <v>16</v>
      </c>
      <c r="E1050" s="38" t="s">
        <v>17</v>
      </c>
      <c r="F1050" s="38" t="s">
        <v>0</v>
      </c>
      <c r="G1050" s="38" t="s">
        <v>2</v>
      </c>
      <c r="H1050" s="38" t="s">
        <v>1</v>
      </c>
      <c r="I1050" s="38" t="s">
        <v>3</v>
      </c>
    </row>
    <row r="1051" spans="1:9" x14ac:dyDescent="0.2">
      <c r="A1051" s="37">
        <v>38443</v>
      </c>
      <c r="B1051" s="38">
        <v>5.2</v>
      </c>
      <c r="C1051" s="38" t="s">
        <v>18</v>
      </c>
      <c r="D1051" s="38" t="s">
        <v>16</v>
      </c>
      <c r="E1051" s="38" t="s">
        <v>17</v>
      </c>
      <c r="F1051" s="38" t="s">
        <v>0</v>
      </c>
      <c r="G1051" s="38" t="s">
        <v>2</v>
      </c>
      <c r="H1051" s="38" t="s">
        <v>1</v>
      </c>
      <c r="I1051" s="38" t="s">
        <v>3</v>
      </c>
    </row>
    <row r="1052" spans="1:9" x14ac:dyDescent="0.2">
      <c r="A1052" s="37">
        <v>38473</v>
      </c>
      <c r="B1052" s="38">
        <v>5.0999999999999996</v>
      </c>
      <c r="C1052" s="38" t="s">
        <v>18</v>
      </c>
      <c r="D1052" s="38" t="s">
        <v>16</v>
      </c>
      <c r="E1052" s="38" t="s">
        <v>17</v>
      </c>
      <c r="F1052" s="38" t="s">
        <v>0</v>
      </c>
      <c r="G1052" s="38" t="s">
        <v>2</v>
      </c>
      <c r="H1052" s="38" t="s">
        <v>1</v>
      </c>
      <c r="I1052" s="38" t="s">
        <v>3</v>
      </c>
    </row>
    <row r="1053" spans="1:9" x14ac:dyDescent="0.2">
      <c r="A1053" s="37">
        <v>38504</v>
      </c>
      <c r="B1053" s="38">
        <v>5</v>
      </c>
      <c r="C1053" s="38" t="s">
        <v>18</v>
      </c>
      <c r="D1053" s="38" t="s">
        <v>16</v>
      </c>
      <c r="E1053" s="38" t="s">
        <v>17</v>
      </c>
      <c r="F1053" s="38" t="s">
        <v>0</v>
      </c>
      <c r="G1053" s="38" t="s">
        <v>2</v>
      </c>
      <c r="H1053" s="38" t="s">
        <v>1</v>
      </c>
      <c r="I1053" s="38" t="s">
        <v>3</v>
      </c>
    </row>
    <row r="1054" spans="1:9" x14ac:dyDescent="0.2">
      <c r="A1054" s="37">
        <v>38534</v>
      </c>
      <c r="B1054" s="38">
        <v>5</v>
      </c>
      <c r="C1054" s="38" t="s">
        <v>18</v>
      </c>
      <c r="D1054" s="38" t="s">
        <v>16</v>
      </c>
      <c r="E1054" s="38" t="s">
        <v>17</v>
      </c>
      <c r="F1054" s="38" t="s">
        <v>0</v>
      </c>
      <c r="G1054" s="38" t="s">
        <v>2</v>
      </c>
      <c r="H1054" s="38" t="s">
        <v>1</v>
      </c>
      <c r="I1054" s="38" t="s">
        <v>3</v>
      </c>
    </row>
    <row r="1055" spans="1:9" x14ac:dyDescent="0.2">
      <c r="A1055" s="37">
        <v>38565</v>
      </c>
      <c r="B1055" s="38">
        <v>4.9000000000000004</v>
      </c>
      <c r="C1055" s="38" t="s">
        <v>18</v>
      </c>
      <c r="D1055" s="38" t="s">
        <v>16</v>
      </c>
      <c r="E1055" s="38" t="s">
        <v>17</v>
      </c>
      <c r="F1055" s="38" t="s">
        <v>0</v>
      </c>
      <c r="G1055" s="38" t="s">
        <v>2</v>
      </c>
      <c r="H1055" s="38" t="s">
        <v>1</v>
      </c>
      <c r="I1055" s="38" t="s">
        <v>3</v>
      </c>
    </row>
    <row r="1056" spans="1:9" x14ac:dyDescent="0.2">
      <c r="A1056" s="37">
        <v>38596</v>
      </c>
      <c r="B1056" s="38">
        <v>5</v>
      </c>
      <c r="C1056" s="38" t="s">
        <v>18</v>
      </c>
      <c r="D1056" s="38" t="s">
        <v>16</v>
      </c>
      <c r="E1056" s="38" t="s">
        <v>17</v>
      </c>
      <c r="F1056" s="38" t="s">
        <v>0</v>
      </c>
      <c r="G1056" s="38" t="s">
        <v>2</v>
      </c>
      <c r="H1056" s="38" t="s">
        <v>1</v>
      </c>
      <c r="I1056" s="38" t="s">
        <v>3</v>
      </c>
    </row>
    <row r="1057" spans="1:9" x14ac:dyDescent="0.2">
      <c r="A1057" s="37">
        <v>38626</v>
      </c>
      <c r="B1057" s="38">
        <v>5</v>
      </c>
      <c r="C1057" s="38" t="s">
        <v>18</v>
      </c>
      <c r="D1057" s="38" t="s">
        <v>16</v>
      </c>
      <c r="E1057" s="38" t="s">
        <v>17</v>
      </c>
      <c r="F1057" s="38" t="s">
        <v>0</v>
      </c>
      <c r="G1057" s="38" t="s">
        <v>2</v>
      </c>
      <c r="H1057" s="38" t="s">
        <v>1</v>
      </c>
      <c r="I1057" s="38" t="s">
        <v>3</v>
      </c>
    </row>
    <row r="1058" spans="1:9" x14ac:dyDescent="0.2">
      <c r="A1058" s="37">
        <v>38657</v>
      </c>
      <c r="B1058" s="38">
        <v>5</v>
      </c>
      <c r="C1058" s="38" t="s">
        <v>18</v>
      </c>
      <c r="D1058" s="38" t="s">
        <v>16</v>
      </c>
      <c r="E1058" s="38" t="s">
        <v>17</v>
      </c>
      <c r="F1058" s="38" t="s">
        <v>0</v>
      </c>
      <c r="G1058" s="38" t="s">
        <v>2</v>
      </c>
      <c r="H1058" s="38" t="s">
        <v>1</v>
      </c>
      <c r="I1058" s="38" t="s">
        <v>3</v>
      </c>
    </row>
    <row r="1059" spans="1:9" x14ac:dyDescent="0.2">
      <c r="A1059" s="37">
        <v>38687</v>
      </c>
      <c r="B1059" s="38">
        <v>4.9000000000000004</v>
      </c>
      <c r="C1059" s="38" t="s">
        <v>18</v>
      </c>
      <c r="D1059" s="38" t="s">
        <v>16</v>
      </c>
      <c r="E1059" s="38" t="s">
        <v>17</v>
      </c>
      <c r="F1059" s="38" t="s">
        <v>0</v>
      </c>
      <c r="G1059" s="38" t="s">
        <v>2</v>
      </c>
      <c r="H1059" s="38" t="s">
        <v>1</v>
      </c>
      <c r="I1059" s="38" t="s">
        <v>3</v>
      </c>
    </row>
    <row r="1060" spans="1:9" x14ac:dyDescent="0.2">
      <c r="A1060" s="37">
        <v>38718</v>
      </c>
      <c r="B1060" s="38">
        <v>4.7</v>
      </c>
      <c r="C1060" s="38" t="s">
        <v>18</v>
      </c>
      <c r="D1060" s="38" t="s">
        <v>16</v>
      </c>
      <c r="E1060" s="38" t="s">
        <v>17</v>
      </c>
      <c r="F1060" s="38" t="s">
        <v>0</v>
      </c>
      <c r="G1060" s="38" t="s">
        <v>2</v>
      </c>
      <c r="H1060" s="38" t="s">
        <v>1</v>
      </c>
      <c r="I1060" s="38" t="s">
        <v>3</v>
      </c>
    </row>
    <row r="1061" spans="1:9" x14ac:dyDescent="0.2">
      <c r="A1061" s="37">
        <v>38749</v>
      </c>
      <c r="B1061" s="38">
        <v>4.8</v>
      </c>
      <c r="C1061" s="38" t="s">
        <v>18</v>
      </c>
      <c r="D1061" s="38" t="s">
        <v>16</v>
      </c>
      <c r="E1061" s="38" t="s">
        <v>17</v>
      </c>
      <c r="F1061" s="38" t="s">
        <v>0</v>
      </c>
      <c r="G1061" s="38" t="s">
        <v>2</v>
      </c>
      <c r="H1061" s="38" t="s">
        <v>1</v>
      </c>
      <c r="I1061" s="38" t="s">
        <v>3</v>
      </c>
    </row>
    <row r="1062" spans="1:9" x14ac:dyDescent="0.2">
      <c r="A1062" s="37">
        <v>38777</v>
      </c>
      <c r="B1062" s="38">
        <v>4.7</v>
      </c>
      <c r="C1062" s="38" t="s">
        <v>18</v>
      </c>
      <c r="D1062" s="38" t="s">
        <v>16</v>
      </c>
      <c r="E1062" s="38" t="s">
        <v>17</v>
      </c>
      <c r="F1062" s="38" t="s">
        <v>0</v>
      </c>
      <c r="G1062" s="38" t="s">
        <v>2</v>
      </c>
      <c r="H1062" s="38" t="s">
        <v>1</v>
      </c>
      <c r="I1062" s="38" t="s">
        <v>3</v>
      </c>
    </row>
    <row r="1063" spans="1:9" x14ac:dyDescent="0.2">
      <c r="A1063" s="37">
        <v>38808</v>
      </c>
      <c r="B1063" s="38">
        <v>4.7</v>
      </c>
      <c r="C1063" s="38" t="s">
        <v>18</v>
      </c>
      <c r="D1063" s="38" t="s">
        <v>16</v>
      </c>
      <c r="E1063" s="38" t="s">
        <v>17</v>
      </c>
      <c r="F1063" s="38" t="s">
        <v>0</v>
      </c>
      <c r="G1063" s="38" t="s">
        <v>2</v>
      </c>
      <c r="H1063" s="38" t="s">
        <v>1</v>
      </c>
      <c r="I1063" s="38" t="s">
        <v>3</v>
      </c>
    </row>
    <row r="1064" spans="1:9" x14ac:dyDescent="0.2">
      <c r="A1064" s="37">
        <v>38838</v>
      </c>
      <c r="B1064" s="38">
        <v>4.5999999999999996</v>
      </c>
      <c r="C1064" s="38" t="s">
        <v>18</v>
      </c>
      <c r="D1064" s="38" t="s">
        <v>16</v>
      </c>
      <c r="E1064" s="38" t="s">
        <v>17</v>
      </c>
      <c r="F1064" s="38" t="s">
        <v>0</v>
      </c>
      <c r="G1064" s="38" t="s">
        <v>2</v>
      </c>
      <c r="H1064" s="38" t="s">
        <v>1</v>
      </c>
      <c r="I1064" s="38" t="s">
        <v>3</v>
      </c>
    </row>
    <row r="1065" spans="1:9" x14ac:dyDescent="0.2">
      <c r="A1065" s="37">
        <v>38869</v>
      </c>
      <c r="B1065" s="38">
        <v>4.5999999999999996</v>
      </c>
      <c r="C1065" s="38" t="s">
        <v>18</v>
      </c>
      <c r="D1065" s="38" t="s">
        <v>16</v>
      </c>
      <c r="E1065" s="38" t="s">
        <v>17</v>
      </c>
      <c r="F1065" s="38" t="s">
        <v>0</v>
      </c>
      <c r="G1065" s="38" t="s">
        <v>2</v>
      </c>
      <c r="H1065" s="38" t="s">
        <v>1</v>
      </c>
      <c r="I1065" s="38" t="s">
        <v>3</v>
      </c>
    </row>
    <row r="1066" spans="1:9" x14ac:dyDescent="0.2">
      <c r="A1066" s="37">
        <v>38899</v>
      </c>
      <c r="B1066" s="38">
        <v>4.7</v>
      </c>
      <c r="C1066" s="38" t="s">
        <v>18</v>
      </c>
      <c r="D1066" s="38" t="s">
        <v>16</v>
      </c>
      <c r="E1066" s="38" t="s">
        <v>17</v>
      </c>
      <c r="F1066" s="38" t="s">
        <v>0</v>
      </c>
      <c r="G1066" s="38" t="s">
        <v>2</v>
      </c>
      <c r="H1066" s="38" t="s">
        <v>1</v>
      </c>
      <c r="I1066" s="38" t="s">
        <v>3</v>
      </c>
    </row>
    <row r="1067" spans="1:9" x14ac:dyDescent="0.2">
      <c r="A1067" s="37">
        <v>38930</v>
      </c>
      <c r="B1067" s="38">
        <v>4.7</v>
      </c>
      <c r="C1067" s="38" t="s">
        <v>18</v>
      </c>
      <c r="D1067" s="38" t="s">
        <v>16</v>
      </c>
      <c r="E1067" s="38" t="s">
        <v>17</v>
      </c>
      <c r="F1067" s="38" t="s">
        <v>0</v>
      </c>
      <c r="G1067" s="38" t="s">
        <v>2</v>
      </c>
      <c r="H1067" s="38" t="s">
        <v>1</v>
      </c>
      <c r="I1067" s="38" t="s">
        <v>3</v>
      </c>
    </row>
    <row r="1068" spans="1:9" x14ac:dyDescent="0.2">
      <c r="A1068" s="37">
        <v>38961</v>
      </c>
      <c r="B1068" s="38">
        <v>4.5</v>
      </c>
      <c r="C1068" s="38" t="s">
        <v>18</v>
      </c>
      <c r="D1068" s="38" t="s">
        <v>16</v>
      </c>
      <c r="E1068" s="38" t="s">
        <v>17</v>
      </c>
      <c r="F1068" s="38" t="s">
        <v>0</v>
      </c>
      <c r="G1068" s="38" t="s">
        <v>2</v>
      </c>
      <c r="H1068" s="38" t="s">
        <v>1</v>
      </c>
      <c r="I1068" s="38" t="s">
        <v>3</v>
      </c>
    </row>
    <row r="1069" spans="1:9" x14ac:dyDescent="0.2">
      <c r="A1069" s="37">
        <v>38991</v>
      </c>
      <c r="B1069" s="38">
        <v>4.4000000000000004</v>
      </c>
      <c r="C1069" s="38" t="s">
        <v>18</v>
      </c>
      <c r="D1069" s="38" t="s">
        <v>16</v>
      </c>
      <c r="E1069" s="38" t="s">
        <v>17</v>
      </c>
      <c r="F1069" s="38" t="s">
        <v>0</v>
      </c>
      <c r="G1069" s="38" t="s">
        <v>2</v>
      </c>
      <c r="H1069" s="38" t="s">
        <v>1</v>
      </c>
      <c r="I1069" s="38" t="s">
        <v>3</v>
      </c>
    </row>
    <row r="1070" spans="1:9" x14ac:dyDescent="0.2">
      <c r="A1070" s="37">
        <v>39022</v>
      </c>
      <c r="B1070" s="38">
        <v>4.5</v>
      </c>
      <c r="C1070" s="38" t="s">
        <v>18</v>
      </c>
      <c r="D1070" s="38" t="s">
        <v>16</v>
      </c>
      <c r="E1070" s="38" t="s">
        <v>17</v>
      </c>
      <c r="F1070" s="38" t="s">
        <v>0</v>
      </c>
      <c r="G1070" s="38" t="s">
        <v>2</v>
      </c>
      <c r="H1070" s="38" t="s">
        <v>1</v>
      </c>
      <c r="I1070" s="38" t="s">
        <v>3</v>
      </c>
    </row>
    <row r="1071" spans="1:9" x14ac:dyDescent="0.2">
      <c r="A1071" s="37">
        <v>39052</v>
      </c>
      <c r="B1071" s="38">
        <v>4.4000000000000004</v>
      </c>
      <c r="C1071" s="38" t="s">
        <v>18</v>
      </c>
      <c r="D1071" s="38" t="s">
        <v>16</v>
      </c>
      <c r="E1071" s="38" t="s">
        <v>17</v>
      </c>
      <c r="F1071" s="38" t="s">
        <v>0</v>
      </c>
      <c r="G1071" s="38" t="s">
        <v>2</v>
      </c>
      <c r="H1071" s="38" t="s">
        <v>1</v>
      </c>
      <c r="I1071" s="38" t="s">
        <v>3</v>
      </c>
    </row>
    <row r="1072" spans="1:9" x14ac:dyDescent="0.2">
      <c r="A1072" s="37">
        <v>39083</v>
      </c>
      <c r="B1072" s="38">
        <v>4.5999999999999996</v>
      </c>
      <c r="C1072" s="38" t="s">
        <v>18</v>
      </c>
      <c r="D1072" s="38" t="s">
        <v>16</v>
      </c>
      <c r="E1072" s="38" t="s">
        <v>17</v>
      </c>
      <c r="F1072" s="38" t="s">
        <v>0</v>
      </c>
      <c r="G1072" s="38" t="s">
        <v>2</v>
      </c>
      <c r="H1072" s="38" t="s">
        <v>1</v>
      </c>
      <c r="I1072" s="38" t="s">
        <v>3</v>
      </c>
    </row>
    <row r="1073" spans="1:9" x14ac:dyDescent="0.2">
      <c r="A1073" s="37">
        <v>39114</v>
      </c>
      <c r="B1073" s="38">
        <v>4.5</v>
      </c>
      <c r="C1073" s="38" t="s">
        <v>18</v>
      </c>
      <c r="D1073" s="38" t="s">
        <v>16</v>
      </c>
      <c r="E1073" s="38" t="s">
        <v>17</v>
      </c>
      <c r="F1073" s="38" t="s">
        <v>0</v>
      </c>
      <c r="G1073" s="38" t="s">
        <v>2</v>
      </c>
      <c r="H1073" s="38" t="s">
        <v>1</v>
      </c>
      <c r="I1073" s="38" t="s">
        <v>3</v>
      </c>
    </row>
    <row r="1074" spans="1:9" x14ac:dyDescent="0.2">
      <c r="A1074" s="37">
        <v>39142</v>
      </c>
      <c r="B1074" s="38">
        <v>4.4000000000000004</v>
      </c>
      <c r="C1074" s="38" t="s">
        <v>18</v>
      </c>
      <c r="D1074" s="38" t="s">
        <v>16</v>
      </c>
      <c r="E1074" s="38" t="s">
        <v>17</v>
      </c>
      <c r="F1074" s="38" t="s">
        <v>0</v>
      </c>
      <c r="G1074" s="38" t="s">
        <v>2</v>
      </c>
      <c r="H1074" s="38" t="s">
        <v>1</v>
      </c>
      <c r="I1074" s="38" t="s">
        <v>3</v>
      </c>
    </row>
    <row r="1075" spans="1:9" x14ac:dyDescent="0.2">
      <c r="A1075" s="37">
        <v>39173</v>
      </c>
      <c r="B1075" s="38">
        <v>4.5</v>
      </c>
      <c r="C1075" s="38" t="s">
        <v>18</v>
      </c>
      <c r="D1075" s="38" t="s">
        <v>16</v>
      </c>
      <c r="E1075" s="38" t="s">
        <v>17</v>
      </c>
      <c r="F1075" s="38" t="s">
        <v>0</v>
      </c>
      <c r="G1075" s="38" t="s">
        <v>2</v>
      </c>
      <c r="H1075" s="38" t="s">
        <v>1</v>
      </c>
      <c r="I1075" s="38" t="s">
        <v>3</v>
      </c>
    </row>
    <row r="1076" spans="1:9" x14ac:dyDescent="0.2">
      <c r="A1076" s="37">
        <v>39203</v>
      </c>
      <c r="B1076" s="38">
        <v>4.4000000000000004</v>
      </c>
      <c r="C1076" s="38" t="s">
        <v>18</v>
      </c>
      <c r="D1076" s="38" t="s">
        <v>16</v>
      </c>
      <c r="E1076" s="38" t="s">
        <v>17</v>
      </c>
      <c r="F1076" s="38" t="s">
        <v>0</v>
      </c>
      <c r="G1076" s="38" t="s">
        <v>2</v>
      </c>
      <c r="H1076" s="38" t="s">
        <v>1</v>
      </c>
      <c r="I1076" s="38" t="s">
        <v>3</v>
      </c>
    </row>
    <row r="1077" spans="1:9" x14ac:dyDescent="0.2">
      <c r="A1077" s="37">
        <v>39234</v>
      </c>
      <c r="B1077" s="38">
        <v>4.5999999999999996</v>
      </c>
      <c r="C1077" s="38" t="s">
        <v>18</v>
      </c>
      <c r="D1077" s="38" t="s">
        <v>16</v>
      </c>
      <c r="E1077" s="38" t="s">
        <v>17</v>
      </c>
      <c r="F1077" s="38" t="s">
        <v>0</v>
      </c>
      <c r="G1077" s="38" t="s">
        <v>2</v>
      </c>
      <c r="H1077" s="38" t="s">
        <v>1</v>
      </c>
      <c r="I1077" s="38" t="s">
        <v>3</v>
      </c>
    </row>
    <row r="1078" spans="1:9" x14ac:dyDescent="0.2">
      <c r="A1078" s="37">
        <v>39264</v>
      </c>
      <c r="B1078" s="38">
        <v>4.7</v>
      </c>
      <c r="C1078" s="38" t="s">
        <v>18</v>
      </c>
      <c r="D1078" s="38" t="s">
        <v>16</v>
      </c>
      <c r="E1078" s="38" t="s">
        <v>17</v>
      </c>
      <c r="F1078" s="38" t="s">
        <v>0</v>
      </c>
      <c r="G1078" s="38" t="s">
        <v>2</v>
      </c>
      <c r="H1078" s="38" t="s">
        <v>1</v>
      </c>
      <c r="I1078" s="38" t="s">
        <v>3</v>
      </c>
    </row>
    <row r="1079" spans="1:9" x14ac:dyDescent="0.2">
      <c r="A1079" s="37">
        <v>39295</v>
      </c>
      <c r="B1079" s="38">
        <v>4.5999999999999996</v>
      </c>
      <c r="C1079" s="38" t="s">
        <v>18</v>
      </c>
      <c r="D1079" s="38" t="s">
        <v>16</v>
      </c>
      <c r="E1079" s="38" t="s">
        <v>17</v>
      </c>
      <c r="F1079" s="38" t="s">
        <v>0</v>
      </c>
      <c r="G1079" s="38" t="s">
        <v>2</v>
      </c>
      <c r="H1079" s="38" t="s">
        <v>1</v>
      </c>
      <c r="I1079" s="38" t="s">
        <v>3</v>
      </c>
    </row>
    <row r="1080" spans="1:9" x14ac:dyDescent="0.2">
      <c r="A1080" s="37">
        <v>39326</v>
      </c>
      <c r="B1080" s="38">
        <v>4.7</v>
      </c>
      <c r="C1080" s="38" t="s">
        <v>18</v>
      </c>
      <c r="D1080" s="38" t="s">
        <v>16</v>
      </c>
      <c r="E1080" s="38" t="s">
        <v>17</v>
      </c>
      <c r="F1080" s="38" t="s">
        <v>0</v>
      </c>
      <c r="G1080" s="38" t="s">
        <v>2</v>
      </c>
      <c r="H1080" s="38" t="s">
        <v>1</v>
      </c>
      <c r="I1080" s="38" t="s">
        <v>3</v>
      </c>
    </row>
    <row r="1081" spans="1:9" x14ac:dyDescent="0.2">
      <c r="A1081" s="37">
        <v>39356</v>
      </c>
      <c r="B1081" s="38">
        <v>4.7</v>
      </c>
      <c r="C1081" s="38" t="s">
        <v>18</v>
      </c>
      <c r="D1081" s="38" t="s">
        <v>16</v>
      </c>
      <c r="E1081" s="38" t="s">
        <v>17</v>
      </c>
      <c r="F1081" s="38" t="s">
        <v>0</v>
      </c>
      <c r="G1081" s="38" t="s">
        <v>2</v>
      </c>
      <c r="H1081" s="38" t="s">
        <v>1</v>
      </c>
      <c r="I1081" s="38" t="s">
        <v>3</v>
      </c>
    </row>
    <row r="1082" spans="1:9" x14ac:dyDescent="0.2">
      <c r="A1082" s="37">
        <v>39387</v>
      </c>
      <c r="B1082" s="38">
        <v>4.7</v>
      </c>
      <c r="C1082" s="38" t="s">
        <v>18</v>
      </c>
      <c r="D1082" s="38" t="s">
        <v>16</v>
      </c>
      <c r="E1082" s="38" t="s">
        <v>17</v>
      </c>
      <c r="F1082" s="38" t="s">
        <v>0</v>
      </c>
      <c r="G1082" s="38" t="s">
        <v>2</v>
      </c>
      <c r="H1082" s="38" t="s">
        <v>1</v>
      </c>
      <c r="I1082" s="38" t="s">
        <v>3</v>
      </c>
    </row>
    <row r="1083" spans="1:9" x14ac:dyDescent="0.2">
      <c r="A1083" s="37">
        <v>39417</v>
      </c>
      <c r="B1083" s="38">
        <v>5</v>
      </c>
      <c r="C1083" s="38" t="s">
        <v>18</v>
      </c>
      <c r="D1083" s="38" t="s">
        <v>16</v>
      </c>
      <c r="E1083" s="38" t="s">
        <v>17</v>
      </c>
      <c r="F1083" s="38" t="s">
        <v>0</v>
      </c>
      <c r="G1083" s="38" t="s">
        <v>2</v>
      </c>
      <c r="H1083" s="38" t="s">
        <v>1</v>
      </c>
      <c r="I1083" s="38" t="s">
        <v>3</v>
      </c>
    </row>
    <row r="1084" spans="1:9" x14ac:dyDescent="0.2">
      <c r="A1084" s="37">
        <v>39448</v>
      </c>
      <c r="B1084" s="38">
        <v>5</v>
      </c>
      <c r="C1084" s="38" t="s">
        <v>18</v>
      </c>
      <c r="D1084" s="38" t="s">
        <v>16</v>
      </c>
      <c r="E1084" s="38" t="s">
        <v>17</v>
      </c>
      <c r="F1084" s="38" t="s">
        <v>0</v>
      </c>
      <c r="G1084" s="38" t="s">
        <v>2</v>
      </c>
      <c r="H1084" s="38" t="s">
        <v>1</v>
      </c>
      <c r="I1084" s="38" t="s">
        <v>3</v>
      </c>
    </row>
    <row r="1085" spans="1:9" x14ac:dyDescent="0.2">
      <c r="A1085" s="37">
        <v>39479</v>
      </c>
      <c r="B1085" s="38">
        <v>4.9000000000000004</v>
      </c>
      <c r="C1085" s="38" t="s">
        <v>18</v>
      </c>
      <c r="D1085" s="38" t="s">
        <v>16</v>
      </c>
      <c r="E1085" s="38" t="s">
        <v>17</v>
      </c>
      <c r="F1085" s="38" t="s">
        <v>0</v>
      </c>
      <c r="G1085" s="38" t="s">
        <v>2</v>
      </c>
      <c r="H1085" s="38" t="s">
        <v>1</v>
      </c>
      <c r="I1085" s="38" t="s">
        <v>3</v>
      </c>
    </row>
    <row r="1086" spans="1:9" x14ac:dyDescent="0.2">
      <c r="A1086" s="37">
        <v>39508</v>
      </c>
      <c r="B1086" s="38">
        <v>5.0999999999999996</v>
      </c>
      <c r="C1086" s="38" t="s">
        <v>18</v>
      </c>
      <c r="D1086" s="38" t="s">
        <v>16</v>
      </c>
      <c r="E1086" s="38" t="s">
        <v>17</v>
      </c>
      <c r="F1086" s="38" t="s">
        <v>0</v>
      </c>
      <c r="G1086" s="38" t="s">
        <v>2</v>
      </c>
      <c r="H1086" s="38" t="s">
        <v>1</v>
      </c>
      <c r="I1086" s="38" t="s">
        <v>3</v>
      </c>
    </row>
    <row r="1087" spans="1:9" x14ac:dyDescent="0.2">
      <c r="A1087" s="37">
        <v>39539</v>
      </c>
      <c r="B1087" s="38">
        <v>5</v>
      </c>
      <c r="C1087" s="38" t="s">
        <v>18</v>
      </c>
      <c r="D1087" s="38" t="s">
        <v>16</v>
      </c>
      <c r="E1087" s="38" t="s">
        <v>17</v>
      </c>
      <c r="F1087" s="38" t="s">
        <v>0</v>
      </c>
      <c r="G1087" s="38" t="s">
        <v>2</v>
      </c>
      <c r="H1087" s="38" t="s">
        <v>1</v>
      </c>
      <c r="I1087" s="38" t="s">
        <v>3</v>
      </c>
    </row>
    <row r="1088" spans="1:9" x14ac:dyDescent="0.2">
      <c r="A1088" s="37">
        <v>39569</v>
      </c>
      <c r="B1088" s="38">
        <v>5.4</v>
      </c>
      <c r="C1088" s="38" t="s">
        <v>18</v>
      </c>
      <c r="D1088" s="38" t="s">
        <v>16</v>
      </c>
      <c r="E1088" s="38" t="s">
        <v>17</v>
      </c>
      <c r="F1088" s="38" t="s">
        <v>0</v>
      </c>
      <c r="G1088" s="38" t="s">
        <v>2</v>
      </c>
      <c r="H1088" s="38" t="s">
        <v>1</v>
      </c>
      <c r="I1088" s="38" t="s">
        <v>3</v>
      </c>
    </row>
    <row r="1089" spans="1:9" x14ac:dyDescent="0.2">
      <c r="A1089" s="37">
        <v>39600</v>
      </c>
      <c r="B1089" s="38">
        <v>5.6</v>
      </c>
      <c r="C1089" s="38" t="s">
        <v>18</v>
      </c>
      <c r="D1089" s="38" t="s">
        <v>16</v>
      </c>
      <c r="E1089" s="38" t="s">
        <v>17</v>
      </c>
      <c r="F1089" s="38" t="s">
        <v>0</v>
      </c>
      <c r="G1089" s="38" t="s">
        <v>2</v>
      </c>
      <c r="H1089" s="38" t="s">
        <v>1</v>
      </c>
      <c r="I1089" s="38" t="s">
        <v>3</v>
      </c>
    </row>
    <row r="1090" spans="1:9" x14ac:dyDescent="0.2">
      <c r="A1090" s="37">
        <v>39630</v>
      </c>
      <c r="B1090" s="38">
        <v>5.8</v>
      </c>
      <c r="C1090" s="38" t="s">
        <v>18</v>
      </c>
      <c r="D1090" s="38" t="s">
        <v>16</v>
      </c>
      <c r="E1090" s="38" t="s">
        <v>17</v>
      </c>
      <c r="F1090" s="38" t="s">
        <v>0</v>
      </c>
      <c r="G1090" s="38" t="s">
        <v>2</v>
      </c>
      <c r="H1090" s="38" t="s">
        <v>1</v>
      </c>
      <c r="I1090" s="38" t="s">
        <v>3</v>
      </c>
    </row>
    <row r="1091" spans="1:9" x14ac:dyDescent="0.2">
      <c r="A1091" s="37">
        <v>39661</v>
      </c>
      <c r="B1091" s="38">
        <v>6.1</v>
      </c>
      <c r="C1091" s="38" t="s">
        <v>18</v>
      </c>
      <c r="D1091" s="38" t="s">
        <v>16</v>
      </c>
      <c r="E1091" s="38" t="s">
        <v>17</v>
      </c>
      <c r="F1091" s="38" t="s">
        <v>0</v>
      </c>
      <c r="G1091" s="38" t="s">
        <v>2</v>
      </c>
      <c r="H1091" s="38" t="s">
        <v>1</v>
      </c>
      <c r="I1091" s="38" t="s">
        <v>3</v>
      </c>
    </row>
    <row r="1092" spans="1:9" x14ac:dyDescent="0.2">
      <c r="A1092" s="37">
        <v>39692</v>
      </c>
      <c r="B1092" s="38">
        <v>6.1</v>
      </c>
      <c r="C1092" s="38" t="s">
        <v>18</v>
      </c>
      <c r="D1092" s="38" t="s">
        <v>16</v>
      </c>
      <c r="E1092" s="38" t="s">
        <v>17</v>
      </c>
      <c r="F1092" s="38" t="s">
        <v>0</v>
      </c>
      <c r="G1092" s="38" t="s">
        <v>2</v>
      </c>
      <c r="H1092" s="38" t="s">
        <v>1</v>
      </c>
      <c r="I1092" s="38" t="s">
        <v>3</v>
      </c>
    </row>
    <row r="1093" spans="1:9" x14ac:dyDescent="0.2">
      <c r="A1093" s="37">
        <v>39722</v>
      </c>
      <c r="B1093" s="38">
        <v>6.5</v>
      </c>
      <c r="C1093" s="38" t="s">
        <v>18</v>
      </c>
      <c r="D1093" s="38" t="s">
        <v>16</v>
      </c>
      <c r="E1093" s="38" t="s">
        <v>17</v>
      </c>
      <c r="F1093" s="38" t="s">
        <v>0</v>
      </c>
      <c r="G1093" s="38" t="s">
        <v>2</v>
      </c>
      <c r="H1093" s="38" t="s">
        <v>1</v>
      </c>
      <c r="I1093" s="38" t="s">
        <v>3</v>
      </c>
    </row>
    <row r="1094" spans="1:9" x14ac:dyDescent="0.2">
      <c r="A1094" s="37">
        <v>39753</v>
      </c>
      <c r="B1094" s="38">
        <v>6.8</v>
      </c>
      <c r="C1094" s="38" t="s">
        <v>18</v>
      </c>
      <c r="D1094" s="38" t="s">
        <v>16</v>
      </c>
      <c r="E1094" s="38" t="s">
        <v>17</v>
      </c>
      <c r="F1094" s="38" t="s">
        <v>0</v>
      </c>
      <c r="G1094" s="38" t="s">
        <v>2</v>
      </c>
      <c r="H1094" s="38" t="s">
        <v>1</v>
      </c>
      <c r="I1094" s="38" t="s">
        <v>3</v>
      </c>
    </row>
    <row r="1095" spans="1:9" x14ac:dyDescent="0.2">
      <c r="A1095" s="37">
        <v>39783</v>
      </c>
      <c r="B1095" s="38">
        <v>7.3</v>
      </c>
      <c r="C1095" s="38" t="s">
        <v>18</v>
      </c>
      <c r="D1095" s="38" t="s">
        <v>16</v>
      </c>
      <c r="E1095" s="38" t="s">
        <v>17</v>
      </c>
      <c r="F1095" s="38" t="s">
        <v>0</v>
      </c>
      <c r="G1095" s="38" t="s">
        <v>2</v>
      </c>
      <c r="H1095" s="38" t="s">
        <v>1</v>
      </c>
      <c r="I1095" s="38" t="s">
        <v>3</v>
      </c>
    </row>
    <row r="1096" spans="1:9" x14ac:dyDescent="0.2">
      <c r="A1096" s="37">
        <v>39814</v>
      </c>
      <c r="B1096" s="38">
        <v>7.8</v>
      </c>
      <c r="C1096" s="38" t="s">
        <v>18</v>
      </c>
      <c r="D1096" s="38" t="s">
        <v>16</v>
      </c>
      <c r="E1096" s="38" t="s">
        <v>17</v>
      </c>
      <c r="F1096" s="38" t="s">
        <v>0</v>
      </c>
      <c r="G1096" s="38" t="s">
        <v>2</v>
      </c>
      <c r="H1096" s="38" t="s">
        <v>1</v>
      </c>
      <c r="I1096" s="38" t="s">
        <v>3</v>
      </c>
    </row>
    <row r="1097" spans="1:9" x14ac:dyDescent="0.2">
      <c r="A1097" s="37">
        <v>39845</v>
      </c>
      <c r="B1097" s="38">
        <v>8.3000000000000007</v>
      </c>
      <c r="C1097" s="38" t="s">
        <v>18</v>
      </c>
      <c r="D1097" s="38" t="s">
        <v>16</v>
      </c>
      <c r="E1097" s="38" t="s">
        <v>17</v>
      </c>
      <c r="F1097" s="38" t="s">
        <v>0</v>
      </c>
      <c r="G1097" s="38" t="s">
        <v>2</v>
      </c>
      <c r="H1097" s="38" t="s">
        <v>1</v>
      </c>
      <c r="I1097" s="38" t="s">
        <v>3</v>
      </c>
    </row>
    <row r="1098" spans="1:9" x14ac:dyDescent="0.2">
      <c r="A1098" s="37">
        <v>39873</v>
      </c>
      <c r="B1098" s="38">
        <v>8.6999999999999993</v>
      </c>
      <c r="C1098" s="38" t="s">
        <v>18</v>
      </c>
      <c r="D1098" s="38" t="s">
        <v>16</v>
      </c>
      <c r="E1098" s="38" t="s">
        <v>17</v>
      </c>
      <c r="F1098" s="38" t="s">
        <v>0</v>
      </c>
      <c r="G1098" s="38" t="s">
        <v>2</v>
      </c>
      <c r="H1098" s="38" t="s">
        <v>1</v>
      </c>
      <c r="I1098" s="38" t="s">
        <v>3</v>
      </c>
    </row>
    <row r="1099" spans="1:9" x14ac:dyDescent="0.2">
      <c r="A1099" s="37">
        <v>39904</v>
      </c>
      <c r="B1099" s="38">
        <v>9</v>
      </c>
      <c r="C1099" s="38" t="s">
        <v>18</v>
      </c>
      <c r="D1099" s="38" t="s">
        <v>16</v>
      </c>
      <c r="E1099" s="38" t="s">
        <v>17</v>
      </c>
      <c r="F1099" s="38" t="s">
        <v>0</v>
      </c>
      <c r="G1099" s="38" t="s">
        <v>2</v>
      </c>
      <c r="H1099" s="38" t="s">
        <v>1</v>
      </c>
      <c r="I1099" s="38" t="s">
        <v>3</v>
      </c>
    </row>
    <row r="1100" spans="1:9" x14ac:dyDescent="0.2">
      <c r="A1100" s="37">
        <v>39934</v>
      </c>
      <c r="B1100" s="38">
        <v>9.4</v>
      </c>
      <c r="C1100" s="38" t="s">
        <v>18</v>
      </c>
      <c r="D1100" s="38" t="s">
        <v>16</v>
      </c>
      <c r="E1100" s="38" t="s">
        <v>17</v>
      </c>
      <c r="F1100" s="38" t="s">
        <v>0</v>
      </c>
      <c r="G1100" s="38" t="s">
        <v>2</v>
      </c>
      <c r="H1100" s="38" t="s">
        <v>1</v>
      </c>
      <c r="I1100" s="38" t="s">
        <v>3</v>
      </c>
    </row>
    <row r="1101" spans="1:9" x14ac:dyDescent="0.2">
      <c r="A1101" s="37">
        <v>39965</v>
      </c>
      <c r="B1101" s="38">
        <v>9.5</v>
      </c>
      <c r="C1101" s="38" t="s">
        <v>18</v>
      </c>
      <c r="D1101" s="38" t="s">
        <v>16</v>
      </c>
      <c r="E1101" s="38" t="s">
        <v>17</v>
      </c>
      <c r="F1101" s="38" t="s">
        <v>0</v>
      </c>
      <c r="G1101" s="38" t="s">
        <v>2</v>
      </c>
      <c r="H1101" s="38" t="s">
        <v>1</v>
      </c>
      <c r="I1101" s="38" t="s">
        <v>3</v>
      </c>
    </row>
    <row r="1102" spans="1:9" x14ac:dyDescent="0.2">
      <c r="A1102" s="37">
        <v>39995</v>
      </c>
      <c r="B1102" s="38">
        <v>9.5</v>
      </c>
      <c r="C1102" s="38" t="s">
        <v>18</v>
      </c>
      <c r="D1102" s="38" t="s">
        <v>16</v>
      </c>
      <c r="E1102" s="38" t="s">
        <v>17</v>
      </c>
      <c r="F1102" s="38" t="s">
        <v>0</v>
      </c>
      <c r="G1102" s="38" t="s">
        <v>2</v>
      </c>
      <c r="H1102" s="38" t="s">
        <v>1</v>
      </c>
      <c r="I1102" s="38" t="s">
        <v>3</v>
      </c>
    </row>
    <row r="1103" spans="1:9" x14ac:dyDescent="0.2">
      <c r="A1103" s="37">
        <v>40026</v>
      </c>
      <c r="B1103" s="38">
        <v>9.6</v>
      </c>
      <c r="C1103" s="38" t="s">
        <v>18</v>
      </c>
      <c r="D1103" s="38" t="s">
        <v>16</v>
      </c>
      <c r="E1103" s="38" t="s">
        <v>17</v>
      </c>
      <c r="F1103" s="38" t="s">
        <v>0</v>
      </c>
      <c r="G1103" s="38" t="s">
        <v>2</v>
      </c>
      <c r="H1103" s="38" t="s">
        <v>1</v>
      </c>
      <c r="I1103" s="38" t="s">
        <v>3</v>
      </c>
    </row>
    <row r="1104" spans="1:9" x14ac:dyDescent="0.2">
      <c r="A1104" s="37">
        <v>40057</v>
      </c>
      <c r="B1104" s="38">
        <v>9.8000000000000007</v>
      </c>
      <c r="C1104" s="38" t="s">
        <v>18</v>
      </c>
      <c r="D1104" s="38" t="s">
        <v>16</v>
      </c>
      <c r="E1104" s="38" t="s">
        <v>17</v>
      </c>
      <c r="F1104" s="38" t="s">
        <v>0</v>
      </c>
      <c r="G1104" s="38" t="s">
        <v>2</v>
      </c>
      <c r="H1104" s="38" t="s">
        <v>1</v>
      </c>
      <c r="I1104" s="38" t="s">
        <v>3</v>
      </c>
    </row>
    <row r="1105" spans="1:9" x14ac:dyDescent="0.2">
      <c r="A1105" s="37">
        <v>40087</v>
      </c>
      <c r="B1105" s="38">
        <v>10</v>
      </c>
      <c r="C1105" s="38" t="s">
        <v>18</v>
      </c>
      <c r="D1105" s="38" t="s">
        <v>16</v>
      </c>
      <c r="E1105" s="38" t="s">
        <v>17</v>
      </c>
      <c r="F1105" s="38" t="s">
        <v>0</v>
      </c>
      <c r="G1105" s="38" t="s">
        <v>2</v>
      </c>
      <c r="H1105" s="38" t="s">
        <v>1</v>
      </c>
      <c r="I1105" s="38" t="s">
        <v>3</v>
      </c>
    </row>
    <row r="1106" spans="1:9" x14ac:dyDescent="0.2">
      <c r="A1106" s="37">
        <v>40118</v>
      </c>
      <c r="B1106" s="38">
        <v>9.9</v>
      </c>
      <c r="C1106" s="38" t="s">
        <v>18</v>
      </c>
      <c r="D1106" s="38" t="s">
        <v>16</v>
      </c>
      <c r="E1106" s="38" t="s">
        <v>17</v>
      </c>
      <c r="F1106" s="38" t="s">
        <v>0</v>
      </c>
      <c r="G1106" s="38" t="s">
        <v>2</v>
      </c>
      <c r="H1106" s="38" t="s">
        <v>1</v>
      </c>
      <c r="I1106" s="38" t="s">
        <v>3</v>
      </c>
    </row>
    <row r="1107" spans="1:9" x14ac:dyDescent="0.2">
      <c r="A1107" s="37">
        <v>40148</v>
      </c>
      <c r="B1107" s="38">
        <v>9.9</v>
      </c>
      <c r="C1107" s="38" t="s">
        <v>18</v>
      </c>
      <c r="D1107" s="38" t="s">
        <v>16</v>
      </c>
      <c r="E1107" s="38" t="s">
        <v>17</v>
      </c>
      <c r="F1107" s="38" t="s">
        <v>0</v>
      </c>
      <c r="G1107" s="38" t="s">
        <v>2</v>
      </c>
      <c r="H1107" s="38" t="s">
        <v>1</v>
      </c>
      <c r="I1107" s="38" t="s">
        <v>3</v>
      </c>
    </row>
    <row r="1108" spans="1:9" x14ac:dyDescent="0.2">
      <c r="A1108" s="37">
        <v>40179</v>
      </c>
      <c r="B1108" s="38">
        <v>9.8000000000000007</v>
      </c>
      <c r="C1108" s="38" t="s">
        <v>18</v>
      </c>
      <c r="D1108" s="38" t="s">
        <v>16</v>
      </c>
      <c r="E1108" s="38" t="s">
        <v>17</v>
      </c>
      <c r="F1108" s="38" t="s">
        <v>0</v>
      </c>
      <c r="G1108" s="38" t="s">
        <v>2</v>
      </c>
      <c r="H1108" s="38" t="s">
        <v>1</v>
      </c>
      <c r="I1108" s="38" t="s">
        <v>3</v>
      </c>
    </row>
    <row r="1109" spans="1:9" x14ac:dyDescent="0.2">
      <c r="A1109" s="37">
        <v>40210</v>
      </c>
      <c r="B1109" s="38">
        <v>9.8000000000000007</v>
      </c>
      <c r="C1109" s="38" t="s">
        <v>18</v>
      </c>
      <c r="D1109" s="38" t="s">
        <v>16</v>
      </c>
      <c r="E1109" s="38" t="s">
        <v>17</v>
      </c>
      <c r="F1109" s="38" t="s">
        <v>0</v>
      </c>
      <c r="G1109" s="38" t="s">
        <v>2</v>
      </c>
      <c r="H1109" s="38" t="s">
        <v>1</v>
      </c>
      <c r="I1109" s="38" t="s">
        <v>3</v>
      </c>
    </row>
    <row r="1110" spans="1:9" x14ac:dyDescent="0.2">
      <c r="A1110" s="37">
        <v>40238</v>
      </c>
      <c r="B1110" s="38">
        <v>9.9</v>
      </c>
      <c r="C1110" s="38" t="s">
        <v>18</v>
      </c>
      <c r="D1110" s="38" t="s">
        <v>16</v>
      </c>
      <c r="E1110" s="38" t="s">
        <v>17</v>
      </c>
      <c r="F1110" s="38" t="s">
        <v>0</v>
      </c>
      <c r="G1110" s="38" t="s">
        <v>2</v>
      </c>
      <c r="H1110" s="38" t="s">
        <v>1</v>
      </c>
      <c r="I1110" s="38" t="s">
        <v>3</v>
      </c>
    </row>
    <row r="1111" spans="1:9" x14ac:dyDescent="0.2">
      <c r="A1111" s="37">
        <v>40269</v>
      </c>
      <c r="B1111" s="38">
        <v>9.9</v>
      </c>
      <c r="C1111" s="38" t="s">
        <v>18</v>
      </c>
      <c r="D1111" s="38" t="s">
        <v>16</v>
      </c>
      <c r="E1111" s="38" t="s">
        <v>17</v>
      </c>
      <c r="F1111" s="38" t="s">
        <v>0</v>
      </c>
      <c r="G1111" s="38" t="s">
        <v>2</v>
      </c>
      <c r="H1111" s="38" t="s">
        <v>1</v>
      </c>
      <c r="I1111" s="38" t="s">
        <v>3</v>
      </c>
    </row>
    <row r="1112" spans="1:9" x14ac:dyDescent="0.2">
      <c r="A1112" s="37">
        <v>40299</v>
      </c>
      <c r="B1112" s="38">
        <v>9.6</v>
      </c>
      <c r="C1112" s="38" t="s">
        <v>18</v>
      </c>
      <c r="D1112" s="38" t="s">
        <v>16</v>
      </c>
      <c r="E1112" s="38" t="s">
        <v>17</v>
      </c>
      <c r="F1112" s="38" t="s">
        <v>0</v>
      </c>
      <c r="G1112" s="38" t="s">
        <v>2</v>
      </c>
      <c r="H1112" s="38" t="s">
        <v>1</v>
      </c>
      <c r="I1112" s="38" t="s">
        <v>3</v>
      </c>
    </row>
    <row r="1113" spans="1:9" x14ac:dyDescent="0.2">
      <c r="A1113" s="37">
        <v>40330</v>
      </c>
      <c r="B1113" s="38">
        <v>9.4</v>
      </c>
      <c r="C1113" s="38" t="s">
        <v>18</v>
      </c>
      <c r="D1113" s="38" t="s">
        <v>16</v>
      </c>
      <c r="E1113" s="38" t="s">
        <v>17</v>
      </c>
      <c r="F1113" s="38" t="s">
        <v>0</v>
      </c>
      <c r="G1113" s="38" t="s">
        <v>2</v>
      </c>
      <c r="H1113" s="38" t="s">
        <v>1</v>
      </c>
      <c r="I1113" s="38" t="s">
        <v>3</v>
      </c>
    </row>
    <row r="1114" spans="1:9" x14ac:dyDescent="0.2">
      <c r="A1114" s="37">
        <v>40360</v>
      </c>
      <c r="B1114" s="38">
        <v>9.4</v>
      </c>
      <c r="C1114" s="38" t="s">
        <v>18</v>
      </c>
      <c r="D1114" s="38" t="s">
        <v>16</v>
      </c>
      <c r="E1114" s="38" t="s">
        <v>17</v>
      </c>
      <c r="F1114" s="38" t="s">
        <v>0</v>
      </c>
      <c r="G1114" s="38" t="s">
        <v>2</v>
      </c>
      <c r="H1114" s="38" t="s">
        <v>1</v>
      </c>
      <c r="I1114" s="38" t="s">
        <v>3</v>
      </c>
    </row>
    <row r="1115" spans="1:9" x14ac:dyDescent="0.2">
      <c r="A1115" s="37">
        <v>40391</v>
      </c>
      <c r="B1115" s="38">
        <v>9.5</v>
      </c>
      <c r="C1115" s="38" t="s">
        <v>18</v>
      </c>
      <c r="D1115" s="38" t="s">
        <v>16</v>
      </c>
      <c r="E1115" s="38" t="s">
        <v>17</v>
      </c>
      <c r="F1115" s="38" t="s">
        <v>0</v>
      </c>
      <c r="G1115" s="38" t="s">
        <v>2</v>
      </c>
      <c r="H1115" s="38" t="s">
        <v>1</v>
      </c>
      <c r="I1115" s="38" t="s">
        <v>3</v>
      </c>
    </row>
    <row r="1116" spans="1:9" x14ac:dyDescent="0.2">
      <c r="A1116" s="37">
        <v>40422</v>
      </c>
      <c r="B1116" s="38">
        <v>9.5</v>
      </c>
      <c r="C1116" s="38" t="s">
        <v>18</v>
      </c>
      <c r="D1116" s="38" t="s">
        <v>16</v>
      </c>
      <c r="E1116" s="38" t="s">
        <v>17</v>
      </c>
      <c r="F1116" s="38" t="s">
        <v>0</v>
      </c>
      <c r="G1116" s="38" t="s">
        <v>2</v>
      </c>
      <c r="H1116" s="38" t="s">
        <v>1</v>
      </c>
      <c r="I1116" s="38" t="s">
        <v>3</v>
      </c>
    </row>
    <row r="1117" spans="1:9" x14ac:dyDescent="0.2">
      <c r="A1117" s="37">
        <v>40452</v>
      </c>
      <c r="B1117" s="38">
        <v>9.4</v>
      </c>
      <c r="C1117" s="38" t="s">
        <v>18</v>
      </c>
      <c r="D1117" s="38" t="s">
        <v>16</v>
      </c>
      <c r="E1117" s="38" t="s">
        <v>17</v>
      </c>
      <c r="F1117" s="38" t="s">
        <v>0</v>
      </c>
      <c r="G1117" s="38" t="s">
        <v>2</v>
      </c>
      <c r="H1117" s="38" t="s">
        <v>1</v>
      </c>
      <c r="I1117" s="38" t="s">
        <v>3</v>
      </c>
    </row>
    <row r="1118" spans="1:9" x14ac:dyDescent="0.2">
      <c r="A1118" s="37">
        <v>40483</v>
      </c>
      <c r="B1118" s="38">
        <v>9.8000000000000007</v>
      </c>
      <c r="C1118" s="38" t="s">
        <v>18</v>
      </c>
      <c r="D1118" s="38" t="s">
        <v>16</v>
      </c>
      <c r="E1118" s="38" t="s">
        <v>17</v>
      </c>
      <c r="F1118" s="38" t="s">
        <v>0</v>
      </c>
      <c r="G1118" s="38" t="s">
        <v>2</v>
      </c>
      <c r="H1118" s="38" t="s">
        <v>1</v>
      </c>
      <c r="I1118" s="38" t="s">
        <v>3</v>
      </c>
    </row>
    <row r="1119" spans="1:9" x14ac:dyDescent="0.2">
      <c r="A1119" s="37">
        <v>40513</v>
      </c>
      <c r="B1119" s="38">
        <v>9.3000000000000007</v>
      </c>
      <c r="C1119" s="38" t="s">
        <v>18</v>
      </c>
      <c r="D1119" s="38" t="s">
        <v>16</v>
      </c>
      <c r="E1119" s="38" t="s">
        <v>17</v>
      </c>
      <c r="F1119" s="38" t="s">
        <v>0</v>
      </c>
      <c r="G1119" s="38" t="s">
        <v>2</v>
      </c>
      <c r="H1119" s="38" t="s">
        <v>1</v>
      </c>
      <c r="I1119" s="38" t="s">
        <v>3</v>
      </c>
    </row>
    <row r="1120" spans="1:9" x14ac:dyDescent="0.2">
      <c r="A1120" s="37">
        <v>40544</v>
      </c>
      <c r="B1120" s="38">
        <v>9.1</v>
      </c>
      <c r="C1120" s="38" t="s">
        <v>18</v>
      </c>
      <c r="D1120" s="38" t="s">
        <v>16</v>
      </c>
      <c r="E1120" s="38" t="s">
        <v>17</v>
      </c>
      <c r="F1120" s="38" t="s">
        <v>0</v>
      </c>
      <c r="G1120" s="38" t="s">
        <v>2</v>
      </c>
      <c r="H1120" s="38" t="s">
        <v>1</v>
      </c>
      <c r="I1120" s="38" t="s">
        <v>3</v>
      </c>
    </row>
    <row r="1121" spans="1:9" x14ac:dyDescent="0.2">
      <c r="A1121" s="37">
        <v>40575</v>
      </c>
      <c r="B1121" s="38">
        <v>9</v>
      </c>
      <c r="C1121" s="38" t="s">
        <v>18</v>
      </c>
      <c r="D1121" s="38" t="s">
        <v>16</v>
      </c>
      <c r="E1121" s="38" t="s">
        <v>17</v>
      </c>
      <c r="F1121" s="38" t="s">
        <v>0</v>
      </c>
      <c r="G1121" s="38" t="s">
        <v>2</v>
      </c>
      <c r="H1121" s="38" t="s">
        <v>1</v>
      </c>
      <c r="I1121" s="38" t="s">
        <v>3</v>
      </c>
    </row>
    <row r="1122" spans="1:9" x14ac:dyDescent="0.2">
      <c r="A1122" s="37">
        <v>40603</v>
      </c>
      <c r="B1122" s="38">
        <v>9</v>
      </c>
      <c r="C1122" s="38" t="s">
        <v>18</v>
      </c>
      <c r="D1122" s="38" t="s">
        <v>16</v>
      </c>
      <c r="E1122" s="38" t="s">
        <v>17</v>
      </c>
      <c r="F1122" s="38" t="s">
        <v>0</v>
      </c>
      <c r="G1122" s="38" t="s">
        <v>2</v>
      </c>
      <c r="H1122" s="38" t="s">
        <v>1</v>
      </c>
      <c r="I1122" s="38" t="s">
        <v>3</v>
      </c>
    </row>
    <row r="1123" spans="1:9" x14ac:dyDescent="0.2">
      <c r="A1123" s="37">
        <v>40634</v>
      </c>
      <c r="B1123" s="38">
        <v>9.1</v>
      </c>
      <c r="C1123" s="38" t="s">
        <v>18</v>
      </c>
      <c r="D1123" s="38" t="s">
        <v>16</v>
      </c>
      <c r="E1123" s="38" t="s">
        <v>17</v>
      </c>
      <c r="F1123" s="38" t="s">
        <v>0</v>
      </c>
      <c r="G1123" s="38" t="s">
        <v>2</v>
      </c>
      <c r="H1123" s="38" t="s">
        <v>1</v>
      </c>
      <c r="I1123" s="38" t="s">
        <v>3</v>
      </c>
    </row>
    <row r="1124" spans="1:9" x14ac:dyDescent="0.2">
      <c r="A1124" s="37">
        <v>40664</v>
      </c>
      <c r="B1124" s="38">
        <v>9</v>
      </c>
      <c r="C1124" s="38" t="s">
        <v>18</v>
      </c>
      <c r="D1124" s="38" t="s">
        <v>16</v>
      </c>
      <c r="E1124" s="38" t="s">
        <v>17</v>
      </c>
      <c r="F1124" s="38" t="s">
        <v>0</v>
      </c>
      <c r="G1124" s="38" t="s">
        <v>2</v>
      </c>
      <c r="H1124" s="38" t="s">
        <v>1</v>
      </c>
      <c r="I1124" s="38" t="s">
        <v>3</v>
      </c>
    </row>
    <row r="1125" spans="1:9" x14ac:dyDescent="0.2">
      <c r="A1125" s="37">
        <v>40695</v>
      </c>
      <c r="B1125" s="38">
        <v>9.1</v>
      </c>
      <c r="C1125" s="38" t="s">
        <v>18</v>
      </c>
      <c r="D1125" s="38" t="s">
        <v>16</v>
      </c>
      <c r="E1125" s="38" t="s">
        <v>17</v>
      </c>
      <c r="F1125" s="38" t="s">
        <v>0</v>
      </c>
      <c r="G1125" s="38" t="s">
        <v>2</v>
      </c>
      <c r="H1125" s="38" t="s">
        <v>1</v>
      </c>
      <c r="I1125" s="38" t="s">
        <v>3</v>
      </c>
    </row>
    <row r="1126" spans="1:9" x14ac:dyDescent="0.2">
      <c r="A1126" s="37">
        <v>40725</v>
      </c>
      <c r="B1126" s="38">
        <v>9</v>
      </c>
      <c r="C1126" s="38" t="s">
        <v>18</v>
      </c>
      <c r="D1126" s="38" t="s">
        <v>16</v>
      </c>
      <c r="E1126" s="38" t="s">
        <v>17</v>
      </c>
      <c r="F1126" s="38" t="s">
        <v>0</v>
      </c>
      <c r="G1126" s="38" t="s">
        <v>2</v>
      </c>
      <c r="H1126" s="38" t="s">
        <v>1</v>
      </c>
      <c r="I1126" s="38" t="s">
        <v>3</v>
      </c>
    </row>
    <row r="1127" spans="1:9" x14ac:dyDescent="0.2">
      <c r="A1127" s="37">
        <v>40756</v>
      </c>
      <c r="B1127" s="38">
        <v>9</v>
      </c>
      <c r="C1127" s="38" t="s">
        <v>18</v>
      </c>
      <c r="D1127" s="38" t="s">
        <v>16</v>
      </c>
      <c r="E1127" s="38" t="s">
        <v>17</v>
      </c>
      <c r="F1127" s="38" t="s">
        <v>0</v>
      </c>
      <c r="G1127" s="38" t="s">
        <v>2</v>
      </c>
      <c r="H1127" s="38" t="s">
        <v>1</v>
      </c>
      <c r="I1127" s="38" t="s">
        <v>3</v>
      </c>
    </row>
    <row r="1128" spans="1:9" x14ac:dyDescent="0.2">
      <c r="A1128" s="37">
        <v>40787</v>
      </c>
      <c r="B1128" s="38">
        <v>9</v>
      </c>
      <c r="C1128" s="38" t="s">
        <v>18</v>
      </c>
      <c r="D1128" s="38" t="s">
        <v>16</v>
      </c>
      <c r="E1128" s="38" t="s">
        <v>17</v>
      </c>
      <c r="F1128" s="38" t="s">
        <v>0</v>
      </c>
      <c r="G1128" s="38" t="s">
        <v>2</v>
      </c>
      <c r="H1128" s="38" t="s">
        <v>1</v>
      </c>
      <c r="I1128" s="38" t="s">
        <v>3</v>
      </c>
    </row>
    <row r="1129" spans="1:9" x14ac:dyDescent="0.2">
      <c r="A1129" s="37">
        <v>40817</v>
      </c>
      <c r="B1129" s="38">
        <v>8.8000000000000007</v>
      </c>
      <c r="C1129" s="38" t="s">
        <v>18</v>
      </c>
      <c r="D1129" s="38" t="s">
        <v>16</v>
      </c>
      <c r="E1129" s="38" t="s">
        <v>17</v>
      </c>
      <c r="F1129" s="38" t="s">
        <v>0</v>
      </c>
      <c r="G1129" s="38" t="s">
        <v>2</v>
      </c>
      <c r="H1129" s="38" t="s">
        <v>1</v>
      </c>
      <c r="I1129" s="38" t="s">
        <v>3</v>
      </c>
    </row>
    <row r="1130" spans="1:9" x14ac:dyDescent="0.2">
      <c r="A1130" s="37">
        <v>40848</v>
      </c>
      <c r="B1130" s="38">
        <v>8.6</v>
      </c>
      <c r="C1130" s="38" t="s">
        <v>18</v>
      </c>
      <c r="D1130" s="38" t="s">
        <v>16</v>
      </c>
      <c r="E1130" s="38" t="s">
        <v>17</v>
      </c>
      <c r="F1130" s="38" t="s">
        <v>0</v>
      </c>
      <c r="G1130" s="38" t="s">
        <v>2</v>
      </c>
      <c r="H1130" s="38" t="s">
        <v>1</v>
      </c>
      <c r="I1130" s="38" t="s">
        <v>3</v>
      </c>
    </row>
    <row r="1131" spans="1:9" x14ac:dyDescent="0.2">
      <c r="A1131" s="37">
        <v>40878</v>
      </c>
      <c r="B1131" s="38">
        <v>8.5</v>
      </c>
      <c r="C1131" s="38" t="s">
        <v>18</v>
      </c>
      <c r="D1131" s="38" t="s">
        <v>16</v>
      </c>
      <c r="E1131" s="38" t="s">
        <v>17</v>
      </c>
      <c r="F1131" s="38" t="s">
        <v>0</v>
      </c>
      <c r="G1131" s="38" t="s">
        <v>2</v>
      </c>
      <c r="H1131" s="38" t="s">
        <v>1</v>
      </c>
      <c r="I1131" s="38" t="s">
        <v>3</v>
      </c>
    </row>
    <row r="1132" spans="1:9" x14ac:dyDescent="0.2">
      <c r="A1132" s="37">
        <v>40909</v>
      </c>
      <c r="B1132" s="38">
        <v>8.3000000000000007</v>
      </c>
      <c r="C1132" s="38" t="s">
        <v>18</v>
      </c>
      <c r="D1132" s="38" t="s">
        <v>16</v>
      </c>
      <c r="E1132" s="38" t="s">
        <v>17</v>
      </c>
      <c r="F1132" s="38" t="s">
        <v>0</v>
      </c>
      <c r="G1132" s="38" t="s">
        <v>2</v>
      </c>
      <c r="H1132" s="38" t="s">
        <v>1</v>
      </c>
      <c r="I1132" s="38" t="s">
        <v>3</v>
      </c>
    </row>
    <row r="1133" spans="1:9" x14ac:dyDescent="0.2">
      <c r="A1133" s="37">
        <v>40940</v>
      </c>
      <c r="B1133" s="38">
        <v>8.3000000000000007</v>
      </c>
      <c r="C1133" s="38" t="s">
        <v>18</v>
      </c>
      <c r="D1133" s="38" t="s">
        <v>16</v>
      </c>
      <c r="E1133" s="38" t="s">
        <v>17</v>
      </c>
      <c r="F1133" s="38" t="s">
        <v>0</v>
      </c>
      <c r="G1133" s="38" t="s">
        <v>2</v>
      </c>
      <c r="H1133" s="38" t="s">
        <v>1</v>
      </c>
      <c r="I1133" s="38" t="s">
        <v>3</v>
      </c>
    </row>
    <row r="1134" spans="1:9" x14ac:dyDescent="0.2">
      <c r="A1134" s="37">
        <v>40969</v>
      </c>
      <c r="B1134" s="38">
        <v>8.1999999999999993</v>
      </c>
      <c r="C1134" s="38" t="s">
        <v>18</v>
      </c>
      <c r="D1134" s="38" t="s">
        <v>16</v>
      </c>
      <c r="E1134" s="38" t="s">
        <v>17</v>
      </c>
      <c r="F1134" s="38" t="s">
        <v>0</v>
      </c>
      <c r="G1134" s="38" t="s">
        <v>2</v>
      </c>
      <c r="H1134" s="38" t="s">
        <v>1</v>
      </c>
      <c r="I1134" s="38" t="s">
        <v>3</v>
      </c>
    </row>
    <row r="1135" spans="1:9" x14ac:dyDescent="0.2">
      <c r="A1135" s="37">
        <v>41000</v>
      </c>
      <c r="B1135" s="38">
        <v>8.1999999999999993</v>
      </c>
      <c r="C1135" s="38" t="s">
        <v>18</v>
      </c>
      <c r="D1135" s="38" t="s">
        <v>16</v>
      </c>
      <c r="E1135" s="38" t="s">
        <v>17</v>
      </c>
      <c r="F1135" s="38" t="s">
        <v>0</v>
      </c>
      <c r="G1135" s="38" t="s">
        <v>2</v>
      </c>
      <c r="H1135" s="38" t="s">
        <v>1</v>
      </c>
      <c r="I1135" s="38" t="s">
        <v>3</v>
      </c>
    </row>
    <row r="1136" spans="1:9" x14ac:dyDescent="0.2">
      <c r="A1136" s="37">
        <v>41030</v>
      </c>
      <c r="B1136" s="38">
        <v>8.1999999999999993</v>
      </c>
      <c r="C1136" s="38" t="s">
        <v>18</v>
      </c>
      <c r="D1136" s="38" t="s">
        <v>16</v>
      </c>
      <c r="E1136" s="38" t="s">
        <v>17</v>
      </c>
      <c r="F1136" s="38" t="s">
        <v>0</v>
      </c>
      <c r="G1136" s="38" t="s">
        <v>2</v>
      </c>
      <c r="H1136" s="38" t="s">
        <v>1</v>
      </c>
      <c r="I1136" s="38" t="s">
        <v>3</v>
      </c>
    </row>
    <row r="1137" spans="1:9" x14ac:dyDescent="0.2">
      <c r="A1137" s="37">
        <v>41061</v>
      </c>
      <c r="B1137" s="38">
        <v>8.1999999999999993</v>
      </c>
      <c r="C1137" s="38" t="s">
        <v>18</v>
      </c>
      <c r="D1137" s="38" t="s">
        <v>16</v>
      </c>
      <c r="E1137" s="38" t="s">
        <v>17</v>
      </c>
      <c r="F1137" s="38" t="s">
        <v>0</v>
      </c>
      <c r="G1137" s="38" t="s">
        <v>2</v>
      </c>
      <c r="H1137" s="38" t="s">
        <v>1</v>
      </c>
      <c r="I1137" s="38" t="s">
        <v>3</v>
      </c>
    </row>
    <row r="1138" spans="1:9" x14ac:dyDescent="0.2">
      <c r="A1138" s="37">
        <v>41091</v>
      </c>
      <c r="B1138" s="38">
        <v>8.1999999999999993</v>
      </c>
      <c r="C1138" s="38" t="s">
        <v>18</v>
      </c>
      <c r="D1138" s="38" t="s">
        <v>16</v>
      </c>
      <c r="E1138" s="38" t="s">
        <v>17</v>
      </c>
      <c r="F1138" s="38" t="s">
        <v>0</v>
      </c>
      <c r="G1138" s="38" t="s">
        <v>2</v>
      </c>
      <c r="H1138" s="38" t="s">
        <v>1</v>
      </c>
      <c r="I1138" s="38" t="s">
        <v>3</v>
      </c>
    </row>
    <row r="1139" spans="1:9" x14ac:dyDescent="0.2">
      <c r="A1139" s="37">
        <v>41122</v>
      </c>
      <c r="B1139" s="38">
        <v>8.1</v>
      </c>
      <c r="C1139" s="38" t="s">
        <v>18</v>
      </c>
      <c r="D1139" s="38" t="s">
        <v>16</v>
      </c>
      <c r="E1139" s="38" t="s">
        <v>17</v>
      </c>
      <c r="F1139" s="38" t="s">
        <v>0</v>
      </c>
      <c r="G1139" s="38" t="s">
        <v>2</v>
      </c>
      <c r="H1139" s="38" t="s">
        <v>1</v>
      </c>
      <c r="I1139" s="38" t="s">
        <v>3</v>
      </c>
    </row>
    <row r="1140" spans="1:9" x14ac:dyDescent="0.2">
      <c r="A1140" s="37">
        <v>41153</v>
      </c>
      <c r="B1140" s="38">
        <v>7.8</v>
      </c>
      <c r="C1140" s="38" t="s">
        <v>18</v>
      </c>
      <c r="D1140" s="38" t="s">
        <v>16</v>
      </c>
      <c r="E1140" s="38" t="s">
        <v>17</v>
      </c>
      <c r="F1140" s="38" t="s">
        <v>0</v>
      </c>
      <c r="G1140" s="38" t="s">
        <v>2</v>
      </c>
      <c r="H1140" s="38" t="s">
        <v>1</v>
      </c>
      <c r="I1140" s="38" t="s">
        <v>3</v>
      </c>
    </row>
    <row r="1141" spans="1:9" x14ac:dyDescent="0.2">
      <c r="A1141" s="37">
        <v>41183</v>
      </c>
      <c r="B1141" s="38">
        <v>7.8</v>
      </c>
      <c r="C1141" s="38" t="s">
        <v>18</v>
      </c>
      <c r="D1141" s="38" t="s">
        <v>16</v>
      </c>
      <c r="E1141" s="38" t="s">
        <v>17</v>
      </c>
      <c r="F1141" s="38" t="s">
        <v>0</v>
      </c>
      <c r="G1141" s="38" t="s">
        <v>2</v>
      </c>
      <c r="H1141" s="38" t="s">
        <v>1</v>
      </c>
      <c r="I1141" s="38" t="s">
        <v>3</v>
      </c>
    </row>
    <row r="1142" spans="1:9" x14ac:dyDescent="0.2">
      <c r="A1142" s="37">
        <v>41214</v>
      </c>
      <c r="B1142" s="38">
        <v>7.7</v>
      </c>
      <c r="C1142" s="38" t="s">
        <v>18</v>
      </c>
      <c r="D1142" s="38" t="s">
        <v>16</v>
      </c>
      <c r="E1142" s="38" t="s">
        <v>17</v>
      </c>
      <c r="F1142" s="38" t="s">
        <v>0</v>
      </c>
      <c r="G1142" s="38" t="s">
        <v>2</v>
      </c>
      <c r="H1142" s="38" t="s">
        <v>1</v>
      </c>
      <c r="I1142" s="38" t="s">
        <v>3</v>
      </c>
    </row>
    <row r="1143" spans="1:9" x14ac:dyDescent="0.2">
      <c r="A1143" s="37">
        <v>41244</v>
      </c>
      <c r="B1143" s="38">
        <v>7.9</v>
      </c>
      <c r="C1143" s="38" t="s">
        <v>18</v>
      </c>
      <c r="D1143" s="38" t="s">
        <v>16</v>
      </c>
      <c r="E1143" s="38" t="s">
        <v>17</v>
      </c>
      <c r="F1143" s="38" t="s">
        <v>0</v>
      </c>
      <c r="G1143" s="38" t="s">
        <v>2</v>
      </c>
      <c r="H1143" s="38" t="s">
        <v>1</v>
      </c>
      <c r="I1143" s="38" t="s">
        <v>3</v>
      </c>
    </row>
    <row r="1144" spans="1:9" x14ac:dyDescent="0.2">
      <c r="A1144" s="37">
        <v>41275</v>
      </c>
      <c r="B1144" s="38">
        <v>8</v>
      </c>
      <c r="C1144" s="38" t="s">
        <v>18</v>
      </c>
      <c r="D1144" s="38" t="s">
        <v>16</v>
      </c>
      <c r="E1144" s="38" t="s">
        <v>17</v>
      </c>
      <c r="F1144" s="38" t="s">
        <v>0</v>
      </c>
      <c r="G1144" s="38" t="s">
        <v>2</v>
      </c>
      <c r="H1144" s="38" t="s">
        <v>1</v>
      </c>
      <c r="I1144" s="38" t="s">
        <v>3</v>
      </c>
    </row>
    <row r="1145" spans="1:9" x14ac:dyDescent="0.2">
      <c r="A1145" s="37">
        <v>41306</v>
      </c>
      <c r="B1145" s="38">
        <v>7.7</v>
      </c>
      <c r="C1145" s="38" t="s">
        <v>18</v>
      </c>
      <c r="D1145" s="38" t="s">
        <v>16</v>
      </c>
      <c r="E1145" s="38" t="s">
        <v>17</v>
      </c>
      <c r="F1145" s="38" t="s">
        <v>0</v>
      </c>
      <c r="G1145" s="38" t="s">
        <v>2</v>
      </c>
      <c r="H1145" s="38" t="s">
        <v>1</v>
      </c>
      <c r="I1145" s="38" t="s">
        <v>3</v>
      </c>
    </row>
    <row r="1146" spans="1:9" x14ac:dyDescent="0.2">
      <c r="A1146" s="37">
        <v>41334</v>
      </c>
      <c r="B1146" s="38">
        <v>7.5</v>
      </c>
      <c r="C1146" s="38" t="s">
        <v>18</v>
      </c>
      <c r="D1146" s="38" t="s">
        <v>16</v>
      </c>
      <c r="E1146" s="38" t="s">
        <v>17</v>
      </c>
      <c r="F1146" s="38" t="s">
        <v>0</v>
      </c>
      <c r="G1146" s="38" t="s">
        <v>2</v>
      </c>
      <c r="H1146" s="38" t="s">
        <v>1</v>
      </c>
      <c r="I1146" s="38" t="s">
        <v>3</v>
      </c>
    </row>
    <row r="1147" spans="1:9" x14ac:dyDescent="0.2">
      <c r="A1147" s="37">
        <v>41365</v>
      </c>
      <c r="B1147" s="38">
        <v>7.6</v>
      </c>
      <c r="C1147" s="38" t="s">
        <v>18</v>
      </c>
      <c r="D1147" s="38" t="s">
        <v>16</v>
      </c>
      <c r="E1147" s="38" t="s">
        <v>17</v>
      </c>
      <c r="F1147" s="38" t="s">
        <v>0</v>
      </c>
      <c r="G1147" s="38" t="s">
        <v>2</v>
      </c>
      <c r="H1147" s="38" t="s">
        <v>1</v>
      </c>
      <c r="I1147" s="38" t="s">
        <v>3</v>
      </c>
    </row>
    <row r="1148" spans="1:9" x14ac:dyDescent="0.2">
      <c r="A1148" s="37">
        <v>41395</v>
      </c>
      <c r="B1148" s="38">
        <v>7.5</v>
      </c>
      <c r="C1148" s="38" t="s">
        <v>18</v>
      </c>
      <c r="D1148" s="38" t="s">
        <v>16</v>
      </c>
      <c r="E1148" s="38" t="s">
        <v>17</v>
      </c>
      <c r="F1148" s="38" t="s">
        <v>0</v>
      </c>
      <c r="G1148" s="38" t="s">
        <v>2</v>
      </c>
      <c r="H1148" s="38" t="s">
        <v>1</v>
      </c>
      <c r="I1148" s="38" t="s">
        <v>3</v>
      </c>
    </row>
    <row r="1149" spans="1:9" x14ac:dyDescent="0.2">
      <c r="A1149" s="37">
        <v>41426</v>
      </c>
      <c r="B1149" s="38">
        <v>7.5</v>
      </c>
      <c r="C1149" s="38" t="s">
        <v>18</v>
      </c>
      <c r="D1149" s="38" t="s">
        <v>16</v>
      </c>
      <c r="E1149" s="38" t="s">
        <v>17</v>
      </c>
      <c r="F1149" s="38" t="s">
        <v>0</v>
      </c>
      <c r="G1149" s="38" t="s">
        <v>2</v>
      </c>
      <c r="H1149" s="38" t="s">
        <v>1</v>
      </c>
      <c r="I1149" s="38" t="s">
        <v>3</v>
      </c>
    </row>
    <row r="1150" spans="1:9" x14ac:dyDescent="0.2">
      <c r="A1150" s="37">
        <v>41456</v>
      </c>
      <c r="B1150" s="38">
        <v>7.3</v>
      </c>
      <c r="C1150" s="38" t="s">
        <v>18</v>
      </c>
      <c r="D1150" s="38" t="s">
        <v>16</v>
      </c>
      <c r="E1150" s="38" t="s">
        <v>17</v>
      </c>
      <c r="F1150" s="38" t="s">
        <v>0</v>
      </c>
      <c r="G1150" s="38" t="s">
        <v>2</v>
      </c>
      <c r="H1150" s="38" t="s">
        <v>1</v>
      </c>
      <c r="I1150" s="38" t="s">
        <v>3</v>
      </c>
    </row>
    <row r="1151" spans="1:9" x14ac:dyDescent="0.2">
      <c r="A1151" s="37">
        <v>41487</v>
      </c>
      <c r="B1151" s="38">
        <v>7.2</v>
      </c>
      <c r="C1151" s="38" t="s">
        <v>18</v>
      </c>
      <c r="D1151" s="38" t="s">
        <v>16</v>
      </c>
      <c r="E1151" s="38" t="s">
        <v>17</v>
      </c>
      <c r="F1151" s="38" t="s">
        <v>0</v>
      </c>
      <c r="G1151" s="38" t="s">
        <v>2</v>
      </c>
      <c r="H1151" s="38" t="s">
        <v>1</v>
      </c>
      <c r="I1151" s="38" t="s">
        <v>3</v>
      </c>
    </row>
    <row r="1152" spans="1:9" x14ac:dyDescent="0.2">
      <c r="A1152" s="37">
        <v>41518</v>
      </c>
      <c r="B1152" s="38">
        <v>7.2</v>
      </c>
      <c r="C1152" s="38" t="s">
        <v>18</v>
      </c>
      <c r="D1152" s="38" t="s">
        <v>16</v>
      </c>
      <c r="E1152" s="38" t="s">
        <v>17</v>
      </c>
      <c r="F1152" s="38" t="s">
        <v>0</v>
      </c>
      <c r="G1152" s="38" t="s">
        <v>2</v>
      </c>
      <c r="H1152" s="38" t="s">
        <v>1</v>
      </c>
      <c r="I1152" s="38" t="s">
        <v>3</v>
      </c>
    </row>
    <row r="1153" spans="1:9" x14ac:dyDescent="0.2">
      <c r="A1153" s="37">
        <v>41548</v>
      </c>
      <c r="B1153" s="38">
        <v>7.2</v>
      </c>
      <c r="C1153" s="38" t="s">
        <v>18</v>
      </c>
      <c r="D1153" s="38" t="s">
        <v>16</v>
      </c>
      <c r="E1153" s="38" t="s">
        <v>17</v>
      </c>
      <c r="F1153" s="38" t="s">
        <v>0</v>
      </c>
      <c r="G1153" s="38" t="s">
        <v>2</v>
      </c>
      <c r="H1153" s="38" t="s">
        <v>1</v>
      </c>
      <c r="I1153" s="38" t="s">
        <v>3</v>
      </c>
    </row>
    <row r="1154" spans="1:9" x14ac:dyDescent="0.2">
      <c r="A1154" s="37">
        <v>41579</v>
      </c>
      <c r="B1154" s="38">
        <v>6.9</v>
      </c>
      <c r="C1154" s="38" t="s">
        <v>18</v>
      </c>
      <c r="D1154" s="38" t="s">
        <v>16</v>
      </c>
      <c r="E1154" s="38" t="s">
        <v>17</v>
      </c>
      <c r="F1154" s="38" t="s">
        <v>0</v>
      </c>
      <c r="G1154" s="38" t="s">
        <v>2</v>
      </c>
      <c r="H1154" s="38" t="s">
        <v>1</v>
      </c>
      <c r="I1154" s="38" t="s">
        <v>3</v>
      </c>
    </row>
    <row r="1155" spans="1:9" x14ac:dyDescent="0.2">
      <c r="A1155" s="37">
        <v>41609</v>
      </c>
      <c r="B1155" s="38">
        <v>6.7</v>
      </c>
      <c r="C1155" s="38" t="s">
        <v>18</v>
      </c>
      <c r="D1155" s="38" t="s">
        <v>16</v>
      </c>
      <c r="E1155" s="38" t="s">
        <v>17</v>
      </c>
      <c r="F1155" s="38" t="s">
        <v>0</v>
      </c>
      <c r="G1155" s="38" t="s">
        <v>2</v>
      </c>
      <c r="H1155" s="38" t="s">
        <v>1</v>
      </c>
      <c r="I1155" s="38" t="s">
        <v>3</v>
      </c>
    </row>
    <row r="1156" spans="1:9" x14ac:dyDescent="0.2">
      <c r="A1156" s="37">
        <v>41640</v>
      </c>
      <c r="B1156" s="38">
        <v>6.6</v>
      </c>
      <c r="C1156" s="38" t="s">
        <v>18</v>
      </c>
      <c r="D1156" s="38" t="s">
        <v>16</v>
      </c>
      <c r="E1156" s="38" t="s">
        <v>17</v>
      </c>
      <c r="F1156" s="38" t="s">
        <v>0</v>
      </c>
      <c r="G1156" s="38" t="s">
        <v>2</v>
      </c>
      <c r="H1156" s="38" t="s">
        <v>1</v>
      </c>
      <c r="I1156" s="38" t="s">
        <v>3</v>
      </c>
    </row>
    <row r="1157" spans="1:9" x14ac:dyDescent="0.2">
      <c r="A1157" s="37">
        <v>41671</v>
      </c>
      <c r="B1157" s="38">
        <v>6.7</v>
      </c>
      <c r="C1157" s="38" t="s">
        <v>18</v>
      </c>
      <c r="D1157" s="38" t="s">
        <v>16</v>
      </c>
      <c r="E1157" s="38" t="s">
        <v>17</v>
      </c>
      <c r="F1157" s="38" t="s">
        <v>0</v>
      </c>
      <c r="G1157" s="38" t="s">
        <v>2</v>
      </c>
      <c r="H1157" s="38" t="s">
        <v>1</v>
      </c>
      <c r="I1157" s="38" t="s">
        <v>3</v>
      </c>
    </row>
    <row r="1158" spans="1:9" x14ac:dyDescent="0.2">
      <c r="A1158" s="37">
        <v>41699</v>
      </c>
      <c r="B1158" s="38">
        <v>6.7</v>
      </c>
      <c r="C1158" s="38" t="s">
        <v>18</v>
      </c>
      <c r="D1158" s="38" t="s">
        <v>16</v>
      </c>
      <c r="E1158" s="38" t="s">
        <v>17</v>
      </c>
      <c r="F1158" s="38" t="s">
        <v>0</v>
      </c>
      <c r="G1158" s="38" t="s">
        <v>2</v>
      </c>
      <c r="H1158" s="38" t="s">
        <v>1</v>
      </c>
      <c r="I1158" s="38" t="s">
        <v>3</v>
      </c>
    </row>
    <row r="1159" spans="1:9" x14ac:dyDescent="0.2">
      <c r="A1159" s="37">
        <v>41730</v>
      </c>
      <c r="B1159" s="38">
        <v>6.2</v>
      </c>
      <c r="C1159" s="38" t="s">
        <v>18</v>
      </c>
      <c r="D1159" s="38" t="s">
        <v>16</v>
      </c>
      <c r="E1159" s="38" t="s">
        <v>17</v>
      </c>
      <c r="F1159" s="38" t="s">
        <v>0</v>
      </c>
      <c r="G1159" s="38" t="s">
        <v>2</v>
      </c>
      <c r="H1159" s="38" t="s">
        <v>1</v>
      </c>
      <c r="I1159" s="38" t="s">
        <v>3</v>
      </c>
    </row>
    <row r="1160" spans="1:9" x14ac:dyDescent="0.2">
      <c r="A1160" s="37">
        <v>41760</v>
      </c>
      <c r="B1160" s="38">
        <v>6.3</v>
      </c>
      <c r="C1160" s="38" t="s">
        <v>18</v>
      </c>
      <c r="D1160" s="38" t="s">
        <v>16</v>
      </c>
      <c r="E1160" s="38" t="s">
        <v>17</v>
      </c>
      <c r="F1160" s="38" t="s">
        <v>0</v>
      </c>
      <c r="G1160" s="38" t="s">
        <v>2</v>
      </c>
      <c r="H1160" s="38" t="s">
        <v>1</v>
      </c>
      <c r="I1160" s="38" t="s">
        <v>3</v>
      </c>
    </row>
    <row r="1161" spans="1:9" x14ac:dyDescent="0.2">
      <c r="A1161" s="37">
        <v>41791</v>
      </c>
      <c r="B1161" s="38">
        <v>6.1</v>
      </c>
      <c r="C1161" s="38" t="s">
        <v>18</v>
      </c>
      <c r="D1161" s="38" t="s">
        <v>16</v>
      </c>
      <c r="E1161" s="38" t="s">
        <v>17</v>
      </c>
      <c r="F1161" s="38" t="s">
        <v>0</v>
      </c>
      <c r="G1161" s="38" t="s">
        <v>2</v>
      </c>
      <c r="H1161" s="38" t="s">
        <v>1</v>
      </c>
      <c r="I1161" s="38" t="s">
        <v>3</v>
      </c>
    </row>
    <row r="1162" spans="1:9" x14ac:dyDescent="0.2">
      <c r="A1162" s="37">
        <v>41821</v>
      </c>
      <c r="B1162" s="38">
        <v>6.2</v>
      </c>
      <c r="C1162" s="38" t="s">
        <v>18</v>
      </c>
      <c r="D1162" s="38" t="s">
        <v>16</v>
      </c>
      <c r="E1162" s="38" t="s">
        <v>17</v>
      </c>
      <c r="F1162" s="38" t="s">
        <v>0</v>
      </c>
      <c r="G1162" s="38" t="s">
        <v>2</v>
      </c>
      <c r="H1162" s="38" t="s">
        <v>1</v>
      </c>
      <c r="I1162" s="38" t="s">
        <v>3</v>
      </c>
    </row>
    <row r="1163" spans="1:9" x14ac:dyDescent="0.2">
      <c r="A1163" s="37">
        <v>41852</v>
      </c>
      <c r="B1163" s="38">
        <v>6.1</v>
      </c>
      <c r="C1163" s="38" t="s">
        <v>18</v>
      </c>
      <c r="D1163" s="38" t="s">
        <v>16</v>
      </c>
      <c r="E1163" s="38" t="s">
        <v>17</v>
      </c>
      <c r="F1163" s="38" t="s">
        <v>0</v>
      </c>
      <c r="G1163" s="38" t="s">
        <v>2</v>
      </c>
      <c r="H1163" s="38" t="s">
        <v>1</v>
      </c>
      <c r="I1163" s="38" t="s">
        <v>3</v>
      </c>
    </row>
    <row r="1164" spans="1:9" x14ac:dyDescent="0.2">
      <c r="A1164" s="37">
        <v>41883</v>
      </c>
      <c r="B1164" s="38">
        <v>5.9</v>
      </c>
      <c r="C1164" s="38" t="s">
        <v>18</v>
      </c>
      <c r="D1164" s="38" t="s">
        <v>16</v>
      </c>
      <c r="E1164" s="38" t="s">
        <v>17</v>
      </c>
      <c r="F1164" s="38" t="s">
        <v>0</v>
      </c>
      <c r="G1164" s="38" t="s">
        <v>2</v>
      </c>
      <c r="H1164" s="38" t="s">
        <v>1</v>
      </c>
      <c r="I1164" s="38" t="s">
        <v>3</v>
      </c>
    </row>
    <row r="1165" spans="1:9" x14ac:dyDescent="0.2">
      <c r="A1165" s="37">
        <v>41913</v>
      </c>
      <c r="B1165" s="38">
        <v>5.7</v>
      </c>
      <c r="C1165" s="38" t="s">
        <v>18</v>
      </c>
      <c r="D1165" s="38" t="s">
        <v>16</v>
      </c>
      <c r="E1165" s="38" t="s">
        <v>17</v>
      </c>
      <c r="F1165" s="38" t="s">
        <v>0</v>
      </c>
      <c r="G1165" s="38" t="s">
        <v>2</v>
      </c>
      <c r="H1165" s="38" t="s">
        <v>1</v>
      </c>
      <c r="I1165" s="38" t="s">
        <v>3</v>
      </c>
    </row>
    <row r="1166" spans="1:9" x14ac:dyDescent="0.2">
      <c r="A1166" s="37">
        <v>41944</v>
      </c>
      <c r="B1166" s="38">
        <v>5.8</v>
      </c>
      <c r="C1166" s="38" t="s">
        <v>18</v>
      </c>
      <c r="D1166" s="38" t="s">
        <v>16</v>
      </c>
      <c r="E1166" s="38" t="s">
        <v>17</v>
      </c>
      <c r="F1166" s="38" t="s">
        <v>0</v>
      </c>
      <c r="G1166" s="38" t="s">
        <v>2</v>
      </c>
      <c r="H1166" s="38" t="s">
        <v>1</v>
      </c>
      <c r="I1166" s="38" t="s">
        <v>3</v>
      </c>
    </row>
    <row r="1167" spans="1:9" x14ac:dyDescent="0.2">
      <c r="A1167" s="37">
        <v>41974</v>
      </c>
      <c r="B1167" s="38">
        <v>5.6</v>
      </c>
      <c r="C1167" s="38" t="s">
        <v>18</v>
      </c>
      <c r="D1167" s="38" t="s">
        <v>16</v>
      </c>
      <c r="E1167" s="38" t="s">
        <v>17</v>
      </c>
      <c r="F1167" s="38" t="s">
        <v>0</v>
      </c>
      <c r="G1167" s="38" t="s">
        <v>2</v>
      </c>
      <c r="H1167" s="38" t="s">
        <v>1</v>
      </c>
      <c r="I1167" s="38" t="s">
        <v>3</v>
      </c>
    </row>
    <row r="1168" spans="1:9" x14ac:dyDescent="0.2">
      <c r="A1168" s="37">
        <v>42005</v>
      </c>
      <c r="B1168" s="38">
        <v>5.7</v>
      </c>
      <c r="C1168" s="38" t="s">
        <v>18</v>
      </c>
      <c r="D1168" s="38" t="s">
        <v>16</v>
      </c>
      <c r="E1168" s="38" t="s">
        <v>17</v>
      </c>
      <c r="F1168" s="38" t="s">
        <v>0</v>
      </c>
      <c r="G1168" s="38" t="s">
        <v>2</v>
      </c>
      <c r="H1168" s="38" t="s">
        <v>1</v>
      </c>
      <c r="I1168" s="38" t="s">
        <v>3</v>
      </c>
    </row>
    <row r="1169" spans="1:9" x14ac:dyDescent="0.2">
      <c r="A1169" s="37">
        <v>42036</v>
      </c>
      <c r="B1169" s="38">
        <v>5.5</v>
      </c>
      <c r="C1169" s="38" t="s">
        <v>18</v>
      </c>
      <c r="D1169" s="38" t="s">
        <v>16</v>
      </c>
      <c r="E1169" s="38" t="s">
        <v>17</v>
      </c>
      <c r="F1169" s="38" t="s">
        <v>0</v>
      </c>
      <c r="G1169" s="38" t="s">
        <v>2</v>
      </c>
      <c r="H1169" s="38" t="s">
        <v>1</v>
      </c>
      <c r="I1169" s="38" t="s">
        <v>3</v>
      </c>
    </row>
    <row r="1170" spans="1:9" x14ac:dyDescent="0.2">
      <c r="A1170" s="37">
        <v>42064</v>
      </c>
      <c r="B1170" s="38">
        <v>5.4</v>
      </c>
      <c r="C1170" s="38" t="s">
        <v>18</v>
      </c>
      <c r="D1170" s="38" t="s">
        <v>16</v>
      </c>
      <c r="E1170" s="38" t="s">
        <v>17</v>
      </c>
      <c r="F1170" s="38" t="s">
        <v>0</v>
      </c>
      <c r="G1170" s="38" t="s">
        <v>2</v>
      </c>
      <c r="H1170" s="38" t="s">
        <v>1</v>
      </c>
      <c r="I1170" s="38" t="s">
        <v>3</v>
      </c>
    </row>
    <row r="1171" spans="1:9" x14ac:dyDescent="0.2">
      <c r="A1171" s="37">
        <v>42095</v>
      </c>
      <c r="B1171" s="38">
        <v>5.4</v>
      </c>
      <c r="C1171" s="38" t="s">
        <v>18</v>
      </c>
      <c r="D1171" s="38" t="s">
        <v>16</v>
      </c>
      <c r="E1171" s="38" t="s">
        <v>17</v>
      </c>
      <c r="F1171" s="38" t="s">
        <v>0</v>
      </c>
      <c r="G1171" s="38" t="s">
        <v>2</v>
      </c>
      <c r="H1171" s="38" t="s">
        <v>1</v>
      </c>
      <c r="I1171" s="38" t="s">
        <v>3</v>
      </c>
    </row>
    <row r="1172" spans="1:9" x14ac:dyDescent="0.2">
      <c r="A1172" s="37">
        <v>42125</v>
      </c>
      <c r="B1172" s="38">
        <v>5.6</v>
      </c>
      <c r="C1172" s="38" t="s">
        <v>18</v>
      </c>
      <c r="D1172" s="38" t="s">
        <v>16</v>
      </c>
      <c r="E1172" s="38" t="s">
        <v>17</v>
      </c>
      <c r="F1172" s="38" t="s">
        <v>0</v>
      </c>
      <c r="G1172" s="38" t="s">
        <v>2</v>
      </c>
      <c r="H1172" s="38" t="s">
        <v>1</v>
      </c>
      <c r="I1172" s="38" t="s">
        <v>3</v>
      </c>
    </row>
    <row r="1173" spans="1:9" x14ac:dyDescent="0.2">
      <c r="A1173" s="37">
        <v>42156</v>
      </c>
      <c r="B1173" s="38">
        <v>5.3</v>
      </c>
      <c r="C1173" s="38" t="s">
        <v>18</v>
      </c>
      <c r="D1173" s="38" t="s">
        <v>16</v>
      </c>
      <c r="E1173" s="38" t="s">
        <v>17</v>
      </c>
      <c r="F1173" s="38" t="s">
        <v>0</v>
      </c>
      <c r="G1173" s="38" t="s">
        <v>2</v>
      </c>
      <c r="H1173" s="38" t="s">
        <v>1</v>
      </c>
      <c r="I1173" s="38" t="s">
        <v>3</v>
      </c>
    </row>
    <row r="1174" spans="1:9" x14ac:dyDescent="0.2">
      <c r="A1174" s="37">
        <v>42186</v>
      </c>
      <c r="B1174" s="38">
        <v>5.2</v>
      </c>
      <c r="C1174" s="38" t="s">
        <v>18</v>
      </c>
      <c r="D1174" s="38" t="s">
        <v>16</v>
      </c>
      <c r="E1174" s="38" t="s">
        <v>17</v>
      </c>
      <c r="F1174" s="38" t="s">
        <v>0</v>
      </c>
      <c r="G1174" s="38" t="s">
        <v>2</v>
      </c>
      <c r="H1174" s="38" t="s">
        <v>1</v>
      </c>
      <c r="I1174" s="38" t="s">
        <v>3</v>
      </c>
    </row>
    <row r="1175" spans="1:9" x14ac:dyDescent="0.2">
      <c r="A1175" s="37">
        <v>42217</v>
      </c>
      <c r="B1175" s="38">
        <v>5.0999999999999996</v>
      </c>
      <c r="C1175" s="38" t="s">
        <v>18</v>
      </c>
      <c r="D1175" s="38" t="s">
        <v>16</v>
      </c>
      <c r="E1175" s="38" t="s">
        <v>17</v>
      </c>
      <c r="F1175" s="38" t="s">
        <v>0</v>
      </c>
      <c r="G1175" s="38" t="s">
        <v>2</v>
      </c>
      <c r="H1175" s="38" t="s">
        <v>1</v>
      </c>
      <c r="I1175" s="38" t="s">
        <v>3</v>
      </c>
    </row>
    <row r="1176" spans="1:9" x14ac:dyDescent="0.2">
      <c r="A1176" s="37">
        <v>42248</v>
      </c>
      <c r="B1176" s="38">
        <v>5</v>
      </c>
      <c r="C1176" s="38" t="s">
        <v>18</v>
      </c>
      <c r="D1176" s="38" t="s">
        <v>16</v>
      </c>
      <c r="E1176" s="38" t="s">
        <v>17</v>
      </c>
      <c r="F1176" s="38" t="s">
        <v>0</v>
      </c>
      <c r="G1176" s="38" t="s">
        <v>2</v>
      </c>
      <c r="H1176" s="38" t="s">
        <v>1</v>
      </c>
      <c r="I1176" s="38" t="s">
        <v>3</v>
      </c>
    </row>
    <row r="1177" spans="1:9" x14ac:dyDescent="0.2">
      <c r="A1177" s="37">
        <v>42278</v>
      </c>
      <c r="B1177" s="38">
        <v>5</v>
      </c>
      <c r="C1177" s="38" t="s">
        <v>18</v>
      </c>
      <c r="D1177" s="38" t="s">
        <v>16</v>
      </c>
      <c r="E1177" s="38" t="s">
        <v>17</v>
      </c>
      <c r="F1177" s="38" t="s">
        <v>0</v>
      </c>
      <c r="G1177" s="38" t="s">
        <v>2</v>
      </c>
      <c r="H1177" s="38" t="s">
        <v>1</v>
      </c>
      <c r="I1177" s="38" t="s">
        <v>3</v>
      </c>
    </row>
    <row r="1178" spans="1:9" x14ac:dyDescent="0.2">
      <c r="A1178" s="37">
        <v>42309</v>
      </c>
      <c r="B1178" s="38">
        <v>5.0999999999999996</v>
      </c>
      <c r="C1178" s="38" t="s">
        <v>18</v>
      </c>
      <c r="D1178" s="38" t="s">
        <v>16</v>
      </c>
      <c r="E1178" s="38" t="s">
        <v>17</v>
      </c>
      <c r="F1178" s="38" t="s">
        <v>0</v>
      </c>
      <c r="G1178" s="38" t="s">
        <v>2</v>
      </c>
      <c r="H1178" s="38" t="s">
        <v>1</v>
      </c>
      <c r="I1178" s="38" t="s">
        <v>3</v>
      </c>
    </row>
    <row r="1179" spans="1:9" x14ac:dyDescent="0.2">
      <c r="A1179" s="37">
        <v>42339</v>
      </c>
      <c r="B1179" s="38">
        <v>5</v>
      </c>
      <c r="C1179" s="38" t="s">
        <v>18</v>
      </c>
      <c r="D1179" s="38" t="s">
        <v>16</v>
      </c>
      <c r="E1179" s="38" t="s">
        <v>17</v>
      </c>
      <c r="F1179" s="38" t="s">
        <v>0</v>
      </c>
      <c r="G1179" s="38" t="s">
        <v>2</v>
      </c>
      <c r="H1179" s="38" t="s">
        <v>1</v>
      </c>
      <c r="I1179" s="38" t="s">
        <v>3</v>
      </c>
    </row>
    <row r="1180" spans="1:9" x14ac:dyDescent="0.2">
      <c r="A1180" s="37">
        <v>42370</v>
      </c>
      <c r="B1180" s="38">
        <v>4.8</v>
      </c>
      <c r="C1180" s="38" t="s">
        <v>18</v>
      </c>
      <c r="D1180" s="38" t="s">
        <v>16</v>
      </c>
      <c r="E1180" s="38" t="s">
        <v>17</v>
      </c>
      <c r="F1180" s="38" t="s">
        <v>0</v>
      </c>
      <c r="G1180" s="38" t="s">
        <v>2</v>
      </c>
      <c r="H1180" s="38" t="s">
        <v>1</v>
      </c>
      <c r="I1180" s="38" t="s">
        <v>3</v>
      </c>
    </row>
    <row r="1181" spans="1:9" x14ac:dyDescent="0.2">
      <c r="A1181" s="37">
        <v>42401</v>
      </c>
      <c r="B1181" s="38">
        <v>4.9000000000000004</v>
      </c>
      <c r="C1181" s="38" t="s">
        <v>18</v>
      </c>
      <c r="D1181" s="38" t="s">
        <v>16</v>
      </c>
      <c r="E1181" s="38" t="s">
        <v>17</v>
      </c>
      <c r="F1181" s="38" t="s">
        <v>0</v>
      </c>
      <c r="G1181" s="38" t="s">
        <v>2</v>
      </c>
      <c r="H1181" s="38" t="s">
        <v>1</v>
      </c>
      <c r="I1181" s="38" t="s">
        <v>3</v>
      </c>
    </row>
    <row r="1182" spans="1:9" x14ac:dyDescent="0.2">
      <c r="A1182" s="37">
        <v>42430</v>
      </c>
      <c r="B1182" s="38">
        <v>5</v>
      </c>
      <c r="C1182" s="38" t="s">
        <v>18</v>
      </c>
      <c r="D1182" s="38" t="s">
        <v>16</v>
      </c>
      <c r="E1182" s="38" t="s">
        <v>17</v>
      </c>
      <c r="F1182" s="38" t="s">
        <v>0</v>
      </c>
      <c r="G1182" s="38" t="s">
        <v>2</v>
      </c>
      <c r="H1182" s="38" t="s">
        <v>1</v>
      </c>
      <c r="I1182" s="38" t="s">
        <v>3</v>
      </c>
    </row>
    <row r="1183" spans="1:9" x14ac:dyDescent="0.2">
      <c r="A1183" s="37">
        <v>42461</v>
      </c>
      <c r="B1183" s="38">
        <v>5.0999999999999996</v>
      </c>
      <c r="C1183" s="38" t="s">
        <v>18</v>
      </c>
      <c r="D1183" s="38" t="s">
        <v>16</v>
      </c>
      <c r="E1183" s="38" t="s">
        <v>17</v>
      </c>
      <c r="F1183" s="38" t="s">
        <v>0</v>
      </c>
      <c r="G1183" s="38" t="s">
        <v>2</v>
      </c>
      <c r="H1183" s="38" t="s">
        <v>1</v>
      </c>
      <c r="I1183" s="38" t="s">
        <v>3</v>
      </c>
    </row>
    <row r="1184" spans="1:9" x14ac:dyDescent="0.2">
      <c r="A1184" s="37">
        <v>42491</v>
      </c>
      <c r="B1184" s="38">
        <v>4.8</v>
      </c>
      <c r="C1184" s="38" t="s">
        <v>18</v>
      </c>
      <c r="D1184" s="38" t="s">
        <v>16</v>
      </c>
      <c r="E1184" s="38" t="s">
        <v>17</v>
      </c>
      <c r="F1184" s="38" t="s">
        <v>0</v>
      </c>
      <c r="G1184" s="38" t="s">
        <v>2</v>
      </c>
      <c r="H1184" s="38" t="s">
        <v>1</v>
      </c>
      <c r="I1184" s="38" t="s">
        <v>3</v>
      </c>
    </row>
    <row r="1185" spans="1:9" x14ac:dyDescent="0.2">
      <c r="A1185" s="37">
        <v>42522</v>
      </c>
      <c r="B1185" s="38">
        <v>4.9000000000000004</v>
      </c>
      <c r="C1185" s="38" t="s">
        <v>18</v>
      </c>
      <c r="D1185" s="38" t="s">
        <v>16</v>
      </c>
      <c r="E1185" s="38" t="s">
        <v>17</v>
      </c>
      <c r="F1185" s="38" t="s">
        <v>0</v>
      </c>
      <c r="G1185" s="38" t="s">
        <v>2</v>
      </c>
      <c r="H1185" s="38" t="s">
        <v>1</v>
      </c>
      <c r="I1185" s="38" t="s">
        <v>3</v>
      </c>
    </row>
    <row r="1186" spans="1:9" x14ac:dyDescent="0.2">
      <c r="A1186" s="37">
        <v>42552</v>
      </c>
      <c r="B1186" s="38">
        <v>4.8</v>
      </c>
      <c r="C1186" s="38" t="s">
        <v>18</v>
      </c>
      <c r="D1186" s="38" t="s">
        <v>16</v>
      </c>
      <c r="E1186" s="38" t="s">
        <v>17</v>
      </c>
      <c r="F1186" s="38" t="s">
        <v>0</v>
      </c>
      <c r="G1186" s="38" t="s">
        <v>2</v>
      </c>
      <c r="H1186" s="38" t="s">
        <v>1</v>
      </c>
      <c r="I1186" s="38" t="s">
        <v>3</v>
      </c>
    </row>
    <row r="1187" spans="1:9" x14ac:dyDescent="0.2">
      <c r="A1187" s="37">
        <v>42583</v>
      </c>
      <c r="B1187" s="38">
        <v>4.9000000000000004</v>
      </c>
      <c r="C1187" s="38" t="s">
        <v>18</v>
      </c>
      <c r="D1187" s="38" t="s">
        <v>16</v>
      </c>
      <c r="E1187" s="38" t="s">
        <v>17</v>
      </c>
      <c r="F1187" s="38" t="s">
        <v>0</v>
      </c>
      <c r="G1187" s="38" t="s">
        <v>2</v>
      </c>
      <c r="H1187" s="38" t="s">
        <v>1</v>
      </c>
      <c r="I1187" s="38" t="s">
        <v>3</v>
      </c>
    </row>
    <row r="1188" spans="1:9" x14ac:dyDescent="0.2">
      <c r="A1188" s="37">
        <v>42614</v>
      </c>
      <c r="B1188" s="38">
        <v>5</v>
      </c>
      <c r="C1188" s="38" t="s">
        <v>18</v>
      </c>
      <c r="D1188" s="38" t="s">
        <v>16</v>
      </c>
      <c r="E1188" s="38" t="s">
        <v>17</v>
      </c>
      <c r="F1188" s="38" t="s">
        <v>0</v>
      </c>
      <c r="G1188" s="38" t="s">
        <v>2</v>
      </c>
      <c r="H1188" s="38" t="s">
        <v>1</v>
      </c>
      <c r="I1188" s="38" t="s">
        <v>3</v>
      </c>
    </row>
    <row r="1189" spans="1:9" x14ac:dyDescent="0.2">
      <c r="A1189" s="37">
        <v>42644</v>
      </c>
      <c r="B1189" s="38">
        <v>4.9000000000000004</v>
      </c>
      <c r="C1189" s="38" t="s">
        <v>18</v>
      </c>
      <c r="D1189" s="38" t="s">
        <v>16</v>
      </c>
      <c r="E1189" s="38" t="s">
        <v>17</v>
      </c>
      <c r="F1189" s="38" t="s">
        <v>0</v>
      </c>
      <c r="G1189" s="38" t="s">
        <v>2</v>
      </c>
      <c r="H1189" s="38" t="s">
        <v>1</v>
      </c>
      <c r="I1189" s="38" t="s">
        <v>3</v>
      </c>
    </row>
    <row r="1190" spans="1:9" x14ac:dyDescent="0.2">
      <c r="A1190" s="37">
        <v>42675</v>
      </c>
      <c r="B1190" s="38">
        <v>4.7</v>
      </c>
      <c r="C1190" s="38" t="s">
        <v>18</v>
      </c>
      <c r="D1190" s="38" t="s">
        <v>16</v>
      </c>
      <c r="E1190" s="38" t="s">
        <v>17</v>
      </c>
      <c r="F1190" s="38" t="s">
        <v>0</v>
      </c>
      <c r="G1190" s="38" t="s">
        <v>2</v>
      </c>
      <c r="H1190" s="38" t="s">
        <v>1</v>
      </c>
      <c r="I1190" s="38" t="s">
        <v>3</v>
      </c>
    </row>
    <row r="1191" spans="1:9" x14ac:dyDescent="0.2">
      <c r="A1191" s="37">
        <v>42705</v>
      </c>
      <c r="B1191" s="38">
        <v>4.7</v>
      </c>
      <c r="C1191" s="38" t="s">
        <v>18</v>
      </c>
      <c r="D1191" s="38" t="s">
        <v>16</v>
      </c>
      <c r="E1191" s="38" t="s">
        <v>17</v>
      </c>
      <c r="F1191" s="38" t="s">
        <v>0</v>
      </c>
      <c r="G1191" s="38" t="s">
        <v>2</v>
      </c>
      <c r="H1191" s="38" t="s">
        <v>1</v>
      </c>
      <c r="I1191" s="38" t="s">
        <v>3</v>
      </c>
    </row>
    <row r="1192" spans="1:9" x14ac:dyDescent="0.2">
      <c r="A1192" s="37">
        <v>42736</v>
      </c>
      <c r="B1192" s="38">
        <v>4.7</v>
      </c>
      <c r="C1192" s="38" t="s">
        <v>18</v>
      </c>
      <c r="D1192" s="38" t="s">
        <v>16</v>
      </c>
      <c r="E1192" s="38" t="s">
        <v>17</v>
      </c>
      <c r="F1192" s="38" t="s">
        <v>0</v>
      </c>
      <c r="G1192" s="38" t="s">
        <v>2</v>
      </c>
      <c r="H1192" s="38" t="s">
        <v>1</v>
      </c>
      <c r="I1192" s="38" t="s">
        <v>3</v>
      </c>
    </row>
    <row r="1193" spans="1:9" x14ac:dyDescent="0.2">
      <c r="A1193" s="37">
        <v>42767</v>
      </c>
      <c r="B1193" s="38">
        <v>4.5999999999999996</v>
      </c>
      <c r="C1193" s="38" t="s">
        <v>18</v>
      </c>
      <c r="D1193" s="38" t="s">
        <v>16</v>
      </c>
      <c r="E1193" s="38" t="s">
        <v>17</v>
      </c>
      <c r="F1193" s="38" t="s">
        <v>0</v>
      </c>
      <c r="G1193" s="38" t="s">
        <v>2</v>
      </c>
      <c r="H1193" s="38" t="s">
        <v>1</v>
      </c>
      <c r="I1193" s="38" t="s">
        <v>3</v>
      </c>
    </row>
    <row r="1194" spans="1:9" x14ac:dyDescent="0.2">
      <c r="A1194" s="37">
        <v>42795</v>
      </c>
      <c r="B1194" s="38">
        <v>4.4000000000000004</v>
      </c>
      <c r="C1194" s="38" t="s">
        <v>18</v>
      </c>
      <c r="D1194" s="38" t="s">
        <v>16</v>
      </c>
      <c r="E1194" s="38" t="s">
        <v>17</v>
      </c>
      <c r="F1194" s="38" t="s">
        <v>0</v>
      </c>
      <c r="G1194" s="38" t="s">
        <v>2</v>
      </c>
      <c r="H1194" s="38" t="s">
        <v>1</v>
      </c>
      <c r="I1194" s="38" t="s">
        <v>3</v>
      </c>
    </row>
    <row r="1195" spans="1:9" x14ac:dyDescent="0.2">
      <c r="A1195" s="37">
        <v>42826</v>
      </c>
      <c r="B1195" s="38">
        <v>4.4000000000000004</v>
      </c>
      <c r="C1195" s="38" t="s">
        <v>18</v>
      </c>
      <c r="D1195" s="38" t="s">
        <v>16</v>
      </c>
      <c r="E1195" s="38" t="s">
        <v>17</v>
      </c>
      <c r="F1195" s="38" t="s">
        <v>0</v>
      </c>
      <c r="G1195" s="38" t="s">
        <v>2</v>
      </c>
      <c r="H1195" s="38" t="s">
        <v>1</v>
      </c>
      <c r="I1195" s="38" t="s">
        <v>3</v>
      </c>
    </row>
    <row r="1196" spans="1:9" x14ac:dyDescent="0.2">
      <c r="A1196" s="37">
        <v>42856</v>
      </c>
      <c r="B1196" s="38">
        <v>4.4000000000000004</v>
      </c>
      <c r="C1196" s="38" t="s">
        <v>18</v>
      </c>
      <c r="D1196" s="38" t="s">
        <v>16</v>
      </c>
      <c r="E1196" s="38" t="s">
        <v>17</v>
      </c>
      <c r="F1196" s="38" t="s">
        <v>0</v>
      </c>
      <c r="G1196" s="38" t="s">
        <v>2</v>
      </c>
      <c r="H1196" s="38" t="s">
        <v>1</v>
      </c>
      <c r="I1196" s="38" t="s">
        <v>3</v>
      </c>
    </row>
    <row r="1197" spans="1:9" x14ac:dyDescent="0.2">
      <c r="A1197" s="37">
        <v>42887</v>
      </c>
      <c r="B1197" s="38">
        <v>4.3</v>
      </c>
      <c r="C1197" s="38" t="s">
        <v>18</v>
      </c>
      <c r="D1197" s="38" t="s">
        <v>16</v>
      </c>
      <c r="E1197" s="38" t="s">
        <v>17</v>
      </c>
      <c r="F1197" s="38" t="s">
        <v>0</v>
      </c>
      <c r="G1197" s="38" t="s">
        <v>2</v>
      </c>
      <c r="H1197" s="38" t="s">
        <v>1</v>
      </c>
      <c r="I1197" s="38" t="s">
        <v>3</v>
      </c>
    </row>
    <row r="1198" spans="1:9" x14ac:dyDescent="0.2">
      <c r="A1198" s="37">
        <v>42917</v>
      </c>
      <c r="B1198" s="38">
        <v>4.3</v>
      </c>
      <c r="C1198" s="38" t="s">
        <v>18</v>
      </c>
      <c r="D1198" s="38" t="s">
        <v>16</v>
      </c>
      <c r="E1198" s="38" t="s">
        <v>17</v>
      </c>
      <c r="F1198" s="38" t="s">
        <v>0</v>
      </c>
      <c r="G1198" s="38" t="s">
        <v>2</v>
      </c>
      <c r="H1198" s="38" t="s">
        <v>1</v>
      </c>
      <c r="I1198" s="38" t="s">
        <v>3</v>
      </c>
    </row>
    <row r="1199" spans="1:9" x14ac:dyDescent="0.2">
      <c r="A1199" s="37">
        <v>42948</v>
      </c>
      <c r="B1199" s="38">
        <v>4.4000000000000004</v>
      </c>
      <c r="C1199" s="38" t="s">
        <v>18</v>
      </c>
      <c r="D1199" s="38" t="s">
        <v>16</v>
      </c>
      <c r="E1199" s="38" t="s">
        <v>17</v>
      </c>
      <c r="F1199" s="38" t="s">
        <v>0</v>
      </c>
      <c r="G1199" s="38" t="s">
        <v>2</v>
      </c>
      <c r="H1199" s="38" t="s">
        <v>1</v>
      </c>
      <c r="I1199" s="38" t="s">
        <v>3</v>
      </c>
    </row>
    <row r="1200" spans="1:9" x14ac:dyDescent="0.2">
      <c r="A1200" s="37">
        <v>42979</v>
      </c>
      <c r="B1200" s="38">
        <v>4.3</v>
      </c>
      <c r="C1200" s="38" t="s">
        <v>18</v>
      </c>
      <c r="D1200" s="38" t="s">
        <v>16</v>
      </c>
      <c r="E1200" s="38" t="s">
        <v>17</v>
      </c>
      <c r="F1200" s="38" t="s">
        <v>0</v>
      </c>
      <c r="G1200" s="38" t="s">
        <v>2</v>
      </c>
      <c r="H1200" s="38" t="s">
        <v>1</v>
      </c>
      <c r="I1200" s="38" t="s">
        <v>3</v>
      </c>
    </row>
    <row r="1201" spans="1:9" x14ac:dyDescent="0.2">
      <c r="A1201" s="37">
        <v>43009</v>
      </c>
      <c r="B1201" s="38">
        <v>4.2</v>
      </c>
      <c r="C1201" s="38" t="s">
        <v>18</v>
      </c>
      <c r="D1201" s="38" t="s">
        <v>16</v>
      </c>
      <c r="E1201" s="38" t="s">
        <v>17</v>
      </c>
      <c r="F1201" s="38" t="s">
        <v>0</v>
      </c>
      <c r="G1201" s="38" t="s">
        <v>2</v>
      </c>
      <c r="H1201" s="38" t="s">
        <v>1</v>
      </c>
      <c r="I1201" s="38" t="s">
        <v>3</v>
      </c>
    </row>
    <row r="1202" spans="1:9" x14ac:dyDescent="0.2">
      <c r="A1202" s="37">
        <v>43040</v>
      </c>
      <c r="B1202" s="38">
        <v>4.2</v>
      </c>
      <c r="C1202" s="38" t="s">
        <v>18</v>
      </c>
      <c r="D1202" s="38" t="s">
        <v>16</v>
      </c>
      <c r="E1202" s="38" t="s">
        <v>17</v>
      </c>
      <c r="F1202" s="38" t="s">
        <v>0</v>
      </c>
      <c r="G1202" s="38" t="s">
        <v>2</v>
      </c>
      <c r="H1202" s="38" t="s">
        <v>1</v>
      </c>
      <c r="I1202" s="38" t="s">
        <v>3</v>
      </c>
    </row>
    <row r="1203" spans="1:9" x14ac:dyDescent="0.2">
      <c r="A1203" s="37">
        <v>43070</v>
      </c>
      <c r="B1203" s="38">
        <v>4.0999999999999996</v>
      </c>
      <c r="C1203" s="38" t="s">
        <v>18</v>
      </c>
      <c r="D1203" s="38" t="s">
        <v>16</v>
      </c>
      <c r="E1203" s="38" t="s">
        <v>17</v>
      </c>
      <c r="F1203" s="38" t="s">
        <v>0</v>
      </c>
      <c r="G1203" s="38" t="s">
        <v>2</v>
      </c>
      <c r="H1203" s="38" t="s">
        <v>1</v>
      </c>
      <c r="I1203" s="38" t="s">
        <v>3</v>
      </c>
    </row>
    <row r="1204" spans="1:9" x14ac:dyDescent="0.2">
      <c r="A1204" s="37">
        <v>43101</v>
      </c>
      <c r="B1204" s="38">
        <v>4</v>
      </c>
      <c r="C1204" s="38" t="s">
        <v>18</v>
      </c>
      <c r="D1204" s="38" t="s">
        <v>16</v>
      </c>
      <c r="E1204" s="38" t="s">
        <v>17</v>
      </c>
      <c r="F1204" s="38" t="s">
        <v>0</v>
      </c>
      <c r="G1204" s="38" t="s">
        <v>2</v>
      </c>
      <c r="H1204" s="38" t="s">
        <v>1</v>
      </c>
      <c r="I1204" s="38" t="s">
        <v>3</v>
      </c>
    </row>
    <row r="1205" spans="1:9" x14ac:dyDescent="0.2">
      <c r="A1205" s="37">
        <v>43132</v>
      </c>
      <c r="B1205" s="38">
        <v>4.0999999999999996</v>
      </c>
      <c r="C1205" s="38" t="s">
        <v>18</v>
      </c>
      <c r="D1205" s="38" t="s">
        <v>16</v>
      </c>
      <c r="E1205" s="38" t="s">
        <v>17</v>
      </c>
      <c r="F1205" s="38" t="s">
        <v>0</v>
      </c>
      <c r="G1205" s="38" t="s">
        <v>2</v>
      </c>
      <c r="H1205" s="38" t="s">
        <v>1</v>
      </c>
      <c r="I1205" s="38" t="s">
        <v>3</v>
      </c>
    </row>
    <row r="1206" spans="1:9" x14ac:dyDescent="0.2">
      <c r="A1206" s="37">
        <v>43160</v>
      </c>
      <c r="B1206" s="38">
        <v>4</v>
      </c>
      <c r="C1206" s="38" t="s">
        <v>18</v>
      </c>
      <c r="D1206" s="38" t="s">
        <v>16</v>
      </c>
      <c r="E1206" s="38" t="s">
        <v>17</v>
      </c>
      <c r="F1206" s="38" t="s">
        <v>0</v>
      </c>
      <c r="G1206" s="38" t="s">
        <v>2</v>
      </c>
      <c r="H1206" s="38" t="s">
        <v>1</v>
      </c>
      <c r="I1206" s="38" t="s">
        <v>3</v>
      </c>
    </row>
    <row r="1207" spans="1:9" x14ac:dyDescent="0.2">
      <c r="A1207" s="37">
        <v>43191</v>
      </c>
      <c r="B1207" s="38">
        <v>4</v>
      </c>
      <c r="C1207" s="38" t="s">
        <v>18</v>
      </c>
      <c r="D1207" s="38" t="s">
        <v>16</v>
      </c>
      <c r="E1207" s="38" t="s">
        <v>17</v>
      </c>
      <c r="F1207" s="38" t="s">
        <v>0</v>
      </c>
      <c r="G1207" s="38" t="s">
        <v>2</v>
      </c>
      <c r="H1207" s="38" t="s">
        <v>1</v>
      </c>
      <c r="I1207" s="38" t="s">
        <v>3</v>
      </c>
    </row>
    <row r="1208" spans="1:9" x14ac:dyDescent="0.2">
      <c r="A1208" s="37">
        <v>43221</v>
      </c>
      <c r="B1208" s="38">
        <v>3.8</v>
      </c>
      <c r="C1208" s="38" t="s">
        <v>18</v>
      </c>
      <c r="D1208" s="38" t="s">
        <v>16</v>
      </c>
      <c r="E1208" s="38" t="s">
        <v>17</v>
      </c>
      <c r="F1208" s="38" t="s">
        <v>0</v>
      </c>
      <c r="G1208" s="38" t="s">
        <v>2</v>
      </c>
      <c r="H1208" s="38" t="s">
        <v>1</v>
      </c>
      <c r="I1208" s="38" t="s">
        <v>3</v>
      </c>
    </row>
    <row r="1209" spans="1:9" x14ac:dyDescent="0.2">
      <c r="A1209" s="37">
        <v>43252</v>
      </c>
      <c r="B1209" s="38">
        <v>4</v>
      </c>
      <c r="C1209" s="38" t="s">
        <v>18</v>
      </c>
      <c r="D1209" s="38" t="s">
        <v>16</v>
      </c>
      <c r="E1209" s="38" t="s">
        <v>17</v>
      </c>
      <c r="F1209" s="38" t="s">
        <v>0</v>
      </c>
      <c r="G1209" s="38" t="s">
        <v>2</v>
      </c>
      <c r="H1209" s="38" t="s">
        <v>1</v>
      </c>
      <c r="I1209" s="38" t="s">
        <v>3</v>
      </c>
    </row>
    <row r="1210" spans="1:9" x14ac:dyDescent="0.2">
      <c r="A1210" s="37">
        <v>43282</v>
      </c>
      <c r="B1210" s="38">
        <v>3.8</v>
      </c>
      <c r="C1210" s="38" t="s">
        <v>18</v>
      </c>
      <c r="D1210" s="38" t="s">
        <v>16</v>
      </c>
      <c r="E1210" s="38" t="s">
        <v>17</v>
      </c>
      <c r="F1210" s="38" t="s">
        <v>0</v>
      </c>
      <c r="G1210" s="38" t="s">
        <v>2</v>
      </c>
      <c r="H1210" s="38" t="s">
        <v>1</v>
      </c>
      <c r="I1210" s="38" t="s">
        <v>3</v>
      </c>
    </row>
    <row r="1211" spans="1:9" x14ac:dyDescent="0.2">
      <c r="A1211" s="37">
        <v>43313</v>
      </c>
      <c r="B1211" s="38">
        <v>3.8</v>
      </c>
      <c r="C1211" s="38" t="s">
        <v>18</v>
      </c>
      <c r="D1211" s="38" t="s">
        <v>16</v>
      </c>
      <c r="E1211" s="38" t="s">
        <v>17</v>
      </c>
      <c r="F1211" s="38" t="s">
        <v>0</v>
      </c>
      <c r="G1211" s="38" t="s">
        <v>2</v>
      </c>
      <c r="H1211" s="38" t="s">
        <v>1</v>
      </c>
      <c r="I1211" s="38" t="s">
        <v>3</v>
      </c>
    </row>
    <row r="1212" spans="1:9" x14ac:dyDescent="0.2">
      <c r="A1212" s="37">
        <v>43344</v>
      </c>
      <c r="B1212" s="38">
        <v>3.7</v>
      </c>
      <c r="C1212" s="38" t="s">
        <v>18</v>
      </c>
      <c r="D1212" s="38" t="s">
        <v>16</v>
      </c>
      <c r="E1212" s="38" t="s">
        <v>17</v>
      </c>
      <c r="F1212" s="38" t="s">
        <v>0</v>
      </c>
      <c r="G1212" s="38" t="s">
        <v>2</v>
      </c>
      <c r="H1212" s="38" t="s">
        <v>1</v>
      </c>
      <c r="I1212" s="38" t="s">
        <v>3</v>
      </c>
    </row>
    <row r="1213" spans="1:9" x14ac:dyDescent="0.2">
      <c r="A1213" s="37">
        <v>43374</v>
      </c>
      <c r="B1213" s="38">
        <v>3.8</v>
      </c>
      <c r="C1213" s="38" t="s">
        <v>18</v>
      </c>
      <c r="D1213" s="38" t="s">
        <v>16</v>
      </c>
      <c r="E1213" s="38" t="s">
        <v>17</v>
      </c>
      <c r="F1213" s="38" t="s">
        <v>0</v>
      </c>
      <c r="G1213" s="38" t="s">
        <v>2</v>
      </c>
      <c r="H1213" s="38" t="s">
        <v>1</v>
      </c>
      <c r="I1213" s="38" t="s">
        <v>3</v>
      </c>
    </row>
    <row r="1214" spans="1:9" x14ac:dyDescent="0.2">
      <c r="A1214" s="37">
        <v>43405</v>
      </c>
      <c r="B1214" s="38">
        <v>3.8</v>
      </c>
      <c r="C1214" s="38" t="s">
        <v>18</v>
      </c>
      <c r="D1214" s="38" t="s">
        <v>16</v>
      </c>
      <c r="E1214" s="38" t="s">
        <v>17</v>
      </c>
      <c r="F1214" s="38" t="s">
        <v>0</v>
      </c>
      <c r="G1214" s="38" t="s">
        <v>2</v>
      </c>
      <c r="H1214" s="38" t="s">
        <v>1</v>
      </c>
      <c r="I1214" s="38" t="s">
        <v>3</v>
      </c>
    </row>
    <row r="1215" spans="1:9" x14ac:dyDescent="0.2">
      <c r="A1215" s="37">
        <v>43435</v>
      </c>
      <c r="B1215" s="38">
        <v>3.9</v>
      </c>
      <c r="C1215" s="38" t="s">
        <v>18</v>
      </c>
      <c r="D1215" s="38" t="s">
        <v>16</v>
      </c>
      <c r="E1215" s="38" t="s">
        <v>17</v>
      </c>
      <c r="F1215" s="38" t="s">
        <v>0</v>
      </c>
      <c r="G1215" s="38" t="s">
        <v>2</v>
      </c>
      <c r="H1215" s="38" t="s">
        <v>1</v>
      </c>
      <c r="I1215" s="38" t="s">
        <v>3</v>
      </c>
    </row>
    <row r="1216" spans="1:9" x14ac:dyDescent="0.2">
      <c r="A1216" s="37">
        <v>43466</v>
      </c>
      <c r="B1216" s="38">
        <v>4</v>
      </c>
      <c r="C1216" s="38" t="s">
        <v>18</v>
      </c>
      <c r="D1216" s="38" t="s">
        <v>16</v>
      </c>
      <c r="E1216" s="38" t="s">
        <v>17</v>
      </c>
      <c r="F1216" s="38" t="s">
        <v>0</v>
      </c>
      <c r="G1216" s="38" t="s">
        <v>2</v>
      </c>
      <c r="H1216" s="38" t="s">
        <v>1</v>
      </c>
      <c r="I1216" s="38" t="s">
        <v>3</v>
      </c>
    </row>
    <row r="1217" spans="1:9" x14ac:dyDescent="0.2">
      <c r="A1217" s="37">
        <v>43497</v>
      </c>
      <c r="B1217" s="38">
        <v>3.8</v>
      </c>
      <c r="C1217" s="38" t="s">
        <v>18</v>
      </c>
      <c r="D1217" s="38" t="s">
        <v>16</v>
      </c>
      <c r="E1217" s="38" t="s">
        <v>17</v>
      </c>
      <c r="F1217" s="38" t="s">
        <v>0</v>
      </c>
      <c r="G1217" s="38" t="s">
        <v>2</v>
      </c>
      <c r="H1217" s="38" t="s">
        <v>1</v>
      </c>
      <c r="I1217" s="38" t="s">
        <v>3</v>
      </c>
    </row>
    <row r="1218" spans="1:9" x14ac:dyDescent="0.2">
      <c r="A1218" s="37">
        <v>43525</v>
      </c>
      <c r="B1218" s="38">
        <v>3.8</v>
      </c>
      <c r="C1218" s="38" t="s">
        <v>18</v>
      </c>
      <c r="D1218" s="38" t="s">
        <v>16</v>
      </c>
      <c r="E1218" s="38" t="s">
        <v>17</v>
      </c>
      <c r="F1218" s="38" t="s">
        <v>0</v>
      </c>
      <c r="G1218" s="38" t="s">
        <v>2</v>
      </c>
      <c r="H1218" s="38" t="s">
        <v>1</v>
      </c>
      <c r="I1218" s="38" t="s">
        <v>3</v>
      </c>
    </row>
    <row r="1219" spans="1:9" x14ac:dyDescent="0.2">
      <c r="A1219" s="37">
        <v>43556</v>
      </c>
      <c r="B1219" s="38">
        <v>3.7</v>
      </c>
      <c r="C1219" s="38" t="s">
        <v>18</v>
      </c>
      <c r="D1219" s="38" t="s">
        <v>16</v>
      </c>
      <c r="E1219" s="38" t="s">
        <v>17</v>
      </c>
      <c r="F1219" s="38" t="s">
        <v>0</v>
      </c>
      <c r="G1219" s="38" t="s">
        <v>2</v>
      </c>
      <c r="H1219" s="38" t="s">
        <v>1</v>
      </c>
      <c r="I1219" s="38" t="s">
        <v>3</v>
      </c>
    </row>
    <row r="1220" spans="1:9" x14ac:dyDescent="0.2">
      <c r="A1220" s="37">
        <v>43586</v>
      </c>
      <c r="B1220" s="38">
        <v>3.6</v>
      </c>
      <c r="C1220" s="38" t="s">
        <v>18</v>
      </c>
      <c r="D1220" s="38" t="s">
        <v>16</v>
      </c>
      <c r="E1220" s="38" t="s">
        <v>17</v>
      </c>
      <c r="F1220" s="38" t="s">
        <v>0</v>
      </c>
      <c r="G1220" s="38" t="s">
        <v>2</v>
      </c>
      <c r="H1220" s="38" t="s">
        <v>1</v>
      </c>
      <c r="I1220" s="38" t="s">
        <v>3</v>
      </c>
    </row>
    <row r="1221" spans="1:9" x14ac:dyDescent="0.2">
      <c r="A1221" s="37">
        <v>43617</v>
      </c>
      <c r="B1221" s="38">
        <v>3.6</v>
      </c>
      <c r="C1221" s="38" t="s">
        <v>18</v>
      </c>
      <c r="D1221" s="38" t="s">
        <v>16</v>
      </c>
      <c r="E1221" s="38" t="s">
        <v>17</v>
      </c>
      <c r="F1221" s="38" t="s">
        <v>0</v>
      </c>
      <c r="G1221" s="38" t="s">
        <v>2</v>
      </c>
      <c r="H1221" s="38" t="s">
        <v>1</v>
      </c>
      <c r="I1221" s="38" t="s">
        <v>3</v>
      </c>
    </row>
    <row r="1222" spans="1:9" x14ac:dyDescent="0.2">
      <c r="A1222" s="37">
        <v>43647</v>
      </c>
      <c r="B1222" s="38">
        <v>3.7</v>
      </c>
      <c r="C1222" s="38" t="s">
        <v>18</v>
      </c>
      <c r="D1222" s="38" t="s">
        <v>16</v>
      </c>
      <c r="E1222" s="38" t="s">
        <v>17</v>
      </c>
      <c r="F1222" s="38" t="s">
        <v>0</v>
      </c>
      <c r="G1222" s="38" t="s">
        <v>2</v>
      </c>
      <c r="H1222" s="38" t="s">
        <v>1</v>
      </c>
      <c r="I1222" s="38" t="s">
        <v>3</v>
      </c>
    </row>
    <row r="1223" spans="1:9" x14ac:dyDescent="0.2">
      <c r="A1223" s="37">
        <v>43678</v>
      </c>
      <c r="B1223" s="38">
        <v>3.6</v>
      </c>
      <c r="C1223" s="38" t="s">
        <v>18</v>
      </c>
      <c r="D1223" s="38" t="s">
        <v>16</v>
      </c>
      <c r="E1223" s="38" t="s">
        <v>17</v>
      </c>
      <c r="F1223" s="38" t="s">
        <v>0</v>
      </c>
      <c r="G1223" s="38" t="s">
        <v>2</v>
      </c>
      <c r="H1223" s="38" t="s">
        <v>1</v>
      </c>
      <c r="I1223" s="38" t="s">
        <v>3</v>
      </c>
    </row>
    <row r="1224" spans="1:9" x14ac:dyDescent="0.2">
      <c r="A1224" s="37">
        <v>43709</v>
      </c>
      <c r="B1224" s="38">
        <v>3.5</v>
      </c>
      <c r="C1224" s="38" t="s">
        <v>18</v>
      </c>
      <c r="D1224" s="38" t="s">
        <v>16</v>
      </c>
      <c r="E1224" s="38" t="s">
        <v>17</v>
      </c>
      <c r="F1224" s="38" t="s">
        <v>0</v>
      </c>
      <c r="G1224" s="38" t="s">
        <v>2</v>
      </c>
      <c r="H1224" s="38" t="s">
        <v>1</v>
      </c>
      <c r="I1224" s="38" t="s">
        <v>3</v>
      </c>
    </row>
    <row r="1225" spans="1:9" x14ac:dyDescent="0.2">
      <c r="A1225" s="37">
        <v>43739</v>
      </c>
      <c r="B1225" s="38">
        <v>3.6</v>
      </c>
      <c r="C1225" s="38" t="s">
        <v>18</v>
      </c>
      <c r="D1225" s="38" t="s">
        <v>16</v>
      </c>
      <c r="E1225" s="38" t="s">
        <v>17</v>
      </c>
      <c r="F1225" s="38" t="s">
        <v>0</v>
      </c>
      <c r="G1225" s="38" t="s">
        <v>2</v>
      </c>
      <c r="H1225" s="38" t="s">
        <v>1</v>
      </c>
      <c r="I1225" s="38" t="s">
        <v>3</v>
      </c>
    </row>
    <row r="1226" spans="1:9" x14ac:dyDescent="0.2">
      <c r="A1226" s="37">
        <v>43770</v>
      </c>
      <c r="B1226" s="38">
        <v>3.6</v>
      </c>
      <c r="C1226" s="38" t="s">
        <v>18</v>
      </c>
      <c r="D1226" s="38" t="s">
        <v>16</v>
      </c>
      <c r="E1226" s="38" t="s">
        <v>17</v>
      </c>
      <c r="F1226" s="38" t="s">
        <v>0</v>
      </c>
      <c r="G1226" s="38" t="s">
        <v>2</v>
      </c>
      <c r="H1226" s="38" t="s">
        <v>1</v>
      </c>
      <c r="I1226" s="38" t="s">
        <v>3</v>
      </c>
    </row>
    <row r="1227" spans="1:9" x14ac:dyDescent="0.2">
      <c r="A1227" s="37">
        <v>43800</v>
      </c>
      <c r="B1227" s="38">
        <v>3.6</v>
      </c>
      <c r="C1227" s="38" t="s">
        <v>18</v>
      </c>
      <c r="D1227" s="38" t="s">
        <v>16</v>
      </c>
      <c r="E1227" s="38" t="s">
        <v>17</v>
      </c>
      <c r="F1227" s="38" t="s">
        <v>0</v>
      </c>
      <c r="G1227" s="38" t="s">
        <v>2</v>
      </c>
      <c r="H1227" s="38" t="s">
        <v>1</v>
      </c>
      <c r="I1227" s="38" t="s">
        <v>3</v>
      </c>
    </row>
    <row r="1228" spans="1:9" x14ac:dyDescent="0.2">
      <c r="A1228" s="37">
        <v>43831</v>
      </c>
      <c r="B1228" s="38">
        <v>3.6</v>
      </c>
      <c r="C1228" s="38" t="s">
        <v>18</v>
      </c>
      <c r="D1228" s="38" t="s">
        <v>16</v>
      </c>
      <c r="E1228" s="38" t="s">
        <v>17</v>
      </c>
      <c r="F1228" s="38" t="s">
        <v>0</v>
      </c>
      <c r="G1228" s="38" t="s">
        <v>2</v>
      </c>
      <c r="H1228" s="38" t="s">
        <v>1</v>
      </c>
      <c r="I1228" s="38" t="s">
        <v>3</v>
      </c>
    </row>
    <row r="1229" spans="1:9" x14ac:dyDescent="0.2">
      <c r="A1229" s="37">
        <v>43862</v>
      </c>
      <c r="B1229" s="38">
        <v>3.5</v>
      </c>
      <c r="C1229" s="38" t="s">
        <v>18</v>
      </c>
      <c r="D1229" s="38" t="s">
        <v>16</v>
      </c>
      <c r="E1229" s="38" t="s">
        <v>17</v>
      </c>
      <c r="F1229" s="38" t="s">
        <v>0</v>
      </c>
      <c r="G1229" s="38" t="s">
        <v>2</v>
      </c>
      <c r="H1229" s="38" t="s">
        <v>1</v>
      </c>
      <c r="I1229" s="38" t="s">
        <v>3</v>
      </c>
    </row>
    <row r="1230" spans="1:9" x14ac:dyDescent="0.2">
      <c r="A1230" s="37">
        <v>43891</v>
      </c>
      <c r="B1230" s="38">
        <v>4.4000000000000004</v>
      </c>
      <c r="C1230" s="38" t="s">
        <v>18</v>
      </c>
      <c r="D1230" s="38" t="s">
        <v>16</v>
      </c>
      <c r="E1230" s="38" t="s">
        <v>17</v>
      </c>
      <c r="F1230" s="38" t="s">
        <v>0</v>
      </c>
      <c r="G1230" s="38" t="s">
        <v>2</v>
      </c>
      <c r="H1230" s="38" t="s">
        <v>1</v>
      </c>
      <c r="I1230" s="38" t="s">
        <v>3</v>
      </c>
    </row>
    <row r="1231" spans="1:9" x14ac:dyDescent="0.2">
      <c r="A1231" s="37">
        <v>43922</v>
      </c>
      <c r="B1231" s="38">
        <v>14.8</v>
      </c>
      <c r="C1231" s="38" t="s">
        <v>18</v>
      </c>
      <c r="D1231" s="38" t="s">
        <v>16</v>
      </c>
      <c r="E1231" s="38" t="s">
        <v>17</v>
      </c>
      <c r="F1231" s="38" t="s">
        <v>0</v>
      </c>
      <c r="G1231" s="38" t="s">
        <v>2</v>
      </c>
      <c r="H1231" s="38" t="s">
        <v>1</v>
      </c>
      <c r="I1231" s="38" t="s">
        <v>3</v>
      </c>
    </row>
    <row r="1232" spans="1:9" x14ac:dyDescent="0.2">
      <c r="A1232" s="37">
        <v>43952</v>
      </c>
      <c r="B1232" s="38">
        <v>13.2</v>
      </c>
      <c r="C1232" s="38" t="s">
        <v>18</v>
      </c>
      <c r="D1232" s="38" t="s">
        <v>16</v>
      </c>
      <c r="E1232" s="38" t="s">
        <v>17</v>
      </c>
      <c r="F1232" s="38" t="s">
        <v>0</v>
      </c>
      <c r="G1232" s="38" t="s">
        <v>2</v>
      </c>
      <c r="H1232" s="38" t="s">
        <v>1</v>
      </c>
      <c r="I1232" s="38" t="s">
        <v>3</v>
      </c>
    </row>
    <row r="1233" spans="1:9" x14ac:dyDescent="0.2">
      <c r="A1233" s="37">
        <v>43983</v>
      </c>
      <c r="B1233" s="38">
        <v>11</v>
      </c>
      <c r="C1233" s="38" t="s">
        <v>18</v>
      </c>
      <c r="D1233" s="38" t="s">
        <v>16</v>
      </c>
      <c r="E1233" s="38" t="s">
        <v>17</v>
      </c>
      <c r="F1233" s="38" t="s">
        <v>0</v>
      </c>
      <c r="G1233" s="38" t="s">
        <v>2</v>
      </c>
      <c r="H1233" s="38" t="s">
        <v>1</v>
      </c>
      <c r="I1233" s="38" t="s">
        <v>3</v>
      </c>
    </row>
    <row r="1234" spans="1:9" x14ac:dyDescent="0.2">
      <c r="A1234" s="37">
        <v>44013</v>
      </c>
      <c r="B1234" s="38">
        <v>10.199999999999999</v>
      </c>
      <c r="C1234" s="38" t="s">
        <v>18</v>
      </c>
      <c r="D1234" s="38" t="s">
        <v>16</v>
      </c>
      <c r="E1234" s="38" t="s">
        <v>17</v>
      </c>
      <c r="F1234" s="38" t="s">
        <v>0</v>
      </c>
      <c r="G1234" s="38" t="s">
        <v>2</v>
      </c>
      <c r="H1234" s="38" t="s">
        <v>1</v>
      </c>
      <c r="I1234" s="38" t="s">
        <v>3</v>
      </c>
    </row>
    <row r="1235" spans="1:9" x14ac:dyDescent="0.2">
      <c r="A1235" s="37">
        <v>44044</v>
      </c>
      <c r="B1235" s="38">
        <v>8.4</v>
      </c>
      <c r="C1235" s="38" t="s">
        <v>18</v>
      </c>
      <c r="D1235" s="38" t="s">
        <v>16</v>
      </c>
      <c r="E1235" s="38" t="s">
        <v>17</v>
      </c>
      <c r="F1235" s="38" t="s">
        <v>0</v>
      </c>
      <c r="G1235" s="38" t="s">
        <v>2</v>
      </c>
      <c r="H1235" s="38" t="s">
        <v>1</v>
      </c>
      <c r="I1235" s="38" t="s">
        <v>3</v>
      </c>
    </row>
    <row r="1236" spans="1:9" x14ac:dyDescent="0.2">
      <c r="A1236" s="37">
        <v>44075</v>
      </c>
      <c r="B1236" s="38">
        <v>7.8</v>
      </c>
      <c r="C1236" s="38" t="s">
        <v>18</v>
      </c>
      <c r="D1236" s="38" t="s">
        <v>16</v>
      </c>
      <c r="E1236" s="38" t="s">
        <v>17</v>
      </c>
      <c r="F1236" s="38" t="s">
        <v>0</v>
      </c>
      <c r="G1236" s="38" t="s">
        <v>2</v>
      </c>
      <c r="H1236" s="38" t="s">
        <v>1</v>
      </c>
      <c r="I1236" s="38" t="s">
        <v>3</v>
      </c>
    </row>
    <row r="1237" spans="1:9" x14ac:dyDescent="0.2">
      <c r="A1237" s="37">
        <v>44105</v>
      </c>
      <c r="B1237" s="38">
        <v>6.9</v>
      </c>
      <c r="C1237" s="38" t="s">
        <v>18</v>
      </c>
      <c r="D1237" s="38" t="s">
        <v>16</v>
      </c>
      <c r="E1237" s="38" t="s">
        <v>17</v>
      </c>
      <c r="F1237" s="38" t="s">
        <v>0</v>
      </c>
      <c r="G1237" s="38" t="s">
        <v>2</v>
      </c>
      <c r="H1237" s="38" t="s">
        <v>1</v>
      </c>
      <c r="I1237" s="38" t="s">
        <v>3</v>
      </c>
    </row>
    <row r="1238" spans="1:9" x14ac:dyDescent="0.2">
      <c r="A1238" s="37">
        <v>44136</v>
      </c>
      <c r="B1238" s="38">
        <v>6.7</v>
      </c>
      <c r="C1238" s="38" t="s">
        <v>18</v>
      </c>
      <c r="D1238" s="38" t="s">
        <v>16</v>
      </c>
      <c r="E1238" s="38" t="s">
        <v>17</v>
      </c>
      <c r="F1238" s="38" t="s">
        <v>0</v>
      </c>
      <c r="G1238" s="38" t="s">
        <v>2</v>
      </c>
      <c r="H1238" s="38" t="s">
        <v>1</v>
      </c>
      <c r="I1238" s="38" t="s">
        <v>3</v>
      </c>
    </row>
    <row r="1239" spans="1:9" x14ac:dyDescent="0.2">
      <c r="A1239" s="37">
        <v>44166</v>
      </c>
      <c r="B1239" s="38">
        <v>6.7</v>
      </c>
      <c r="C1239" s="38" t="s">
        <v>18</v>
      </c>
      <c r="D1239" s="38" t="s">
        <v>16</v>
      </c>
      <c r="E1239" s="38" t="s">
        <v>17</v>
      </c>
      <c r="F1239" s="38" t="s">
        <v>0</v>
      </c>
      <c r="G1239" s="38" t="s">
        <v>2</v>
      </c>
      <c r="H1239" s="38" t="s">
        <v>1</v>
      </c>
      <c r="I1239" s="38" t="s">
        <v>3</v>
      </c>
    </row>
    <row r="1240" spans="1:9" x14ac:dyDescent="0.2">
      <c r="A1240" s="37">
        <v>44197</v>
      </c>
      <c r="B1240" s="38">
        <v>6.4</v>
      </c>
      <c r="C1240" s="38" t="s">
        <v>18</v>
      </c>
      <c r="D1240" s="38" t="s">
        <v>16</v>
      </c>
      <c r="E1240" s="38" t="s">
        <v>17</v>
      </c>
      <c r="F1240" s="38" t="s">
        <v>0</v>
      </c>
      <c r="G1240" s="38" t="s">
        <v>2</v>
      </c>
      <c r="H1240" s="38" t="s">
        <v>1</v>
      </c>
      <c r="I1240" s="38" t="s">
        <v>3</v>
      </c>
    </row>
    <row r="1241" spans="1:9" x14ac:dyDescent="0.2">
      <c r="A1241" s="37">
        <v>44228</v>
      </c>
      <c r="B1241" s="38">
        <v>6.2</v>
      </c>
      <c r="C1241" s="38" t="s">
        <v>18</v>
      </c>
      <c r="D1241" s="38" t="s">
        <v>16</v>
      </c>
      <c r="E1241" s="38" t="s">
        <v>17</v>
      </c>
      <c r="F1241" s="38" t="s">
        <v>0</v>
      </c>
      <c r="G1241" s="38" t="s">
        <v>2</v>
      </c>
      <c r="H1241" s="38" t="s">
        <v>1</v>
      </c>
      <c r="I1241" s="38" t="s">
        <v>3</v>
      </c>
    </row>
    <row r="1242" spans="1:9" x14ac:dyDescent="0.2">
      <c r="A1242" s="37">
        <v>44256</v>
      </c>
      <c r="B1242" s="38">
        <v>6.1</v>
      </c>
      <c r="C1242" s="38" t="s">
        <v>18</v>
      </c>
      <c r="D1242" s="38" t="s">
        <v>16</v>
      </c>
      <c r="E1242" s="38" t="s">
        <v>17</v>
      </c>
      <c r="F1242" s="38" t="s">
        <v>0</v>
      </c>
      <c r="G1242" s="38" t="s">
        <v>2</v>
      </c>
      <c r="H1242" s="38" t="s">
        <v>1</v>
      </c>
      <c r="I1242" s="38" t="s">
        <v>3</v>
      </c>
    </row>
    <row r="1243" spans="1:9" x14ac:dyDescent="0.2">
      <c r="A1243" s="37">
        <v>44287</v>
      </c>
      <c r="B1243" s="38">
        <v>6.1</v>
      </c>
      <c r="C1243" s="38" t="s">
        <v>18</v>
      </c>
      <c r="D1243" s="38" t="s">
        <v>16</v>
      </c>
      <c r="E1243" s="38" t="s">
        <v>17</v>
      </c>
      <c r="F1243" s="38" t="s">
        <v>0</v>
      </c>
      <c r="G1243" s="38" t="s">
        <v>2</v>
      </c>
      <c r="H1243" s="38" t="s">
        <v>1</v>
      </c>
      <c r="I1243" s="38" t="s">
        <v>3</v>
      </c>
    </row>
    <row r="1244" spans="1:9" x14ac:dyDescent="0.2">
      <c r="A1244" s="37">
        <v>44317</v>
      </c>
      <c r="B1244" s="38">
        <v>5.8</v>
      </c>
      <c r="C1244" s="38" t="s">
        <v>18</v>
      </c>
      <c r="D1244" s="38" t="s">
        <v>16</v>
      </c>
      <c r="E1244" s="38" t="s">
        <v>17</v>
      </c>
      <c r="F1244" s="38" t="s">
        <v>0</v>
      </c>
      <c r="G1244" s="38" t="s">
        <v>2</v>
      </c>
      <c r="H1244" s="38" t="s">
        <v>1</v>
      </c>
      <c r="I1244" s="38" t="s">
        <v>3</v>
      </c>
    </row>
    <row r="1245" spans="1:9" x14ac:dyDescent="0.2">
      <c r="A1245" s="37">
        <v>44348</v>
      </c>
      <c r="B1245" s="38">
        <v>5.9</v>
      </c>
      <c r="C1245" s="38" t="s">
        <v>18</v>
      </c>
      <c r="D1245" s="38" t="s">
        <v>16</v>
      </c>
      <c r="E1245" s="38" t="s">
        <v>17</v>
      </c>
      <c r="F1245" s="38" t="s">
        <v>0</v>
      </c>
      <c r="G1245" s="38" t="s">
        <v>2</v>
      </c>
      <c r="H1245" s="38" t="s">
        <v>1</v>
      </c>
      <c r="I1245" s="38" t="s">
        <v>3</v>
      </c>
    </row>
    <row r="1246" spans="1:9" x14ac:dyDescent="0.2">
      <c r="A1246" s="37">
        <v>44378</v>
      </c>
      <c r="B1246" s="38">
        <v>5.4</v>
      </c>
      <c r="C1246" s="38" t="s">
        <v>18</v>
      </c>
      <c r="D1246" s="38" t="s">
        <v>16</v>
      </c>
      <c r="E1246" s="38" t="s">
        <v>17</v>
      </c>
      <c r="F1246" s="38" t="s">
        <v>0</v>
      </c>
      <c r="G1246" s="38" t="s">
        <v>2</v>
      </c>
      <c r="H1246" s="38" t="s">
        <v>1</v>
      </c>
      <c r="I1246" s="38" t="s">
        <v>3</v>
      </c>
    </row>
    <row r="1247" spans="1:9" x14ac:dyDescent="0.2">
      <c r="A1247" s="37">
        <v>44409</v>
      </c>
      <c r="B1247" s="38">
        <v>5.0999999999999996</v>
      </c>
      <c r="C1247" s="38" t="s">
        <v>18</v>
      </c>
      <c r="D1247" s="38" t="s">
        <v>16</v>
      </c>
      <c r="E1247" s="38" t="s">
        <v>17</v>
      </c>
      <c r="F1247" s="38" t="s">
        <v>0</v>
      </c>
      <c r="G1247" s="38" t="s">
        <v>2</v>
      </c>
      <c r="H1247" s="38" t="s">
        <v>1</v>
      </c>
      <c r="I1247" s="38" t="s">
        <v>3</v>
      </c>
    </row>
    <row r="1248" spans="1:9" x14ac:dyDescent="0.2">
      <c r="A1248" s="37">
        <v>44440</v>
      </c>
      <c r="B1248" s="38">
        <v>4.7</v>
      </c>
      <c r="C1248" s="38" t="s">
        <v>18</v>
      </c>
      <c r="D1248" s="38" t="s">
        <v>16</v>
      </c>
      <c r="E1248" s="38" t="s">
        <v>17</v>
      </c>
      <c r="F1248" s="38" t="s">
        <v>0</v>
      </c>
      <c r="G1248" s="38" t="s">
        <v>2</v>
      </c>
      <c r="H1248" s="38" t="s">
        <v>1</v>
      </c>
      <c r="I1248" s="38" t="s">
        <v>3</v>
      </c>
    </row>
    <row r="1249" spans="1:9" x14ac:dyDescent="0.2">
      <c r="A1249" s="37">
        <v>44470</v>
      </c>
      <c r="B1249" s="38">
        <v>4.5</v>
      </c>
      <c r="C1249" s="38" t="s">
        <v>18</v>
      </c>
      <c r="D1249" s="38" t="s">
        <v>16</v>
      </c>
      <c r="E1249" s="38" t="s">
        <v>17</v>
      </c>
      <c r="F1249" s="38" t="s">
        <v>0</v>
      </c>
      <c r="G1249" s="38" t="s">
        <v>2</v>
      </c>
      <c r="H1249" s="38" t="s">
        <v>1</v>
      </c>
      <c r="I1249" s="38" t="s">
        <v>3</v>
      </c>
    </row>
    <row r="1250" spans="1:9" x14ac:dyDescent="0.2">
      <c r="A1250" s="37">
        <v>44501</v>
      </c>
      <c r="B1250" s="38">
        <v>4.0999999999999996</v>
      </c>
      <c r="C1250" s="38" t="s">
        <v>18</v>
      </c>
      <c r="D1250" s="38" t="s">
        <v>16</v>
      </c>
      <c r="E1250" s="38" t="s">
        <v>17</v>
      </c>
      <c r="F1250" s="38" t="s">
        <v>0</v>
      </c>
      <c r="G1250" s="38" t="s">
        <v>2</v>
      </c>
      <c r="H1250" s="38" t="s">
        <v>1</v>
      </c>
      <c r="I1250" s="38" t="s">
        <v>3</v>
      </c>
    </row>
    <row r="1251" spans="1:9" x14ac:dyDescent="0.2">
      <c r="A1251" s="37">
        <v>44531</v>
      </c>
      <c r="B1251" s="38">
        <v>3.9</v>
      </c>
      <c r="C1251" s="38" t="s">
        <v>18</v>
      </c>
      <c r="D1251" s="38" t="s">
        <v>16</v>
      </c>
      <c r="E1251" s="38" t="s">
        <v>17</v>
      </c>
      <c r="F1251" s="38" t="s">
        <v>0</v>
      </c>
      <c r="G1251" s="38" t="s">
        <v>2</v>
      </c>
      <c r="H1251" s="38" t="s">
        <v>1</v>
      </c>
      <c r="I1251" s="38" t="s">
        <v>3</v>
      </c>
    </row>
    <row r="1252" spans="1:9" x14ac:dyDescent="0.2">
      <c r="A1252" s="37">
        <v>44562</v>
      </c>
      <c r="B1252" s="38">
        <v>4</v>
      </c>
      <c r="C1252" s="38" t="s">
        <v>18</v>
      </c>
      <c r="D1252" s="38" t="s">
        <v>16</v>
      </c>
      <c r="E1252" s="38" t="s">
        <v>17</v>
      </c>
      <c r="F1252" s="38" t="s">
        <v>0</v>
      </c>
      <c r="G1252" s="38" t="s">
        <v>2</v>
      </c>
      <c r="H1252" s="38" t="s">
        <v>1</v>
      </c>
      <c r="I1252" s="38" t="s">
        <v>3</v>
      </c>
    </row>
    <row r="1253" spans="1:9" x14ac:dyDescent="0.2">
      <c r="A1253" s="37">
        <v>44593</v>
      </c>
      <c r="B1253" s="38">
        <v>3.9</v>
      </c>
      <c r="C1253" s="38" t="s">
        <v>18</v>
      </c>
      <c r="D1253" s="38" t="s">
        <v>16</v>
      </c>
      <c r="E1253" s="38" t="s">
        <v>17</v>
      </c>
      <c r="F1253" s="38" t="s">
        <v>0</v>
      </c>
      <c r="G1253" s="38" t="s">
        <v>2</v>
      </c>
      <c r="H1253" s="38" t="s">
        <v>1</v>
      </c>
      <c r="I1253" s="38" t="s">
        <v>3</v>
      </c>
    </row>
    <row r="1254" spans="1:9" x14ac:dyDescent="0.2">
      <c r="A1254" s="37">
        <v>44621</v>
      </c>
      <c r="B1254" s="38">
        <v>3.7</v>
      </c>
      <c r="C1254" s="38" t="s">
        <v>18</v>
      </c>
      <c r="D1254" s="38" t="s">
        <v>16</v>
      </c>
      <c r="E1254" s="38" t="s">
        <v>17</v>
      </c>
      <c r="F1254" s="38" t="s">
        <v>0</v>
      </c>
      <c r="G1254" s="38" t="s">
        <v>2</v>
      </c>
      <c r="H1254" s="38" t="s">
        <v>1</v>
      </c>
      <c r="I1254" s="38" t="s">
        <v>3</v>
      </c>
    </row>
    <row r="1255" spans="1:9" x14ac:dyDescent="0.2">
      <c r="A1255" s="37">
        <v>44652</v>
      </c>
      <c r="B1255" s="38">
        <v>3.7</v>
      </c>
      <c r="C1255" s="38" t="s">
        <v>18</v>
      </c>
      <c r="D1255" s="38" t="s">
        <v>16</v>
      </c>
      <c r="E1255" s="38" t="s">
        <v>17</v>
      </c>
      <c r="F1255" s="38" t="s">
        <v>0</v>
      </c>
      <c r="G1255" s="38" t="s">
        <v>2</v>
      </c>
      <c r="H1255" s="38" t="s">
        <v>1</v>
      </c>
      <c r="I1255" s="38" t="s">
        <v>3</v>
      </c>
    </row>
    <row r="1256" spans="1:9" x14ac:dyDescent="0.2">
      <c r="A1256" s="37">
        <v>44682</v>
      </c>
      <c r="B1256" s="38">
        <v>3.6</v>
      </c>
      <c r="C1256" s="38" t="s">
        <v>18</v>
      </c>
      <c r="D1256" s="38" t="s">
        <v>16</v>
      </c>
      <c r="E1256" s="38" t="s">
        <v>17</v>
      </c>
      <c r="F1256" s="38" t="s">
        <v>0</v>
      </c>
      <c r="G1256" s="38" t="s">
        <v>2</v>
      </c>
      <c r="H1256" s="38" t="s">
        <v>1</v>
      </c>
      <c r="I1256" s="38" t="s">
        <v>3</v>
      </c>
    </row>
    <row r="1257" spans="1:9" x14ac:dyDescent="0.2">
      <c r="A1257" s="37">
        <v>44713</v>
      </c>
      <c r="B1257" s="38">
        <v>3.6</v>
      </c>
      <c r="C1257" s="38" t="s">
        <v>18</v>
      </c>
      <c r="D1257" s="38" t="s">
        <v>16</v>
      </c>
      <c r="E1257" s="38" t="s">
        <v>17</v>
      </c>
      <c r="F1257" s="38" t="s">
        <v>0</v>
      </c>
      <c r="G1257" s="38" t="s">
        <v>2</v>
      </c>
      <c r="H1257" s="38" t="s">
        <v>1</v>
      </c>
      <c r="I1257" s="38" t="s">
        <v>3</v>
      </c>
    </row>
    <row r="1258" spans="1:9" x14ac:dyDescent="0.2">
      <c r="A1258" s="37">
        <v>44743</v>
      </c>
      <c r="B1258" s="38">
        <v>3.5</v>
      </c>
      <c r="C1258" s="38" t="s">
        <v>18</v>
      </c>
      <c r="D1258" s="38" t="s">
        <v>16</v>
      </c>
      <c r="E1258" s="38" t="s">
        <v>17</v>
      </c>
      <c r="F1258" s="38" t="s">
        <v>0</v>
      </c>
      <c r="G1258" s="38" t="s">
        <v>2</v>
      </c>
      <c r="H1258" s="38" t="s">
        <v>1</v>
      </c>
      <c r="I1258" s="38" t="s">
        <v>3</v>
      </c>
    </row>
    <row r="1259" spans="1:9" x14ac:dyDescent="0.2">
      <c r="A1259" s="37">
        <v>44774</v>
      </c>
      <c r="B1259" s="38">
        <v>3.6</v>
      </c>
      <c r="C1259" s="38" t="s">
        <v>18</v>
      </c>
      <c r="D1259" s="38" t="s">
        <v>16</v>
      </c>
      <c r="E1259" s="38" t="s">
        <v>17</v>
      </c>
      <c r="F1259" s="38" t="s">
        <v>0</v>
      </c>
      <c r="G1259" s="38" t="s">
        <v>2</v>
      </c>
      <c r="H1259" s="38" t="s">
        <v>1</v>
      </c>
      <c r="I1259" s="38" t="s">
        <v>3</v>
      </c>
    </row>
    <row r="1260" spans="1:9" x14ac:dyDescent="0.2">
      <c r="A1260" s="37">
        <v>44805</v>
      </c>
      <c r="B1260" s="38">
        <v>3.5</v>
      </c>
      <c r="C1260" s="38" t="s">
        <v>18</v>
      </c>
      <c r="D1260" s="38" t="s">
        <v>16</v>
      </c>
      <c r="E1260" s="38" t="s">
        <v>17</v>
      </c>
      <c r="F1260" s="38" t="s">
        <v>0</v>
      </c>
      <c r="G1260" s="38" t="s">
        <v>2</v>
      </c>
      <c r="H1260" s="38" t="s">
        <v>1</v>
      </c>
      <c r="I1260" s="38" t="s">
        <v>3</v>
      </c>
    </row>
    <row r="1261" spans="1:9" x14ac:dyDescent="0.2">
      <c r="A1261" s="37">
        <v>44835</v>
      </c>
      <c r="B1261" s="38">
        <v>3.6</v>
      </c>
      <c r="C1261" s="38" t="s">
        <v>18</v>
      </c>
      <c r="D1261" s="38" t="s">
        <v>16</v>
      </c>
      <c r="E1261" s="38" t="s">
        <v>17</v>
      </c>
      <c r="F1261" s="38" t="s">
        <v>0</v>
      </c>
      <c r="G1261" s="38" t="s">
        <v>2</v>
      </c>
      <c r="H1261" s="38" t="s">
        <v>1</v>
      </c>
      <c r="I1261" s="38" t="s">
        <v>3</v>
      </c>
    </row>
    <row r="1262" spans="1:9" x14ac:dyDescent="0.2">
      <c r="A1262" s="37">
        <v>44866</v>
      </c>
      <c r="B1262" s="38">
        <v>3.6</v>
      </c>
      <c r="C1262" s="38" t="s">
        <v>18</v>
      </c>
      <c r="D1262" s="38" t="s">
        <v>16</v>
      </c>
      <c r="E1262" s="38" t="s">
        <v>17</v>
      </c>
      <c r="F1262" s="38" t="s">
        <v>0</v>
      </c>
      <c r="G1262" s="38" t="s">
        <v>2</v>
      </c>
      <c r="H1262" s="38" t="s">
        <v>1</v>
      </c>
      <c r="I1262" s="38" t="s">
        <v>3</v>
      </c>
    </row>
    <row r="1263" spans="1:9" x14ac:dyDescent="0.2">
      <c r="A1263" s="37">
        <v>44896</v>
      </c>
      <c r="B1263" s="38">
        <v>3.5</v>
      </c>
      <c r="C1263" s="38" t="s">
        <v>18</v>
      </c>
      <c r="D1263" s="38" t="s">
        <v>16</v>
      </c>
      <c r="E1263" s="38" t="s">
        <v>17</v>
      </c>
      <c r="F1263" s="38" t="s">
        <v>0</v>
      </c>
      <c r="G1263" s="38" t="s">
        <v>2</v>
      </c>
      <c r="H1263" s="38" t="s">
        <v>1</v>
      </c>
      <c r="I1263" s="38" t="s">
        <v>3</v>
      </c>
    </row>
    <row r="1264" spans="1:9" x14ac:dyDescent="0.2">
      <c r="A1264" s="37">
        <v>44927</v>
      </c>
      <c r="B1264" s="38">
        <v>3.5</v>
      </c>
      <c r="C1264" s="38" t="s">
        <v>18</v>
      </c>
      <c r="D1264" s="38" t="s">
        <v>16</v>
      </c>
      <c r="E1264" s="38" t="s">
        <v>17</v>
      </c>
      <c r="F1264" s="38" t="s">
        <v>0</v>
      </c>
      <c r="G1264" s="38" t="s">
        <v>2</v>
      </c>
      <c r="H1264" s="38" t="s">
        <v>1</v>
      </c>
      <c r="I1264" s="38" t="s">
        <v>3</v>
      </c>
    </row>
    <row r="1265" spans="1:9" x14ac:dyDescent="0.2">
      <c r="A1265" s="37">
        <v>44958</v>
      </c>
      <c r="B1265" s="38">
        <v>3.6</v>
      </c>
      <c r="C1265" s="38" t="s">
        <v>18</v>
      </c>
      <c r="D1265" s="38" t="s">
        <v>16</v>
      </c>
      <c r="E1265" s="38" t="s">
        <v>17</v>
      </c>
      <c r="F1265" s="38" t="s">
        <v>0</v>
      </c>
      <c r="G1265" s="38" t="s">
        <v>2</v>
      </c>
      <c r="H1265" s="38" t="s">
        <v>1</v>
      </c>
      <c r="I1265" s="38" t="s">
        <v>3</v>
      </c>
    </row>
    <row r="1266" spans="1:9" x14ac:dyDescent="0.2">
      <c r="A1266" s="37">
        <v>44986</v>
      </c>
      <c r="B1266" s="38">
        <v>3.5</v>
      </c>
      <c r="C1266" s="38" t="s">
        <v>18</v>
      </c>
      <c r="D1266" s="38" t="s">
        <v>16</v>
      </c>
      <c r="E1266" s="38" t="s">
        <v>17</v>
      </c>
      <c r="F1266" s="38" t="s">
        <v>0</v>
      </c>
      <c r="G1266" s="38" t="s">
        <v>2</v>
      </c>
      <c r="H1266" s="38" t="s">
        <v>1</v>
      </c>
      <c r="I1266" s="38" t="s">
        <v>3</v>
      </c>
    </row>
    <row r="1267" spans="1:9" x14ac:dyDescent="0.2">
      <c r="A1267" s="37">
        <v>45017</v>
      </c>
      <c r="B1267" s="38">
        <v>3.4</v>
      </c>
      <c r="C1267" s="38" t="s">
        <v>18</v>
      </c>
      <c r="D1267" s="38" t="s">
        <v>16</v>
      </c>
      <c r="E1267" s="38" t="s">
        <v>17</v>
      </c>
      <c r="F1267" s="38" t="s">
        <v>0</v>
      </c>
      <c r="G1267" s="38" t="s">
        <v>2</v>
      </c>
      <c r="H1267" s="38" t="s">
        <v>1</v>
      </c>
      <c r="I1267" s="38" t="s">
        <v>3</v>
      </c>
    </row>
    <row r="1268" spans="1:9" x14ac:dyDescent="0.2">
      <c r="A1268" s="37">
        <v>45047</v>
      </c>
      <c r="B1268" s="38">
        <v>3.6</v>
      </c>
      <c r="C1268" s="38" t="s">
        <v>18</v>
      </c>
      <c r="D1268" s="38" t="s">
        <v>16</v>
      </c>
      <c r="E1268" s="38" t="s">
        <v>17</v>
      </c>
      <c r="F1268" s="38" t="s">
        <v>0</v>
      </c>
      <c r="G1268" s="38" t="s">
        <v>2</v>
      </c>
      <c r="H1268" s="38" t="s">
        <v>1</v>
      </c>
      <c r="I1268" s="38" t="s">
        <v>3</v>
      </c>
    </row>
    <row r="1269" spans="1:9" x14ac:dyDescent="0.2">
      <c r="A1269" s="37">
        <v>45078</v>
      </c>
      <c r="B1269" s="38">
        <v>3.6</v>
      </c>
      <c r="C1269" s="38" t="s">
        <v>18</v>
      </c>
      <c r="D1269" s="38" t="s">
        <v>16</v>
      </c>
      <c r="E1269" s="38" t="s">
        <v>17</v>
      </c>
      <c r="F1269" s="38" t="s">
        <v>0</v>
      </c>
      <c r="G1269" s="38" t="s">
        <v>2</v>
      </c>
      <c r="H1269" s="38" t="s">
        <v>1</v>
      </c>
      <c r="I1269" s="38" t="s">
        <v>3</v>
      </c>
    </row>
    <row r="1270" spans="1:9" x14ac:dyDescent="0.2">
      <c r="A1270" s="37">
        <v>45108</v>
      </c>
      <c r="B1270" s="38">
        <v>3.5</v>
      </c>
      <c r="C1270" s="38" t="s">
        <v>18</v>
      </c>
      <c r="D1270" s="38" t="s">
        <v>16</v>
      </c>
      <c r="E1270" s="38" t="s">
        <v>17</v>
      </c>
      <c r="F1270" s="38" t="s">
        <v>0</v>
      </c>
      <c r="G1270" s="38" t="s">
        <v>2</v>
      </c>
      <c r="H1270" s="38" t="s">
        <v>1</v>
      </c>
      <c r="I1270" s="38" t="s">
        <v>3</v>
      </c>
    </row>
    <row r="1271" spans="1:9" x14ac:dyDescent="0.2">
      <c r="A1271" s="37">
        <v>45139</v>
      </c>
      <c r="B1271" s="38">
        <v>3.7</v>
      </c>
      <c r="C1271" s="38" t="s">
        <v>18</v>
      </c>
      <c r="D1271" s="38" t="s">
        <v>16</v>
      </c>
      <c r="E1271" s="38" t="s">
        <v>17</v>
      </c>
      <c r="F1271" s="38" t="s">
        <v>0</v>
      </c>
      <c r="G1271" s="38" t="s">
        <v>2</v>
      </c>
      <c r="H1271" s="38" t="s">
        <v>1</v>
      </c>
      <c r="I1271" s="38" t="s">
        <v>3</v>
      </c>
    </row>
    <row r="1272" spans="1:9" x14ac:dyDescent="0.2">
      <c r="A1272" s="37">
        <v>45170</v>
      </c>
      <c r="B1272" s="38">
        <v>3.7</v>
      </c>
      <c r="C1272" s="38" t="s">
        <v>18</v>
      </c>
      <c r="D1272" s="38" t="s">
        <v>16</v>
      </c>
      <c r="E1272" s="38" t="s">
        <v>17</v>
      </c>
      <c r="F1272" s="38" t="s">
        <v>0</v>
      </c>
      <c r="G1272" s="38" t="s">
        <v>2</v>
      </c>
      <c r="H1272" s="38" t="s">
        <v>1</v>
      </c>
      <c r="I1272" s="38" t="s">
        <v>3</v>
      </c>
    </row>
    <row r="1273" spans="1:9" x14ac:dyDescent="0.2">
      <c r="A1273" s="37">
        <v>45200</v>
      </c>
      <c r="B1273" s="38">
        <v>3.9</v>
      </c>
      <c r="C1273" s="38" t="s">
        <v>18</v>
      </c>
      <c r="D1273" s="38" t="s">
        <v>16</v>
      </c>
      <c r="E1273" s="38" t="s">
        <v>17</v>
      </c>
      <c r="F1273" s="38" t="s">
        <v>0</v>
      </c>
      <c r="G1273" s="38" t="s">
        <v>2</v>
      </c>
      <c r="H1273" s="38" t="s">
        <v>1</v>
      </c>
      <c r="I1273" s="38" t="s">
        <v>3</v>
      </c>
    </row>
    <row r="1274" spans="1:9" x14ac:dyDescent="0.2">
      <c r="A1274" s="37">
        <v>45231</v>
      </c>
      <c r="B1274" s="38">
        <v>3.7</v>
      </c>
      <c r="C1274" s="38" t="s">
        <v>18</v>
      </c>
      <c r="D1274" s="38" t="s">
        <v>16</v>
      </c>
      <c r="E1274" s="38" t="s">
        <v>17</v>
      </c>
      <c r="F1274" s="38" t="s">
        <v>0</v>
      </c>
      <c r="G1274" s="38" t="s">
        <v>2</v>
      </c>
      <c r="H1274" s="38" t="s">
        <v>1</v>
      </c>
      <c r="I1274" s="38" t="s">
        <v>3</v>
      </c>
    </row>
    <row r="1275" spans="1:9" x14ac:dyDescent="0.2">
      <c r="A1275" s="37">
        <v>45261</v>
      </c>
      <c r="B1275" s="38">
        <v>3.8</v>
      </c>
      <c r="C1275" s="38" t="s">
        <v>18</v>
      </c>
      <c r="D1275" s="38" t="s">
        <v>16</v>
      </c>
      <c r="E1275" s="38" t="s">
        <v>17</v>
      </c>
      <c r="F1275" s="38" t="s">
        <v>0</v>
      </c>
      <c r="G1275" s="38" t="s">
        <v>2</v>
      </c>
      <c r="H1275" s="38" t="s">
        <v>1</v>
      </c>
      <c r="I1275" s="38" t="s">
        <v>3</v>
      </c>
    </row>
    <row r="1276" spans="1:9" x14ac:dyDescent="0.2">
      <c r="A1276" s="37">
        <v>45292</v>
      </c>
      <c r="B1276" s="38">
        <v>3.7</v>
      </c>
      <c r="C1276" s="38" t="s">
        <v>18</v>
      </c>
      <c r="D1276" s="38" t="s">
        <v>16</v>
      </c>
      <c r="E1276" s="38" t="s">
        <v>17</v>
      </c>
      <c r="F1276" s="38" t="s">
        <v>0</v>
      </c>
      <c r="G1276" s="38" t="s">
        <v>2</v>
      </c>
      <c r="H1276" s="38" t="s">
        <v>1</v>
      </c>
      <c r="I1276" s="38" t="s">
        <v>3</v>
      </c>
    </row>
    <row r="1277" spans="1:9" x14ac:dyDescent="0.2">
      <c r="A1277" s="37">
        <v>45323</v>
      </c>
      <c r="B1277" s="38">
        <v>3.9</v>
      </c>
      <c r="C1277" s="38" t="s">
        <v>18</v>
      </c>
      <c r="D1277" s="38" t="s">
        <v>16</v>
      </c>
      <c r="E1277" s="38" t="s">
        <v>17</v>
      </c>
      <c r="F1277" s="38" t="s">
        <v>0</v>
      </c>
      <c r="G1277" s="38" t="s">
        <v>2</v>
      </c>
      <c r="H1277" s="38" t="s">
        <v>1</v>
      </c>
      <c r="I1277" s="38" t="s">
        <v>3</v>
      </c>
    </row>
    <row r="1278" spans="1:9" x14ac:dyDescent="0.2">
      <c r="A1278" s="37">
        <v>45352</v>
      </c>
      <c r="B1278" s="38">
        <v>3.9</v>
      </c>
      <c r="C1278" s="38" t="s">
        <v>18</v>
      </c>
      <c r="D1278" s="38" t="s">
        <v>16</v>
      </c>
      <c r="E1278" s="38" t="s">
        <v>17</v>
      </c>
      <c r="F1278" s="38" t="s">
        <v>0</v>
      </c>
      <c r="G1278" s="38" t="s">
        <v>2</v>
      </c>
      <c r="H1278" s="38" t="s">
        <v>1</v>
      </c>
      <c r="I1278" s="38" t="s">
        <v>3</v>
      </c>
    </row>
    <row r="1279" spans="1:9" x14ac:dyDescent="0.2">
      <c r="A1279" s="37">
        <v>45383</v>
      </c>
      <c r="B1279" s="38">
        <v>3.9</v>
      </c>
      <c r="C1279" s="38" t="s">
        <v>18</v>
      </c>
      <c r="D1279" s="38" t="s">
        <v>16</v>
      </c>
      <c r="E1279" s="38" t="s">
        <v>17</v>
      </c>
      <c r="F1279" s="38" t="s">
        <v>0</v>
      </c>
      <c r="G1279" s="38" t="s">
        <v>2</v>
      </c>
      <c r="H1279" s="38" t="s">
        <v>1</v>
      </c>
      <c r="I1279" s="38" t="s">
        <v>3</v>
      </c>
    </row>
    <row r="1280" spans="1:9" x14ac:dyDescent="0.2">
      <c r="A1280" s="37">
        <v>45413</v>
      </c>
      <c r="B1280" s="38">
        <v>3.9</v>
      </c>
      <c r="C1280" s="38" t="s">
        <v>18</v>
      </c>
      <c r="D1280" s="38" t="s">
        <v>16</v>
      </c>
      <c r="E1280" s="38" t="s">
        <v>17</v>
      </c>
      <c r="F1280" s="38" t="s">
        <v>0</v>
      </c>
      <c r="G1280" s="38" t="s">
        <v>2</v>
      </c>
      <c r="H1280" s="38" t="s">
        <v>1</v>
      </c>
      <c r="I1280" s="38" t="s">
        <v>3</v>
      </c>
    </row>
    <row r="1281" spans="1:9" x14ac:dyDescent="0.2">
      <c r="A1281" s="37">
        <v>45444</v>
      </c>
      <c r="B1281" s="38">
        <v>4.0999999999999996</v>
      </c>
      <c r="C1281" s="38" t="s">
        <v>18</v>
      </c>
      <c r="D1281" s="38" t="s">
        <v>16</v>
      </c>
      <c r="E1281" s="38" t="s">
        <v>17</v>
      </c>
      <c r="F1281" s="38" t="s">
        <v>0</v>
      </c>
      <c r="G1281" s="38" t="s">
        <v>2</v>
      </c>
      <c r="H1281" s="38" t="s">
        <v>1</v>
      </c>
      <c r="I1281" s="38" t="s">
        <v>3</v>
      </c>
    </row>
    <row r="1282" spans="1:9" x14ac:dyDescent="0.2">
      <c r="A1282" s="37">
        <v>45474</v>
      </c>
      <c r="B1282" s="38">
        <v>4.2</v>
      </c>
      <c r="C1282" s="38" t="s">
        <v>18</v>
      </c>
      <c r="D1282" s="38" t="s">
        <v>16</v>
      </c>
      <c r="E1282" s="38" t="s">
        <v>17</v>
      </c>
      <c r="F1282" s="38" t="s">
        <v>0</v>
      </c>
      <c r="G1282" s="38" t="s">
        <v>2</v>
      </c>
      <c r="H1282" s="38" t="s">
        <v>1</v>
      </c>
      <c r="I1282" s="38" t="s">
        <v>3</v>
      </c>
    </row>
    <row r="1283" spans="1:9" x14ac:dyDescent="0.2">
      <c r="A1283" s="37">
        <v>45505</v>
      </c>
      <c r="B1283" s="38">
        <v>4.2</v>
      </c>
      <c r="C1283" s="38" t="s">
        <v>18</v>
      </c>
      <c r="D1283" s="38" t="s">
        <v>16</v>
      </c>
      <c r="E1283" s="38" t="s">
        <v>17</v>
      </c>
      <c r="F1283" s="38" t="s">
        <v>0</v>
      </c>
      <c r="G1283" s="38" t="s">
        <v>2</v>
      </c>
      <c r="H1283" s="38" t="s">
        <v>1</v>
      </c>
      <c r="I1283" s="38" t="s">
        <v>3</v>
      </c>
    </row>
    <row r="1284" spans="1:9" x14ac:dyDescent="0.2">
      <c r="A1284" s="37">
        <v>45536</v>
      </c>
      <c r="B1284" s="38">
        <v>4.0999999999999996</v>
      </c>
      <c r="C1284" s="38" t="s">
        <v>18</v>
      </c>
      <c r="D1284" s="38" t="s">
        <v>16</v>
      </c>
      <c r="E1284" s="38" t="s">
        <v>17</v>
      </c>
      <c r="F1284" s="38" t="s">
        <v>0</v>
      </c>
      <c r="G1284" s="38" t="s">
        <v>2</v>
      </c>
      <c r="H1284" s="38" t="s">
        <v>1</v>
      </c>
      <c r="I1284" s="38" t="s">
        <v>3</v>
      </c>
    </row>
    <row r="1285" spans="1:9" x14ac:dyDescent="0.2">
      <c r="A1285" s="37">
        <v>45566</v>
      </c>
      <c r="B1285" s="38">
        <v>4.0999999999999996</v>
      </c>
      <c r="C1285" s="38" t="s">
        <v>18</v>
      </c>
      <c r="D1285" s="38" t="s">
        <v>16</v>
      </c>
      <c r="E1285" s="38" t="s">
        <v>17</v>
      </c>
      <c r="F1285" s="38" t="s">
        <v>0</v>
      </c>
      <c r="G1285" s="38" t="s">
        <v>2</v>
      </c>
      <c r="H1285" s="38" t="s">
        <v>1</v>
      </c>
      <c r="I1285" s="38" t="s">
        <v>3</v>
      </c>
    </row>
    <row r="1286" spans="1:9" x14ac:dyDescent="0.2">
      <c r="A1286" s="37">
        <v>45597</v>
      </c>
      <c r="B1286" s="38">
        <v>4.2</v>
      </c>
      <c r="C1286" s="38" t="s">
        <v>18</v>
      </c>
      <c r="D1286" s="38" t="s">
        <v>16</v>
      </c>
      <c r="E1286" s="38" t="s">
        <v>17</v>
      </c>
      <c r="F1286" s="38" t="s">
        <v>0</v>
      </c>
      <c r="G1286" s="38" t="s">
        <v>2</v>
      </c>
      <c r="H1286" s="38" t="s">
        <v>1</v>
      </c>
      <c r="I1286" s="38" t="s">
        <v>3</v>
      </c>
    </row>
    <row r="1287" spans="1:9" x14ac:dyDescent="0.2">
      <c r="A1287" s="37">
        <v>45627</v>
      </c>
      <c r="B1287" s="38">
        <v>4.0999999999999996</v>
      </c>
      <c r="C1287" s="38" t="s">
        <v>18</v>
      </c>
      <c r="D1287" s="38" t="s">
        <v>16</v>
      </c>
      <c r="E1287" s="38" t="s">
        <v>17</v>
      </c>
      <c r="F1287" s="38" t="s">
        <v>0</v>
      </c>
      <c r="G1287" s="38" t="s">
        <v>2</v>
      </c>
      <c r="H1287" s="38" t="s">
        <v>1</v>
      </c>
      <c r="I1287" s="38" t="s">
        <v>3</v>
      </c>
    </row>
    <row r="1288" spans="1:9" x14ac:dyDescent="0.2">
      <c r="A1288" s="37">
        <v>45658</v>
      </c>
      <c r="B1288" s="38">
        <v>4</v>
      </c>
      <c r="C1288" s="38" t="s">
        <v>18</v>
      </c>
      <c r="D1288" s="38" t="s">
        <v>16</v>
      </c>
      <c r="E1288" s="38" t="s">
        <v>17</v>
      </c>
      <c r="F1288" s="38" t="s">
        <v>0</v>
      </c>
      <c r="G1288" s="38" t="s">
        <v>2</v>
      </c>
      <c r="H1288" s="38" t="s">
        <v>1</v>
      </c>
      <c r="I1288" s="38" t="s">
        <v>3</v>
      </c>
    </row>
    <row r="1289" spans="1:9" x14ac:dyDescent="0.2">
      <c r="A1289" s="37">
        <v>45689</v>
      </c>
      <c r="B1289" s="38">
        <v>4.2</v>
      </c>
      <c r="C1289" s="38" t="s">
        <v>18</v>
      </c>
      <c r="D1289" s="38" t="s">
        <v>16</v>
      </c>
      <c r="E1289" s="38" t="s">
        <v>17</v>
      </c>
      <c r="F1289" s="38" t="s">
        <v>0</v>
      </c>
      <c r="G1289" s="38" t="s">
        <v>2</v>
      </c>
      <c r="H1289" s="38" t="s">
        <v>1</v>
      </c>
      <c r="I1289" s="38" t="s">
        <v>3</v>
      </c>
    </row>
    <row r="1290" spans="1:9" x14ac:dyDescent="0.2">
      <c r="A1290" s="37">
        <v>45717</v>
      </c>
      <c r="B1290" s="38">
        <v>4.2</v>
      </c>
      <c r="C1290" s="38" t="s">
        <v>18</v>
      </c>
      <c r="D1290" s="38" t="s">
        <v>16</v>
      </c>
      <c r="E1290" s="38" t="s">
        <v>17</v>
      </c>
      <c r="F1290" s="38" t="s">
        <v>0</v>
      </c>
      <c r="G1290" s="38" t="s">
        <v>2</v>
      </c>
      <c r="H1290" s="38" t="s">
        <v>1</v>
      </c>
      <c r="I1290" s="38" t="s">
        <v>3</v>
      </c>
    </row>
    <row r="1291" spans="1:9" x14ac:dyDescent="0.2">
      <c r="A1291" s="37">
        <v>45748</v>
      </c>
      <c r="B1291" s="38">
        <v>4.2</v>
      </c>
      <c r="C1291" s="38" t="s">
        <v>18</v>
      </c>
      <c r="D1291" s="38" t="s">
        <v>16</v>
      </c>
      <c r="E1291" s="38" t="s">
        <v>17</v>
      </c>
      <c r="F1291" s="38" t="s">
        <v>0</v>
      </c>
      <c r="G1291" s="38" t="s">
        <v>2</v>
      </c>
      <c r="H1291" s="38" t="s">
        <v>1</v>
      </c>
      <c r="I1291" s="38" t="s">
        <v>3</v>
      </c>
    </row>
    <row r="1292" spans="1:9" x14ac:dyDescent="0.2">
      <c r="A1292" s="37">
        <v>45778</v>
      </c>
      <c r="B1292" s="38">
        <v>4.3</v>
      </c>
      <c r="C1292" s="38" t="s">
        <v>18</v>
      </c>
      <c r="D1292" s="38" t="s">
        <v>16</v>
      </c>
      <c r="E1292" s="38" t="s">
        <v>17</v>
      </c>
      <c r="F1292" s="38" t="s">
        <v>0</v>
      </c>
      <c r="G1292" s="38" t="s">
        <v>2</v>
      </c>
      <c r="H1292" s="38" t="s">
        <v>1</v>
      </c>
      <c r="I1292" s="38" t="s">
        <v>3</v>
      </c>
    </row>
    <row r="1293" spans="1:9" x14ac:dyDescent="0.2">
      <c r="A1293" s="37">
        <v>45809</v>
      </c>
      <c r="B1293" s="38">
        <v>4.0999999999999996</v>
      </c>
      <c r="C1293" s="38" t="s">
        <v>18</v>
      </c>
      <c r="D1293" s="38" t="s">
        <v>16</v>
      </c>
      <c r="E1293" s="38" t="s">
        <v>17</v>
      </c>
      <c r="F1293" s="38" t="s">
        <v>0</v>
      </c>
      <c r="G1293" s="38" t="s">
        <v>2</v>
      </c>
      <c r="H1293" s="38" t="s">
        <v>1</v>
      </c>
      <c r="I1293" s="38" t="s">
        <v>3</v>
      </c>
    </row>
    <row r="1294" spans="1:9" x14ac:dyDescent="0.2">
      <c r="A1294" s="37">
        <v>45839</v>
      </c>
      <c r="B1294" s="38">
        <v>4.3</v>
      </c>
      <c r="C1294" s="38" t="s">
        <v>18</v>
      </c>
      <c r="D1294" s="38" t="s">
        <v>16</v>
      </c>
      <c r="E1294" s="38" t="s">
        <v>17</v>
      </c>
      <c r="F1294" s="38" t="s">
        <v>0</v>
      </c>
      <c r="G1294" s="38" t="s">
        <v>2</v>
      </c>
      <c r="H1294" s="38" t="s">
        <v>1</v>
      </c>
      <c r="I1294" s="38" t="s">
        <v>3</v>
      </c>
    </row>
    <row r="1295" spans="1:9" x14ac:dyDescent="0.2">
      <c r="A1295" s="37">
        <v>45870</v>
      </c>
      <c r="B1295" s="38">
        <v>4.3</v>
      </c>
      <c r="C1295" s="38" t="s">
        <v>18</v>
      </c>
      <c r="D1295" s="38" t="s">
        <v>16</v>
      </c>
      <c r="E1295" s="38" t="s">
        <v>17</v>
      </c>
      <c r="F1295" s="38" t="s">
        <v>0</v>
      </c>
      <c r="G1295" s="38" t="s">
        <v>2</v>
      </c>
      <c r="H1295" s="38" t="s">
        <v>1</v>
      </c>
      <c r="I1295" s="38" t="s">
        <v>3</v>
      </c>
    </row>
    <row r="1296" spans="1:9" x14ac:dyDescent="0.2">
      <c r="A1296" s="37">
        <v>45901</v>
      </c>
      <c r="B1296" s="38">
        <v>4.4000000000000004</v>
      </c>
      <c r="C1296" s="38" t="s">
        <v>18</v>
      </c>
      <c r="D1296" s="38" t="s">
        <v>16</v>
      </c>
      <c r="E1296" s="38" t="s">
        <v>17</v>
      </c>
      <c r="F1296" s="38" t="s">
        <v>0</v>
      </c>
      <c r="G1296" s="38" t="s">
        <v>2</v>
      </c>
      <c r="H1296" s="38" t="s">
        <v>1</v>
      </c>
      <c r="I1296" s="38" t="s">
        <v>3</v>
      </c>
    </row>
    <row r="1297" spans="1:9" x14ac:dyDescent="0.2">
      <c r="A1297" s="37">
        <v>45931</v>
      </c>
      <c r="B1297" s="38" t="e">
        <v>#N/A</v>
      </c>
      <c r="C1297" s="38" t="s">
        <v>18</v>
      </c>
      <c r="D1297" s="38" t="s">
        <v>16</v>
      </c>
      <c r="E1297" s="38" t="s">
        <v>17</v>
      </c>
      <c r="F1297" s="38" t="s">
        <v>0</v>
      </c>
      <c r="G1297" s="38" t="s">
        <v>2</v>
      </c>
      <c r="H1297" s="38" t="s">
        <v>1</v>
      </c>
      <c r="I1297" s="38" t="s">
        <v>3</v>
      </c>
    </row>
    <row r="1298" spans="1:9" x14ac:dyDescent="0.2">
      <c r="A1298" s="37">
        <v>45962</v>
      </c>
      <c r="B1298" s="38">
        <v>4.5</v>
      </c>
      <c r="C1298" s="38" t="s">
        <v>18</v>
      </c>
      <c r="D1298" s="38" t="s">
        <v>16</v>
      </c>
      <c r="E1298" s="38" t="s">
        <v>17</v>
      </c>
      <c r="F1298" s="38" t="s">
        <v>0</v>
      </c>
      <c r="G1298" s="38" t="s">
        <v>2</v>
      </c>
      <c r="H1298" s="38" t="s">
        <v>1</v>
      </c>
      <c r="I1298" s="38" t="s">
        <v>3</v>
      </c>
    </row>
    <row r="1299" spans="1:9" x14ac:dyDescent="0.2">
      <c r="A1299" s="37">
        <v>45992</v>
      </c>
      <c r="B1299" s="38">
        <v>4.4000000000000004</v>
      </c>
      <c r="C1299" s="38" t="s">
        <v>18</v>
      </c>
      <c r="D1299" s="38" t="s">
        <v>16</v>
      </c>
      <c r="E1299" s="38" t="s">
        <v>17</v>
      </c>
      <c r="F1299" s="38" t="s">
        <v>0</v>
      </c>
      <c r="G1299" s="38" t="s">
        <v>2</v>
      </c>
      <c r="H1299" s="38" t="s">
        <v>1</v>
      </c>
      <c r="I1299" s="38" t="s">
        <v>3</v>
      </c>
    </row>
    <row r="1300" spans="1:9" x14ac:dyDescent="0.2">
      <c r="A1300" s="37">
        <v>46023</v>
      </c>
      <c r="B1300" s="38">
        <v>4.3</v>
      </c>
      <c r="C1300" s="38" t="s">
        <v>18</v>
      </c>
      <c r="D1300" s="38" t="s">
        <v>16</v>
      </c>
      <c r="E1300" s="38" t="s">
        <v>17</v>
      </c>
      <c r="F1300" s="38" t="s">
        <v>0</v>
      </c>
      <c r="G1300" s="38" t="s">
        <v>2</v>
      </c>
      <c r="H1300" s="38" t="s">
        <v>1</v>
      </c>
      <c r="I1300" s="38" t="s">
        <v>3</v>
      </c>
    </row>
    <row r="1301" spans="1:9" x14ac:dyDescent="0.2">
      <c r="A1301" s="39">
        <v>46054</v>
      </c>
      <c r="B1301" s="40">
        <v>4.4000000000000004</v>
      </c>
      <c r="C1301" s="40" t="s">
        <v>18</v>
      </c>
      <c r="D1301" s="40" t="s">
        <v>16</v>
      </c>
      <c r="E1301" s="40" t="s">
        <v>17</v>
      </c>
      <c r="F1301" s="40" t="s">
        <v>0</v>
      </c>
      <c r="G1301" s="40" t="s">
        <v>2</v>
      </c>
      <c r="H1301" s="40" t="s">
        <v>1</v>
      </c>
      <c r="I1301" s="40" t="s">
        <v>3</v>
      </c>
    </row>
    <row r="1302" spans="1:9" x14ac:dyDescent="0.2">
      <c r="A1302" s="37">
        <v>18264</v>
      </c>
      <c r="B1302" s="38">
        <v>6.4</v>
      </c>
      <c r="C1302" s="38" t="s">
        <v>18</v>
      </c>
      <c r="D1302" s="38" t="s">
        <v>16</v>
      </c>
      <c r="E1302" s="38" t="s">
        <v>17</v>
      </c>
      <c r="F1302" s="38" t="s">
        <v>0</v>
      </c>
      <c r="G1302" s="38" t="s">
        <v>14</v>
      </c>
      <c r="H1302" s="38" t="s">
        <v>36</v>
      </c>
      <c r="I1302" s="38" t="s">
        <v>3</v>
      </c>
    </row>
    <row r="1303" spans="1:9" x14ac:dyDescent="0.2">
      <c r="A1303" s="37">
        <v>18354</v>
      </c>
      <c r="B1303" s="38">
        <v>5.6</v>
      </c>
      <c r="C1303" s="38" t="s">
        <v>18</v>
      </c>
      <c r="D1303" s="38" t="s">
        <v>16</v>
      </c>
      <c r="E1303" s="38" t="s">
        <v>17</v>
      </c>
      <c r="F1303" s="38" t="s">
        <v>0</v>
      </c>
      <c r="G1303" s="38" t="s">
        <v>14</v>
      </c>
      <c r="H1303" s="38" t="s">
        <v>36</v>
      </c>
      <c r="I1303" s="38" t="s">
        <v>3</v>
      </c>
    </row>
    <row r="1304" spans="1:9" x14ac:dyDescent="0.2">
      <c r="A1304" s="37">
        <v>18445</v>
      </c>
      <c r="B1304" s="38">
        <v>4.5999999999999996</v>
      </c>
      <c r="C1304" s="38" t="s">
        <v>18</v>
      </c>
      <c r="D1304" s="38" t="s">
        <v>16</v>
      </c>
      <c r="E1304" s="38" t="s">
        <v>17</v>
      </c>
      <c r="F1304" s="38" t="s">
        <v>0</v>
      </c>
      <c r="G1304" s="38" t="s">
        <v>14</v>
      </c>
      <c r="H1304" s="38" t="s">
        <v>36</v>
      </c>
      <c r="I1304" s="38" t="s">
        <v>3</v>
      </c>
    </row>
    <row r="1305" spans="1:9" x14ac:dyDescent="0.2">
      <c r="A1305" s="37">
        <v>18537</v>
      </c>
      <c r="B1305" s="38">
        <v>4.2</v>
      </c>
      <c r="C1305" s="38" t="s">
        <v>18</v>
      </c>
      <c r="D1305" s="38" t="s">
        <v>16</v>
      </c>
      <c r="E1305" s="38" t="s">
        <v>17</v>
      </c>
      <c r="F1305" s="38" t="s">
        <v>0</v>
      </c>
      <c r="G1305" s="38" t="s">
        <v>14</v>
      </c>
      <c r="H1305" s="38" t="s">
        <v>36</v>
      </c>
      <c r="I1305" s="38" t="s">
        <v>3</v>
      </c>
    </row>
    <row r="1306" spans="1:9" x14ac:dyDescent="0.2">
      <c r="A1306" s="37">
        <v>18629</v>
      </c>
      <c r="B1306" s="38">
        <v>3.5</v>
      </c>
      <c r="C1306" s="38" t="s">
        <v>18</v>
      </c>
      <c r="D1306" s="38" t="s">
        <v>16</v>
      </c>
      <c r="E1306" s="38" t="s">
        <v>17</v>
      </c>
      <c r="F1306" s="38" t="s">
        <v>0</v>
      </c>
      <c r="G1306" s="38" t="s">
        <v>14</v>
      </c>
      <c r="H1306" s="38" t="s">
        <v>36</v>
      </c>
      <c r="I1306" s="38" t="s">
        <v>3</v>
      </c>
    </row>
    <row r="1307" spans="1:9" x14ac:dyDescent="0.2">
      <c r="A1307" s="37">
        <v>18719</v>
      </c>
      <c r="B1307" s="38">
        <v>3.1</v>
      </c>
      <c r="C1307" s="38" t="s">
        <v>18</v>
      </c>
      <c r="D1307" s="38" t="s">
        <v>16</v>
      </c>
      <c r="E1307" s="38" t="s">
        <v>17</v>
      </c>
      <c r="F1307" s="38" t="s">
        <v>0</v>
      </c>
      <c r="G1307" s="38" t="s">
        <v>14</v>
      </c>
      <c r="H1307" s="38" t="s">
        <v>36</v>
      </c>
      <c r="I1307" s="38" t="s">
        <v>3</v>
      </c>
    </row>
    <row r="1308" spans="1:9" x14ac:dyDescent="0.2">
      <c r="A1308" s="37">
        <v>18810</v>
      </c>
      <c r="B1308" s="38">
        <v>3.2</v>
      </c>
      <c r="C1308" s="38" t="s">
        <v>18</v>
      </c>
      <c r="D1308" s="38" t="s">
        <v>16</v>
      </c>
      <c r="E1308" s="38" t="s">
        <v>17</v>
      </c>
      <c r="F1308" s="38" t="s">
        <v>0</v>
      </c>
      <c r="G1308" s="38" t="s">
        <v>14</v>
      </c>
      <c r="H1308" s="38" t="s">
        <v>36</v>
      </c>
      <c r="I1308" s="38" t="s">
        <v>3</v>
      </c>
    </row>
    <row r="1309" spans="1:9" x14ac:dyDescent="0.2">
      <c r="A1309" s="37">
        <v>18902</v>
      </c>
      <c r="B1309" s="38">
        <v>3.4</v>
      </c>
      <c r="C1309" s="38" t="s">
        <v>18</v>
      </c>
      <c r="D1309" s="38" t="s">
        <v>16</v>
      </c>
      <c r="E1309" s="38" t="s">
        <v>17</v>
      </c>
      <c r="F1309" s="38" t="s">
        <v>0</v>
      </c>
      <c r="G1309" s="38" t="s">
        <v>14</v>
      </c>
      <c r="H1309" s="38" t="s">
        <v>36</v>
      </c>
      <c r="I1309" s="38" t="s">
        <v>3</v>
      </c>
    </row>
    <row r="1310" spans="1:9" x14ac:dyDescent="0.2">
      <c r="A1310" s="37">
        <v>18994</v>
      </c>
      <c r="B1310" s="38">
        <v>3.1</v>
      </c>
      <c r="C1310" s="38" t="s">
        <v>18</v>
      </c>
      <c r="D1310" s="38" t="s">
        <v>16</v>
      </c>
      <c r="E1310" s="38" t="s">
        <v>17</v>
      </c>
      <c r="F1310" s="38" t="s">
        <v>0</v>
      </c>
      <c r="G1310" s="38" t="s">
        <v>14</v>
      </c>
      <c r="H1310" s="38" t="s">
        <v>36</v>
      </c>
      <c r="I1310" s="38" t="s">
        <v>3</v>
      </c>
    </row>
    <row r="1311" spans="1:9" x14ac:dyDescent="0.2">
      <c r="A1311" s="37">
        <v>19085</v>
      </c>
      <c r="B1311" s="38">
        <v>3</v>
      </c>
      <c r="C1311" s="38" t="s">
        <v>18</v>
      </c>
      <c r="D1311" s="38" t="s">
        <v>16</v>
      </c>
      <c r="E1311" s="38" t="s">
        <v>17</v>
      </c>
      <c r="F1311" s="38" t="s">
        <v>0</v>
      </c>
      <c r="G1311" s="38" t="s">
        <v>14</v>
      </c>
      <c r="H1311" s="38" t="s">
        <v>36</v>
      </c>
      <c r="I1311" s="38" t="s">
        <v>3</v>
      </c>
    </row>
    <row r="1312" spans="1:9" x14ac:dyDescent="0.2">
      <c r="A1312" s="37">
        <v>19176</v>
      </c>
      <c r="B1312" s="38">
        <v>3.2</v>
      </c>
      <c r="C1312" s="38" t="s">
        <v>18</v>
      </c>
      <c r="D1312" s="38" t="s">
        <v>16</v>
      </c>
      <c r="E1312" s="38" t="s">
        <v>17</v>
      </c>
      <c r="F1312" s="38" t="s">
        <v>0</v>
      </c>
      <c r="G1312" s="38" t="s">
        <v>14</v>
      </c>
      <c r="H1312" s="38" t="s">
        <v>36</v>
      </c>
      <c r="I1312" s="38" t="s">
        <v>3</v>
      </c>
    </row>
    <row r="1313" spans="1:9" x14ac:dyDescent="0.2">
      <c r="A1313" s="37">
        <v>19268</v>
      </c>
      <c r="B1313" s="38">
        <v>2.8</v>
      </c>
      <c r="C1313" s="38" t="s">
        <v>18</v>
      </c>
      <c r="D1313" s="38" t="s">
        <v>16</v>
      </c>
      <c r="E1313" s="38" t="s">
        <v>17</v>
      </c>
      <c r="F1313" s="38" t="s">
        <v>0</v>
      </c>
      <c r="G1313" s="38" t="s">
        <v>14</v>
      </c>
      <c r="H1313" s="38" t="s">
        <v>36</v>
      </c>
      <c r="I1313" s="38" t="s">
        <v>3</v>
      </c>
    </row>
    <row r="1314" spans="1:9" x14ac:dyDescent="0.2">
      <c r="A1314" s="37">
        <v>19360</v>
      </c>
      <c r="B1314" s="38">
        <v>2.7</v>
      </c>
      <c r="C1314" s="38" t="s">
        <v>18</v>
      </c>
      <c r="D1314" s="38" t="s">
        <v>16</v>
      </c>
      <c r="E1314" s="38" t="s">
        <v>17</v>
      </c>
      <c r="F1314" s="38" t="s">
        <v>0</v>
      </c>
      <c r="G1314" s="38" t="s">
        <v>14</v>
      </c>
      <c r="H1314" s="38" t="s">
        <v>36</v>
      </c>
      <c r="I1314" s="38" t="s">
        <v>3</v>
      </c>
    </row>
    <row r="1315" spans="1:9" x14ac:dyDescent="0.2">
      <c r="A1315" s="37">
        <v>19450</v>
      </c>
      <c r="B1315" s="38">
        <v>2.6</v>
      </c>
      <c r="C1315" s="38" t="s">
        <v>18</v>
      </c>
      <c r="D1315" s="38" t="s">
        <v>16</v>
      </c>
      <c r="E1315" s="38" t="s">
        <v>17</v>
      </c>
      <c r="F1315" s="38" t="s">
        <v>0</v>
      </c>
      <c r="G1315" s="38" t="s">
        <v>14</v>
      </c>
      <c r="H1315" s="38" t="s">
        <v>36</v>
      </c>
      <c r="I1315" s="38" t="s">
        <v>3</v>
      </c>
    </row>
    <row r="1316" spans="1:9" x14ac:dyDescent="0.2">
      <c r="A1316" s="37">
        <v>19541</v>
      </c>
      <c r="B1316" s="38">
        <v>2.7</v>
      </c>
      <c r="C1316" s="38" t="s">
        <v>18</v>
      </c>
      <c r="D1316" s="38" t="s">
        <v>16</v>
      </c>
      <c r="E1316" s="38" t="s">
        <v>17</v>
      </c>
      <c r="F1316" s="38" t="s">
        <v>0</v>
      </c>
      <c r="G1316" s="38" t="s">
        <v>14</v>
      </c>
      <c r="H1316" s="38" t="s">
        <v>36</v>
      </c>
      <c r="I1316" s="38" t="s">
        <v>3</v>
      </c>
    </row>
    <row r="1317" spans="1:9" x14ac:dyDescent="0.2">
      <c r="A1317" s="37">
        <v>19633</v>
      </c>
      <c r="B1317" s="38">
        <v>3.7</v>
      </c>
      <c r="C1317" s="38" t="s">
        <v>18</v>
      </c>
      <c r="D1317" s="38" t="s">
        <v>16</v>
      </c>
      <c r="E1317" s="38" t="s">
        <v>17</v>
      </c>
      <c r="F1317" s="38" t="s">
        <v>0</v>
      </c>
      <c r="G1317" s="38" t="s">
        <v>14</v>
      </c>
      <c r="H1317" s="38" t="s">
        <v>36</v>
      </c>
      <c r="I1317" s="38" t="s">
        <v>3</v>
      </c>
    </row>
    <row r="1318" spans="1:9" x14ac:dyDescent="0.2">
      <c r="A1318" s="37">
        <v>19725</v>
      </c>
      <c r="B1318" s="38">
        <v>5.3</v>
      </c>
      <c r="C1318" s="38" t="s">
        <v>18</v>
      </c>
      <c r="D1318" s="38" t="s">
        <v>16</v>
      </c>
      <c r="E1318" s="38" t="s">
        <v>17</v>
      </c>
      <c r="F1318" s="38" t="s">
        <v>0</v>
      </c>
      <c r="G1318" s="38" t="s">
        <v>14</v>
      </c>
      <c r="H1318" s="38" t="s">
        <v>36</v>
      </c>
      <c r="I1318" s="38" t="s">
        <v>3</v>
      </c>
    </row>
    <row r="1319" spans="1:9" x14ac:dyDescent="0.2">
      <c r="A1319" s="37">
        <v>19815</v>
      </c>
      <c r="B1319" s="38">
        <v>5.8</v>
      </c>
      <c r="C1319" s="38" t="s">
        <v>18</v>
      </c>
      <c r="D1319" s="38" t="s">
        <v>16</v>
      </c>
      <c r="E1319" s="38" t="s">
        <v>17</v>
      </c>
      <c r="F1319" s="38" t="s">
        <v>0</v>
      </c>
      <c r="G1319" s="38" t="s">
        <v>14</v>
      </c>
      <c r="H1319" s="38" t="s">
        <v>36</v>
      </c>
      <c r="I1319" s="38" t="s">
        <v>3</v>
      </c>
    </row>
    <row r="1320" spans="1:9" x14ac:dyDescent="0.2">
      <c r="A1320" s="37">
        <v>19906</v>
      </c>
      <c r="B1320" s="38">
        <v>6</v>
      </c>
      <c r="C1320" s="38" t="s">
        <v>18</v>
      </c>
      <c r="D1320" s="38" t="s">
        <v>16</v>
      </c>
      <c r="E1320" s="38" t="s">
        <v>17</v>
      </c>
      <c r="F1320" s="38" t="s">
        <v>0</v>
      </c>
      <c r="G1320" s="38" t="s">
        <v>14</v>
      </c>
      <c r="H1320" s="38" t="s">
        <v>36</v>
      </c>
      <c r="I1320" s="38" t="s">
        <v>3</v>
      </c>
    </row>
    <row r="1321" spans="1:9" x14ac:dyDescent="0.2">
      <c r="A1321" s="37">
        <v>19998</v>
      </c>
      <c r="B1321" s="38">
        <v>5.3</v>
      </c>
      <c r="C1321" s="38" t="s">
        <v>18</v>
      </c>
      <c r="D1321" s="38" t="s">
        <v>16</v>
      </c>
      <c r="E1321" s="38" t="s">
        <v>17</v>
      </c>
      <c r="F1321" s="38" t="s">
        <v>0</v>
      </c>
      <c r="G1321" s="38" t="s">
        <v>14</v>
      </c>
      <c r="H1321" s="38" t="s">
        <v>36</v>
      </c>
      <c r="I1321" s="38" t="s">
        <v>3</v>
      </c>
    </row>
    <row r="1322" spans="1:9" x14ac:dyDescent="0.2">
      <c r="A1322" s="37">
        <v>20090</v>
      </c>
      <c r="B1322" s="38">
        <v>4.7</v>
      </c>
      <c r="C1322" s="38" t="s">
        <v>18</v>
      </c>
      <c r="D1322" s="38" t="s">
        <v>16</v>
      </c>
      <c r="E1322" s="38" t="s">
        <v>17</v>
      </c>
      <c r="F1322" s="38" t="s">
        <v>0</v>
      </c>
      <c r="G1322" s="38" t="s">
        <v>14</v>
      </c>
      <c r="H1322" s="38" t="s">
        <v>36</v>
      </c>
      <c r="I1322" s="38" t="s">
        <v>3</v>
      </c>
    </row>
    <row r="1323" spans="1:9" x14ac:dyDescent="0.2">
      <c r="A1323" s="37">
        <v>20180</v>
      </c>
      <c r="B1323" s="38">
        <v>4.4000000000000004</v>
      </c>
      <c r="C1323" s="38" t="s">
        <v>18</v>
      </c>
      <c r="D1323" s="38" t="s">
        <v>16</v>
      </c>
      <c r="E1323" s="38" t="s">
        <v>17</v>
      </c>
      <c r="F1323" s="38" t="s">
        <v>0</v>
      </c>
      <c r="G1323" s="38" t="s">
        <v>14</v>
      </c>
      <c r="H1323" s="38" t="s">
        <v>36</v>
      </c>
      <c r="I1323" s="38" t="s">
        <v>3</v>
      </c>
    </row>
    <row r="1324" spans="1:9" x14ac:dyDescent="0.2">
      <c r="A1324" s="37">
        <v>20271</v>
      </c>
      <c r="B1324" s="38">
        <v>4.0999999999999996</v>
      </c>
      <c r="C1324" s="38" t="s">
        <v>18</v>
      </c>
      <c r="D1324" s="38" t="s">
        <v>16</v>
      </c>
      <c r="E1324" s="38" t="s">
        <v>17</v>
      </c>
      <c r="F1324" s="38" t="s">
        <v>0</v>
      </c>
      <c r="G1324" s="38" t="s">
        <v>14</v>
      </c>
      <c r="H1324" s="38" t="s">
        <v>36</v>
      </c>
      <c r="I1324" s="38" t="s">
        <v>3</v>
      </c>
    </row>
    <row r="1325" spans="1:9" x14ac:dyDescent="0.2">
      <c r="A1325" s="37">
        <v>20363</v>
      </c>
      <c r="B1325" s="38">
        <v>4.2</v>
      </c>
      <c r="C1325" s="38" t="s">
        <v>18</v>
      </c>
      <c r="D1325" s="38" t="s">
        <v>16</v>
      </c>
      <c r="E1325" s="38" t="s">
        <v>17</v>
      </c>
      <c r="F1325" s="38" t="s">
        <v>0</v>
      </c>
      <c r="G1325" s="38" t="s">
        <v>14</v>
      </c>
      <c r="H1325" s="38" t="s">
        <v>36</v>
      </c>
      <c r="I1325" s="38" t="s">
        <v>3</v>
      </c>
    </row>
    <row r="1326" spans="1:9" x14ac:dyDescent="0.2">
      <c r="A1326" s="37">
        <v>20455</v>
      </c>
      <c r="B1326" s="38">
        <v>4</v>
      </c>
      <c r="C1326" s="38" t="s">
        <v>18</v>
      </c>
      <c r="D1326" s="38" t="s">
        <v>16</v>
      </c>
      <c r="E1326" s="38" t="s">
        <v>17</v>
      </c>
      <c r="F1326" s="38" t="s">
        <v>0</v>
      </c>
      <c r="G1326" s="38" t="s">
        <v>14</v>
      </c>
      <c r="H1326" s="38" t="s">
        <v>36</v>
      </c>
      <c r="I1326" s="38" t="s">
        <v>3</v>
      </c>
    </row>
    <row r="1327" spans="1:9" x14ac:dyDescent="0.2">
      <c r="A1327" s="37">
        <v>20546</v>
      </c>
      <c r="B1327" s="38">
        <v>4.2</v>
      </c>
      <c r="C1327" s="38" t="s">
        <v>18</v>
      </c>
      <c r="D1327" s="38" t="s">
        <v>16</v>
      </c>
      <c r="E1327" s="38" t="s">
        <v>17</v>
      </c>
      <c r="F1327" s="38" t="s">
        <v>0</v>
      </c>
      <c r="G1327" s="38" t="s">
        <v>14</v>
      </c>
      <c r="H1327" s="38" t="s">
        <v>36</v>
      </c>
      <c r="I1327" s="38" t="s">
        <v>3</v>
      </c>
    </row>
    <row r="1328" spans="1:9" x14ac:dyDescent="0.2">
      <c r="A1328" s="37">
        <v>20637</v>
      </c>
      <c r="B1328" s="38">
        <v>4.0999999999999996</v>
      </c>
      <c r="C1328" s="38" t="s">
        <v>18</v>
      </c>
      <c r="D1328" s="38" t="s">
        <v>16</v>
      </c>
      <c r="E1328" s="38" t="s">
        <v>17</v>
      </c>
      <c r="F1328" s="38" t="s">
        <v>0</v>
      </c>
      <c r="G1328" s="38" t="s">
        <v>14</v>
      </c>
      <c r="H1328" s="38" t="s">
        <v>36</v>
      </c>
      <c r="I1328" s="38" t="s">
        <v>3</v>
      </c>
    </row>
    <row r="1329" spans="1:9" x14ac:dyDescent="0.2">
      <c r="A1329" s="37">
        <v>20729</v>
      </c>
      <c r="B1329" s="38">
        <v>4.0999999999999996</v>
      </c>
      <c r="C1329" s="38" t="s">
        <v>18</v>
      </c>
      <c r="D1329" s="38" t="s">
        <v>16</v>
      </c>
      <c r="E1329" s="38" t="s">
        <v>17</v>
      </c>
      <c r="F1329" s="38" t="s">
        <v>0</v>
      </c>
      <c r="G1329" s="38" t="s">
        <v>14</v>
      </c>
      <c r="H1329" s="38" t="s">
        <v>36</v>
      </c>
      <c r="I1329" s="38" t="s">
        <v>3</v>
      </c>
    </row>
    <row r="1330" spans="1:9" x14ac:dyDescent="0.2">
      <c r="A1330" s="37">
        <v>20821</v>
      </c>
      <c r="B1330" s="38">
        <v>3.9</v>
      </c>
      <c r="C1330" s="38" t="s">
        <v>18</v>
      </c>
      <c r="D1330" s="38" t="s">
        <v>16</v>
      </c>
      <c r="E1330" s="38" t="s">
        <v>17</v>
      </c>
      <c r="F1330" s="38" t="s">
        <v>0</v>
      </c>
      <c r="G1330" s="38" t="s">
        <v>14</v>
      </c>
      <c r="H1330" s="38" t="s">
        <v>36</v>
      </c>
      <c r="I1330" s="38" t="s">
        <v>3</v>
      </c>
    </row>
    <row r="1331" spans="1:9" x14ac:dyDescent="0.2">
      <c r="A1331" s="37">
        <v>20911</v>
      </c>
      <c r="B1331" s="38">
        <v>4.0999999999999996</v>
      </c>
      <c r="C1331" s="38" t="s">
        <v>18</v>
      </c>
      <c r="D1331" s="38" t="s">
        <v>16</v>
      </c>
      <c r="E1331" s="38" t="s">
        <v>17</v>
      </c>
      <c r="F1331" s="38" t="s">
        <v>0</v>
      </c>
      <c r="G1331" s="38" t="s">
        <v>14</v>
      </c>
      <c r="H1331" s="38" t="s">
        <v>36</v>
      </c>
      <c r="I1331" s="38" t="s">
        <v>3</v>
      </c>
    </row>
    <row r="1332" spans="1:9" x14ac:dyDescent="0.2">
      <c r="A1332" s="37">
        <v>21002</v>
      </c>
      <c r="B1332" s="38">
        <v>4.2</v>
      </c>
      <c r="C1332" s="38" t="s">
        <v>18</v>
      </c>
      <c r="D1332" s="38" t="s">
        <v>16</v>
      </c>
      <c r="E1332" s="38" t="s">
        <v>17</v>
      </c>
      <c r="F1332" s="38" t="s">
        <v>0</v>
      </c>
      <c r="G1332" s="38" t="s">
        <v>14</v>
      </c>
      <c r="H1332" s="38" t="s">
        <v>36</v>
      </c>
      <c r="I1332" s="38" t="s">
        <v>3</v>
      </c>
    </row>
    <row r="1333" spans="1:9" x14ac:dyDescent="0.2">
      <c r="A1333" s="37">
        <v>21094</v>
      </c>
      <c r="B1333" s="38">
        <v>4.9000000000000004</v>
      </c>
      <c r="C1333" s="38" t="s">
        <v>18</v>
      </c>
      <c r="D1333" s="38" t="s">
        <v>16</v>
      </c>
      <c r="E1333" s="38" t="s">
        <v>17</v>
      </c>
      <c r="F1333" s="38" t="s">
        <v>0</v>
      </c>
      <c r="G1333" s="38" t="s">
        <v>14</v>
      </c>
      <c r="H1333" s="38" t="s">
        <v>36</v>
      </c>
      <c r="I1333" s="38" t="s">
        <v>3</v>
      </c>
    </row>
    <row r="1334" spans="1:9" x14ac:dyDescent="0.2">
      <c r="A1334" s="37">
        <v>21186</v>
      </c>
      <c r="B1334" s="38">
        <v>6.3</v>
      </c>
      <c r="C1334" s="38" t="s">
        <v>18</v>
      </c>
      <c r="D1334" s="38" t="s">
        <v>16</v>
      </c>
      <c r="E1334" s="38" t="s">
        <v>17</v>
      </c>
      <c r="F1334" s="38" t="s">
        <v>0</v>
      </c>
      <c r="G1334" s="38" t="s">
        <v>14</v>
      </c>
      <c r="H1334" s="38" t="s">
        <v>36</v>
      </c>
      <c r="I1334" s="38" t="s">
        <v>3</v>
      </c>
    </row>
    <row r="1335" spans="1:9" x14ac:dyDescent="0.2">
      <c r="A1335" s="37">
        <v>21276</v>
      </c>
      <c r="B1335" s="38">
        <v>7.4</v>
      </c>
      <c r="C1335" s="38" t="s">
        <v>18</v>
      </c>
      <c r="D1335" s="38" t="s">
        <v>16</v>
      </c>
      <c r="E1335" s="38" t="s">
        <v>17</v>
      </c>
      <c r="F1335" s="38" t="s">
        <v>0</v>
      </c>
      <c r="G1335" s="38" t="s">
        <v>14</v>
      </c>
      <c r="H1335" s="38" t="s">
        <v>36</v>
      </c>
      <c r="I1335" s="38" t="s">
        <v>3</v>
      </c>
    </row>
    <row r="1336" spans="1:9" x14ac:dyDescent="0.2">
      <c r="A1336" s="37">
        <v>21367</v>
      </c>
      <c r="B1336" s="38">
        <v>7.3</v>
      </c>
      <c r="C1336" s="38" t="s">
        <v>18</v>
      </c>
      <c r="D1336" s="38" t="s">
        <v>16</v>
      </c>
      <c r="E1336" s="38" t="s">
        <v>17</v>
      </c>
      <c r="F1336" s="38" t="s">
        <v>0</v>
      </c>
      <c r="G1336" s="38" t="s">
        <v>14</v>
      </c>
      <c r="H1336" s="38" t="s">
        <v>36</v>
      </c>
      <c r="I1336" s="38" t="s">
        <v>3</v>
      </c>
    </row>
    <row r="1337" spans="1:9" x14ac:dyDescent="0.2">
      <c r="A1337" s="37">
        <v>21459</v>
      </c>
      <c r="B1337" s="38">
        <v>6.4</v>
      </c>
      <c r="C1337" s="38" t="s">
        <v>18</v>
      </c>
      <c r="D1337" s="38" t="s">
        <v>16</v>
      </c>
      <c r="E1337" s="38" t="s">
        <v>17</v>
      </c>
      <c r="F1337" s="38" t="s">
        <v>0</v>
      </c>
      <c r="G1337" s="38" t="s">
        <v>14</v>
      </c>
      <c r="H1337" s="38" t="s">
        <v>36</v>
      </c>
      <c r="I1337" s="38" t="s">
        <v>3</v>
      </c>
    </row>
    <row r="1338" spans="1:9" x14ac:dyDescent="0.2">
      <c r="A1338" s="37">
        <v>21551</v>
      </c>
      <c r="B1338" s="38">
        <v>5.8</v>
      </c>
      <c r="C1338" s="38" t="s">
        <v>18</v>
      </c>
      <c r="D1338" s="38" t="s">
        <v>16</v>
      </c>
      <c r="E1338" s="38" t="s">
        <v>17</v>
      </c>
      <c r="F1338" s="38" t="s">
        <v>0</v>
      </c>
      <c r="G1338" s="38" t="s">
        <v>14</v>
      </c>
      <c r="H1338" s="38" t="s">
        <v>36</v>
      </c>
      <c r="I1338" s="38" t="s">
        <v>3</v>
      </c>
    </row>
    <row r="1339" spans="1:9" x14ac:dyDescent="0.2">
      <c r="A1339" s="37">
        <v>21641</v>
      </c>
      <c r="B1339" s="38">
        <v>5.0999999999999996</v>
      </c>
      <c r="C1339" s="38" t="s">
        <v>18</v>
      </c>
      <c r="D1339" s="38" t="s">
        <v>16</v>
      </c>
      <c r="E1339" s="38" t="s">
        <v>17</v>
      </c>
      <c r="F1339" s="38" t="s">
        <v>0</v>
      </c>
      <c r="G1339" s="38" t="s">
        <v>14</v>
      </c>
      <c r="H1339" s="38" t="s">
        <v>36</v>
      </c>
      <c r="I1339" s="38" t="s">
        <v>3</v>
      </c>
    </row>
    <row r="1340" spans="1:9" x14ac:dyDescent="0.2">
      <c r="A1340" s="37">
        <v>21732</v>
      </c>
      <c r="B1340" s="38">
        <v>5.3</v>
      </c>
      <c r="C1340" s="38" t="s">
        <v>18</v>
      </c>
      <c r="D1340" s="38" t="s">
        <v>16</v>
      </c>
      <c r="E1340" s="38" t="s">
        <v>17</v>
      </c>
      <c r="F1340" s="38" t="s">
        <v>0</v>
      </c>
      <c r="G1340" s="38" t="s">
        <v>14</v>
      </c>
      <c r="H1340" s="38" t="s">
        <v>36</v>
      </c>
      <c r="I1340" s="38" t="s">
        <v>3</v>
      </c>
    </row>
    <row r="1341" spans="1:9" x14ac:dyDescent="0.2">
      <c r="A1341" s="37">
        <v>21824</v>
      </c>
      <c r="B1341" s="38">
        <v>5.6</v>
      </c>
      <c r="C1341" s="38" t="s">
        <v>18</v>
      </c>
      <c r="D1341" s="38" t="s">
        <v>16</v>
      </c>
      <c r="E1341" s="38" t="s">
        <v>17</v>
      </c>
      <c r="F1341" s="38" t="s">
        <v>0</v>
      </c>
      <c r="G1341" s="38" t="s">
        <v>14</v>
      </c>
      <c r="H1341" s="38" t="s">
        <v>36</v>
      </c>
      <c r="I1341" s="38" t="s">
        <v>3</v>
      </c>
    </row>
    <row r="1342" spans="1:9" x14ac:dyDescent="0.2">
      <c r="A1342" s="37">
        <v>21916</v>
      </c>
      <c r="B1342" s="38">
        <v>5.0999999999999996</v>
      </c>
      <c r="C1342" s="38" t="s">
        <v>18</v>
      </c>
      <c r="D1342" s="38" t="s">
        <v>16</v>
      </c>
      <c r="E1342" s="38" t="s">
        <v>17</v>
      </c>
      <c r="F1342" s="38" t="s">
        <v>0</v>
      </c>
      <c r="G1342" s="38" t="s">
        <v>14</v>
      </c>
      <c r="H1342" s="38" t="s">
        <v>36</v>
      </c>
      <c r="I1342" s="38" t="s">
        <v>3</v>
      </c>
    </row>
    <row r="1343" spans="1:9" x14ac:dyDescent="0.2">
      <c r="A1343" s="37">
        <v>22007</v>
      </c>
      <c r="B1343" s="38">
        <v>5.2</v>
      </c>
      <c r="C1343" s="38" t="s">
        <v>18</v>
      </c>
      <c r="D1343" s="38" t="s">
        <v>16</v>
      </c>
      <c r="E1343" s="38" t="s">
        <v>17</v>
      </c>
      <c r="F1343" s="38" t="s">
        <v>0</v>
      </c>
      <c r="G1343" s="38" t="s">
        <v>14</v>
      </c>
      <c r="H1343" s="38" t="s">
        <v>36</v>
      </c>
      <c r="I1343" s="38" t="s">
        <v>3</v>
      </c>
    </row>
    <row r="1344" spans="1:9" x14ac:dyDescent="0.2">
      <c r="A1344" s="37">
        <v>22098</v>
      </c>
      <c r="B1344" s="38">
        <v>5.5</v>
      </c>
      <c r="C1344" s="38" t="s">
        <v>18</v>
      </c>
      <c r="D1344" s="38" t="s">
        <v>16</v>
      </c>
      <c r="E1344" s="38" t="s">
        <v>17</v>
      </c>
      <c r="F1344" s="38" t="s">
        <v>0</v>
      </c>
      <c r="G1344" s="38" t="s">
        <v>14</v>
      </c>
      <c r="H1344" s="38" t="s">
        <v>36</v>
      </c>
      <c r="I1344" s="38" t="s">
        <v>3</v>
      </c>
    </row>
    <row r="1345" spans="1:9" x14ac:dyDescent="0.2">
      <c r="A1345" s="37">
        <v>22190</v>
      </c>
      <c r="B1345" s="38">
        <v>6.3</v>
      </c>
      <c r="C1345" s="38" t="s">
        <v>18</v>
      </c>
      <c r="D1345" s="38" t="s">
        <v>16</v>
      </c>
      <c r="E1345" s="38" t="s">
        <v>17</v>
      </c>
      <c r="F1345" s="38" t="s">
        <v>0</v>
      </c>
      <c r="G1345" s="38" t="s">
        <v>14</v>
      </c>
      <c r="H1345" s="38" t="s">
        <v>36</v>
      </c>
      <c r="I1345" s="38" t="s">
        <v>3</v>
      </c>
    </row>
    <row r="1346" spans="1:9" x14ac:dyDescent="0.2">
      <c r="A1346" s="37">
        <v>22282</v>
      </c>
      <c r="B1346" s="38">
        <v>6.8</v>
      </c>
      <c r="C1346" s="38" t="s">
        <v>18</v>
      </c>
      <c r="D1346" s="38" t="s">
        <v>16</v>
      </c>
      <c r="E1346" s="38" t="s">
        <v>17</v>
      </c>
      <c r="F1346" s="38" t="s">
        <v>0</v>
      </c>
      <c r="G1346" s="38" t="s">
        <v>14</v>
      </c>
      <c r="H1346" s="38" t="s">
        <v>36</v>
      </c>
      <c r="I1346" s="38" t="s">
        <v>3</v>
      </c>
    </row>
    <row r="1347" spans="1:9" x14ac:dyDescent="0.2">
      <c r="A1347" s="37">
        <v>22372</v>
      </c>
      <c r="B1347" s="38">
        <v>7</v>
      </c>
      <c r="C1347" s="38" t="s">
        <v>18</v>
      </c>
      <c r="D1347" s="38" t="s">
        <v>16</v>
      </c>
      <c r="E1347" s="38" t="s">
        <v>17</v>
      </c>
      <c r="F1347" s="38" t="s">
        <v>0</v>
      </c>
      <c r="G1347" s="38" t="s">
        <v>14</v>
      </c>
      <c r="H1347" s="38" t="s">
        <v>36</v>
      </c>
      <c r="I1347" s="38" t="s">
        <v>3</v>
      </c>
    </row>
    <row r="1348" spans="1:9" x14ac:dyDescent="0.2">
      <c r="A1348" s="37">
        <v>22463</v>
      </c>
      <c r="B1348" s="38">
        <v>6.8</v>
      </c>
      <c r="C1348" s="38" t="s">
        <v>18</v>
      </c>
      <c r="D1348" s="38" t="s">
        <v>16</v>
      </c>
      <c r="E1348" s="38" t="s">
        <v>17</v>
      </c>
      <c r="F1348" s="38" t="s">
        <v>0</v>
      </c>
      <c r="G1348" s="38" t="s">
        <v>14</v>
      </c>
      <c r="H1348" s="38" t="s">
        <v>36</v>
      </c>
      <c r="I1348" s="38" t="s">
        <v>3</v>
      </c>
    </row>
    <row r="1349" spans="1:9" x14ac:dyDescent="0.2">
      <c r="A1349" s="37">
        <v>22555</v>
      </c>
      <c r="B1349" s="38">
        <v>6.2</v>
      </c>
      <c r="C1349" s="38" t="s">
        <v>18</v>
      </c>
      <c r="D1349" s="38" t="s">
        <v>16</v>
      </c>
      <c r="E1349" s="38" t="s">
        <v>17</v>
      </c>
      <c r="F1349" s="38" t="s">
        <v>0</v>
      </c>
      <c r="G1349" s="38" t="s">
        <v>14</v>
      </c>
      <c r="H1349" s="38" t="s">
        <v>36</v>
      </c>
      <c r="I1349" s="38" t="s">
        <v>3</v>
      </c>
    </row>
    <row r="1350" spans="1:9" x14ac:dyDescent="0.2">
      <c r="A1350" s="37">
        <v>22647</v>
      </c>
      <c r="B1350" s="38">
        <v>5.6</v>
      </c>
      <c r="C1350" s="38" t="s">
        <v>18</v>
      </c>
      <c r="D1350" s="38" t="s">
        <v>16</v>
      </c>
      <c r="E1350" s="38" t="s">
        <v>17</v>
      </c>
      <c r="F1350" s="38" t="s">
        <v>0</v>
      </c>
      <c r="G1350" s="38" t="s">
        <v>14</v>
      </c>
      <c r="H1350" s="38" t="s">
        <v>36</v>
      </c>
      <c r="I1350" s="38" t="s">
        <v>3</v>
      </c>
    </row>
    <row r="1351" spans="1:9" x14ac:dyDescent="0.2">
      <c r="A1351" s="37">
        <v>22737</v>
      </c>
      <c r="B1351" s="38">
        <v>5.5</v>
      </c>
      <c r="C1351" s="38" t="s">
        <v>18</v>
      </c>
      <c r="D1351" s="38" t="s">
        <v>16</v>
      </c>
      <c r="E1351" s="38" t="s">
        <v>17</v>
      </c>
      <c r="F1351" s="38" t="s">
        <v>0</v>
      </c>
      <c r="G1351" s="38" t="s">
        <v>14</v>
      </c>
      <c r="H1351" s="38" t="s">
        <v>36</v>
      </c>
      <c r="I1351" s="38" t="s">
        <v>3</v>
      </c>
    </row>
    <row r="1352" spans="1:9" x14ac:dyDescent="0.2">
      <c r="A1352" s="37">
        <v>22828</v>
      </c>
      <c r="B1352" s="38">
        <v>5.6</v>
      </c>
      <c r="C1352" s="38" t="s">
        <v>18</v>
      </c>
      <c r="D1352" s="38" t="s">
        <v>16</v>
      </c>
      <c r="E1352" s="38" t="s">
        <v>17</v>
      </c>
      <c r="F1352" s="38" t="s">
        <v>0</v>
      </c>
      <c r="G1352" s="38" t="s">
        <v>14</v>
      </c>
      <c r="H1352" s="38" t="s">
        <v>36</v>
      </c>
      <c r="I1352" s="38" t="s">
        <v>3</v>
      </c>
    </row>
    <row r="1353" spans="1:9" x14ac:dyDescent="0.2">
      <c r="A1353" s="37">
        <v>22920</v>
      </c>
      <c r="B1353" s="38">
        <v>5.5</v>
      </c>
      <c r="C1353" s="38" t="s">
        <v>18</v>
      </c>
      <c r="D1353" s="38" t="s">
        <v>16</v>
      </c>
      <c r="E1353" s="38" t="s">
        <v>17</v>
      </c>
      <c r="F1353" s="38" t="s">
        <v>0</v>
      </c>
      <c r="G1353" s="38" t="s">
        <v>14</v>
      </c>
      <c r="H1353" s="38" t="s">
        <v>36</v>
      </c>
      <c r="I1353" s="38" t="s">
        <v>3</v>
      </c>
    </row>
    <row r="1354" spans="1:9" x14ac:dyDescent="0.2">
      <c r="A1354" s="37">
        <v>23012</v>
      </c>
      <c r="B1354" s="38">
        <v>5.8</v>
      </c>
      <c r="C1354" s="38" t="s">
        <v>18</v>
      </c>
      <c r="D1354" s="38" t="s">
        <v>16</v>
      </c>
      <c r="E1354" s="38" t="s">
        <v>17</v>
      </c>
      <c r="F1354" s="38" t="s">
        <v>0</v>
      </c>
      <c r="G1354" s="38" t="s">
        <v>14</v>
      </c>
      <c r="H1354" s="38" t="s">
        <v>36</v>
      </c>
      <c r="I1354" s="38" t="s">
        <v>3</v>
      </c>
    </row>
    <row r="1355" spans="1:9" x14ac:dyDescent="0.2">
      <c r="A1355" s="37">
        <v>23102</v>
      </c>
      <c r="B1355" s="38">
        <v>5.7</v>
      </c>
      <c r="C1355" s="38" t="s">
        <v>18</v>
      </c>
      <c r="D1355" s="38" t="s">
        <v>16</v>
      </c>
      <c r="E1355" s="38" t="s">
        <v>17</v>
      </c>
      <c r="F1355" s="38" t="s">
        <v>0</v>
      </c>
      <c r="G1355" s="38" t="s">
        <v>14</v>
      </c>
      <c r="H1355" s="38" t="s">
        <v>36</v>
      </c>
      <c r="I1355" s="38" t="s">
        <v>3</v>
      </c>
    </row>
    <row r="1356" spans="1:9" x14ac:dyDescent="0.2">
      <c r="A1356" s="37">
        <v>23193</v>
      </c>
      <c r="B1356" s="38">
        <v>5.5</v>
      </c>
      <c r="C1356" s="38" t="s">
        <v>18</v>
      </c>
      <c r="D1356" s="38" t="s">
        <v>16</v>
      </c>
      <c r="E1356" s="38" t="s">
        <v>17</v>
      </c>
      <c r="F1356" s="38" t="s">
        <v>0</v>
      </c>
      <c r="G1356" s="38" t="s">
        <v>14</v>
      </c>
      <c r="H1356" s="38" t="s">
        <v>36</v>
      </c>
      <c r="I1356" s="38" t="s">
        <v>3</v>
      </c>
    </row>
    <row r="1357" spans="1:9" x14ac:dyDescent="0.2">
      <c r="A1357" s="37">
        <v>23285</v>
      </c>
      <c r="B1357" s="38">
        <v>5.6</v>
      </c>
      <c r="C1357" s="38" t="s">
        <v>18</v>
      </c>
      <c r="D1357" s="38" t="s">
        <v>16</v>
      </c>
      <c r="E1357" s="38" t="s">
        <v>17</v>
      </c>
      <c r="F1357" s="38" t="s">
        <v>0</v>
      </c>
      <c r="G1357" s="38" t="s">
        <v>14</v>
      </c>
      <c r="H1357" s="38" t="s">
        <v>36</v>
      </c>
      <c r="I1357" s="38" t="s">
        <v>3</v>
      </c>
    </row>
    <row r="1358" spans="1:9" x14ac:dyDescent="0.2">
      <c r="A1358" s="37">
        <v>23377</v>
      </c>
      <c r="B1358" s="38">
        <v>5.5</v>
      </c>
      <c r="C1358" s="38" t="s">
        <v>18</v>
      </c>
      <c r="D1358" s="38" t="s">
        <v>16</v>
      </c>
      <c r="E1358" s="38" t="s">
        <v>17</v>
      </c>
      <c r="F1358" s="38" t="s">
        <v>0</v>
      </c>
      <c r="G1358" s="38" t="s">
        <v>14</v>
      </c>
      <c r="H1358" s="38" t="s">
        <v>36</v>
      </c>
      <c r="I1358" s="38" t="s">
        <v>3</v>
      </c>
    </row>
    <row r="1359" spans="1:9" x14ac:dyDescent="0.2">
      <c r="A1359" s="37">
        <v>23468</v>
      </c>
      <c r="B1359" s="38">
        <v>5.2</v>
      </c>
      <c r="C1359" s="38" t="s">
        <v>18</v>
      </c>
      <c r="D1359" s="38" t="s">
        <v>16</v>
      </c>
      <c r="E1359" s="38" t="s">
        <v>17</v>
      </c>
      <c r="F1359" s="38" t="s">
        <v>0</v>
      </c>
      <c r="G1359" s="38" t="s">
        <v>14</v>
      </c>
      <c r="H1359" s="38" t="s">
        <v>36</v>
      </c>
      <c r="I1359" s="38" t="s">
        <v>3</v>
      </c>
    </row>
    <row r="1360" spans="1:9" x14ac:dyDescent="0.2">
      <c r="A1360" s="37">
        <v>23559</v>
      </c>
      <c r="B1360" s="38">
        <v>5</v>
      </c>
      <c r="C1360" s="38" t="s">
        <v>18</v>
      </c>
      <c r="D1360" s="38" t="s">
        <v>16</v>
      </c>
      <c r="E1360" s="38" t="s">
        <v>17</v>
      </c>
      <c r="F1360" s="38" t="s">
        <v>0</v>
      </c>
      <c r="G1360" s="38" t="s">
        <v>14</v>
      </c>
      <c r="H1360" s="38" t="s">
        <v>36</v>
      </c>
      <c r="I1360" s="38" t="s">
        <v>3</v>
      </c>
    </row>
    <row r="1361" spans="1:9" x14ac:dyDescent="0.2">
      <c r="A1361" s="37">
        <v>23651</v>
      </c>
      <c r="B1361" s="38">
        <v>5</v>
      </c>
      <c r="C1361" s="38" t="s">
        <v>18</v>
      </c>
      <c r="D1361" s="38" t="s">
        <v>16</v>
      </c>
      <c r="E1361" s="38" t="s">
        <v>17</v>
      </c>
      <c r="F1361" s="38" t="s">
        <v>0</v>
      </c>
      <c r="G1361" s="38" t="s">
        <v>14</v>
      </c>
      <c r="H1361" s="38" t="s">
        <v>36</v>
      </c>
      <c r="I1361" s="38" t="s">
        <v>3</v>
      </c>
    </row>
    <row r="1362" spans="1:9" x14ac:dyDescent="0.2">
      <c r="A1362" s="37">
        <v>23743</v>
      </c>
      <c r="B1362" s="38">
        <v>4.9000000000000004</v>
      </c>
      <c r="C1362" s="38" t="s">
        <v>18</v>
      </c>
      <c r="D1362" s="38" t="s">
        <v>16</v>
      </c>
      <c r="E1362" s="38" t="s">
        <v>17</v>
      </c>
      <c r="F1362" s="38" t="s">
        <v>0</v>
      </c>
      <c r="G1362" s="38" t="s">
        <v>14</v>
      </c>
      <c r="H1362" s="38" t="s">
        <v>36</v>
      </c>
      <c r="I1362" s="38" t="s">
        <v>3</v>
      </c>
    </row>
    <row r="1363" spans="1:9" x14ac:dyDescent="0.2">
      <c r="A1363" s="37">
        <v>23833</v>
      </c>
      <c r="B1363" s="38">
        <v>4.7</v>
      </c>
      <c r="C1363" s="38" t="s">
        <v>18</v>
      </c>
      <c r="D1363" s="38" t="s">
        <v>16</v>
      </c>
      <c r="E1363" s="38" t="s">
        <v>17</v>
      </c>
      <c r="F1363" s="38" t="s">
        <v>0</v>
      </c>
      <c r="G1363" s="38" t="s">
        <v>14</v>
      </c>
      <c r="H1363" s="38" t="s">
        <v>36</v>
      </c>
      <c r="I1363" s="38" t="s">
        <v>3</v>
      </c>
    </row>
    <row r="1364" spans="1:9" x14ac:dyDescent="0.2">
      <c r="A1364" s="37">
        <v>23924</v>
      </c>
      <c r="B1364" s="38">
        <v>4.4000000000000004</v>
      </c>
      <c r="C1364" s="38" t="s">
        <v>18</v>
      </c>
      <c r="D1364" s="38" t="s">
        <v>16</v>
      </c>
      <c r="E1364" s="38" t="s">
        <v>17</v>
      </c>
      <c r="F1364" s="38" t="s">
        <v>0</v>
      </c>
      <c r="G1364" s="38" t="s">
        <v>14</v>
      </c>
      <c r="H1364" s="38" t="s">
        <v>36</v>
      </c>
      <c r="I1364" s="38" t="s">
        <v>3</v>
      </c>
    </row>
    <row r="1365" spans="1:9" x14ac:dyDescent="0.2">
      <c r="A1365" s="37">
        <v>24016</v>
      </c>
      <c r="B1365" s="38">
        <v>4.0999999999999996</v>
      </c>
      <c r="C1365" s="38" t="s">
        <v>18</v>
      </c>
      <c r="D1365" s="38" t="s">
        <v>16</v>
      </c>
      <c r="E1365" s="38" t="s">
        <v>17</v>
      </c>
      <c r="F1365" s="38" t="s">
        <v>0</v>
      </c>
      <c r="G1365" s="38" t="s">
        <v>14</v>
      </c>
      <c r="H1365" s="38" t="s">
        <v>36</v>
      </c>
      <c r="I1365" s="38" t="s">
        <v>3</v>
      </c>
    </row>
    <row r="1366" spans="1:9" x14ac:dyDescent="0.2">
      <c r="A1366" s="37">
        <v>24108</v>
      </c>
      <c r="B1366" s="38">
        <v>3.9</v>
      </c>
      <c r="C1366" s="38" t="s">
        <v>18</v>
      </c>
      <c r="D1366" s="38" t="s">
        <v>16</v>
      </c>
      <c r="E1366" s="38" t="s">
        <v>17</v>
      </c>
      <c r="F1366" s="38" t="s">
        <v>0</v>
      </c>
      <c r="G1366" s="38" t="s">
        <v>14</v>
      </c>
      <c r="H1366" s="38" t="s">
        <v>36</v>
      </c>
      <c r="I1366" s="38" t="s">
        <v>3</v>
      </c>
    </row>
    <row r="1367" spans="1:9" x14ac:dyDescent="0.2">
      <c r="A1367" s="37">
        <v>24198</v>
      </c>
      <c r="B1367" s="38">
        <v>3.8</v>
      </c>
      <c r="C1367" s="38" t="s">
        <v>18</v>
      </c>
      <c r="D1367" s="38" t="s">
        <v>16</v>
      </c>
      <c r="E1367" s="38" t="s">
        <v>17</v>
      </c>
      <c r="F1367" s="38" t="s">
        <v>0</v>
      </c>
      <c r="G1367" s="38" t="s">
        <v>14</v>
      </c>
      <c r="H1367" s="38" t="s">
        <v>36</v>
      </c>
      <c r="I1367" s="38" t="s">
        <v>3</v>
      </c>
    </row>
    <row r="1368" spans="1:9" x14ac:dyDescent="0.2">
      <c r="A1368" s="37">
        <v>24289</v>
      </c>
      <c r="B1368" s="38">
        <v>3.8</v>
      </c>
      <c r="C1368" s="38" t="s">
        <v>18</v>
      </c>
      <c r="D1368" s="38" t="s">
        <v>16</v>
      </c>
      <c r="E1368" s="38" t="s">
        <v>17</v>
      </c>
      <c r="F1368" s="38" t="s">
        <v>0</v>
      </c>
      <c r="G1368" s="38" t="s">
        <v>14</v>
      </c>
      <c r="H1368" s="38" t="s">
        <v>36</v>
      </c>
      <c r="I1368" s="38" t="s">
        <v>3</v>
      </c>
    </row>
    <row r="1369" spans="1:9" x14ac:dyDescent="0.2">
      <c r="A1369" s="37">
        <v>24381</v>
      </c>
      <c r="B1369" s="38">
        <v>3.7</v>
      </c>
      <c r="C1369" s="38" t="s">
        <v>18</v>
      </c>
      <c r="D1369" s="38" t="s">
        <v>16</v>
      </c>
      <c r="E1369" s="38" t="s">
        <v>17</v>
      </c>
      <c r="F1369" s="38" t="s">
        <v>0</v>
      </c>
      <c r="G1369" s="38" t="s">
        <v>14</v>
      </c>
      <c r="H1369" s="38" t="s">
        <v>36</v>
      </c>
      <c r="I1369" s="38" t="s">
        <v>3</v>
      </c>
    </row>
    <row r="1370" spans="1:9" x14ac:dyDescent="0.2">
      <c r="A1370" s="37">
        <v>24473</v>
      </c>
      <c r="B1370" s="38">
        <v>3.8</v>
      </c>
      <c r="C1370" s="38" t="s">
        <v>18</v>
      </c>
      <c r="D1370" s="38" t="s">
        <v>16</v>
      </c>
      <c r="E1370" s="38" t="s">
        <v>17</v>
      </c>
      <c r="F1370" s="38" t="s">
        <v>0</v>
      </c>
      <c r="G1370" s="38" t="s">
        <v>14</v>
      </c>
      <c r="H1370" s="38" t="s">
        <v>36</v>
      </c>
      <c r="I1370" s="38" t="s">
        <v>3</v>
      </c>
    </row>
    <row r="1371" spans="1:9" x14ac:dyDescent="0.2">
      <c r="A1371" s="37">
        <v>24563</v>
      </c>
      <c r="B1371" s="38">
        <v>3.8</v>
      </c>
      <c r="C1371" s="38" t="s">
        <v>18</v>
      </c>
      <c r="D1371" s="38" t="s">
        <v>16</v>
      </c>
      <c r="E1371" s="38" t="s">
        <v>17</v>
      </c>
      <c r="F1371" s="38" t="s">
        <v>0</v>
      </c>
      <c r="G1371" s="38" t="s">
        <v>14</v>
      </c>
      <c r="H1371" s="38" t="s">
        <v>36</v>
      </c>
      <c r="I1371" s="38" t="s">
        <v>3</v>
      </c>
    </row>
    <row r="1372" spans="1:9" x14ac:dyDescent="0.2">
      <c r="A1372" s="37">
        <v>24654</v>
      </c>
      <c r="B1372" s="38">
        <v>3.8</v>
      </c>
      <c r="C1372" s="38" t="s">
        <v>18</v>
      </c>
      <c r="D1372" s="38" t="s">
        <v>16</v>
      </c>
      <c r="E1372" s="38" t="s">
        <v>17</v>
      </c>
      <c r="F1372" s="38" t="s">
        <v>0</v>
      </c>
      <c r="G1372" s="38" t="s">
        <v>14</v>
      </c>
      <c r="H1372" s="38" t="s">
        <v>36</v>
      </c>
      <c r="I1372" s="38" t="s">
        <v>3</v>
      </c>
    </row>
    <row r="1373" spans="1:9" x14ac:dyDescent="0.2">
      <c r="A1373" s="37">
        <v>24746</v>
      </c>
      <c r="B1373" s="38">
        <v>3.9</v>
      </c>
      <c r="C1373" s="38" t="s">
        <v>18</v>
      </c>
      <c r="D1373" s="38" t="s">
        <v>16</v>
      </c>
      <c r="E1373" s="38" t="s">
        <v>17</v>
      </c>
      <c r="F1373" s="38" t="s">
        <v>0</v>
      </c>
      <c r="G1373" s="38" t="s">
        <v>14</v>
      </c>
      <c r="H1373" s="38" t="s">
        <v>36</v>
      </c>
      <c r="I1373" s="38" t="s">
        <v>3</v>
      </c>
    </row>
    <row r="1374" spans="1:9" x14ac:dyDescent="0.2">
      <c r="A1374" s="37">
        <v>24838</v>
      </c>
      <c r="B1374" s="38">
        <v>3.7</v>
      </c>
      <c r="C1374" s="38" t="s">
        <v>18</v>
      </c>
      <c r="D1374" s="38" t="s">
        <v>16</v>
      </c>
      <c r="E1374" s="38" t="s">
        <v>17</v>
      </c>
      <c r="F1374" s="38" t="s">
        <v>0</v>
      </c>
      <c r="G1374" s="38" t="s">
        <v>14</v>
      </c>
      <c r="H1374" s="38" t="s">
        <v>36</v>
      </c>
      <c r="I1374" s="38" t="s">
        <v>3</v>
      </c>
    </row>
    <row r="1375" spans="1:9" x14ac:dyDescent="0.2">
      <c r="A1375" s="37">
        <v>24929</v>
      </c>
      <c r="B1375" s="38">
        <v>3.6</v>
      </c>
      <c r="C1375" s="38" t="s">
        <v>18</v>
      </c>
      <c r="D1375" s="38" t="s">
        <v>16</v>
      </c>
      <c r="E1375" s="38" t="s">
        <v>17</v>
      </c>
      <c r="F1375" s="38" t="s">
        <v>0</v>
      </c>
      <c r="G1375" s="38" t="s">
        <v>14</v>
      </c>
      <c r="H1375" s="38" t="s">
        <v>36</v>
      </c>
      <c r="I1375" s="38" t="s">
        <v>3</v>
      </c>
    </row>
    <row r="1376" spans="1:9" x14ac:dyDescent="0.2">
      <c r="A1376" s="37">
        <v>25020</v>
      </c>
      <c r="B1376" s="38">
        <v>3.5</v>
      </c>
      <c r="C1376" s="38" t="s">
        <v>18</v>
      </c>
      <c r="D1376" s="38" t="s">
        <v>16</v>
      </c>
      <c r="E1376" s="38" t="s">
        <v>17</v>
      </c>
      <c r="F1376" s="38" t="s">
        <v>0</v>
      </c>
      <c r="G1376" s="38" t="s">
        <v>14</v>
      </c>
      <c r="H1376" s="38" t="s">
        <v>36</v>
      </c>
      <c r="I1376" s="38" t="s">
        <v>3</v>
      </c>
    </row>
    <row r="1377" spans="1:9" x14ac:dyDescent="0.2">
      <c r="A1377" s="37">
        <v>25112</v>
      </c>
      <c r="B1377" s="38">
        <v>3.4</v>
      </c>
      <c r="C1377" s="38" t="s">
        <v>18</v>
      </c>
      <c r="D1377" s="38" t="s">
        <v>16</v>
      </c>
      <c r="E1377" s="38" t="s">
        <v>17</v>
      </c>
      <c r="F1377" s="38" t="s">
        <v>0</v>
      </c>
      <c r="G1377" s="38" t="s">
        <v>14</v>
      </c>
      <c r="H1377" s="38" t="s">
        <v>36</v>
      </c>
      <c r="I1377" s="38" t="s">
        <v>3</v>
      </c>
    </row>
    <row r="1378" spans="1:9" x14ac:dyDescent="0.2">
      <c r="A1378" s="37">
        <v>25204</v>
      </c>
      <c r="B1378" s="38">
        <v>3.4</v>
      </c>
      <c r="C1378" s="38" t="s">
        <v>18</v>
      </c>
      <c r="D1378" s="38" t="s">
        <v>16</v>
      </c>
      <c r="E1378" s="38" t="s">
        <v>17</v>
      </c>
      <c r="F1378" s="38" t="s">
        <v>0</v>
      </c>
      <c r="G1378" s="38" t="s">
        <v>14</v>
      </c>
      <c r="H1378" s="38" t="s">
        <v>36</v>
      </c>
      <c r="I1378" s="38" t="s">
        <v>3</v>
      </c>
    </row>
    <row r="1379" spans="1:9" x14ac:dyDescent="0.2">
      <c r="A1379" s="37">
        <v>25294</v>
      </c>
      <c r="B1379" s="38">
        <v>3.4</v>
      </c>
      <c r="C1379" s="38" t="s">
        <v>18</v>
      </c>
      <c r="D1379" s="38" t="s">
        <v>16</v>
      </c>
      <c r="E1379" s="38" t="s">
        <v>17</v>
      </c>
      <c r="F1379" s="38" t="s">
        <v>0</v>
      </c>
      <c r="G1379" s="38" t="s">
        <v>14</v>
      </c>
      <c r="H1379" s="38" t="s">
        <v>36</v>
      </c>
      <c r="I1379" s="38" t="s">
        <v>3</v>
      </c>
    </row>
    <row r="1380" spans="1:9" x14ac:dyDescent="0.2">
      <c r="A1380" s="37">
        <v>25385</v>
      </c>
      <c r="B1380" s="38">
        <v>3.6</v>
      </c>
      <c r="C1380" s="38" t="s">
        <v>18</v>
      </c>
      <c r="D1380" s="38" t="s">
        <v>16</v>
      </c>
      <c r="E1380" s="38" t="s">
        <v>17</v>
      </c>
      <c r="F1380" s="38" t="s">
        <v>0</v>
      </c>
      <c r="G1380" s="38" t="s">
        <v>14</v>
      </c>
      <c r="H1380" s="38" t="s">
        <v>36</v>
      </c>
      <c r="I1380" s="38" t="s">
        <v>3</v>
      </c>
    </row>
    <row r="1381" spans="1:9" x14ac:dyDescent="0.2">
      <c r="A1381" s="37">
        <v>25477</v>
      </c>
      <c r="B1381" s="38">
        <v>3.6</v>
      </c>
      <c r="C1381" s="38" t="s">
        <v>18</v>
      </c>
      <c r="D1381" s="38" t="s">
        <v>16</v>
      </c>
      <c r="E1381" s="38" t="s">
        <v>17</v>
      </c>
      <c r="F1381" s="38" t="s">
        <v>0</v>
      </c>
      <c r="G1381" s="38" t="s">
        <v>14</v>
      </c>
      <c r="H1381" s="38" t="s">
        <v>36</v>
      </c>
      <c r="I1381" s="38" t="s">
        <v>3</v>
      </c>
    </row>
    <row r="1382" spans="1:9" x14ac:dyDescent="0.2">
      <c r="A1382" s="37">
        <v>25569</v>
      </c>
      <c r="B1382" s="38">
        <v>4.2</v>
      </c>
      <c r="C1382" s="38" t="s">
        <v>18</v>
      </c>
      <c r="D1382" s="38" t="s">
        <v>16</v>
      </c>
      <c r="E1382" s="38" t="s">
        <v>17</v>
      </c>
      <c r="F1382" s="38" t="s">
        <v>0</v>
      </c>
      <c r="G1382" s="38" t="s">
        <v>14</v>
      </c>
      <c r="H1382" s="38" t="s">
        <v>36</v>
      </c>
      <c r="I1382" s="38" t="s">
        <v>3</v>
      </c>
    </row>
    <row r="1383" spans="1:9" x14ac:dyDescent="0.2">
      <c r="A1383" s="37">
        <v>25659</v>
      </c>
      <c r="B1383" s="38">
        <v>4.8</v>
      </c>
      <c r="C1383" s="38" t="s">
        <v>18</v>
      </c>
      <c r="D1383" s="38" t="s">
        <v>16</v>
      </c>
      <c r="E1383" s="38" t="s">
        <v>17</v>
      </c>
      <c r="F1383" s="38" t="s">
        <v>0</v>
      </c>
      <c r="G1383" s="38" t="s">
        <v>14</v>
      </c>
      <c r="H1383" s="38" t="s">
        <v>36</v>
      </c>
      <c r="I1383" s="38" t="s">
        <v>3</v>
      </c>
    </row>
    <row r="1384" spans="1:9" x14ac:dyDescent="0.2">
      <c r="A1384" s="37">
        <v>25750</v>
      </c>
      <c r="B1384" s="38">
        <v>5.2</v>
      </c>
      <c r="C1384" s="38" t="s">
        <v>18</v>
      </c>
      <c r="D1384" s="38" t="s">
        <v>16</v>
      </c>
      <c r="E1384" s="38" t="s">
        <v>17</v>
      </c>
      <c r="F1384" s="38" t="s">
        <v>0</v>
      </c>
      <c r="G1384" s="38" t="s">
        <v>14</v>
      </c>
      <c r="H1384" s="38" t="s">
        <v>36</v>
      </c>
      <c r="I1384" s="38" t="s">
        <v>3</v>
      </c>
    </row>
    <row r="1385" spans="1:9" x14ac:dyDescent="0.2">
      <c r="A1385" s="37">
        <v>25842</v>
      </c>
      <c r="B1385" s="38">
        <v>5.8</v>
      </c>
      <c r="C1385" s="38" t="s">
        <v>18</v>
      </c>
      <c r="D1385" s="38" t="s">
        <v>16</v>
      </c>
      <c r="E1385" s="38" t="s">
        <v>17</v>
      </c>
      <c r="F1385" s="38" t="s">
        <v>0</v>
      </c>
      <c r="G1385" s="38" t="s">
        <v>14</v>
      </c>
      <c r="H1385" s="38" t="s">
        <v>36</v>
      </c>
      <c r="I1385" s="38" t="s">
        <v>3</v>
      </c>
    </row>
    <row r="1386" spans="1:9" x14ac:dyDescent="0.2">
      <c r="A1386" s="37">
        <v>25934</v>
      </c>
      <c r="B1386" s="38">
        <v>5.9</v>
      </c>
      <c r="C1386" s="38" t="s">
        <v>18</v>
      </c>
      <c r="D1386" s="38" t="s">
        <v>16</v>
      </c>
      <c r="E1386" s="38" t="s">
        <v>17</v>
      </c>
      <c r="F1386" s="38" t="s">
        <v>0</v>
      </c>
      <c r="G1386" s="38" t="s">
        <v>14</v>
      </c>
      <c r="H1386" s="38" t="s">
        <v>36</v>
      </c>
      <c r="I1386" s="38" t="s">
        <v>3</v>
      </c>
    </row>
    <row r="1387" spans="1:9" x14ac:dyDescent="0.2">
      <c r="A1387" s="37">
        <v>26024</v>
      </c>
      <c r="B1387" s="38">
        <v>5.9</v>
      </c>
      <c r="C1387" s="38" t="s">
        <v>18</v>
      </c>
      <c r="D1387" s="38" t="s">
        <v>16</v>
      </c>
      <c r="E1387" s="38" t="s">
        <v>17</v>
      </c>
      <c r="F1387" s="38" t="s">
        <v>0</v>
      </c>
      <c r="G1387" s="38" t="s">
        <v>14</v>
      </c>
      <c r="H1387" s="38" t="s">
        <v>36</v>
      </c>
      <c r="I1387" s="38" t="s">
        <v>3</v>
      </c>
    </row>
    <row r="1388" spans="1:9" x14ac:dyDescent="0.2">
      <c r="A1388" s="37">
        <v>26115</v>
      </c>
      <c r="B1388" s="38">
        <v>6</v>
      </c>
      <c r="C1388" s="38" t="s">
        <v>18</v>
      </c>
      <c r="D1388" s="38" t="s">
        <v>16</v>
      </c>
      <c r="E1388" s="38" t="s">
        <v>17</v>
      </c>
      <c r="F1388" s="38" t="s">
        <v>0</v>
      </c>
      <c r="G1388" s="38" t="s">
        <v>14</v>
      </c>
      <c r="H1388" s="38" t="s">
        <v>36</v>
      </c>
      <c r="I1388" s="38" t="s">
        <v>3</v>
      </c>
    </row>
    <row r="1389" spans="1:9" x14ac:dyDescent="0.2">
      <c r="A1389" s="37">
        <v>26207</v>
      </c>
      <c r="B1389" s="38">
        <v>5.9</v>
      </c>
      <c r="C1389" s="38" t="s">
        <v>18</v>
      </c>
      <c r="D1389" s="38" t="s">
        <v>16</v>
      </c>
      <c r="E1389" s="38" t="s">
        <v>17</v>
      </c>
      <c r="F1389" s="38" t="s">
        <v>0</v>
      </c>
      <c r="G1389" s="38" t="s">
        <v>14</v>
      </c>
      <c r="H1389" s="38" t="s">
        <v>36</v>
      </c>
      <c r="I1389" s="38" t="s">
        <v>3</v>
      </c>
    </row>
    <row r="1390" spans="1:9" x14ac:dyDescent="0.2">
      <c r="A1390" s="37">
        <v>26299</v>
      </c>
      <c r="B1390" s="38">
        <v>5.8</v>
      </c>
      <c r="C1390" s="38" t="s">
        <v>18</v>
      </c>
      <c r="D1390" s="38" t="s">
        <v>16</v>
      </c>
      <c r="E1390" s="38" t="s">
        <v>17</v>
      </c>
      <c r="F1390" s="38" t="s">
        <v>0</v>
      </c>
      <c r="G1390" s="38" t="s">
        <v>14</v>
      </c>
      <c r="H1390" s="38" t="s">
        <v>36</v>
      </c>
      <c r="I1390" s="38" t="s">
        <v>3</v>
      </c>
    </row>
    <row r="1391" spans="1:9" x14ac:dyDescent="0.2">
      <c r="A1391" s="37">
        <v>26390</v>
      </c>
      <c r="B1391" s="38">
        <v>5.7</v>
      </c>
      <c r="C1391" s="38" t="s">
        <v>18</v>
      </c>
      <c r="D1391" s="38" t="s">
        <v>16</v>
      </c>
      <c r="E1391" s="38" t="s">
        <v>17</v>
      </c>
      <c r="F1391" s="38" t="s">
        <v>0</v>
      </c>
      <c r="G1391" s="38" t="s">
        <v>14</v>
      </c>
      <c r="H1391" s="38" t="s">
        <v>36</v>
      </c>
      <c r="I1391" s="38" t="s">
        <v>3</v>
      </c>
    </row>
    <row r="1392" spans="1:9" x14ac:dyDescent="0.2">
      <c r="A1392" s="37">
        <v>26481</v>
      </c>
      <c r="B1392" s="38">
        <v>5.6</v>
      </c>
      <c r="C1392" s="38" t="s">
        <v>18</v>
      </c>
      <c r="D1392" s="38" t="s">
        <v>16</v>
      </c>
      <c r="E1392" s="38" t="s">
        <v>17</v>
      </c>
      <c r="F1392" s="38" t="s">
        <v>0</v>
      </c>
      <c r="G1392" s="38" t="s">
        <v>14</v>
      </c>
      <c r="H1392" s="38" t="s">
        <v>36</v>
      </c>
      <c r="I1392" s="38" t="s">
        <v>3</v>
      </c>
    </row>
    <row r="1393" spans="1:9" x14ac:dyDescent="0.2">
      <c r="A1393" s="37">
        <v>26573</v>
      </c>
      <c r="B1393" s="38">
        <v>5.4</v>
      </c>
      <c r="C1393" s="38" t="s">
        <v>18</v>
      </c>
      <c r="D1393" s="38" t="s">
        <v>16</v>
      </c>
      <c r="E1393" s="38" t="s">
        <v>17</v>
      </c>
      <c r="F1393" s="38" t="s">
        <v>0</v>
      </c>
      <c r="G1393" s="38" t="s">
        <v>14</v>
      </c>
      <c r="H1393" s="38" t="s">
        <v>36</v>
      </c>
      <c r="I1393" s="38" t="s">
        <v>3</v>
      </c>
    </row>
    <row r="1394" spans="1:9" x14ac:dyDescent="0.2">
      <c r="A1394" s="37">
        <v>26665</v>
      </c>
      <c r="B1394" s="38">
        <v>4.9000000000000004</v>
      </c>
      <c r="C1394" s="38" t="s">
        <v>18</v>
      </c>
      <c r="D1394" s="38" t="s">
        <v>16</v>
      </c>
      <c r="E1394" s="38" t="s">
        <v>17</v>
      </c>
      <c r="F1394" s="38" t="s">
        <v>0</v>
      </c>
      <c r="G1394" s="38" t="s">
        <v>14</v>
      </c>
      <c r="H1394" s="38" t="s">
        <v>36</v>
      </c>
      <c r="I1394" s="38" t="s">
        <v>3</v>
      </c>
    </row>
    <row r="1395" spans="1:9" x14ac:dyDescent="0.2">
      <c r="A1395" s="37">
        <v>26755</v>
      </c>
      <c r="B1395" s="38">
        <v>4.9000000000000004</v>
      </c>
      <c r="C1395" s="38" t="s">
        <v>18</v>
      </c>
      <c r="D1395" s="38" t="s">
        <v>16</v>
      </c>
      <c r="E1395" s="38" t="s">
        <v>17</v>
      </c>
      <c r="F1395" s="38" t="s">
        <v>0</v>
      </c>
      <c r="G1395" s="38" t="s">
        <v>14</v>
      </c>
      <c r="H1395" s="38" t="s">
        <v>36</v>
      </c>
      <c r="I1395" s="38" t="s">
        <v>3</v>
      </c>
    </row>
    <row r="1396" spans="1:9" x14ac:dyDescent="0.2">
      <c r="A1396" s="37">
        <v>26846</v>
      </c>
      <c r="B1396" s="38">
        <v>4.8</v>
      </c>
      <c r="C1396" s="38" t="s">
        <v>18</v>
      </c>
      <c r="D1396" s="38" t="s">
        <v>16</v>
      </c>
      <c r="E1396" s="38" t="s">
        <v>17</v>
      </c>
      <c r="F1396" s="38" t="s">
        <v>0</v>
      </c>
      <c r="G1396" s="38" t="s">
        <v>14</v>
      </c>
      <c r="H1396" s="38" t="s">
        <v>36</v>
      </c>
      <c r="I1396" s="38" t="s">
        <v>3</v>
      </c>
    </row>
    <row r="1397" spans="1:9" x14ac:dyDescent="0.2">
      <c r="A1397" s="37">
        <v>26938</v>
      </c>
      <c r="B1397" s="38">
        <v>4.8</v>
      </c>
      <c r="C1397" s="38" t="s">
        <v>18</v>
      </c>
      <c r="D1397" s="38" t="s">
        <v>16</v>
      </c>
      <c r="E1397" s="38" t="s">
        <v>17</v>
      </c>
      <c r="F1397" s="38" t="s">
        <v>0</v>
      </c>
      <c r="G1397" s="38" t="s">
        <v>14</v>
      </c>
      <c r="H1397" s="38" t="s">
        <v>36</v>
      </c>
      <c r="I1397" s="38" t="s">
        <v>3</v>
      </c>
    </row>
    <row r="1398" spans="1:9" x14ac:dyDescent="0.2">
      <c r="A1398" s="37">
        <v>27030</v>
      </c>
      <c r="B1398" s="38">
        <v>5.0999999999999996</v>
      </c>
      <c r="C1398" s="38" t="s">
        <v>18</v>
      </c>
      <c r="D1398" s="38" t="s">
        <v>16</v>
      </c>
      <c r="E1398" s="38" t="s">
        <v>17</v>
      </c>
      <c r="F1398" s="38" t="s">
        <v>0</v>
      </c>
      <c r="G1398" s="38" t="s">
        <v>14</v>
      </c>
      <c r="H1398" s="38" t="s">
        <v>36</v>
      </c>
      <c r="I1398" s="38" t="s">
        <v>3</v>
      </c>
    </row>
    <row r="1399" spans="1:9" x14ac:dyDescent="0.2">
      <c r="A1399" s="37">
        <v>27120</v>
      </c>
      <c r="B1399" s="38">
        <v>5.2</v>
      </c>
      <c r="C1399" s="38" t="s">
        <v>18</v>
      </c>
      <c r="D1399" s="38" t="s">
        <v>16</v>
      </c>
      <c r="E1399" s="38" t="s">
        <v>17</v>
      </c>
      <c r="F1399" s="38" t="s">
        <v>0</v>
      </c>
      <c r="G1399" s="38" t="s">
        <v>14</v>
      </c>
      <c r="H1399" s="38" t="s">
        <v>36</v>
      </c>
      <c r="I1399" s="38" t="s">
        <v>3</v>
      </c>
    </row>
    <row r="1400" spans="1:9" x14ac:dyDescent="0.2">
      <c r="A1400" s="37">
        <v>27211</v>
      </c>
      <c r="B1400" s="38">
        <v>5.6</v>
      </c>
      <c r="C1400" s="38" t="s">
        <v>18</v>
      </c>
      <c r="D1400" s="38" t="s">
        <v>16</v>
      </c>
      <c r="E1400" s="38" t="s">
        <v>17</v>
      </c>
      <c r="F1400" s="38" t="s">
        <v>0</v>
      </c>
      <c r="G1400" s="38" t="s">
        <v>14</v>
      </c>
      <c r="H1400" s="38" t="s">
        <v>36</v>
      </c>
      <c r="I1400" s="38" t="s">
        <v>3</v>
      </c>
    </row>
    <row r="1401" spans="1:9" x14ac:dyDescent="0.2">
      <c r="A1401" s="37">
        <v>27303</v>
      </c>
      <c r="B1401" s="38">
        <v>6.6</v>
      </c>
      <c r="C1401" s="38" t="s">
        <v>18</v>
      </c>
      <c r="D1401" s="38" t="s">
        <v>16</v>
      </c>
      <c r="E1401" s="38" t="s">
        <v>17</v>
      </c>
      <c r="F1401" s="38" t="s">
        <v>0</v>
      </c>
      <c r="G1401" s="38" t="s">
        <v>14</v>
      </c>
      <c r="H1401" s="38" t="s">
        <v>36</v>
      </c>
      <c r="I1401" s="38" t="s">
        <v>3</v>
      </c>
    </row>
    <row r="1402" spans="1:9" x14ac:dyDescent="0.2">
      <c r="A1402" s="37">
        <v>27395</v>
      </c>
      <c r="B1402" s="38">
        <v>8.3000000000000007</v>
      </c>
      <c r="C1402" s="38" t="s">
        <v>18</v>
      </c>
      <c r="D1402" s="38" t="s">
        <v>16</v>
      </c>
      <c r="E1402" s="38" t="s">
        <v>17</v>
      </c>
      <c r="F1402" s="38" t="s">
        <v>0</v>
      </c>
      <c r="G1402" s="38" t="s">
        <v>14</v>
      </c>
      <c r="H1402" s="38" t="s">
        <v>36</v>
      </c>
      <c r="I1402" s="38" t="s">
        <v>3</v>
      </c>
    </row>
    <row r="1403" spans="1:9" x14ac:dyDescent="0.2">
      <c r="A1403" s="37">
        <v>27485</v>
      </c>
      <c r="B1403" s="38">
        <v>8.9</v>
      </c>
      <c r="C1403" s="38" t="s">
        <v>18</v>
      </c>
      <c r="D1403" s="38" t="s">
        <v>16</v>
      </c>
      <c r="E1403" s="38" t="s">
        <v>17</v>
      </c>
      <c r="F1403" s="38" t="s">
        <v>0</v>
      </c>
      <c r="G1403" s="38" t="s">
        <v>14</v>
      </c>
      <c r="H1403" s="38" t="s">
        <v>36</v>
      </c>
      <c r="I1403" s="38" t="s">
        <v>3</v>
      </c>
    </row>
    <row r="1404" spans="1:9" x14ac:dyDescent="0.2">
      <c r="A1404" s="37">
        <v>27576</v>
      </c>
      <c r="B1404" s="38">
        <v>8.5</v>
      </c>
      <c r="C1404" s="38" t="s">
        <v>18</v>
      </c>
      <c r="D1404" s="38" t="s">
        <v>16</v>
      </c>
      <c r="E1404" s="38" t="s">
        <v>17</v>
      </c>
      <c r="F1404" s="38" t="s">
        <v>0</v>
      </c>
      <c r="G1404" s="38" t="s">
        <v>14</v>
      </c>
      <c r="H1404" s="38" t="s">
        <v>36</v>
      </c>
      <c r="I1404" s="38" t="s">
        <v>3</v>
      </c>
    </row>
    <row r="1405" spans="1:9" x14ac:dyDescent="0.2">
      <c r="A1405" s="37">
        <v>27668</v>
      </c>
      <c r="B1405" s="38">
        <v>8.3000000000000007</v>
      </c>
      <c r="C1405" s="38" t="s">
        <v>18</v>
      </c>
      <c r="D1405" s="38" t="s">
        <v>16</v>
      </c>
      <c r="E1405" s="38" t="s">
        <v>17</v>
      </c>
      <c r="F1405" s="38" t="s">
        <v>0</v>
      </c>
      <c r="G1405" s="38" t="s">
        <v>14</v>
      </c>
      <c r="H1405" s="38" t="s">
        <v>36</v>
      </c>
      <c r="I1405" s="38" t="s">
        <v>3</v>
      </c>
    </row>
    <row r="1406" spans="1:9" x14ac:dyDescent="0.2">
      <c r="A1406" s="37">
        <v>27760</v>
      </c>
      <c r="B1406" s="38">
        <v>7.7</v>
      </c>
      <c r="C1406" s="38" t="s">
        <v>18</v>
      </c>
      <c r="D1406" s="38" t="s">
        <v>16</v>
      </c>
      <c r="E1406" s="38" t="s">
        <v>17</v>
      </c>
      <c r="F1406" s="38" t="s">
        <v>0</v>
      </c>
      <c r="G1406" s="38" t="s">
        <v>14</v>
      </c>
      <c r="H1406" s="38" t="s">
        <v>36</v>
      </c>
      <c r="I1406" s="38" t="s">
        <v>3</v>
      </c>
    </row>
    <row r="1407" spans="1:9" x14ac:dyDescent="0.2">
      <c r="A1407" s="37">
        <v>27851</v>
      </c>
      <c r="B1407" s="38">
        <v>7.6</v>
      </c>
      <c r="C1407" s="38" t="s">
        <v>18</v>
      </c>
      <c r="D1407" s="38" t="s">
        <v>16</v>
      </c>
      <c r="E1407" s="38" t="s">
        <v>17</v>
      </c>
      <c r="F1407" s="38" t="s">
        <v>0</v>
      </c>
      <c r="G1407" s="38" t="s">
        <v>14</v>
      </c>
      <c r="H1407" s="38" t="s">
        <v>36</v>
      </c>
      <c r="I1407" s="38" t="s">
        <v>3</v>
      </c>
    </row>
    <row r="1408" spans="1:9" x14ac:dyDescent="0.2">
      <c r="A1408" s="37">
        <v>27942</v>
      </c>
      <c r="B1408" s="38">
        <v>7.7</v>
      </c>
      <c r="C1408" s="38" t="s">
        <v>18</v>
      </c>
      <c r="D1408" s="38" t="s">
        <v>16</v>
      </c>
      <c r="E1408" s="38" t="s">
        <v>17</v>
      </c>
      <c r="F1408" s="38" t="s">
        <v>0</v>
      </c>
      <c r="G1408" s="38" t="s">
        <v>14</v>
      </c>
      <c r="H1408" s="38" t="s">
        <v>36</v>
      </c>
      <c r="I1408" s="38" t="s">
        <v>3</v>
      </c>
    </row>
    <row r="1409" spans="1:9" x14ac:dyDescent="0.2">
      <c r="A1409" s="37">
        <v>28034</v>
      </c>
      <c r="B1409" s="38">
        <v>7.8</v>
      </c>
      <c r="C1409" s="38" t="s">
        <v>18</v>
      </c>
      <c r="D1409" s="38" t="s">
        <v>16</v>
      </c>
      <c r="E1409" s="38" t="s">
        <v>17</v>
      </c>
      <c r="F1409" s="38" t="s">
        <v>0</v>
      </c>
      <c r="G1409" s="38" t="s">
        <v>14</v>
      </c>
      <c r="H1409" s="38" t="s">
        <v>36</v>
      </c>
      <c r="I1409" s="38" t="s">
        <v>3</v>
      </c>
    </row>
    <row r="1410" spans="1:9" x14ac:dyDescent="0.2">
      <c r="A1410" s="37">
        <v>28126</v>
      </c>
      <c r="B1410" s="38">
        <v>7.5</v>
      </c>
      <c r="C1410" s="38" t="s">
        <v>18</v>
      </c>
      <c r="D1410" s="38" t="s">
        <v>16</v>
      </c>
      <c r="E1410" s="38" t="s">
        <v>17</v>
      </c>
      <c r="F1410" s="38" t="s">
        <v>0</v>
      </c>
      <c r="G1410" s="38" t="s">
        <v>14</v>
      </c>
      <c r="H1410" s="38" t="s">
        <v>36</v>
      </c>
      <c r="I1410" s="38" t="s">
        <v>3</v>
      </c>
    </row>
    <row r="1411" spans="1:9" x14ac:dyDescent="0.2">
      <c r="A1411" s="37">
        <v>28216</v>
      </c>
      <c r="B1411" s="38">
        <v>7.1</v>
      </c>
      <c r="C1411" s="38" t="s">
        <v>18</v>
      </c>
      <c r="D1411" s="38" t="s">
        <v>16</v>
      </c>
      <c r="E1411" s="38" t="s">
        <v>17</v>
      </c>
      <c r="F1411" s="38" t="s">
        <v>0</v>
      </c>
      <c r="G1411" s="38" t="s">
        <v>14</v>
      </c>
      <c r="H1411" s="38" t="s">
        <v>36</v>
      </c>
      <c r="I1411" s="38" t="s">
        <v>3</v>
      </c>
    </row>
    <row r="1412" spans="1:9" x14ac:dyDescent="0.2">
      <c r="A1412" s="37">
        <v>28307</v>
      </c>
      <c r="B1412" s="38">
        <v>6.9</v>
      </c>
      <c r="C1412" s="38" t="s">
        <v>18</v>
      </c>
      <c r="D1412" s="38" t="s">
        <v>16</v>
      </c>
      <c r="E1412" s="38" t="s">
        <v>17</v>
      </c>
      <c r="F1412" s="38" t="s">
        <v>0</v>
      </c>
      <c r="G1412" s="38" t="s">
        <v>14</v>
      </c>
      <c r="H1412" s="38" t="s">
        <v>36</v>
      </c>
      <c r="I1412" s="38" t="s">
        <v>3</v>
      </c>
    </row>
    <row r="1413" spans="1:9" x14ac:dyDescent="0.2">
      <c r="A1413" s="37">
        <v>28399</v>
      </c>
      <c r="B1413" s="38">
        <v>6.7</v>
      </c>
      <c r="C1413" s="38" t="s">
        <v>18</v>
      </c>
      <c r="D1413" s="38" t="s">
        <v>16</v>
      </c>
      <c r="E1413" s="38" t="s">
        <v>17</v>
      </c>
      <c r="F1413" s="38" t="s">
        <v>0</v>
      </c>
      <c r="G1413" s="38" t="s">
        <v>14</v>
      </c>
      <c r="H1413" s="38" t="s">
        <v>36</v>
      </c>
      <c r="I1413" s="38" t="s">
        <v>3</v>
      </c>
    </row>
    <row r="1414" spans="1:9" x14ac:dyDescent="0.2">
      <c r="A1414" s="37">
        <v>28491</v>
      </c>
      <c r="B1414" s="38">
        <v>6.3</v>
      </c>
      <c r="C1414" s="38" t="s">
        <v>18</v>
      </c>
      <c r="D1414" s="38" t="s">
        <v>16</v>
      </c>
      <c r="E1414" s="38" t="s">
        <v>17</v>
      </c>
      <c r="F1414" s="38" t="s">
        <v>0</v>
      </c>
      <c r="G1414" s="38" t="s">
        <v>14</v>
      </c>
      <c r="H1414" s="38" t="s">
        <v>36</v>
      </c>
      <c r="I1414" s="38" t="s">
        <v>3</v>
      </c>
    </row>
    <row r="1415" spans="1:9" x14ac:dyDescent="0.2">
      <c r="A1415" s="37">
        <v>28581</v>
      </c>
      <c r="B1415" s="38">
        <v>6</v>
      </c>
      <c r="C1415" s="38" t="s">
        <v>18</v>
      </c>
      <c r="D1415" s="38" t="s">
        <v>16</v>
      </c>
      <c r="E1415" s="38" t="s">
        <v>17</v>
      </c>
      <c r="F1415" s="38" t="s">
        <v>0</v>
      </c>
      <c r="G1415" s="38" t="s">
        <v>14</v>
      </c>
      <c r="H1415" s="38" t="s">
        <v>36</v>
      </c>
      <c r="I1415" s="38" t="s">
        <v>3</v>
      </c>
    </row>
    <row r="1416" spans="1:9" x14ac:dyDescent="0.2">
      <c r="A1416" s="37">
        <v>28672</v>
      </c>
      <c r="B1416" s="38">
        <v>6</v>
      </c>
      <c r="C1416" s="38" t="s">
        <v>18</v>
      </c>
      <c r="D1416" s="38" t="s">
        <v>16</v>
      </c>
      <c r="E1416" s="38" t="s">
        <v>17</v>
      </c>
      <c r="F1416" s="38" t="s">
        <v>0</v>
      </c>
      <c r="G1416" s="38" t="s">
        <v>14</v>
      </c>
      <c r="H1416" s="38" t="s">
        <v>36</v>
      </c>
      <c r="I1416" s="38" t="s">
        <v>3</v>
      </c>
    </row>
    <row r="1417" spans="1:9" x14ac:dyDescent="0.2">
      <c r="A1417" s="37">
        <v>28764</v>
      </c>
      <c r="B1417" s="38">
        <v>5.9</v>
      </c>
      <c r="C1417" s="38" t="s">
        <v>18</v>
      </c>
      <c r="D1417" s="38" t="s">
        <v>16</v>
      </c>
      <c r="E1417" s="38" t="s">
        <v>17</v>
      </c>
      <c r="F1417" s="38" t="s">
        <v>0</v>
      </c>
      <c r="G1417" s="38" t="s">
        <v>14</v>
      </c>
      <c r="H1417" s="38" t="s">
        <v>36</v>
      </c>
      <c r="I1417" s="38" t="s">
        <v>3</v>
      </c>
    </row>
    <row r="1418" spans="1:9" x14ac:dyDescent="0.2">
      <c r="A1418" s="37">
        <v>28856</v>
      </c>
      <c r="B1418" s="38">
        <v>5.9</v>
      </c>
      <c r="C1418" s="38" t="s">
        <v>18</v>
      </c>
      <c r="D1418" s="38" t="s">
        <v>16</v>
      </c>
      <c r="E1418" s="38" t="s">
        <v>17</v>
      </c>
      <c r="F1418" s="38" t="s">
        <v>0</v>
      </c>
      <c r="G1418" s="38" t="s">
        <v>14</v>
      </c>
      <c r="H1418" s="38" t="s">
        <v>36</v>
      </c>
      <c r="I1418" s="38" t="s">
        <v>3</v>
      </c>
    </row>
    <row r="1419" spans="1:9" x14ac:dyDescent="0.2">
      <c r="A1419" s="37">
        <v>28946</v>
      </c>
      <c r="B1419" s="38">
        <v>5.7</v>
      </c>
      <c r="C1419" s="38" t="s">
        <v>18</v>
      </c>
      <c r="D1419" s="38" t="s">
        <v>16</v>
      </c>
      <c r="E1419" s="38" t="s">
        <v>17</v>
      </c>
      <c r="F1419" s="38" t="s">
        <v>0</v>
      </c>
      <c r="G1419" s="38" t="s">
        <v>14</v>
      </c>
      <c r="H1419" s="38" t="s">
        <v>36</v>
      </c>
      <c r="I1419" s="38" t="s">
        <v>3</v>
      </c>
    </row>
    <row r="1420" spans="1:9" x14ac:dyDescent="0.2">
      <c r="A1420" s="37">
        <v>29037</v>
      </c>
      <c r="B1420" s="38">
        <v>5.9</v>
      </c>
      <c r="C1420" s="38" t="s">
        <v>18</v>
      </c>
      <c r="D1420" s="38" t="s">
        <v>16</v>
      </c>
      <c r="E1420" s="38" t="s">
        <v>17</v>
      </c>
      <c r="F1420" s="38" t="s">
        <v>0</v>
      </c>
      <c r="G1420" s="38" t="s">
        <v>14</v>
      </c>
      <c r="H1420" s="38" t="s">
        <v>36</v>
      </c>
      <c r="I1420" s="38" t="s">
        <v>3</v>
      </c>
    </row>
    <row r="1421" spans="1:9" x14ac:dyDescent="0.2">
      <c r="A1421" s="37">
        <v>29129</v>
      </c>
      <c r="B1421" s="38">
        <v>6</v>
      </c>
      <c r="C1421" s="38" t="s">
        <v>18</v>
      </c>
      <c r="D1421" s="38" t="s">
        <v>16</v>
      </c>
      <c r="E1421" s="38" t="s">
        <v>17</v>
      </c>
      <c r="F1421" s="38" t="s">
        <v>0</v>
      </c>
      <c r="G1421" s="38" t="s">
        <v>14</v>
      </c>
      <c r="H1421" s="38" t="s">
        <v>36</v>
      </c>
      <c r="I1421" s="38" t="s">
        <v>3</v>
      </c>
    </row>
    <row r="1422" spans="1:9" x14ac:dyDescent="0.2">
      <c r="A1422" s="37">
        <v>29221</v>
      </c>
      <c r="B1422" s="38">
        <v>6.3</v>
      </c>
      <c r="C1422" s="38" t="s">
        <v>18</v>
      </c>
      <c r="D1422" s="38" t="s">
        <v>16</v>
      </c>
      <c r="E1422" s="38" t="s">
        <v>17</v>
      </c>
      <c r="F1422" s="38" t="s">
        <v>0</v>
      </c>
      <c r="G1422" s="38" t="s">
        <v>14</v>
      </c>
      <c r="H1422" s="38" t="s">
        <v>36</v>
      </c>
      <c r="I1422" s="38" t="s">
        <v>3</v>
      </c>
    </row>
    <row r="1423" spans="1:9" x14ac:dyDescent="0.2">
      <c r="A1423" s="37">
        <v>29312</v>
      </c>
      <c r="B1423" s="38">
        <v>7.3</v>
      </c>
      <c r="C1423" s="38" t="s">
        <v>18</v>
      </c>
      <c r="D1423" s="38" t="s">
        <v>16</v>
      </c>
      <c r="E1423" s="38" t="s">
        <v>17</v>
      </c>
      <c r="F1423" s="38" t="s">
        <v>0</v>
      </c>
      <c r="G1423" s="38" t="s">
        <v>14</v>
      </c>
      <c r="H1423" s="38" t="s">
        <v>36</v>
      </c>
      <c r="I1423" s="38" t="s">
        <v>3</v>
      </c>
    </row>
    <row r="1424" spans="1:9" x14ac:dyDescent="0.2">
      <c r="A1424" s="37">
        <v>29403</v>
      </c>
      <c r="B1424" s="38">
        <v>7.7</v>
      </c>
      <c r="C1424" s="38" t="s">
        <v>18</v>
      </c>
      <c r="D1424" s="38" t="s">
        <v>16</v>
      </c>
      <c r="E1424" s="38" t="s">
        <v>17</v>
      </c>
      <c r="F1424" s="38" t="s">
        <v>0</v>
      </c>
      <c r="G1424" s="38" t="s">
        <v>14</v>
      </c>
      <c r="H1424" s="38" t="s">
        <v>36</v>
      </c>
      <c r="I1424" s="38" t="s">
        <v>3</v>
      </c>
    </row>
    <row r="1425" spans="1:9" x14ac:dyDescent="0.2">
      <c r="A1425" s="37">
        <v>29495</v>
      </c>
      <c r="B1425" s="38">
        <v>7.4</v>
      </c>
      <c r="C1425" s="38" t="s">
        <v>18</v>
      </c>
      <c r="D1425" s="38" t="s">
        <v>16</v>
      </c>
      <c r="E1425" s="38" t="s">
        <v>17</v>
      </c>
      <c r="F1425" s="38" t="s">
        <v>0</v>
      </c>
      <c r="G1425" s="38" t="s">
        <v>14</v>
      </c>
      <c r="H1425" s="38" t="s">
        <v>36</v>
      </c>
      <c r="I1425" s="38" t="s">
        <v>3</v>
      </c>
    </row>
    <row r="1426" spans="1:9" x14ac:dyDescent="0.2">
      <c r="A1426" s="37">
        <v>29587</v>
      </c>
      <c r="B1426" s="38">
        <v>7.4</v>
      </c>
      <c r="C1426" s="38" t="s">
        <v>18</v>
      </c>
      <c r="D1426" s="38" t="s">
        <v>16</v>
      </c>
      <c r="E1426" s="38" t="s">
        <v>17</v>
      </c>
      <c r="F1426" s="38" t="s">
        <v>0</v>
      </c>
      <c r="G1426" s="38" t="s">
        <v>14</v>
      </c>
      <c r="H1426" s="38" t="s">
        <v>36</v>
      </c>
      <c r="I1426" s="38" t="s">
        <v>3</v>
      </c>
    </row>
    <row r="1427" spans="1:9" x14ac:dyDescent="0.2">
      <c r="A1427" s="37">
        <v>29677</v>
      </c>
      <c r="B1427" s="38">
        <v>7.4</v>
      </c>
      <c r="C1427" s="38" t="s">
        <v>18</v>
      </c>
      <c r="D1427" s="38" t="s">
        <v>16</v>
      </c>
      <c r="E1427" s="38" t="s">
        <v>17</v>
      </c>
      <c r="F1427" s="38" t="s">
        <v>0</v>
      </c>
      <c r="G1427" s="38" t="s">
        <v>14</v>
      </c>
      <c r="H1427" s="38" t="s">
        <v>36</v>
      </c>
      <c r="I1427" s="38" t="s">
        <v>3</v>
      </c>
    </row>
    <row r="1428" spans="1:9" x14ac:dyDescent="0.2">
      <c r="A1428" s="37">
        <v>29768</v>
      </c>
      <c r="B1428" s="38">
        <v>7.4</v>
      </c>
      <c r="C1428" s="38" t="s">
        <v>18</v>
      </c>
      <c r="D1428" s="38" t="s">
        <v>16</v>
      </c>
      <c r="E1428" s="38" t="s">
        <v>17</v>
      </c>
      <c r="F1428" s="38" t="s">
        <v>0</v>
      </c>
      <c r="G1428" s="38" t="s">
        <v>14</v>
      </c>
      <c r="H1428" s="38" t="s">
        <v>36</v>
      </c>
      <c r="I1428" s="38" t="s">
        <v>3</v>
      </c>
    </row>
    <row r="1429" spans="1:9" x14ac:dyDescent="0.2">
      <c r="A1429" s="37">
        <v>29860</v>
      </c>
      <c r="B1429" s="38">
        <v>8.1999999999999993</v>
      </c>
      <c r="C1429" s="38" t="s">
        <v>18</v>
      </c>
      <c r="D1429" s="38" t="s">
        <v>16</v>
      </c>
      <c r="E1429" s="38" t="s">
        <v>17</v>
      </c>
      <c r="F1429" s="38" t="s">
        <v>0</v>
      </c>
      <c r="G1429" s="38" t="s">
        <v>14</v>
      </c>
      <c r="H1429" s="38" t="s">
        <v>36</v>
      </c>
      <c r="I1429" s="38" t="s">
        <v>3</v>
      </c>
    </row>
    <row r="1430" spans="1:9" x14ac:dyDescent="0.2">
      <c r="A1430" s="37">
        <v>29952</v>
      </c>
      <c r="B1430" s="38">
        <v>8.8000000000000007</v>
      </c>
      <c r="C1430" s="38" t="s">
        <v>18</v>
      </c>
      <c r="D1430" s="38" t="s">
        <v>16</v>
      </c>
      <c r="E1430" s="38" t="s">
        <v>17</v>
      </c>
      <c r="F1430" s="38" t="s">
        <v>0</v>
      </c>
      <c r="G1430" s="38" t="s">
        <v>14</v>
      </c>
      <c r="H1430" s="38" t="s">
        <v>36</v>
      </c>
      <c r="I1430" s="38" t="s">
        <v>3</v>
      </c>
    </row>
    <row r="1431" spans="1:9" x14ac:dyDescent="0.2">
      <c r="A1431" s="37">
        <v>30042</v>
      </c>
      <c r="B1431" s="38">
        <v>9.4</v>
      </c>
      <c r="C1431" s="38" t="s">
        <v>18</v>
      </c>
      <c r="D1431" s="38" t="s">
        <v>16</v>
      </c>
      <c r="E1431" s="38" t="s">
        <v>17</v>
      </c>
      <c r="F1431" s="38" t="s">
        <v>0</v>
      </c>
      <c r="G1431" s="38" t="s">
        <v>14</v>
      </c>
      <c r="H1431" s="38" t="s">
        <v>36</v>
      </c>
      <c r="I1431" s="38" t="s">
        <v>3</v>
      </c>
    </row>
    <row r="1432" spans="1:9" x14ac:dyDescent="0.2">
      <c r="A1432" s="37">
        <v>30133</v>
      </c>
      <c r="B1432" s="38">
        <v>9.9</v>
      </c>
      <c r="C1432" s="38" t="s">
        <v>18</v>
      </c>
      <c r="D1432" s="38" t="s">
        <v>16</v>
      </c>
      <c r="E1432" s="38" t="s">
        <v>17</v>
      </c>
      <c r="F1432" s="38" t="s">
        <v>0</v>
      </c>
      <c r="G1432" s="38" t="s">
        <v>14</v>
      </c>
      <c r="H1432" s="38" t="s">
        <v>36</v>
      </c>
      <c r="I1432" s="38" t="s">
        <v>3</v>
      </c>
    </row>
    <row r="1433" spans="1:9" x14ac:dyDescent="0.2">
      <c r="A1433" s="37">
        <v>30225</v>
      </c>
      <c r="B1433" s="38">
        <v>10.7</v>
      </c>
      <c r="C1433" s="38" t="s">
        <v>18</v>
      </c>
      <c r="D1433" s="38" t="s">
        <v>16</v>
      </c>
      <c r="E1433" s="38" t="s">
        <v>17</v>
      </c>
      <c r="F1433" s="38" t="s">
        <v>0</v>
      </c>
      <c r="G1433" s="38" t="s">
        <v>14</v>
      </c>
      <c r="H1433" s="38" t="s">
        <v>36</v>
      </c>
      <c r="I1433" s="38" t="s">
        <v>3</v>
      </c>
    </row>
    <row r="1434" spans="1:9" x14ac:dyDescent="0.2">
      <c r="A1434" s="37">
        <v>30317</v>
      </c>
      <c r="B1434" s="38">
        <v>10.4</v>
      </c>
      <c r="C1434" s="38" t="s">
        <v>18</v>
      </c>
      <c r="D1434" s="38" t="s">
        <v>16</v>
      </c>
      <c r="E1434" s="38" t="s">
        <v>17</v>
      </c>
      <c r="F1434" s="38" t="s">
        <v>0</v>
      </c>
      <c r="G1434" s="38" t="s">
        <v>14</v>
      </c>
      <c r="H1434" s="38" t="s">
        <v>36</v>
      </c>
      <c r="I1434" s="38" t="s">
        <v>3</v>
      </c>
    </row>
    <row r="1435" spans="1:9" x14ac:dyDescent="0.2">
      <c r="A1435" s="37">
        <v>30407</v>
      </c>
      <c r="B1435" s="38">
        <v>10.1</v>
      </c>
      <c r="C1435" s="38" t="s">
        <v>18</v>
      </c>
      <c r="D1435" s="38" t="s">
        <v>16</v>
      </c>
      <c r="E1435" s="38" t="s">
        <v>17</v>
      </c>
      <c r="F1435" s="38" t="s">
        <v>0</v>
      </c>
      <c r="G1435" s="38" t="s">
        <v>14</v>
      </c>
      <c r="H1435" s="38" t="s">
        <v>36</v>
      </c>
      <c r="I1435" s="38" t="s">
        <v>3</v>
      </c>
    </row>
    <row r="1436" spans="1:9" x14ac:dyDescent="0.2">
      <c r="A1436" s="37">
        <v>30498</v>
      </c>
      <c r="B1436" s="38">
        <v>9.4</v>
      </c>
      <c r="C1436" s="38" t="s">
        <v>18</v>
      </c>
      <c r="D1436" s="38" t="s">
        <v>16</v>
      </c>
      <c r="E1436" s="38" t="s">
        <v>17</v>
      </c>
      <c r="F1436" s="38" t="s">
        <v>0</v>
      </c>
      <c r="G1436" s="38" t="s">
        <v>14</v>
      </c>
      <c r="H1436" s="38" t="s">
        <v>36</v>
      </c>
      <c r="I1436" s="38" t="s">
        <v>3</v>
      </c>
    </row>
    <row r="1437" spans="1:9" x14ac:dyDescent="0.2">
      <c r="A1437" s="37">
        <v>30590</v>
      </c>
      <c r="B1437" s="38">
        <v>8.5</v>
      </c>
      <c r="C1437" s="38" t="s">
        <v>18</v>
      </c>
      <c r="D1437" s="38" t="s">
        <v>16</v>
      </c>
      <c r="E1437" s="38" t="s">
        <v>17</v>
      </c>
      <c r="F1437" s="38" t="s">
        <v>0</v>
      </c>
      <c r="G1437" s="38" t="s">
        <v>14</v>
      </c>
      <c r="H1437" s="38" t="s">
        <v>36</v>
      </c>
      <c r="I1437" s="38" t="s">
        <v>3</v>
      </c>
    </row>
    <row r="1438" spans="1:9" x14ac:dyDescent="0.2">
      <c r="A1438" s="37">
        <v>30682</v>
      </c>
      <c r="B1438" s="38">
        <v>7.9</v>
      </c>
      <c r="C1438" s="38" t="s">
        <v>18</v>
      </c>
      <c r="D1438" s="38" t="s">
        <v>16</v>
      </c>
      <c r="E1438" s="38" t="s">
        <v>17</v>
      </c>
      <c r="F1438" s="38" t="s">
        <v>0</v>
      </c>
      <c r="G1438" s="38" t="s">
        <v>14</v>
      </c>
      <c r="H1438" s="38" t="s">
        <v>36</v>
      </c>
      <c r="I1438" s="38" t="s">
        <v>3</v>
      </c>
    </row>
    <row r="1439" spans="1:9" x14ac:dyDescent="0.2">
      <c r="A1439" s="37">
        <v>30773</v>
      </c>
      <c r="B1439" s="38">
        <v>7.4</v>
      </c>
      <c r="C1439" s="38" t="s">
        <v>18</v>
      </c>
      <c r="D1439" s="38" t="s">
        <v>16</v>
      </c>
      <c r="E1439" s="38" t="s">
        <v>17</v>
      </c>
      <c r="F1439" s="38" t="s">
        <v>0</v>
      </c>
      <c r="G1439" s="38" t="s">
        <v>14</v>
      </c>
      <c r="H1439" s="38" t="s">
        <v>36</v>
      </c>
      <c r="I1439" s="38" t="s">
        <v>3</v>
      </c>
    </row>
    <row r="1440" spans="1:9" x14ac:dyDescent="0.2">
      <c r="A1440" s="37">
        <v>30864</v>
      </c>
      <c r="B1440" s="38">
        <v>7.4</v>
      </c>
      <c r="C1440" s="38" t="s">
        <v>18</v>
      </c>
      <c r="D1440" s="38" t="s">
        <v>16</v>
      </c>
      <c r="E1440" s="38" t="s">
        <v>17</v>
      </c>
      <c r="F1440" s="38" t="s">
        <v>0</v>
      </c>
      <c r="G1440" s="38" t="s">
        <v>14</v>
      </c>
      <c r="H1440" s="38" t="s">
        <v>36</v>
      </c>
      <c r="I1440" s="38" t="s">
        <v>3</v>
      </c>
    </row>
    <row r="1441" spans="1:9" x14ac:dyDescent="0.2">
      <c r="A1441" s="37">
        <v>30956</v>
      </c>
      <c r="B1441" s="38">
        <v>7.3</v>
      </c>
      <c r="C1441" s="38" t="s">
        <v>18</v>
      </c>
      <c r="D1441" s="38" t="s">
        <v>16</v>
      </c>
      <c r="E1441" s="38" t="s">
        <v>17</v>
      </c>
      <c r="F1441" s="38" t="s">
        <v>0</v>
      </c>
      <c r="G1441" s="38" t="s">
        <v>14</v>
      </c>
      <c r="H1441" s="38" t="s">
        <v>36</v>
      </c>
      <c r="I1441" s="38" t="s">
        <v>3</v>
      </c>
    </row>
    <row r="1442" spans="1:9" x14ac:dyDescent="0.2">
      <c r="A1442" s="37">
        <v>31048</v>
      </c>
      <c r="B1442" s="38">
        <v>7.2</v>
      </c>
      <c r="C1442" s="38" t="s">
        <v>18</v>
      </c>
      <c r="D1442" s="38" t="s">
        <v>16</v>
      </c>
      <c r="E1442" s="38" t="s">
        <v>17</v>
      </c>
      <c r="F1442" s="38" t="s">
        <v>0</v>
      </c>
      <c r="G1442" s="38" t="s">
        <v>14</v>
      </c>
      <c r="H1442" s="38" t="s">
        <v>36</v>
      </c>
      <c r="I1442" s="38" t="s">
        <v>3</v>
      </c>
    </row>
    <row r="1443" spans="1:9" x14ac:dyDescent="0.2">
      <c r="A1443" s="37">
        <v>31138</v>
      </c>
      <c r="B1443" s="38">
        <v>7.3</v>
      </c>
      <c r="C1443" s="38" t="s">
        <v>18</v>
      </c>
      <c r="D1443" s="38" t="s">
        <v>16</v>
      </c>
      <c r="E1443" s="38" t="s">
        <v>17</v>
      </c>
      <c r="F1443" s="38" t="s">
        <v>0</v>
      </c>
      <c r="G1443" s="38" t="s">
        <v>14</v>
      </c>
      <c r="H1443" s="38" t="s">
        <v>36</v>
      </c>
      <c r="I1443" s="38" t="s">
        <v>3</v>
      </c>
    </row>
    <row r="1444" spans="1:9" x14ac:dyDescent="0.2">
      <c r="A1444" s="37">
        <v>31229</v>
      </c>
      <c r="B1444" s="38">
        <v>7.2</v>
      </c>
      <c r="C1444" s="38" t="s">
        <v>18</v>
      </c>
      <c r="D1444" s="38" t="s">
        <v>16</v>
      </c>
      <c r="E1444" s="38" t="s">
        <v>17</v>
      </c>
      <c r="F1444" s="38" t="s">
        <v>0</v>
      </c>
      <c r="G1444" s="38" t="s">
        <v>14</v>
      </c>
      <c r="H1444" s="38" t="s">
        <v>36</v>
      </c>
      <c r="I1444" s="38" t="s">
        <v>3</v>
      </c>
    </row>
    <row r="1445" spans="1:9" x14ac:dyDescent="0.2">
      <c r="A1445" s="37">
        <v>31321</v>
      </c>
      <c r="B1445" s="38">
        <v>7</v>
      </c>
      <c r="C1445" s="38" t="s">
        <v>18</v>
      </c>
      <c r="D1445" s="38" t="s">
        <v>16</v>
      </c>
      <c r="E1445" s="38" t="s">
        <v>17</v>
      </c>
      <c r="F1445" s="38" t="s">
        <v>0</v>
      </c>
      <c r="G1445" s="38" t="s">
        <v>14</v>
      </c>
      <c r="H1445" s="38" t="s">
        <v>36</v>
      </c>
      <c r="I1445" s="38" t="s">
        <v>3</v>
      </c>
    </row>
    <row r="1446" spans="1:9" x14ac:dyDescent="0.2">
      <c r="A1446" s="37">
        <v>31413</v>
      </c>
      <c r="B1446" s="38">
        <v>7</v>
      </c>
      <c r="C1446" s="38" t="s">
        <v>18</v>
      </c>
      <c r="D1446" s="38" t="s">
        <v>16</v>
      </c>
      <c r="E1446" s="38" t="s">
        <v>17</v>
      </c>
      <c r="F1446" s="38" t="s">
        <v>0</v>
      </c>
      <c r="G1446" s="38" t="s">
        <v>14</v>
      </c>
      <c r="H1446" s="38" t="s">
        <v>36</v>
      </c>
      <c r="I1446" s="38" t="s">
        <v>3</v>
      </c>
    </row>
    <row r="1447" spans="1:9" x14ac:dyDescent="0.2">
      <c r="A1447" s="37">
        <v>31503</v>
      </c>
      <c r="B1447" s="38">
        <v>7.2</v>
      </c>
      <c r="C1447" s="38" t="s">
        <v>18</v>
      </c>
      <c r="D1447" s="38" t="s">
        <v>16</v>
      </c>
      <c r="E1447" s="38" t="s">
        <v>17</v>
      </c>
      <c r="F1447" s="38" t="s">
        <v>0</v>
      </c>
      <c r="G1447" s="38" t="s">
        <v>14</v>
      </c>
      <c r="H1447" s="38" t="s">
        <v>36</v>
      </c>
      <c r="I1447" s="38" t="s">
        <v>3</v>
      </c>
    </row>
    <row r="1448" spans="1:9" x14ac:dyDescent="0.2">
      <c r="A1448" s="37">
        <v>31594</v>
      </c>
      <c r="B1448" s="38">
        <v>7</v>
      </c>
      <c r="C1448" s="38" t="s">
        <v>18</v>
      </c>
      <c r="D1448" s="38" t="s">
        <v>16</v>
      </c>
      <c r="E1448" s="38" t="s">
        <v>17</v>
      </c>
      <c r="F1448" s="38" t="s">
        <v>0</v>
      </c>
      <c r="G1448" s="38" t="s">
        <v>14</v>
      </c>
      <c r="H1448" s="38" t="s">
        <v>36</v>
      </c>
      <c r="I1448" s="38" t="s">
        <v>3</v>
      </c>
    </row>
    <row r="1449" spans="1:9" x14ac:dyDescent="0.2">
      <c r="A1449" s="37">
        <v>31686</v>
      </c>
      <c r="B1449" s="38">
        <v>6.8</v>
      </c>
      <c r="C1449" s="38" t="s">
        <v>18</v>
      </c>
      <c r="D1449" s="38" t="s">
        <v>16</v>
      </c>
      <c r="E1449" s="38" t="s">
        <v>17</v>
      </c>
      <c r="F1449" s="38" t="s">
        <v>0</v>
      </c>
      <c r="G1449" s="38" t="s">
        <v>14</v>
      </c>
      <c r="H1449" s="38" t="s">
        <v>36</v>
      </c>
      <c r="I1449" s="38" t="s">
        <v>3</v>
      </c>
    </row>
    <row r="1450" spans="1:9" x14ac:dyDescent="0.2">
      <c r="A1450" s="37">
        <v>31778</v>
      </c>
      <c r="B1450" s="38">
        <v>6.6</v>
      </c>
      <c r="C1450" s="38" t="s">
        <v>18</v>
      </c>
      <c r="D1450" s="38" t="s">
        <v>16</v>
      </c>
      <c r="E1450" s="38" t="s">
        <v>17</v>
      </c>
      <c r="F1450" s="38" t="s">
        <v>0</v>
      </c>
      <c r="G1450" s="38" t="s">
        <v>14</v>
      </c>
      <c r="H1450" s="38" t="s">
        <v>36</v>
      </c>
      <c r="I1450" s="38" t="s">
        <v>3</v>
      </c>
    </row>
    <row r="1451" spans="1:9" x14ac:dyDescent="0.2">
      <c r="A1451" s="37">
        <v>31868</v>
      </c>
      <c r="B1451" s="38">
        <v>6.3</v>
      </c>
      <c r="C1451" s="38" t="s">
        <v>18</v>
      </c>
      <c r="D1451" s="38" t="s">
        <v>16</v>
      </c>
      <c r="E1451" s="38" t="s">
        <v>17</v>
      </c>
      <c r="F1451" s="38" t="s">
        <v>0</v>
      </c>
      <c r="G1451" s="38" t="s">
        <v>14</v>
      </c>
      <c r="H1451" s="38" t="s">
        <v>36</v>
      </c>
      <c r="I1451" s="38" t="s">
        <v>3</v>
      </c>
    </row>
    <row r="1452" spans="1:9" x14ac:dyDescent="0.2">
      <c r="A1452" s="37">
        <v>31959</v>
      </c>
      <c r="B1452" s="38">
        <v>6</v>
      </c>
      <c r="C1452" s="38" t="s">
        <v>18</v>
      </c>
      <c r="D1452" s="38" t="s">
        <v>16</v>
      </c>
      <c r="E1452" s="38" t="s">
        <v>17</v>
      </c>
      <c r="F1452" s="38" t="s">
        <v>0</v>
      </c>
      <c r="G1452" s="38" t="s">
        <v>14</v>
      </c>
      <c r="H1452" s="38" t="s">
        <v>36</v>
      </c>
      <c r="I1452" s="38" t="s">
        <v>3</v>
      </c>
    </row>
    <row r="1453" spans="1:9" x14ac:dyDescent="0.2">
      <c r="A1453" s="37">
        <v>32051</v>
      </c>
      <c r="B1453" s="38">
        <v>5.8</v>
      </c>
      <c r="C1453" s="38" t="s">
        <v>18</v>
      </c>
      <c r="D1453" s="38" t="s">
        <v>16</v>
      </c>
      <c r="E1453" s="38" t="s">
        <v>17</v>
      </c>
      <c r="F1453" s="38" t="s">
        <v>0</v>
      </c>
      <c r="G1453" s="38" t="s">
        <v>14</v>
      </c>
      <c r="H1453" s="38" t="s">
        <v>36</v>
      </c>
      <c r="I1453" s="38" t="s">
        <v>3</v>
      </c>
    </row>
    <row r="1454" spans="1:9" x14ac:dyDescent="0.2">
      <c r="A1454" s="37">
        <v>32143</v>
      </c>
      <c r="B1454" s="38">
        <v>5.7</v>
      </c>
      <c r="C1454" s="38" t="s">
        <v>18</v>
      </c>
      <c r="D1454" s="38" t="s">
        <v>16</v>
      </c>
      <c r="E1454" s="38" t="s">
        <v>17</v>
      </c>
      <c r="F1454" s="38" t="s">
        <v>0</v>
      </c>
      <c r="G1454" s="38" t="s">
        <v>14</v>
      </c>
      <c r="H1454" s="38" t="s">
        <v>36</v>
      </c>
      <c r="I1454" s="38" t="s">
        <v>3</v>
      </c>
    </row>
    <row r="1455" spans="1:9" x14ac:dyDescent="0.2">
      <c r="A1455" s="37">
        <v>32234</v>
      </c>
      <c r="B1455" s="38">
        <v>5.5</v>
      </c>
      <c r="C1455" s="38" t="s">
        <v>18</v>
      </c>
      <c r="D1455" s="38" t="s">
        <v>16</v>
      </c>
      <c r="E1455" s="38" t="s">
        <v>17</v>
      </c>
      <c r="F1455" s="38" t="s">
        <v>0</v>
      </c>
      <c r="G1455" s="38" t="s">
        <v>14</v>
      </c>
      <c r="H1455" s="38" t="s">
        <v>36</v>
      </c>
      <c r="I1455" s="38" t="s">
        <v>3</v>
      </c>
    </row>
    <row r="1456" spans="1:9" x14ac:dyDescent="0.2">
      <c r="A1456" s="37">
        <v>32325</v>
      </c>
      <c r="B1456" s="38">
        <v>5.5</v>
      </c>
      <c r="C1456" s="38" t="s">
        <v>18</v>
      </c>
      <c r="D1456" s="38" t="s">
        <v>16</v>
      </c>
      <c r="E1456" s="38" t="s">
        <v>17</v>
      </c>
      <c r="F1456" s="38" t="s">
        <v>0</v>
      </c>
      <c r="G1456" s="38" t="s">
        <v>14</v>
      </c>
      <c r="H1456" s="38" t="s">
        <v>36</v>
      </c>
      <c r="I1456" s="38" t="s">
        <v>3</v>
      </c>
    </row>
    <row r="1457" spans="1:9" x14ac:dyDescent="0.2">
      <c r="A1457" s="37">
        <v>32417</v>
      </c>
      <c r="B1457" s="38">
        <v>5.3</v>
      </c>
      <c r="C1457" s="38" t="s">
        <v>18</v>
      </c>
      <c r="D1457" s="38" t="s">
        <v>16</v>
      </c>
      <c r="E1457" s="38" t="s">
        <v>17</v>
      </c>
      <c r="F1457" s="38" t="s">
        <v>0</v>
      </c>
      <c r="G1457" s="38" t="s">
        <v>14</v>
      </c>
      <c r="H1457" s="38" t="s">
        <v>36</v>
      </c>
      <c r="I1457" s="38" t="s">
        <v>3</v>
      </c>
    </row>
    <row r="1458" spans="1:9" x14ac:dyDescent="0.2">
      <c r="A1458" s="37">
        <v>32509</v>
      </c>
      <c r="B1458" s="38">
        <v>5.2</v>
      </c>
      <c r="C1458" s="38" t="s">
        <v>18</v>
      </c>
      <c r="D1458" s="38" t="s">
        <v>16</v>
      </c>
      <c r="E1458" s="38" t="s">
        <v>17</v>
      </c>
      <c r="F1458" s="38" t="s">
        <v>0</v>
      </c>
      <c r="G1458" s="38" t="s">
        <v>14</v>
      </c>
      <c r="H1458" s="38" t="s">
        <v>36</v>
      </c>
      <c r="I1458" s="38" t="s">
        <v>3</v>
      </c>
    </row>
    <row r="1459" spans="1:9" x14ac:dyDescent="0.2">
      <c r="A1459" s="37">
        <v>32599</v>
      </c>
      <c r="B1459" s="38">
        <v>5.2</v>
      </c>
      <c r="C1459" s="38" t="s">
        <v>18</v>
      </c>
      <c r="D1459" s="38" t="s">
        <v>16</v>
      </c>
      <c r="E1459" s="38" t="s">
        <v>17</v>
      </c>
      <c r="F1459" s="38" t="s">
        <v>0</v>
      </c>
      <c r="G1459" s="38" t="s">
        <v>14</v>
      </c>
      <c r="H1459" s="38" t="s">
        <v>36</v>
      </c>
      <c r="I1459" s="38" t="s">
        <v>3</v>
      </c>
    </row>
    <row r="1460" spans="1:9" x14ac:dyDescent="0.2">
      <c r="A1460" s="37">
        <v>32690</v>
      </c>
      <c r="B1460" s="38">
        <v>5.2</v>
      </c>
      <c r="C1460" s="38" t="s">
        <v>18</v>
      </c>
      <c r="D1460" s="38" t="s">
        <v>16</v>
      </c>
      <c r="E1460" s="38" t="s">
        <v>17</v>
      </c>
      <c r="F1460" s="38" t="s">
        <v>0</v>
      </c>
      <c r="G1460" s="38" t="s">
        <v>14</v>
      </c>
      <c r="H1460" s="38" t="s">
        <v>36</v>
      </c>
      <c r="I1460" s="38" t="s">
        <v>3</v>
      </c>
    </row>
    <row r="1461" spans="1:9" x14ac:dyDescent="0.2">
      <c r="A1461" s="37">
        <v>32782</v>
      </c>
      <c r="B1461" s="38">
        <v>5.4</v>
      </c>
      <c r="C1461" s="38" t="s">
        <v>18</v>
      </c>
      <c r="D1461" s="38" t="s">
        <v>16</v>
      </c>
      <c r="E1461" s="38" t="s">
        <v>17</v>
      </c>
      <c r="F1461" s="38" t="s">
        <v>0</v>
      </c>
      <c r="G1461" s="38" t="s">
        <v>14</v>
      </c>
      <c r="H1461" s="38" t="s">
        <v>36</v>
      </c>
      <c r="I1461" s="38" t="s">
        <v>3</v>
      </c>
    </row>
    <row r="1462" spans="1:9" x14ac:dyDescent="0.2">
      <c r="A1462" s="37">
        <v>32874</v>
      </c>
      <c r="B1462" s="38">
        <v>5.3</v>
      </c>
      <c r="C1462" s="38" t="s">
        <v>18</v>
      </c>
      <c r="D1462" s="38" t="s">
        <v>16</v>
      </c>
      <c r="E1462" s="38" t="s">
        <v>17</v>
      </c>
      <c r="F1462" s="38" t="s">
        <v>0</v>
      </c>
      <c r="G1462" s="38" t="s">
        <v>14</v>
      </c>
      <c r="H1462" s="38" t="s">
        <v>36</v>
      </c>
      <c r="I1462" s="38" t="s">
        <v>3</v>
      </c>
    </row>
    <row r="1463" spans="1:9" x14ac:dyDescent="0.2">
      <c r="A1463" s="37">
        <v>32964</v>
      </c>
      <c r="B1463" s="38">
        <v>5.3</v>
      </c>
      <c r="C1463" s="38" t="s">
        <v>18</v>
      </c>
      <c r="D1463" s="38" t="s">
        <v>16</v>
      </c>
      <c r="E1463" s="38" t="s">
        <v>17</v>
      </c>
      <c r="F1463" s="38" t="s">
        <v>0</v>
      </c>
      <c r="G1463" s="38" t="s">
        <v>14</v>
      </c>
      <c r="H1463" s="38" t="s">
        <v>36</v>
      </c>
      <c r="I1463" s="38" t="s">
        <v>3</v>
      </c>
    </row>
    <row r="1464" spans="1:9" x14ac:dyDescent="0.2">
      <c r="A1464" s="37">
        <v>33055</v>
      </c>
      <c r="B1464" s="38">
        <v>5.7</v>
      </c>
      <c r="C1464" s="38" t="s">
        <v>18</v>
      </c>
      <c r="D1464" s="38" t="s">
        <v>16</v>
      </c>
      <c r="E1464" s="38" t="s">
        <v>17</v>
      </c>
      <c r="F1464" s="38" t="s">
        <v>0</v>
      </c>
      <c r="G1464" s="38" t="s">
        <v>14</v>
      </c>
      <c r="H1464" s="38" t="s">
        <v>36</v>
      </c>
      <c r="I1464" s="38" t="s">
        <v>3</v>
      </c>
    </row>
    <row r="1465" spans="1:9" x14ac:dyDescent="0.2">
      <c r="A1465" s="37">
        <v>33147</v>
      </c>
      <c r="B1465" s="38">
        <v>6.1</v>
      </c>
      <c r="C1465" s="38" t="s">
        <v>18</v>
      </c>
      <c r="D1465" s="38" t="s">
        <v>16</v>
      </c>
      <c r="E1465" s="38" t="s">
        <v>17</v>
      </c>
      <c r="F1465" s="38" t="s">
        <v>0</v>
      </c>
      <c r="G1465" s="38" t="s">
        <v>14</v>
      </c>
      <c r="H1465" s="38" t="s">
        <v>36</v>
      </c>
      <c r="I1465" s="38" t="s">
        <v>3</v>
      </c>
    </row>
    <row r="1466" spans="1:9" x14ac:dyDescent="0.2">
      <c r="A1466" s="37">
        <v>33239</v>
      </c>
      <c r="B1466" s="38">
        <v>6.6</v>
      </c>
      <c r="C1466" s="38" t="s">
        <v>18</v>
      </c>
      <c r="D1466" s="38" t="s">
        <v>16</v>
      </c>
      <c r="E1466" s="38" t="s">
        <v>17</v>
      </c>
      <c r="F1466" s="38" t="s">
        <v>0</v>
      </c>
      <c r="G1466" s="38" t="s">
        <v>14</v>
      </c>
      <c r="H1466" s="38" t="s">
        <v>36</v>
      </c>
      <c r="I1466" s="38" t="s">
        <v>3</v>
      </c>
    </row>
    <row r="1467" spans="1:9" x14ac:dyDescent="0.2">
      <c r="A1467" s="37">
        <v>33329</v>
      </c>
      <c r="B1467" s="38">
        <v>6.8</v>
      </c>
      <c r="C1467" s="38" t="s">
        <v>18</v>
      </c>
      <c r="D1467" s="38" t="s">
        <v>16</v>
      </c>
      <c r="E1467" s="38" t="s">
        <v>17</v>
      </c>
      <c r="F1467" s="38" t="s">
        <v>0</v>
      </c>
      <c r="G1467" s="38" t="s">
        <v>14</v>
      </c>
      <c r="H1467" s="38" t="s">
        <v>36</v>
      </c>
      <c r="I1467" s="38" t="s">
        <v>3</v>
      </c>
    </row>
    <row r="1468" spans="1:9" x14ac:dyDescent="0.2">
      <c r="A1468" s="37">
        <v>33420</v>
      </c>
      <c r="B1468" s="38">
        <v>6.9</v>
      </c>
      <c r="C1468" s="38" t="s">
        <v>18</v>
      </c>
      <c r="D1468" s="38" t="s">
        <v>16</v>
      </c>
      <c r="E1468" s="38" t="s">
        <v>17</v>
      </c>
      <c r="F1468" s="38" t="s">
        <v>0</v>
      </c>
      <c r="G1468" s="38" t="s">
        <v>14</v>
      </c>
      <c r="H1468" s="38" t="s">
        <v>36</v>
      </c>
      <c r="I1468" s="38" t="s">
        <v>3</v>
      </c>
    </row>
    <row r="1469" spans="1:9" x14ac:dyDescent="0.2">
      <c r="A1469" s="37">
        <v>33512</v>
      </c>
      <c r="B1469" s="38">
        <v>7.1</v>
      </c>
      <c r="C1469" s="38" t="s">
        <v>18</v>
      </c>
      <c r="D1469" s="38" t="s">
        <v>16</v>
      </c>
      <c r="E1469" s="38" t="s">
        <v>17</v>
      </c>
      <c r="F1469" s="38" t="s">
        <v>0</v>
      </c>
      <c r="G1469" s="38" t="s">
        <v>14</v>
      </c>
      <c r="H1469" s="38" t="s">
        <v>36</v>
      </c>
      <c r="I1469" s="38" t="s">
        <v>3</v>
      </c>
    </row>
    <row r="1470" spans="1:9" x14ac:dyDescent="0.2">
      <c r="A1470" s="37">
        <v>33604</v>
      </c>
      <c r="B1470" s="38">
        <v>7.4</v>
      </c>
      <c r="C1470" s="38" t="s">
        <v>18</v>
      </c>
      <c r="D1470" s="38" t="s">
        <v>16</v>
      </c>
      <c r="E1470" s="38" t="s">
        <v>17</v>
      </c>
      <c r="F1470" s="38" t="s">
        <v>0</v>
      </c>
      <c r="G1470" s="38" t="s">
        <v>14</v>
      </c>
      <c r="H1470" s="38" t="s">
        <v>36</v>
      </c>
      <c r="I1470" s="38" t="s">
        <v>3</v>
      </c>
    </row>
    <row r="1471" spans="1:9" x14ac:dyDescent="0.2">
      <c r="A1471" s="37">
        <v>33695</v>
      </c>
      <c r="B1471" s="38">
        <v>7.6</v>
      </c>
      <c r="C1471" s="38" t="s">
        <v>18</v>
      </c>
      <c r="D1471" s="38" t="s">
        <v>16</v>
      </c>
      <c r="E1471" s="38" t="s">
        <v>17</v>
      </c>
      <c r="F1471" s="38" t="s">
        <v>0</v>
      </c>
      <c r="G1471" s="38" t="s">
        <v>14</v>
      </c>
      <c r="H1471" s="38" t="s">
        <v>36</v>
      </c>
      <c r="I1471" s="38" t="s">
        <v>3</v>
      </c>
    </row>
    <row r="1472" spans="1:9" x14ac:dyDescent="0.2">
      <c r="A1472" s="37">
        <v>33786</v>
      </c>
      <c r="B1472" s="38">
        <v>7.6</v>
      </c>
      <c r="C1472" s="38" t="s">
        <v>18</v>
      </c>
      <c r="D1472" s="38" t="s">
        <v>16</v>
      </c>
      <c r="E1472" s="38" t="s">
        <v>17</v>
      </c>
      <c r="F1472" s="38" t="s">
        <v>0</v>
      </c>
      <c r="G1472" s="38" t="s">
        <v>14</v>
      </c>
      <c r="H1472" s="38" t="s">
        <v>36</v>
      </c>
      <c r="I1472" s="38" t="s">
        <v>3</v>
      </c>
    </row>
    <row r="1473" spans="1:9" x14ac:dyDescent="0.2">
      <c r="A1473" s="37">
        <v>33878</v>
      </c>
      <c r="B1473" s="38">
        <v>7.4</v>
      </c>
      <c r="C1473" s="38" t="s">
        <v>18</v>
      </c>
      <c r="D1473" s="38" t="s">
        <v>16</v>
      </c>
      <c r="E1473" s="38" t="s">
        <v>17</v>
      </c>
      <c r="F1473" s="38" t="s">
        <v>0</v>
      </c>
      <c r="G1473" s="38" t="s">
        <v>14</v>
      </c>
      <c r="H1473" s="38" t="s">
        <v>36</v>
      </c>
      <c r="I1473" s="38" t="s">
        <v>3</v>
      </c>
    </row>
    <row r="1474" spans="1:9" x14ac:dyDescent="0.2">
      <c r="A1474" s="37">
        <v>33970</v>
      </c>
      <c r="B1474" s="38">
        <v>7.1</v>
      </c>
      <c r="C1474" s="38" t="s">
        <v>18</v>
      </c>
      <c r="D1474" s="38" t="s">
        <v>16</v>
      </c>
      <c r="E1474" s="38" t="s">
        <v>17</v>
      </c>
      <c r="F1474" s="38" t="s">
        <v>0</v>
      </c>
      <c r="G1474" s="38" t="s">
        <v>14</v>
      </c>
      <c r="H1474" s="38" t="s">
        <v>36</v>
      </c>
      <c r="I1474" s="38" t="s">
        <v>3</v>
      </c>
    </row>
    <row r="1475" spans="1:9" x14ac:dyDescent="0.2">
      <c r="A1475" s="37">
        <v>34060</v>
      </c>
      <c r="B1475" s="38">
        <v>7.1</v>
      </c>
      <c r="C1475" s="38" t="s">
        <v>18</v>
      </c>
      <c r="D1475" s="38" t="s">
        <v>16</v>
      </c>
      <c r="E1475" s="38" t="s">
        <v>17</v>
      </c>
      <c r="F1475" s="38" t="s">
        <v>0</v>
      </c>
      <c r="G1475" s="38" t="s">
        <v>14</v>
      </c>
      <c r="H1475" s="38" t="s">
        <v>36</v>
      </c>
      <c r="I1475" s="38" t="s">
        <v>3</v>
      </c>
    </row>
    <row r="1476" spans="1:9" x14ac:dyDescent="0.2">
      <c r="A1476" s="37">
        <v>34151</v>
      </c>
      <c r="B1476" s="38">
        <v>6.8</v>
      </c>
      <c r="C1476" s="38" t="s">
        <v>18</v>
      </c>
      <c r="D1476" s="38" t="s">
        <v>16</v>
      </c>
      <c r="E1476" s="38" t="s">
        <v>17</v>
      </c>
      <c r="F1476" s="38" t="s">
        <v>0</v>
      </c>
      <c r="G1476" s="38" t="s">
        <v>14</v>
      </c>
      <c r="H1476" s="38" t="s">
        <v>36</v>
      </c>
      <c r="I1476" s="38" t="s">
        <v>3</v>
      </c>
    </row>
    <row r="1477" spans="1:9" x14ac:dyDescent="0.2">
      <c r="A1477" s="37">
        <v>34243</v>
      </c>
      <c r="B1477" s="38">
        <v>6.6</v>
      </c>
      <c r="C1477" s="38" t="s">
        <v>18</v>
      </c>
      <c r="D1477" s="38" t="s">
        <v>16</v>
      </c>
      <c r="E1477" s="38" t="s">
        <v>17</v>
      </c>
      <c r="F1477" s="38" t="s">
        <v>0</v>
      </c>
      <c r="G1477" s="38" t="s">
        <v>14</v>
      </c>
      <c r="H1477" s="38" t="s">
        <v>36</v>
      </c>
      <c r="I1477" s="38" t="s">
        <v>3</v>
      </c>
    </row>
    <row r="1478" spans="1:9" x14ac:dyDescent="0.2">
      <c r="A1478" s="37">
        <v>34335</v>
      </c>
      <c r="B1478" s="38">
        <v>6.6</v>
      </c>
      <c r="C1478" s="38" t="s">
        <v>18</v>
      </c>
      <c r="D1478" s="38" t="s">
        <v>16</v>
      </c>
      <c r="E1478" s="38" t="s">
        <v>17</v>
      </c>
      <c r="F1478" s="38" t="s">
        <v>0</v>
      </c>
      <c r="G1478" s="38" t="s">
        <v>14</v>
      </c>
      <c r="H1478" s="38" t="s">
        <v>36</v>
      </c>
      <c r="I1478" s="38" t="s">
        <v>3</v>
      </c>
    </row>
    <row r="1479" spans="1:9" x14ac:dyDescent="0.2">
      <c r="A1479" s="37">
        <v>34425</v>
      </c>
      <c r="B1479" s="38">
        <v>6.2</v>
      </c>
      <c r="C1479" s="38" t="s">
        <v>18</v>
      </c>
      <c r="D1479" s="38" t="s">
        <v>16</v>
      </c>
      <c r="E1479" s="38" t="s">
        <v>17</v>
      </c>
      <c r="F1479" s="38" t="s">
        <v>0</v>
      </c>
      <c r="G1479" s="38" t="s">
        <v>14</v>
      </c>
      <c r="H1479" s="38" t="s">
        <v>36</v>
      </c>
      <c r="I1479" s="38" t="s">
        <v>3</v>
      </c>
    </row>
    <row r="1480" spans="1:9" x14ac:dyDescent="0.2">
      <c r="A1480" s="37">
        <v>34516</v>
      </c>
      <c r="B1480" s="38">
        <v>6</v>
      </c>
      <c r="C1480" s="38" t="s">
        <v>18</v>
      </c>
      <c r="D1480" s="38" t="s">
        <v>16</v>
      </c>
      <c r="E1480" s="38" t="s">
        <v>17</v>
      </c>
      <c r="F1480" s="38" t="s">
        <v>0</v>
      </c>
      <c r="G1480" s="38" t="s">
        <v>14</v>
      </c>
      <c r="H1480" s="38" t="s">
        <v>36</v>
      </c>
      <c r="I1480" s="38" t="s">
        <v>3</v>
      </c>
    </row>
    <row r="1481" spans="1:9" x14ac:dyDescent="0.2">
      <c r="A1481" s="37">
        <v>34608</v>
      </c>
      <c r="B1481" s="38">
        <v>5.6</v>
      </c>
      <c r="C1481" s="38" t="s">
        <v>18</v>
      </c>
      <c r="D1481" s="38" t="s">
        <v>16</v>
      </c>
      <c r="E1481" s="38" t="s">
        <v>17</v>
      </c>
      <c r="F1481" s="38" t="s">
        <v>0</v>
      </c>
      <c r="G1481" s="38" t="s">
        <v>14</v>
      </c>
      <c r="H1481" s="38" t="s">
        <v>36</v>
      </c>
      <c r="I1481" s="38" t="s">
        <v>3</v>
      </c>
    </row>
    <row r="1482" spans="1:9" x14ac:dyDescent="0.2">
      <c r="A1482" s="37">
        <v>34700</v>
      </c>
      <c r="B1482" s="38">
        <v>5.5</v>
      </c>
      <c r="C1482" s="38" t="s">
        <v>18</v>
      </c>
      <c r="D1482" s="38" t="s">
        <v>16</v>
      </c>
      <c r="E1482" s="38" t="s">
        <v>17</v>
      </c>
      <c r="F1482" s="38" t="s">
        <v>0</v>
      </c>
      <c r="G1482" s="38" t="s">
        <v>14</v>
      </c>
      <c r="H1482" s="38" t="s">
        <v>36</v>
      </c>
      <c r="I1482" s="38" t="s">
        <v>3</v>
      </c>
    </row>
    <row r="1483" spans="1:9" x14ac:dyDescent="0.2">
      <c r="A1483" s="37">
        <v>34790</v>
      </c>
      <c r="B1483" s="38">
        <v>5.7</v>
      </c>
      <c r="C1483" s="38" t="s">
        <v>18</v>
      </c>
      <c r="D1483" s="38" t="s">
        <v>16</v>
      </c>
      <c r="E1483" s="38" t="s">
        <v>17</v>
      </c>
      <c r="F1483" s="38" t="s">
        <v>0</v>
      </c>
      <c r="G1483" s="38" t="s">
        <v>14</v>
      </c>
      <c r="H1483" s="38" t="s">
        <v>36</v>
      </c>
      <c r="I1483" s="38" t="s">
        <v>3</v>
      </c>
    </row>
    <row r="1484" spans="1:9" x14ac:dyDescent="0.2">
      <c r="A1484" s="37">
        <v>34881</v>
      </c>
      <c r="B1484" s="38">
        <v>5.7</v>
      </c>
      <c r="C1484" s="38" t="s">
        <v>18</v>
      </c>
      <c r="D1484" s="38" t="s">
        <v>16</v>
      </c>
      <c r="E1484" s="38" t="s">
        <v>17</v>
      </c>
      <c r="F1484" s="38" t="s">
        <v>0</v>
      </c>
      <c r="G1484" s="38" t="s">
        <v>14</v>
      </c>
      <c r="H1484" s="38" t="s">
        <v>36</v>
      </c>
      <c r="I1484" s="38" t="s">
        <v>3</v>
      </c>
    </row>
    <row r="1485" spans="1:9" x14ac:dyDescent="0.2">
      <c r="A1485" s="37">
        <v>34973</v>
      </c>
      <c r="B1485" s="38">
        <v>5.6</v>
      </c>
      <c r="C1485" s="38" t="s">
        <v>18</v>
      </c>
      <c r="D1485" s="38" t="s">
        <v>16</v>
      </c>
      <c r="E1485" s="38" t="s">
        <v>17</v>
      </c>
      <c r="F1485" s="38" t="s">
        <v>0</v>
      </c>
      <c r="G1485" s="38" t="s">
        <v>14</v>
      </c>
      <c r="H1485" s="38" t="s">
        <v>36</v>
      </c>
      <c r="I1485" s="38" t="s">
        <v>3</v>
      </c>
    </row>
    <row r="1486" spans="1:9" x14ac:dyDescent="0.2">
      <c r="A1486" s="37">
        <v>35065</v>
      </c>
      <c r="B1486" s="38">
        <v>5.5</v>
      </c>
      <c r="C1486" s="38" t="s">
        <v>18</v>
      </c>
      <c r="D1486" s="38" t="s">
        <v>16</v>
      </c>
      <c r="E1486" s="38" t="s">
        <v>17</v>
      </c>
      <c r="F1486" s="38" t="s">
        <v>0</v>
      </c>
      <c r="G1486" s="38" t="s">
        <v>14</v>
      </c>
      <c r="H1486" s="38" t="s">
        <v>36</v>
      </c>
      <c r="I1486" s="38" t="s">
        <v>3</v>
      </c>
    </row>
    <row r="1487" spans="1:9" x14ac:dyDescent="0.2">
      <c r="A1487" s="37">
        <v>35156</v>
      </c>
      <c r="B1487" s="38">
        <v>5.5</v>
      </c>
      <c r="C1487" s="38" t="s">
        <v>18</v>
      </c>
      <c r="D1487" s="38" t="s">
        <v>16</v>
      </c>
      <c r="E1487" s="38" t="s">
        <v>17</v>
      </c>
      <c r="F1487" s="38" t="s">
        <v>0</v>
      </c>
      <c r="G1487" s="38" t="s">
        <v>14</v>
      </c>
      <c r="H1487" s="38" t="s">
        <v>36</v>
      </c>
      <c r="I1487" s="38" t="s">
        <v>3</v>
      </c>
    </row>
    <row r="1488" spans="1:9" x14ac:dyDescent="0.2">
      <c r="A1488" s="37">
        <v>35247</v>
      </c>
      <c r="B1488" s="38">
        <v>5.3</v>
      </c>
      <c r="C1488" s="38" t="s">
        <v>18</v>
      </c>
      <c r="D1488" s="38" t="s">
        <v>16</v>
      </c>
      <c r="E1488" s="38" t="s">
        <v>17</v>
      </c>
      <c r="F1488" s="38" t="s">
        <v>0</v>
      </c>
      <c r="G1488" s="38" t="s">
        <v>14</v>
      </c>
      <c r="H1488" s="38" t="s">
        <v>36</v>
      </c>
      <c r="I1488" s="38" t="s">
        <v>3</v>
      </c>
    </row>
    <row r="1489" spans="1:9" x14ac:dyDescent="0.2">
      <c r="A1489" s="37">
        <v>35339</v>
      </c>
      <c r="B1489" s="38">
        <v>5.3</v>
      </c>
      <c r="C1489" s="38" t="s">
        <v>18</v>
      </c>
      <c r="D1489" s="38" t="s">
        <v>16</v>
      </c>
      <c r="E1489" s="38" t="s">
        <v>17</v>
      </c>
      <c r="F1489" s="38" t="s">
        <v>0</v>
      </c>
      <c r="G1489" s="38" t="s">
        <v>14</v>
      </c>
      <c r="H1489" s="38" t="s">
        <v>36</v>
      </c>
      <c r="I1489" s="38" t="s">
        <v>3</v>
      </c>
    </row>
    <row r="1490" spans="1:9" x14ac:dyDescent="0.2">
      <c r="A1490" s="37">
        <v>35431</v>
      </c>
      <c r="B1490" s="38">
        <v>5.2</v>
      </c>
      <c r="C1490" s="38" t="s">
        <v>18</v>
      </c>
      <c r="D1490" s="38" t="s">
        <v>16</v>
      </c>
      <c r="E1490" s="38" t="s">
        <v>17</v>
      </c>
      <c r="F1490" s="38" t="s">
        <v>0</v>
      </c>
      <c r="G1490" s="38" t="s">
        <v>14</v>
      </c>
      <c r="H1490" s="38" t="s">
        <v>36</v>
      </c>
      <c r="I1490" s="38" t="s">
        <v>3</v>
      </c>
    </row>
    <row r="1491" spans="1:9" x14ac:dyDescent="0.2">
      <c r="A1491" s="37">
        <v>35521</v>
      </c>
      <c r="B1491" s="38">
        <v>5</v>
      </c>
      <c r="C1491" s="38" t="s">
        <v>18</v>
      </c>
      <c r="D1491" s="38" t="s">
        <v>16</v>
      </c>
      <c r="E1491" s="38" t="s">
        <v>17</v>
      </c>
      <c r="F1491" s="38" t="s">
        <v>0</v>
      </c>
      <c r="G1491" s="38" t="s">
        <v>14</v>
      </c>
      <c r="H1491" s="38" t="s">
        <v>36</v>
      </c>
      <c r="I1491" s="38" t="s">
        <v>3</v>
      </c>
    </row>
    <row r="1492" spans="1:9" x14ac:dyDescent="0.2">
      <c r="A1492" s="37">
        <v>35612</v>
      </c>
      <c r="B1492" s="38">
        <v>4.9000000000000004</v>
      </c>
      <c r="C1492" s="38" t="s">
        <v>18</v>
      </c>
      <c r="D1492" s="38" t="s">
        <v>16</v>
      </c>
      <c r="E1492" s="38" t="s">
        <v>17</v>
      </c>
      <c r="F1492" s="38" t="s">
        <v>0</v>
      </c>
      <c r="G1492" s="38" t="s">
        <v>14</v>
      </c>
      <c r="H1492" s="38" t="s">
        <v>36</v>
      </c>
      <c r="I1492" s="38" t="s">
        <v>3</v>
      </c>
    </row>
    <row r="1493" spans="1:9" x14ac:dyDescent="0.2">
      <c r="A1493" s="37">
        <v>35704</v>
      </c>
      <c r="B1493" s="38">
        <v>4.7</v>
      </c>
      <c r="C1493" s="38" t="s">
        <v>18</v>
      </c>
      <c r="D1493" s="38" t="s">
        <v>16</v>
      </c>
      <c r="E1493" s="38" t="s">
        <v>17</v>
      </c>
      <c r="F1493" s="38" t="s">
        <v>0</v>
      </c>
      <c r="G1493" s="38" t="s">
        <v>14</v>
      </c>
      <c r="H1493" s="38" t="s">
        <v>36</v>
      </c>
      <c r="I1493" s="38" t="s">
        <v>3</v>
      </c>
    </row>
    <row r="1494" spans="1:9" x14ac:dyDescent="0.2">
      <c r="A1494" s="37">
        <v>35796</v>
      </c>
      <c r="B1494" s="38">
        <v>4.5999999999999996</v>
      </c>
      <c r="C1494" s="38" t="s">
        <v>18</v>
      </c>
      <c r="D1494" s="38" t="s">
        <v>16</v>
      </c>
      <c r="E1494" s="38" t="s">
        <v>17</v>
      </c>
      <c r="F1494" s="38" t="s">
        <v>0</v>
      </c>
      <c r="G1494" s="38" t="s">
        <v>14</v>
      </c>
      <c r="H1494" s="38" t="s">
        <v>36</v>
      </c>
      <c r="I1494" s="38" t="s">
        <v>3</v>
      </c>
    </row>
    <row r="1495" spans="1:9" x14ac:dyDescent="0.2">
      <c r="A1495" s="37">
        <v>35886</v>
      </c>
      <c r="B1495" s="38">
        <v>4.4000000000000004</v>
      </c>
      <c r="C1495" s="38" t="s">
        <v>18</v>
      </c>
      <c r="D1495" s="38" t="s">
        <v>16</v>
      </c>
      <c r="E1495" s="38" t="s">
        <v>17</v>
      </c>
      <c r="F1495" s="38" t="s">
        <v>0</v>
      </c>
      <c r="G1495" s="38" t="s">
        <v>14</v>
      </c>
      <c r="H1495" s="38" t="s">
        <v>36</v>
      </c>
      <c r="I1495" s="38" t="s">
        <v>3</v>
      </c>
    </row>
    <row r="1496" spans="1:9" x14ac:dyDescent="0.2">
      <c r="A1496" s="37">
        <v>35977</v>
      </c>
      <c r="B1496" s="38">
        <v>4.5</v>
      </c>
      <c r="C1496" s="38" t="s">
        <v>18</v>
      </c>
      <c r="D1496" s="38" t="s">
        <v>16</v>
      </c>
      <c r="E1496" s="38" t="s">
        <v>17</v>
      </c>
      <c r="F1496" s="38" t="s">
        <v>0</v>
      </c>
      <c r="G1496" s="38" t="s">
        <v>14</v>
      </c>
      <c r="H1496" s="38" t="s">
        <v>36</v>
      </c>
      <c r="I1496" s="38" t="s">
        <v>3</v>
      </c>
    </row>
    <row r="1497" spans="1:9" x14ac:dyDescent="0.2">
      <c r="A1497" s="37">
        <v>36069</v>
      </c>
      <c r="B1497" s="38">
        <v>4.4000000000000004</v>
      </c>
      <c r="C1497" s="38" t="s">
        <v>18</v>
      </c>
      <c r="D1497" s="38" t="s">
        <v>16</v>
      </c>
      <c r="E1497" s="38" t="s">
        <v>17</v>
      </c>
      <c r="F1497" s="38" t="s">
        <v>0</v>
      </c>
      <c r="G1497" s="38" t="s">
        <v>14</v>
      </c>
      <c r="H1497" s="38" t="s">
        <v>36</v>
      </c>
      <c r="I1497" s="38" t="s">
        <v>3</v>
      </c>
    </row>
    <row r="1498" spans="1:9" x14ac:dyDescent="0.2">
      <c r="A1498" s="37">
        <v>36161</v>
      </c>
      <c r="B1498" s="38">
        <v>4.3</v>
      </c>
      <c r="C1498" s="38" t="s">
        <v>18</v>
      </c>
      <c r="D1498" s="38" t="s">
        <v>16</v>
      </c>
      <c r="E1498" s="38" t="s">
        <v>17</v>
      </c>
      <c r="F1498" s="38" t="s">
        <v>0</v>
      </c>
      <c r="G1498" s="38" t="s">
        <v>14</v>
      </c>
      <c r="H1498" s="38" t="s">
        <v>36</v>
      </c>
      <c r="I1498" s="38" t="s">
        <v>3</v>
      </c>
    </row>
    <row r="1499" spans="1:9" x14ac:dyDescent="0.2">
      <c r="A1499" s="37">
        <v>36251</v>
      </c>
      <c r="B1499" s="38">
        <v>4.3</v>
      </c>
      <c r="C1499" s="38" t="s">
        <v>18</v>
      </c>
      <c r="D1499" s="38" t="s">
        <v>16</v>
      </c>
      <c r="E1499" s="38" t="s">
        <v>17</v>
      </c>
      <c r="F1499" s="38" t="s">
        <v>0</v>
      </c>
      <c r="G1499" s="38" t="s">
        <v>14</v>
      </c>
      <c r="H1499" s="38" t="s">
        <v>36</v>
      </c>
      <c r="I1499" s="38" t="s">
        <v>3</v>
      </c>
    </row>
    <row r="1500" spans="1:9" x14ac:dyDescent="0.2">
      <c r="A1500" s="37">
        <v>36342</v>
      </c>
      <c r="B1500" s="38">
        <v>4.2</v>
      </c>
      <c r="C1500" s="38" t="s">
        <v>18</v>
      </c>
      <c r="D1500" s="38" t="s">
        <v>16</v>
      </c>
      <c r="E1500" s="38" t="s">
        <v>17</v>
      </c>
      <c r="F1500" s="38" t="s">
        <v>0</v>
      </c>
      <c r="G1500" s="38" t="s">
        <v>14</v>
      </c>
      <c r="H1500" s="38" t="s">
        <v>36</v>
      </c>
      <c r="I1500" s="38" t="s">
        <v>3</v>
      </c>
    </row>
    <row r="1501" spans="1:9" x14ac:dyDescent="0.2">
      <c r="A1501" s="37">
        <v>36434</v>
      </c>
      <c r="B1501" s="38">
        <v>4.0999999999999996</v>
      </c>
      <c r="C1501" s="38" t="s">
        <v>18</v>
      </c>
      <c r="D1501" s="38" t="s">
        <v>16</v>
      </c>
      <c r="E1501" s="38" t="s">
        <v>17</v>
      </c>
      <c r="F1501" s="38" t="s">
        <v>0</v>
      </c>
      <c r="G1501" s="38" t="s">
        <v>14</v>
      </c>
      <c r="H1501" s="38" t="s">
        <v>36</v>
      </c>
      <c r="I1501" s="38" t="s">
        <v>3</v>
      </c>
    </row>
    <row r="1502" spans="1:9" x14ac:dyDescent="0.2">
      <c r="A1502" s="37">
        <v>36526</v>
      </c>
      <c r="B1502" s="38">
        <v>4</v>
      </c>
      <c r="C1502" s="38" t="s">
        <v>18</v>
      </c>
      <c r="D1502" s="38" t="s">
        <v>16</v>
      </c>
      <c r="E1502" s="38" t="s">
        <v>17</v>
      </c>
      <c r="F1502" s="38" t="s">
        <v>0</v>
      </c>
      <c r="G1502" s="38" t="s">
        <v>14</v>
      </c>
      <c r="H1502" s="38" t="s">
        <v>36</v>
      </c>
      <c r="I1502" s="38" t="s">
        <v>3</v>
      </c>
    </row>
    <row r="1503" spans="1:9" x14ac:dyDescent="0.2">
      <c r="A1503" s="37">
        <v>36617</v>
      </c>
      <c r="B1503" s="38">
        <v>3.9</v>
      </c>
      <c r="C1503" s="38" t="s">
        <v>18</v>
      </c>
      <c r="D1503" s="38" t="s">
        <v>16</v>
      </c>
      <c r="E1503" s="38" t="s">
        <v>17</v>
      </c>
      <c r="F1503" s="38" t="s">
        <v>0</v>
      </c>
      <c r="G1503" s="38" t="s">
        <v>14</v>
      </c>
      <c r="H1503" s="38" t="s">
        <v>36</v>
      </c>
      <c r="I1503" s="38" t="s">
        <v>3</v>
      </c>
    </row>
    <row r="1504" spans="1:9" x14ac:dyDescent="0.2">
      <c r="A1504" s="37">
        <v>36708</v>
      </c>
      <c r="B1504" s="38">
        <v>4</v>
      </c>
      <c r="C1504" s="38" t="s">
        <v>18</v>
      </c>
      <c r="D1504" s="38" t="s">
        <v>16</v>
      </c>
      <c r="E1504" s="38" t="s">
        <v>17</v>
      </c>
      <c r="F1504" s="38" t="s">
        <v>0</v>
      </c>
      <c r="G1504" s="38" t="s">
        <v>14</v>
      </c>
      <c r="H1504" s="38" t="s">
        <v>36</v>
      </c>
      <c r="I1504" s="38" t="s">
        <v>3</v>
      </c>
    </row>
    <row r="1505" spans="1:9" x14ac:dyDescent="0.2">
      <c r="A1505" s="37">
        <v>36800</v>
      </c>
      <c r="B1505" s="38">
        <v>3.9</v>
      </c>
      <c r="C1505" s="38" t="s">
        <v>18</v>
      </c>
      <c r="D1505" s="38" t="s">
        <v>16</v>
      </c>
      <c r="E1505" s="38" t="s">
        <v>17</v>
      </c>
      <c r="F1505" s="38" t="s">
        <v>0</v>
      </c>
      <c r="G1505" s="38" t="s">
        <v>14</v>
      </c>
      <c r="H1505" s="38" t="s">
        <v>36</v>
      </c>
      <c r="I1505" s="38" t="s">
        <v>3</v>
      </c>
    </row>
    <row r="1506" spans="1:9" x14ac:dyDescent="0.2">
      <c r="A1506" s="37">
        <v>36892</v>
      </c>
      <c r="B1506" s="38">
        <v>4.2</v>
      </c>
      <c r="C1506" s="38" t="s">
        <v>18</v>
      </c>
      <c r="D1506" s="38" t="s">
        <v>16</v>
      </c>
      <c r="E1506" s="38" t="s">
        <v>17</v>
      </c>
      <c r="F1506" s="38" t="s">
        <v>0</v>
      </c>
      <c r="G1506" s="38" t="s">
        <v>14</v>
      </c>
      <c r="H1506" s="38" t="s">
        <v>36</v>
      </c>
      <c r="I1506" s="38" t="s">
        <v>3</v>
      </c>
    </row>
    <row r="1507" spans="1:9" x14ac:dyDescent="0.2">
      <c r="A1507" s="37">
        <v>36982</v>
      </c>
      <c r="B1507" s="38">
        <v>4.4000000000000004</v>
      </c>
      <c r="C1507" s="38" t="s">
        <v>18</v>
      </c>
      <c r="D1507" s="38" t="s">
        <v>16</v>
      </c>
      <c r="E1507" s="38" t="s">
        <v>17</v>
      </c>
      <c r="F1507" s="38" t="s">
        <v>0</v>
      </c>
      <c r="G1507" s="38" t="s">
        <v>14</v>
      </c>
      <c r="H1507" s="38" t="s">
        <v>36</v>
      </c>
      <c r="I1507" s="38" t="s">
        <v>3</v>
      </c>
    </row>
    <row r="1508" spans="1:9" x14ac:dyDescent="0.2">
      <c r="A1508" s="37">
        <v>37073</v>
      </c>
      <c r="B1508" s="38">
        <v>4.8</v>
      </c>
      <c r="C1508" s="38" t="s">
        <v>18</v>
      </c>
      <c r="D1508" s="38" t="s">
        <v>16</v>
      </c>
      <c r="E1508" s="38" t="s">
        <v>17</v>
      </c>
      <c r="F1508" s="38" t="s">
        <v>0</v>
      </c>
      <c r="G1508" s="38" t="s">
        <v>14</v>
      </c>
      <c r="H1508" s="38" t="s">
        <v>36</v>
      </c>
      <c r="I1508" s="38" t="s">
        <v>3</v>
      </c>
    </row>
    <row r="1509" spans="1:9" x14ac:dyDescent="0.2">
      <c r="A1509" s="37">
        <v>37165</v>
      </c>
      <c r="B1509" s="38">
        <v>5.5</v>
      </c>
      <c r="C1509" s="38" t="s">
        <v>18</v>
      </c>
      <c r="D1509" s="38" t="s">
        <v>16</v>
      </c>
      <c r="E1509" s="38" t="s">
        <v>17</v>
      </c>
      <c r="F1509" s="38" t="s">
        <v>0</v>
      </c>
      <c r="G1509" s="38" t="s">
        <v>14</v>
      </c>
      <c r="H1509" s="38" t="s">
        <v>36</v>
      </c>
      <c r="I1509" s="38" t="s">
        <v>3</v>
      </c>
    </row>
    <row r="1510" spans="1:9" x14ac:dyDescent="0.2">
      <c r="A1510" s="37">
        <v>37257</v>
      </c>
      <c r="B1510" s="38">
        <v>5.7</v>
      </c>
      <c r="C1510" s="38" t="s">
        <v>18</v>
      </c>
      <c r="D1510" s="38" t="s">
        <v>16</v>
      </c>
      <c r="E1510" s="38" t="s">
        <v>17</v>
      </c>
      <c r="F1510" s="38" t="s">
        <v>0</v>
      </c>
      <c r="G1510" s="38" t="s">
        <v>14</v>
      </c>
      <c r="H1510" s="38" t="s">
        <v>36</v>
      </c>
      <c r="I1510" s="38" t="s">
        <v>3</v>
      </c>
    </row>
    <row r="1511" spans="1:9" x14ac:dyDescent="0.2">
      <c r="A1511" s="37">
        <v>37347</v>
      </c>
      <c r="B1511" s="38">
        <v>5.8</v>
      </c>
      <c r="C1511" s="38" t="s">
        <v>18</v>
      </c>
      <c r="D1511" s="38" t="s">
        <v>16</v>
      </c>
      <c r="E1511" s="38" t="s">
        <v>17</v>
      </c>
      <c r="F1511" s="38" t="s">
        <v>0</v>
      </c>
      <c r="G1511" s="38" t="s">
        <v>14</v>
      </c>
      <c r="H1511" s="38" t="s">
        <v>36</v>
      </c>
      <c r="I1511" s="38" t="s">
        <v>3</v>
      </c>
    </row>
    <row r="1512" spans="1:9" x14ac:dyDescent="0.2">
      <c r="A1512" s="37">
        <v>37438</v>
      </c>
      <c r="B1512" s="38">
        <v>5.7</v>
      </c>
      <c r="C1512" s="38" t="s">
        <v>18</v>
      </c>
      <c r="D1512" s="38" t="s">
        <v>16</v>
      </c>
      <c r="E1512" s="38" t="s">
        <v>17</v>
      </c>
      <c r="F1512" s="38" t="s">
        <v>0</v>
      </c>
      <c r="G1512" s="38" t="s">
        <v>14</v>
      </c>
      <c r="H1512" s="38" t="s">
        <v>36</v>
      </c>
      <c r="I1512" s="38" t="s">
        <v>3</v>
      </c>
    </row>
    <row r="1513" spans="1:9" x14ac:dyDescent="0.2">
      <c r="A1513" s="37">
        <v>37530</v>
      </c>
      <c r="B1513" s="38">
        <v>5.9</v>
      </c>
      <c r="C1513" s="38" t="s">
        <v>18</v>
      </c>
      <c r="D1513" s="38" t="s">
        <v>16</v>
      </c>
      <c r="E1513" s="38" t="s">
        <v>17</v>
      </c>
      <c r="F1513" s="38" t="s">
        <v>0</v>
      </c>
      <c r="G1513" s="38" t="s">
        <v>14</v>
      </c>
      <c r="H1513" s="38" t="s">
        <v>36</v>
      </c>
      <c r="I1513" s="38" t="s">
        <v>3</v>
      </c>
    </row>
    <row r="1514" spans="1:9" x14ac:dyDescent="0.2">
      <c r="A1514" s="37">
        <v>37622</v>
      </c>
      <c r="B1514" s="38">
        <v>5.9</v>
      </c>
      <c r="C1514" s="38" t="s">
        <v>18</v>
      </c>
      <c r="D1514" s="38" t="s">
        <v>16</v>
      </c>
      <c r="E1514" s="38" t="s">
        <v>17</v>
      </c>
      <c r="F1514" s="38" t="s">
        <v>0</v>
      </c>
      <c r="G1514" s="38" t="s">
        <v>14</v>
      </c>
      <c r="H1514" s="38" t="s">
        <v>36</v>
      </c>
      <c r="I1514" s="38" t="s">
        <v>3</v>
      </c>
    </row>
    <row r="1515" spans="1:9" x14ac:dyDescent="0.2">
      <c r="A1515" s="37">
        <v>37712</v>
      </c>
      <c r="B1515" s="38">
        <v>6.1</v>
      </c>
      <c r="C1515" s="38" t="s">
        <v>18</v>
      </c>
      <c r="D1515" s="38" t="s">
        <v>16</v>
      </c>
      <c r="E1515" s="38" t="s">
        <v>17</v>
      </c>
      <c r="F1515" s="38" t="s">
        <v>0</v>
      </c>
      <c r="G1515" s="38" t="s">
        <v>14</v>
      </c>
      <c r="H1515" s="38" t="s">
        <v>36</v>
      </c>
      <c r="I1515" s="38" t="s">
        <v>3</v>
      </c>
    </row>
    <row r="1516" spans="1:9" x14ac:dyDescent="0.2">
      <c r="A1516" s="37">
        <v>37803</v>
      </c>
      <c r="B1516" s="38">
        <v>6.1</v>
      </c>
      <c r="C1516" s="38" t="s">
        <v>18</v>
      </c>
      <c r="D1516" s="38" t="s">
        <v>16</v>
      </c>
      <c r="E1516" s="38" t="s">
        <v>17</v>
      </c>
      <c r="F1516" s="38" t="s">
        <v>0</v>
      </c>
      <c r="G1516" s="38" t="s">
        <v>14</v>
      </c>
      <c r="H1516" s="38" t="s">
        <v>36</v>
      </c>
      <c r="I1516" s="38" t="s">
        <v>3</v>
      </c>
    </row>
    <row r="1517" spans="1:9" x14ac:dyDescent="0.2">
      <c r="A1517" s="37">
        <v>37895</v>
      </c>
      <c r="B1517" s="38">
        <v>5.8</v>
      </c>
      <c r="C1517" s="38" t="s">
        <v>18</v>
      </c>
      <c r="D1517" s="38" t="s">
        <v>16</v>
      </c>
      <c r="E1517" s="38" t="s">
        <v>17</v>
      </c>
      <c r="F1517" s="38" t="s">
        <v>0</v>
      </c>
      <c r="G1517" s="38" t="s">
        <v>14</v>
      </c>
      <c r="H1517" s="38" t="s">
        <v>36</v>
      </c>
      <c r="I1517" s="38" t="s">
        <v>3</v>
      </c>
    </row>
    <row r="1518" spans="1:9" x14ac:dyDescent="0.2">
      <c r="A1518" s="37">
        <v>37987</v>
      </c>
      <c r="B1518" s="38">
        <v>5.7</v>
      </c>
      <c r="C1518" s="38" t="s">
        <v>18</v>
      </c>
      <c r="D1518" s="38" t="s">
        <v>16</v>
      </c>
      <c r="E1518" s="38" t="s">
        <v>17</v>
      </c>
      <c r="F1518" s="38" t="s">
        <v>0</v>
      </c>
      <c r="G1518" s="38" t="s">
        <v>14</v>
      </c>
      <c r="H1518" s="38" t="s">
        <v>36</v>
      </c>
      <c r="I1518" s="38" t="s">
        <v>3</v>
      </c>
    </row>
    <row r="1519" spans="1:9" x14ac:dyDescent="0.2">
      <c r="A1519" s="37">
        <v>38078</v>
      </c>
      <c r="B1519" s="38">
        <v>5.6</v>
      </c>
      <c r="C1519" s="38" t="s">
        <v>18</v>
      </c>
      <c r="D1519" s="38" t="s">
        <v>16</v>
      </c>
      <c r="E1519" s="38" t="s">
        <v>17</v>
      </c>
      <c r="F1519" s="38" t="s">
        <v>0</v>
      </c>
      <c r="G1519" s="38" t="s">
        <v>14</v>
      </c>
      <c r="H1519" s="38" t="s">
        <v>36</v>
      </c>
      <c r="I1519" s="38" t="s">
        <v>3</v>
      </c>
    </row>
    <row r="1520" spans="1:9" x14ac:dyDescent="0.2">
      <c r="A1520" s="37">
        <v>38169</v>
      </c>
      <c r="B1520" s="38">
        <v>5.4</v>
      </c>
      <c r="C1520" s="38" t="s">
        <v>18</v>
      </c>
      <c r="D1520" s="38" t="s">
        <v>16</v>
      </c>
      <c r="E1520" s="38" t="s">
        <v>17</v>
      </c>
      <c r="F1520" s="38" t="s">
        <v>0</v>
      </c>
      <c r="G1520" s="38" t="s">
        <v>14</v>
      </c>
      <c r="H1520" s="38" t="s">
        <v>36</v>
      </c>
      <c r="I1520" s="38" t="s">
        <v>3</v>
      </c>
    </row>
    <row r="1521" spans="1:9" x14ac:dyDescent="0.2">
      <c r="A1521" s="37">
        <v>38261</v>
      </c>
      <c r="B1521" s="38">
        <v>5.4</v>
      </c>
      <c r="C1521" s="38" t="s">
        <v>18</v>
      </c>
      <c r="D1521" s="38" t="s">
        <v>16</v>
      </c>
      <c r="E1521" s="38" t="s">
        <v>17</v>
      </c>
      <c r="F1521" s="38" t="s">
        <v>0</v>
      </c>
      <c r="G1521" s="38" t="s">
        <v>14</v>
      </c>
      <c r="H1521" s="38" t="s">
        <v>36</v>
      </c>
      <c r="I1521" s="38" t="s">
        <v>3</v>
      </c>
    </row>
    <row r="1522" spans="1:9" x14ac:dyDescent="0.2">
      <c r="A1522" s="37">
        <v>38353</v>
      </c>
      <c r="B1522" s="38">
        <v>5.3</v>
      </c>
      <c r="C1522" s="38" t="s">
        <v>18</v>
      </c>
      <c r="D1522" s="38" t="s">
        <v>16</v>
      </c>
      <c r="E1522" s="38" t="s">
        <v>17</v>
      </c>
      <c r="F1522" s="38" t="s">
        <v>0</v>
      </c>
      <c r="G1522" s="38" t="s">
        <v>14</v>
      </c>
      <c r="H1522" s="38" t="s">
        <v>36</v>
      </c>
      <c r="I1522" s="38" t="s">
        <v>3</v>
      </c>
    </row>
    <row r="1523" spans="1:9" x14ac:dyDescent="0.2">
      <c r="A1523" s="37">
        <v>38443</v>
      </c>
      <c r="B1523" s="38">
        <v>5.0999999999999996</v>
      </c>
      <c r="C1523" s="38" t="s">
        <v>18</v>
      </c>
      <c r="D1523" s="38" t="s">
        <v>16</v>
      </c>
      <c r="E1523" s="38" t="s">
        <v>17</v>
      </c>
      <c r="F1523" s="38" t="s">
        <v>0</v>
      </c>
      <c r="G1523" s="38" t="s">
        <v>14</v>
      </c>
      <c r="H1523" s="38" t="s">
        <v>36</v>
      </c>
      <c r="I1523" s="38" t="s">
        <v>3</v>
      </c>
    </row>
    <row r="1524" spans="1:9" x14ac:dyDescent="0.2">
      <c r="A1524" s="37">
        <v>38534</v>
      </c>
      <c r="B1524" s="38">
        <v>5</v>
      </c>
      <c r="C1524" s="38" t="s">
        <v>18</v>
      </c>
      <c r="D1524" s="38" t="s">
        <v>16</v>
      </c>
      <c r="E1524" s="38" t="s">
        <v>17</v>
      </c>
      <c r="F1524" s="38" t="s">
        <v>0</v>
      </c>
      <c r="G1524" s="38" t="s">
        <v>14</v>
      </c>
      <c r="H1524" s="38" t="s">
        <v>36</v>
      </c>
      <c r="I1524" s="38" t="s">
        <v>3</v>
      </c>
    </row>
    <row r="1525" spans="1:9" x14ac:dyDescent="0.2">
      <c r="A1525" s="37">
        <v>38626</v>
      </c>
      <c r="B1525" s="38">
        <v>5</v>
      </c>
      <c r="C1525" s="38" t="s">
        <v>18</v>
      </c>
      <c r="D1525" s="38" t="s">
        <v>16</v>
      </c>
      <c r="E1525" s="38" t="s">
        <v>17</v>
      </c>
      <c r="F1525" s="38" t="s">
        <v>0</v>
      </c>
      <c r="G1525" s="38" t="s">
        <v>14</v>
      </c>
      <c r="H1525" s="38" t="s">
        <v>36</v>
      </c>
      <c r="I1525" s="38" t="s">
        <v>3</v>
      </c>
    </row>
    <row r="1526" spans="1:9" x14ac:dyDescent="0.2">
      <c r="A1526" s="37">
        <v>38718</v>
      </c>
      <c r="B1526" s="38">
        <v>4.7</v>
      </c>
      <c r="C1526" s="38" t="s">
        <v>18</v>
      </c>
      <c r="D1526" s="38" t="s">
        <v>16</v>
      </c>
      <c r="E1526" s="38" t="s">
        <v>17</v>
      </c>
      <c r="F1526" s="38" t="s">
        <v>0</v>
      </c>
      <c r="G1526" s="38" t="s">
        <v>14</v>
      </c>
      <c r="H1526" s="38" t="s">
        <v>36</v>
      </c>
      <c r="I1526" s="38" t="s">
        <v>3</v>
      </c>
    </row>
    <row r="1527" spans="1:9" x14ac:dyDescent="0.2">
      <c r="A1527" s="37">
        <v>38808</v>
      </c>
      <c r="B1527" s="38">
        <v>4.5999999999999996</v>
      </c>
      <c r="C1527" s="38" t="s">
        <v>18</v>
      </c>
      <c r="D1527" s="38" t="s">
        <v>16</v>
      </c>
      <c r="E1527" s="38" t="s">
        <v>17</v>
      </c>
      <c r="F1527" s="38" t="s">
        <v>0</v>
      </c>
      <c r="G1527" s="38" t="s">
        <v>14</v>
      </c>
      <c r="H1527" s="38" t="s">
        <v>36</v>
      </c>
      <c r="I1527" s="38" t="s">
        <v>3</v>
      </c>
    </row>
    <row r="1528" spans="1:9" x14ac:dyDescent="0.2">
      <c r="A1528" s="37">
        <v>38899</v>
      </c>
      <c r="B1528" s="38">
        <v>4.5999999999999996</v>
      </c>
      <c r="C1528" s="38" t="s">
        <v>18</v>
      </c>
      <c r="D1528" s="38" t="s">
        <v>16</v>
      </c>
      <c r="E1528" s="38" t="s">
        <v>17</v>
      </c>
      <c r="F1528" s="38" t="s">
        <v>0</v>
      </c>
      <c r="G1528" s="38" t="s">
        <v>14</v>
      </c>
      <c r="H1528" s="38" t="s">
        <v>36</v>
      </c>
      <c r="I1528" s="38" t="s">
        <v>3</v>
      </c>
    </row>
    <row r="1529" spans="1:9" x14ac:dyDescent="0.2">
      <c r="A1529" s="37">
        <v>38991</v>
      </c>
      <c r="B1529" s="38">
        <v>4.4000000000000004</v>
      </c>
      <c r="C1529" s="38" t="s">
        <v>18</v>
      </c>
      <c r="D1529" s="38" t="s">
        <v>16</v>
      </c>
      <c r="E1529" s="38" t="s">
        <v>17</v>
      </c>
      <c r="F1529" s="38" t="s">
        <v>0</v>
      </c>
      <c r="G1529" s="38" t="s">
        <v>14</v>
      </c>
      <c r="H1529" s="38" t="s">
        <v>36</v>
      </c>
      <c r="I1529" s="38" t="s">
        <v>3</v>
      </c>
    </row>
    <row r="1530" spans="1:9" x14ac:dyDescent="0.2">
      <c r="A1530" s="37">
        <v>39083</v>
      </c>
      <c r="B1530" s="38">
        <v>4.5</v>
      </c>
      <c r="C1530" s="38" t="s">
        <v>18</v>
      </c>
      <c r="D1530" s="38" t="s">
        <v>16</v>
      </c>
      <c r="E1530" s="38" t="s">
        <v>17</v>
      </c>
      <c r="F1530" s="38" t="s">
        <v>0</v>
      </c>
      <c r="G1530" s="38" t="s">
        <v>14</v>
      </c>
      <c r="H1530" s="38" t="s">
        <v>36</v>
      </c>
      <c r="I1530" s="38" t="s">
        <v>3</v>
      </c>
    </row>
    <row r="1531" spans="1:9" x14ac:dyDescent="0.2">
      <c r="A1531" s="37">
        <v>39173</v>
      </c>
      <c r="B1531" s="38">
        <v>4.5</v>
      </c>
      <c r="C1531" s="38" t="s">
        <v>18</v>
      </c>
      <c r="D1531" s="38" t="s">
        <v>16</v>
      </c>
      <c r="E1531" s="38" t="s">
        <v>17</v>
      </c>
      <c r="F1531" s="38" t="s">
        <v>0</v>
      </c>
      <c r="G1531" s="38" t="s">
        <v>14</v>
      </c>
      <c r="H1531" s="38" t="s">
        <v>36</v>
      </c>
      <c r="I1531" s="38" t="s">
        <v>3</v>
      </c>
    </row>
    <row r="1532" spans="1:9" x14ac:dyDescent="0.2">
      <c r="A1532" s="37">
        <v>39264</v>
      </c>
      <c r="B1532" s="38">
        <v>4.7</v>
      </c>
      <c r="C1532" s="38" t="s">
        <v>18</v>
      </c>
      <c r="D1532" s="38" t="s">
        <v>16</v>
      </c>
      <c r="E1532" s="38" t="s">
        <v>17</v>
      </c>
      <c r="F1532" s="38" t="s">
        <v>0</v>
      </c>
      <c r="G1532" s="38" t="s">
        <v>14</v>
      </c>
      <c r="H1532" s="38" t="s">
        <v>36</v>
      </c>
      <c r="I1532" s="38" t="s">
        <v>3</v>
      </c>
    </row>
    <row r="1533" spans="1:9" x14ac:dyDescent="0.2">
      <c r="A1533" s="37">
        <v>39356</v>
      </c>
      <c r="B1533" s="38">
        <v>4.8</v>
      </c>
      <c r="C1533" s="38" t="s">
        <v>18</v>
      </c>
      <c r="D1533" s="38" t="s">
        <v>16</v>
      </c>
      <c r="E1533" s="38" t="s">
        <v>17</v>
      </c>
      <c r="F1533" s="38" t="s">
        <v>0</v>
      </c>
      <c r="G1533" s="38" t="s">
        <v>14</v>
      </c>
      <c r="H1533" s="38" t="s">
        <v>36</v>
      </c>
      <c r="I1533" s="38" t="s">
        <v>3</v>
      </c>
    </row>
    <row r="1534" spans="1:9" x14ac:dyDescent="0.2">
      <c r="A1534" s="37">
        <v>39448</v>
      </c>
      <c r="B1534" s="38">
        <v>5</v>
      </c>
      <c r="C1534" s="38" t="s">
        <v>18</v>
      </c>
      <c r="D1534" s="38" t="s">
        <v>16</v>
      </c>
      <c r="E1534" s="38" t="s">
        <v>17</v>
      </c>
      <c r="F1534" s="38" t="s">
        <v>0</v>
      </c>
      <c r="G1534" s="38" t="s">
        <v>14</v>
      </c>
      <c r="H1534" s="38" t="s">
        <v>36</v>
      </c>
      <c r="I1534" s="38" t="s">
        <v>3</v>
      </c>
    </row>
    <row r="1535" spans="1:9" x14ac:dyDescent="0.2">
      <c r="A1535" s="37">
        <v>39539</v>
      </c>
      <c r="B1535" s="38">
        <v>5.3</v>
      </c>
      <c r="C1535" s="38" t="s">
        <v>18</v>
      </c>
      <c r="D1535" s="38" t="s">
        <v>16</v>
      </c>
      <c r="E1535" s="38" t="s">
        <v>17</v>
      </c>
      <c r="F1535" s="38" t="s">
        <v>0</v>
      </c>
      <c r="G1535" s="38" t="s">
        <v>14</v>
      </c>
      <c r="H1535" s="38" t="s">
        <v>36</v>
      </c>
      <c r="I1535" s="38" t="s">
        <v>3</v>
      </c>
    </row>
    <row r="1536" spans="1:9" x14ac:dyDescent="0.2">
      <c r="A1536" s="37">
        <v>39630</v>
      </c>
      <c r="B1536" s="38">
        <v>6</v>
      </c>
      <c r="C1536" s="38" t="s">
        <v>18</v>
      </c>
      <c r="D1536" s="38" t="s">
        <v>16</v>
      </c>
      <c r="E1536" s="38" t="s">
        <v>17</v>
      </c>
      <c r="F1536" s="38" t="s">
        <v>0</v>
      </c>
      <c r="G1536" s="38" t="s">
        <v>14</v>
      </c>
      <c r="H1536" s="38" t="s">
        <v>36</v>
      </c>
      <c r="I1536" s="38" t="s">
        <v>3</v>
      </c>
    </row>
    <row r="1537" spans="1:9" x14ac:dyDescent="0.2">
      <c r="A1537" s="37">
        <v>39722</v>
      </c>
      <c r="B1537" s="38">
        <v>6.9</v>
      </c>
      <c r="C1537" s="38" t="s">
        <v>18</v>
      </c>
      <c r="D1537" s="38" t="s">
        <v>16</v>
      </c>
      <c r="E1537" s="38" t="s">
        <v>17</v>
      </c>
      <c r="F1537" s="38" t="s">
        <v>0</v>
      </c>
      <c r="G1537" s="38" t="s">
        <v>14</v>
      </c>
      <c r="H1537" s="38" t="s">
        <v>36</v>
      </c>
      <c r="I1537" s="38" t="s">
        <v>3</v>
      </c>
    </row>
    <row r="1538" spans="1:9" x14ac:dyDescent="0.2">
      <c r="A1538" s="37">
        <v>39814</v>
      </c>
      <c r="B1538" s="38">
        <v>8.3000000000000007</v>
      </c>
      <c r="C1538" s="38" t="s">
        <v>18</v>
      </c>
      <c r="D1538" s="38" t="s">
        <v>16</v>
      </c>
      <c r="E1538" s="38" t="s">
        <v>17</v>
      </c>
      <c r="F1538" s="38" t="s">
        <v>0</v>
      </c>
      <c r="G1538" s="38" t="s">
        <v>14</v>
      </c>
      <c r="H1538" s="38" t="s">
        <v>36</v>
      </c>
      <c r="I1538" s="38" t="s">
        <v>3</v>
      </c>
    </row>
    <row r="1539" spans="1:9" x14ac:dyDescent="0.2">
      <c r="A1539" s="37">
        <v>39904</v>
      </c>
      <c r="B1539" s="38">
        <v>9.3000000000000007</v>
      </c>
      <c r="C1539" s="38" t="s">
        <v>18</v>
      </c>
      <c r="D1539" s="38" t="s">
        <v>16</v>
      </c>
      <c r="E1539" s="38" t="s">
        <v>17</v>
      </c>
      <c r="F1539" s="38" t="s">
        <v>0</v>
      </c>
      <c r="G1539" s="38" t="s">
        <v>14</v>
      </c>
      <c r="H1539" s="38" t="s">
        <v>36</v>
      </c>
      <c r="I1539" s="38" t="s">
        <v>3</v>
      </c>
    </row>
    <row r="1540" spans="1:9" x14ac:dyDescent="0.2">
      <c r="A1540" s="37">
        <v>39995</v>
      </c>
      <c r="B1540" s="38">
        <v>9.6</v>
      </c>
      <c r="C1540" s="38" t="s">
        <v>18</v>
      </c>
      <c r="D1540" s="38" t="s">
        <v>16</v>
      </c>
      <c r="E1540" s="38" t="s">
        <v>17</v>
      </c>
      <c r="F1540" s="38" t="s">
        <v>0</v>
      </c>
      <c r="G1540" s="38" t="s">
        <v>14</v>
      </c>
      <c r="H1540" s="38" t="s">
        <v>36</v>
      </c>
      <c r="I1540" s="38" t="s">
        <v>3</v>
      </c>
    </row>
    <row r="1541" spans="1:9" x14ac:dyDescent="0.2">
      <c r="A1541" s="37">
        <v>40087</v>
      </c>
      <c r="B1541" s="38">
        <v>9.9</v>
      </c>
      <c r="C1541" s="38" t="s">
        <v>18</v>
      </c>
      <c r="D1541" s="38" t="s">
        <v>16</v>
      </c>
      <c r="E1541" s="38" t="s">
        <v>17</v>
      </c>
      <c r="F1541" s="38" t="s">
        <v>0</v>
      </c>
      <c r="G1541" s="38" t="s">
        <v>14</v>
      </c>
      <c r="H1541" s="38" t="s">
        <v>36</v>
      </c>
      <c r="I1541" s="38" t="s">
        <v>3</v>
      </c>
    </row>
    <row r="1542" spans="1:9" x14ac:dyDescent="0.2">
      <c r="A1542" s="37">
        <v>40179</v>
      </c>
      <c r="B1542" s="38">
        <v>9.8000000000000007</v>
      </c>
      <c r="C1542" s="38" t="s">
        <v>18</v>
      </c>
      <c r="D1542" s="38" t="s">
        <v>16</v>
      </c>
      <c r="E1542" s="38" t="s">
        <v>17</v>
      </c>
      <c r="F1542" s="38" t="s">
        <v>0</v>
      </c>
      <c r="G1542" s="38" t="s">
        <v>14</v>
      </c>
      <c r="H1542" s="38" t="s">
        <v>36</v>
      </c>
      <c r="I1542" s="38" t="s">
        <v>3</v>
      </c>
    </row>
    <row r="1543" spans="1:9" x14ac:dyDescent="0.2">
      <c r="A1543" s="37">
        <v>40269</v>
      </c>
      <c r="B1543" s="38">
        <v>9.6</v>
      </c>
      <c r="C1543" s="38" t="s">
        <v>18</v>
      </c>
      <c r="D1543" s="38" t="s">
        <v>16</v>
      </c>
      <c r="E1543" s="38" t="s">
        <v>17</v>
      </c>
      <c r="F1543" s="38" t="s">
        <v>0</v>
      </c>
      <c r="G1543" s="38" t="s">
        <v>14</v>
      </c>
      <c r="H1543" s="38" t="s">
        <v>36</v>
      </c>
      <c r="I1543" s="38" t="s">
        <v>3</v>
      </c>
    </row>
    <row r="1544" spans="1:9" x14ac:dyDescent="0.2">
      <c r="A1544" s="37">
        <v>40360</v>
      </c>
      <c r="B1544" s="38">
        <v>9.5</v>
      </c>
      <c r="C1544" s="38" t="s">
        <v>18</v>
      </c>
      <c r="D1544" s="38" t="s">
        <v>16</v>
      </c>
      <c r="E1544" s="38" t="s">
        <v>17</v>
      </c>
      <c r="F1544" s="38" t="s">
        <v>0</v>
      </c>
      <c r="G1544" s="38" t="s">
        <v>14</v>
      </c>
      <c r="H1544" s="38" t="s">
        <v>36</v>
      </c>
      <c r="I1544" s="38" t="s">
        <v>3</v>
      </c>
    </row>
    <row r="1545" spans="1:9" x14ac:dyDescent="0.2">
      <c r="A1545" s="37">
        <v>40452</v>
      </c>
      <c r="B1545" s="38">
        <v>9.5</v>
      </c>
      <c r="C1545" s="38" t="s">
        <v>18</v>
      </c>
      <c r="D1545" s="38" t="s">
        <v>16</v>
      </c>
      <c r="E1545" s="38" t="s">
        <v>17</v>
      </c>
      <c r="F1545" s="38" t="s">
        <v>0</v>
      </c>
      <c r="G1545" s="38" t="s">
        <v>14</v>
      </c>
      <c r="H1545" s="38" t="s">
        <v>36</v>
      </c>
      <c r="I1545" s="38" t="s">
        <v>3</v>
      </c>
    </row>
    <row r="1546" spans="1:9" x14ac:dyDescent="0.2">
      <c r="A1546" s="37">
        <v>40544</v>
      </c>
      <c r="B1546" s="38">
        <v>9</v>
      </c>
      <c r="C1546" s="38" t="s">
        <v>18</v>
      </c>
      <c r="D1546" s="38" t="s">
        <v>16</v>
      </c>
      <c r="E1546" s="38" t="s">
        <v>17</v>
      </c>
      <c r="F1546" s="38" t="s">
        <v>0</v>
      </c>
      <c r="G1546" s="38" t="s">
        <v>14</v>
      </c>
      <c r="H1546" s="38" t="s">
        <v>36</v>
      </c>
      <c r="I1546" s="38" t="s">
        <v>3</v>
      </c>
    </row>
    <row r="1547" spans="1:9" x14ac:dyDescent="0.2">
      <c r="A1547" s="37">
        <v>40634</v>
      </c>
      <c r="B1547" s="38">
        <v>9.1</v>
      </c>
      <c r="C1547" s="38" t="s">
        <v>18</v>
      </c>
      <c r="D1547" s="38" t="s">
        <v>16</v>
      </c>
      <c r="E1547" s="38" t="s">
        <v>17</v>
      </c>
      <c r="F1547" s="38" t="s">
        <v>0</v>
      </c>
      <c r="G1547" s="38" t="s">
        <v>14</v>
      </c>
      <c r="H1547" s="38" t="s">
        <v>36</v>
      </c>
      <c r="I1547" s="38" t="s">
        <v>3</v>
      </c>
    </row>
    <row r="1548" spans="1:9" x14ac:dyDescent="0.2">
      <c r="A1548" s="37">
        <v>40725</v>
      </c>
      <c r="B1548" s="38">
        <v>9</v>
      </c>
      <c r="C1548" s="38" t="s">
        <v>18</v>
      </c>
      <c r="D1548" s="38" t="s">
        <v>16</v>
      </c>
      <c r="E1548" s="38" t="s">
        <v>17</v>
      </c>
      <c r="F1548" s="38" t="s">
        <v>0</v>
      </c>
      <c r="G1548" s="38" t="s">
        <v>14</v>
      </c>
      <c r="H1548" s="38" t="s">
        <v>36</v>
      </c>
      <c r="I1548" s="38" t="s">
        <v>3</v>
      </c>
    </row>
    <row r="1549" spans="1:9" x14ac:dyDescent="0.2">
      <c r="A1549" s="37">
        <v>40817</v>
      </c>
      <c r="B1549" s="38">
        <v>8.6</v>
      </c>
      <c r="C1549" s="38" t="s">
        <v>18</v>
      </c>
      <c r="D1549" s="38" t="s">
        <v>16</v>
      </c>
      <c r="E1549" s="38" t="s">
        <v>17</v>
      </c>
      <c r="F1549" s="38" t="s">
        <v>0</v>
      </c>
      <c r="G1549" s="38" t="s">
        <v>14</v>
      </c>
      <c r="H1549" s="38" t="s">
        <v>36</v>
      </c>
      <c r="I1549" s="38" t="s">
        <v>3</v>
      </c>
    </row>
    <row r="1550" spans="1:9" x14ac:dyDescent="0.2">
      <c r="A1550" s="37">
        <v>40909</v>
      </c>
      <c r="B1550" s="38">
        <v>8.3000000000000007</v>
      </c>
      <c r="C1550" s="38" t="s">
        <v>18</v>
      </c>
      <c r="D1550" s="38" t="s">
        <v>16</v>
      </c>
      <c r="E1550" s="38" t="s">
        <v>17</v>
      </c>
      <c r="F1550" s="38" t="s">
        <v>0</v>
      </c>
      <c r="G1550" s="38" t="s">
        <v>14</v>
      </c>
      <c r="H1550" s="38" t="s">
        <v>36</v>
      </c>
      <c r="I1550" s="38" t="s">
        <v>3</v>
      </c>
    </row>
    <row r="1551" spans="1:9" x14ac:dyDescent="0.2">
      <c r="A1551" s="37">
        <v>41000</v>
      </c>
      <c r="B1551" s="38">
        <v>8.1999999999999993</v>
      </c>
      <c r="C1551" s="38" t="s">
        <v>18</v>
      </c>
      <c r="D1551" s="38" t="s">
        <v>16</v>
      </c>
      <c r="E1551" s="38" t="s">
        <v>17</v>
      </c>
      <c r="F1551" s="38" t="s">
        <v>0</v>
      </c>
      <c r="G1551" s="38" t="s">
        <v>14</v>
      </c>
      <c r="H1551" s="38" t="s">
        <v>36</v>
      </c>
      <c r="I1551" s="38" t="s">
        <v>3</v>
      </c>
    </row>
    <row r="1552" spans="1:9" x14ac:dyDescent="0.2">
      <c r="A1552" s="37">
        <v>41091</v>
      </c>
      <c r="B1552" s="38">
        <v>8</v>
      </c>
      <c r="C1552" s="38" t="s">
        <v>18</v>
      </c>
      <c r="D1552" s="38" t="s">
        <v>16</v>
      </c>
      <c r="E1552" s="38" t="s">
        <v>17</v>
      </c>
      <c r="F1552" s="38" t="s">
        <v>0</v>
      </c>
      <c r="G1552" s="38" t="s">
        <v>14</v>
      </c>
      <c r="H1552" s="38" t="s">
        <v>36</v>
      </c>
      <c r="I1552" s="38" t="s">
        <v>3</v>
      </c>
    </row>
    <row r="1553" spans="1:9" x14ac:dyDescent="0.2">
      <c r="A1553" s="37">
        <v>41183</v>
      </c>
      <c r="B1553" s="38">
        <v>7.8</v>
      </c>
      <c r="C1553" s="38" t="s">
        <v>18</v>
      </c>
      <c r="D1553" s="38" t="s">
        <v>16</v>
      </c>
      <c r="E1553" s="38" t="s">
        <v>17</v>
      </c>
      <c r="F1553" s="38" t="s">
        <v>0</v>
      </c>
      <c r="G1553" s="38" t="s">
        <v>14</v>
      </c>
      <c r="H1553" s="38" t="s">
        <v>36</v>
      </c>
      <c r="I1553" s="38" t="s">
        <v>3</v>
      </c>
    </row>
    <row r="1554" spans="1:9" x14ac:dyDescent="0.2">
      <c r="A1554" s="37">
        <v>41275</v>
      </c>
      <c r="B1554" s="38">
        <v>7.7</v>
      </c>
      <c r="C1554" s="38" t="s">
        <v>18</v>
      </c>
      <c r="D1554" s="38" t="s">
        <v>16</v>
      </c>
      <c r="E1554" s="38" t="s">
        <v>17</v>
      </c>
      <c r="F1554" s="38" t="s">
        <v>0</v>
      </c>
      <c r="G1554" s="38" t="s">
        <v>14</v>
      </c>
      <c r="H1554" s="38" t="s">
        <v>36</v>
      </c>
      <c r="I1554" s="38" t="s">
        <v>3</v>
      </c>
    </row>
    <row r="1555" spans="1:9" x14ac:dyDescent="0.2">
      <c r="A1555" s="37">
        <v>41365</v>
      </c>
      <c r="B1555" s="38">
        <v>7.5</v>
      </c>
      <c r="C1555" s="38" t="s">
        <v>18</v>
      </c>
      <c r="D1555" s="38" t="s">
        <v>16</v>
      </c>
      <c r="E1555" s="38" t="s">
        <v>17</v>
      </c>
      <c r="F1555" s="38" t="s">
        <v>0</v>
      </c>
      <c r="G1555" s="38" t="s">
        <v>14</v>
      </c>
      <c r="H1555" s="38" t="s">
        <v>36</v>
      </c>
      <c r="I1555" s="38" t="s">
        <v>3</v>
      </c>
    </row>
    <row r="1556" spans="1:9" x14ac:dyDescent="0.2">
      <c r="A1556" s="37">
        <v>41456</v>
      </c>
      <c r="B1556" s="38">
        <v>7.2</v>
      </c>
      <c r="C1556" s="38" t="s">
        <v>18</v>
      </c>
      <c r="D1556" s="38" t="s">
        <v>16</v>
      </c>
      <c r="E1556" s="38" t="s">
        <v>17</v>
      </c>
      <c r="F1556" s="38" t="s">
        <v>0</v>
      </c>
      <c r="G1556" s="38" t="s">
        <v>14</v>
      </c>
      <c r="H1556" s="38" t="s">
        <v>36</v>
      </c>
      <c r="I1556" s="38" t="s">
        <v>3</v>
      </c>
    </row>
    <row r="1557" spans="1:9" x14ac:dyDescent="0.2">
      <c r="A1557" s="37">
        <v>41548</v>
      </c>
      <c r="B1557" s="38">
        <v>6.9</v>
      </c>
      <c r="C1557" s="38" t="s">
        <v>18</v>
      </c>
      <c r="D1557" s="38" t="s">
        <v>16</v>
      </c>
      <c r="E1557" s="38" t="s">
        <v>17</v>
      </c>
      <c r="F1557" s="38" t="s">
        <v>0</v>
      </c>
      <c r="G1557" s="38" t="s">
        <v>14</v>
      </c>
      <c r="H1557" s="38" t="s">
        <v>36</v>
      </c>
      <c r="I1557" s="38" t="s">
        <v>3</v>
      </c>
    </row>
    <row r="1558" spans="1:9" x14ac:dyDescent="0.2">
      <c r="A1558" s="37">
        <v>41640</v>
      </c>
      <c r="B1558" s="38">
        <v>6.7</v>
      </c>
      <c r="C1558" s="38" t="s">
        <v>18</v>
      </c>
      <c r="D1558" s="38" t="s">
        <v>16</v>
      </c>
      <c r="E1558" s="38" t="s">
        <v>17</v>
      </c>
      <c r="F1558" s="38" t="s">
        <v>0</v>
      </c>
      <c r="G1558" s="38" t="s">
        <v>14</v>
      </c>
      <c r="H1558" s="38" t="s">
        <v>36</v>
      </c>
      <c r="I1558" s="38" t="s">
        <v>3</v>
      </c>
    </row>
    <row r="1559" spans="1:9" x14ac:dyDescent="0.2">
      <c r="A1559" s="37">
        <v>41730</v>
      </c>
      <c r="B1559" s="38">
        <v>6.2</v>
      </c>
      <c r="C1559" s="38" t="s">
        <v>18</v>
      </c>
      <c r="D1559" s="38" t="s">
        <v>16</v>
      </c>
      <c r="E1559" s="38" t="s">
        <v>17</v>
      </c>
      <c r="F1559" s="38" t="s">
        <v>0</v>
      </c>
      <c r="G1559" s="38" t="s">
        <v>14</v>
      </c>
      <c r="H1559" s="38" t="s">
        <v>36</v>
      </c>
      <c r="I1559" s="38" t="s">
        <v>3</v>
      </c>
    </row>
    <row r="1560" spans="1:9" x14ac:dyDescent="0.2">
      <c r="A1560" s="37">
        <v>41821</v>
      </c>
      <c r="B1560" s="38">
        <v>6.1</v>
      </c>
      <c r="C1560" s="38" t="s">
        <v>18</v>
      </c>
      <c r="D1560" s="38" t="s">
        <v>16</v>
      </c>
      <c r="E1560" s="38" t="s">
        <v>17</v>
      </c>
      <c r="F1560" s="38" t="s">
        <v>0</v>
      </c>
      <c r="G1560" s="38" t="s">
        <v>14</v>
      </c>
      <c r="H1560" s="38" t="s">
        <v>36</v>
      </c>
      <c r="I1560" s="38" t="s">
        <v>3</v>
      </c>
    </row>
    <row r="1561" spans="1:9" x14ac:dyDescent="0.2">
      <c r="A1561" s="37">
        <v>41913</v>
      </c>
      <c r="B1561" s="38">
        <v>5.7</v>
      </c>
      <c r="C1561" s="38" t="s">
        <v>18</v>
      </c>
      <c r="D1561" s="38" t="s">
        <v>16</v>
      </c>
      <c r="E1561" s="38" t="s">
        <v>17</v>
      </c>
      <c r="F1561" s="38" t="s">
        <v>0</v>
      </c>
      <c r="G1561" s="38" t="s">
        <v>14</v>
      </c>
      <c r="H1561" s="38" t="s">
        <v>36</v>
      </c>
      <c r="I1561" s="38" t="s">
        <v>3</v>
      </c>
    </row>
    <row r="1562" spans="1:9" x14ac:dyDescent="0.2">
      <c r="A1562" s="37">
        <v>42005</v>
      </c>
      <c r="B1562" s="38">
        <v>5.5</v>
      </c>
      <c r="C1562" s="38" t="s">
        <v>18</v>
      </c>
      <c r="D1562" s="38" t="s">
        <v>16</v>
      </c>
      <c r="E1562" s="38" t="s">
        <v>17</v>
      </c>
      <c r="F1562" s="38" t="s">
        <v>0</v>
      </c>
      <c r="G1562" s="38" t="s">
        <v>14</v>
      </c>
      <c r="H1562" s="38" t="s">
        <v>36</v>
      </c>
      <c r="I1562" s="38" t="s">
        <v>3</v>
      </c>
    </row>
    <row r="1563" spans="1:9" x14ac:dyDescent="0.2">
      <c r="A1563" s="37">
        <v>42095</v>
      </c>
      <c r="B1563" s="38">
        <v>5.4</v>
      </c>
      <c r="C1563" s="38" t="s">
        <v>18</v>
      </c>
      <c r="D1563" s="38" t="s">
        <v>16</v>
      </c>
      <c r="E1563" s="38" t="s">
        <v>17</v>
      </c>
      <c r="F1563" s="38" t="s">
        <v>0</v>
      </c>
      <c r="G1563" s="38" t="s">
        <v>14</v>
      </c>
      <c r="H1563" s="38" t="s">
        <v>36</v>
      </c>
      <c r="I1563" s="38" t="s">
        <v>3</v>
      </c>
    </row>
    <row r="1564" spans="1:9" x14ac:dyDescent="0.2">
      <c r="A1564" s="37">
        <v>42186</v>
      </c>
      <c r="B1564" s="38">
        <v>5.0999999999999996</v>
      </c>
      <c r="C1564" s="38" t="s">
        <v>18</v>
      </c>
      <c r="D1564" s="38" t="s">
        <v>16</v>
      </c>
      <c r="E1564" s="38" t="s">
        <v>17</v>
      </c>
      <c r="F1564" s="38" t="s">
        <v>0</v>
      </c>
      <c r="G1564" s="38" t="s">
        <v>14</v>
      </c>
      <c r="H1564" s="38" t="s">
        <v>36</v>
      </c>
      <c r="I1564" s="38" t="s">
        <v>3</v>
      </c>
    </row>
    <row r="1565" spans="1:9" x14ac:dyDescent="0.2">
      <c r="A1565" s="37">
        <v>42278</v>
      </c>
      <c r="B1565" s="38">
        <v>5</v>
      </c>
      <c r="C1565" s="38" t="s">
        <v>18</v>
      </c>
      <c r="D1565" s="38" t="s">
        <v>16</v>
      </c>
      <c r="E1565" s="38" t="s">
        <v>17</v>
      </c>
      <c r="F1565" s="38" t="s">
        <v>0</v>
      </c>
      <c r="G1565" s="38" t="s">
        <v>14</v>
      </c>
      <c r="H1565" s="38" t="s">
        <v>36</v>
      </c>
      <c r="I1565" s="38" t="s">
        <v>3</v>
      </c>
    </row>
    <row r="1566" spans="1:9" x14ac:dyDescent="0.2">
      <c r="A1566" s="37">
        <v>42370</v>
      </c>
      <c r="B1566" s="38">
        <v>4.9000000000000004</v>
      </c>
      <c r="C1566" s="38" t="s">
        <v>18</v>
      </c>
      <c r="D1566" s="38" t="s">
        <v>16</v>
      </c>
      <c r="E1566" s="38" t="s">
        <v>17</v>
      </c>
      <c r="F1566" s="38" t="s">
        <v>0</v>
      </c>
      <c r="G1566" s="38" t="s">
        <v>14</v>
      </c>
      <c r="H1566" s="38" t="s">
        <v>36</v>
      </c>
      <c r="I1566" s="38" t="s">
        <v>3</v>
      </c>
    </row>
    <row r="1567" spans="1:9" x14ac:dyDescent="0.2">
      <c r="A1567" s="37">
        <v>42461</v>
      </c>
      <c r="B1567" s="38">
        <v>4.9000000000000004</v>
      </c>
      <c r="C1567" s="38" t="s">
        <v>18</v>
      </c>
      <c r="D1567" s="38" t="s">
        <v>16</v>
      </c>
      <c r="E1567" s="38" t="s">
        <v>17</v>
      </c>
      <c r="F1567" s="38" t="s">
        <v>0</v>
      </c>
      <c r="G1567" s="38" t="s">
        <v>14</v>
      </c>
      <c r="H1567" s="38" t="s">
        <v>36</v>
      </c>
      <c r="I1567" s="38" t="s">
        <v>3</v>
      </c>
    </row>
    <row r="1568" spans="1:9" x14ac:dyDescent="0.2">
      <c r="A1568" s="37">
        <v>42552</v>
      </c>
      <c r="B1568" s="38">
        <v>4.9000000000000004</v>
      </c>
      <c r="C1568" s="38" t="s">
        <v>18</v>
      </c>
      <c r="D1568" s="38" t="s">
        <v>16</v>
      </c>
      <c r="E1568" s="38" t="s">
        <v>17</v>
      </c>
      <c r="F1568" s="38" t="s">
        <v>0</v>
      </c>
      <c r="G1568" s="38" t="s">
        <v>14</v>
      </c>
      <c r="H1568" s="38" t="s">
        <v>36</v>
      </c>
      <c r="I1568" s="38" t="s">
        <v>3</v>
      </c>
    </row>
    <row r="1569" spans="1:9" x14ac:dyDescent="0.2">
      <c r="A1569" s="37">
        <v>42644</v>
      </c>
      <c r="B1569" s="38">
        <v>4.8</v>
      </c>
      <c r="C1569" s="38" t="s">
        <v>18</v>
      </c>
      <c r="D1569" s="38" t="s">
        <v>16</v>
      </c>
      <c r="E1569" s="38" t="s">
        <v>17</v>
      </c>
      <c r="F1569" s="38" t="s">
        <v>0</v>
      </c>
      <c r="G1569" s="38" t="s">
        <v>14</v>
      </c>
      <c r="H1569" s="38" t="s">
        <v>36</v>
      </c>
      <c r="I1569" s="38" t="s">
        <v>3</v>
      </c>
    </row>
    <row r="1570" spans="1:9" x14ac:dyDescent="0.2">
      <c r="A1570" s="37">
        <v>42736</v>
      </c>
      <c r="B1570" s="38">
        <v>4.5999999999999996</v>
      </c>
      <c r="C1570" s="38" t="s">
        <v>18</v>
      </c>
      <c r="D1570" s="38" t="s">
        <v>16</v>
      </c>
      <c r="E1570" s="38" t="s">
        <v>17</v>
      </c>
      <c r="F1570" s="38" t="s">
        <v>0</v>
      </c>
      <c r="G1570" s="38" t="s">
        <v>14</v>
      </c>
      <c r="H1570" s="38" t="s">
        <v>36</v>
      </c>
      <c r="I1570" s="38" t="s">
        <v>3</v>
      </c>
    </row>
    <row r="1571" spans="1:9" x14ac:dyDescent="0.2">
      <c r="A1571" s="37">
        <v>42826</v>
      </c>
      <c r="B1571" s="38">
        <v>4.4000000000000004</v>
      </c>
      <c r="C1571" s="38" t="s">
        <v>18</v>
      </c>
      <c r="D1571" s="38" t="s">
        <v>16</v>
      </c>
      <c r="E1571" s="38" t="s">
        <v>17</v>
      </c>
      <c r="F1571" s="38" t="s">
        <v>0</v>
      </c>
      <c r="G1571" s="38" t="s">
        <v>14</v>
      </c>
      <c r="H1571" s="38" t="s">
        <v>36</v>
      </c>
      <c r="I1571" s="38" t="s">
        <v>3</v>
      </c>
    </row>
    <row r="1572" spans="1:9" x14ac:dyDescent="0.2">
      <c r="A1572" s="37">
        <v>42917</v>
      </c>
      <c r="B1572" s="38">
        <v>4.3</v>
      </c>
      <c r="C1572" s="38" t="s">
        <v>18</v>
      </c>
      <c r="D1572" s="38" t="s">
        <v>16</v>
      </c>
      <c r="E1572" s="38" t="s">
        <v>17</v>
      </c>
      <c r="F1572" s="38" t="s">
        <v>0</v>
      </c>
      <c r="G1572" s="38" t="s">
        <v>14</v>
      </c>
      <c r="H1572" s="38" t="s">
        <v>36</v>
      </c>
      <c r="I1572" s="38" t="s">
        <v>3</v>
      </c>
    </row>
    <row r="1573" spans="1:9" x14ac:dyDescent="0.2">
      <c r="A1573" s="37">
        <v>43009</v>
      </c>
      <c r="B1573" s="38">
        <v>4.2</v>
      </c>
      <c r="C1573" s="38" t="s">
        <v>18</v>
      </c>
      <c r="D1573" s="38" t="s">
        <v>16</v>
      </c>
      <c r="E1573" s="38" t="s">
        <v>17</v>
      </c>
      <c r="F1573" s="38" t="s">
        <v>0</v>
      </c>
      <c r="G1573" s="38" t="s">
        <v>14</v>
      </c>
      <c r="H1573" s="38" t="s">
        <v>36</v>
      </c>
      <c r="I1573" s="38" t="s">
        <v>3</v>
      </c>
    </row>
    <row r="1574" spans="1:9" x14ac:dyDescent="0.2">
      <c r="A1574" s="37">
        <v>43101</v>
      </c>
      <c r="B1574" s="38">
        <v>4</v>
      </c>
      <c r="C1574" s="38" t="s">
        <v>18</v>
      </c>
      <c r="D1574" s="38" t="s">
        <v>16</v>
      </c>
      <c r="E1574" s="38" t="s">
        <v>17</v>
      </c>
      <c r="F1574" s="38" t="s">
        <v>0</v>
      </c>
      <c r="G1574" s="38" t="s">
        <v>14</v>
      </c>
      <c r="H1574" s="38" t="s">
        <v>36</v>
      </c>
      <c r="I1574" s="38" t="s">
        <v>3</v>
      </c>
    </row>
    <row r="1575" spans="1:9" x14ac:dyDescent="0.2">
      <c r="A1575" s="37">
        <v>43191</v>
      </c>
      <c r="B1575" s="38">
        <v>3.9</v>
      </c>
      <c r="C1575" s="38" t="s">
        <v>18</v>
      </c>
      <c r="D1575" s="38" t="s">
        <v>16</v>
      </c>
      <c r="E1575" s="38" t="s">
        <v>17</v>
      </c>
      <c r="F1575" s="38" t="s">
        <v>0</v>
      </c>
      <c r="G1575" s="38" t="s">
        <v>14</v>
      </c>
      <c r="H1575" s="38" t="s">
        <v>36</v>
      </c>
      <c r="I1575" s="38" t="s">
        <v>3</v>
      </c>
    </row>
    <row r="1576" spans="1:9" x14ac:dyDescent="0.2">
      <c r="A1576" s="37">
        <v>43282</v>
      </c>
      <c r="B1576" s="38">
        <v>3.8</v>
      </c>
      <c r="C1576" s="38" t="s">
        <v>18</v>
      </c>
      <c r="D1576" s="38" t="s">
        <v>16</v>
      </c>
      <c r="E1576" s="38" t="s">
        <v>17</v>
      </c>
      <c r="F1576" s="38" t="s">
        <v>0</v>
      </c>
      <c r="G1576" s="38" t="s">
        <v>14</v>
      </c>
      <c r="H1576" s="38" t="s">
        <v>36</v>
      </c>
      <c r="I1576" s="38" t="s">
        <v>3</v>
      </c>
    </row>
    <row r="1577" spans="1:9" x14ac:dyDescent="0.2">
      <c r="A1577" s="37">
        <v>43374</v>
      </c>
      <c r="B1577" s="38">
        <v>3.8</v>
      </c>
      <c r="C1577" s="38" t="s">
        <v>18</v>
      </c>
      <c r="D1577" s="38" t="s">
        <v>16</v>
      </c>
      <c r="E1577" s="38" t="s">
        <v>17</v>
      </c>
      <c r="F1577" s="38" t="s">
        <v>0</v>
      </c>
      <c r="G1577" s="38" t="s">
        <v>14</v>
      </c>
      <c r="H1577" s="38" t="s">
        <v>36</v>
      </c>
      <c r="I1577" s="38" t="s">
        <v>3</v>
      </c>
    </row>
    <row r="1578" spans="1:9" x14ac:dyDescent="0.2">
      <c r="A1578" s="37">
        <v>43466</v>
      </c>
      <c r="B1578" s="38">
        <v>3.9</v>
      </c>
      <c r="C1578" s="38" t="s">
        <v>18</v>
      </c>
      <c r="D1578" s="38" t="s">
        <v>16</v>
      </c>
      <c r="E1578" s="38" t="s">
        <v>17</v>
      </c>
      <c r="F1578" s="38" t="s">
        <v>0</v>
      </c>
      <c r="G1578" s="38" t="s">
        <v>14</v>
      </c>
      <c r="H1578" s="38" t="s">
        <v>36</v>
      </c>
      <c r="I1578" s="38" t="s">
        <v>3</v>
      </c>
    </row>
    <row r="1579" spans="1:9" x14ac:dyDescent="0.2">
      <c r="A1579" s="37">
        <v>43556</v>
      </c>
      <c r="B1579" s="38">
        <v>3.6</v>
      </c>
      <c r="C1579" s="38" t="s">
        <v>18</v>
      </c>
      <c r="D1579" s="38" t="s">
        <v>16</v>
      </c>
      <c r="E1579" s="38" t="s">
        <v>17</v>
      </c>
      <c r="F1579" s="38" t="s">
        <v>0</v>
      </c>
      <c r="G1579" s="38" t="s">
        <v>14</v>
      </c>
      <c r="H1579" s="38" t="s">
        <v>36</v>
      </c>
      <c r="I1579" s="38" t="s">
        <v>3</v>
      </c>
    </row>
    <row r="1580" spans="1:9" x14ac:dyDescent="0.2">
      <c r="A1580" s="37">
        <v>43647</v>
      </c>
      <c r="B1580" s="38">
        <v>3.6</v>
      </c>
      <c r="C1580" s="38" t="s">
        <v>18</v>
      </c>
      <c r="D1580" s="38" t="s">
        <v>16</v>
      </c>
      <c r="E1580" s="38" t="s">
        <v>17</v>
      </c>
      <c r="F1580" s="38" t="s">
        <v>0</v>
      </c>
      <c r="G1580" s="38" t="s">
        <v>14</v>
      </c>
      <c r="H1580" s="38" t="s">
        <v>36</v>
      </c>
      <c r="I1580" s="38" t="s">
        <v>3</v>
      </c>
    </row>
    <row r="1581" spans="1:9" x14ac:dyDescent="0.2">
      <c r="A1581" s="37">
        <v>43739</v>
      </c>
      <c r="B1581" s="38">
        <v>3.6</v>
      </c>
      <c r="C1581" s="38" t="s">
        <v>18</v>
      </c>
      <c r="D1581" s="38" t="s">
        <v>16</v>
      </c>
      <c r="E1581" s="38" t="s">
        <v>17</v>
      </c>
      <c r="F1581" s="38" t="s">
        <v>0</v>
      </c>
      <c r="G1581" s="38" t="s">
        <v>14</v>
      </c>
      <c r="H1581" s="38" t="s">
        <v>36</v>
      </c>
      <c r="I1581" s="38" t="s">
        <v>3</v>
      </c>
    </row>
    <row r="1582" spans="1:9" x14ac:dyDescent="0.2">
      <c r="A1582" s="37">
        <v>43831</v>
      </c>
      <c r="B1582" s="38">
        <v>3.8</v>
      </c>
      <c r="C1582" s="38" t="s">
        <v>18</v>
      </c>
      <c r="D1582" s="38" t="s">
        <v>16</v>
      </c>
      <c r="E1582" s="38" t="s">
        <v>17</v>
      </c>
      <c r="F1582" s="38" t="s">
        <v>0</v>
      </c>
      <c r="G1582" s="38" t="s">
        <v>14</v>
      </c>
      <c r="H1582" s="38" t="s">
        <v>36</v>
      </c>
      <c r="I1582" s="38" t="s">
        <v>3</v>
      </c>
    </row>
    <row r="1583" spans="1:9" x14ac:dyDescent="0.2">
      <c r="A1583" s="37">
        <v>43922</v>
      </c>
      <c r="B1583" s="38">
        <v>13</v>
      </c>
      <c r="C1583" s="38" t="s">
        <v>18</v>
      </c>
      <c r="D1583" s="38" t="s">
        <v>16</v>
      </c>
      <c r="E1583" s="38" t="s">
        <v>17</v>
      </c>
      <c r="F1583" s="38" t="s">
        <v>0</v>
      </c>
      <c r="G1583" s="38" t="s">
        <v>14</v>
      </c>
      <c r="H1583" s="38" t="s">
        <v>36</v>
      </c>
      <c r="I1583" s="38" t="s">
        <v>3</v>
      </c>
    </row>
    <row r="1584" spans="1:9" x14ac:dyDescent="0.2">
      <c r="A1584" s="37">
        <v>44013</v>
      </c>
      <c r="B1584" s="38">
        <v>8.8000000000000007</v>
      </c>
      <c r="C1584" s="38" t="s">
        <v>18</v>
      </c>
      <c r="D1584" s="38" t="s">
        <v>16</v>
      </c>
      <c r="E1584" s="38" t="s">
        <v>17</v>
      </c>
      <c r="F1584" s="38" t="s">
        <v>0</v>
      </c>
      <c r="G1584" s="38" t="s">
        <v>14</v>
      </c>
      <c r="H1584" s="38" t="s">
        <v>36</v>
      </c>
      <c r="I1584" s="38" t="s">
        <v>3</v>
      </c>
    </row>
    <row r="1585" spans="1:9" x14ac:dyDescent="0.2">
      <c r="A1585" s="37">
        <v>44105</v>
      </c>
      <c r="B1585" s="38">
        <v>6.8</v>
      </c>
      <c r="C1585" s="38" t="s">
        <v>18</v>
      </c>
      <c r="D1585" s="38" t="s">
        <v>16</v>
      </c>
      <c r="E1585" s="38" t="s">
        <v>17</v>
      </c>
      <c r="F1585" s="38" t="s">
        <v>0</v>
      </c>
      <c r="G1585" s="38" t="s">
        <v>14</v>
      </c>
      <c r="H1585" s="38" t="s">
        <v>36</v>
      </c>
      <c r="I1585" s="38" t="s">
        <v>3</v>
      </c>
    </row>
    <row r="1586" spans="1:9" x14ac:dyDescent="0.2">
      <c r="A1586" s="37">
        <v>44197</v>
      </c>
      <c r="B1586" s="38">
        <v>6.2</v>
      </c>
      <c r="C1586" s="38" t="s">
        <v>18</v>
      </c>
      <c r="D1586" s="38" t="s">
        <v>16</v>
      </c>
      <c r="E1586" s="38" t="s">
        <v>17</v>
      </c>
      <c r="F1586" s="38" t="s">
        <v>0</v>
      </c>
      <c r="G1586" s="38" t="s">
        <v>14</v>
      </c>
      <c r="H1586" s="38" t="s">
        <v>36</v>
      </c>
      <c r="I1586" s="38" t="s">
        <v>3</v>
      </c>
    </row>
    <row r="1587" spans="1:9" x14ac:dyDescent="0.2">
      <c r="A1587" s="37">
        <v>44287</v>
      </c>
      <c r="B1587" s="38">
        <v>5.9</v>
      </c>
      <c r="C1587" s="38" t="s">
        <v>18</v>
      </c>
      <c r="D1587" s="38" t="s">
        <v>16</v>
      </c>
      <c r="E1587" s="38" t="s">
        <v>17</v>
      </c>
      <c r="F1587" s="38" t="s">
        <v>0</v>
      </c>
      <c r="G1587" s="38" t="s">
        <v>14</v>
      </c>
      <c r="H1587" s="38" t="s">
        <v>36</v>
      </c>
      <c r="I1587" s="38" t="s">
        <v>3</v>
      </c>
    </row>
    <row r="1588" spans="1:9" x14ac:dyDescent="0.2">
      <c r="A1588" s="37">
        <v>44378</v>
      </c>
      <c r="B1588" s="38">
        <v>5.0999999999999996</v>
      </c>
      <c r="C1588" s="38" t="s">
        <v>18</v>
      </c>
      <c r="D1588" s="38" t="s">
        <v>16</v>
      </c>
      <c r="E1588" s="38" t="s">
        <v>17</v>
      </c>
      <c r="F1588" s="38" t="s">
        <v>0</v>
      </c>
      <c r="G1588" s="38" t="s">
        <v>14</v>
      </c>
      <c r="H1588" s="38" t="s">
        <v>36</v>
      </c>
      <c r="I1588" s="38" t="s">
        <v>3</v>
      </c>
    </row>
    <row r="1589" spans="1:9" x14ac:dyDescent="0.2">
      <c r="A1589" s="37">
        <v>44470</v>
      </c>
      <c r="B1589" s="38">
        <v>4.2</v>
      </c>
      <c r="C1589" s="38" t="s">
        <v>18</v>
      </c>
      <c r="D1589" s="38" t="s">
        <v>16</v>
      </c>
      <c r="E1589" s="38" t="s">
        <v>17</v>
      </c>
      <c r="F1589" s="38" t="s">
        <v>0</v>
      </c>
      <c r="G1589" s="38" t="s">
        <v>14</v>
      </c>
      <c r="H1589" s="38" t="s">
        <v>36</v>
      </c>
      <c r="I1589" s="38" t="s">
        <v>3</v>
      </c>
    </row>
    <row r="1590" spans="1:9" x14ac:dyDescent="0.2">
      <c r="A1590" s="37">
        <v>44562</v>
      </c>
      <c r="B1590" s="38">
        <v>3.9</v>
      </c>
      <c r="C1590" s="38" t="s">
        <v>18</v>
      </c>
      <c r="D1590" s="38" t="s">
        <v>16</v>
      </c>
      <c r="E1590" s="38" t="s">
        <v>17</v>
      </c>
      <c r="F1590" s="38" t="s">
        <v>0</v>
      </c>
      <c r="G1590" s="38" t="s">
        <v>14</v>
      </c>
      <c r="H1590" s="38" t="s">
        <v>36</v>
      </c>
      <c r="I1590" s="38" t="s">
        <v>3</v>
      </c>
    </row>
    <row r="1591" spans="1:9" x14ac:dyDescent="0.2">
      <c r="A1591" s="37">
        <v>44652</v>
      </c>
      <c r="B1591" s="38">
        <v>3.6</v>
      </c>
      <c r="C1591" s="38" t="s">
        <v>18</v>
      </c>
      <c r="D1591" s="38" t="s">
        <v>16</v>
      </c>
      <c r="E1591" s="38" t="s">
        <v>17</v>
      </c>
      <c r="F1591" s="38" t="s">
        <v>0</v>
      </c>
      <c r="G1591" s="38" t="s">
        <v>14</v>
      </c>
      <c r="H1591" s="38" t="s">
        <v>36</v>
      </c>
      <c r="I1591" s="38" t="s">
        <v>3</v>
      </c>
    </row>
    <row r="1592" spans="1:9" x14ac:dyDescent="0.2">
      <c r="A1592" s="37">
        <v>44743</v>
      </c>
      <c r="B1592" s="38">
        <v>3.5</v>
      </c>
      <c r="C1592" s="38" t="s">
        <v>18</v>
      </c>
      <c r="D1592" s="38" t="s">
        <v>16</v>
      </c>
      <c r="E1592" s="38" t="s">
        <v>17</v>
      </c>
      <c r="F1592" s="38" t="s">
        <v>0</v>
      </c>
      <c r="G1592" s="38" t="s">
        <v>14</v>
      </c>
      <c r="H1592" s="38" t="s">
        <v>36</v>
      </c>
      <c r="I1592" s="38" t="s">
        <v>3</v>
      </c>
    </row>
    <row r="1593" spans="1:9" x14ac:dyDescent="0.2">
      <c r="A1593" s="37">
        <v>44835</v>
      </c>
      <c r="B1593" s="38">
        <v>3.6</v>
      </c>
      <c r="C1593" s="38" t="s">
        <v>18</v>
      </c>
      <c r="D1593" s="38" t="s">
        <v>16</v>
      </c>
      <c r="E1593" s="38" t="s">
        <v>17</v>
      </c>
      <c r="F1593" s="38" t="s">
        <v>0</v>
      </c>
      <c r="G1593" s="38" t="s">
        <v>14</v>
      </c>
      <c r="H1593" s="38" t="s">
        <v>36</v>
      </c>
      <c r="I1593" s="38" t="s">
        <v>3</v>
      </c>
    </row>
    <row r="1594" spans="1:9" x14ac:dyDescent="0.2">
      <c r="A1594" s="37">
        <v>44927</v>
      </c>
      <c r="B1594" s="38">
        <v>3.5</v>
      </c>
      <c r="C1594" s="38" t="s">
        <v>18</v>
      </c>
      <c r="D1594" s="38" t="s">
        <v>16</v>
      </c>
      <c r="E1594" s="38" t="s">
        <v>17</v>
      </c>
      <c r="F1594" s="38" t="s">
        <v>0</v>
      </c>
      <c r="G1594" s="38" t="s">
        <v>14</v>
      </c>
      <c r="H1594" s="38" t="s">
        <v>36</v>
      </c>
      <c r="I1594" s="38" t="s">
        <v>3</v>
      </c>
    </row>
    <row r="1595" spans="1:9" x14ac:dyDescent="0.2">
      <c r="A1595" s="37">
        <v>45017</v>
      </c>
      <c r="B1595" s="38">
        <v>3.5</v>
      </c>
      <c r="C1595" s="38" t="s">
        <v>18</v>
      </c>
      <c r="D1595" s="38" t="s">
        <v>16</v>
      </c>
      <c r="E1595" s="38" t="s">
        <v>17</v>
      </c>
      <c r="F1595" s="38" t="s">
        <v>0</v>
      </c>
      <c r="G1595" s="38" t="s">
        <v>14</v>
      </c>
      <c r="H1595" s="38" t="s">
        <v>36</v>
      </c>
      <c r="I1595" s="38" t="s">
        <v>3</v>
      </c>
    </row>
    <row r="1596" spans="1:9" x14ac:dyDescent="0.2">
      <c r="A1596" s="37">
        <v>45108</v>
      </c>
      <c r="B1596" s="38">
        <v>3.6</v>
      </c>
      <c r="C1596" s="38" t="s">
        <v>18</v>
      </c>
      <c r="D1596" s="38" t="s">
        <v>16</v>
      </c>
      <c r="E1596" s="38" t="s">
        <v>17</v>
      </c>
      <c r="F1596" s="38" t="s">
        <v>0</v>
      </c>
      <c r="G1596" s="38" t="s">
        <v>14</v>
      </c>
      <c r="H1596" s="38" t="s">
        <v>36</v>
      </c>
      <c r="I1596" s="38" t="s">
        <v>3</v>
      </c>
    </row>
    <row r="1597" spans="1:9" x14ac:dyDescent="0.2">
      <c r="A1597" s="37">
        <v>45200</v>
      </c>
      <c r="B1597" s="38">
        <v>3.8</v>
      </c>
      <c r="C1597" s="38" t="s">
        <v>18</v>
      </c>
      <c r="D1597" s="38" t="s">
        <v>16</v>
      </c>
      <c r="E1597" s="38" t="s">
        <v>17</v>
      </c>
      <c r="F1597" s="38" t="s">
        <v>0</v>
      </c>
      <c r="G1597" s="38" t="s">
        <v>14</v>
      </c>
      <c r="H1597" s="38" t="s">
        <v>36</v>
      </c>
      <c r="I1597" s="38" t="s">
        <v>3</v>
      </c>
    </row>
    <row r="1598" spans="1:9" x14ac:dyDescent="0.2">
      <c r="A1598" s="37">
        <v>45292</v>
      </c>
      <c r="B1598" s="38">
        <v>3.8</v>
      </c>
      <c r="C1598" s="38" t="s">
        <v>18</v>
      </c>
      <c r="D1598" s="38" t="s">
        <v>16</v>
      </c>
      <c r="E1598" s="38" t="s">
        <v>17</v>
      </c>
      <c r="F1598" s="38" t="s">
        <v>0</v>
      </c>
      <c r="G1598" s="38" t="s">
        <v>14</v>
      </c>
      <c r="H1598" s="38" t="s">
        <v>36</v>
      </c>
      <c r="I1598" s="38" t="s">
        <v>3</v>
      </c>
    </row>
    <row r="1599" spans="1:9" x14ac:dyDescent="0.2">
      <c r="A1599" s="37">
        <v>45383</v>
      </c>
      <c r="B1599" s="38">
        <v>4</v>
      </c>
      <c r="C1599" s="38" t="s">
        <v>18</v>
      </c>
      <c r="D1599" s="38" t="s">
        <v>16</v>
      </c>
      <c r="E1599" s="38" t="s">
        <v>17</v>
      </c>
      <c r="F1599" s="38" t="s">
        <v>0</v>
      </c>
      <c r="G1599" s="38" t="s">
        <v>14</v>
      </c>
      <c r="H1599" s="38" t="s">
        <v>36</v>
      </c>
      <c r="I1599" s="38" t="s">
        <v>3</v>
      </c>
    </row>
    <row r="1600" spans="1:9" x14ac:dyDescent="0.2">
      <c r="A1600" s="37">
        <v>45474</v>
      </c>
      <c r="B1600" s="38">
        <v>4.2</v>
      </c>
      <c r="C1600" s="38" t="s">
        <v>18</v>
      </c>
      <c r="D1600" s="38" t="s">
        <v>16</v>
      </c>
      <c r="E1600" s="38" t="s">
        <v>17</v>
      </c>
      <c r="F1600" s="38" t="s">
        <v>0</v>
      </c>
      <c r="G1600" s="38" t="s">
        <v>14</v>
      </c>
      <c r="H1600" s="38" t="s">
        <v>36</v>
      </c>
      <c r="I1600" s="38" t="s">
        <v>3</v>
      </c>
    </row>
    <row r="1601" spans="1:9" x14ac:dyDescent="0.2">
      <c r="A1601" s="37">
        <v>45566</v>
      </c>
      <c r="B1601" s="38">
        <v>4.0999999999999996</v>
      </c>
      <c r="C1601" s="38" t="s">
        <v>18</v>
      </c>
      <c r="D1601" s="38" t="s">
        <v>16</v>
      </c>
      <c r="E1601" s="38" t="s">
        <v>17</v>
      </c>
      <c r="F1601" s="38" t="s">
        <v>0</v>
      </c>
      <c r="G1601" s="38" t="s">
        <v>14</v>
      </c>
      <c r="H1601" s="38" t="s">
        <v>36</v>
      </c>
      <c r="I1601" s="38" t="s">
        <v>3</v>
      </c>
    </row>
    <row r="1602" spans="1:9" x14ac:dyDescent="0.2">
      <c r="A1602" s="37">
        <v>45658</v>
      </c>
      <c r="B1602" s="38">
        <v>4.0999999999999996</v>
      </c>
      <c r="C1602" s="38" t="s">
        <v>18</v>
      </c>
      <c r="D1602" s="38" t="s">
        <v>16</v>
      </c>
      <c r="E1602" s="38" t="s">
        <v>17</v>
      </c>
      <c r="F1602" s="38" t="s">
        <v>0</v>
      </c>
      <c r="G1602" s="38" t="s">
        <v>14</v>
      </c>
      <c r="H1602" s="38" t="s">
        <v>36</v>
      </c>
      <c r="I1602" s="38" t="s">
        <v>3</v>
      </c>
    </row>
    <row r="1603" spans="1:9" x14ac:dyDescent="0.2">
      <c r="A1603" s="37">
        <v>45748</v>
      </c>
      <c r="B1603" s="38">
        <v>4.2</v>
      </c>
      <c r="C1603" s="38" t="s">
        <v>18</v>
      </c>
      <c r="D1603" s="38" t="s">
        <v>16</v>
      </c>
      <c r="E1603" s="38" t="s">
        <v>17</v>
      </c>
      <c r="F1603" s="38" t="s">
        <v>0</v>
      </c>
      <c r="G1603" s="38" t="s">
        <v>14</v>
      </c>
      <c r="H1603" s="38" t="s">
        <v>36</v>
      </c>
      <c r="I1603" s="38" t="s">
        <v>3</v>
      </c>
    </row>
    <row r="1604" spans="1:9" x14ac:dyDescent="0.2">
      <c r="A1604" s="37">
        <v>45839</v>
      </c>
      <c r="B1604" s="38">
        <v>4.3</v>
      </c>
      <c r="C1604" s="38" t="s">
        <v>18</v>
      </c>
      <c r="D1604" s="38" t="s">
        <v>16</v>
      </c>
      <c r="E1604" s="38" t="s">
        <v>17</v>
      </c>
      <c r="F1604" s="38" t="s">
        <v>0</v>
      </c>
      <c r="G1604" s="38" t="s">
        <v>14</v>
      </c>
      <c r="H1604" s="38" t="s">
        <v>36</v>
      </c>
      <c r="I1604" s="38" t="s">
        <v>3</v>
      </c>
    </row>
    <row r="1605" spans="1:9" x14ac:dyDescent="0.2">
      <c r="A1605" s="37">
        <v>45931</v>
      </c>
      <c r="B1605" s="38">
        <v>4.5</v>
      </c>
      <c r="C1605" s="38" t="s">
        <v>18</v>
      </c>
      <c r="D1605" s="38" t="s">
        <v>16</v>
      </c>
      <c r="E1605" s="38" t="s">
        <v>17</v>
      </c>
      <c r="F1605" s="38" t="s">
        <v>0</v>
      </c>
      <c r="G1605" s="38" t="s">
        <v>14</v>
      </c>
      <c r="H1605" s="38" t="s">
        <v>36</v>
      </c>
      <c r="I1605" s="38" t="s">
        <v>3</v>
      </c>
    </row>
    <row r="1606" spans="1:9" x14ac:dyDescent="0.2">
      <c r="A1606" s="39">
        <v>46023</v>
      </c>
      <c r="B1606" s="40" t="e">
        <v>#N/A</v>
      </c>
      <c r="C1606" s="40" t="s">
        <v>18</v>
      </c>
      <c r="D1606" s="40" t="s">
        <v>16</v>
      </c>
      <c r="E1606" s="40" t="s">
        <v>17</v>
      </c>
      <c r="F1606" s="40" t="s">
        <v>0</v>
      </c>
      <c r="G1606" s="40" t="s">
        <v>14</v>
      </c>
      <c r="H1606" s="40" t="s">
        <v>36</v>
      </c>
      <c r="I1606" s="40" t="s">
        <v>3</v>
      </c>
    </row>
    <row r="1607" spans="1:9" x14ac:dyDescent="0.2">
      <c r="A1607" s="37">
        <v>18264</v>
      </c>
      <c r="B1607" s="38">
        <v>5.2811820000000003</v>
      </c>
      <c r="C1607" s="38" t="s">
        <v>20</v>
      </c>
      <c r="D1607" s="38" t="s">
        <v>19</v>
      </c>
      <c r="E1607" s="38" t="s">
        <v>10</v>
      </c>
      <c r="F1607" s="38" t="s">
        <v>0</v>
      </c>
      <c r="G1607" s="38" t="s">
        <v>14</v>
      </c>
      <c r="H1607" s="38" t="s">
        <v>15</v>
      </c>
      <c r="I1607" s="38" t="s">
        <v>21</v>
      </c>
    </row>
    <row r="1608" spans="1:9" x14ac:dyDescent="0.2">
      <c r="A1608" s="37">
        <v>18354</v>
      </c>
      <c r="B1608" s="38">
        <v>5.2878660000000002</v>
      </c>
      <c r="C1608" s="38" t="s">
        <v>20</v>
      </c>
      <c r="D1608" s="38" t="s">
        <v>19</v>
      </c>
      <c r="E1608" s="38" t="s">
        <v>10</v>
      </c>
      <c r="F1608" s="38" t="s">
        <v>0</v>
      </c>
      <c r="G1608" s="38" t="s">
        <v>14</v>
      </c>
      <c r="H1608" s="38" t="s">
        <v>15</v>
      </c>
      <c r="I1608" s="38" t="s">
        <v>21</v>
      </c>
    </row>
    <row r="1609" spans="1:9" x14ac:dyDescent="0.2">
      <c r="A1609" s="37">
        <v>18445</v>
      </c>
      <c r="B1609" s="38">
        <v>5.2946039999999996</v>
      </c>
      <c r="C1609" s="38" t="s">
        <v>20</v>
      </c>
      <c r="D1609" s="38" t="s">
        <v>19</v>
      </c>
      <c r="E1609" s="38" t="s">
        <v>10</v>
      </c>
      <c r="F1609" s="38" t="s">
        <v>0</v>
      </c>
      <c r="G1609" s="38" t="s">
        <v>14</v>
      </c>
      <c r="H1609" s="38" t="s">
        <v>15</v>
      </c>
      <c r="I1609" s="38" t="s">
        <v>21</v>
      </c>
    </row>
    <row r="1610" spans="1:9" x14ac:dyDescent="0.2">
      <c r="A1610" s="37">
        <v>18537</v>
      </c>
      <c r="B1610" s="38">
        <v>5.3013669999999999</v>
      </c>
      <c r="C1610" s="38" t="s">
        <v>20</v>
      </c>
      <c r="D1610" s="38" t="s">
        <v>19</v>
      </c>
      <c r="E1610" s="38" t="s">
        <v>10</v>
      </c>
      <c r="F1610" s="38" t="s">
        <v>0</v>
      </c>
      <c r="G1610" s="38" t="s">
        <v>14</v>
      </c>
      <c r="H1610" s="38" t="s">
        <v>15</v>
      </c>
      <c r="I1610" s="38" t="s">
        <v>21</v>
      </c>
    </row>
    <row r="1611" spans="1:9" x14ac:dyDescent="0.2">
      <c r="A1611" s="37">
        <v>18629</v>
      </c>
      <c r="B1611" s="38">
        <v>5.3081129999999996</v>
      </c>
      <c r="C1611" s="38" t="s">
        <v>20</v>
      </c>
      <c r="D1611" s="38" t="s">
        <v>19</v>
      </c>
      <c r="E1611" s="38" t="s">
        <v>10</v>
      </c>
      <c r="F1611" s="38" t="s">
        <v>0</v>
      </c>
      <c r="G1611" s="38" t="s">
        <v>14</v>
      </c>
      <c r="H1611" s="38" t="s">
        <v>15</v>
      </c>
      <c r="I1611" s="38" t="s">
        <v>21</v>
      </c>
    </row>
    <row r="1612" spans="1:9" x14ac:dyDescent="0.2">
      <c r="A1612" s="37">
        <v>18719</v>
      </c>
      <c r="B1612" s="38">
        <v>5.3147890000000002</v>
      </c>
      <c r="C1612" s="38" t="s">
        <v>20</v>
      </c>
      <c r="D1612" s="38" t="s">
        <v>19</v>
      </c>
      <c r="E1612" s="38" t="s">
        <v>10</v>
      </c>
      <c r="F1612" s="38" t="s">
        <v>0</v>
      </c>
      <c r="G1612" s="38" t="s">
        <v>14</v>
      </c>
      <c r="H1612" s="38" t="s">
        <v>15</v>
      </c>
      <c r="I1612" s="38" t="s">
        <v>21</v>
      </c>
    </row>
    <row r="1613" spans="1:9" x14ac:dyDescent="0.2">
      <c r="A1613" s="37">
        <v>18810</v>
      </c>
      <c r="B1613" s="38">
        <v>5.3213334083557102</v>
      </c>
      <c r="C1613" s="38" t="s">
        <v>20</v>
      </c>
      <c r="D1613" s="38" t="s">
        <v>19</v>
      </c>
      <c r="E1613" s="38" t="s">
        <v>10</v>
      </c>
      <c r="F1613" s="38" t="s">
        <v>0</v>
      </c>
      <c r="G1613" s="38" t="s">
        <v>14</v>
      </c>
      <c r="H1613" s="38" t="s">
        <v>15</v>
      </c>
      <c r="I1613" s="38" t="s">
        <v>21</v>
      </c>
    </row>
    <row r="1614" spans="1:9" x14ac:dyDescent="0.2">
      <c r="A1614" s="37">
        <v>18902</v>
      </c>
      <c r="B1614" s="38">
        <v>5.3276824951171804</v>
      </c>
      <c r="C1614" s="38" t="s">
        <v>20</v>
      </c>
      <c r="D1614" s="38" t="s">
        <v>19</v>
      </c>
      <c r="E1614" s="38" t="s">
        <v>10</v>
      </c>
      <c r="F1614" s="38" t="s">
        <v>0</v>
      </c>
      <c r="G1614" s="38" t="s">
        <v>14</v>
      </c>
      <c r="H1614" s="38" t="s">
        <v>15</v>
      </c>
      <c r="I1614" s="38" t="s">
        <v>21</v>
      </c>
    </row>
    <row r="1615" spans="1:9" x14ac:dyDescent="0.2">
      <c r="A1615" s="37">
        <v>18994</v>
      </c>
      <c r="B1615" s="38">
        <v>5.333774</v>
      </c>
      <c r="C1615" s="38" t="s">
        <v>20</v>
      </c>
      <c r="D1615" s="38" t="s">
        <v>19</v>
      </c>
      <c r="E1615" s="38" t="s">
        <v>10</v>
      </c>
      <c r="F1615" s="38" t="s">
        <v>0</v>
      </c>
      <c r="G1615" s="38" t="s">
        <v>14</v>
      </c>
      <c r="H1615" s="38" t="s">
        <v>15</v>
      </c>
      <c r="I1615" s="38" t="s">
        <v>21</v>
      </c>
    </row>
    <row r="1616" spans="1:9" x14ac:dyDescent="0.2">
      <c r="A1616" s="37">
        <v>19085</v>
      </c>
      <c r="B1616" s="38">
        <v>5.3395549999999998</v>
      </c>
      <c r="C1616" s="38" t="s">
        <v>20</v>
      </c>
      <c r="D1616" s="38" t="s">
        <v>19</v>
      </c>
      <c r="E1616" s="38" t="s">
        <v>10</v>
      </c>
      <c r="F1616" s="38" t="s">
        <v>0</v>
      </c>
      <c r="G1616" s="38" t="s">
        <v>14</v>
      </c>
      <c r="H1616" s="38" t="s">
        <v>15</v>
      </c>
      <c r="I1616" s="38" t="s">
        <v>21</v>
      </c>
    </row>
    <row r="1617" spans="1:9" x14ac:dyDescent="0.2">
      <c r="A1617" s="37">
        <v>19176</v>
      </c>
      <c r="B1617" s="38">
        <v>5.3449854850768999</v>
      </c>
      <c r="C1617" s="38" t="s">
        <v>20</v>
      </c>
      <c r="D1617" s="38" t="s">
        <v>19</v>
      </c>
      <c r="E1617" s="38" t="s">
        <v>10</v>
      </c>
      <c r="F1617" s="38" t="s">
        <v>0</v>
      </c>
      <c r="G1617" s="38" t="s">
        <v>14</v>
      </c>
      <c r="H1617" s="38" t="s">
        <v>15</v>
      </c>
      <c r="I1617" s="38" t="s">
        <v>21</v>
      </c>
    </row>
    <row r="1618" spans="1:9" x14ac:dyDescent="0.2">
      <c r="A1618" s="37">
        <v>19268</v>
      </c>
      <c r="B1618" s="38">
        <v>5.3500404357910103</v>
      </c>
      <c r="C1618" s="38" t="s">
        <v>20</v>
      </c>
      <c r="D1618" s="38" t="s">
        <v>19</v>
      </c>
      <c r="E1618" s="38" t="s">
        <v>10</v>
      </c>
      <c r="F1618" s="38" t="s">
        <v>0</v>
      </c>
      <c r="G1618" s="38" t="s">
        <v>14</v>
      </c>
      <c r="H1618" s="38" t="s">
        <v>15</v>
      </c>
      <c r="I1618" s="38" t="s">
        <v>21</v>
      </c>
    </row>
    <row r="1619" spans="1:9" x14ac:dyDescent="0.2">
      <c r="A1619" s="37">
        <v>19360</v>
      </c>
      <c r="B1619" s="38">
        <v>5.3547130000000003</v>
      </c>
      <c r="C1619" s="38" t="s">
        <v>20</v>
      </c>
      <c r="D1619" s="38" t="s">
        <v>19</v>
      </c>
      <c r="E1619" s="38" t="s">
        <v>10</v>
      </c>
      <c r="F1619" s="38" t="s">
        <v>0</v>
      </c>
      <c r="G1619" s="38" t="s">
        <v>14</v>
      </c>
      <c r="H1619" s="38" t="s">
        <v>15</v>
      </c>
      <c r="I1619" s="38" t="s">
        <v>21</v>
      </c>
    </row>
    <row r="1620" spans="1:9" x14ac:dyDescent="0.2">
      <c r="A1620" s="37">
        <v>19450</v>
      </c>
      <c r="B1620" s="38">
        <v>5.3590116500854403</v>
      </c>
      <c r="C1620" s="38" t="s">
        <v>20</v>
      </c>
      <c r="D1620" s="38" t="s">
        <v>19</v>
      </c>
      <c r="E1620" s="38" t="s">
        <v>10</v>
      </c>
      <c r="F1620" s="38" t="s">
        <v>0</v>
      </c>
      <c r="G1620" s="38" t="s">
        <v>14</v>
      </c>
      <c r="H1620" s="38" t="s">
        <v>15</v>
      </c>
      <c r="I1620" s="38" t="s">
        <v>21</v>
      </c>
    </row>
    <row r="1621" spans="1:9" x14ac:dyDescent="0.2">
      <c r="A1621" s="37">
        <v>19541</v>
      </c>
      <c r="B1621" s="38">
        <v>5.3629579999999999</v>
      </c>
      <c r="C1621" s="38" t="s">
        <v>20</v>
      </c>
      <c r="D1621" s="38" t="s">
        <v>19</v>
      </c>
      <c r="E1621" s="38" t="s">
        <v>10</v>
      </c>
      <c r="F1621" s="38" t="s">
        <v>0</v>
      </c>
      <c r="G1621" s="38" t="s">
        <v>14</v>
      </c>
      <c r="H1621" s="38" t="s">
        <v>15</v>
      </c>
      <c r="I1621" s="38" t="s">
        <v>21</v>
      </c>
    </row>
    <row r="1622" spans="1:9" x14ac:dyDescent="0.2">
      <c r="A1622" s="37">
        <v>19633</v>
      </c>
      <c r="B1622" s="38">
        <v>5.3665823936462402</v>
      </c>
      <c r="C1622" s="38" t="s">
        <v>20</v>
      </c>
      <c r="D1622" s="38" t="s">
        <v>19</v>
      </c>
      <c r="E1622" s="38" t="s">
        <v>10</v>
      </c>
      <c r="F1622" s="38" t="s">
        <v>0</v>
      </c>
      <c r="G1622" s="38" t="s">
        <v>14</v>
      </c>
      <c r="H1622" s="38" t="s">
        <v>15</v>
      </c>
      <c r="I1622" s="38" t="s">
        <v>21</v>
      </c>
    </row>
    <row r="1623" spans="1:9" x14ac:dyDescent="0.2">
      <c r="A1623" s="37">
        <v>19725</v>
      </c>
      <c r="B1623" s="38">
        <v>5.3699219999999999</v>
      </c>
      <c r="C1623" s="38" t="s">
        <v>20</v>
      </c>
      <c r="D1623" s="38" t="s">
        <v>19</v>
      </c>
      <c r="E1623" s="38" t="s">
        <v>10</v>
      </c>
      <c r="F1623" s="38" t="s">
        <v>0</v>
      </c>
      <c r="G1623" s="38" t="s">
        <v>14</v>
      </c>
      <c r="H1623" s="38" t="s">
        <v>15</v>
      </c>
      <c r="I1623" s="38" t="s">
        <v>21</v>
      </c>
    </row>
    <row r="1624" spans="1:9" x14ac:dyDescent="0.2">
      <c r="A1624" s="37">
        <v>19815</v>
      </c>
      <c r="B1624" s="38">
        <v>5.3730144500732404</v>
      </c>
      <c r="C1624" s="38" t="s">
        <v>20</v>
      </c>
      <c r="D1624" s="38" t="s">
        <v>19</v>
      </c>
      <c r="E1624" s="38" t="s">
        <v>10</v>
      </c>
      <c r="F1624" s="38" t="s">
        <v>0</v>
      </c>
      <c r="G1624" s="38" t="s">
        <v>14</v>
      </c>
      <c r="H1624" s="38" t="s">
        <v>15</v>
      </c>
      <c r="I1624" s="38" t="s">
        <v>21</v>
      </c>
    </row>
    <row r="1625" spans="1:9" x14ac:dyDescent="0.2">
      <c r="A1625" s="37">
        <v>19906</v>
      </c>
      <c r="B1625" s="38">
        <v>5.375902</v>
      </c>
      <c r="C1625" s="38" t="s">
        <v>20</v>
      </c>
      <c r="D1625" s="38" t="s">
        <v>19</v>
      </c>
      <c r="E1625" s="38" t="s">
        <v>10</v>
      </c>
      <c r="F1625" s="38" t="s">
        <v>0</v>
      </c>
      <c r="G1625" s="38" t="s">
        <v>14</v>
      </c>
      <c r="H1625" s="38" t="s">
        <v>15</v>
      </c>
      <c r="I1625" s="38" t="s">
        <v>21</v>
      </c>
    </row>
    <row r="1626" spans="1:9" x14ac:dyDescent="0.2">
      <c r="A1626" s="37">
        <v>19998</v>
      </c>
      <c r="B1626" s="38">
        <v>5.3786240000000003</v>
      </c>
      <c r="C1626" s="38" t="s">
        <v>20</v>
      </c>
      <c r="D1626" s="38" t="s">
        <v>19</v>
      </c>
      <c r="E1626" s="38" t="s">
        <v>10</v>
      </c>
      <c r="F1626" s="38" t="s">
        <v>0</v>
      </c>
      <c r="G1626" s="38" t="s">
        <v>14</v>
      </c>
      <c r="H1626" s="38" t="s">
        <v>15</v>
      </c>
      <c r="I1626" s="38" t="s">
        <v>21</v>
      </c>
    </row>
    <row r="1627" spans="1:9" x14ac:dyDescent="0.2">
      <c r="A1627" s="37">
        <v>20090</v>
      </c>
      <c r="B1627" s="38">
        <v>5.3812199999999999</v>
      </c>
      <c r="C1627" s="38" t="s">
        <v>20</v>
      </c>
      <c r="D1627" s="38" t="s">
        <v>19</v>
      </c>
      <c r="E1627" s="38" t="s">
        <v>10</v>
      </c>
      <c r="F1627" s="38" t="s">
        <v>0</v>
      </c>
      <c r="G1627" s="38" t="s">
        <v>14</v>
      </c>
      <c r="H1627" s="38" t="s">
        <v>15</v>
      </c>
      <c r="I1627" s="38" t="s">
        <v>21</v>
      </c>
    </row>
    <row r="1628" spans="1:9" x14ac:dyDescent="0.2">
      <c r="A1628" s="37">
        <v>20180</v>
      </c>
      <c r="B1628" s="38">
        <v>5.3837250000000001</v>
      </c>
      <c r="C1628" s="38" t="s">
        <v>20</v>
      </c>
      <c r="D1628" s="38" t="s">
        <v>19</v>
      </c>
      <c r="E1628" s="38" t="s">
        <v>10</v>
      </c>
      <c r="F1628" s="38" t="s">
        <v>0</v>
      </c>
      <c r="G1628" s="38" t="s">
        <v>14</v>
      </c>
      <c r="H1628" s="38" t="s">
        <v>15</v>
      </c>
      <c r="I1628" s="38" t="s">
        <v>21</v>
      </c>
    </row>
    <row r="1629" spans="1:9" x14ac:dyDescent="0.2">
      <c r="A1629" s="37">
        <v>20271</v>
      </c>
      <c r="B1629" s="38">
        <v>5.386171</v>
      </c>
      <c r="C1629" s="38" t="s">
        <v>20</v>
      </c>
      <c r="D1629" s="38" t="s">
        <v>19</v>
      </c>
      <c r="E1629" s="38" t="s">
        <v>10</v>
      </c>
      <c r="F1629" s="38" t="s">
        <v>0</v>
      </c>
      <c r="G1629" s="38" t="s">
        <v>14</v>
      </c>
      <c r="H1629" s="38" t="s">
        <v>15</v>
      </c>
      <c r="I1629" s="38" t="s">
        <v>21</v>
      </c>
    </row>
    <row r="1630" spans="1:9" x14ac:dyDescent="0.2">
      <c r="A1630" s="37">
        <v>20363</v>
      </c>
      <c r="B1630" s="38">
        <v>5.3885860000000001</v>
      </c>
      <c r="C1630" s="38" t="s">
        <v>20</v>
      </c>
      <c r="D1630" s="38" t="s">
        <v>19</v>
      </c>
      <c r="E1630" s="38" t="s">
        <v>10</v>
      </c>
      <c r="F1630" s="38" t="s">
        <v>0</v>
      </c>
      <c r="G1630" s="38" t="s">
        <v>14</v>
      </c>
      <c r="H1630" s="38" t="s">
        <v>15</v>
      </c>
      <c r="I1630" s="38" t="s">
        <v>21</v>
      </c>
    </row>
    <row r="1631" spans="1:9" x14ac:dyDescent="0.2">
      <c r="A1631" s="37">
        <v>20455</v>
      </c>
      <c r="B1631" s="38">
        <v>5.3909964561462402</v>
      </c>
      <c r="C1631" s="38" t="s">
        <v>20</v>
      </c>
      <c r="D1631" s="38" t="s">
        <v>19</v>
      </c>
      <c r="E1631" s="38" t="s">
        <v>10</v>
      </c>
      <c r="F1631" s="38" t="s">
        <v>0</v>
      </c>
      <c r="G1631" s="38" t="s">
        <v>14</v>
      </c>
      <c r="H1631" s="38" t="s">
        <v>15</v>
      </c>
      <c r="I1631" s="38" t="s">
        <v>21</v>
      </c>
    </row>
    <row r="1632" spans="1:9" x14ac:dyDescent="0.2">
      <c r="A1632" s="37">
        <v>20546</v>
      </c>
      <c r="B1632" s="38">
        <v>5.3934300000000004</v>
      </c>
      <c r="C1632" s="38" t="s">
        <v>20</v>
      </c>
      <c r="D1632" s="38" t="s">
        <v>19</v>
      </c>
      <c r="E1632" s="38" t="s">
        <v>10</v>
      </c>
      <c r="F1632" s="38" t="s">
        <v>0</v>
      </c>
      <c r="G1632" s="38" t="s">
        <v>14</v>
      </c>
      <c r="H1632" s="38" t="s">
        <v>15</v>
      </c>
      <c r="I1632" s="38" t="s">
        <v>21</v>
      </c>
    </row>
    <row r="1633" spans="1:9" x14ac:dyDescent="0.2">
      <c r="A1633" s="37">
        <v>20637</v>
      </c>
      <c r="B1633" s="38">
        <v>5.3959169999999999</v>
      </c>
      <c r="C1633" s="38" t="s">
        <v>20</v>
      </c>
      <c r="D1633" s="38" t="s">
        <v>19</v>
      </c>
      <c r="E1633" s="38" t="s">
        <v>10</v>
      </c>
      <c r="F1633" s="38" t="s">
        <v>0</v>
      </c>
      <c r="G1633" s="38" t="s">
        <v>14</v>
      </c>
      <c r="H1633" s="38" t="s">
        <v>15</v>
      </c>
      <c r="I1633" s="38" t="s">
        <v>21</v>
      </c>
    </row>
    <row r="1634" spans="1:9" x14ac:dyDescent="0.2">
      <c r="A1634" s="37">
        <v>20729</v>
      </c>
      <c r="B1634" s="38">
        <v>5.3984930000000002</v>
      </c>
      <c r="C1634" s="38" t="s">
        <v>20</v>
      </c>
      <c r="D1634" s="38" t="s">
        <v>19</v>
      </c>
      <c r="E1634" s="38" t="s">
        <v>10</v>
      </c>
      <c r="F1634" s="38" t="s">
        <v>0</v>
      </c>
      <c r="G1634" s="38" t="s">
        <v>14</v>
      </c>
      <c r="H1634" s="38" t="s">
        <v>15</v>
      </c>
      <c r="I1634" s="38" t="s">
        <v>21</v>
      </c>
    </row>
    <row r="1635" spans="1:9" x14ac:dyDescent="0.2">
      <c r="A1635" s="37">
        <v>20821</v>
      </c>
      <c r="B1635" s="38">
        <v>5.4011983871459899</v>
      </c>
      <c r="C1635" s="38" t="s">
        <v>20</v>
      </c>
      <c r="D1635" s="38" t="s">
        <v>19</v>
      </c>
      <c r="E1635" s="38" t="s">
        <v>10</v>
      </c>
      <c r="F1635" s="38" t="s">
        <v>0</v>
      </c>
      <c r="G1635" s="38" t="s">
        <v>14</v>
      </c>
      <c r="H1635" s="38" t="s">
        <v>15</v>
      </c>
      <c r="I1635" s="38" t="s">
        <v>21</v>
      </c>
    </row>
    <row r="1636" spans="1:9" x14ac:dyDescent="0.2">
      <c r="A1636" s="37">
        <v>20911</v>
      </c>
      <c r="B1636" s="38">
        <v>5.4040803909301696</v>
      </c>
      <c r="C1636" s="38" t="s">
        <v>20</v>
      </c>
      <c r="D1636" s="38" t="s">
        <v>19</v>
      </c>
      <c r="E1636" s="38" t="s">
        <v>10</v>
      </c>
      <c r="F1636" s="38" t="s">
        <v>0</v>
      </c>
      <c r="G1636" s="38" t="s">
        <v>14</v>
      </c>
      <c r="H1636" s="38" t="s">
        <v>15</v>
      </c>
      <c r="I1636" s="38" t="s">
        <v>21</v>
      </c>
    </row>
    <row r="1637" spans="1:9" x14ac:dyDescent="0.2">
      <c r="A1637" s="37">
        <v>21002</v>
      </c>
      <c r="B1637" s="38">
        <v>5.4071846008300701</v>
      </c>
      <c r="C1637" s="38" t="s">
        <v>20</v>
      </c>
      <c r="D1637" s="38" t="s">
        <v>19</v>
      </c>
      <c r="E1637" s="38" t="s">
        <v>10</v>
      </c>
      <c r="F1637" s="38" t="s">
        <v>0</v>
      </c>
      <c r="G1637" s="38" t="s">
        <v>14</v>
      </c>
      <c r="H1637" s="38" t="s">
        <v>15</v>
      </c>
      <c r="I1637" s="38" t="s">
        <v>21</v>
      </c>
    </row>
    <row r="1638" spans="1:9" x14ac:dyDescent="0.2">
      <c r="A1638" s="37">
        <v>21094</v>
      </c>
      <c r="B1638" s="38">
        <v>5.410558</v>
      </c>
      <c r="C1638" s="38" t="s">
        <v>20</v>
      </c>
      <c r="D1638" s="38" t="s">
        <v>19</v>
      </c>
      <c r="E1638" s="38" t="s">
        <v>10</v>
      </c>
      <c r="F1638" s="38" t="s">
        <v>0</v>
      </c>
      <c r="G1638" s="38" t="s">
        <v>14</v>
      </c>
      <c r="H1638" s="38" t="s">
        <v>15</v>
      </c>
      <c r="I1638" s="38" t="s">
        <v>21</v>
      </c>
    </row>
    <row r="1639" spans="1:9" x14ac:dyDescent="0.2">
      <c r="A1639" s="37">
        <v>21186</v>
      </c>
      <c r="B1639" s="38">
        <v>5.4142403602600098</v>
      </c>
      <c r="C1639" s="38" t="s">
        <v>20</v>
      </c>
      <c r="D1639" s="38" t="s">
        <v>19</v>
      </c>
      <c r="E1639" s="38" t="s">
        <v>10</v>
      </c>
      <c r="F1639" s="38" t="s">
        <v>0</v>
      </c>
      <c r="G1639" s="38" t="s">
        <v>14</v>
      </c>
      <c r="H1639" s="38" t="s">
        <v>15</v>
      </c>
      <c r="I1639" s="38" t="s">
        <v>21</v>
      </c>
    </row>
    <row r="1640" spans="1:9" x14ac:dyDescent="0.2">
      <c r="A1640" s="37">
        <v>21276</v>
      </c>
      <c r="B1640" s="38">
        <v>5.418266</v>
      </c>
      <c r="C1640" s="38" t="s">
        <v>20</v>
      </c>
      <c r="D1640" s="38" t="s">
        <v>19</v>
      </c>
      <c r="E1640" s="38" t="s">
        <v>10</v>
      </c>
      <c r="F1640" s="38" t="s">
        <v>0</v>
      </c>
      <c r="G1640" s="38" t="s">
        <v>14</v>
      </c>
      <c r="H1640" s="38" t="s">
        <v>15</v>
      </c>
      <c r="I1640" s="38" t="s">
        <v>21</v>
      </c>
    </row>
    <row r="1641" spans="1:9" x14ac:dyDescent="0.2">
      <c r="A1641" s="37">
        <v>21367</v>
      </c>
      <c r="B1641" s="38">
        <v>5.4226584434509197</v>
      </c>
      <c r="C1641" s="38" t="s">
        <v>20</v>
      </c>
      <c r="D1641" s="38" t="s">
        <v>19</v>
      </c>
      <c r="E1641" s="38" t="s">
        <v>10</v>
      </c>
      <c r="F1641" s="38" t="s">
        <v>0</v>
      </c>
      <c r="G1641" s="38" t="s">
        <v>14</v>
      </c>
      <c r="H1641" s="38" t="s">
        <v>15</v>
      </c>
      <c r="I1641" s="38" t="s">
        <v>21</v>
      </c>
    </row>
    <row r="1642" spans="1:9" x14ac:dyDescent="0.2">
      <c r="A1642" s="37">
        <v>21459</v>
      </c>
      <c r="B1642" s="38">
        <v>5.4274290000000001</v>
      </c>
      <c r="C1642" s="38" t="s">
        <v>20</v>
      </c>
      <c r="D1642" s="38" t="s">
        <v>19</v>
      </c>
      <c r="E1642" s="38" t="s">
        <v>10</v>
      </c>
      <c r="F1642" s="38" t="s">
        <v>0</v>
      </c>
      <c r="G1642" s="38" t="s">
        <v>14</v>
      </c>
      <c r="H1642" s="38" t="s">
        <v>15</v>
      </c>
      <c r="I1642" s="38" t="s">
        <v>21</v>
      </c>
    </row>
    <row r="1643" spans="1:9" x14ac:dyDescent="0.2">
      <c r="A1643" s="37">
        <v>21551</v>
      </c>
      <c r="B1643" s="38">
        <v>5.4325766563415501</v>
      </c>
      <c r="C1643" s="38" t="s">
        <v>20</v>
      </c>
      <c r="D1643" s="38" t="s">
        <v>19</v>
      </c>
      <c r="E1643" s="38" t="s">
        <v>10</v>
      </c>
      <c r="F1643" s="38" t="s">
        <v>0</v>
      </c>
      <c r="G1643" s="38" t="s">
        <v>14</v>
      </c>
      <c r="H1643" s="38" t="s">
        <v>15</v>
      </c>
      <c r="I1643" s="38" t="s">
        <v>21</v>
      </c>
    </row>
    <row r="1644" spans="1:9" x14ac:dyDescent="0.2">
      <c r="A1644" s="37">
        <v>21641</v>
      </c>
      <c r="B1644" s="38">
        <v>5.4380855560302699</v>
      </c>
      <c r="C1644" s="38" t="s">
        <v>20</v>
      </c>
      <c r="D1644" s="38" t="s">
        <v>19</v>
      </c>
      <c r="E1644" s="38" t="s">
        <v>10</v>
      </c>
      <c r="F1644" s="38" t="s">
        <v>0</v>
      </c>
      <c r="G1644" s="38" t="s">
        <v>14</v>
      </c>
      <c r="H1644" s="38" t="s">
        <v>15</v>
      </c>
      <c r="I1644" s="38" t="s">
        <v>21</v>
      </c>
    </row>
    <row r="1645" spans="1:9" x14ac:dyDescent="0.2">
      <c r="A1645" s="37">
        <v>21732</v>
      </c>
      <c r="B1645" s="38">
        <v>5.4439270000000004</v>
      </c>
      <c r="C1645" s="38" t="s">
        <v>20</v>
      </c>
      <c r="D1645" s="38" t="s">
        <v>19</v>
      </c>
      <c r="E1645" s="38" t="s">
        <v>10</v>
      </c>
      <c r="F1645" s="38" t="s">
        <v>0</v>
      </c>
      <c r="G1645" s="38" t="s">
        <v>14</v>
      </c>
      <c r="H1645" s="38" t="s">
        <v>15</v>
      </c>
      <c r="I1645" s="38" t="s">
        <v>21</v>
      </c>
    </row>
    <row r="1646" spans="1:9" x14ac:dyDescent="0.2">
      <c r="A1646" s="37">
        <v>21824</v>
      </c>
      <c r="B1646" s="38">
        <v>5.4500640000000002</v>
      </c>
      <c r="C1646" s="38" t="s">
        <v>20</v>
      </c>
      <c r="D1646" s="38" t="s">
        <v>19</v>
      </c>
      <c r="E1646" s="38" t="s">
        <v>10</v>
      </c>
      <c r="F1646" s="38" t="s">
        <v>0</v>
      </c>
      <c r="G1646" s="38" t="s">
        <v>14</v>
      </c>
      <c r="H1646" s="38" t="s">
        <v>15</v>
      </c>
      <c r="I1646" s="38" t="s">
        <v>21</v>
      </c>
    </row>
    <row r="1647" spans="1:9" x14ac:dyDescent="0.2">
      <c r="A1647" s="37">
        <v>21916</v>
      </c>
      <c r="B1647" s="38">
        <v>5.4564523696899396</v>
      </c>
      <c r="C1647" s="38" t="s">
        <v>20</v>
      </c>
      <c r="D1647" s="38" t="s">
        <v>19</v>
      </c>
      <c r="E1647" s="38" t="s">
        <v>10</v>
      </c>
      <c r="F1647" s="38" t="s">
        <v>0</v>
      </c>
      <c r="G1647" s="38" t="s">
        <v>14</v>
      </c>
      <c r="H1647" s="38" t="s">
        <v>15</v>
      </c>
      <c r="I1647" s="38" t="s">
        <v>21</v>
      </c>
    </row>
    <row r="1648" spans="1:9" x14ac:dyDescent="0.2">
      <c r="A1648" s="37">
        <v>22007</v>
      </c>
      <c r="B1648" s="38">
        <v>5.4630510000000001</v>
      </c>
      <c r="C1648" s="38" t="s">
        <v>20</v>
      </c>
      <c r="D1648" s="38" t="s">
        <v>19</v>
      </c>
      <c r="E1648" s="38" t="s">
        <v>10</v>
      </c>
      <c r="F1648" s="38" t="s">
        <v>0</v>
      </c>
      <c r="G1648" s="38" t="s">
        <v>14</v>
      </c>
      <c r="H1648" s="38" t="s">
        <v>15</v>
      </c>
      <c r="I1648" s="38" t="s">
        <v>21</v>
      </c>
    </row>
    <row r="1649" spans="1:9" x14ac:dyDescent="0.2">
      <c r="A1649" s="37">
        <v>22098</v>
      </c>
      <c r="B1649" s="38">
        <v>5.4698295593261701</v>
      </c>
      <c r="C1649" s="38" t="s">
        <v>20</v>
      </c>
      <c r="D1649" s="38" t="s">
        <v>19</v>
      </c>
      <c r="E1649" s="38" t="s">
        <v>10</v>
      </c>
      <c r="F1649" s="38" t="s">
        <v>0</v>
      </c>
      <c r="G1649" s="38" t="s">
        <v>14</v>
      </c>
      <c r="H1649" s="38" t="s">
        <v>15</v>
      </c>
      <c r="I1649" s="38" t="s">
        <v>21</v>
      </c>
    </row>
    <row r="1650" spans="1:9" x14ac:dyDescent="0.2">
      <c r="A1650" s="37">
        <v>22190</v>
      </c>
      <c r="B1650" s="38">
        <v>5.4767700000000001</v>
      </c>
      <c r="C1650" s="38" t="s">
        <v>20</v>
      </c>
      <c r="D1650" s="38" t="s">
        <v>19</v>
      </c>
      <c r="E1650" s="38" t="s">
        <v>10</v>
      </c>
      <c r="F1650" s="38" t="s">
        <v>0</v>
      </c>
      <c r="G1650" s="38" t="s">
        <v>14</v>
      </c>
      <c r="H1650" s="38" t="s">
        <v>15</v>
      </c>
      <c r="I1650" s="38" t="s">
        <v>21</v>
      </c>
    </row>
    <row r="1651" spans="1:9" x14ac:dyDescent="0.2">
      <c r="A1651" s="37">
        <v>22282</v>
      </c>
      <c r="B1651" s="38">
        <v>5.4838750000000003</v>
      </c>
      <c r="C1651" s="38" t="s">
        <v>20</v>
      </c>
      <c r="D1651" s="38" t="s">
        <v>19</v>
      </c>
      <c r="E1651" s="38" t="s">
        <v>10</v>
      </c>
      <c r="F1651" s="38" t="s">
        <v>0</v>
      </c>
      <c r="G1651" s="38" t="s">
        <v>14</v>
      </c>
      <c r="H1651" s="38" t="s">
        <v>15</v>
      </c>
      <c r="I1651" s="38" t="s">
        <v>21</v>
      </c>
    </row>
    <row r="1652" spans="1:9" x14ac:dyDescent="0.2">
      <c r="A1652" s="37">
        <v>22372</v>
      </c>
      <c r="B1652" s="38">
        <v>5.4911649999999996</v>
      </c>
      <c r="C1652" s="38" t="s">
        <v>20</v>
      </c>
      <c r="D1652" s="38" t="s">
        <v>19</v>
      </c>
      <c r="E1652" s="38" t="s">
        <v>10</v>
      </c>
      <c r="F1652" s="38" t="s">
        <v>0</v>
      </c>
      <c r="G1652" s="38" t="s">
        <v>14</v>
      </c>
      <c r="H1652" s="38" t="s">
        <v>15</v>
      </c>
      <c r="I1652" s="38" t="s">
        <v>21</v>
      </c>
    </row>
    <row r="1653" spans="1:9" x14ac:dyDescent="0.2">
      <c r="A1653" s="37">
        <v>22463</v>
      </c>
      <c r="B1653" s="38">
        <v>5.4986753463745099</v>
      </c>
      <c r="C1653" s="38" t="s">
        <v>20</v>
      </c>
      <c r="D1653" s="38" t="s">
        <v>19</v>
      </c>
      <c r="E1653" s="38" t="s">
        <v>10</v>
      </c>
      <c r="F1653" s="38" t="s">
        <v>0</v>
      </c>
      <c r="G1653" s="38" t="s">
        <v>14</v>
      </c>
      <c r="H1653" s="38" t="s">
        <v>15</v>
      </c>
      <c r="I1653" s="38" t="s">
        <v>21</v>
      </c>
    </row>
    <row r="1654" spans="1:9" x14ac:dyDescent="0.2">
      <c r="A1654" s="37">
        <v>22555</v>
      </c>
      <c r="B1654" s="38">
        <v>5.5064554214477504</v>
      </c>
      <c r="C1654" s="38" t="s">
        <v>20</v>
      </c>
      <c r="D1654" s="38" t="s">
        <v>19</v>
      </c>
      <c r="E1654" s="38" t="s">
        <v>10</v>
      </c>
      <c r="F1654" s="38" t="s">
        <v>0</v>
      </c>
      <c r="G1654" s="38" t="s">
        <v>14</v>
      </c>
      <c r="H1654" s="38" t="s">
        <v>15</v>
      </c>
      <c r="I1654" s="38" t="s">
        <v>21</v>
      </c>
    </row>
    <row r="1655" spans="1:9" x14ac:dyDescent="0.2">
      <c r="A1655" s="37">
        <v>22647</v>
      </c>
      <c r="B1655" s="38">
        <v>5.5145590000000002</v>
      </c>
      <c r="C1655" s="38" t="s">
        <v>20</v>
      </c>
      <c r="D1655" s="38" t="s">
        <v>19</v>
      </c>
      <c r="E1655" s="38" t="s">
        <v>10</v>
      </c>
      <c r="F1655" s="38" t="s">
        <v>0</v>
      </c>
      <c r="G1655" s="38" t="s">
        <v>14</v>
      </c>
      <c r="H1655" s="38" t="s">
        <v>15</v>
      </c>
      <c r="I1655" s="38" t="s">
        <v>21</v>
      </c>
    </row>
    <row r="1656" spans="1:9" x14ac:dyDescent="0.2">
      <c r="A1656" s="37">
        <v>22737</v>
      </c>
      <c r="B1656" s="38">
        <v>5.5230420000000002</v>
      </c>
      <c r="C1656" s="38" t="s">
        <v>20</v>
      </c>
      <c r="D1656" s="38" t="s">
        <v>19</v>
      </c>
      <c r="E1656" s="38" t="s">
        <v>10</v>
      </c>
      <c r="F1656" s="38" t="s">
        <v>0</v>
      </c>
      <c r="G1656" s="38" t="s">
        <v>14</v>
      </c>
      <c r="H1656" s="38" t="s">
        <v>15</v>
      </c>
      <c r="I1656" s="38" t="s">
        <v>21</v>
      </c>
    </row>
    <row r="1657" spans="1:9" x14ac:dyDescent="0.2">
      <c r="A1657" s="37">
        <v>22828</v>
      </c>
      <c r="B1657" s="38">
        <v>5.5319504737854004</v>
      </c>
      <c r="C1657" s="38" t="s">
        <v>20</v>
      </c>
      <c r="D1657" s="38" t="s">
        <v>19</v>
      </c>
      <c r="E1657" s="38" t="s">
        <v>10</v>
      </c>
      <c r="F1657" s="38" t="s">
        <v>0</v>
      </c>
      <c r="G1657" s="38" t="s">
        <v>14</v>
      </c>
      <c r="H1657" s="38" t="s">
        <v>15</v>
      </c>
      <c r="I1657" s="38" t="s">
        <v>21</v>
      </c>
    </row>
    <row r="1658" spans="1:9" x14ac:dyDescent="0.2">
      <c r="A1658" s="37">
        <v>22920</v>
      </c>
      <c r="B1658" s="38">
        <v>5.5413240000000004</v>
      </c>
      <c r="C1658" s="38" t="s">
        <v>20</v>
      </c>
      <c r="D1658" s="38" t="s">
        <v>19</v>
      </c>
      <c r="E1658" s="38" t="s">
        <v>10</v>
      </c>
      <c r="F1658" s="38" t="s">
        <v>0</v>
      </c>
      <c r="G1658" s="38" t="s">
        <v>14</v>
      </c>
      <c r="H1658" s="38" t="s">
        <v>15</v>
      </c>
      <c r="I1658" s="38" t="s">
        <v>21</v>
      </c>
    </row>
    <row r="1659" spans="1:9" x14ac:dyDescent="0.2">
      <c r="A1659" s="37">
        <v>23012</v>
      </c>
      <c r="B1659" s="38">
        <v>5.5511879999999998</v>
      </c>
      <c r="C1659" s="38" t="s">
        <v>20</v>
      </c>
      <c r="D1659" s="38" t="s">
        <v>19</v>
      </c>
      <c r="E1659" s="38" t="s">
        <v>10</v>
      </c>
      <c r="F1659" s="38" t="s">
        <v>0</v>
      </c>
      <c r="G1659" s="38" t="s">
        <v>14</v>
      </c>
      <c r="H1659" s="38" t="s">
        <v>15</v>
      </c>
      <c r="I1659" s="38" t="s">
        <v>21</v>
      </c>
    </row>
    <row r="1660" spans="1:9" x14ac:dyDescent="0.2">
      <c r="A1660" s="37">
        <v>23102</v>
      </c>
      <c r="B1660" s="38">
        <v>5.5615519999999998</v>
      </c>
      <c r="C1660" s="38" t="s">
        <v>20</v>
      </c>
      <c r="D1660" s="38" t="s">
        <v>19</v>
      </c>
      <c r="E1660" s="38" t="s">
        <v>10</v>
      </c>
      <c r="F1660" s="38" t="s">
        <v>0</v>
      </c>
      <c r="G1660" s="38" t="s">
        <v>14</v>
      </c>
      <c r="H1660" s="38" t="s">
        <v>15</v>
      </c>
      <c r="I1660" s="38" t="s">
        <v>21</v>
      </c>
    </row>
    <row r="1661" spans="1:9" x14ac:dyDescent="0.2">
      <c r="A1661" s="37">
        <v>23193</v>
      </c>
      <c r="B1661" s="38">
        <v>5.5724109999999998</v>
      </c>
      <c r="C1661" s="38" t="s">
        <v>20</v>
      </c>
      <c r="D1661" s="38" t="s">
        <v>19</v>
      </c>
      <c r="E1661" s="38" t="s">
        <v>10</v>
      </c>
      <c r="F1661" s="38" t="s">
        <v>0</v>
      </c>
      <c r="G1661" s="38" t="s">
        <v>14</v>
      </c>
      <c r="H1661" s="38" t="s">
        <v>15</v>
      </c>
      <c r="I1661" s="38" t="s">
        <v>21</v>
      </c>
    </row>
    <row r="1662" spans="1:9" x14ac:dyDescent="0.2">
      <c r="A1662" s="37">
        <v>23285</v>
      </c>
      <c r="B1662" s="38">
        <v>5.5837473869323704</v>
      </c>
      <c r="C1662" s="38" t="s">
        <v>20</v>
      </c>
      <c r="D1662" s="38" t="s">
        <v>19</v>
      </c>
      <c r="E1662" s="38" t="s">
        <v>10</v>
      </c>
      <c r="F1662" s="38" t="s">
        <v>0</v>
      </c>
      <c r="G1662" s="38" t="s">
        <v>14</v>
      </c>
      <c r="H1662" s="38" t="s">
        <v>15</v>
      </c>
      <c r="I1662" s="38" t="s">
        <v>21</v>
      </c>
    </row>
    <row r="1663" spans="1:9" x14ac:dyDescent="0.2">
      <c r="A1663" s="37">
        <v>23377</v>
      </c>
      <c r="B1663" s="38">
        <v>5.5955276489257804</v>
      </c>
      <c r="C1663" s="38" t="s">
        <v>20</v>
      </c>
      <c r="D1663" s="38" t="s">
        <v>19</v>
      </c>
      <c r="E1663" s="38" t="s">
        <v>10</v>
      </c>
      <c r="F1663" s="38" t="s">
        <v>0</v>
      </c>
      <c r="G1663" s="38" t="s">
        <v>14</v>
      </c>
      <c r="H1663" s="38" t="s">
        <v>15</v>
      </c>
      <c r="I1663" s="38" t="s">
        <v>21</v>
      </c>
    </row>
    <row r="1664" spans="1:9" x14ac:dyDescent="0.2">
      <c r="A1664" s="37">
        <v>23468</v>
      </c>
      <c r="B1664" s="38">
        <v>5.6077060000000003</v>
      </c>
      <c r="C1664" s="38" t="s">
        <v>20</v>
      </c>
      <c r="D1664" s="38" t="s">
        <v>19</v>
      </c>
      <c r="E1664" s="38" t="s">
        <v>10</v>
      </c>
      <c r="F1664" s="38" t="s">
        <v>0</v>
      </c>
      <c r="G1664" s="38" t="s">
        <v>14</v>
      </c>
      <c r="H1664" s="38" t="s">
        <v>15</v>
      </c>
      <c r="I1664" s="38" t="s">
        <v>21</v>
      </c>
    </row>
    <row r="1665" spans="1:9" x14ac:dyDescent="0.2">
      <c r="A1665" s="37">
        <v>23559</v>
      </c>
      <c r="B1665" s="38">
        <v>5.6202225685119602</v>
      </c>
      <c r="C1665" s="38" t="s">
        <v>20</v>
      </c>
      <c r="D1665" s="38" t="s">
        <v>19</v>
      </c>
      <c r="E1665" s="38" t="s">
        <v>10</v>
      </c>
      <c r="F1665" s="38" t="s">
        <v>0</v>
      </c>
      <c r="G1665" s="38" t="s">
        <v>14</v>
      </c>
      <c r="H1665" s="38" t="s">
        <v>15</v>
      </c>
      <c r="I1665" s="38" t="s">
        <v>21</v>
      </c>
    </row>
    <row r="1666" spans="1:9" x14ac:dyDescent="0.2">
      <c r="A1666" s="37">
        <v>23651</v>
      </c>
      <c r="B1666" s="38">
        <v>5.6330070000000001</v>
      </c>
      <c r="C1666" s="38" t="s">
        <v>20</v>
      </c>
      <c r="D1666" s="38" t="s">
        <v>19</v>
      </c>
      <c r="E1666" s="38" t="s">
        <v>10</v>
      </c>
      <c r="F1666" s="38" t="s">
        <v>0</v>
      </c>
      <c r="G1666" s="38" t="s">
        <v>14</v>
      </c>
      <c r="H1666" s="38" t="s">
        <v>15</v>
      </c>
      <c r="I1666" s="38" t="s">
        <v>21</v>
      </c>
    </row>
    <row r="1667" spans="1:9" x14ac:dyDescent="0.2">
      <c r="A1667" s="37">
        <v>23743</v>
      </c>
      <c r="B1667" s="38">
        <v>5.6459770000000002</v>
      </c>
      <c r="C1667" s="38" t="s">
        <v>20</v>
      </c>
      <c r="D1667" s="38" t="s">
        <v>19</v>
      </c>
      <c r="E1667" s="38" t="s">
        <v>10</v>
      </c>
      <c r="F1667" s="38" t="s">
        <v>0</v>
      </c>
      <c r="G1667" s="38" t="s">
        <v>14</v>
      </c>
      <c r="H1667" s="38" t="s">
        <v>15</v>
      </c>
      <c r="I1667" s="38" t="s">
        <v>21</v>
      </c>
    </row>
    <row r="1668" spans="1:9" x14ac:dyDescent="0.2">
      <c r="A1668" s="37">
        <v>23833</v>
      </c>
      <c r="B1668" s="38">
        <v>5.6590439999999997</v>
      </c>
      <c r="C1668" s="38" t="s">
        <v>20</v>
      </c>
      <c r="D1668" s="38" t="s">
        <v>19</v>
      </c>
      <c r="E1668" s="38" t="s">
        <v>10</v>
      </c>
      <c r="F1668" s="38" t="s">
        <v>0</v>
      </c>
      <c r="G1668" s="38" t="s">
        <v>14</v>
      </c>
      <c r="H1668" s="38" t="s">
        <v>15</v>
      </c>
      <c r="I1668" s="38" t="s">
        <v>21</v>
      </c>
    </row>
    <row r="1669" spans="1:9" x14ac:dyDescent="0.2">
      <c r="A1669" s="37">
        <v>23924</v>
      </c>
      <c r="B1669" s="38">
        <v>5.6721159999999999</v>
      </c>
      <c r="C1669" s="38" t="s">
        <v>20</v>
      </c>
      <c r="D1669" s="38" t="s">
        <v>19</v>
      </c>
      <c r="E1669" s="38" t="s">
        <v>10</v>
      </c>
      <c r="F1669" s="38" t="s">
        <v>0</v>
      </c>
      <c r="G1669" s="38" t="s">
        <v>14</v>
      </c>
      <c r="H1669" s="38" t="s">
        <v>15</v>
      </c>
      <c r="I1669" s="38" t="s">
        <v>21</v>
      </c>
    </row>
    <row r="1670" spans="1:9" x14ac:dyDescent="0.2">
      <c r="A1670" s="37">
        <v>24016</v>
      </c>
      <c r="B1670" s="38">
        <v>5.6851050000000001</v>
      </c>
      <c r="C1670" s="38" t="s">
        <v>20</v>
      </c>
      <c r="D1670" s="38" t="s">
        <v>19</v>
      </c>
      <c r="E1670" s="38" t="s">
        <v>10</v>
      </c>
      <c r="F1670" s="38" t="s">
        <v>0</v>
      </c>
      <c r="G1670" s="38" t="s">
        <v>14</v>
      </c>
      <c r="H1670" s="38" t="s">
        <v>15</v>
      </c>
      <c r="I1670" s="38" t="s">
        <v>21</v>
      </c>
    </row>
    <row r="1671" spans="1:9" x14ac:dyDescent="0.2">
      <c r="A1671" s="37">
        <v>24108</v>
      </c>
      <c r="B1671" s="38">
        <v>5.6979300000000004</v>
      </c>
      <c r="C1671" s="38" t="s">
        <v>20</v>
      </c>
      <c r="D1671" s="38" t="s">
        <v>19</v>
      </c>
      <c r="E1671" s="38" t="s">
        <v>10</v>
      </c>
      <c r="F1671" s="38" t="s">
        <v>0</v>
      </c>
      <c r="G1671" s="38" t="s">
        <v>14</v>
      </c>
      <c r="H1671" s="38" t="s">
        <v>15</v>
      </c>
      <c r="I1671" s="38" t="s">
        <v>21</v>
      </c>
    </row>
    <row r="1672" spans="1:9" x14ac:dyDescent="0.2">
      <c r="A1672" s="37">
        <v>24198</v>
      </c>
      <c r="B1672" s="38">
        <v>5.7105290000000002</v>
      </c>
      <c r="C1672" s="38" t="s">
        <v>20</v>
      </c>
      <c r="D1672" s="38" t="s">
        <v>19</v>
      </c>
      <c r="E1672" s="38" t="s">
        <v>10</v>
      </c>
      <c r="F1672" s="38" t="s">
        <v>0</v>
      </c>
      <c r="G1672" s="38" t="s">
        <v>14</v>
      </c>
      <c r="H1672" s="38" t="s">
        <v>15</v>
      </c>
      <c r="I1672" s="38" t="s">
        <v>21</v>
      </c>
    </row>
    <row r="1673" spans="1:9" x14ac:dyDescent="0.2">
      <c r="A1673" s="37">
        <v>24289</v>
      </c>
      <c r="B1673" s="38">
        <v>5.722861</v>
      </c>
      <c r="C1673" s="38" t="s">
        <v>20</v>
      </c>
      <c r="D1673" s="38" t="s">
        <v>19</v>
      </c>
      <c r="E1673" s="38" t="s">
        <v>10</v>
      </c>
      <c r="F1673" s="38" t="s">
        <v>0</v>
      </c>
      <c r="G1673" s="38" t="s">
        <v>14</v>
      </c>
      <c r="H1673" s="38" t="s">
        <v>15</v>
      </c>
      <c r="I1673" s="38" t="s">
        <v>21</v>
      </c>
    </row>
    <row r="1674" spans="1:9" x14ac:dyDescent="0.2">
      <c r="A1674" s="37">
        <v>24381</v>
      </c>
      <c r="B1674" s="38">
        <v>5.734915</v>
      </c>
      <c r="C1674" s="38" t="s">
        <v>20</v>
      </c>
      <c r="D1674" s="38" t="s">
        <v>19</v>
      </c>
      <c r="E1674" s="38" t="s">
        <v>10</v>
      </c>
      <c r="F1674" s="38" t="s">
        <v>0</v>
      </c>
      <c r="G1674" s="38" t="s">
        <v>14</v>
      </c>
      <c r="H1674" s="38" t="s">
        <v>15</v>
      </c>
      <c r="I1674" s="38" t="s">
        <v>21</v>
      </c>
    </row>
    <row r="1675" spans="1:9" x14ac:dyDescent="0.2">
      <c r="A1675" s="37">
        <v>24473</v>
      </c>
      <c r="B1675" s="38">
        <v>5.7467040000000003</v>
      </c>
      <c r="C1675" s="38" t="s">
        <v>20</v>
      </c>
      <c r="D1675" s="38" t="s">
        <v>19</v>
      </c>
      <c r="E1675" s="38" t="s">
        <v>10</v>
      </c>
      <c r="F1675" s="38" t="s">
        <v>0</v>
      </c>
      <c r="G1675" s="38" t="s">
        <v>14</v>
      </c>
      <c r="H1675" s="38" t="s">
        <v>15</v>
      </c>
      <c r="I1675" s="38" t="s">
        <v>21</v>
      </c>
    </row>
    <row r="1676" spans="1:9" x14ac:dyDescent="0.2">
      <c r="A1676" s="37">
        <v>24563</v>
      </c>
      <c r="B1676" s="38">
        <v>5.7582700000000004</v>
      </c>
      <c r="C1676" s="38" t="s">
        <v>20</v>
      </c>
      <c r="D1676" s="38" t="s">
        <v>19</v>
      </c>
      <c r="E1676" s="38" t="s">
        <v>10</v>
      </c>
      <c r="F1676" s="38" t="s">
        <v>0</v>
      </c>
      <c r="G1676" s="38" t="s">
        <v>14</v>
      </c>
      <c r="H1676" s="38" t="s">
        <v>15</v>
      </c>
      <c r="I1676" s="38" t="s">
        <v>21</v>
      </c>
    </row>
    <row r="1677" spans="1:9" x14ac:dyDescent="0.2">
      <c r="A1677" s="37">
        <v>24654</v>
      </c>
      <c r="B1677" s="38">
        <v>5.7696719999999999</v>
      </c>
      <c r="C1677" s="38" t="s">
        <v>20</v>
      </c>
      <c r="D1677" s="38" t="s">
        <v>19</v>
      </c>
      <c r="E1677" s="38" t="s">
        <v>10</v>
      </c>
      <c r="F1677" s="38" t="s">
        <v>0</v>
      </c>
      <c r="G1677" s="38" t="s">
        <v>14</v>
      </c>
      <c r="H1677" s="38" t="s">
        <v>15</v>
      </c>
      <c r="I1677" s="38" t="s">
        <v>21</v>
      </c>
    </row>
    <row r="1678" spans="1:9" x14ac:dyDescent="0.2">
      <c r="A1678" s="37">
        <v>24746</v>
      </c>
      <c r="B1678" s="38">
        <v>5.7809840000000001</v>
      </c>
      <c r="C1678" s="38" t="s">
        <v>20</v>
      </c>
      <c r="D1678" s="38" t="s">
        <v>19</v>
      </c>
      <c r="E1678" s="38" t="s">
        <v>10</v>
      </c>
      <c r="F1678" s="38" t="s">
        <v>0</v>
      </c>
      <c r="G1678" s="38" t="s">
        <v>14</v>
      </c>
      <c r="H1678" s="38" t="s">
        <v>15</v>
      </c>
      <c r="I1678" s="38" t="s">
        <v>21</v>
      </c>
    </row>
    <row r="1679" spans="1:9" x14ac:dyDescent="0.2">
      <c r="A1679" s="37">
        <v>24838</v>
      </c>
      <c r="B1679" s="38">
        <v>5.7922859999999998</v>
      </c>
      <c r="C1679" s="38" t="s">
        <v>20</v>
      </c>
      <c r="D1679" s="38" t="s">
        <v>19</v>
      </c>
      <c r="E1679" s="38" t="s">
        <v>10</v>
      </c>
      <c r="F1679" s="38" t="s">
        <v>0</v>
      </c>
      <c r="G1679" s="38" t="s">
        <v>14</v>
      </c>
      <c r="H1679" s="38" t="s">
        <v>15</v>
      </c>
      <c r="I1679" s="38" t="s">
        <v>21</v>
      </c>
    </row>
    <row r="1680" spans="1:9" x14ac:dyDescent="0.2">
      <c r="A1680" s="37">
        <v>24929</v>
      </c>
      <c r="B1680" s="38">
        <v>5.8036584854125897</v>
      </c>
      <c r="C1680" s="38" t="s">
        <v>20</v>
      </c>
      <c r="D1680" s="38" t="s">
        <v>19</v>
      </c>
      <c r="E1680" s="38" t="s">
        <v>10</v>
      </c>
      <c r="F1680" s="38" t="s">
        <v>0</v>
      </c>
      <c r="G1680" s="38" t="s">
        <v>14</v>
      </c>
      <c r="H1680" s="38" t="s">
        <v>15</v>
      </c>
      <c r="I1680" s="38" t="s">
        <v>21</v>
      </c>
    </row>
    <row r="1681" spans="1:9" x14ac:dyDescent="0.2">
      <c r="A1681" s="37">
        <v>25020</v>
      </c>
      <c r="B1681" s="38">
        <v>5.8151755332946697</v>
      </c>
      <c r="C1681" s="38" t="s">
        <v>20</v>
      </c>
      <c r="D1681" s="38" t="s">
        <v>19</v>
      </c>
      <c r="E1681" s="38" t="s">
        <v>10</v>
      </c>
      <c r="F1681" s="38" t="s">
        <v>0</v>
      </c>
      <c r="G1681" s="38" t="s">
        <v>14</v>
      </c>
      <c r="H1681" s="38" t="s">
        <v>15</v>
      </c>
      <c r="I1681" s="38" t="s">
        <v>21</v>
      </c>
    </row>
    <row r="1682" spans="1:9" x14ac:dyDescent="0.2">
      <c r="A1682" s="37">
        <v>25112</v>
      </c>
      <c r="B1682" s="38">
        <v>5.826905</v>
      </c>
      <c r="C1682" s="38" t="s">
        <v>20</v>
      </c>
      <c r="D1682" s="38" t="s">
        <v>19</v>
      </c>
      <c r="E1682" s="38" t="s">
        <v>10</v>
      </c>
      <c r="F1682" s="38" t="s">
        <v>0</v>
      </c>
      <c r="G1682" s="38" t="s">
        <v>14</v>
      </c>
      <c r="H1682" s="38" t="s">
        <v>15</v>
      </c>
      <c r="I1682" s="38" t="s">
        <v>21</v>
      </c>
    </row>
    <row r="1683" spans="1:9" x14ac:dyDescent="0.2">
      <c r="A1683" s="37">
        <v>25204</v>
      </c>
      <c r="B1683" s="38">
        <v>5.8389009999999999</v>
      </c>
      <c r="C1683" s="38" t="s">
        <v>20</v>
      </c>
      <c r="D1683" s="38" t="s">
        <v>19</v>
      </c>
      <c r="E1683" s="38" t="s">
        <v>10</v>
      </c>
      <c r="F1683" s="38" t="s">
        <v>0</v>
      </c>
      <c r="G1683" s="38" t="s">
        <v>14</v>
      </c>
      <c r="H1683" s="38" t="s">
        <v>15</v>
      </c>
      <c r="I1683" s="38" t="s">
        <v>21</v>
      </c>
    </row>
    <row r="1684" spans="1:9" x14ac:dyDescent="0.2">
      <c r="A1684" s="37">
        <v>25294</v>
      </c>
      <c r="B1684" s="38">
        <v>5.8512096405029297</v>
      </c>
      <c r="C1684" s="38" t="s">
        <v>20</v>
      </c>
      <c r="D1684" s="38" t="s">
        <v>19</v>
      </c>
      <c r="E1684" s="38" t="s">
        <v>10</v>
      </c>
      <c r="F1684" s="38" t="s">
        <v>0</v>
      </c>
      <c r="G1684" s="38" t="s">
        <v>14</v>
      </c>
      <c r="H1684" s="38" t="s">
        <v>15</v>
      </c>
      <c r="I1684" s="38" t="s">
        <v>21</v>
      </c>
    </row>
    <row r="1685" spans="1:9" x14ac:dyDescent="0.2">
      <c r="A1685" s="37">
        <v>25385</v>
      </c>
      <c r="B1685" s="38">
        <v>5.8638640000000004</v>
      </c>
      <c r="C1685" s="38" t="s">
        <v>20</v>
      </c>
      <c r="D1685" s="38" t="s">
        <v>19</v>
      </c>
      <c r="E1685" s="38" t="s">
        <v>10</v>
      </c>
      <c r="F1685" s="38" t="s">
        <v>0</v>
      </c>
      <c r="G1685" s="38" t="s">
        <v>14</v>
      </c>
      <c r="H1685" s="38" t="s">
        <v>15</v>
      </c>
      <c r="I1685" s="38" t="s">
        <v>21</v>
      </c>
    </row>
    <row r="1686" spans="1:9" x14ac:dyDescent="0.2">
      <c r="A1686" s="37">
        <v>25477</v>
      </c>
      <c r="B1686" s="38">
        <v>5.8768880000000001</v>
      </c>
      <c r="C1686" s="38" t="s">
        <v>20</v>
      </c>
      <c r="D1686" s="38" t="s">
        <v>19</v>
      </c>
      <c r="E1686" s="38" t="s">
        <v>10</v>
      </c>
      <c r="F1686" s="38" t="s">
        <v>0</v>
      </c>
      <c r="G1686" s="38" t="s">
        <v>14</v>
      </c>
      <c r="H1686" s="38" t="s">
        <v>15</v>
      </c>
      <c r="I1686" s="38" t="s">
        <v>21</v>
      </c>
    </row>
    <row r="1687" spans="1:9" x14ac:dyDescent="0.2">
      <c r="A1687" s="37">
        <v>25569</v>
      </c>
      <c r="B1687" s="38">
        <v>5.89029836654663</v>
      </c>
      <c r="C1687" s="38" t="s">
        <v>20</v>
      </c>
      <c r="D1687" s="38" t="s">
        <v>19</v>
      </c>
      <c r="E1687" s="38" t="s">
        <v>10</v>
      </c>
      <c r="F1687" s="38" t="s">
        <v>0</v>
      </c>
      <c r="G1687" s="38" t="s">
        <v>14</v>
      </c>
      <c r="H1687" s="38" t="s">
        <v>15</v>
      </c>
      <c r="I1687" s="38" t="s">
        <v>21</v>
      </c>
    </row>
    <row r="1688" spans="1:9" x14ac:dyDescent="0.2">
      <c r="A1688" s="37">
        <v>25659</v>
      </c>
      <c r="B1688" s="38">
        <v>5.9040999999999997</v>
      </c>
      <c r="C1688" s="38" t="s">
        <v>20</v>
      </c>
      <c r="D1688" s="38" t="s">
        <v>19</v>
      </c>
      <c r="E1688" s="38" t="s">
        <v>10</v>
      </c>
      <c r="F1688" s="38" t="s">
        <v>0</v>
      </c>
      <c r="G1688" s="38" t="s">
        <v>14</v>
      </c>
      <c r="H1688" s="38" t="s">
        <v>15</v>
      </c>
      <c r="I1688" s="38" t="s">
        <v>21</v>
      </c>
    </row>
    <row r="1689" spans="1:9" x14ac:dyDescent="0.2">
      <c r="A1689" s="37">
        <v>25750</v>
      </c>
      <c r="B1689" s="38">
        <v>5.9182920000000001</v>
      </c>
      <c r="C1689" s="38" t="s">
        <v>20</v>
      </c>
      <c r="D1689" s="38" t="s">
        <v>19</v>
      </c>
      <c r="E1689" s="38" t="s">
        <v>10</v>
      </c>
      <c r="F1689" s="38" t="s">
        <v>0</v>
      </c>
      <c r="G1689" s="38" t="s">
        <v>14</v>
      </c>
      <c r="H1689" s="38" t="s">
        <v>15</v>
      </c>
      <c r="I1689" s="38" t="s">
        <v>21</v>
      </c>
    </row>
    <row r="1690" spans="1:9" x14ac:dyDescent="0.2">
      <c r="A1690" s="37">
        <v>25842</v>
      </c>
      <c r="B1690" s="38">
        <v>5.9328609999999999</v>
      </c>
      <c r="C1690" s="38" t="s">
        <v>20</v>
      </c>
      <c r="D1690" s="38" t="s">
        <v>19</v>
      </c>
      <c r="E1690" s="38" t="s">
        <v>10</v>
      </c>
      <c r="F1690" s="38" t="s">
        <v>0</v>
      </c>
      <c r="G1690" s="38" t="s">
        <v>14</v>
      </c>
      <c r="H1690" s="38" t="s">
        <v>15</v>
      </c>
      <c r="I1690" s="38" t="s">
        <v>21</v>
      </c>
    </row>
    <row r="1691" spans="1:9" x14ac:dyDescent="0.2">
      <c r="A1691" s="37">
        <v>25934</v>
      </c>
      <c r="B1691" s="38">
        <v>5.9477820000000001</v>
      </c>
      <c r="C1691" s="38" t="s">
        <v>20</v>
      </c>
      <c r="D1691" s="38" t="s">
        <v>19</v>
      </c>
      <c r="E1691" s="38" t="s">
        <v>10</v>
      </c>
      <c r="F1691" s="38" t="s">
        <v>0</v>
      </c>
      <c r="G1691" s="38" t="s">
        <v>14</v>
      </c>
      <c r="H1691" s="38" t="s">
        <v>15</v>
      </c>
      <c r="I1691" s="38" t="s">
        <v>21</v>
      </c>
    </row>
    <row r="1692" spans="1:9" x14ac:dyDescent="0.2">
      <c r="A1692" s="37">
        <v>26024</v>
      </c>
      <c r="B1692" s="38">
        <v>5.9630159999999997</v>
      </c>
      <c r="C1692" s="38" t="s">
        <v>20</v>
      </c>
      <c r="D1692" s="38" t="s">
        <v>19</v>
      </c>
      <c r="E1692" s="38" t="s">
        <v>10</v>
      </c>
      <c r="F1692" s="38" t="s">
        <v>0</v>
      </c>
      <c r="G1692" s="38" t="s">
        <v>14</v>
      </c>
      <c r="H1692" s="38" t="s">
        <v>15</v>
      </c>
      <c r="I1692" s="38" t="s">
        <v>21</v>
      </c>
    </row>
    <row r="1693" spans="1:9" x14ac:dyDescent="0.2">
      <c r="A1693" s="37">
        <v>26115</v>
      </c>
      <c r="B1693" s="38">
        <v>5.9785056114196697</v>
      </c>
      <c r="C1693" s="38" t="s">
        <v>20</v>
      </c>
      <c r="D1693" s="38" t="s">
        <v>19</v>
      </c>
      <c r="E1693" s="38" t="s">
        <v>10</v>
      </c>
      <c r="F1693" s="38" t="s">
        <v>0</v>
      </c>
      <c r="G1693" s="38" t="s">
        <v>14</v>
      </c>
      <c r="H1693" s="38" t="s">
        <v>15</v>
      </c>
      <c r="I1693" s="38" t="s">
        <v>21</v>
      </c>
    </row>
    <row r="1694" spans="1:9" x14ac:dyDescent="0.2">
      <c r="A1694" s="37">
        <v>26207</v>
      </c>
      <c r="B1694" s="38">
        <v>5.9941769999999996</v>
      </c>
      <c r="C1694" s="38" t="s">
        <v>20</v>
      </c>
      <c r="D1694" s="38" t="s">
        <v>19</v>
      </c>
      <c r="E1694" s="38" t="s">
        <v>10</v>
      </c>
      <c r="F1694" s="38" t="s">
        <v>0</v>
      </c>
      <c r="G1694" s="38" t="s">
        <v>14</v>
      </c>
      <c r="H1694" s="38" t="s">
        <v>15</v>
      </c>
      <c r="I1694" s="38" t="s">
        <v>21</v>
      </c>
    </row>
    <row r="1695" spans="1:9" x14ac:dyDescent="0.2">
      <c r="A1695" s="37">
        <v>26299</v>
      </c>
      <c r="B1695" s="38">
        <v>6.0099400000000003</v>
      </c>
      <c r="C1695" s="38" t="s">
        <v>20</v>
      </c>
      <c r="D1695" s="38" t="s">
        <v>19</v>
      </c>
      <c r="E1695" s="38" t="s">
        <v>10</v>
      </c>
      <c r="F1695" s="38" t="s">
        <v>0</v>
      </c>
      <c r="G1695" s="38" t="s">
        <v>14</v>
      </c>
      <c r="H1695" s="38" t="s">
        <v>15</v>
      </c>
      <c r="I1695" s="38" t="s">
        <v>21</v>
      </c>
    </row>
    <row r="1696" spans="1:9" x14ac:dyDescent="0.2">
      <c r="A1696" s="37">
        <v>26390</v>
      </c>
      <c r="B1696" s="38">
        <v>6.0256905555725098</v>
      </c>
      <c r="C1696" s="38" t="s">
        <v>20</v>
      </c>
      <c r="D1696" s="38" t="s">
        <v>19</v>
      </c>
      <c r="E1696" s="38" t="s">
        <v>10</v>
      </c>
      <c r="F1696" s="38" t="s">
        <v>0</v>
      </c>
      <c r="G1696" s="38" t="s">
        <v>14</v>
      </c>
      <c r="H1696" s="38" t="s">
        <v>15</v>
      </c>
      <c r="I1696" s="38" t="s">
        <v>21</v>
      </c>
    </row>
    <row r="1697" spans="1:9" x14ac:dyDescent="0.2">
      <c r="A1697" s="37">
        <v>26481</v>
      </c>
      <c r="B1697" s="38">
        <v>6.0413170000000003</v>
      </c>
      <c r="C1697" s="38" t="s">
        <v>20</v>
      </c>
      <c r="D1697" s="38" t="s">
        <v>19</v>
      </c>
      <c r="E1697" s="38" t="s">
        <v>10</v>
      </c>
      <c r="F1697" s="38" t="s">
        <v>0</v>
      </c>
      <c r="G1697" s="38" t="s">
        <v>14</v>
      </c>
      <c r="H1697" s="38" t="s">
        <v>15</v>
      </c>
      <c r="I1697" s="38" t="s">
        <v>21</v>
      </c>
    </row>
    <row r="1698" spans="1:9" x14ac:dyDescent="0.2">
      <c r="A1698" s="37">
        <v>26573</v>
      </c>
      <c r="B1698" s="38">
        <v>6.0567060000000001</v>
      </c>
      <c r="C1698" s="38" t="s">
        <v>20</v>
      </c>
      <c r="D1698" s="38" t="s">
        <v>19</v>
      </c>
      <c r="E1698" s="38" t="s">
        <v>10</v>
      </c>
      <c r="F1698" s="38" t="s">
        <v>0</v>
      </c>
      <c r="G1698" s="38" t="s">
        <v>14</v>
      </c>
      <c r="H1698" s="38" t="s">
        <v>15</v>
      </c>
      <c r="I1698" s="38" t="s">
        <v>21</v>
      </c>
    </row>
    <row r="1699" spans="1:9" x14ac:dyDescent="0.2">
      <c r="A1699" s="37">
        <v>26665</v>
      </c>
      <c r="B1699" s="38">
        <v>6.0717453956604004</v>
      </c>
      <c r="C1699" s="38" t="s">
        <v>20</v>
      </c>
      <c r="D1699" s="38" t="s">
        <v>19</v>
      </c>
      <c r="E1699" s="38" t="s">
        <v>10</v>
      </c>
      <c r="F1699" s="38" t="s">
        <v>0</v>
      </c>
      <c r="G1699" s="38" t="s">
        <v>14</v>
      </c>
      <c r="H1699" s="38" t="s">
        <v>15</v>
      </c>
      <c r="I1699" s="38" t="s">
        <v>21</v>
      </c>
    </row>
    <row r="1700" spans="1:9" x14ac:dyDescent="0.2">
      <c r="A1700" s="37">
        <v>26755</v>
      </c>
      <c r="B1700" s="38">
        <v>6.0863350000000001</v>
      </c>
      <c r="C1700" s="38" t="s">
        <v>20</v>
      </c>
      <c r="D1700" s="38" t="s">
        <v>19</v>
      </c>
      <c r="E1700" s="38" t="s">
        <v>10</v>
      </c>
      <c r="F1700" s="38" t="s">
        <v>0</v>
      </c>
      <c r="G1700" s="38" t="s">
        <v>14</v>
      </c>
      <c r="H1700" s="38" t="s">
        <v>15</v>
      </c>
      <c r="I1700" s="38" t="s">
        <v>21</v>
      </c>
    </row>
    <row r="1701" spans="1:9" x14ac:dyDescent="0.2">
      <c r="A1701" s="37">
        <v>26846</v>
      </c>
      <c r="B1701" s="38">
        <v>6.1003866195678702</v>
      </c>
      <c r="C1701" s="38" t="s">
        <v>20</v>
      </c>
      <c r="D1701" s="38" t="s">
        <v>19</v>
      </c>
      <c r="E1701" s="38" t="s">
        <v>10</v>
      </c>
      <c r="F1701" s="38" t="s">
        <v>0</v>
      </c>
      <c r="G1701" s="38" t="s">
        <v>14</v>
      </c>
      <c r="H1701" s="38" t="s">
        <v>15</v>
      </c>
      <c r="I1701" s="38" t="s">
        <v>21</v>
      </c>
    </row>
    <row r="1702" spans="1:9" x14ac:dyDescent="0.2">
      <c r="A1702" s="37">
        <v>26938</v>
      </c>
      <c r="B1702" s="38">
        <v>6.11383056640625</v>
      </c>
      <c r="C1702" s="38" t="s">
        <v>20</v>
      </c>
      <c r="D1702" s="38" t="s">
        <v>19</v>
      </c>
      <c r="E1702" s="38" t="s">
        <v>10</v>
      </c>
      <c r="F1702" s="38" t="s">
        <v>0</v>
      </c>
      <c r="G1702" s="38" t="s">
        <v>14</v>
      </c>
      <c r="H1702" s="38" t="s">
        <v>15</v>
      </c>
      <c r="I1702" s="38" t="s">
        <v>21</v>
      </c>
    </row>
    <row r="1703" spans="1:9" x14ac:dyDescent="0.2">
      <c r="A1703" s="37">
        <v>27030</v>
      </c>
      <c r="B1703" s="38">
        <v>6.1266164779662997</v>
      </c>
      <c r="C1703" s="38" t="s">
        <v>20</v>
      </c>
      <c r="D1703" s="38" t="s">
        <v>19</v>
      </c>
      <c r="E1703" s="38" t="s">
        <v>10</v>
      </c>
      <c r="F1703" s="38" t="s">
        <v>0</v>
      </c>
      <c r="G1703" s="38" t="s">
        <v>14</v>
      </c>
      <c r="H1703" s="38" t="s">
        <v>15</v>
      </c>
      <c r="I1703" s="38" t="s">
        <v>21</v>
      </c>
    </row>
    <row r="1704" spans="1:9" x14ac:dyDescent="0.2">
      <c r="A1704" s="37">
        <v>27120</v>
      </c>
      <c r="B1704" s="38">
        <v>6.1387150000000004</v>
      </c>
      <c r="C1704" s="38" t="s">
        <v>20</v>
      </c>
      <c r="D1704" s="38" t="s">
        <v>19</v>
      </c>
      <c r="E1704" s="38" t="s">
        <v>10</v>
      </c>
      <c r="F1704" s="38" t="s">
        <v>0</v>
      </c>
      <c r="G1704" s="38" t="s">
        <v>14</v>
      </c>
      <c r="H1704" s="38" t="s">
        <v>15</v>
      </c>
      <c r="I1704" s="38" t="s">
        <v>21</v>
      </c>
    </row>
    <row r="1705" spans="1:9" x14ac:dyDescent="0.2">
      <c r="A1705" s="37">
        <v>27211</v>
      </c>
      <c r="B1705" s="38">
        <v>6.1501145362854004</v>
      </c>
      <c r="C1705" s="38" t="s">
        <v>20</v>
      </c>
      <c r="D1705" s="38" t="s">
        <v>19</v>
      </c>
      <c r="E1705" s="38" t="s">
        <v>10</v>
      </c>
      <c r="F1705" s="38" t="s">
        <v>0</v>
      </c>
      <c r="G1705" s="38" t="s">
        <v>14</v>
      </c>
      <c r="H1705" s="38" t="s">
        <v>15</v>
      </c>
      <c r="I1705" s="38" t="s">
        <v>21</v>
      </c>
    </row>
    <row r="1706" spans="1:9" x14ac:dyDescent="0.2">
      <c r="A1706" s="37">
        <v>27303</v>
      </c>
      <c r="B1706" s="38">
        <v>6.1608195304870597</v>
      </c>
      <c r="C1706" s="38" t="s">
        <v>20</v>
      </c>
      <c r="D1706" s="38" t="s">
        <v>19</v>
      </c>
      <c r="E1706" s="38" t="s">
        <v>10</v>
      </c>
      <c r="F1706" s="38" t="s">
        <v>0</v>
      </c>
      <c r="G1706" s="38" t="s">
        <v>14</v>
      </c>
      <c r="H1706" s="38" t="s">
        <v>15</v>
      </c>
      <c r="I1706" s="38" t="s">
        <v>21</v>
      </c>
    </row>
    <row r="1707" spans="1:9" x14ac:dyDescent="0.2">
      <c r="A1707" s="37">
        <v>27395</v>
      </c>
      <c r="B1707" s="38">
        <v>6.1708439999999998</v>
      </c>
      <c r="C1707" s="38" t="s">
        <v>20</v>
      </c>
      <c r="D1707" s="38" t="s">
        <v>19</v>
      </c>
      <c r="E1707" s="38" t="s">
        <v>10</v>
      </c>
      <c r="F1707" s="38" t="s">
        <v>0</v>
      </c>
      <c r="G1707" s="38" t="s">
        <v>14</v>
      </c>
      <c r="H1707" s="38" t="s">
        <v>15</v>
      </c>
      <c r="I1707" s="38" t="s">
        <v>21</v>
      </c>
    </row>
    <row r="1708" spans="1:9" x14ac:dyDescent="0.2">
      <c r="A1708" s="37">
        <v>27485</v>
      </c>
      <c r="B1708" s="38">
        <v>6.1802089999999996</v>
      </c>
      <c r="C1708" s="38" t="s">
        <v>20</v>
      </c>
      <c r="D1708" s="38" t="s">
        <v>19</v>
      </c>
      <c r="E1708" s="38" t="s">
        <v>10</v>
      </c>
      <c r="F1708" s="38" t="s">
        <v>0</v>
      </c>
      <c r="G1708" s="38" t="s">
        <v>14</v>
      </c>
      <c r="H1708" s="38" t="s">
        <v>15</v>
      </c>
      <c r="I1708" s="38" t="s">
        <v>21</v>
      </c>
    </row>
    <row r="1709" spans="1:9" x14ac:dyDescent="0.2">
      <c r="A1709" s="37">
        <v>27576</v>
      </c>
      <c r="B1709" s="38">
        <v>6.1889339999999997</v>
      </c>
      <c r="C1709" s="38" t="s">
        <v>20</v>
      </c>
      <c r="D1709" s="38" t="s">
        <v>19</v>
      </c>
      <c r="E1709" s="38" t="s">
        <v>10</v>
      </c>
      <c r="F1709" s="38" t="s">
        <v>0</v>
      </c>
      <c r="G1709" s="38" t="s">
        <v>14</v>
      </c>
      <c r="H1709" s="38" t="s">
        <v>15</v>
      </c>
      <c r="I1709" s="38" t="s">
        <v>21</v>
      </c>
    </row>
    <row r="1710" spans="1:9" x14ac:dyDescent="0.2">
      <c r="A1710" s="37">
        <v>27668</v>
      </c>
      <c r="B1710" s="38">
        <v>6.1970324516296298</v>
      </c>
      <c r="C1710" s="38" t="s">
        <v>20</v>
      </c>
      <c r="D1710" s="38" t="s">
        <v>19</v>
      </c>
      <c r="E1710" s="38" t="s">
        <v>10</v>
      </c>
      <c r="F1710" s="38" t="s">
        <v>0</v>
      </c>
      <c r="G1710" s="38" t="s">
        <v>14</v>
      </c>
      <c r="H1710" s="38" t="s">
        <v>15</v>
      </c>
      <c r="I1710" s="38" t="s">
        <v>21</v>
      </c>
    </row>
    <row r="1711" spans="1:9" x14ac:dyDescent="0.2">
      <c r="A1711" s="37">
        <v>27760</v>
      </c>
      <c r="B1711" s="38">
        <v>6.2045089999999998</v>
      </c>
      <c r="C1711" s="38" t="s">
        <v>20</v>
      </c>
      <c r="D1711" s="38" t="s">
        <v>19</v>
      </c>
      <c r="E1711" s="38" t="s">
        <v>10</v>
      </c>
      <c r="F1711" s="38" t="s">
        <v>0</v>
      </c>
      <c r="G1711" s="38" t="s">
        <v>14</v>
      </c>
      <c r="H1711" s="38" t="s">
        <v>15</v>
      </c>
      <c r="I1711" s="38" t="s">
        <v>21</v>
      </c>
    </row>
    <row r="1712" spans="1:9" x14ac:dyDescent="0.2">
      <c r="A1712" s="37">
        <v>27851</v>
      </c>
      <c r="B1712" s="38">
        <v>6.2113579999999997</v>
      </c>
      <c r="C1712" s="38" t="s">
        <v>20</v>
      </c>
      <c r="D1712" s="38" t="s">
        <v>19</v>
      </c>
      <c r="E1712" s="38" t="s">
        <v>10</v>
      </c>
      <c r="F1712" s="38" t="s">
        <v>0</v>
      </c>
      <c r="G1712" s="38" t="s">
        <v>14</v>
      </c>
      <c r="H1712" s="38" t="s">
        <v>15</v>
      </c>
      <c r="I1712" s="38" t="s">
        <v>21</v>
      </c>
    </row>
    <row r="1713" spans="1:9" x14ac:dyDescent="0.2">
      <c r="A1713" s="37">
        <v>27942</v>
      </c>
      <c r="B1713" s="38">
        <v>6.2175630000000002</v>
      </c>
      <c r="C1713" s="38" t="s">
        <v>20</v>
      </c>
      <c r="D1713" s="38" t="s">
        <v>19</v>
      </c>
      <c r="E1713" s="38" t="s">
        <v>10</v>
      </c>
      <c r="F1713" s="38" t="s">
        <v>0</v>
      </c>
      <c r="G1713" s="38" t="s">
        <v>14</v>
      </c>
      <c r="H1713" s="38" t="s">
        <v>15</v>
      </c>
      <c r="I1713" s="38" t="s">
        <v>21</v>
      </c>
    </row>
    <row r="1714" spans="1:9" x14ac:dyDescent="0.2">
      <c r="A1714" s="37">
        <v>28034</v>
      </c>
      <c r="B1714" s="38">
        <v>6.2230990000000004</v>
      </c>
      <c r="C1714" s="38" t="s">
        <v>20</v>
      </c>
      <c r="D1714" s="38" t="s">
        <v>19</v>
      </c>
      <c r="E1714" s="38" t="s">
        <v>10</v>
      </c>
      <c r="F1714" s="38" t="s">
        <v>0</v>
      </c>
      <c r="G1714" s="38" t="s">
        <v>14</v>
      </c>
      <c r="H1714" s="38" t="s">
        <v>15</v>
      </c>
      <c r="I1714" s="38" t="s">
        <v>21</v>
      </c>
    </row>
    <row r="1715" spans="1:9" x14ac:dyDescent="0.2">
      <c r="A1715" s="37">
        <v>28126</v>
      </c>
      <c r="B1715" s="38">
        <v>6.2279309999999999</v>
      </c>
      <c r="C1715" s="38" t="s">
        <v>20</v>
      </c>
      <c r="D1715" s="38" t="s">
        <v>19</v>
      </c>
      <c r="E1715" s="38" t="s">
        <v>10</v>
      </c>
      <c r="F1715" s="38" t="s">
        <v>0</v>
      </c>
      <c r="G1715" s="38" t="s">
        <v>14</v>
      </c>
      <c r="H1715" s="38" t="s">
        <v>15</v>
      </c>
      <c r="I1715" s="38" t="s">
        <v>21</v>
      </c>
    </row>
    <row r="1716" spans="1:9" x14ac:dyDescent="0.2">
      <c r="A1716" s="37">
        <v>28216</v>
      </c>
      <c r="B1716" s="38">
        <v>6.2320165634155202</v>
      </c>
      <c r="C1716" s="38" t="s">
        <v>20</v>
      </c>
      <c r="D1716" s="38" t="s">
        <v>19</v>
      </c>
      <c r="E1716" s="38" t="s">
        <v>10</v>
      </c>
      <c r="F1716" s="38" t="s">
        <v>0</v>
      </c>
      <c r="G1716" s="38" t="s">
        <v>14</v>
      </c>
      <c r="H1716" s="38" t="s">
        <v>15</v>
      </c>
      <c r="I1716" s="38" t="s">
        <v>21</v>
      </c>
    </row>
    <row r="1717" spans="1:9" x14ac:dyDescent="0.2">
      <c r="A1717" s="37">
        <v>28307</v>
      </c>
      <c r="B1717" s="38">
        <v>6.235309</v>
      </c>
      <c r="C1717" s="38" t="s">
        <v>20</v>
      </c>
      <c r="D1717" s="38" t="s">
        <v>19</v>
      </c>
      <c r="E1717" s="38" t="s">
        <v>10</v>
      </c>
      <c r="F1717" s="38" t="s">
        <v>0</v>
      </c>
      <c r="G1717" s="38" t="s">
        <v>14</v>
      </c>
      <c r="H1717" s="38" t="s">
        <v>15</v>
      </c>
      <c r="I1717" s="38" t="s">
        <v>21</v>
      </c>
    </row>
    <row r="1718" spans="1:9" x14ac:dyDescent="0.2">
      <c r="A1718" s="37">
        <v>28399</v>
      </c>
      <c r="B1718" s="38">
        <v>6.2377570000000002</v>
      </c>
      <c r="C1718" s="38" t="s">
        <v>20</v>
      </c>
      <c r="D1718" s="38" t="s">
        <v>19</v>
      </c>
      <c r="E1718" s="38" t="s">
        <v>10</v>
      </c>
      <c r="F1718" s="38" t="s">
        <v>0</v>
      </c>
      <c r="G1718" s="38" t="s">
        <v>14</v>
      </c>
      <c r="H1718" s="38" t="s">
        <v>15</v>
      </c>
      <c r="I1718" s="38" t="s">
        <v>21</v>
      </c>
    </row>
    <row r="1719" spans="1:9" x14ac:dyDescent="0.2">
      <c r="A1719" s="37">
        <v>28491</v>
      </c>
      <c r="B1719" s="38">
        <v>6.2393109999999998</v>
      </c>
      <c r="C1719" s="38" t="s">
        <v>20</v>
      </c>
      <c r="D1719" s="38" t="s">
        <v>19</v>
      </c>
      <c r="E1719" s="38" t="s">
        <v>10</v>
      </c>
      <c r="F1719" s="38" t="s">
        <v>0</v>
      </c>
      <c r="G1719" s="38" t="s">
        <v>14</v>
      </c>
      <c r="H1719" s="38" t="s">
        <v>15</v>
      </c>
      <c r="I1719" s="38" t="s">
        <v>21</v>
      </c>
    </row>
    <row r="1720" spans="1:9" x14ac:dyDescent="0.2">
      <c r="A1720" s="37">
        <v>28581</v>
      </c>
      <c r="B1720" s="38">
        <v>6.2399269999999998</v>
      </c>
      <c r="C1720" s="38" t="s">
        <v>20</v>
      </c>
      <c r="D1720" s="38" t="s">
        <v>19</v>
      </c>
      <c r="E1720" s="38" t="s">
        <v>10</v>
      </c>
      <c r="F1720" s="38" t="s">
        <v>0</v>
      </c>
      <c r="G1720" s="38" t="s">
        <v>14</v>
      </c>
      <c r="H1720" s="38" t="s">
        <v>15</v>
      </c>
      <c r="I1720" s="38" t="s">
        <v>21</v>
      </c>
    </row>
    <row r="1721" spans="1:9" x14ac:dyDescent="0.2">
      <c r="A1721" s="37">
        <v>28672</v>
      </c>
      <c r="B1721" s="38">
        <v>6.2395744323730398</v>
      </c>
      <c r="C1721" s="38" t="s">
        <v>20</v>
      </c>
      <c r="D1721" s="38" t="s">
        <v>19</v>
      </c>
      <c r="E1721" s="38" t="s">
        <v>10</v>
      </c>
      <c r="F1721" s="38" t="s">
        <v>0</v>
      </c>
      <c r="G1721" s="38" t="s">
        <v>14</v>
      </c>
      <c r="H1721" s="38" t="s">
        <v>15</v>
      </c>
      <c r="I1721" s="38" t="s">
        <v>21</v>
      </c>
    </row>
    <row r="1722" spans="1:9" x14ac:dyDescent="0.2">
      <c r="A1722" s="37">
        <v>28764</v>
      </c>
      <c r="B1722" s="38">
        <v>6.2382345199584899</v>
      </c>
      <c r="C1722" s="38" t="s">
        <v>20</v>
      </c>
      <c r="D1722" s="38" t="s">
        <v>19</v>
      </c>
      <c r="E1722" s="38" t="s">
        <v>10</v>
      </c>
      <c r="F1722" s="38" t="s">
        <v>0</v>
      </c>
      <c r="G1722" s="38" t="s">
        <v>14</v>
      </c>
      <c r="H1722" s="38" t="s">
        <v>15</v>
      </c>
      <c r="I1722" s="38" t="s">
        <v>21</v>
      </c>
    </row>
    <row r="1723" spans="1:9" x14ac:dyDescent="0.2">
      <c r="A1723" s="37">
        <v>28856</v>
      </c>
      <c r="B1723" s="38">
        <v>6.2359094619750897</v>
      </c>
      <c r="C1723" s="38" t="s">
        <v>20</v>
      </c>
      <c r="D1723" s="38" t="s">
        <v>19</v>
      </c>
      <c r="E1723" s="38" t="s">
        <v>10</v>
      </c>
      <c r="F1723" s="38" t="s">
        <v>0</v>
      </c>
      <c r="G1723" s="38" t="s">
        <v>14</v>
      </c>
      <c r="H1723" s="38" t="s">
        <v>15</v>
      </c>
      <c r="I1723" s="38" t="s">
        <v>21</v>
      </c>
    </row>
    <row r="1724" spans="1:9" x14ac:dyDescent="0.2">
      <c r="A1724" s="37">
        <v>28946</v>
      </c>
      <c r="B1724" s="38">
        <v>6.2326170000000003</v>
      </c>
      <c r="C1724" s="38" t="s">
        <v>20</v>
      </c>
      <c r="D1724" s="38" t="s">
        <v>19</v>
      </c>
      <c r="E1724" s="38" t="s">
        <v>10</v>
      </c>
      <c r="F1724" s="38" t="s">
        <v>0</v>
      </c>
      <c r="G1724" s="38" t="s">
        <v>14</v>
      </c>
      <c r="H1724" s="38" t="s">
        <v>15</v>
      </c>
      <c r="I1724" s="38" t="s">
        <v>21</v>
      </c>
    </row>
    <row r="1725" spans="1:9" x14ac:dyDescent="0.2">
      <c r="A1725" s="37">
        <v>29037</v>
      </c>
      <c r="B1725" s="38">
        <v>6.2283935546875</v>
      </c>
      <c r="C1725" s="38" t="s">
        <v>20</v>
      </c>
      <c r="D1725" s="38" t="s">
        <v>19</v>
      </c>
      <c r="E1725" s="38" t="s">
        <v>10</v>
      </c>
      <c r="F1725" s="38" t="s">
        <v>0</v>
      </c>
      <c r="G1725" s="38" t="s">
        <v>14</v>
      </c>
      <c r="H1725" s="38" t="s">
        <v>15</v>
      </c>
      <c r="I1725" s="38" t="s">
        <v>21</v>
      </c>
    </row>
    <row r="1726" spans="1:9" x14ac:dyDescent="0.2">
      <c r="A1726" s="37">
        <v>29129</v>
      </c>
      <c r="B1726" s="38">
        <v>6.2232900000000004</v>
      </c>
      <c r="C1726" s="38" t="s">
        <v>20</v>
      </c>
      <c r="D1726" s="38" t="s">
        <v>19</v>
      </c>
      <c r="E1726" s="38" t="s">
        <v>10</v>
      </c>
      <c r="F1726" s="38" t="s">
        <v>0</v>
      </c>
      <c r="G1726" s="38" t="s">
        <v>14</v>
      </c>
      <c r="H1726" s="38" t="s">
        <v>15</v>
      </c>
      <c r="I1726" s="38" t="s">
        <v>21</v>
      </c>
    </row>
    <row r="1727" spans="1:9" x14ac:dyDescent="0.2">
      <c r="A1727" s="37">
        <v>29221</v>
      </c>
      <c r="B1727" s="38">
        <v>6.2232064072105802</v>
      </c>
      <c r="C1727" s="38" t="s">
        <v>20</v>
      </c>
      <c r="D1727" s="38" t="s">
        <v>19</v>
      </c>
      <c r="E1727" s="38" t="s">
        <v>10</v>
      </c>
      <c r="F1727" s="38" t="s">
        <v>0</v>
      </c>
      <c r="G1727" s="38" t="s">
        <v>14</v>
      </c>
      <c r="H1727" s="38" t="s">
        <v>15</v>
      </c>
      <c r="I1727" s="38" t="s">
        <v>21</v>
      </c>
    </row>
    <row r="1728" spans="1:9" x14ac:dyDescent="0.2">
      <c r="A1728" s="37">
        <v>29312</v>
      </c>
      <c r="B1728" s="38">
        <v>6.2144459206877096</v>
      </c>
      <c r="C1728" s="38" t="s">
        <v>20</v>
      </c>
      <c r="D1728" s="38" t="s">
        <v>19</v>
      </c>
      <c r="E1728" s="38" t="s">
        <v>10</v>
      </c>
      <c r="F1728" s="38" t="s">
        <v>0</v>
      </c>
      <c r="G1728" s="38" t="s">
        <v>14</v>
      </c>
      <c r="H1728" s="38" t="s">
        <v>15</v>
      </c>
      <c r="I1728" s="38" t="s">
        <v>21</v>
      </c>
    </row>
    <row r="1729" spans="1:9" x14ac:dyDescent="0.2">
      <c r="A1729" s="37">
        <v>29403</v>
      </c>
      <c r="B1729" s="38">
        <v>6.2056821483064697</v>
      </c>
      <c r="C1729" s="38" t="s">
        <v>20</v>
      </c>
      <c r="D1729" s="38" t="s">
        <v>19</v>
      </c>
      <c r="E1729" s="38" t="s">
        <v>10</v>
      </c>
      <c r="F1729" s="38" t="s">
        <v>0</v>
      </c>
      <c r="G1729" s="38" t="s">
        <v>14</v>
      </c>
      <c r="H1729" s="38" t="s">
        <v>15</v>
      </c>
      <c r="I1729" s="38" t="s">
        <v>21</v>
      </c>
    </row>
    <row r="1730" spans="1:9" x14ac:dyDescent="0.2">
      <c r="A1730" s="37">
        <v>29495</v>
      </c>
      <c r="B1730" s="38">
        <v>6.1969094298297502</v>
      </c>
      <c r="C1730" s="38" t="s">
        <v>20</v>
      </c>
      <c r="D1730" s="38" t="s">
        <v>19</v>
      </c>
      <c r="E1730" s="38" t="s">
        <v>10</v>
      </c>
      <c r="F1730" s="38" t="s">
        <v>0</v>
      </c>
      <c r="G1730" s="38" t="s">
        <v>14</v>
      </c>
      <c r="H1730" s="38" t="s">
        <v>15</v>
      </c>
      <c r="I1730" s="38" t="s">
        <v>21</v>
      </c>
    </row>
    <row r="1731" spans="1:9" x14ac:dyDescent="0.2">
      <c r="A1731" s="37">
        <v>29587</v>
      </c>
      <c r="B1731" s="38">
        <v>6.1881203451032798</v>
      </c>
      <c r="C1731" s="38" t="s">
        <v>20</v>
      </c>
      <c r="D1731" s="38" t="s">
        <v>19</v>
      </c>
      <c r="E1731" s="38" t="s">
        <v>10</v>
      </c>
      <c r="F1731" s="38" t="s">
        <v>0</v>
      </c>
      <c r="G1731" s="38" t="s">
        <v>14</v>
      </c>
      <c r="H1731" s="38" t="s">
        <v>15</v>
      </c>
      <c r="I1731" s="38" t="s">
        <v>21</v>
      </c>
    </row>
    <row r="1732" spans="1:9" x14ac:dyDescent="0.2">
      <c r="A1732" s="37">
        <v>29677</v>
      </c>
      <c r="B1732" s="38">
        <v>6.1793061022800799</v>
      </c>
      <c r="C1732" s="38" t="s">
        <v>20</v>
      </c>
      <c r="D1732" s="38" t="s">
        <v>19</v>
      </c>
      <c r="E1732" s="38" t="s">
        <v>10</v>
      </c>
      <c r="F1732" s="38" t="s">
        <v>0</v>
      </c>
      <c r="G1732" s="38" t="s">
        <v>14</v>
      </c>
      <c r="H1732" s="38" t="s">
        <v>15</v>
      </c>
      <c r="I1732" s="38" t="s">
        <v>21</v>
      </c>
    </row>
    <row r="1733" spans="1:9" x14ac:dyDescent="0.2">
      <c r="A1733" s="37">
        <v>29768</v>
      </c>
      <c r="B1733" s="38">
        <v>6.1704567803530397</v>
      </c>
      <c r="C1733" s="38" t="s">
        <v>20</v>
      </c>
      <c r="D1733" s="38" t="s">
        <v>19</v>
      </c>
      <c r="E1733" s="38" t="s">
        <v>10</v>
      </c>
      <c r="F1733" s="38" t="s">
        <v>0</v>
      </c>
      <c r="G1733" s="38" t="s">
        <v>14</v>
      </c>
      <c r="H1733" s="38" t="s">
        <v>15</v>
      </c>
      <c r="I1733" s="38" t="s">
        <v>21</v>
      </c>
    </row>
    <row r="1734" spans="1:9" x14ac:dyDescent="0.2">
      <c r="A1734" s="37">
        <v>29860</v>
      </c>
      <c r="B1734" s="38">
        <v>6.161561483332</v>
      </c>
      <c r="C1734" s="38" t="s">
        <v>20</v>
      </c>
      <c r="D1734" s="38" t="s">
        <v>19</v>
      </c>
      <c r="E1734" s="38" t="s">
        <v>10</v>
      </c>
      <c r="F1734" s="38" t="s">
        <v>0</v>
      </c>
      <c r="G1734" s="38" t="s">
        <v>14</v>
      </c>
      <c r="H1734" s="38" t="s">
        <v>15</v>
      </c>
      <c r="I1734" s="38" t="s">
        <v>21</v>
      </c>
    </row>
    <row r="1735" spans="1:9" x14ac:dyDescent="0.2">
      <c r="A1735" s="37">
        <v>29952</v>
      </c>
      <c r="B1735" s="38">
        <v>6.1526084424044498</v>
      </c>
      <c r="C1735" s="38" t="s">
        <v>20</v>
      </c>
      <c r="D1735" s="38" t="s">
        <v>19</v>
      </c>
      <c r="E1735" s="38" t="s">
        <v>10</v>
      </c>
      <c r="F1735" s="38" t="s">
        <v>0</v>
      </c>
      <c r="G1735" s="38" t="s">
        <v>14</v>
      </c>
      <c r="H1735" s="38" t="s">
        <v>15</v>
      </c>
      <c r="I1735" s="38" t="s">
        <v>21</v>
      </c>
    </row>
    <row r="1736" spans="1:9" x14ac:dyDescent="0.2">
      <c r="A1736" s="37">
        <v>30042</v>
      </c>
      <c r="B1736" s="38">
        <v>6.1435850852786</v>
      </c>
      <c r="C1736" s="38" t="s">
        <v>20</v>
      </c>
      <c r="D1736" s="38" t="s">
        <v>19</v>
      </c>
      <c r="E1736" s="38" t="s">
        <v>10</v>
      </c>
      <c r="F1736" s="38" t="s">
        <v>0</v>
      </c>
      <c r="G1736" s="38" t="s">
        <v>14</v>
      </c>
      <c r="H1736" s="38" t="s">
        <v>15</v>
      </c>
      <c r="I1736" s="38" t="s">
        <v>21</v>
      </c>
    </row>
    <row r="1737" spans="1:9" x14ac:dyDescent="0.2">
      <c r="A1737" s="37">
        <v>30133</v>
      </c>
      <c r="B1737" s="38">
        <v>6.1344780848468199</v>
      </c>
      <c r="C1737" s="38" t="s">
        <v>20</v>
      </c>
      <c r="D1737" s="38" t="s">
        <v>19</v>
      </c>
      <c r="E1737" s="38" t="s">
        <v>10</v>
      </c>
      <c r="F1737" s="38" t="s">
        <v>0</v>
      </c>
      <c r="G1737" s="38" t="s">
        <v>14</v>
      </c>
      <c r="H1737" s="38" t="s">
        <v>15</v>
      </c>
      <c r="I1737" s="38" t="s">
        <v>21</v>
      </c>
    </row>
    <row r="1738" spans="1:9" x14ac:dyDescent="0.2">
      <c r="A1738" s="37">
        <v>30225</v>
      </c>
      <c r="B1738" s="38">
        <v>6.1252733943609501</v>
      </c>
      <c r="C1738" s="38" t="s">
        <v>20</v>
      </c>
      <c r="D1738" s="38" t="s">
        <v>19</v>
      </c>
      <c r="E1738" s="38" t="s">
        <v>10</v>
      </c>
      <c r="F1738" s="38" t="s">
        <v>0</v>
      </c>
      <c r="G1738" s="38" t="s">
        <v>14</v>
      </c>
      <c r="H1738" s="38" t="s">
        <v>15</v>
      </c>
      <c r="I1738" s="38" t="s">
        <v>21</v>
      </c>
    </row>
    <row r="1739" spans="1:9" x14ac:dyDescent="0.2">
      <c r="A1739" s="37">
        <v>30317</v>
      </c>
      <c r="B1739" s="38">
        <v>6.1159562731830004</v>
      </c>
      <c r="C1739" s="38" t="s">
        <v>20</v>
      </c>
      <c r="D1739" s="38" t="s">
        <v>19</v>
      </c>
      <c r="E1739" s="38" t="s">
        <v>10</v>
      </c>
      <c r="F1739" s="38" t="s">
        <v>0</v>
      </c>
      <c r="G1739" s="38" t="s">
        <v>14</v>
      </c>
      <c r="H1739" s="38" t="s">
        <v>15</v>
      </c>
      <c r="I1739" s="38" t="s">
        <v>21</v>
      </c>
    </row>
    <row r="1740" spans="1:9" x14ac:dyDescent="0.2">
      <c r="A1740" s="37">
        <v>30407</v>
      </c>
      <c r="B1740" s="38">
        <v>6.10651130516273</v>
      </c>
      <c r="C1740" s="38" t="s">
        <v>20</v>
      </c>
      <c r="D1740" s="38" t="s">
        <v>19</v>
      </c>
      <c r="E1740" s="38" t="s">
        <v>10</v>
      </c>
      <c r="F1740" s="38" t="s">
        <v>0</v>
      </c>
      <c r="G1740" s="38" t="s">
        <v>14</v>
      </c>
      <c r="H1740" s="38" t="s">
        <v>15</v>
      </c>
      <c r="I1740" s="38" t="s">
        <v>21</v>
      </c>
    </row>
    <row r="1741" spans="1:9" x14ac:dyDescent="0.2">
      <c r="A1741" s="37">
        <v>30498</v>
      </c>
      <c r="B1741" s="38">
        <v>6.0969224103273696</v>
      </c>
      <c r="C1741" s="38" t="s">
        <v>20</v>
      </c>
      <c r="D1741" s="38" t="s">
        <v>19</v>
      </c>
      <c r="E1741" s="38" t="s">
        <v>10</v>
      </c>
      <c r="F1741" s="38" t="s">
        <v>0</v>
      </c>
      <c r="G1741" s="38" t="s">
        <v>14</v>
      </c>
      <c r="H1741" s="38" t="s">
        <v>15</v>
      </c>
      <c r="I1741" s="38" t="s">
        <v>21</v>
      </c>
    </row>
    <row r="1742" spans="1:9" x14ac:dyDescent="0.2">
      <c r="A1742" s="37">
        <v>30590</v>
      </c>
      <c r="B1742" s="38">
        <v>6.0871728495869499</v>
      </c>
      <c r="C1742" s="38" t="s">
        <v>20</v>
      </c>
      <c r="D1742" s="38" t="s">
        <v>19</v>
      </c>
      <c r="E1742" s="38" t="s">
        <v>10</v>
      </c>
      <c r="F1742" s="38" t="s">
        <v>0</v>
      </c>
      <c r="G1742" s="38" t="s">
        <v>14</v>
      </c>
      <c r="H1742" s="38" t="s">
        <v>15</v>
      </c>
      <c r="I1742" s="38" t="s">
        <v>21</v>
      </c>
    </row>
    <row r="1743" spans="1:9" x14ac:dyDescent="0.2">
      <c r="A1743" s="37">
        <v>30682</v>
      </c>
      <c r="B1743" s="38">
        <v>6.07724522145128</v>
      </c>
      <c r="C1743" s="38" t="s">
        <v>20</v>
      </c>
      <c r="D1743" s="38" t="s">
        <v>19</v>
      </c>
      <c r="E1743" s="38" t="s">
        <v>10</v>
      </c>
      <c r="F1743" s="38" t="s">
        <v>0</v>
      </c>
      <c r="G1743" s="38" t="s">
        <v>14</v>
      </c>
      <c r="H1743" s="38" t="s">
        <v>15</v>
      </c>
      <c r="I1743" s="38" t="s">
        <v>21</v>
      </c>
    </row>
    <row r="1744" spans="1:9" x14ac:dyDescent="0.2">
      <c r="A1744" s="37">
        <v>30773</v>
      </c>
      <c r="B1744" s="38">
        <v>6.06712144927865</v>
      </c>
      <c r="C1744" s="38" t="s">
        <v>20</v>
      </c>
      <c r="D1744" s="38" t="s">
        <v>19</v>
      </c>
      <c r="E1744" s="38" t="s">
        <v>10</v>
      </c>
      <c r="F1744" s="38" t="s">
        <v>0</v>
      </c>
      <c r="G1744" s="38" t="s">
        <v>14</v>
      </c>
      <c r="H1744" s="38" t="s">
        <v>15</v>
      </c>
      <c r="I1744" s="38" t="s">
        <v>21</v>
      </c>
    </row>
    <row r="1745" spans="1:9" x14ac:dyDescent="0.2">
      <c r="A1745" s="37">
        <v>30864</v>
      </c>
      <c r="B1745" s="38">
        <v>6.0567827573329103</v>
      </c>
      <c r="C1745" s="38" t="s">
        <v>20</v>
      </c>
      <c r="D1745" s="38" t="s">
        <v>19</v>
      </c>
      <c r="E1745" s="38" t="s">
        <v>10</v>
      </c>
      <c r="F1745" s="38" t="s">
        <v>0</v>
      </c>
      <c r="G1745" s="38" t="s">
        <v>14</v>
      </c>
      <c r="H1745" s="38" t="s">
        <v>15</v>
      </c>
      <c r="I1745" s="38" t="s">
        <v>21</v>
      </c>
    </row>
    <row r="1746" spans="1:9" x14ac:dyDescent="0.2">
      <c r="A1746" s="37">
        <v>30956</v>
      </c>
      <c r="B1746" s="38">
        <v>6.0462096339433904</v>
      </c>
      <c r="C1746" s="38" t="s">
        <v>20</v>
      </c>
      <c r="D1746" s="38" t="s">
        <v>19</v>
      </c>
      <c r="E1746" s="38" t="s">
        <v>10</v>
      </c>
      <c r="F1746" s="38" t="s">
        <v>0</v>
      </c>
      <c r="G1746" s="38" t="s">
        <v>14</v>
      </c>
      <c r="H1746" s="38" t="s">
        <v>15</v>
      </c>
      <c r="I1746" s="38" t="s">
        <v>21</v>
      </c>
    </row>
    <row r="1747" spans="1:9" x14ac:dyDescent="0.2">
      <c r="A1747" s="37">
        <v>31048</v>
      </c>
      <c r="B1747" s="38">
        <v>6.0353817803821803</v>
      </c>
      <c r="C1747" s="38" t="s">
        <v>20</v>
      </c>
      <c r="D1747" s="38" t="s">
        <v>19</v>
      </c>
      <c r="E1747" s="38" t="s">
        <v>10</v>
      </c>
      <c r="F1747" s="38" t="s">
        <v>0</v>
      </c>
      <c r="G1747" s="38" t="s">
        <v>14</v>
      </c>
      <c r="H1747" s="38" t="s">
        <v>15</v>
      </c>
      <c r="I1747" s="38" t="s">
        <v>21</v>
      </c>
    </row>
    <row r="1748" spans="1:9" x14ac:dyDescent="0.2">
      <c r="A1748" s="37">
        <v>31138</v>
      </c>
      <c r="B1748" s="38">
        <v>6.0242782379984501</v>
      </c>
      <c r="C1748" s="38" t="s">
        <v>20</v>
      </c>
      <c r="D1748" s="38" t="s">
        <v>19</v>
      </c>
      <c r="E1748" s="38" t="s">
        <v>10</v>
      </c>
      <c r="F1748" s="38" t="s">
        <v>0</v>
      </c>
      <c r="G1748" s="38" t="s">
        <v>14</v>
      </c>
      <c r="H1748" s="38" t="s">
        <v>15</v>
      </c>
      <c r="I1748" s="38" t="s">
        <v>21</v>
      </c>
    </row>
    <row r="1749" spans="1:9" x14ac:dyDescent="0.2">
      <c r="A1749" s="37">
        <v>31229</v>
      </c>
      <c r="B1749" s="38">
        <v>6.0128780798807497</v>
      </c>
      <c r="C1749" s="38" t="s">
        <v>20</v>
      </c>
      <c r="D1749" s="38" t="s">
        <v>19</v>
      </c>
      <c r="E1749" s="38" t="s">
        <v>10</v>
      </c>
      <c r="F1749" s="38" t="s">
        <v>0</v>
      </c>
      <c r="G1749" s="38" t="s">
        <v>14</v>
      </c>
      <c r="H1749" s="38" t="s">
        <v>15</v>
      </c>
      <c r="I1749" s="38" t="s">
        <v>21</v>
      </c>
    </row>
    <row r="1750" spans="1:9" x14ac:dyDescent="0.2">
      <c r="A1750" s="37">
        <v>31321</v>
      </c>
      <c r="B1750" s="38">
        <v>6.0011622367497601</v>
      </c>
      <c r="C1750" s="38" t="s">
        <v>20</v>
      </c>
      <c r="D1750" s="38" t="s">
        <v>19</v>
      </c>
      <c r="E1750" s="38" t="s">
        <v>10</v>
      </c>
      <c r="F1750" s="38" t="s">
        <v>0</v>
      </c>
      <c r="G1750" s="38" t="s">
        <v>14</v>
      </c>
      <c r="H1750" s="38" t="s">
        <v>15</v>
      </c>
      <c r="I1750" s="38" t="s">
        <v>21</v>
      </c>
    </row>
    <row r="1751" spans="1:9" x14ac:dyDescent="0.2">
      <c r="A1751" s="37">
        <v>31413</v>
      </c>
      <c r="B1751" s="38">
        <v>5.9891164148421403</v>
      </c>
      <c r="C1751" s="38" t="s">
        <v>20</v>
      </c>
      <c r="D1751" s="38" t="s">
        <v>19</v>
      </c>
      <c r="E1751" s="38" t="s">
        <v>10</v>
      </c>
      <c r="F1751" s="38" t="s">
        <v>0</v>
      </c>
      <c r="G1751" s="38" t="s">
        <v>14</v>
      </c>
      <c r="H1751" s="38" t="s">
        <v>15</v>
      </c>
      <c r="I1751" s="38" t="s">
        <v>21</v>
      </c>
    </row>
    <row r="1752" spans="1:9" x14ac:dyDescent="0.2">
      <c r="A1752" s="37">
        <v>31503</v>
      </c>
      <c r="B1752" s="38">
        <v>5.9767344249437402</v>
      </c>
      <c r="C1752" s="38" t="s">
        <v>20</v>
      </c>
      <c r="D1752" s="38" t="s">
        <v>19</v>
      </c>
      <c r="E1752" s="38" t="s">
        <v>10</v>
      </c>
      <c r="F1752" s="38" t="s">
        <v>0</v>
      </c>
      <c r="G1752" s="38" t="s">
        <v>14</v>
      </c>
      <c r="H1752" s="38" t="s">
        <v>15</v>
      </c>
      <c r="I1752" s="38" t="s">
        <v>21</v>
      </c>
    </row>
    <row r="1753" spans="1:9" x14ac:dyDescent="0.2">
      <c r="A1753" s="37">
        <v>31594</v>
      </c>
      <c r="B1753" s="38">
        <v>5.9640175230853396</v>
      </c>
      <c r="C1753" s="38" t="s">
        <v>20</v>
      </c>
      <c r="D1753" s="38" t="s">
        <v>19</v>
      </c>
      <c r="E1753" s="38" t="s">
        <v>10</v>
      </c>
      <c r="F1753" s="38" t="s">
        <v>0</v>
      </c>
      <c r="G1753" s="38" t="s">
        <v>14</v>
      </c>
      <c r="H1753" s="38" t="s">
        <v>15</v>
      </c>
      <c r="I1753" s="38" t="s">
        <v>21</v>
      </c>
    </row>
    <row r="1754" spans="1:9" x14ac:dyDescent="0.2">
      <c r="A1754" s="37">
        <v>31686</v>
      </c>
      <c r="B1754" s="38">
        <v>5.9509733113858898</v>
      </c>
      <c r="C1754" s="38" t="s">
        <v>20</v>
      </c>
      <c r="D1754" s="38" t="s">
        <v>19</v>
      </c>
      <c r="E1754" s="38" t="s">
        <v>10</v>
      </c>
      <c r="F1754" s="38" t="s">
        <v>0</v>
      </c>
      <c r="G1754" s="38" t="s">
        <v>14</v>
      </c>
      <c r="H1754" s="38" t="s">
        <v>15</v>
      </c>
      <c r="I1754" s="38" t="s">
        <v>21</v>
      </c>
    </row>
    <row r="1755" spans="1:9" x14ac:dyDescent="0.2">
      <c r="A1755" s="37">
        <v>31778</v>
      </c>
      <c r="B1755" s="38">
        <v>5.93761432694183</v>
      </c>
      <c r="C1755" s="38" t="s">
        <v>20</v>
      </c>
      <c r="D1755" s="38" t="s">
        <v>19</v>
      </c>
      <c r="E1755" s="38" t="s">
        <v>10</v>
      </c>
      <c r="F1755" s="38" t="s">
        <v>0</v>
      </c>
      <c r="G1755" s="38" t="s">
        <v>14</v>
      </c>
      <c r="H1755" s="38" t="s">
        <v>15</v>
      </c>
      <c r="I1755" s="38" t="s">
        <v>21</v>
      </c>
    </row>
    <row r="1756" spans="1:9" x14ac:dyDescent="0.2">
      <c r="A1756" s="37">
        <v>31868</v>
      </c>
      <c r="B1756" s="38">
        <v>5.9239565541955201</v>
      </c>
      <c r="C1756" s="38" t="s">
        <v>20</v>
      </c>
      <c r="D1756" s="38" t="s">
        <v>19</v>
      </c>
      <c r="E1756" s="38" t="s">
        <v>10</v>
      </c>
      <c r="F1756" s="38" t="s">
        <v>0</v>
      </c>
      <c r="G1756" s="38" t="s">
        <v>14</v>
      </c>
      <c r="H1756" s="38" t="s">
        <v>15</v>
      </c>
      <c r="I1756" s="38" t="s">
        <v>21</v>
      </c>
    </row>
    <row r="1757" spans="1:9" x14ac:dyDescent="0.2">
      <c r="A1757" s="37">
        <v>31959</v>
      </c>
      <c r="B1757" s="38">
        <v>5.9100180361773402</v>
      </c>
      <c r="C1757" s="38" t="s">
        <v>20</v>
      </c>
      <c r="D1757" s="38" t="s">
        <v>19</v>
      </c>
      <c r="E1757" s="38" t="s">
        <v>10</v>
      </c>
      <c r="F1757" s="38" t="s">
        <v>0</v>
      </c>
      <c r="G1757" s="38" t="s">
        <v>14</v>
      </c>
      <c r="H1757" s="38" t="s">
        <v>15</v>
      </c>
      <c r="I1757" s="38" t="s">
        <v>21</v>
      </c>
    </row>
    <row r="1758" spans="1:9" x14ac:dyDescent="0.2">
      <c r="A1758" s="37">
        <v>32051</v>
      </c>
      <c r="B1758" s="38">
        <v>5.8958176859450697</v>
      </c>
      <c r="C1758" s="38" t="s">
        <v>20</v>
      </c>
      <c r="D1758" s="38" t="s">
        <v>19</v>
      </c>
      <c r="E1758" s="38" t="s">
        <v>10</v>
      </c>
      <c r="F1758" s="38" t="s">
        <v>0</v>
      </c>
      <c r="G1758" s="38" t="s">
        <v>14</v>
      </c>
      <c r="H1758" s="38" t="s">
        <v>15</v>
      </c>
      <c r="I1758" s="38" t="s">
        <v>21</v>
      </c>
    </row>
    <row r="1759" spans="1:9" x14ac:dyDescent="0.2">
      <c r="A1759" s="37">
        <v>32143</v>
      </c>
      <c r="B1759" s="38">
        <v>5.88137433670585</v>
      </c>
      <c r="C1759" s="38" t="s">
        <v>20</v>
      </c>
      <c r="D1759" s="38" t="s">
        <v>19</v>
      </c>
      <c r="E1759" s="38" t="s">
        <v>10</v>
      </c>
      <c r="F1759" s="38" t="s">
        <v>0</v>
      </c>
      <c r="G1759" s="38" t="s">
        <v>14</v>
      </c>
      <c r="H1759" s="38" t="s">
        <v>15</v>
      </c>
      <c r="I1759" s="38" t="s">
        <v>21</v>
      </c>
    </row>
    <row r="1760" spans="1:9" x14ac:dyDescent="0.2">
      <c r="A1760" s="37">
        <v>32234</v>
      </c>
      <c r="B1760" s="38">
        <v>5.86670604279111</v>
      </c>
      <c r="C1760" s="38" t="s">
        <v>20</v>
      </c>
      <c r="D1760" s="38" t="s">
        <v>19</v>
      </c>
      <c r="E1760" s="38" t="s">
        <v>10</v>
      </c>
      <c r="F1760" s="38" t="s">
        <v>0</v>
      </c>
      <c r="G1760" s="38" t="s">
        <v>14</v>
      </c>
      <c r="H1760" s="38" t="s">
        <v>15</v>
      </c>
      <c r="I1760" s="38" t="s">
        <v>21</v>
      </c>
    </row>
    <row r="1761" spans="1:9" x14ac:dyDescent="0.2">
      <c r="A1761" s="37">
        <v>32325</v>
      </c>
      <c r="B1761" s="38">
        <v>5.8518296238788299</v>
      </c>
      <c r="C1761" s="38" t="s">
        <v>20</v>
      </c>
      <c r="D1761" s="38" t="s">
        <v>19</v>
      </c>
      <c r="E1761" s="38" t="s">
        <v>10</v>
      </c>
      <c r="F1761" s="38" t="s">
        <v>0</v>
      </c>
      <c r="G1761" s="38" t="s">
        <v>14</v>
      </c>
      <c r="H1761" s="38" t="s">
        <v>15</v>
      </c>
      <c r="I1761" s="38" t="s">
        <v>21</v>
      </c>
    </row>
    <row r="1762" spans="1:9" x14ac:dyDescent="0.2">
      <c r="A1762" s="37">
        <v>32417</v>
      </c>
      <c r="B1762" s="38">
        <v>5.8367604319052697</v>
      </c>
      <c r="C1762" s="38" t="s">
        <v>20</v>
      </c>
      <c r="D1762" s="38" t="s">
        <v>19</v>
      </c>
      <c r="E1762" s="38" t="s">
        <v>10</v>
      </c>
      <c r="F1762" s="38" t="s">
        <v>0</v>
      </c>
      <c r="G1762" s="38" t="s">
        <v>14</v>
      </c>
      <c r="H1762" s="38" t="s">
        <v>15</v>
      </c>
      <c r="I1762" s="38" t="s">
        <v>21</v>
      </c>
    </row>
    <row r="1763" spans="1:9" x14ac:dyDescent="0.2">
      <c r="A1763" s="37">
        <v>32509</v>
      </c>
      <c r="B1763" s="38">
        <v>5.8215123118445398</v>
      </c>
      <c r="C1763" s="38" t="s">
        <v>20</v>
      </c>
      <c r="D1763" s="38" t="s">
        <v>19</v>
      </c>
      <c r="E1763" s="38" t="s">
        <v>10</v>
      </c>
      <c r="F1763" s="38" t="s">
        <v>0</v>
      </c>
      <c r="G1763" s="38" t="s">
        <v>14</v>
      </c>
      <c r="H1763" s="38" t="s">
        <v>15</v>
      </c>
      <c r="I1763" s="38" t="s">
        <v>21</v>
      </c>
    </row>
    <row r="1764" spans="1:9" x14ac:dyDescent="0.2">
      <c r="A1764" s="37">
        <v>32599</v>
      </c>
      <c r="B1764" s="38">
        <v>5.8060977223527104</v>
      </c>
      <c r="C1764" s="38" t="s">
        <v>20</v>
      </c>
      <c r="D1764" s="38" t="s">
        <v>19</v>
      </c>
      <c r="E1764" s="38" t="s">
        <v>10</v>
      </c>
      <c r="F1764" s="38" t="s">
        <v>0</v>
      </c>
      <c r="G1764" s="38" t="s">
        <v>14</v>
      </c>
      <c r="H1764" s="38" t="s">
        <v>15</v>
      </c>
      <c r="I1764" s="38" t="s">
        <v>21</v>
      </c>
    </row>
    <row r="1765" spans="1:9" x14ac:dyDescent="0.2">
      <c r="A1765" s="37">
        <v>32690</v>
      </c>
      <c r="B1765" s="38">
        <v>5.7905279791928699</v>
      </c>
      <c r="C1765" s="38" t="s">
        <v>20</v>
      </c>
      <c r="D1765" s="38" t="s">
        <v>19</v>
      </c>
      <c r="E1765" s="38" t="s">
        <v>10</v>
      </c>
      <c r="F1765" s="38" t="s">
        <v>0</v>
      </c>
      <c r="G1765" s="38" t="s">
        <v>14</v>
      </c>
      <c r="H1765" s="38" t="s">
        <v>15</v>
      </c>
      <c r="I1765" s="38" t="s">
        <v>21</v>
      </c>
    </row>
    <row r="1766" spans="1:9" x14ac:dyDescent="0.2">
      <c r="A1766" s="37">
        <v>32782</v>
      </c>
      <c r="B1766" s="38">
        <v>5.7748135828401796</v>
      </c>
      <c r="C1766" s="38" t="s">
        <v>20</v>
      </c>
      <c r="D1766" s="38" t="s">
        <v>19</v>
      </c>
      <c r="E1766" s="38" t="s">
        <v>10</v>
      </c>
      <c r="F1766" s="38" t="s">
        <v>0</v>
      </c>
      <c r="G1766" s="38" t="s">
        <v>14</v>
      </c>
      <c r="H1766" s="38" t="s">
        <v>15</v>
      </c>
      <c r="I1766" s="38" t="s">
        <v>21</v>
      </c>
    </row>
    <row r="1767" spans="1:9" x14ac:dyDescent="0.2">
      <c r="A1767" s="37">
        <v>32874</v>
      </c>
      <c r="B1767" s="38">
        <v>5.7589645913420897</v>
      </c>
      <c r="C1767" s="38" t="s">
        <v>20</v>
      </c>
      <c r="D1767" s="38" t="s">
        <v>19</v>
      </c>
      <c r="E1767" s="38" t="s">
        <v>10</v>
      </c>
      <c r="F1767" s="38" t="s">
        <v>0</v>
      </c>
      <c r="G1767" s="38" t="s">
        <v>14</v>
      </c>
      <c r="H1767" s="38" t="s">
        <v>15</v>
      </c>
      <c r="I1767" s="38" t="s">
        <v>21</v>
      </c>
    </row>
    <row r="1768" spans="1:9" x14ac:dyDescent="0.2">
      <c r="A1768" s="37">
        <v>32964</v>
      </c>
      <c r="B1768" s="38">
        <v>5.7429910001350803</v>
      </c>
      <c r="C1768" s="38" t="s">
        <v>20</v>
      </c>
      <c r="D1768" s="38" t="s">
        <v>19</v>
      </c>
      <c r="E1768" s="38" t="s">
        <v>10</v>
      </c>
      <c r="F1768" s="38" t="s">
        <v>0</v>
      </c>
      <c r="G1768" s="38" t="s">
        <v>14</v>
      </c>
      <c r="H1768" s="38" t="s">
        <v>15</v>
      </c>
      <c r="I1768" s="38" t="s">
        <v>21</v>
      </c>
    </row>
    <row r="1769" spans="1:9" x14ac:dyDescent="0.2">
      <c r="A1769" s="37">
        <v>33055</v>
      </c>
      <c r="B1769" s="38">
        <v>5.7269030919332904</v>
      </c>
      <c r="C1769" s="38" t="s">
        <v>20</v>
      </c>
      <c r="D1769" s="38" t="s">
        <v>19</v>
      </c>
      <c r="E1769" s="38" t="s">
        <v>10</v>
      </c>
      <c r="F1769" s="38" t="s">
        <v>0</v>
      </c>
      <c r="G1769" s="38" t="s">
        <v>14</v>
      </c>
      <c r="H1769" s="38" t="s">
        <v>15</v>
      </c>
      <c r="I1769" s="38" t="s">
        <v>21</v>
      </c>
    </row>
    <row r="1770" spans="1:9" x14ac:dyDescent="0.2">
      <c r="A1770" s="37">
        <v>33147</v>
      </c>
      <c r="B1770" s="38">
        <v>5.7107117218921601</v>
      </c>
      <c r="C1770" s="38" t="s">
        <v>20</v>
      </c>
      <c r="D1770" s="38" t="s">
        <v>19</v>
      </c>
      <c r="E1770" s="38" t="s">
        <v>10</v>
      </c>
      <c r="F1770" s="38" t="s">
        <v>0</v>
      </c>
      <c r="G1770" s="38" t="s">
        <v>14</v>
      </c>
      <c r="H1770" s="38" t="s">
        <v>15</v>
      </c>
      <c r="I1770" s="38" t="s">
        <v>21</v>
      </c>
    </row>
    <row r="1771" spans="1:9" x14ac:dyDescent="0.2">
      <c r="A1771" s="37">
        <v>33239</v>
      </c>
      <c r="B1771" s="38">
        <v>5.6944285059311603</v>
      </c>
      <c r="C1771" s="38" t="s">
        <v>20</v>
      </c>
      <c r="D1771" s="38" t="s">
        <v>19</v>
      </c>
      <c r="E1771" s="38" t="s">
        <v>10</v>
      </c>
      <c r="F1771" s="38" t="s">
        <v>0</v>
      </c>
      <c r="G1771" s="38" t="s">
        <v>14</v>
      </c>
      <c r="H1771" s="38" t="s">
        <v>15</v>
      </c>
      <c r="I1771" s="38" t="s">
        <v>21</v>
      </c>
    </row>
    <row r="1772" spans="1:9" x14ac:dyDescent="0.2">
      <c r="A1772" s="37">
        <v>33329</v>
      </c>
      <c r="B1772" s="38">
        <v>5.6780658833142903</v>
      </c>
      <c r="C1772" s="38" t="s">
        <v>20</v>
      </c>
      <c r="D1772" s="38" t="s">
        <v>19</v>
      </c>
      <c r="E1772" s="38" t="s">
        <v>10</v>
      </c>
      <c r="F1772" s="38" t="s">
        <v>0</v>
      </c>
      <c r="G1772" s="38" t="s">
        <v>14</v>
      </c>
      <c r="H1772" s="38" t="s">
        <v>15</v>
      </c>
      <c r="I1772" s="38" t="s">
        <v>21</v>
      </c>
    </row>
    <row r="1773" spans="1:9" x14ac:dyDescent="0.2">
      <c r="A1773" s="37">
        <v>33420</v>
      </c>
      <c r="B1773" s="38">
        <v>5.6616370282919899</v>
      </c>
      <c r="C1773" s="38" t="s">
        <v>20</v>
      </c>
      <c r="D1773" s="38" t="s">
        <v>19</v>
      </c>
      <c r="E1773" s="38" t="s">
        <v>10</v>
      </c>
      <c r="F1773" s="38" t="s">
        <v>0</v>
      </c>
      <c r="G1773" s="38" t="s">
        <v>14</v>
      </c>
      <c r="H1773" s="38" t="s">
        <v>15</v>
      </c>
      <c r="I1773" s="38" t="s">
        <v>21</v>
      </c>
    </row>
    <row r="1774" spans="1:9" x14ac:dyDescent="0.2">
      <c r="A1774" s="37">
        <v>33512</v>
      </c>
      <c r="B1774" s="38">
        <v>5.6451555897733003</v>
      </c>
      <c r="C1774" s="38" t="s">
        <v>20</v>
      </c>
      <c r="D1774" s="38" t="s">
        <v>19</v>
      </c>
      <c r="E1774" s="38" t="s">
        <v>10</v>
      </c>
      <c r="F1774" s="38" t="s">
        <v>0</v>
      </c>
      <c r="G1774" s="38" t="s">
        <v>14</v>
      </c>
      <c r="H1774" s="38" t="s">
        <v>15</v>
      </c>
      <c r="I1774" s="38" t="s">
        <v>21</v>
      </c>
    </row>
    <row r="1775" spans="1:9" x14ac:dyDescent="0.2">
      <c r="A1775" s="37">
        <v>33604</v>
      </c>
      <c r="B1775" s="38">
        <v>5.6286352426023196</v>
      </c>
      <c r="C1775" s="38" t="s">
        <v>20</v>
      </c>
      <c r="D1775" s="38" t="s">
        <v>19</v>
      </c>
      <c r="E1775" s="38" t="s">
        <v>10</v>
      </c>
      <c r="F1775" s="38" t="s">
        <v>0</v>
      </c>
      <c r="G1775" s="38" t="s">
        <v>14</v>
      </c>
      <c r="H1775" s="38" t="s">
        <v>15</v>
      </c>
      <c r="I1775" s="38" t="s">
        <v>21</v>
      </c>
    </row>
    <row r="1776" spans="1:9" x14ac:dyDescent="0.2">
      <c r="A1776" s="37">
        <v>33695</v>
      </c>
      <c r="B1776" s="38">
        <v>5.6120890390460403</v>
      </c>
      <c r="C1776" s="38" t="s">
        <v>20</v>
      </c>
      <c r="D1776" s="38" t="s">
        <v>19</v>
      </c>
      <c r="E1776" s="38" t="s">
        <v>10</v>
      </c>
      <c r="F1776" s="38" t="s">
        <v>0</v>
      </c>
      <c r="G1776" s="38" t="s">
        <v>14</v>
      </c>
      <c r="H1776" s="38" t="s">
        <v>15</v>
      </c>
      <c r="I1776" s="38" t="s">
        <v>21</v>
      </c>
    </row>
    <row r="1777" spans="1:9" x14ac:dyDescent="0.2">
      <c r="A1777" s="37">
        <v>33786</v>
      </c>
      <c r="B1777" s="38">
        <v>5.5955285545584497</v>
      </c>
      <c r="C1777" s="38" t="s">
        <v>20</v>
      </c>
      <c r="D1777" s="38" t="s">
        <v>19</v>
      </c>
      <c r="E1777" s="38" t="s">
        <v>10</v>
      </c>
      <c r="F1777" s="38" t="s">
        <v>0</v>
      </c>
      <c r="G1777" s="38" t="s">
        <v>14</v>
      </c>
      <c r="H1777" s="38" t="s">
        <v>15</v>
      </c>
      <c r="I1777" s="38" t="s">
        <v>21</v>
      </c>
    </row>
    <row r="1778" spans="1:9" x14ac:dyDescent="0.2">
      <c r="A1778" s="37">
        <v>33878</v>
      </c>
      <c r="B1778" s="38">
        <v>5.5789628277713801</v>
      </c>
      <c r="C1778" s="38" t="s">
        <v>20</v>
      </c>
      <c r="D1778" s="38" t="s">
        <v>19</v>
      </c>
      <c r="E1778" s="38" t="s">
        <v>10</v>
      </c>
      <c r="F1778" s="38" t="s">
        <v>0</v>
      </c>
      <c r="G1778" s="38" t="s">
        <v>14</v>
      </c>
      <c r="H1778" s="38" t="s">
        <v>15</v>
      </c>
      <c r="I1778" s="38" t="s">
        <v>21</v>
      </c>
    </row>
    <row r="1779" spans="1:9" x14ac:dyDescent="0.2">
      <c r="A1779" s="37">
        <v>33970</v>
      </c>
      <c r="B1779" s="38">
        <v>5.55200824023352</v>
      </c>
      <c r="C1779" s="38" t="s">
        <v>20</v>
      </c>
      <c r="D1779" s="38" t="s">
        <v>19</v>
      </c>
      <c r="E1779" s="38" t="s">
        <v>10</v>
      </c>
      <c r="F1779" s="38" t="s">
        <v>0</v>
      </c>
      <c r="G1779" s="38" t="s">
        <v>14</v>
      </c>
      <c r="H1779" s="38" t="s">
        <v>15</v>
      </c>
      <c r="I1779" s="38" t="s">
        <v>21</v>
      </c>
    </row>
    <row r="1780" spans="1:9" x14ac:dyDescent="0.2">
      <c r="A1780" s="37">
        <v>34060</v>
      </c>
      <c r="B1780" s="38">
        <v>5.5325457029883998</v>
      </c>
      <c r="C1780" s="38" t="s">
        <v>20</v>
      </c>
      <c r="D1780" s="38" t="s">
        <v>19</v>
      </c>
      <c r="E1780" s="38" t="s">
        <v>10</v>
      </c>
      <c r="F1780" s="38" t="s">
        <v>0</v>
      </c>
      <c r="G1780" s="38" t="s">
        <v>14</v>
      </c>
      <c r="H1780" s="38" t="s">
        <v>15</v>
      </c>
      <c r="I1780" s="38" t="s">
        <v>21</v>
      </c>
    </row>
    <row r="1781" spans="1:9" x14ac:dyDescent="0.2">
      <c r="A1781" s="37">
        <v>34151</v>
      </c>
      <c r="B1781" s="38">
        <v>5.5128995105853598</v>
      </c>
      <c r="C1781" s="38" t="s">
        <v>20</v>
      </c>
      <c r="D1781" s="38" t="s">
        <v>19</v>
      </c>
      <c r="E1781" s="38" t="s">
        <v>10</v>
      </c>
      <c r="F1781" s="38" t="s">
        <v>0</v>
      </c>
      <c r="G1781" s="38" t="s">
        <v>14</v>
      </c>
      <c r="H1781" s="38" t="s">
        <v>15</v>
      </c>
      <c r="I1781" s="38" t="s">
        <v>21</v>
      </c>
    </row>
    <row r="1782" spans="1:9" x14ac:dyDescent="0.2">
      <c r="A1782" s="37">
        <v>34243</v>
      </c>
      <c r="B1782" s="38">
        <v>5.4931281393756599</v>
      </c>
      <c r="C1782" s="38" t="s">
        <v>20</v>
      </c>
      <c r="D1782" s="38" t="s">
        <v>19</v>
      </c>
      <c r="E1782" s="38" t="s">
        <v>10</v>
      </c>
      <c r="F1782" s="38" t="s">
        <v>0</v>
      </c>
      <c r="G1782" s="38" t="s">
        <v>14</v>
      </c>
      <c r="H1782" s="38" t="s">
        <v>15</v>
      </c>
      <c r="I1782" s="38" t="s">
        <v>21</v>
      </c>
    </row>
    <row r="1783" spans="1:9" x14ac:dyDescent="0.2">
      <c r="A1783" s="37">
        <v>34335</v>
      </c>
      <c r="B1783" s="38">
        <v>5.47329460823613</v>
      </c>
      <c r="C1783" s="38" t="s">
        <v>20</v>
      </c>
      <c r="D1783" s="38" t="s">
        <v>19</v>
      </c>
      <c r="E1783" s="38" t="s">
        <v>10</v>
      </c>
      <c r="F1783" s="38" t="s">
        <v>0</v>
      </c>
      <c r="G1783" s="38" t="s">
        <v>14</v>
      </c>
      <c r="H1783" s="38" t="s">
        <v>15</v>
      </c>
      <c r="I1783" s="38" t="s">
        <v>21</v>
      </c>
    </row>
    <row r="1784" spans="1:9" x14ac:dyDescent="0.2">
      <c r="A1784" s="37">
        <v>34425</v>
      </c>
      <c r="B1784" s="38">
        <v>5.4534653188212099</v>
      </c>
      <c r="C1784" s="38" t="s">
        <v>20</v>
      </c>
      <c r="D1784" s="38" t="s">
        <v>19</v>
      </c>
      <c r="E1784" s="38" t="s">
        <v>10</v>
      </c>
      <c r="F1784" s="38" t="s">
        <v>0</v>
      </c>
      <c r="G1784" s="38" t="s">
        <v>14</v>
      </c>
      <c r="H1784" s="38" t="s">
        <v>15</v>
      </c>
      <c r="I1784" s="38" t="s">
        <v>21</v>
      </c>
    </row>
    <row r="1785" spans="1:9" x14ac:dyDescent="0.2">
      <c r="A1785" s="37">
        <v>34516</v>
      </c>
      <c r="B1785" s="38">
        <v>5.4337088455094804</v>
      </c>
      <c r="C1785" s="38" t="s">
        <v>20</v>
      </c>
      <c r="D1785" s="38" t="s">
        <v>19</v>
      </c>
      <c r="E1785" s="38" t="s">
        <v>10</v>
      </c>
      <c r="F1785" s="38" t="s">
        <v>0</v>
      </c>
      <c r="G1785" s="38" t="s">
        <v>14</v>
      </c>
      <c r="H1785" s="38" t="s">
        <v>15</v>
      </c>
      <c r="I1785" s="38" t="s">
        <v>21</v>
      </c>
    </row>
    <row r="1786" spans="1:9" x14ac:dyDescent="0.2">
      <c r="A1786" s="37">
        <v>34608</v>
      </c>
      <c r="B1786" s="38">
        <v>5.4140947027895496</v>
      </c>
      <c r="C1786" s="38" t="s">
        <v>20</v>
      </c>
      <c r="D1786" s="38" t="s">
        <v>19</v>
      </c>
      <c r="E1786" s="38" t="s">
        <v>10</v>
      </c>
      <c r="F1786" s="38" t="s">
        <v>0</v>
      </c>
      <c r="G1786" s="38" t="s">
        <v>14</v>
      </c>
      <c r="H1786" s="38" t="s">
        <v>15</v>
      </c>
      <c r="I1786" s="38" t="s">
        <v>21</v>
      </c>
    </row>
    <row r="1787" spans="1:9" x14ac:dyDescent="0.2">
      <c r="A1787" s="37">
        <v>34700</v>
      </c>
      <c r="B1787" s="38">
        <v>5.3946921178671401</v>
      </c>
      <c r="C1787" s="38" t="s">
        <v>20</v>
      </c>
      <c r="D1787" s="38" t="s">
        <v>19</v>
      </c>
      <c r="E1787" s="38" t="s">
        <v>10</v>
      </c>
      <c r="F1787" s="38" t="s">
        <v>0</v>
      </c>
      <c r="G1787" s="38" t="s">
        <v>14</v>
      </c>
      <c r="H1787" s="38" t="s">
        <v>15</v>
      </c>
      <c r="I1787" s="38" t="s">
        <v>21</v>
      </c>
    </row>
    <row r="1788" spans="1:9" x14ac:dyDescent="0.2">
      <c r="A1788" s="37">
        <v>34790</v>
      </c>
      <c r="B1788" s="38">
        <v>5.3755688356792302</v>
      </c>
      <c r="C1788" s="38" t="s">
        <v>20</v>
      </c>
      <c r="D1788" s="38" t="s">
        <v>19</v>
      </c>
      <c r="E1788" s="38" t="s">
        <v>10</v>
      </c>
      <c r="F1788" s="38" t="s">
        <v>0</v>
      </c>
      <c r="G1788" s="38" t="s">
        <v>14</v>
      </c>
      <c r="H1788" s="38" t="s">
        <v>15</v>
      </c>
      <c r="I1788" s="38" t="s">
        <v>21</v>
      </c>
    </row>
    <row r="1789" spans="1:9" x14ac:dyDescent="0.2">
      <c r="A1789" s="37">
        <v>34881</v>
      </c>
      <c r="B1789" s="38">
        <v>5.3567899822909197</v>
      </c>
      <c r="C1789" s="38" t="s">
        <v>20</v>
      </c>
      <c r="D1789" s="38" t="s">
        <v>19</v>
      </c>
      <c r="E1789" s="38" t="s">
        <v>10</v>
      </c>
      <c r="F1789" s="38" t="s">
        <v>0</v>
      </c>
      <c r="G1789" s="38" t="s">
        <v>14</v>
      </c>
      <c r="H1789" s="38" t="s">
        <v>15</v>
      </c>
      <c r="I1789" s="38" t="s">
        <v>21</v>
      </c>
    </row>
    <row r="1790" spans="1:9" x14ac:dyDescent="0.2">
      <c r="A1790" s="37">
        <v>34973</v>
      </c>
      <c r="B1790" s="38">
        <v>5.3384170108603204</v>
      </c>
      <c r="C1790" s="38" t="s">
        <v>20</v>
      </c>
      <c r="D1790" s="38" t="s">
        <v>19</v>
      </c>
      <c r="E1790" s="38" t="s">
        <v>10</v>
      </c>
      <c r="F1790" s="38" t="s">
        <v>0</v>
      </c>
      <c r="G1790" s="38" t="s">
        <v>14</v>
      </c>
      <c r="H1790" s="38" t="s">
        <v>15</v>
      </c>
      <c r="I1790" s="38" t="s">
        <v>21</v>
      </c>
    </row>
    <row r="1791" spans="1:9" x14ac:dyDescent="0.2">
      <c r="A1791" s="37">
        <v>35065</v>
      </c>
      <c r="B1791" s="38">
        <v>5.3205067520316804</v>
      </c>
      <c r="C1791" s="38" t="s">
        <v>20</v>
      </c>
      <c r="D1791" s="38" t="s">
        <v>19</v>
      </c>
      <c r="E1791" s="38" t="s">
        <v>10</v>
      </c>
      <c r="F1791" s="38" t="s">
        <v>0</v>
      </c>
      <c r="G1791" s="38" t="s">
        <v>14</v>
      </c>
      <c r="H1791" s="38" t="s">
        <v>15</v>
      </c>
      <c r="I1791" s="38" t="s">
        <v>21</v>
      </c>
    </row>
    <row r="1792" spans="1:9" x14ac:dyDescent="0.2">
      <c r="A1792" s="37">
        <v>35156</v>
      </c>
      <c r="B1792" s="38">
        <v>5.3031105878162998</v>
      </c>
      <c r="C1792" s="38" t="s">
        <v>20</v>
      </c>
      <c r="D1792" s="38" t="s">
        <v>19</v>
      </c>
      <c r="E1792" s="38" t="s">
        <v>10</v>
      </c>
      <c r="F1792" s="38" t="s">
        <v>0</v>
      </c>
      <c r="G1792" s="38" t="s">
        <v>14</v>
      </c>
      <c r="H1792" s="38" t="s">
        <v>15</v>
      </c>
      <c r="I1792" s="38" t="s">
        <v>21</v>
      </c>
    </row>
    <row r="1793" spans="1:9" x14ac:dyDescent="0.2">
      <c r="A1793" s="37">
        <v>35247</v>
      </c>
      <c r="B1793" s="38">
        <v>5.2862737648113596</v>
      </c>
      <c r="C1793" s="38" t="s">
        <v>20</v>
      </c>
      <c r="D1793" s="38" t="s">
        <v>19</v>
      </c>
      <c r="E1793" s="38" t="s">
        <v>10</v>
      </c>
      <c r="F1793" s="38" t="s">
        <v>0</v>
      </c>
      <c r="G1793" s="38" t="s">
        <v>14</v>
      </c>
      <c r="H1793" s="38" t="s">
        <v>15</v>
      </c>
      <c r="I1793" s="38" t="s">
        <v>21</v>
      </c>
    </row>
    <row r="1794" spans="1:9" x14ac:dyDescent="0.2">
      <c r="A1794" s="37">
        <v>35339</v>
      </c>
      <c r="B1794" s="38">
        <v>5.2700348590681596</v>
      </c>
      <c r="C1794" s="38" t="s">
        <v>20</v>
      </c>
      <c r="D1794" s="38" t="s">
        <v>19</v>
      </c>
      <c r="E1794" s="38" t="s">
        <v>10</v>
      </c>
      <c r="F1794" s="38" t="s">
        <v>0</v>
      </c>
      <c r="G1794" s="38" t="s">
        <v>14</v>
      </c>
      <c r="H1794" s="38" t="s">
        <v>15</v>
      </c>
      <c r="I1794" s="38" t="s">
        <v>21</v>
      </c>
    </row>
    <row r="1795" spans="1:9" x14ac:dyDescent="0.2">
      <c r="A1795" s="37">
        <v>35431</v>
      </c>
      <c r="B1795" s="38">
        <v>5.2544254011361504</v>
      </c>
      <c r="C1795" s="38" t="s">
        <v>20</v>
      </c>
      <c r="D1795" s="38" t="s">
        <v>19</v>
      </c>
      <c r="E1795" s="38" t="s">
        <v>10</v>
      </c>
      <c r="F1795" s="38" t="s">
        <v>0</v>
      </c>
      <c r="G1795" s="38" t="s">
        <v>14</v>
      </c>
      <c r="H1795" s="38" t="s">
        <v>15</v>
      </c>
      <c r="I1795" s="38" t="s">
        <v>21</v>
      </c>
    </row>
    <row r="1796" spans="1:9" x14ac:dyDescent="0.2">
      <c r="A1796" s="37">
        <v>35521</v>
      </c>
      <c r="B1796" s="38">
        <v>5.2394696658683202</v>
      </c>
      <c r="C1796" s="38" t="s">
        <v>20</v>
      </c>
      <c r="D1796" s="38" t="s">
        <v>19</v>
      </c>
      <c r="E1796" s="38" t="s">
        <v>10</v>
      </c>
      <c r="F1796" s="38" t="s">
        <v>0</v>
      </c>
      <c r="G1796" s="38" t="s">
        <v>14</v>
      </c>
      <c r="H1796" s="38" t="s">
        <v>15</v>
      </c>
      <c r="I1796" s="38" t="s">
        <v>21</v>
      </c>
    </row>
    <row r="1797" spans="1:9" x14ac:dyDescent="0.2">
      <c r="A1797" s="37">
        <v>35612</v>
      </c>
      <c r="B1797" s="38">
        <v>5.2251846275692397</v>
      </c>
      <c r="C1797" s="38" t="s">
        <v>20</v>
      </c>
      <c r="D1797" s="38" t="s">
        <v>19</v>
      </c>
      <c r="E1797" s="38" t="s">
        <v>10</v>
      </c>
      <c r="F1797" s="38" t="s">
        <v>0</v>
      </c>
      <c r="G1797" s="38" t="s">
        <v>14</v>
      </c>
      <c r="H1797" s="38" t="s">
        <v>15</v>
      </c>
      <c r="I1797" s="38" t="s">
        <v>21</v>
      </c>
    </row>
    <row r="1798" spans="1:9" x14ac:dyDescent="0.2">
      <c r="A1798" s="37">
        <v>35704</v>
      </c>
      <c r="B1798" s="38">
        <v>5.2115800770927603</v>
      </c>
      <c r="C1798" s="38" t="s">
        <v>20</v>
      </c>
      <c r="D1798" s="38" t="s">
        <v>19</v>
      </c>
      <c r="E1798" s="38" t="s">
        <v>10</v>
      </c>
      <c r="F1798" s="38" t="s">
        <v>0</v>
      </c>
      <c r="G1798" s="38" t="s">
        <v>14</v>
      </c>
      <c r="H1798" s="38" t="s">
        <v>15</v>
      </c>
      <c r="I1798" s="38" t="s">
        <v>21</v>
      </c>
    </row>
    <row r="1799" spans="1:9" x14ac:dyDescent="0.2">
      <c r="A1799" s="37">
        <v>35796</v>
      </c>
      <c r="B1799" s="38">
        <v>5.1986588936454297</v>
      </c>
      <c r="C1799" s="38" t="s">
        <v>20</v>
      </c>
      <c r="D1799" s="38" t="s">
        <v>19</v>
      </c>
      <c r="E1799" s="38" t="s">
        <v>10</v>
      </c>
      <c r="F1799" s="38" t="s">
        <v>0</v>
      </c>
      <c r="G1799" s="38" t="s">
        <v>14</v>
      </c>
      <c r="H1799" s="38" t="s">
        <v>15</v>
      </c>
      <c r="I1799" s="38" t="s">
        <v>21</v>
      </c>
    </row>
    <row r="1800" spans="1:9" x14ac:dyDescent="0.2">
      <c r="A1800" s="37">
        <v>35886</v>
      </c>
      <c r="B1800" s="38">
        <v>5.1864174604119597</v>
      </c>
      <c r="C1800" s="38" t="s">
        <v>20</v>
      </c>
      <c r="D1800" s="38" t="s">
        <v>19</v>
      </c>
      <c r="E1800" s="38" t="s">
        <v>10</v>
      </c>
      <c r="F1800" s="38" t="s">
        <v>0</v>
      </c>
      <c r="G1800" s="38" t="s">
        <v>14</v>
      </c>
      <c r="H1800" s="38" t="s">
        <v>15</v>
      </c>
      <c r="I1800" s="38" t="s">
        <v>21</v>
      </c>
    </row>
    <row r="1801" spans="1:9" x14ac:dyDescent="0.2">
      <c r="A1801" s="37">
        <v>35977</v>
      </c>
      <c r="B1801" s="38">
        <v>5.1748462097758603</v>
      </c>
      <c r="C1801" s="38" t="s">
        <v>20</v>
      </c>
      <c r="D1801" s="38" t="s">
        <v>19</v>
      </c>
      <c r="E1801" s="38" t="s">
        <v>10</v>
      </c>
      <c r="F1801" s="38" t="s">
        <v>0</v>
      </c>
      <c r="G1801" s="38" t="s">
        <v>14</v>
      </c>
      <c r="H1801" s="38" t="s">
        <v>15</v>
      </c>
      <c r="I1801" s="38" t="s">
        <v>21</v>
      </c>
    </row>
    <row r="1802" spans="1:9" x14ac:dyDescent="0.2">
      <c r="A1802" s="37">
        <v>36069</v>
      </c>
      <c r="B1802" s="38">
        <v>5.1639302809366097</v>
      </c>
      <c r="C1802" s="38" t="s">
        <v>20</v>
      </c>
      <c r="D1802" s="38" t="s">
        <v>19</v>
      </c>
      <c r="E1802" s="38" t="s">
        <v>10</v>
      </c>
      <c r="F1802" s="38" t="s">
        <v>0</v>
      </c>
      <c r="G1802" s="38" t="s">
        <v>14</v>
      </c>
      <c r="H1802" s="38" t="s">
        <v>15</v>
      </c>
      <c r="I1802" s="38" t="s">
        <v>21</v>
      </c>
    </row>
    <row r="1803" spans="1:9" x14ac:dyDescent="0.2">
      <c r="A1803" s="37">
        <v>36161</v>
      </c>
      <c r="B1803" s="38">
        <v>5.1536502701945004</v>
      </c>
      <c r="C1803" s="38" t="s">
        <v>20</v>
      </c>
      <c r="D1803" s="38" t="s">
        <v>19</v>
      </c>
      <c r="E1803" s="38" t="s">
        <v>10</v>
      </c>
      <c r="F1803" s="38" t="s">
        <v>0</v>
      </c>
      <c r="G1803" s="38" t="s">
        <v>14</v>
      </c>
      <c r="H1803" s="38" t="s">
        <v>15</v>
      </c>
      <c r="I1803" s="38" t="s">
        <v>21</v>
      </c>
    </row>
    <row r="1804" spans="1:9" x14ac:dyDescent="0.2">
      <c r="A1804" s="37">
        <v>36251</v>
      </c>
      <c r="B1804" s="38">
        <v>5.1439830521393999</v>
      </c>
      <c r="C1804" s="38" t="s">
        <v>20</v>
      </c>
      <c r="D1804" s="38" t="s">
        <v>19</v>
      </c>
      <c r="E1804" s="38" t="s">
        <v>10</v>
      </c>
      <c r="F1804" s="38" t="s">
        <v>0</v>
      </c>
      <c r="G1804" s="38" t="s">
        <v>14</v>
      </c>
      <c r="H1804" s="38" t="s">
        <v>15</v>
      </c>
      <c r="I1804" s="38" t="s">
        <v>21</v>
      </c>
    </row>
    <row r="1805" spans="1:9" x14ac:dyDescent="0.2">
      <c r="A1805" s="37">
        <v>36342</v>
      </c>
      <c r="B1805" s="38">
        <v>5.1349026484896401</v>
      </c>
      <c r="C1805" s="38" t="s">
        <v>20</v>
      </c>
      <c r="D1805" s="38" t="s">
        <v>19</v>
      </c>
      <c r="E1805" s="38" t="s">
        <v>10</v>
      </c>
      <c r="F1805" s="38" t="s">
        <v>0</v>
      </c>
      <c r="G1805" s="38" t="s">
        <v>14</v>
      </c>
      <c r="H1805" s="38" t="s">
        <v>15</v>
      </c>
      <c r="I1805" s="38" t="s">
        <v>21</v>
      </c>
    </row>
    <row r="1806" spans="1:9" x14ac:dyDescent="0.2">
      <c r="A1806" s="37">
        <v>36434</v>
      </c>
      <c r="B1806" s="38">
        <v>5.1263811204110201</v>
      </c>
      <c r="C1806" s="38" t="s">
        <v>20</v>
      </c>
      <c r="D1806" s="38" t="s">
        <v>19</v>
      </c>
      <c r="E1806" s="38" t="s">
        <v>10</v>
      </c>
      <c r="F1806" s="38" t="s">
        <v>0</v>
      </c>
      <c r="G1806" s="38" t="s">
        <v>14</v>
      </c>
      <c r="H1806" s="38" t="s">
        <v>15</v>
      </c>
      <c r="I1806" s="38" t="s">
        <v>21</v>
      </c>
    </row>
    <row r="1807" spans="1:9" x14ac:dyDescent="0.2">
      <c r="A1807" s="37">
        <v>36526</v>
      </c>
      <c r="B1807" s="38">
        <v>5.1183894598256403</v>
      </c>
      <c r="C1807" s="38" t="s">
        <v>20</v>
      </c>
      <c r="D1807" s="38" t="s">
        <v>19</v>
      </c>
      <c r="E1807" s="38" t="s">
        <v>10</v>
      </c>
      <c r="F1807" s="38" t="s">
        <v>0</v>
      </c>
      <c r="G1807" s="38" t="s">
        <v>14</v>
      </c>
      <c r="H1807" s="38" t="s">
        <v>15</v>
      </c>
      <c r="I1807" s="38" t="s">
        <v>21</v>
      </c>
    </row>
    <row r="1808" spans="1:9" x14ac:dyDescent="0.2">
      <c r="A1808" s="37">
        <v>36617</v>
      </c>
      <c r="B1808" s="38">
        <v>5.1108984554991901</v>
      </c>
      <c r="C1808" s="38" t="s">
        <v>20</v>
      </c>
      <c r="D1808" s="38" t="s">
        <v>19</v>
      </c>
      <c r="E1808" s="38" t="s">
        <v>10</v>
      </c>
      <c r="F1808" s="38" t="s">
        <v>0</v>
      </c>
      <c r="G1808" s="38" t="s">
        <v>14</v>
      </c>
      <c r="H1808" s="38" t="s">
        <v>15</v>
      </c>
      <c r="I1808" s="38" t="s">
        <v>21</v>
      </c>
    </row>
    <row r="1809" spans="1:9" x14ac:dyDescent="0.2">
      <c r="A1809" s="37">
        <v>36708</v>
      </c>
      <c r="B1809" s="38">
        <v>5.1038795105662302</v>
      </c>
      <c r="C1809" s="38" t="s">
        <v>20</v>
      </c>
      <c r="D1809" s="38" t="s">
        <v>19</v>
      </c>
      <c r="E1809" s="38" t="s">
        <v>10</v>
      </c>
      <c r="F1809" s="38" t="s">
        <v>0</v>
      </c>
      <c r="G1809" s="38" t="s">
        <v>14</v>
      </c>
      <c r="H1809" s="38" t="s">
        <v>15</v>
      </c>
      <c r="I1809" s="38" t="s">
        <v>21</v>
      </c>
    </row>
    <row r="1810" spans="1:9" x14ac:dyDescent="0.2">
      <c r="A1810" s="37">
        <v>36800</v>
      </c>
      <c r="B1810" s="38">
        <v>5.0973053895934797</v>
      </c>
      <c r="C1810" s="38" t="s">
        <v>20</v>
      </c>
      <c r="D1810" s="38" t="s">
        <v>19</v>
      </c>
      <c r="E1810" s="38" t="s">
        <v>10</v>
      </c>
      <c r="F1810" s="38" t="s">
        <v>0</v>
      </c>
      <c r="G1810" s="38" t="s">
        <v>14</v>
      </c>
      <c r="H1810" s="38" t="s">
        <v>15</v>
      </c>
      <c r="I1810" s="38" t="s">
        <v>21</v>
      </c>
    </row>
    <row r="1811" spans="1:9" x14ac:dyDescent="0.2">
      <c r="A1811" s="37">
        <v>36892</v>
      </c>
      <c r="B1811" s="38">
        <v>5.0911508752539101</v>
      </c>
      <c r="C1811" s="38" t="s">
        <v>20</v>
      </c>
      <c r="D1811" s="38" t="s">
        <v>19</v>
      </c>
      <c r="E1811" s="38" t="s">
        <v>10</v>
      </c>
      <c r="F1811" s="38" t="s">
        <v>0</v>
      </c>
      <c r="G1811" s="38" t="s">
        <v>14</v>
      </c>
      <c r="H1811" s="38" t="s">
        <v>15</v>
      </c>
      <c r="I1811" s="38" t="s">
        <v>21</v>
      </c>
    </row>
    <row r="1812" spans="1:9" x14ac:dyDescent="0.2">
      <c r="A1812" s="37">
        <v>36982</v>
      </c>
      <c r="B1812" s="38">
        <v>5.0853933171443</v>
      </c>
      <c r="C1812" s="38" t="s">
        <v>20</v>
      </c>
      <c r="D1812" s="38" t="s">
        <v>19</v>
      </c>
      <c r="E1812" s="38" t="s">
        <v>10</v>
      </c>
      <c r="F1812" s="38" t="s">
        <v>0</v>
      </c>
      <c r="G1812" s="38" t="s">
        <v>14</v>
      </c>
      <c r="H1812" s="38" t="s">
        <v>15</v>
      </c>
      <c r="I1812" s="38" t="s">
        <v>21</v>
      </c>
    </row>
    <row r="1813" spans="1:9" x14ac:dyDescent="0.2">
      <c r="A1813" s="37">
        <v>37073</v>
      </c>
      <c r="B1813" s="38">
        <v>5.0800130581648597</v>
      </c>
      <c r="C1813" s="38" t="s">
        <v>20</v>
      </c>
      <c r="D1813" s="38" t="s">
        <v>19</v>
      </c>
      <c r="E1813" s="38" t="s">
        <v>10</v>
      </c>
      <c r="F1813" s="38" t="s">
        <v>0</v>
      </c>
      <c r="G1813" s="38" t="s">
        <v>14</v>
      </c>
      <c r="H1813" s="38" t="s">
        <v>15</v>
      </c>
      <c r="I1813" s="38" t="s">
        <v>21</v>
      </c>
    </row>
    <row r="1814" spans="1:9" x14ac:dyDescent="0.2">
      <c r="A1814" s="37">
        <v>37165</v>
      </c>
      <c r="B1814" s="38">
        <v>5.0749937271223597</v>
      </c>
      <c r="C1814" s="38" t="s">
        <v>20</v>
      </c>
      <c r="D1814" s="38" t="s">
        <v>19</v>
      </c>
      <c r="E1814" s="38" t="s">
        <v>10</v>
      </c>
      <c r="F1814" s="38" t="s">
        <v>0</v>
      </c>
      <c r="G1814" s="38" t="s">
        <v>14</v>
      </c>
      <c r="H1814" s="38" t="s">
        <v>15</v>
      </c>
      <c r="I1814" s="38" t="s">
        <v>21</v>
      </c>
    </row>
    <row r="1815" spans="1:9" x14ac:dyDescent="0.2">
      <c r="A1815" s="37">
        <v>37257</v>
      </c>
      <c r="B1815" s="38">
        <v>5.0703223897423202</v>
      </c>
      <c r="C1815" s="38" t="s">
        <v>20</v>
      </c>
      <c r="D1815" s="38" t="s">
        <v>19</v>
      </c>
      <c r="E1815" s="38" t="s">
        <v>10</v>
      </c>
      <c r="F1815" s="38" t="s">
        <v>0</v>
      </c>
      <c r="G1815" s="38" t="s">
        <v>14</v>
      </c>
      <c r="H1815" s="38" t="s">
        <v>15</v>
      </c>
      <c r="I1815" s="38" t="s">
        <v>21</v>
      </c>
    </row>
    <row r="1816" spans="1:9" x14ac:dyDescent="0.2">
      <c r="A1816" s="37">
        <v>37347</v>
      </c>
      <c r="B1816" s="38">
        <v>5.0659895539952</v>
      </c>
      <c r="C1816" s="38" t="s">
        <v>20</v>
      </c>
      <c r="D1816" s="38" t="s">
        <v>19</v>
      </c>
      <c r="E1816" s="38" t="s">
        <v>10</v>
      </c>
      <c r="F1816" s="38" t="s">
        <v>0</v>
      </c>
      <c r="G1816" s="38" t="s">
        <v>14</v>
      </c>
      <c r="H1816" s="38" t="s">
        <v>15</v>
      </c>
      <c r="I1816" s="38" t="s">
        <v>21</v>
      </c>
    </row>
    <row r="1817" spans="1:9" x14ac:dyDescent="0.2">
      <c r="A1817" s="37">
        <v>37438</v>
      </c>
      <c r="B1817" s="38">
        <v>5.0619890294702303</v>
      </c>
      <c r="C1817" s="38" t="s">
        <v>20</v>
      </c>
      <c r="D1817" s="38" t="s">
        <v>19</v>
      </c>
      <c r="E1817" s="38" t="s">
        <v>10</v>
      </c>
      <c r="F1817" s="38" t="s">
        <v>0</v>
      </c>
      <c r="G1817" s="38" t="s">
        <v>14</v>
      </c>
      <c r="H1817" s="38" t="s">
        <v>15</v>
      </c>
      <c r="I1817" s="38" t="s">
        <v>21</v>
      </c>
    </row>
    <row r="1818" spans="1:9" x14ac:dyDescent="0.2">
      <c r="A1818" s="37">
        <v>37530</v>
      </c>
      <c r="B1818" s="38">
        <v>5.0583176443748199</v>
      </c>
      <c r="C1818" s="38" t="s">
        <v>20</v>
      </c>
      <c r="D1818" s="38" t="s">
        <v>19</v>
      </c>
      <c r="E1818" s="38" t="s">
        <v>10</v>
      </c>
      <c r="F1818" s="38" t="s">
        <v>0</v>
      </c>
      <c r="G1818" s="38" t="s">
        <v>14</v>
      </c>
      <c r="H1818" s="38" t="s">
        <v>15</v>
      </c>
      <c r="I1818" s="38" t="s">
        <v>21</v>
      </c>
    </row>
    <row r="1819" spans="1:9" x14ac:dyDescent="0.2">
      <c r="A1819" s="37">
        <v>37622</v>
      </c>
      <c r="B1819" s="38">
        <v>5.0549748275089001</v>
      </c>
      <c r="C1819" s="38" t="s">
        <v>20</v>
      </c>
      <c r="D1819" s="38" t="s">
        <v>19</v>
      </c>
      <c r="E1819" s="38" t="s">
        <v>10</v>
      </c>
      <c r="F1819" s="38" t="s">
        <v>0</v>
      </c>
      <c r="G1819" s="38" t="s">
        <v>14</v>
      </c>
      <c r="H1819" s="38" t="s">
        <v>15</v>
      </c>
      <c r="I1819" s="38" t="s">
        <v>21</v>
      </c>
    </row>
    <row r="1820" spans="1:9" x14ac:dyDescent="0.2">
      <c r="A1820" s="37">
        <v>37712</v>
      </c>
      <c r="B1820" s="38">
        <v>5.0519620661700397</v>
      </c>
      <c r="C1820" s="38" t="s">
        <v>20</v>
      </c>
      <c r="D1820" s="38" t="s">
        <v>19</v>
      </c>
      <c r="E1820" s="38" t="s">
        <v>10</v>
      </c>
      <c r="F1820" s="38" t="s">
        <v>0</v>
      </c>
      <c r="G1820" s="38" t="s">
        <v>14</v>
      </c>
      <c r="H1820" s="38" t="s">
        <v>15</v>
      </c>
      <c r="I1820" s="38" t="s">
        <v>21</v>
      </c>
    </row>
    <row r="1821" spans="1:9" x14ac:dyDescent="0.2">
      <c r="A1821" s="37">
        <v>37803</v>
      </c>
      <c r="B1821" s="38">
        <v>5.04928225430245</v>
      </c>
      <c r="C1821" s="38" t="s">
        <v>20</v>
      </c>
      <c r="D1821" s="38" t="s">
        <v>19</v>
      </c>
      <c r="E1821" s="38" t="s">
        <v>10</v>
      </c>
      <c r="F1821" s="38" t="s">
        <v>0</v>
      </c>
      <c r="G1821" s="38" t="s">
        <v>14</v>
      </c>
      <c r="H1821" s="38" t="s">
        <v>15</v>
      </c>
      <c r="I1821" s="38" t="s">
        <v>21</v>
      </c>
    </row>
    <row r="1822" spans="1:9" x14ac:dyDescent="0.2">
      <c r="A1822" s="37">
        <v>37895</v>
      </c>
      <c r="B1822" s="38">
        <v>5.0469389482292</v>
      </c>
      <c r="C1822" s="38" t="s">
        <v>20</v>
      </c>
      <c r="D1822" s="38" t="s">
        <v>19</v>
      </c>
      <c r="E1822" s="38" t="s">
        <v>10</v>
      </c>
      <c r="F1822" s="38" t="s">
        <v>0</v>
      </c>
      <c r="G1822" s="38" t="s">
        <v>14</v>
      </c>
      <c r="H1822" s="38" t="s">
        <v>15</v>
      </c>
      <c r="I1822" s="38" t="s">
        <v>21</v>
      </c>
    </row>
    <row r="1823" spans="1:9" x14ac:dyDescent="0.2">
      <c r="A1823" s="37">
        <v>37987</v>
      </c>
      <c r="B1823" s="38">
        <v>5.0449355499305204</v>
      </c>
      <c r="C1823" s="38" t="s">
        <v>20</v>
      </c>
      <c r="D1823" s="38" t="s">
        <v>19</v>
      </c>
      <c r="E1823" s="38" t="s">
        <v>10</v>
      </c>
      <c r="F1823" s="38" t="s">
        <v>0</v>
      </c>
      <c r="G1823" s="38" t="s">
        <v>14</v>
      </c>
      <c r="H1823" s="38" t="s">
        <v>15</v>
      </c>
      <c r="I1823" s="38" t="s">
        <v>21</v>
      </c>
    </row>
    <row r="1824" spans="1:9" x14ac:dyDescent="0.2">
      <c r="A1824" s="37">
        <v>38078</v>
      </c>
      <c r="B1824" s="38">
        <v>5.0432744399878304</v>
      </c>
      <c r="C1824" s="38" t="s">
        <v>20</v>
      </c>
      <c r="D1824" s="38" t="s">
        <v>19</v>
      </c>
      <c r="E1824" s="38" t="s">
        <v>10</v>
      </c>
      <c r="F1824" s="38" t="s">
        <v>0</v>
      </c>
      <c r="G1824" s="38" t="s">
        <v>14</v>
      </c>
      <c r="H1824" s="38" t="s">
        <v>15</v>
      </c>
      <c r="I1824" s="38" t="s">
        <v>21</v>
      </c>
    </row>
    <row r="1825" spans="1:9" x14ac:dyDescent="0.2">
      <c r="A1825" s="37">
        <v>38169</v>
      </c>
      <c r="B1825" s="38">
        <v>5.04195608394937</v>
      </c>
      <c r="C1825" s="38" t="s">
        <v>20</v>
      </c>
      <c r="D1825" s="38" t="s">
        <v>19</v>
      </c>
      <c r="E1825" s="38" t="s">
        <v>10</v>
      </c>
      <c r="F1825" s="38" t="s">
        <v>0</v>
      </c>
      <c r="G1825" s="38" t="s">
        <v>14</v>
      </c>
      <c r="H1825" s="38" t="s">
        <v>15</v>
      </c>
      <c r="I1825" s="38" t="s">
        <v>21</v>
      </c>
    </row>
    <row r="1826" spans="1:9" x14ac:dyDescent="0.2">
      <c r="A1826" s="37">
        <v>38261</v>
      </c>
      <c r="B1826" s="38">
        <v>5.04097813694991</v>
      </c>
      <c r="C1826" s="38" t="s">
        <v>20</v>
      </c>
      <c r="D1826" s="38" t="s">
        <v>19</v>
      </c>
      <c r="E1826" s="38" t="s">
        <v>10</v>
      </c>
      <c r="F1826" s="38" t="s">
        <v>0</v>
      </c>
      <c r="G1826" s="38" t="s">
        <v>14</v>
      </c>
      <c r="H1826" s="38" t="s">
        <v>15</v>
      </c>
      <c r="I1826" s="38" t="s">
        <v>21</v>
      </c>
    </row>
    <row r="1827" spans="1:9" x14ac:dyDescent="0.2">
      <c r="A1827" s="37">
        <v>38353</v>
      </c>
      <c r="B1827" s="38">
        <v>5.0403345719023296</v>
      </c>
      <c r="C1827" s="38" t="s">
        <v>20</v>
      </c>
      <c r="D1827" s="38" t="s">
        <v>19</v>
      </c>
      <c r="E1827" s="38" t="s">
        <v>10</v>
      </c>
      <c r="F1827" s="38" t="s">
        <v>0</v>
      </c>
      <c r="G1827" s="38" t="s">
        <v>14</v>
      </c>
      <c r="H1827" s="38" t="s">
        <v>15</v>
      </c>
      <c r="I1827" s="38" t="s">
        <v>21</v>
      </c>
    </row>
    <row r="1828" spans="1:9" x14ac:dyDescent="0.2">
      <c r="A1828" s="37">
        <v>38443</v>
      </c>
      <c r="B1828" s="38">
        <v>5.0400148564621796</v>
      </c>
      <c r="C1828" s="38" t="s">
        <v>20</v>
      </c>
      <c r="D1828" s="38" t="s">
        <v>19</v>
      </c>
      <c r="E1828" s="38" t="s">
        <v>10</v>
      </c>
      <c r="F1828" s="38" t="s">
        <v>0</v>
      </c>
      <c r="G1828" s="38" t="s">
        <v>14</v>
      </c>
      <c r="H1828" s="38" t="s">
        <v>15</v>
      </c>
      <c r="I1828" s="38" t="s">
        <v>21</v>
      </c>
    </row>
    <row r="1829" spans="1:9" x14ac:dyDescent="0.2">
      <c r="A1829" s="37">
        <v>38534</v>
      </c>
      <c r="B1829" s="38">
        <v>5.0400032032422599</v>
      </c>
      <c r="C1829" s="38" t="s">
        <v>20</v>
      </c>
      <c r="D1829" s="38" t="s">
        <v>19</v>
      </c>
      <c r="E1829" s="38" t="s">
        <v>10</v>
      </c>
      <c r="F1829" s="38" t="s">
        <v>0</v>
      </c>
      <c r="G1829" s="38" t="s">
        <v>14</v>
      </c>
      <c r="H1829" s="38" t="s">
        <v>15</v>
      </c>
      <c r="I1829" s="38" t="s">
        <v>21</v>
      </c>
    </row>
    <row r="1830" spans="1:9" x14ac:dyDescent="0.2">
      <c r="A1830" s="37">
        <v>38626</v>
      </c>
      <c r="B1830" s="38">
        <v>5.0402779164395604</v>
      </c>
      <c r="C1830" s="38" t="s">
        <v>20</v>
      </c>
      <c r="D1830" s="38" t="s">
        <v>19</v>
      </c>
      <c r="E1830" s="38" t="s">
        <v>10</v>
      </c>
      <c r="F1830" s="38" t="s">
        <v>0</v>
      </c>
      <c r="G1830" s="38" t="s">
        <v>14</v>
      </c>
      <c r="H1830" s="38" t="s">
        <v>15</v>
      </c>
      <c r="I1830" s="38" t="s">
        <v>21</v>
      </c>
    </row>
    <row r="1831" spans="1:9" x14ac:dyDescent="0.2">
      <c r="A1831" s="37">
        <v>38718</v>
      </c>
      <c r="B1831" s="38">
        <v>5.04081085615472</v>
      </c>
      <c r="C1831" s="38" t="s">
        <v>20</v>
      </c>
      <c r="D1831" s="38" t="s">
        <v>19</v>
      </c>
      <c r="E1831" s="38" t="s">
        <v>10</v>
      </c>
      <c r="F1831" s="38" t="s">
        <v>0</v>
      </c>
      <c r="G1831" s="38" t="s">
        <v>14</v>
      </c>
      <c r="H1831" s="38" t="s">
        <v>15</v>
      </c>
      <c r="I1831" s="38" t="s">
        <v>21</v>
      </c>
    </row>
    <row r="1832" spans="1:9" x14ac:dyDescent="0.2">
      <c r="A1832" s="37">
        <v>38808</v>
      </c>
      <c r="B1832" s="38">
        <v>5.04156703927619</v>
      </c>
      <c r="C1832" s="38" t="s">
        <v>20</v>
      </c>
      <c r="D1832" s="38" t="s">
        <v>19</v>
      </c>
      <c r="E1832" s="38" t="s">
        <v>10</v>
      </c>
      <c r="F1832" s="38" t="s">
        <v>0</v>
      </c>
      <c r="G1832" s="38" t="s">
        <v>14</v>
      </c>
      <c r="H1832" s="38" t="s">
        <v>15</v>
      </c>
      <c r="I1832" s="38" t="s">
        <v>21</v>
      </c>
    </row>
    <row r="1833" spans="1:9" x14ac:dyDescent="0.2">
      <c r="A1833" s="37">
        <v>38899</v>
      </c>
      <c r="B1833" s="38">
        <v>5.0425043929184303</v>
      </c>
      <c r="C1833" s="38" t="s">
        <v>20</v>
      </c>
      <c r="D1833" s="38" t="s">
        <v>19</v>
      </c>
      <c r="E1833" s="38" t="s">
        <v>10</v>
      </c>
      <c r="F1833" s="38" t="s">
        <v>0</v>
      </c>
      <c r="G1833" s="38" t="s">
        <v>14</v>
      </c>
      <c r="H1833" s="38" t="s">
        <v>15</v>
      </c>
      <c r="I1833" s="38" t="s">
        <v>21</v>
      </c>
    </row>
    <row r="1834" spans="1:9" x14ac:dyDescent="0.2">
      <c r="A1834" s="37">
        <v>38991</v>
      </c>
      <c r="B1834" s="38">
        <v>5.0435736731073897</v>
      </c>
      <c r="C1834" s="38" t="s">
        <v>20</v>
      </c>
      <c r="D1834" s="38" t="s">
        <v>19</v>
      </c>
      <c r="E1834" s="38" t="s">
        <v>10</v>
      </c>
      <c r="F1834" s="38" t="s">
        <v>0</v>
      </c>
      <c r="G1834" s="38" t="s">
        <v>14</v>
      </c>
      <c r="H1834" s="38" t="s">
        <v>15</v>
      </c>
      <c r="I1834" s="38" t="s">
        <v>21</v>
      </c>
    </row>
    <row r="1835" spans="1:9" x14ac:dyDescent="0.2">
      <c r="A1835" s="37">
        <v>39083</v>
      </c>
      <c r="B1835" s="38">
        <v>5.0447185577711204</v>
      </c>
      <c r="C1835" s="38" t="s">
        <v>20</v>
      </c>
      <c r="D1835" s="38" t="s">
        <v>19</v>
      </c>
      <c r="E1835" s="38" t="s">
        <v>10</v>
      </c>
      <c r="F1835" s="38" t="s">
        <v>0</v>
      </c>
      <c r="G1835" s="38" t="s">
        <v>14</v>
      </c>
      <c r="H1835" s="38" t="s">
        <v>15</v>
      </c>
      <c r="I1835" s="38" t="s">
        <v>21</v>
      </c>
    </row>
    <row r="1836" spans="1:9" x14ac:dyDescent="0.2">
      <c r="A1836" s="37">
        <v>39173</v>
      </c>
      <c r="B1836" s="38">
        <v>5.0458759191975204</v>
      </c>
      <c r="C1836" s="38" t="s">
        <v>20</v>
      </c>
      <c r="D1836" s="38" t="s">
        <v>19</v>
      </c>
      <c r="E1836" s="38" t="s">
        <v>10</v>
      </c>
      <c r="F1836" s="38" t="s">
        <v>0</v>
      </c>
      <c r="G1836" s="38" t="s">
        <v>14</v>
      </c>
      <c r="H1836" s="38" t="s">
        <v>15</v>
      </c>
      <c r="I1836" s="38" t="s">
        <v>21</v>
      </c>
    </row>
    <row r="1837" spans="1:9" x14ac:dyDescent="0.2">
      <c r="A1837" s="37">
        <v>39264</v>
      </c>
      <c r="B1837" s="38">
        <v>5.0469762770521402</v>
      </c>
      <c r="C1837" s="38" t="s">
        <v>20</v>
      </c>
      <c r="D1837" s="38" t="s">
        <v>19</v>
      </c>
      <c r="E1837" s="38" t="s">
        <v>10</v>
      </c>
      <c r="F1837" s="38" t="s">
        <v>0</v>
      </c>
      <c r="G1837" s="38" t="s">
        <v>14</v>
      </c>
      <c r="H1837" s="38" t="s">
        <v>15</v>
      </c>
      <c r="I1837" s="38" t="s">
        <v>21</v>
      </c>
    </row>
    <row r="1838" spans="1:9" x14ac:dyDescent="0.2">
      <c r="A1838" s="37">
        <v>39356</v>
      </c>
      <c r="B1838" s="38">
        <v>5.04794442889684</v>
      </c>
      <c r="C1838" s="38" t="s">
        <v>20</v>
      </c>
      <c r="D1838" s="38" t="s">
        <v>19</v>
      </c>
      <c r="E1838" s="38" t="s">
        <v>10</v>
      </c>
      <c r="F1838" s="38" t="s">
        <v>0</v>
      </c>
      <c r="G1838" s="38" t="s">
        <v>14</v>
      </c>
      <c r="H1838" s="38" t="s">
        <v>15</v>
      </c>
      <c r="I1838" s="38" t="s">
        <v>21</v>
      </c>
    </row>
    <row r="1839" spans="1:9" x14ac:dyDescent="0.2">
      <c r="A1839" s="37">
        <v>39448</v>
      </c>
      <c r="B1839" s="38">
        <v>5.0487002510083601</v>
      </c>
      <c r="C1839" s="38" t="s">
        <v>20</v>
      </c>
      <c r="D1839" s="38" t="s">
        <v>19</v>
      </c>
      <c r="E1839" s="38" t="s">
        <v>10</v>
      </c>
      <c r="F1839" s="38" t="s">
        <v>0</v>
      </c>
      <c r="G1839" s="38" t="s">
        <v>14</v>
      </c>
      <c r="H1839" s="38" t="s">
        <v>15</v>
      </c>
      <c r="I1839" s="38" t="s">
        <v>21</v>
      </c>
    </row>
    <row r="1840" spans="1:9" x14ac:dyDescent="0.2">
      <c r="A1840" s="37">
        <v>39539</v>
      </c>
      <c r="B1840" s="38">
        <v>5.0491596582575999</v>
      </c>
      <c r="C1840" s="38" t="s">
        <v>20</v>
      </c>
      <c r="D1840" s="38" t="s">
        <v>19</v>
      </c>
      <c r="E1840" s="38" t="s">
        <v>10</v>
      </c>
      <c r="F1840" s="38" t="s">
        <v>0</v>
      </c>
      <c r="G1840" s="38" t="s">
        <v>14</v>
      </c>
      <c r="H1840" s="38" t="s">
        <v>15</v>
      </c>
      <c r="I1840" s="38" t="s">
        <v>21</v>
      </c>
    </row>
    <row r="1841" spans="1:9" x14ac:dyDescent="0.2">
      <c r="A1841" s="37">
        <v>39630</v>
      </c>
      <c r="B1841" s="38">
        <v>5.0492357079667904</v>
      </c>
      <c r="C1841" s="38" t="s">
        <v>20</v>
      </c>
      <c r="D1841" s="38" t="s">
        <v>19</v>
      </c>
      <c r="E1841" s="38" t="s">
        <v>10</v>
      </c>
      <c r="F1841" s="38" t="s">
        <v>0</v>
      </c>
      <c r="G1841" s="38" t="s">
        <v>14</v>
      </c>
      <c r="H1841" s="38" t="s">
        <v>15</v>
      </c>
      <c r="I1841" s="38" t="s">
        <v>21</v>
      </c>
    </row>
    <row r="1842" spans="1:9" x14ac:dyDescent="0.2">
      <c r="A1842" s="37">
        <v>39722</v>
      </c>
      <c r="B1842" s="38">
        <v>5.0488398290999204</v>
      </c>
      <c r="C1842" s="38" t="s">
        <v>20</v>
      </c>
      <c r="D1842" s="38" t="s">
        <v>19</v>
      </c>
      <c r="E1842" s="38" t="s">
        <v>10</v>
      </c>
      <c r="F1842" s="38" t="s">
        <v>0</v>
      </c>
      <c r="G1842" s="38" t="s">
        <v>14</v>
      </c>
      <c r="H1842" s="38" t="s">
        <v>15</v>
      </c>
      <c r="I1842" s="38" t="s">
        <v>21</v>
      </c>
    </row>
    <row r="1843" spans="1:9" x14ac:dyDescent="0.2">
      <c r="A1843" s="37">
        <v>39814</v>
      </c>
      <c r="B1843" s="38">
        <v>5.04788315494425</v>
      </c>
      <c r="C1843" s="38" t="s">
        <v>20</v>
      </c>
      <c r="D1843" s="38" t="s">
        <v>19</v>
      </c>
      <c r="E1843" s="38" t="s">
        <v>10</v>
      </c>
      <c r="F1843" s="38" t="s">
        <v>0</v>
      </c>
      <c r="G1843" s="38" t="s">
        <v>14</v>
      </c>
      <c r="H1843" s="38" t="s">
        <v>15</v>
      </c>
      <c r="I1843" s="38" t="s">
        <v>21</v>
      </c>
    </row>
    <row r="1844" spans="1:9" x14ac:dyDescent="0.2">
      <c r="A1844" s="37">
        <v>39904</v>
      </c>
      <c r="B1844" s="38">
        <v>5.0462779346793596</v>
      </c>
      <c r="C1844" s="38" t="s">
        <v>20</v>
      </c>
      <c r="D1844" s="38" t="s">
        <v>19</v>
      </c>
      <c r="E1844" s="38" t="s">
        <v>10</v>
      </c>
      <c r="F1844" s="38" t="s">
        <v>0</v>
      </c>
      <c r="G1844" s="38" t="s">
        <v>14</v>
      </c>
      <c r="H1844" s="38" t="s">
        <v>15</v>
      </c>
      <c r="I1844" s="38" t="s">
        <v>21</v>
      </c>
    </row>
    <row r="1845" spans="1:9" x14ac:dyDescent="0.2">
      <c r="A1845" s="37">
        <v>39995</v>
      </c>
      <c r="B1845" s="38">
        <v>5.04393899697215</v>
      </c>
      <c r="C1845" s="38" t="s">
        <v>20</v>
      </c>
      <c r="D1845" s="38" t="s">
        <v>19</v>
      </c>
      <c r="E1845" s="38" t="s">
        <v>10</v>
      </c>
      <c r="F1845" s="38" t="s">
        <v>0</v>
      </c>
      <c r="G1845" s="38" t="s">
        <v>14</v>
      </c>
      <c r="H1845" s="38" t="s">
        <v>15</v>
      </c>
      <c r="I1845" s="38" t="s">
        <v>21</v>
      </c>
    </row>
    <row r="1846" spans="1:9" x14ac:dyDescent="0.2">
      <c r="A1846" s="37">
        <v>40087</v>
      </c>
      <c r="B1846" s="38">
        <v>5.0407852370313897</v>
      </c>
      <c r="C1846" s="38" t="s">
        <v>20</v>
      </c>
      <c r="D1846" s="38" t="s">
        <v>19</v>
      </c>
      <c r="E1846" s="38" t="s">
        <v>10</v>
      </c>
      <c r="F1846" s="38" t="s">
        <v>0</v>
      </c>
      <c r="G1846" s="38" t="s">
        <v>14</v>
      </c>
      <c r="H1846" s="38" t="s">
        <v>15</v>
      </c>
      <c r="I1846" s="38" t="s">
        <v>21</v>
      </c>
    </row>
    <row r="1847" spans="1:9" x14ac:dyDescent="0.2">
      <c r="A1847" s="37">
        <v>40179</v>
      </c>
      <c r="B1847" s="38">
        <v>5.0367410974498803</v>
      </c>
      <c r="C1847" s="38" t="s">
        <v>20</v>
      </c>
      <c r="D1847" s="38" t="s">
        <v>19</v>
      </c>
      <c r="E1847" s="38" t="s">
        <v>10</v>
      </c>
      <c r="F1847" s="38" t="s">
        <v>0</v>
      </c>
      <c r="G1847" s="38" t="s">
        <v>14</v>
      </c>
      <c r="H1847" s="38" t="s">
        <v>15</v>
      </c>
      <c r="I1847" s="38" t="s">
        <v>21</v>
      </c>
    </row>
    <row r="1848" spans="1:9" x14ac:dyDescent="0.2">
      <c r="A1848" s="37">
        <v>40269</v>
      </c>
      <c r="B1848" s="38">
        <v>5.0317380126802096</v>
      </c>
      <c r="C1848" s="38" t="s">
        <v>20</v>
      </c>
      <c r="D1848" s="38" t="s">
        <v>19</v>
      </c>
      <c r="E1848" s="38" t="s">
        <v>10</v>
      </c>
      <c r="F1848" s="38" t="s">
        <v>0</v>
      </c>
      <c r="G1848" s="38" t="s">
        <v>14</v>
      </c>
      <c r="H1848" s="38" t="s">
        <v>15</v>
      </c>
      <c r="I1848" s="38" t="s">
        <v>21</v>
      </c>
    </row>
    <row r="1849" spans="1:9" x14ac:dyDescent="0.2">
      <c r="A1849" s="37">
        <v>40360</v>
      </c>
      <c r="B1849" s="38">
        <v>5.0257157871502098</v>
      </c>
      <c r="C1849" s="38" t="s">
        <v>20</v>
      </c>
      <c r="D1849" s="38" t="s">
        <v>19</v>
      </c>
      <c r="E1849" s="38" t="s">
        <v>10</v>
      </c>
      <c r="F1849" s="38" t="s">
        <v>0</v>
      </c>
      <c r="G1849" s="38" t="s">
        <v>14</v>
      </c>
      <c r="H1849" s="38" t="s">
        <v>15</v>
      </c>
      <c r="I1849" s="38" t="s">
        <v>21</v>
      </c>
    </row>
    <row r="1850" spans="1:9" x14ac:dyDescent="0.2">
      <c r="A1850" s="37">
        <v>40452</v>
      </c>
      <c r="B1850" s="38">
        <v>5.0186238778251697</v>
      </c>
      <c r="C1850" s="38" t="s">
        <v>20</v>
      </c>
      <c r="D1850" s="38" t="s">
        <v>19</v>
      </c>
      <c r="E1850" s="38" t="s">
        <v>10</v>
      </c>
      <c r="F1850" s="38" t="s">
        <v>0</v>
      </c>
      <c r="G1850" s="38" t="s">
        <v>14</v>
      </c>
      <c r="H1850" s="38" t="s">
        <v>15</v>
      </c>
      <c r="I1850" s="38" t="s">
        <v>21</v>
      </c>
    </row>
    <row r="1851" spans="1:9" x14ac:dyDescent="0.2">
      <c r="A1851" s="37">
        <v>40544</v>
      </c>
      <c r="B1851" s="38">
        <v>5.0104225534542701</v>
      </c>
      <c r="C1851" s="38" t="s">
        <v>20</v>
      </c>
      <c r="D1851" s="38" t="s">
        <v>19</v>
      </c>
      <c r="E1851" s="38" t="s">
        <v>10</v>
      </c>
      <c r="F1851" s="38" t="s">
        <v>0</v>
      </c>
      <c r="G1851" s="38" t="s">
        <v>14</v>
      </c>
      <c r="H1851" s="38" t="s">
        <v>15</v>
      </c>
      <c r="I1851" s="38" t="s">
        <v>21</v>
      </c>
    </row>
    <row r="1852" spans="1:9" x14ac:dyDescent="0.2">
      <c r="A1852" s="37">
        <v>40634</v>
      </c>
      <c r="B1852" s="38">
        <v>5.0010839047711197</v>
      </c>
      <c r="C1852" s="38" t="s">
        <v>20</v>
      </c>
      <c r="D1852" s="38" t="s">
        <v>19</v>
      </c>
      <c r="E1852" s="38" t="s">
        <v>10</v>
      </c>
      <c r="F1852" s="38" t="s">
        <v>0</v>
      </c>
      <c r="G1852" s="38" t="s">
        <v>14</v>
      </c>
      <c r="H1852" s="38" t="s">
        <v>15</v>
      </c>
      <c r="I1852" s="38" t="s">
        <v>21</v>
      </c>
    </row>
    <row r="1853" spans="1:9" x14ac:dyDescent="0.2">
      <c r="A1853" s="37">
        <v>40725</v>
      </c>
      <c r="B1853" s="38">
        <v>4.9905926825133804</v>
      </c>
      <c r="C1853" s="38" t="s">
        <v>20</v>
      </c>
      <c r="D1853" s="38" t="s">
        <v>19</v>
      </c>
      <c r="E1853" s="38" t="s">
        <v>10</v>
      </c>
      <c r="F1853" s="38" t="s">
        <v>0</v>
      </c>
      <c r="G1853" s="38" t="s">
        <v>14</v>
      </c>
      <c r="H1853" s="38" t="s">
        <v>15</v>
      </c>
      <c r="I1853" s="38" t="s">
        <v>21</v>
      </c>
    </row>
    <row r="1854" spans="1:9" x14ac:dyDescent="0.2">
      <c r="A1854" s="37">
        <v>40817</v>
      </c>
      <c r="B1854" s="38">
        <v>4.9789469432321596</v>
      </c>
      <c r="C1854" s="38" t="s">
        <v>20</v>
      </c>
      <c r="D1854" s="38" t="s">
        <v>19</v>
      </c>
      <c r="E1854" s="38" t="s">
        <v>10</v>
      </c>
      <c r="F1854" s="38" t="s">
        <v>0</v>
      </c>
      <c r="G1854" s="38" t="s">
        <v>14</v>
      </c>
      <c r="H1854" s="38" t="s">
        <v>15</v>
      </c>
      <c r="I1854" s="38" t="s">
        <v>21</v>
      </c>
    </row>
    <row r="1855" spans="1:9" x14ac:dyDescent="0.2">
      <c r="A1855" s="37">
        <v>40909</v>
      </c>
      <c r="B1855" s="38">
        <v>4.9661584864152601</v>
      </c>
      <c r="C1855" s="38" t="s">
        <v>20</v>
      </c>
      <c r="D1855" s="38" t="s">
        <v>19</v>
      </c>
      <c r="E1855" s="38" t="s">
        <v>10</v>
      </c>
      <c r="F1855" s="38" t="s">
        <v>0</v>
      </c>
      <c r="G1855" s="38" t="s">
        <v>14</v>
      </c>
      <c r="H1855" s="38" t="s">
        <v>15</v>
      </c>
      <c r="I1855" s="38" t="s">
        <v>21</v>
      </c>
    </row>
    <row r="1856" spans="1:9" x14ac:dyDescent="0.2">
      <c r="A1856" s="37">
        <v>41000</v>
      </c>
      <c r="B1856" s="38">
        <v>4.95225307037503</v>
      </c>
      <c r="C1856" s="38" t="s">
        <v>20</v>
      </c>
      <c r="D1856" s="38" t="s">
        <v>19</v>
      </c>
      <c r="E1856" s="38" t="s">
        <v>10</v>
      </c>
      <c r="F1856" s="38" t="s">
        <v>0</v>
      </c>
      <c r="G1856" s="38" t="s">
        <v>14</v>
      </c>
      <c r="H1856" s="38" t="s">
        <v>15</v>
      </c>
      <c r="I1856" s="38" t="s">
        <v>21</v>
      </c>
    </row>
    <row r="1857" spans="1:9" x14ac:dyDescent="0.2">
      <c r="A1857" s="37">
        <v>41091</v>
      </c>
      <c r="B1857" s="38">
        <v>4.93727039857332</v>
      </c>
      <c r="C1857" s="38" t="s">
        <v>20</v>
      </c>
      <c r="D1857" s="38" t="s">
        <v>19</v>
      </c>
      <c r="E1857" s="38" t="s">
        <v>10</v>
      </c>
      <c r="F1857" s="38" t="s">
        <v>0</v>
      </c>
      <c r="G1857" s="38" t="s">
        <v>14</v>
      </c>
      <c r="H1857" s="38" t="s">
        <v>15</v>
      </c>
      <c r="I1857" s="38" t="s">
        <v>21</v>
      </c>
    </row>
    <row r="1858" spans="1:9" x14ac:dyDescent="0.2">
      <c r="A1858" s="37">
        <v>41183</v>
      </c>
      <c r="B1858" s="38">
        <v>4.9212638724813598</v>
      </c>
      <c r="C1858" s="38" t="s">
        <v>20</v>
      </c>
      <c r="D1858" s="38" t="s">
        <v>19</v>
      </c>
      <c r="E1858" s="38" t="s">
        <v>10</v>
      </c>
      <c r="F1858" s="38" t="s">
        <v>0</v>
      </c>
      <c r="G1858" s="38" t="s">
        <v>14</v>
      </c>
      <c r="H1858" s="38" t="s">
        <v>15</v>
      </c>
      <c r="I1858" s="38" t="s">
        <v>21</v>
      </c>
    </row>
    <row r="1859" spans="1:9" x14ac:dyDescent="0.2">
      <c r="A1859" s="37">
        <v>41275</v>
      </c>
      <c r="B1859" s="38">
        <v>4.9043001116126899</v>
      </c>
      <c r="C1859" s="38" t="s">
        <v>20</v>
      </c>
      <c r="D1859" s="38" t="s">
        <v>19</v>
      </c>
      <c r="E1859" s="38" t="s">
        <v>10</v>
      </c>
      <c r="F1859" s="38" t="s">
        <v>0</v>
      </c>
      <c r="G1859" s="38" t="s">
        <v>14</v>
      </c>
      <c r="H1859" s="38" t="s">
        <v>15</v>
      </c>
      <c r="I1859" s="38" t="s">
        <v>21</v>
      </c>
    </row>
    <row r="1860" spans="1:9" x14ac:dyDescent="0.2">
      <c r="A1860" s="37">
        <v>41365</v>
      </c>
      <c r="B1860" s="38">
        <v>4.8864582459249597</v>
      </c>
      <c r="C1860" s="38" t="s">
        <v>20</v>
      </c>
      <c r="D1860" s="38" t="s">
        <v>19</v>
      </c>
      <c r="E1860" s="38" t="s">
        <v>10</v>
      </c>
      <c r="F1860" s="38" t="s">
        <v>0</v>
      </c>
      <c r="G1860" s="38" t="s">
        <v>14</v>
      </c>
      <c r="H1860" s="38" t="s">
        <v>15</v>
      </c>
      <c r="I1860" s="38" t="s">
        <v>21</v>
      </c>
    </row>
    <row r="1861" spans="1:9" x14ac:dyDescent="0.2">
      <c r="A1861" s="37">
        <v>41456</v>
      </c>
      <c r="B1861" s="38">
        <v>4.8678289902689</v>
      </c>
      <c r="C1861" s="38" t="s">
        <v>20</v>
      </c>
      <c r="D1861" s="38" t="s">
        <v>19</v>
      </c>
      <c r="E1861" s="38" t="s">
        <v>10</v>
      </c>
      <c r="F1861" s="38" t="s">
        <v>0</v>
      </c>
      <c r="G1861" s="38" t="s">
        <v>14</v>
      </c>
      <c r="H1861" s="38" t="s">
        <v>15</v>
      </c>
      <c r="I1861" s="38" t="s">
        <v>21</v>
      </c>
    </row>
    <row r="1862" spans="1:9" x14ac:dyDescent="0.2">
      <c r="A1862" s="37">
        <v>41548</v>
      </c>
      <c r="B1862" s="38">
        <v>4.8485135148732397</v>
      </c>
      <c r="C1862" s="38" t="s">
        <v>20</v>
      </c>
      <c r="D1862" s="38" t="s">
        <v>19</v>
      </c>
      <c r="E1862" s="38" t="s">
        <v>10</v>
      </c>
      <c r="F1862" s="38" t="s">
        <v>0</v>
      </c>
      <c r="G1862" s="38" t="s">
        <v>14</v>
      </c>
      <c r="H1862" s="38" t="s">
        <v>15</v>
      </c>
      <c r="I1862" s="38" t="s">
        <v>21</v>
      </c>
    </row>
    <row r="1863" spans="1:9" x14ac:dyDescent="0.2">
      <c r="A1863" s="37">
        <v>41640</v>
      </c>
      <c r="B1863" s="38">
        <v>4.8286221299065204</v>
      </c>
      <c r="C1863" s="38" t="s">
        <v>20</v>
      </c>
      <c r="D1863" s="38" t="s">
        <v>19</v>
      </c>
      <c r="E1863" s="38" t="s">
        <v>10</v>
      </c>
      <c r="F1863" s="38" t="s">
        <v>0</v>
      </c>
      <c r="G1863" s="38" t="s">
        <v>14</v>
      </c>
      <c r="H1863" s="38" t="s">
        <v>15</v>
      </c>
      <c r="I1863" s="38" t="s">
        <v>21</v>
      </c>
    </row>
    <row r="1864" spans="1:9" x14ac:dyDescent="0.2">
      <c r="A1864" s="37">
        <v>41730</v>
      </c>
      <c r="B1864" s="38">
        <v>4.8082728058617397</v>
      </c>
      <c r="C1864" s="38" t="s">
        <v>20</v>
      </c>
      <c r="D1864" s="38" t="s">
        <v>19</v>
      </c>
      <c r="E1864" s="38" t="s">
        <v>10</v>
      </c>
      <c r="F1864" s="38" t="s">
        <v>0</v>
      </c>
      <c r="G1864" s="38" t="s">
        <v>14</v>
      </c>
      <c r="H1864" s="38" t="s">
        <v>15</v>
      </c>
      <c r="I1864" s="38" t="s">
        <v>21</v>
      </c>
    </row>
    <row r="1865" spans="1:9" x14ac:dyDescent="0.2">
      <c r="A1865" s="37">
        <v>41821</v>
      </c>
      <c r="B1865" s="38">
        <v>4.7875895547947804</v>
      </c>
      <c r="C1865" s="38" t="s">
        <v>20</v>
      </c>
      <c r="D1865" s="38" t="s">
        <v>19</v>
      </c>
      <c r="E1865" s="38" t="s">
        <v>10</v>
      </c>
      <c r="F1865" s="38" t="s">
        <v>0</v>
      </c>
      <c r="G1865" s="38" t="s">
        <v>14</v>
      </c>
      <c r="H1865" s="38" t="s">
        <v>15</v>
      </c>
      <c r="I1865" s="38" t="s">
        <v>21</v>
      </c>
    </row>
    <row r="1866" spans="1:9" x14ac:dyDescent="0.2">
      <c r="A1866" s="37">
        <v>41913</v>
      </c>
      <c r="B1866" s="38">
        <v>4.7667007002401398</v>
      </c>
      <c r="C1866" s="38" t="s">
        <v>20</v>
      </c>
      <c r="D1866" s="38" t="s">
        <v>19</v>
      </c>
      <c r="E1866" s="38" t="s">
        <v>10</v>
      </c>
      <c r="F1866" s="38" t="s">
        <v>0</v>
      </c>
      <c r="G1866" s="38" t="s">
        <v>14</v>
      </c>
      <c r="H1866" s="38" t="s">
        <v>15</v>
      </c>
      <c r="I1866" s="38" t="s">
        <v>21</v>
      </c>
    </row>
    <row r="1867" spans="1:9" x14ac:dyDescent="0.2">
      <c r="A1867" s="37">
        <v>42005</v>
      </c>
      <c r="B1867" s="38">
        <v>4.7457370658728601</v>
      </c>
      <c r="C1867" s="38" t="s">
        <v>20</v>
      </c>
      <c r="D1867" s="38" t="s">
        <v>19</v>
      </c>
      <c r="E1867" s="38" t="s">
        <v>10</v>
      </c>
      <c r="F1867" s="38" t="s">
        <v>0</v>
      </c>
      <c r="G1867" s="38" t="s">
        <v>14</v>
      </c>
      <c r="H1867" s="38" t="s">
        <v>15</v>
      </c>
      <c r="I1867" s="38" t="s">
        <v>21</v>
      </c>
    </row>
    <row r="1868" spans="1:9" x14ac:dyDescent="0.2">
      <c r="A1868" s="37">
        <v>42095</v>
      </c>
      <c r="B1868" s="38">
        <v>4.7248301146356804</v>
      </c>
      <c r="C1868" s="38" t="s">
        <v>20</v>
      </c>
      <c r="D1868" s="38" t="s">
        <v>19</v>
      </c>
      <c r="E1868" s="38" t="s">
        <v>10</v>
      </c>
      <c r="F1868" s="38" t="s">
        <v>0</v>
      </c>
      <c r="G1868" s="38" t="s">
        <v>14</v>
      </c>
      <c r="H1868" s="38" t="s">
        <v>15</v>
      </c>
      <c r="I1868" s="38" t="s">
        <v>21</v>
      </c>
    </row>
    <row r="1869" spans="1:9" x14ac:dyDescent="0.2">
      <c r="A1869" s="37">
        <v>42186</v>
      </c>
      <c r="B1869" s="38">
        <v>4.7041100710725603</v>
      </c>
      <c r="C1869" s="38" t="s">
        <v>20</v>
      </c>
      <c r="D1869" s="38" t="s">
        <v>19</v>
      </c>
      <c r="E1869" s="38" t="s">
        <v>10</v>
      </c>
      <c r="F1869" s="38" t="s">
        <v>0</v>
      </c>
      <c r="G1869" s="38" t="s">
        <v>14</v>
      </c>
      <c r="H1869" s="38" t="s">
        <v>15</v>
      </c>
      <c r="I1869" s="38" t="s">
        <v>21</v>
      </c>
    </row>
    <row r="1870" spans="1:9" x14ac:dyDescent="0.2">
      <c r="A1870" s="37">
        <v>42278</v>
      </c>
      <c r="B1870" s="38">
        <v>4.6837040599827997</v>
      </c>
      <c r="C1870" s="38" t="s">
        <v>20</v>
      </c>
      <c r="D1870" s="38" t="s">
        <v>19</v>
      </c>
      <c r="E1870" s="38" t="s">
        <v>10</v>
      </c>
      <c r="F1870" s="38" t="s">
        <v>0</v>
      </c>
      <c r="G1870" s="38" t="s">
        <v>14</v>
      </c>
      <c r="H1870" s="38" t="s">
        <v>15</v>
      </c>
      <c r="I1870" s="38" t="s">
        <v>21</v>
      </c>
    </row>
    <row r="1871" spans="1:9" x14ac:dyDescent="0.2">
      <c r="A1871" s="37">
        <v>42370</v>
      </c>
      <c r="B1871" s="38">
        <v>4.6637342942276598</v>
      </c>
      <c r="C1871" s="38" t="s">
        <v>20</v>
      </c>
      <c r="D1871" s="38" t="s">
        <v>19</v>
      </c>
      <c r="E1871" s="38" t="s">
        <v>10</v>
      </c>
      <c r="F1871" s="38" t="s">
        <v>0</v>
      </c>
      <c r="G1871" s="38" t="s">
        <v>14</v>
      </c>
      <c r="H1871" s="38" t="s">
        <v>15</v>
      </c>
      <c r="I1871" s="38" t="s">
        <v>21</v>
      </c>
    </row>
    <row r="1872" spans="1:9" x14ac:dyDescent="0.2">
      <c r="A1872" s="37">
        <v>42461</v>
      </c>
      <c r="B1872" s="38">
        <v>4.6443163435910799</v>
      </c>
      <c r="C1872" s="38" t="s">
        <v>20</v>
      </c>
      <c r="D1872" s="38" t="s">
        <v>19</v>
      </c>
      <c r="E1872" s="38" t="s">
        <v>10</v>
      </c>
      <c r="F1872" s="38" t="s">
        <v>0</v>
      </c>
      <c r="G1872" s="38" t="s">
        <v>14</v>
      </c>
      <c r="H1872" s="38" t="s">
        <v>15</v>
      </c>
      <c r="I1872" s="38" t="s">
        <v>21</v>
      </c>
    </row>
    <row r="1873" spans="1:9" x14ac:dyDescent="0.2">
      <c r="A1873" s="37">
        <v>42552</v>
      </c>
      <c r="B1873" s="38">
        <v>4.6255575150373103</v>
      </c>
      <c r="C1873" s="38" t="s">
        <v>20</v>
      </c>
      <c r="D1873" s="38" t="s">
        <v>19</v>
      </c>
      <c r="E1873" s="38" t="s">
        <v>10</v>
      </c>
      <c r="F1873" s="38" t="s">
        <v>0</v>
      </c>
      <c r="G1873" s="38" t="s">
        <v>14</v>
      </c>
      <c r="H1873" s="38" t="s">
        <v>15</v>
      </c>
      <c r="I1873" s="38" t="s">
        <v>21</v>
      </c>
    </row>
    <row r="1874" spans="1:9" x14ac:dyDescent="0.2">
      <c r="A1874" s="37">
        <v>42644</v>
      </c>
      <c r="B1874" s="38">
        <v>4.6075553725556402</v>
      </c>
      <c r="C1874" s="38" t="s">
        <v>20</v>
      </c>
      <c r="D1874" s="38" t="s">
        <v>19</v>
      </c>
      <c r="E1874" s="38" t="s">
        <v>10</v>
      </c>
      <c r="F1874" s="38" t="s">
        <v>0</v>
      </c>
      <c r="G1874" s="38" t="s">
        <v>14</v>
      </c>
      <c r="H1874" s="38" t="s">
        <v>15</v>
      </c>
      <c r="I1874" s="38" t="s">
        <v>21</v>
      </c>
    </row>
    <row r="1875" spans="1:9" x14ac:dyDescent="0.2">
      <c r="A1875" s="37">
        <v>42736</v>
      </c>
      <c r="B1875" s="38">
        <v>4.5903964220817901</v>
      </c>
      <c r="C1875" s="38" t="s">
        <v>20</v>
      </c>
      <c r="D1875" s="38" t="s">
        <v>19</v>
      </c>
      <c r="E1875" s="38" t="s">
        <v>10</v>
      </c>
      <c r="F1875" s="38" t="s">
        <v>0</v>
      </c>
      <c r="G1875" s="38" t="s">
        <v>14</v>
      </c>
      <c r="H1875" s="38" t="s">
        <v>15</v>
      </c>
      <c r="I1875" s="38" t="s">
        <v>21</v>
      </c>
    </row>
    <row r="1876" spans="1:9" x14ac:dyDescent="0.2">
      <c r="A1876" s="37">
        <v>42826</v>
      </c>
      <c r="B1876" s="38">
        <v>4.5741549837936297</v>
      </c>
      <c r="C1876" s="38" t="s">
        <v>20</v>
      </c>
      <c r="D1876" s="38" t="s">
        <v>19</v>
      </c>
      <c r="E1876" s="38" t="s">
        <v>10</v>
      </c>
      <c r="F1876" s="38" t="s">
        <v>0</v>
      </c>
      <c r="G1876" s="38" t="s">
        <v>14</v>
      </c>
      <c r="H1876" s="38" t="s">
        <v>15</v>
      </c>
      <c r="I1876" s="38" t="s">
        <v>21</v>
      </c>
    </row>
    <row r="1877" spans="1:9" x14ac:dyDescent="0.2">
      <c r="A1877" s="37">
        <v>42917</v>
      </c>
      <c r="B1877" s="38">
        <v>4.5588922704630797</v>
      </c>
      <c r="C1877" s="38" t="s">
        <v>20</v>
      </c>
      <c r="D1877" s="38" t="s">
        <v>19</v>
      </c>
      <c r="E1877" s="38" t="s">
        <v>10</v>
      </c>
      <c r="F1877" s="38" t="s">
        <v>0</v>
      </c>
      <c r="G1877" s="38" t="s">
        <v>14</v>
      </c>
      <c r="H1877" s="38" t="s">
        <v>15</v>
      </c>
      <c r="I1877" s="38" t="s">
        <v>21</v>
      </c>
    </row>
    <row r="1878" spans="1:9" x14ac:dyDescent="0.2">
      <c r="A1878" s="37">
        <v>43009</v>
      </c>
      <c r="B1878" s="38">
        <v>4.5446556865827397</v>
      </c>
      <c r="C1878" s="38" t="s">
        <v>20</v>
      </c>
      <c r="D1878" s="38" t="s">
        <v>19</v>
      </c>
      <c r="E1878" s="38" t="s">
        <v>10</v>
      </c>
      <c r="F1878" s="38" t="s">
        <v>0</v>
      </c>
      <c r="G1878" s="38" t="s">
        <v>14</v>
      </c>
      <c r="H1878" s="38" t="s">
        <v>15</v>
      </c>
      <c r="I1878" s="38" t="s">
        <v>21</v>
      </c>
    </row>
    <row r="1879" spans="1:9" x14ac:dyDescent="0.2">
      <c r="A1879" s="37">
        <v>43101</v>
      </c>
      <c r="B1879" s="38">
        <v>4.53147835875611</v>
      </c>
      <c r="C1879" s="38" t="s">
        <v>20</v>
      </c>
      <c r="D1879" s="38" t="s">
        <v>19</v>
      </c>
      <c r="E1879" s="38" t="s">
        <v>10</v>
      </c>
      <c r="F1879" s="38" t="s">
        <v>0</v>
      </c>
      <c r="G1879" s="38" t="s">
        <v>14</v>
      </c>
      <c r="H1879" s="38" t="s">
        <v>15</v>
      </c>
      <c r="I1879" s="38" t="s">
        <v>21</v>
      </c>
    </row>
    <row r="1880" spans="1:9" x14ac:dyDescent="0.2">
      <c r="A1880" s="37">
        <v>43191</v>
      </c>
      <c r="B1880" s="38">
        <v>4.5193789034331804</v>
      </c>
      <c r="C1880" s="38" t="s">
        <v>20</v>
      </c>
      <c r="D1880" s="38" t="s">
        <v>19</v>
      </c>
      <c r="E1880" s="38" t="s">
        <v>10</v>
      </c>
      <c r="F1880" s="38" t="s">
        <v>0</v>
      </c>
      <c r="G1880" s="38" t="s">
        <v>14</v>
      </c>
      <c r="H1880" s="38" t="s">
        <v>15</v>
      </c>
      <c r="I1880" s="38" t="s">
        <v>21</v>
      </c>
    </row>
    <row r="1881" spans="1:9" x14ac:dyDescent="0.2">
      <c r="A1881" s="37">
        <v>43282</v>
      </c>
      <c r="B1881" s="38">
        <v>4.5083614335785596</v>
      </c>
      <c r="C1881" s="38" t="s">
        <v>20</v>
      </c>
      <c r="D1881" s="38" t="s">
        <v>19</v>
      </c>
      <c r="E1881" s="38" t="s">
        <v>10</v>
      </c>
      <c r="F1881" s="38" t="s">
        <v>0</v>
      </c>
      <c r="G1881" s="38" t="s">
        <v>14</v>
      </c>
      <c r="H1881" s="38" t="s">
        <v>15</v>
      </c>
      <c r="I1881" s="38" t="s">
        <v>21</v>
      </c>
    </row>
    <row r="1882" spans="1:9" x14ac:dyDescent="0.2">
      <c r="A1882" s="37">
        <v>43374</v>
      </c>
      <c r="B1882" s="38">
        <v>4.4984158013691298</v>
      </c>
      <c r="C1882" s="38" t="s">
        <v>20</v>
      </c>
      <c r="D1882" s="38" t="s">
        <v>19</v>
      </c>
      <c r="E1882" s="38" t="s">
        <v>10</v>
      </c>
      <c r="F1882" s="38" t="s">
        <v>0</v>
      </c>
      <c r="G1882" s="38" t="s">
        <v>14</v>
      </c>
      <c r="H1882" s="38" t="s">
        <v>15</v>
      </c>
      <c r="I1882" s="38" t="s">
        <v>21</v>
      </c>
    </row>
    <row r="1883" spans="1:9" x14ac:dyDescent="0.2">
      <c r="A1883" s="37">
        <v>43466</v>
      </c>
      <c r="B1883" s="38">
        <v>4.4895180696243999</v>
      </c>
      <c r="C1883" s="38" t="s">
        <v>20</v>
      </c>
      <c r="D1883" s="38" t="s">
        <v>19</v>
      </c>
      <c r="E1883" s="38" t="s">
        <v>10</v>
      </c>
      <c r="F1883" s="38" t="s">
        <v>0</v>
      </c>
      <c r="G1883" s="38" t="s">
        <v>14</v>
      </c>
      <c r="H1883" s="38" t="s">
        <v>15</v>
      </c>
      <c r="I1883" s="38" t="s">
        <v>21</v>
      </c>
    </row>
    <row r="1884" spans="1:9" x14ac:dyDescent="0.2">
      <c r="A1884" s="37">
        <v>43556</v>
      </c>
      <c r="B1884" s="38">
        <v>4.4816312004623899</v>
      </c>
      <c r="C1884" s="38" t="s">
        <v>20</v>
      </c>
      <c r="D1884" s="38" t="s">
        <v>19</v>
      </c>
      <c r="E1884" s="38" t="s">
        <v>10</v>
      </c>
      <c r="F1884" s="38" t="s">
        <v>0</v>
      </c>
      <c r="G1884" s="38" t="s">
        <v>14</v>
      </c>
      <c r="H1884" s="38" t="s">
        <v>15</v>
      </c>
      <c r="I1884" s="38" t="s">
        <v>21</v>
      </c>
    </row>
    <row r="1885" spans="1:9" x14ac:dyDescent="0.2">
      <c r="A1885" s="37">
        <v>43647</v>
      </c>
      <c r="B1885" s="38">
        <v>4.47470594573225</v>
      </c>
      <c r="C1885" s="38" t="s">
        <v>20</v>
      </c>
      <c r="D1885" s="38" t="s">
        <v>19</v>
      </c>
      <c r="E1885" s="38" t="s">
        <v>10</v>
      </c>
      <c r="F1885" s="38" t="s">
        <v>0</v>
      </c>
      <c r="G1885" s="38" t="s">
        <v>14</v>
      </c>
      <c r="H1885" s="38" t="s">
        <v>15</v>
      </c>
      <c r="I1885" s="38" t="s">
        <v>21</v>
      </c>
    </row>
    <row r="1886" spans="1:9" x14ac:dyDescent="0.2">
      <c r="A1886" s="37">
        <v>43739</v>
      </c>
      <c r="B1886" s="38">
        <v>4.4686819201788097</v>
      </c>
      <c r="C1886" s="38" t="s">
        <v>20</v>
      </c>
      <c r="D1886" s="38" t="s">
        <v>19</v>
      </c>
      <c r="E1886" s="38" t="s">
        <v>10</v>
      </c>
      <c r="F1886" s="38" t="s">
        <v>0</v>
      </c>
      <c r="G1886" s="38" t="s">
        <v>14</v>
      </c>
      <c r="H1886" s="38" t="s">
        <v>15</v>
      </c>
      <c r="I1886" s="38" t="s">
        <v>21</v>
      </c>
    </row>
    <row r="1887" spans="1:9" x14ac:dyDescent="0.2">
      <c r="A1887" s="37">
        <v>43831</v>
      </c>
      <c r="B1887" s="38">
        <v>4.4634888351134299</v>
      </c>
      <c r="C1887" s="38" t="s">
        <v>20</v>
      </c>
      <c r="D1887" s="38" t="s">
        <v>19</v>
      </c>
      <c r="E1887" s="38" t="s">
        <v>10</v>
      </c>
      <c r="F1887" s="38" t="s">
        <v>0</v>
      </c>
      <c r="G1887" s="38" t="s">
        <v>14</v>
      </c>
      <c r="H1887" s="38" t="s">
        <v>15</v>
      </c>
      <c r="I1887" s="38" t="s">
        <v>21</v>
      </c>
    </row>
    <row r="1888" spans="1:9" x14ac:dyDescent="0.2">
      <c r="A1888" s="37">
        <v>43922</v>
      </c>
      <c r="B1888" s="38">
        <v>4.4590478676610203</v>
      </c>
      <c r="C1888" s="38" t="s">
        <v>20</v>
      </c>
      <c r="D1888" s="38" t="s">
        <v>19</v>
      </c>
      <c r="E1888" s="38" t="s">
        <v>10</v>
      </c>
      <c r="F1888" s="38" t="s">
        <v>0</v>
      </c>
      <c r="G1888" s="38" t="s">
        <v>14</v>
      </c>
      <c r="H1888" s="38" t="s">
        <v>15</v>
      </c>
      <c r="I1888" s="38" t="s">
        <v>21</v>
      </c>
    </row>
    <row r="1889" spans="1:9" x14ac:dyDescent="0.2">
      <c r="A1889" s="37">
        <v>44013</v>
      </c>
      <c r="B1889" s="38">
        <v>4.4552731384737498</v>
      </c>
      <c r="C1889" s="38" t="s">
        <v>20</v>
      </c>
      <c r="D1889" s="38" t="s">
        <v>19</v>
      </c>
      <c r="E1889" s="38" t="s">
        <v>10</v>
      </c>
      <c r="F1889" s="38" t="s">
        <v>0</v>
      </c>
      <c r="G1889" s="38" t="s">
        <v>14</v>
      </c>
      <c r="H1889" s="38" t="s">
        <v>15</v>
      </c>
      <c r="I1889" s="38" t="s">
        <v>21</v>
      </c>
    </row>
    <row r="1890" spans="1:9" x14ac:dyDescent="0.2">
      <c r="A1890" s="37">
        <v>44105</v>
      </c>
      <c r="B1890" s="38">
        <v>4.4520732691872</v>
      </c>
      <c r="C1890" s="38" t="s">
        <v>20</v>
      </c>
      <c r="D1890" s="38" t="s">
        <v>19</v>
      </c>
      <c r="E1890" s="38" t="s">
        <v>10</v>
      </c>
      <c r="F1890" s="38" t="s">
        <v>0</v>
      </c>
      <c r="G1890" s="38" t="s">
        <v>14</v>
      </c>
      <c r="H1890" s="38" t="s">
        <v>15</v>
      </c>
      <c r="I1890" s="38" t="s">
        <v>21</v>
      </c>
    </row>
    <row r="1891" spans="1:9" x14ac:dyDescent="0.2">
      <c r="A1891" s="37">
        <v>44197</v>
      </c>
      <c r="B1891" s="38">
        <v>4.4528529898698697</v>
      </c>
      <c r="C1891" s="38" t="s">
        <v>20</v>
      </c>
      <c r="D1891" s="38" t="s">
        <v>19</v>
      </c>
      <c r="E1891" s="38" t="s">
        <v>10</v>
      </c>
      <c r="F1891" s="38" t="s">
        <v>0</v>
      </c>
      <c r="G1891" s="38" t="s">
        <v>14</v>
      </c>
      <c r="H1891" s="38" t="s">
        <v>15</v>
      </c>
      <c r="I1891" s="38" t="s">
        <v>21</v>
      </c>
    </row>
    <row r="1892" spans="1:9" x14ac:dyDescent="0.2">
      <c r="A1892" s="37">
        <v>44287</v>
      </c>
      <c r="B1892" s="38">
        <v>4.4497897662962798</v>
      </c>
      <c r="C1892" s="38" t="s">
        <v>20</v>
      </c>
      <c r="D1892" s="38" t="s">
        <v>19</v>
      </c>
      <c r="E1892" s="38" t="s">
        <v>10</v>
      </c>
      <c r="F1892" s="38" t="s">
        <v>0</v>
      </c>
      <c r="G1892" s="38" t="s">
        <v>14</v>
      </c>
      <c r="H1892" s="38" t="s">
        <v>15</v>
      </c>
      <c r="I1892" s="38" t="s">
        <v>21</v>
      </c>
    </row>
    <row r="1893" spans="1:9" x14ac:dyDescent="0.2">
      <c r="A1893" s="37">
        <v>44378</v>
      </c>
      <c r="B1893" s="38">
        <v>4.4470104170573403</v>
      </c>
      <c r="C1893" s="38" t="s">
        <v>20</v>
      </c>
      <c r="D1893" s="38" t="s">
        <v>19</v>
      </c>
      <c r="E1893" s="38" t="s">
        <v>10</v>
      </c>
      <c r="F1893" s="38" t="s">
        <v>0</v>
      </c>
      <c r="G1893" s="38" t="s">
        <v>14</v>
      </c>
      <c r="H1893" s="38" t="s">
        <v>15</v>
      </c>
      <c r="I1893" s="38" t="s">
        <v>21</v>
      </c>
    </row>
    <row r="1894" spans="1:9" x14ac:dyDescent="0.2">
      <c r="A1894" s="37">
        <v>44470</v>
      </c>
      <c r="B1894" s="38">
        <v>4.4444176912989599</v>
      </c>
      <c r="C1894" s="38" t="s">
        <v>20</v>
      </c>
      <c r="D1894" s="38" t="s">
        <v>19</v>
      </c>
      <c r="E1894" s="38" t="s">
        <v>10</v>
      </c>
      <c r="F1894" s="38" t="s">
        <v>0</v>
      </c>
      <c r="G1894" s="38" t="s">
        <v>14</v>
      </c>
      <c r="H1894" s="38" t="s">
        <v>15</v>
      </c>
      <c r="I1894" s="38" t="s">
        <v>21</v>
      </c>
    </row>
    <row r="1895" spans="1:9" x14ac:dyDescent="0.2">
      <c r="A1895" s="37">
        <v>44562</v>
      </c>
      <c r="B1895" s="38">
        <v>4.4419167792237397</v>
      </c>
      <c r="C1895" s="38" t="s">
        <v>20</v>
      </c>
      <c r="D1895" s="38" t="s">
        <v>19</v>
      </c>
      <c r="E1895" s="38" t="s">
        <v>10</v>
      </c>
      <c r="F1895" s="38" t="s">
        <v>0</v>
      </c>
      <c r="G1895" s="38" t="s">
        <v>14</v>
      </c>
      <c r="H1895" s="38" t="s">
        <v>15</v>
      </c>
      <c r="I1895" s="38" t="s">
        <v>21</v>
      </c>
    </row>
    <row r="1896" spans="1:9" x14ac:dyDescent="0.2">
      <c r="A1896" s="37">
        <v>44652</v>
      </c>
      <c r="B1896" s="38">
        <v>4.4404667293697697</v>
      </c>
      <c r="C1896" s="38" t="s">
        <v>20</v>
      </c>
      <c r="D1896" s="38" t="s">
        <v>19</v>
      </c>
      <c r="E1896" s="38" t="s">
        <v>10</v>
      </c>
      <c r="F1896" s="38" t="s">
        <v>0</v>
      </c>
      <c r="G1896" s="38" t="s">
        <v>14</v>
      </c>
      <c r="H1896" s="38" t="s">
        <v>15</v>
      </c>
      <c r="I1896" s="38" t="s">
        <v>21</v>
      </c>
    </row>
    <row r="1897" spans="1:9" x14ac:dyDescent="0.2">
      <c r="A1897" s="37">
        <v>44743</v>
      </c>
      <c r="B1897" s="38">
        <v>4.4389317490435998</v>
      </c>
      <c r="C1897" s="38" t="s">
        <v>20</v>
      </c>
      <c r="D1897" s="38" t="s">
        <v>19</v>
      </c>
      <c r="E1897" s="38" t="s">
        <v>10</v>
      </c>
      <c r="F1897" s="38" t="s">
        <v>0</v>
      </c>
      <c r="G1897" s="38" t="s">
        <v>14</v>
      </c>
      <c r="H1897" s="38" t="s">
        <v>15</v>
      </c>
      <c r="I1897" s="38" t="s">
        <v>21</v>
      </c>
    </row>
    <row r="1898" spans="1:9" x14ac:dyDescent="0.2">
      <c r="A1898" s="37">
        <v>44835</v>
      </c>
      <c r="B1898" s="38">
        <v>4.43723236707892</v>
      </c>
      <c r="C1898" s="38" t="s">
        <v>20</v>
      </c>
      <c r="D1898" s="38" t="s">
        <v>19</v>
      </c>
      <c r="E1898" s="38" t="s">
        <v>10</v>
      </c>
      <c r="F1898" s="38" t="s">
        <v>0</v>
      </c>
      <c r="G1898" s="38" t="s">
        <v>14</v>
      </c>
      <c r="H1898" s="38" t="s">
        <v>15</v>
      </c>
      <c r="I1898" s="38" t="s">
        <v>21</v>
      </c>
    </row>
    <row r="1899" spans="1:9" x14ac:dyDescent="0.2">
      <c r="A1899" s="37">
        <v>44927</v>
      </c>
      <c r="B1899" s="38">
        <v>4.4352964412522198</v>
      </c>
      <c r="C1899" s="38" t="s">
        <v>20</v>
      </c>
      <c r="D1899" s="38" t="s">
        <v>19</v>
      </c>
      <c r="E1899" s="38" t="s">
        <v>10</v>
      </c>
      <c r="F1899" s="38" t="s">
        <v>0</v>
      </c>
      <c r="G1899" s="38" t="s">
        <v>14</v>
      </c>
      <c r="H1899" s="38" t="s">
        <v>15</v>
      </c>
      <c r="I1899" s="38" t="s">
        <v>21</v>
      </c>
    </row>
    <row r="1900" spans="1:9" x14ac:dyDescent="0.2">
      <c r="A1900" s="37">
        <v>45017</v>
      </c>
      <c r="B1900" s="38">
        <v>4.4335099961407298</v>
      </c>
      <c r="C1900" s="38" t="s">
        <v>20</v>
      </c>
      <c r="D1900" s="38" t="s">
        <v>19</v>
      </c>
      <c r="E1900" s="38" t="s">
        <v>10</v>
      </c>
      <c r="F1900" s="38" t="s">
        <v>0</v>
      </c>
      <c r="G1900" s="38" t="s">
        <v>14</v>
      </c>
      <c r="H1900" s="38" t="s">
        <v>15</v>
      </c>
      <c r="I1900" s="38" t="s">
        <v>21</v>
      </c>
    </row>
    <row r="1901" spans="1:9" x14ac:dyDescent="0.2">
      <c r="A1901" s="37">
        <v>45108</v>
      </c>
      <c r="B1901" s="38">
        <v>4.4313678808796197</v>
      </c>
      <c r="C1901" s="38" t="s">
        <v>20</v>
      </c>
      <c r="D1901" s="38" t="s">
        <v>19</v>
      </c>
      <c r="E1901" s="38" t="s">
        <v>10</v>
      </c>
      <c r="F1901" s="38" t="s">
        <v>0</v>
      </c>
      <c r="G1901" s="38" t="s">
        <v>14</v>
      </c>
      <c r="H1901" s="38" t="s">
        <v>15</v>
      </c>
      <c r="I1901" s="38" t="s">
        <v>21</v>
      </c>
    </row>
    <row r="1902" spans="1:9" x14ac:dyDescent="0.2">
      <c r="A1902" s="37">
        <v>45200</v>
      </c>
      <c r="B1902" s="38">
        <v>4.42882424008579</v>
      </c>
      <c r="C1902" s="38" t="s">
        <v>20</v>
      </c>
      <c r="D1902" s="38" t="s">
        <v>19</v>
      </c>
      <c r="E1902" s="38" t="s">
        <v>10</v>
      </c>
      <c r="F1902" s="38" t="s">
        <v>0</v>
      </c>
      <c r="G1902" s="38" t="s">
        <v>14</v>
      </c>
      <c r="H1902" s="38" t="s">
        <v>15</v>
      </c>
      <c r="I1902" s="38" t="s">
        <v>21</v>
      </c>
    </row>
    <row r="1903" spans="1:9" x14ac:dyDescent="0.2">
      <c r="A1903" s="37">
        <v>45292</v>
      </c>
      <c r="B1903" s="38">
        <v>4.4256796571856896</v>
      </c>
      <c r="C1903" s="38" t="s">
        <v>20</v>
      </c>
      <c r="D1903" s="38" t="s">
        <v>19</v>
      </c>
      <c r="E1903" s="38" t="s">
        <v>10</v>
      </c>
      <c r="F1903" s="38" t="s">
        <v>0</v>
      </c>
      <c r="G1903" s="38" t="s">
        <v>14</v>
      </c>
      <c r="H1903" s="38" t="s">
        <v>15</v>
      </c>
      <c r="I1903" s="38" t="s">
        <v>21</v>
      </c>
    </row>
    <row r="1904" spans="1:9" x14ac:dyDescent="0.2">
      <c r="A1904" s="37">
        <v>45383</v>
      </c>
      <c r="B1904" s="38">
        <v>4.42215707526542</v>
      </c>
      <c r="C1904" s="38" t="s">
        <v>20</v>
      </c>
      <c r="D1904" s="38" t="s">
        <v>19</v>
      </c>
      <c r="E1904" s="38" t="s">
        <v>10</v>
      </c>
      <c r="F1904" s="38" t="s">
        <v>0</v>
      </c>
      <c r="G1904" s="38" t="s">
        <v>14</v>
      </c>
      <c r="H1904" s="38" t="s">
        <v>15</v>
      </c>
      <c r="I1904" s="38" t="s">
        <v>21</v>
      </c>
    </row>
    <row r="1905" spans="1:9" x14ac:dyDescent="0.2">
      <c r="A1905" s="37">
        <v>45474</v>
      </c>
      <c r="B1905" s="38">
        <v>4.4181849562262299</v>
      </c>
      <c r="C1905" s="38" t="s">
        <v>20</v>
      </c>
      <c r="D1905" s="38" t="s">
        <v>19</v>
      </c>
      <c r="E1905" s="38" t="s">
        <v>10</v>
      </c>
      <c r="F1905" s="38" t="s">
        <v>0</v>
      </c>
      <c r="G1905" s="38" t="s">
        <v>14</v>
      </c>
      <c r="H1905" s="38" t="s">
        <v>15</v>
      </c>
      <c r="I1905" s="38" t="s">
        <v>21</v>
      </c>
    </row>
    <row r="1906" spans="1:9" x14ac:dyDescent="0.2">
      <c r="A1906" s="37">
        <v>45566</v>
      </c>
      <c r="B1906" s="38">
        <v>4.4137372661012</v>
      </c>
      <c r="C1906" s="38" t="s">
        <v>20</v>
      </c>
      <c r="D1906" s="38" t="s">
        <v>19</v>
      </c>
      <c r="E1906" s="38" t="s">
        <v>10</v>
      </c>
      <c r="F1906" s="38" t="s">
        <v>0</v>
      </c>
      <c r="G1906" s="38" t="s">
        <v>14</v>
      </c>
      <c r="H1906" s="38" t="s">
        <v>15</v>
      </c>
      <c r="I1906" s="38" t="s">
        <v>21</v>
      </c>
    </row>
    <row r="1907" spans="1:9" x14ac:dyDescent="0.2">
      <c r="A1907" s="37">
        <v>45658</v>
      </c>
      <c r="B1907" s="38">
        <v>4.4090486808845402</v>
      </c>
      <c r="C1907" s="38" t="s">
        <v>20</v>
      </c>
      <c r="D1907" s="38" t="s">
        <v>19</v>
      </c>
      <c r="E1907" s="38" t="s">
        <v>10</v>
      </c>
      <c r="F1907" s="38" t="s">
        <v>0</v>
      </c>
      <c r="G1907" s="38" t="s">
        <v>14</v>
      </c>
      <c r="H1907" s="38" t="s">
        <v>15</v>
      </c>
      <c r="I1907" s="38" t="s">
        <v>21</v>
      </c>
    </row>
    <row r="1908" spans="1:9" x14ac:dyDescent="0.2">
      <c r="A1908" s="37">
        <v>45748</v>
      </c>
      <c r="B1908" s="38">
        <v>4.4069062202285698</v>
      </c>
      <c r="C1908" s="38" t="s">
        <v>20</v>
      </c>
      <c r="D1908" s="38" t="s">
        <v>19</v>
      </c>
      <c r="E1908" s="38" t="s">
        <v>10</v>
      </c>
      <c r="F1908" s="38" t="s">
        <v>0</v>
      </c>
      <c r="G1908" s="38" t="s">
        <v>14</v>
      </c>
      <c r="H1908" s="38" t="s">
        <v>15</v>
      </c>
      <c r="I1908" s="38" t="s">
        <v>21</v>
      </c>
    </row>
    <row r="1909" spans="1:9" x14ac:dyDescent="0.2">
      <c r="A1909" s="37">
        <v>45839</v>
      </c>
      <c r="B1909" s="38">
        <v>4.4041997082688402</v>
      </c>
      <c r="C1909" s="38" t="s">
        <v>20</v>
      </c>
      <c r="D1909" s="38" t="s">
        <v>19</v>
      </c>
      <c r="E1909" s="38" t="s">
        <v>10</v>
      </c>
      <c r="F1909" s="38" t="s">
        <v>0</v>
      </c>
      <c r="G1909" s="38" t="s">
        <v>14</v>
      </c>
      <c r="H1909" s="38" t="s">
        <v>15</v>
      </c>
      <c r="I1909" s="38" t="s">
        <v>21</v>
      </c>
    </row>
    <row r="1910" spans="1:9" x14ac:dyDescent="0.2">
      <c r="A1910" s="37">
        <v>45931</v>
      </c>
      <c r="B1910" s="38">
        <v>4.4018412126410702</v>
      </c>
      <c r="C1910" s="38" t="s">
        <v>20</v>
      </c>
      <c r="D1910" s="38" t="s">
        <v>19</v>
      </c>
      <c r="E1910" s="38" t="s">
        <v>10</v>
      </c>
      <c r="F1910" s="38" t="s">
        <v>0</v>
      </c>
      <c r="G1910" s="38" t="s">
        <v>14</v>
      </c>
      <c r="H1910" s="38" t="s">
        <v>15</v>
      </c>
      <c r="I1910" s="38" t="s">
        <v>21</v>
      </c>
    </row>
    <row r="1911" spans="1:9" x14ac:dyDescent="0.2">
      <c r="A1911" s="37">
        <v>46023</v>
      </c>
      <c r="B1911" s="38">
        <v>4.3990905642036804</v>
      </c>
      <c r="C1911" s="38" t="s">
        <v>20</v>
      </c>
      <c r="D1911" s="38" t="s">
        <v>19</v>
      </c>
      <c r="E1911" s="38" t="s">
        <v>10</v>
      </c>
      <c r="F1911" s="38" t="s">
        <v>0</v>
      </c>
      <c r="G1911" s="38" t="s">
        <v>14</v>
      </c>
      <c r="H1911" s="38" t="s">
        <v>15</v>
      </c>
      <c r="I1911" s="38" t="s">
        <v>21</v>
      </c>
    </row>
    <row r="1912" spans="1:9" x14ac:dyDescent="0.2">
      <c r="A1912" s="37">
        <v>46113</v>
      </c>
      <c r="B1912" s="38">
        <v>4.3959324764249299</v>
      </c>
      <c r="C1912" s="38" t="s">
        <v>20</v>
      </c>
      <c r="D1912" s="38" t="s">
        <v>19</v>
      </c>
      <c r="E1912" s="38" t="s">
        <v>10</v>
      </c>
      <c r="F1912" s="38" t="s">
        <v>0</v>
      </c>
      <c r="G1912" s="38" t="s">
        <v>14</v>
      </c>
      <c r="H1912" s="38" t="s">
        <v>15</v>
      </c>
      <c r="I1912" s="38" t="s">
        <v>21</v>
      </c>
    </row>
    <row r="1913" spans="1:9" x14ac:dyDescent="0.2">
      <c r="A1913" s="37">
        <v>46204</v>
      </c>
      <c r="B1913" s="38">
        <v>4.3923719651200699</v>
      </c>
      <c r="C1913" s="38" t="s">
        <v>20</v>
      </c>
      <c r="D1913" s="38" t="s">
        <v>19</v>
      </c>
      <c r="E1913" s="38" t="s">
        <v>10</v>
      </c>
      <c r="F1913" s="38" t="s">
        <v>0</v>
      </c>
      <c r="G1913" s="38" t="s">
        <v>14</v>
      </c>
      <c r="H1913" s="38" t="s">
        <v>15</v>
      </c>
      <c r="I1913" s="38" t="s">
        <v>21</v>
      </c>
    </row>
    <row r="1914" spans="1:9" x14ac:dyDescent="0.2">
      <c r="A1914" s="37">
        <v>46296</v>
      </c>
      <c r="B1914" s="38">
        <v>4.3884254145811799</v>
      </c>
      <c r="C1914" s="38" t="s">
        <v>20</v>
      </c>
      <c r="D1914" s="38" t="s">
        <v>19</v>
      </c>
      <c r="E1914" s="38" t="s">
        <v>10</v>
      </c>
      <c r="F1914" s="38" t="s">
        <v>0</v>
      </c>
      <c r="G1914" s="38" t="s">
        <v>14</v>
      </c>
      <c r="H1914" s="38" t="s">
        <v>15</v>
      </c>
      <c r="I1914" s="38" t="s">
        <v>21</v>
      </c>
    </row>
    <row r="1915" spans="1:9" x14ac:dyDescent="0.2">
      <c r="A1915" s="37">
        <v>46388</v>
      </c>
      <c r="B1915" s="38">
        <v>4.3841154265968498</v>
      </c>
      <c r="C1915" s="38" t="s">
        <v>20</v>
      </c>
      <c r="D1915" s="38" t="s">
        <v>19</v>
      </c>
      <c r="E1915" s="38" t="s">
        <v>10</v>
      </c>
      <c r="F1915" s="38" t="s">
        <v>0</v>
      </c>
      <c r="G1915" s="38" t="s">
        <v>14</v>
      </c>
      <c r="H1915" s="38" t="s">
        <v>15</v>
      </c>
      <c r="I1915" s="38" t="s">
        <v>21</v>
      </c>
    </row>
    <row r="1916" spans="1:9" x14ac:dyDescent="0.2">
      <c r="A1916" s="37">
        <v>46478</v>
      </c>
      <c r="B1916" s="38">
        <v>4.3794691718761403</v>
      </c>
      <c r="C1916" s="38" t="s">
        <v>20</v>
      </c>
      <c r="D1916" s="38" t="s">
        <v>19</v>
      </c>
      <c r="E1916" s="38" t="s">
        <v>10</v>
      </c>
      <c r="F1916" s="38" t="s">
        <v>0</v>
      </c>
      <c r="G1916" s="38" t="s">
        <v>14</v>
      </c>
      <c r="H1916" s="38" t="s">
        <v>15</v>
      </c>
      <c r="I1916" s="38" t="s">
        <v>21</v>
      </c>
    </row>
    <row r="1917" spans="1:9" x14ac:dyDescent="0.2">
      <c r="A1917" s="37">
        <v>46569</v>
      </c>
      <c r="B1917" s="38">
        <v>4.3744956104292303</v>
      </c>
      <c r="C1917" s="38" t="s">
        <v>20</v>
      </c>
      <c r="D1917" s="38" t="s">
        <v>19</v>
      </c>
      <c r="E1917" s="38" t="s">
        <v>10</v>
      </c>
      <c r="F1917" s="38" t="s">
        <v>0</v>
      </c>
      <c r="G1917" s="38" t="s">
        <v>14</v>
      </c>
      <c r="H1917" s="38" t="s">
        <v>15</v>
      </c>
      <c r="I1917" s="38" t="s">
        <v>21</v>
      </c>
    </row>
    <row r="1918" spans="1:9" x14ac:dyDescent="0.2">
      <c r="A1918" s="37">
        <v>46661</v>
      </c>
      <c r="B1918" s="38">
        <v>4.36920013450107</v>
      </c>
      <c r="C1918" s="38" t="s">
        <v>20</v>
      </c>
      <c r="D1918" s="38" t="s">
        <v>19</v>
      </c>
      <c r="E1918" s="38" t="s">
        <v>10</v>
      </c>
      <c r="F1918" s="38" t="s">
        <v>0</v>
      </c>
      <c r="G1918" s="38" t="s">
        <v>14</v>
      </c>
      <c r="H1918" s="38" t="s">
        <v>15</v>
      </c>
      <c r="I1918" s="38" t="s">
        <v>21</v>
      </c>
    </row>
    <row r="1919" spans="1:9" x14ac:dyDescent="0.2">
      <c r="A1919" s="37">
        <v>46753</v>
      </c>
      <c r="B1919" s="38">
        <v>4.3636019981992797</v>
      </c>
      <c r="C1919" s="38" t="s">
        <v>20</v>
      </c>
      <c r="D1919" s="38" t="s">
        <v>19</v>
      </c>
      <c r="E1919" s="38" t="s">
        <v>10</v>
      </c>
      <c r="F1919" s="38" t="s">
        <v>0</v>
      </c>
      <c r="G1919" s="38" t="s">
        <v>14</v>
      </c>
      <c r="H1919" s="38" t="s">
        <v>15</v>
      </c>
      <c r="I1919" s="38" t="s">
        <v>21</v>
      </c>
    </row>
    <row r="1920" spans="1:9" x14ac:dyDescent="0.2">
      <c r="A1920" s="37">
        <v>46844</v>
      </c>
      <c r="B1920" s="38">
        <v>4.3577544546864999</v>
      </c>
      <c r="C1920" s="38" t="s">
        <v>20</v>
      </c>
      <c r="D1920" s="38" t="s">
        <v>19</v>
      </c>
      <c r="E1920" s="38" t="s">
        <v>10</v>
      </c>
      <c r="F1920" s="38" t="s">
        <v>0</v>
      </c>
      <c r="G1920" s="38" t="s">
        <v>14</v>
      </c>
      <c r="H1920" s="38" t="s">
        <v>15</v>
      </c>
      <c r="I1920" s="38" t="s">
        <v>21</v>
      </c>
    </row>
    <row r="1921" spans="1:9" x14ac:dyDescent="0.2">
      <c r="A1921" s="37">
        <v>46935</v>
      </c>
      <c r="B1921" s="38">
        <v>4.35167462742477</v>
      </c>
      <c r="C1921" s="38" t="s">
        <v>20</v>
      </c>
      <c r="D1921" s="38" t="s">
        <v>19</v>
      </c>
      <c r="E1921" s="38" t="s">
        <v>10</v>
      </c>
      <c r="F1921" s="38" t="s">
        <v>0</v>
      </c>
      <c r="G1921" s="38" t="s">
        <v>14</v>
      </c>
      <c r="H1921" s="38" t="s">
        <v>15</v>
      </c>
      <c r="I1921" s="38" t="s">
        <v>21</v>
      </c>
    </row>
    <row r="1922" spans="1:9" x14ac:dyDescent="0.2">
      <c r="A1922" s="37">
        <v>47027</v>
      </c>
      <c r="B1922" s="38">
        <v>4.3453701752742804</v>
      </c>
      <c r="C1922" s="38" t="s">
        <v>20</v>
      </c>
      <c r="D1922" s="38" t="s">
        <v>19</v>
      </c>
      <c r="E1922" s="38" t="s">
        <v>10</v>
      </c>
      <c r="F1922" s="38" t="s">
        <v>0</v>
      </c>
      <c r="G1922" s="38" t="s">
        <v>14</v>
      </c>
      <c r="H1922" s="38" t="s">
        <v>15</v>
      </c>
      <c r="I1922" s="38" t="s">
        <v>21</v>
      </c>
    </row>
    <row r="1923" spans="1:9" x14ac:dyDescent="0.2">
      <c r="A1923" s="37">
        <v>47119</v>
      </c>
      <c r="B1923" s="38">
        <v>4.3388676640812296</v>
      </c>
      <c r="C1923" s="38" t="s">
        <v>20</v>
      </c>
      <c r="D1923" s="38" t="s">
        <v>19</v>
      </c>
      <c r="E1923" s="38" t="s">
        <v>10</v>
      </c>
      <c r="F1923" s="38" t="s">
        <v>0</v>
      </c>
      <c r="G1923" s="38" t="s">
        <v>14</v>
      </c>
      <c r="H1923" s="38" t="s">
        <v>15</v>
      </c>
      <c r="I1923" s="38" t="s">
        <v>21</v>
      </c>
    </row>
    <row r="1924" spans="1:9" x14ac:dyDescent="0.2">
      <c r="A1924" s="37">
        <v>47209</v>
      </c>
      <c r="B1924" s="38">
        <v>4.3322425547426997</v>
      </c>
      <c r="C1924" s="38" t="s">
        <v>20</v>
      </c>
      <c r="D1924" s="38" t="s">
        <v>19</v>
      </c>
      <c r="E1924" s="38" t="s">
        <v>10</v>
      </c>
      <c r="F1924" s="38" t="s">
        <v>0</v>
      </c>
      <c r="G1924" s="38" t="s">
        <v>14</v>
      </c>
      <c r="H1924" s="38" t="s">
        <v>15</v>
      </c>
      <c r="I1924" s="38" t="s">
        <v>21</v>
      </c>
    </row>
    <row r="1925" spans="1:9" x14ac:dyDescent="0.2">
      <c r="A1925" s="37">
        <v>47300</v>
      </c>
      <c r="B1925" s="38">
        <v>4.3255150725756604</v>
      </c>
      <c r="C1925" s="38" t="s">
        <v>20</v>
      </c>
      <c r="D1925" s="38" t="s">
        <v>19</v>
      </c>
      <c r="E1925" s="38" t="s">
        <v>10</v>
      </c>
      <c r="F1925" s="38" t="s">
        <v>0</v>
      </c>
      <c r="G1925" s="38" t="s">
        <v>14</v>
      </c>
      <c r="H1925" s="38" t="s">
        <v>15</v>
      </c>
      <c r="I1925" s="38" t="s">
        <v>21</v>
      </c>
    </row>
    <row r="1926" spans="1:9" x14ac:dyDescent="0.2">
      <c r="A1926" s="37">
        <v>47392</v>
      </c>
      <c r="B1926" s="38">
        <v>4.3186878879252797</v>
      </c>
      <c r="C1926" s="38" t="s">
        <v>20</v>
      </c>
      <c r="D1926" s="38" t="s">
        <v>19</v>
      </c>
      <c r="E1926" s="38" t="s">
        <v>10</v>
      </c>
      <c r="F1926" s="38" t="s">
        <v>0</v>
      </c>
      <c r="G1926" s="38" t="s">
        <v>14</v>
      </c>
      <c r="H1926" s="38" t="s">
        <v>15</v>
      </c>
      <c r="I1926" s="38" t="s">
        <v>21</v>
      </c>
    </row>
    <row r="1927" spans="1:9" x14ac:dyDescent="0.2">
      <c r="A1927" s="37">
        <v>47484</v>
      </c>
      <c r="B1927" s="38">
        <v>4.3117842509847399</v>
      </c>
      <c r="C1927" s="38" t="s">
        <v>20</v>
      </c>
      <c r="D1927" s="38" t="s">
        <v>19</v>
      </c>
      <c r="E1927" s="38" t="s">
        <v>10</v>
      </c>
      <c r="F1927" s="38" t="s">
        <v>0</v>
      </c>
      <c r="G1927" s="38" t="s">
        <v>14</v>
      </c>
      <c r="H1927" s="38" t="s">
        <v>15</v>
      </c>
      <c r="I1927" s="38" t="s">
        <v>21</v>
      </c>
    </row>
    <row r="1928" spans="1:9" x14ac:dyDescent="0.2">
      <c r="A1928" s="37">
        <v>47574</v>
      </c>
      <c r="B1928" s="38">
        <v>4.3048865458953802</v>
      </c>
      <c r="C1928" s="38" t="s">
        <v>20</v>
      </c>
      <c r="D1928" s="38" t="s">
        <v>19</v>
      </c>
      <c r="E1928" s="38" t="s">
        <v>10</v>
      </c>
      <c r="F1928" s="38" t="s">
        <v>0</v>
      </c>
      <c r="G1928" s="38" t="s">
        <v>14</v>
      </c>
      <c r="H1928" s="38" t="s">
        <v>15</v>
      </c>
      <c r="I1928" s="38" t="s">
        <v>21</v>
      </c>
    </row>
    <row r="1929" spans="1:9" x14ac:dyDescent="0.2">
      <c r="A1929" s="37">
        <v>47665</v>
      </c>
      <c r="B1929" s="38">
        <v>4.2982624005787002</v>
      </c>
      <c r="C1929" s="38" t="s">
        <v>20</v>
      </c>
      <c r="D1929" s="38" t="s">
        <v>19</v>
      </c>
      <c r="E1929" s="38" t="s">
        <v>10</v>
      </c>
      <c r="F1929" s="38" t="s">
        <v>0</v>
      </c>
      <c r="G1929" s="38" t="s">
        <v>14</v>
      </c>
      <c r="H1929" s="38" t="s">
        <v>15</v>
      </c>
      <c r="I1929" s="38" t="s">
        <v>21</v>
      </c>
    </row>
    <row r="1930" spans="1:9" x14ac:dyDescent="0.2">
      <c r="A1930" s="37">
        <v>47757</v>
      </c>
      <c r="B1930" s="38">
        <v>4.2918459244357203</v>
      </c>
      <c r="C1930" s="38" t="s">
        <v>20</v>
      </c>
      <c r="D1930" s="38" t="s">
        <v>19</v>
      </c>
      <c r="E1930" s="38" t="s">
        <v>10</v>
      </c>
      <c r="F1930" s="38" t="s">
        <v>0</v>
      </c>
      <c r="G1930" s="38" t="s">
        <v>14</v>
      </c>
      <c r="H1930" s="38" t="s">
        <v>15</v>
      </c>
      <c r="I1930" s="38" t="s">
        <v>21</v>
      </c>
    </row>
    <row r="1931" spans="1:9" x14ac:dyDescent="0.2">
      <c r="A1931" s="37">
        <v>47849</v>
      </c>
      <c r="B1931" s="38">
        <v>4.2856653067400003</v>
      </c>
      <c r="C1931" s="38" t="s">
        <v>20</v>
      </c>
      <c r="D1931" s="38" t="s">
        <v>19</v>
      </c>
      <c r="E1931" s="38" t="s">
        <v>10</v>
      </c>
      <c r="F1931" s="38" t="s">
        <v>0</v>
      </c>
      <c r="G1931" s="38" t="s">
        <v>14</v>
      </c>
      <c r="H1931" s="38" t="s">
        <v>15</v>
      </c>
      <c r="I1931" s="38" t="s">
        <v>21</v>
      </c>
    </row>
    <row r="1932" spans="1:9" x14ac:dyDescent="0.2">
      <c r="A1932" s="37">
        <v>47939</v>
      </c>
      <c r="B1932" s="38">
        <v>4.2797294630505904</v>
      </c>
      <c r="C1932" s="38" t="s">
        <v>20</v>
      </c>
      <c r="D1932" s="38" t="s">
        <v>19</v>
      </c>
      <c r="E1932" s="38" t="s">
        <v>10</v>
      </c>
      <c r="F1932" s="38" t="s">
        <v>0</v>
      </c>
      <c r="G1932" s="38" t="s">
        <v>14</v>
      </c>
      <c r="H1932" s="38" t="s">
        <v>15</v>
      </c>
      <c r="I1932" s="38" t="s">
        <v>21</v>
      </c>
    </row>
    <row r="1933" spans="1:9" x14ac:dyDescent="0.2">
      <c r="A1933" s="37">
        <v>48030</v>
      </c>
      <c r="B1933" s="38">
        <v>4.2740413609430403</v>
      </c>
      <c r="C1933" s="38" t="s">
        <v>20</v>
      </c>
      <c r="D1933" s="38" t="s">
        <v>19</v>
      </c>
      <c r="E1933" s="38" t="s">
        <v>10</v>
      </c>
      <c r="F1933" s="38" t="s">
        <v>0</v>
      </c>
      <c r="G1933" s="38" t="s">
        <v>14</v>
      </c>
      <c r="H1933" s="38" t="s">
        <v>15</v>
      </c>
      <c r="I1933" s="38" t="s">
        <v>21</v>
      </c>
    </row>
    <row r="1934" spans="1:9" x14ac:dyDescent="0.2">
      <c r="A1934" s="37">
        <v>48122</v>
      </c>
      <c r="B1934" s="38">
        <v>4.26854561767537</v>
      </c>
      <c r="C1934" s="38" t="s">
        <v>20</v>
      </c>
      <c r="D1934" s="38" t="s">
        <v>19</v>
      </c>
      <c r="E1934" s="38" t="s">
        <v>10</v>
      </c>
      <c r="F1934" s="38" t="s">
        <v>0</v>
      </c>
      <c r="G1934" s="38" t="s">
        <v>14</v>
      </c>
      <c r="H1934" s="38" t="s">
        <v>15</v>
      </c>
      <c r="I1934" s="38" t="s">
        <v>21</v>
      </c>
    </row>
    <row r="1935" spans="1:9" x14ac:dyDescent="0.2">
      <c r="A1935" s="37">
        <v>48214</v>
      </c>
      <c r="B1935" s="38">
        <v>4.2631984689515798</v>
      </c>
      <c r="C1935" s="38" t="s">
        <v>20</v>
      </c>
      <c r="D1935" s="38" t="s">
        <v>19</v>
      </c>
      <c r="E1935" s="38" t="s">
        <v>10</v>
      </c>
      <c r="F1935" s="38" t="s">
        <v>0</v>
      </c>
      <c r="G1935" s="38" t="s">
        <v>14</v>
      </c>
      <c r="H1935" s="38" t="s">
        <v>15</v>
      </c>
      <c r="I1935" s="38" t="s">
        <v>21</v>
      </c>
    </row>
    <row r="1936" spans="1:9" x14ac:dyDescent="0.2">
      <c r="A1936" s="37">
        <v>48305</v>
      </c>
      <c r="B1936" s="38">
        <v>4.2580102622606404</v>
      </c>
      <c r="C1936" s="38" t="s">
        <v>20</v>
      </c>
      <c r="D1936" s="38" t="s">
        <v>19</v>
      </c>
      <c r="E1936" s="38" t="s">
        <v>10</v>
      </c>
      <c r="F1936" s="38" t="s">
        <v>0</v>
      </c>
      <c r="G1936" s="38" t="s">
        <v>14</v>
      </c>
      <c r="H1936" s="38" t="s">
        <v>15</v>
      </c>
      <c r="I1936" s="38" t="s">
        <v>21</v>
      </c>
    </row>
    <row r="1937" spans="1:9" x14ac:dyDescent="0.2">
      <c r="A1937" s="37">
        <v>48396</v>
      </c>
      <c r="B1937" s="38">
        <v>4.2529316147193104</v>
      </c>
      <c r="C1937" s="38" t="s">
        <v>20</v>
      </c>
      <c r="D1937" s="38" t="s">
        <v>19</v>
      </c>
      <c r="E1937" s="38" t="s">
        <v>10</v>
      </c>
      <c r="F1937" s="38" t="s">
        <v>0</v>
      </c>
      <c r="G1937" s="38" t="s">
        <v>14</v>
      </c>
      <c r="H1937" s="38" t="s">
        <v>15</v>
      </c>
      <c r="I1937" s="38" t="s">
        <v>21</v>
      </c>
    </row>
    <row r="1938" spans="1:9" x14ac:dyDescent="0.2">
      <c r="A1938" s="37">
        <v>48488</v>
      </c>
      <c r="B1938" s="38">
        <v>4.2478948962458398</v>
      </c>
      <c r="C1938" s="38" t="s">
        <v>20</v>
      </c>
      <c r="D1938" s="38" t="s">
        <v>19</v>
      </c>
      <c r="E1938" s="38" t="s">
        <v>10</v>
      </c>
      <c r="F1938" s="38" t="s">
        <v>0</v>
      </c>
      <c r="G1938" s="38" t="s">
        <v>14</v>
      </c>
      <c r="H1938" s="38" t="s">
        <v>15</v>
      </c>
      <c r="I1938" s="38" t="s">
        <v>21</v>
      </c>
    </row>
    <row r="1939" spans="1:9" x14ac:dyDescent="0.2">
      <c r="A1939" s="37">
        <v>48580</v>
      </c>
      <c r="B1939" s="38">
        <v>4.24285418614103</v>
      </c>
      <c r="C1939" s="38" t="s">
        <v>20</v>
      </c>
      <c r="D1939" s="38" t="s">
        <v>19</v>
      </c>
      <c r="E1939" s="38" t="s">
        <v>10</v>
      </c>
      <c r="F1939" s="38" t="s">
        <v>0</v>
      </c>
      <c r="G1939" s="38" t="s">
        <v>14</v>
      </c>
      <c r="H1939" s="38" t="s">
        <v>15</v>
      </c>
      <c r="I1939" s="38" t="s">
        <v>21</v>
      </c>
    </row>
    <row r="1940" spans="1:9" x14ac:dyDescent="0.2">
      <c r="A1940" s="37">
        <v>48670</v>
      </c>
      <c r="B1940" s="38">
        <v>4.2378244178961699</v>
      </c>
      <c r="C1940" s="38" t="s">
        <v>20</v>
      </c>
      <c r="D1940" s="38" t="s">
        <v>19</v>
      </c>
      <c r="E1940" s="38" t="s">
        <v>10</v>
      </c>
      <c r="F1940" s="38" t="s">
        <v>0</v>
      </c>
      <c r="G1940" s="38" t="s">
        <v>14</v>
      </c>
      <c r="H1940" s="38" t="s">
        <v>15</v>
      </c>
      <c r="I1940" s="38" t="s">
        <v>21</v>
      </c>
    </row>
    <row r="1941" spans="1:9" x14ac:dyDescent="0.2">
      <c r="A1941" s="37">
        <v>48761</v>
      </c>
      <c r="B1941" s="38">
        <v>4.2327705864460397</v>
      </c>
      <c r="C1941" s="38" t="s">
        <v>20</v>
      </c>
      <c r="D1941" s="38" t="s">
        <v>19</v>
      </c>
      <c r="E1941" s="38" t="s">
        <v>10</v>
      </c>
      <c r="F1941" s="38" t="s">
        <v>0</v>
      </c>
      <c r="G1941" s="38" t="s">
        <v>14</v>
      </c>
      <c r="H1941" s="38" t="s">
        <v>15</v>
      </c>
      <c r="I1941" s="38" t="s">
        <v>21</v>
      </c>
    </row>
    <row r="1942" spans="1:9" x14ac:dyDescent="0.2">
      <c r="A1942" s="37">
        <v>48853</v>
      </c>
      <c r="B1942" s="38">
        <v>4.2276458628732696</v>
      </c>
      <c r="C1942" s="38" t="s">
        <v>20</v>
      </c>
      <c r="D1942" s="38" t="s">
        <v>19</v>
      </c>
      <c r="E1942" s="38" t="s">
        <v>10</v>
      </c>
      <c r="F1942" s="38" t="s">
        <v>0</v>
      </c>
      <c r="G1942" s="38" t="s">
        <v>14</v>
      </c>
      <c r="H1942" s="38" t="s">
        <v>15</v>
      </c>
      <c r="I1942" s="38" t="s">
        <v>21</v>
      </c>
    </row>
    <row r="1943" spans="1:9" x14ac:dyDescent="0.2">
      <c r="A1943" s="37">
        <v>48945</v>
      </c>
      <c r="B1943" s="38">
        <v>4.2224295876992404</v>
      </c>
      <c r="C1943" s="38" t="s">
        <v>20</v>
      </c>
      <c r="D1943" s="38" t="s">
        <v>19</v>
      </c>
      <c r="E1943" s="38" t="s">
        <v>10</v>
      </c>
      <c r="F1943" s="38" t="s">
        <v>0</v>
      </c>
      <c r="G1943" s="38" t="s">
        <v>14</v>
      </c>
      <c r="H1943" s="38" t="s">
        <v>15</v>
      </c>
      <c r="I1943" s="38" t="s">
        <v>21</v>
      </c>
    </row>
    <row r="1944" spans="1:9" x14ac:dyDescent="0.2">
      <c r="A1944" s="37">
        <v>49035</v>
      </c>
      <c r="B1944" s="38">
        <v>4.2171656282511902</v>
      </c>
      <c r="C1944" s="38" t="s">
        <v>20</v>
      </c>
      <c r="D1944" s="38" t="s">
        <v>19</v>
      </c>
      <c r="E1944" s="38" t="s">
        <v>10</v>
      </c>
      <c r="F1944" s="38" t="s">
        <v>0</v>
      </c>
      <c r="G1944" s="38" t="s">
        <v>14</v>
      </c>
      <c r="H1944" s="38" t="s">
        <v>15</v>
      </c>
      <c r="I1944" s="38" t="s">
        <v>21</v>
      </c>
    </row>
    <row r="1945" spans="1:9" x14ac:dyDescent="0.2">
      <c r="A1945" s="37">
        <v>49126</v>
      </c>
      <c r="B1945" s="38">
        <v>4.2118500124166802</v>
      </c>
      <c r="C1945" s="38" t="s">
        <v>20</v>
      </c>
      <c r="D1945" s="38" t="s">
        <v>19</v>
      </c>
      <c r="E1945" s="38" t="s">
        <v>10</v>
      </c>
      <c r="F1945" s="38" t="s">
        <v>0</v>
      </c>
      <c r="G1945" s="38" t="s">
        <v>14</v>
      </c>
      <c r="H1945" s="38" t="s">
        <v>15</v>
      </c>
      <c r="I1945" s="38" t="s">
        <v>21</v>
      </c>
    </row>
    <row r="1946" spans="1:9" x14ac:dyDescent="0.2">
      <c r="A1946" s="37">
        <v>49218</v>
      </c>
      <c r="B1946" s="38">
        <v>4.2064677555939696</v>
      </c>
      <c r="C1946" s="38" t="s">
        <v>20</v>
      </c>
      <c r="D1946" s="38" t="s">
        <v>19</v>
      </c>
      <c r="E1946" s="38" t="s">
        <v>10</v>
      </c>
      <c r="F1946" s="38" t="s">
        <v>0</v>
      </c>
      <c r="G1946" s="38" t="s">
        <v>14</v>
      </c>
      <c r="H1946" s="38" t="s">
        <v>15</v>
      </c>
      <c r="I1946" s="38" t="s">
        <v>21</v>
      </c>
    </row>
    <row r="1947" spans="1:9" x14ac:dyDescent="0.2">
      <c r="A1947" s="37">
        <v>49310</v>
      </c>
      <c r="B1947" s="38">
        <v>4.2010298873046299</v>
      </c>
      <c r="C1947" s="38" t="s">
        <v>20</v>
      </c>
      <c r="D1947" s="38" t="s">
        <v>19</v>
      </c>
      <c r="E1947" s="38" t="s">
        <v>10</v>
      </c>
      <c r="F1947" s="38" t="s">
        <v>0</v>
      </c>
      <c r="G1947" s="38" t="s">
        <v>14</v>
      </c>
      <c r="H1947" s="38" t="s">
        <v>15</v>
      </c>
      <c r="I1947" s="38" t="s">
        <v>21</v>
      </c>
    </row>
    <row r="1948" spans="1:9" x14ac:dyDescent="0.2">
      <c r="A1948" s="37">
        <v>49400</v>
      </c>
      <c r="B1948" s="38">
        <v>4.1956108408772597</v>
      </c>
      <c r="C1948" s="38" t="s">
        <v>20</v>
      </c>
      <c r="D1948" s="38" t="s">
        <v>19</v>
      </c>
      <c r="E1948" s="38" t="s">
        <v>10</v>
      </c>
      <c r="F1948" s="38" t="s">
        <v>0</v>
      </c>
      <c r="G1948" s="38" t="s">
        <v>14</v>
      </c>
      <c r="H1948" s="38" t="s">
        <v>15</v>
      </c>
      <c r="I1948" s="38" t="s">
        <v>21</v>
      </c>
    </row>
    <row r="1949" spans="1:9" x14ac:dyDescent="0.2">
      <c r="A1949" s="37">
        <v>49491</v>
      </c>
      <c r="B1949" s="38">
        <v>4.1902265934124001</v>
      </c>
      <c r="C1949" s="38" t="s">
        <v>20</v>
      </c>
      <c r="D1949" s="38" t="s">
        <v>19</v>
      </c>
      <c r="E1949" s="38" t="s">
        <v>10</v>
      </c>
      <c r="F1949" s="38" t="s">
        <v>0</v>
      </c>
      <c r="G1949" s="38" t="s">
        <v>14</v>
      </c>
      <c r="H1949" s="38" t="s">
        <v>15</v>
      </c>
      <c r="I1949" s="38" t="s">
        <v>21</v>
      </c>
    </row>
    <row r="1950" spans="1:9" x14ac:dyDescent="0.2">
      <c r="A1950" s="37">
        <v>49583</v>
      </c>
      <c r="B1950" s="38">
        <v>4.1848682615871402</v>
      </c>
      <c r="C1950" s="38" t="s">
        <v>20</v>
      </c>
      <c r="D1950" s="38" t="s">
        <v>19</v>
      </c>
      <c r="E1950" s="38" t="s">
        <v>10</v>
      </c>
      <c r="F1950" s="38" t="s">
        <v>0</v>
      </c>
      <c r="G1950" s="38" t="s">
        <v>14</v>
      </c>
      <c r="H1950" s="38" t="s">
        <v>15</v>
      </c>
      <c r="I1950" s="38" t="s">
        <v>21</v>
      </c>
    </row>
    <row r="1951" spans="1:9" x14ac:dyDescent="0.2">
      <c r="A1951" s="37">
        <v>49675</v>
      </c>
      <c r="B1951" s="38">
        <v>4.1795350832856997</v>
      </c>
      <c r="C1951" s="38" t="s">
        <v>20</v>
      </c>
      <c r="D1951" s="38" t="s">
        <v>19</v>
      </c>
      <c r="E1951" s="38" t="s">
        <v>10</v>
      </c>
      <c r="F1951" s="38" t="s">
        <v>0</v>
      </c>
      <c r="G1951" s="38" t="s">
        <v>14</v>
      </c>
      <c r="H1951" s="38" t="s">
        <v>15</v>
      </c>
      <c r="I1951" s="38" t="s">
        <v>21</v>
      </c>
    </row>
    <row r="1952" spans="1:9" x14ac:dyDescent="0.2">
      <c r="A1952" s="37">
        <v>49766</v>
      </c>
      <c r="B1952" s="38">
        <v>4.1742668951261104</v>
      </c>
      <c r="C1952" s="38" t="s">
        <v>20</v>
      </c>
      <c r="D1952" s="38" t="s">
        <v>19</v>
      </c>
      <c r="E1952" s="38" t="s">
        <v>10</v>
      </c>
      <c r="F1952" s="38" t="s">
        <v>0</v>
      </c>
      <c r="G1952" s="38" t="s">
        <v>14</v>
      </c>
      <c r="H1952" s="38" t="s">
        <v>15</v>
      </c>
      <c r="I1952" s="38" t="s">
        <v>21</v>
      </c>
    </row>
    <row r="1953" spans="1:9" x14ac:dyDescent="0.2">
      <c r="A1953" s="37">
        <v>49857</v>
      </c>
      <c r="B1953" s="38">
        <v>4.1690598248952799</v>
      </c>
      <c r="C1953" s="38" t="s">
        <v>20</v>
      </c>
      <c r="D1953" s="38" t="s">
        <v>19</v>
      </c>
      <c r="E1953" s="38" t="s">
        <v>10</v>
      </c>
      <c r="F1953" s="38" t="s">
        <v>0</v>
      </c>
      <c r="G1953" s="38" t="s">
        <v>14</v>
      </c>
      <c r="H1953" s="38" t="s">
        <v>15</v>
      </c>
      <c r="I1953" s="38" t="s">
        <v>21</v>
      </c>
    </row>
    <row r="1954" spans="1:9" x14ac:dyDescent="0.2">
      <c r="A1954" s="39">
        <v>49949</v>
      </c>
      <c r="B1954" s="40">
        <v>4.1638948916298801</v>
      </c>
      <c r="C1954" s="40" t="s">
        <v>20</v>
      </c>
      <c r="D1954" s="40" t="s">
        <v>19</v>
      </c>
      <c r="E1954" s="40" t="s">
        <v>10</v>
      </c>
      <c r="F1954" s="40" t="s">
        <v>0</v>
      </c>
      <c r="G1954" s="40" t="s">
        <v>14</v>
      </c>
      <c r="H1954" s="40" t="s">
        <v>15</v>
      </c>
      <c r="I1954" s="40" t="s">
        <v>21</v>
      </c>
    </row>
    <row r="1955" spans="1:9" x14ac:dyDescent="0.2">
      <c r="A1955" s="37">
        <v>18264</v>
      </c>
      <c r="B1955" s="38">
        <v>1.1188180000000001</v>
      </c>
      <c r="C1955" s="38" t="s">
        <v>1082</v>
      </c>
      <c r="D1955" s="38" t="s">
        <v>76</v>
      </c>
      <c r="E1955" s="38" t="s">
        <v>59</v>
      </c>
      <c r="F1955" s="38" t="s">
        <v>0</v>
      </c>
      <c r="G1955" s="38" t="s">
        <v>14</v>
      </c>
      <c r="H1955" s="38" t="s">
        <v>15</v>
      </c>
      <c r="I1955" s="38" t="s">
        <v>116</v>
      </c>
    </row>
    <row r="1956" spans="1:9" x14ac:dyDescent="0.2">
      <c r="A1956" s="37">
        <v>18354</v>
      </c>
      <c r="B1956" s="38">
        <v>0.31213399999999947</v>
      </c>
      <c r="C1956" s="38" t="s">
        <v>1082</v>
      </c>
      <c r="D1956" s="38" t="s">
        <v>76</v>
      </c>
      <c r="E1956" s="38" t="s">
        <v>59</v>
      </c>
      <c r="F1956" s="38" t="s">
        <v>0</v>
      </c>
      <c r="G1956" s="38" t="s">
        <v>14</v>
      </c>
      <c r="H1956" s="38" t="s">
        <v>15</v>
      </c>
      <c r="I1956" s="38" t="s">
        <v>116</v>
      </c>
    </row>
    <row r="1957" spans="1:9" x14ac:dyDescent="0.2">
      <c r="A1957" s="37">
        <v>18445</v>
      </c>
      <c r="B1957" s="38">
        <v>-0.694604</v>
      </c>
      <c r="C1957" s="38" t="s">
        <v>1082</v>
      </c>
      <c r="D1957" s="38" t="s">
        <v>76</v>
      </c>
      <c r="E1957" s="38" t="s">
        <v>59</v>
      </c>
      <c r="F1957" s="38" t="s">
        <v>0</v>
      </c>
      <c r="G1957" s="38" t="s">
        <v>14</v>
      </c>
      <c r="H1957" s="38" t="s">
        <v>15</v>
      </c>
      <c r="I1957" s="38" t="s">
        <v>116</v>
      </c>
    </row>
    <row r="1958" spans="1:9" x14ac:dyDescent="0.2">
      <c r="A1958" s="37">
        <v>18537</v>
      </c>
      <c r="B1958" s="38">
        <v>-1.1013669999999998</v>
      </c>
      <c r="C1958" s="38" t="s">
        <v>1082</v>
      </c>
      <c r="D1958" s="38" t="s">
        <v>76</v>
      </c>
      <c r="E1958" s="38" t="s">
        <v>59</v>
      </c>
      <c r="F1958" s="38" t="s">
        <v>0</v>
      </c>
      <c r="G1958" s="38" t="s">
        <v>14</v>
      </c>
      <c r="H1958" s="38" t="s">
        <v>15</v>
      </c>
      <c r="I1958" s="38" t="s">
        <v>116</v>
      </c>
    </row>
    <row r="1959" spans="1:9" x14ac:dyDescent="0.2">
      <c r="A1959" s="37">
        <v>18629</v>
      </c>
      <c r="B1959" s="38">
        <v>-1.8081129999999996</v>
      </c>
      <c r="C1959" s="38" t="s">
        <v>1082</v>
      </c>
      <c r="D1959" s="38" t="s">
        <v>76</v>
      </c>
      <c r="E1959" s="38" t="s">
        <v>59</v>
      </c>
      <c r="F1959" s="38" t="s">
        <v>0</v>
      </c>
      <c r="G1959" s="38" t="s">
        <v>14</v>
      </c>
      <c r="H1959" s="38" t="s">
        <v>15</v>
      </c>
      <c r="I1959" s="38" t="s">
        <v>116</v>
      </c>
    </row>
    <row r="1960" spans="1:9" x14ac:dyDescent="0.2">
      <c r="A1960" s="37">
        <v>18719</v>
      </c>
      <c r="B1960" s="38">
        <v>-2.2147890000000001</v>
      </c>
      <c r="C1960" s="38" t="s">
        <v>1082</v>
      </c>
      <c r="D1960" s="38" t="s">
        <v>76</v>
      </c>
      <c r="E1960" s="38" t="s">
        <v>59</v>
      </c>
      <c r="F1960" s="38" t="s">
        <v>0</v>
      </c>
      <c r="G1960" s="38" t="s">
        <v>14</v>
      </c>
      <c r="H1960" s="38" t="s">
        <v>15</v>
      </c>
      <c r="I1960" s="38" t="s">
        <v>116</v>
      </c>
    </row>
    <row r="1961" spans="1:9" x14ac:dyDescent="0.2">
      <c r="A1961" s="37">
        <v>18810</v>
      </c>
      <c r="B1961" s="38">
        <v>-2.12133340835571</v>
      </c>
      <c r="C1961" s="38" t="s">
        <v>1082</v>
      </c>
      <c r="D1961" s="38" t="s">
        <v>76</v>
      </c>
      <c r="E1961" s="38" t="s">
        <v>59</v>
      </c>
      <c r="F1961" s="38" t="s">
        <v>0</v>
      </c>
      <c r="G1961" s="38" t="s">
        <v>14</v>
      </c>
      <c r="H1961" s="38" t="s">
        <v>15</v>
      </c>
      <c r="I1961" s="38" t="s">
        <v>116</v>
      </c>
    </row>
    <row r="1962" spans="1:9" x14ac:dyDescent="0.2">
      <c r="A1962" s="37">
        <v>18902</v>
      </c>
      <c r="B1962" s="38">
        <v>-1.9276824951171805</v>
      </c>
      <c r="C1962" s="38" t="s">
        <v>1082</v>
      </c>
      <c r="D1962" s="38" t="s">
        <v>76</v>
      </c>
      <c r="E1962" s="38" t="s">
        <v>59</v>
      </c>
      <c r="F1962" s="38" t="s">
        <v>0</v>
      </c>
      <c r="G1962" s="38" t="s">
        <v>14</v>
      </c>
      <c r="H1962" s="38" t="s">
        <v>15</v>
      </c>
      <c r="I1962" s="38" t="s">
        <v>116</v>
      </c>
    </row>
    <row r="1963" spans="1:9" x14ac:dyDescent="0.2">
      <c r="A1963" s="37">
        <v>18994</v>
      </c>
      <c r="B1963" s="38">
        <v>-2.2337739999999999</v>
      </c>
      <c r="C1963" s="38" t="s">
        <v>1082</v>
      </c>
      <c r="D1963" s="38" t="s">
        <v>76</v>
      </c>
      <c r="E1963" s="38" t="s">
        <v>59</v>
      </c>
      <c r="F1963" s="38" t="s">
        <v>0</v>
      </c>
      <c r="G1963" s="38" t="s">
        <v>14</v>
      </c>
      <c r="H1963" s="38" t="s">
        <v>15</v>
      </c>
      <c r="I1963" s="38" t="s">
        <v>116</v>
      </c>
    </row>
    <row r="1964" spans="1:9" x14ac:dyDescent="0.2">
      <c r="A1964" s="37">
        <v>19085</v>
      </c>
      <c r="B1964" s="38">
        <v>-2.3395549999999998</v>
      </c>
      <c r="C1964" s="38" t="s">
        <v>1082</v>
      </c>
      <c r="D1964" s="38" t="s">
        <v>76</v>
      </c>
      <c r="E1964" s="38" t="s">
        <v>59</v>
      </c>
      <c r="F1964" s="38" t="s">
        <v>0</v>
      </c>
      <c r="G1964" s="38" t="s">
        <v>14</v>
      </c>
      <c r="H1964" s="38" t="s">
        <v>15</v>
      </c>
      <c r="I1964" s="38" t="s">
        <v>116</v>
      </c>
    </row>
    <row r="1965" spans="1:9" x14ac:dyDescent="0.2">
      <c r="A1965" s="37">
        <v>19176</v>
      </c>
      <c r="B1965" s="38">
        <v>-2.1449854850768997</v>
      </c>
      <c r="C1965" s="38" t="s">
        <v>1082</v>
      </c>
      <c r="D1965" s="38" t="s">
        <v>76</v>
      </c>
      <c r="E1965" s="38" t="s">
        <v>59</v>
      </c>
      <c r="F1965" s="38" t="s">
        <v>0</v>
      </c>
      <c r="G1965" s="38" t="s">
        <v>14</v>
      </c>
      <c r="H1965" s="38" t="s">
        <v>15</v>
      </c>
      <c r="I1965" s="38" t="s">
        <v>116</v>
      </c>
    </row>
    <row r="1966" spans="1:9" x14ac:dyDescent="0.2">
      <c r="A1966" s="37">
        <v>19268</v>
      </c>
      <c r="B1966" s="38">
        <v>-2.5500404357910105</v>
      </c>
      <c r="C1966" s="38" t="s">
        <v>1082</v>
      </c>
      <c r="D1966" s="38" t="s">
        <v>76</v>
      </c>
      <c r="E1966" s="38" t="s">
        <v>59</v>
      </c>
      <c r="F1966" s="38" t="s">
        <v>0</v>
      </c>
      <c r="G1966" s="38" t="s">
        <v>14</v>
      </c>
      <c r="H1966" s="38" t="s">
        <v>15</v>
      </c>
      <c r="I1966" s="38" t="s">
        <v>116</v>
      </c>
    </row>
    <row r="1967" spans="1:9" x14ac:dyDescent="0.2">
      <c r="A1967" s="37">
        <v>19360</v>
      </c>
      <c r="B1967" s="38">
        <v>-2.6547130000000001</v>
      </c>
      <c r="C1967" s="38" t="s">
        <v>1082</v>
      </c>
      <c r="D1967" s="38" t="s">
        <v>76</v>
      </c>
      <c r="E1967" s="38" t="s">
        <v>59</v>
      </c>
      <c r="F1967" s="38" t="s">
        <v>0</v>
      </c>
      <c r="G1967" s="38" t="s">
        <v>14</v>
      </c>
      <c r="H1967" s="38" t="s">
        <v>15</v>
      </c>
      <c r="I1967" s="38" t="s">
        <v>116</v>
      </c>
    </row>
    <row r="1968" spans="1:9" x14ac:dyDescent="0.2">
      <c r="A1968" s="37">
        <v>19450</v>
      </c>
      <c r="B1968" s="38">
        <v>-2.7590116500854402</v>
      </c>
      <c r="C1968" s="38" t="s">
        <v>1082</v>
      </c>
      <c r="D1968" s="38" t="s">
        <v>76</v>
      </c>
      <c r="E1968" s="38" t="s">
        <v>59</v>
      </c>
      <c r="F1968" s="38" t="s">
        <v>0</v>
      </c>
      <c r="G1968" s="38" t="s">
        <v>14</v>
      </c>
      <c r="H1968" s="38" t="s">
        <v>15</v>
      </c>
      <c r="I1968" s="38" t="s">
        <v>116</v>
      </c>
    </row>
    <row r="1969" spans="1:9" x14ac:dyDescent="0.2">
      <c r="A1969" s="37">
        <v>19541</v>
      </c>
      <c r="B1969" s="38">
        <v>-2.6629579999999997</v>
      </c>
      <c r="C1969" s="38" t="s">
        <v>1082</v>
      </c>
      <c r="D1969" s="38" t="s">
        <v>76</v>
      </c>
      <c r="E1969" s="38" t="s">
        <v>59</v>
      </c>
      <c r="F1969" s="38" t="s">
        <v>0</v>
      </c>
      <c r="G1969" s="38" t="s">
        <v>14</v>
      </c>
      <c r="H1969" s="38" t="s">
        <v>15</v>
      </c>
      <c r="I1969" s="38" t="s">
        <v>116</v>
      </c>
    </row>
    <row r="1970" spans="1:9" x14ac:dyDescent="0.2">
      <c r="A1970" s="37">
        <v>19633</v>
      </c>
      <c r="B1970" s="38">
        <v>-1.6665823936462401</v>
      </c>
      <c r="C1970" s="38" t="s">
        <v>1082</v>
      </c>
      <c r="D1970" s="38" t="s">
        <v>76</v>
      </c>
      <c r="E1970" s="38" t="s">
        <v>59</v>
      </c>
      <c r="F1970" s="38" t="s">
        <v>0</v>
      </c>
      <c r="G1970" s="38" t="s">
        <v>14</v>
      </c>
      <c r="H1970" s="38" t="s">
        <v>15</v>
      </c>
      <c r="I1970" s="38" t="s">
        <v>116</v>
      </c>
    </row>
    <row r="1971" spans="1:9" x14ac:dyDescent="0.2">
      <c r="A1971" s="37">
        <v>19725</v>
      </c>
      <c r="B1971" s="38">
        <v>-6.992200000000004E-2</v>
      </c>
      <c r="C1971" s="38" t="s">
        <v>1082</v>
      </c>
      <c r="D1971" s="38" t="s">
        <v>76</v>
      </c>
      <c r="E1971" s="38" t="s">
        <v>59</v>
      </c>
      <c r="F1971" s="38" t="s">
        <v>0</v>
      </c>
      <c r="G1971" s="38" t="s">
        <v>14</v>
      </c>
      <c r="H1971" s="38" t="s">
        <v>15</v>
      </c>
      <c r="I1971" s="38" t="s">
        <v>116</v>
      </c>
    </row>
    <row r="1972" spans="1:9" x14ac:dyDescent="0.2">
      <c r="A1972" s="37">
        <v>19815</v>
      </c>
      <c r="B1972" s="38">
        <v>0.42698554992675941</v>
      </c>
      <c r="C1972" s="38" t="s">
        <v>1082</v>
      </c>
      <c r="D1972" s="38" t="s">
        <v>76</v>
      </c>
      <c r="E1972" s="38" t="s">
        <v>59</v>
      </c>
      <c r="F1972" s="38" t="s">
        <v>0</v>
      </c>
      <c r="G1972" s="38" t="s">
        <v>14</v>
      </c>
      <c r="H1972" s="38" t="s">
        <v>15</v>
      </c>
      <c r="I1972" s="38" t="s">
        <v>116</v>
      </c>
    </row>
    <row r="1973" spans="1:9" x14ac:dyDescent="0.2">
      <c r="A1973" s="37">
        <v>19906</v>
      </c>
      <c r="B1973" s="38">
        <v>0.62409800000000004</v>
      </c>
      <c r="C1973" s="38" t="s">
        <v>1082</v>
      </c>
      <c r="D1973" s="38" t="s">
        <v>76</v>
      </c>
      <c r="E1973" s="38" t="s">
        <v>59</v>
      </c>
      <c r="F1973" s="38" t="s">
        <v>0</v>
      </c>
      <c r="G1973" s="38" t="s">
        <v>14</v>
      </c>
      <c r="H1973" s="38" t="s">
        <v>15</v>
      </c>
      <c r="I1973" s="38" t="s">
        <v>116</v>
      </c>
    </row>
    <row r="1974" spans="1:9" x14ac:dyDescent="0.2">
      <c r="A1974" s="37">
        <v>19998</v>
      </c>
      <c r="B1974" s="38">
        <v>-7.8624000000000471E-2</v>
      </c>
      <c r="C1974" s="38" t="s">
        <v>1082</v>
      </c>
      <c r="D1974" s="38" t="s">
        <v>76</v>
      </c>
      <c r="E1974" s="38" t="s">
        <v>59</v>
      </c>
      <c r="F1974" s="38" t="s">
        <v>0</v>
      </c>
      <c r="G1974" s="38" t="s">
        <v>14</v>
      </c>
      <c r="H1974" s="38" t="s">
        <v>15</v>
      </c>
      <c r="I1974" s="38" t="s">
        <v>116</v>
      </c>
    </row>
    <row r="1975" spans="1:9" x14ac:dyDescent="0.2">
      <c r="A1975" s="37">
        <v>20090</v>
      </c>
      <c r="B1975" s="38">
        <v>-0.68121999999999971</v>
      </c>
      <c r="C1975" s="38" t="s">
        <v>1082</v>
      </c>
      <c r="D1975" s="38" t="s">
        <v>76</v>
      </c>
      <c r="E1975" s="38" t="s">
        <v>59</v>
      </c>
      <c r="F1975" s="38" t="s">
        <v>0</v>
      </c>
      <c r="G1975" s="38" t="s">
        <v>14</v>
      </c>
      <c r="H1975" s="38" t="s">
        <v>15</v>
      </c>
      <c r="I1975" s="38" t="s">
        <v>116</v>
      </c>
    </row>
    <row r="1976" spans="1:9" x14ac:dyDescent="0.2">
      <c r="A1976" s="37">
        <v>20180</v>
      </c>
      <c r="B1976" s="38">
        <v>-0.98372499999999974</v>
      </c>
      <c r="C1976" s="38" t="s">
        <v>1082</v>
      </c>
      <c r="D1976" s="38" t="s">
        <v>76</v>
      </c>
      <c r="E1976" s="38" t="s">
        <v>59</v>
      </c>
      <c r="F1976" s="38" t="s">
        <v>0</v>
      </c>
      <c r="G1976" s="38" t="s">
        <v>14</v>
      </c>
      <c r="H1976" s="38" t="s">
        <v>15</v>
      </c>
      <c r="I1976" s="38" t="s">
        <v>116</v>
      </c>
    </row>
    <row r="1977" spans="1:9" x14ac:dyDescent="0.2">
      <c r="A1977" s="37">
        <v>20271</v>
      </c>
      <c r="B1977" s="38">
        <v>-1.2861710000000004</v>
      </c>
      <c r="C1977" s="38" t="s">
        <v>1082</v>
      </c>
      <c r="D1977" s="38" t="s">
        <v>76</v>
      </c>
      <c r="E1977" s="38" t="s">
        <v>59</v>
      </c>
      <c r="F1977" s="38" t="s">
        <v>0</v>
      </c>
      <c r="G1977" s="38" t="s">
        <v>14</v>
      </c>
      <c r="H1977" s="38" t="s">
        <v>15</v>
      </c>
      <c r="I1977" s="38" t="s">
        <v>116</v>
      </c>
    </row>
    <row r="1978" spans="1:9" x14ac:dyDescent="0.2">
      <c r="A1978" s="37">
        <v>20363</v>
      </c>
      <c r="B1978" s="38">
        <v>-1.1885859999999999</v>
      </c>
      <c r="C1978" s="38" t="s">
        <v>1082</v>
      </c>
      <c r="D1978" s="38" t="s">
        <v>76</v>
      </c>
      <c r="E1978" s="38" t="s">
        <v>59</v>
      </c>
      <c r="F1978" s="38" t="s">
        <v>0</v>
      </c>
      <c r="G1978" s="38" t="s">
        <v>14</v>
      </c>
      <c r="H1978" s="38" t="s">
        <v>15</v>
      </c>
      <c r="I1978" s="38" t="s">
        <v>116</v>
      </c>
    </row>
    <row r="1979" spans="1:9" x14ac:dyDescent="0.2">
      <c r="A1979" s="37">
        <v>20455</v>
      </c>
      <c r="B1979" s="38">
        <v>-1.3909964561462402</v>
      </c>
      <c r="C1979" s="38" t="s">
        <v>1082</v>
      </c>
      <c r="D1979" s="38" t="s">
        <v>76</v>
      </c>
      <c r="E1979" s="38" t="s">
        <v>59</v>
      </c>
      <c r="F1979" s="38" t="s">
        <v>0</v>
      </c>
      <c r="G1979" s="38" t="s">
        <v>14</v>
      </c>
      <c r="H1979" s="38" t="s">
        <v>15</v>
      </c>
      <c r="I1979" s="38" t="s">
        <v>116</v>
      </c>
    </row>
    <row r="1980" spans="1:9" x14ac:dyDescent="0.2">
      <c r="A1980" s="37">
        <v>20546</v>
      </c>
      <c r="B1980" s="38">
        <v>-1.1934300000000002</v>
      </c>
      <c r="C1980" s="38" t="s">
        <v>1082</v>
      </c>
      <c r="D1980" s="38" t="s">
        <v>76</v>
      </c>
      <c r="E1980" s="38" t="s">
        <v>59</v>
      </c>
      <c r="F1980" s="38" t="s">
        <v>0</v>
      </c>
      <c r="G1980" s="38" t="s">
        <v>14</v>
      </c>
      <c r="H1980" s="38" t="s">
        <v>15</v>
      </c>
      <c r="I1980" s="38" t="s">
        <v>116</v>
      </c>
    </row>
    <row r="1981" spans="1:9" x14ac:dyDescent="0.2">
      <c r="A1981" s="37">
        <v>20637</v>
      </c>
      <c r="B1981" s="38">
        <v>-1.2959170000000002</v>
      </c>
      <c r="C1981" s="38" t="s">
        <v>1082</v>
      </c>
      <c r="D1981" s="38" t="s">
        <v>76</v>
      </c>
      <c r="E1981" s="38" t="s">
        <v>59</v>
      </c>
      <c r="F1981" s="38" t="s">
        <v>0</v>
      </c>
      <c r="G1981" s="38" t="s">
        <v>14</v>
      </c>
      <c r="H1981" s="38" t="s">
        <v>15</v>
      </c>
      <c r="I1981" s="38" t="s">
        <v>116</v>
      </c>
    </row>
    <row r="1982" spans="1:9" x14ac:dyDescent="0.2">
      <c r="A1982" s="37">
        <v>20729</v>
      </c>
      <c r="B1982" s="38">
        <v>-1.2984930000000006</v>
      </c>
      <c r="C1982" s="38" t="s">
        <v>1082</v>
      </c>
      <c r="D1982" s="38" t="s">
        <v>76</v>
      </c>
      <c r="E1982" s="38" t="s">
        <v>59</v>
      </c>
      <c r="F1982" s="38" t="s">
        <v>0</v>
      </c>
      <c r="G1982" s="38" t="s">
        <v>14</v>
      </c>
      <c r="H1982" s="38" t="s">
        <v>15</v>
      </c>
      <c r="I1982" s="38" t="s">
        <v>116</v>
      </c>
    </row>
    <row r="1983" spans="1:9" x14ac:dyDescent="0.2">
      <c r="A1983" s="37">
        <v>20821</v>
      </c>
      <c r="B1983" s="38">
        <v>-1.50119838714599</v>
      </c>
      <c r="C1983" s="38" t="s">
        <v>1082</v>
      </c>
      <c r="D1983" s="38" t="s">
        <v>76</v>
      </c>
      <c r="E1983" s="38" t="s">
        <v>59</v>
      </c>
      <c r="F1983" s="38" t="s">
        <v>0</v>
      </c>
      <c r="G1983" s="38" t="s">
        <v>14</v>
      </c>
      <c r="H1983" s="38" t="s">
        <v>15</v>
      </c>
      <c r="I1983" s="38" t="s">
        <v>116</v>
      </c>
    </row>
    <row r="1984" spans="1:9" x14ac:dyDescent="0.2">
      <c r="A1984" s="37">
        <v>20911</v>
      </c>
      <c r="B1984" s="38">
        <v>-1.3040803909301699</v>
      </c>
      <c r="C1984" s="38" t="s">
        <v>1082</v>
      </c>
      <c r="D1984" s="38" t="s">
        <v>76</v>
      </c>
      <c r="E1984" s="38" t="s">
        <v>59</v>
      </c>
      <c r="F1984" s="38" t="s">
        <v>0</v>
      </c>
      <c r="G1984" s="38" t="s">
        <v>14</v>
      </c>
      <c r="H1984" s="38" t="s">
        <v>15</v>
      </c>
      <c r="I1984" s="38" t="s">
        <v>116</v>
      </c>
    </row>
    <row r="1985" spans="1:9" x14ac:dyDescent="0.2">
      <c r="A1985" s="37">
        <v>21002</v>
      </c>
      <c r="B1985" s="38">
        <v>-1.20718460083007</v>
      </c>
      <c r="C1985" s="38" t="s">
        <v>1082</v>
      </c>
      <c r="D1985" s="38" t="s">
        <v>76</v>
      </c>
      <c r="E1985" s="38" t="s">
        <v>59</v>
      </c>
      <c r="F1985" s="38" t="s">
        <v>0</v>
      </c>
      <c r="G1985" s="38" t="s">
        <v>14</v>
      </c>
      <c r="H1985" s="38" t="s">
        <v>15</v>
      </c>
      <c r="I1985" s="38" t="s">
        <v>116</v>
      </c>
    </row>
    <row r="1986" spans="1:9" x14ac:dyDescent="0.2">
      <c r="A1986" s="37">
        <v>21094</v>
      </c>
      <c r="B1986" s="38">
        <v>-0.51055799999999962</v>
      </c>
      <c r="C1986" s="38" t="s">
        <v>1082</v>
      </c>
      <c r="D1986" s="38" t="s">
        <v>76</v>
      </c>
      <c r="E1986" s="38" t="s">
        <v>59</v>
      </c>
      <c r="F1986" s="38" t="s">
        <v>0</v>
      </c>
      <c r="G1986" s="38" t="s">
        <v>14</v>
      </c>
      <c r="H1986" s="38" t="s">
        <v>15</v>
      </c>
      <c r="I1986" s="38" t="s">
        <v>116</v>
      </c>
    </row>
    <row r="1987" spans="1:9" x14ac:dyDescent="0.2">
      <c r="A1987" s="37">
        <v>21186</v>
      </c>
      <c r="B1987" s="38">
        <v>0.88575963973999006</v>
      </c>
      <c r="C1987" s="38" t="s">
        <v>1082</v>
      </c>
      <c r="D1987" s="38" t="s">
        <v>76</v>
      </c>
      <c r="E1987" s="38" t="s">
        <v>59</v>
      </c>
      <c r="F1987" s="38" t="s">
        <v>0</v>
      </c>
      <c r="G1987" s="38" t="s">
        <v>14</v>
      </c>
      <c r="H1987" s="38" t="s">
        <v>15</v>
      </c>
      <c r="I1987" s="38" t="s">
        <v>116</v>
      </c>
    </row>
    <row r="1988" spans="1:9" x14ac:dyDescent="0.2">
      <c r="A1988" s="37">
        <v>21276</v>
      </c>
      <c r="B1988" s="38">
        <v>1.9817340000000003</v>
      </c>
      <c r="C1988" s="38" t="s">
        <v>1082</v>
      </c>
      <c r="D1988" s="38" t="s">
        <v>76</v>
      </c>
      <c r="E1988" s="38" t="s">
        <v>59</v>
      </c>
      <c r="F1988" s="38" t="s">
        <v>0</v>
      </c>
      <c r="G1988" s="38" t="s">
        <v>14</v>
      </c>
      <c r="H1988" s="38" t="s">
        <v>15</v>
      </c>
      <c r="I1988" s="38" t="s">
        <v>116</v>
      </c>
    </row>
    <row r="1989" spans="1:9" x14ac:dyDescent="0.2">
      <c r="A1989" s="37">
        <v>21367</v>
      </c>
      <c r="B1989" s="38">
        <v>1.8773415565490801</v>
      </c>
      <c r="C1989" s="38" t="s">
        <v>1082</v>
      </c>
      <c r="D1989" s="38" t="s">
        <v>76</v>
      </c>
      <c r="E1989" s="38" t="s">
        <v>59</v>
      </c>
      <c r="F1989" s="38" t="s">
        <v>0</v>
      </c>
      <c r="G1989" s="38" t="s">
        <v>14</v>
      </c>
      <c r="H1989" s="38" t="s">
        <v>15</v>
      </c>
      <c r="I1989" s="38" t="s">
        <v>116</v>
      </c>
    </row>
    <row r="1990" spans="1:9" x14ac:dyDescent="0.2">
      <c r="A1990" s="37">
        <v>21459</v>
      </c>
      <c r="B1990" s="38">
        <v>0.9725710000000003</v>
      </c>
      <c r="C1990" s="38" t="s">
        <v>1082</v>
      </c>
      <c r="D1990" s="38" t="s">
        <v>76</v>
      </c>
      <c r="E1990" s="38" t="s">
        <v>59</v>
      </c>
      <c r="F1990" s="38" t="s">
        <v>0</v>
      </c>
      <c r="G1990" s="38" t="s">
        <v>14</v>
      </c>
      <c r="H1990" s="38" t="s">
        <v>15</v>
      </c>
      <c r="I1990" s="38" t="s">
        <v>116</v>
      </c>
    </row>
    <row r="1991" spans="1:9" x14ac:dyDescent="0.2">
      <c r="A1991" s="37">
        <v>21551</v>
      </c>
      <c r="B1991" s="38">
        <v>0.36742334365844975</v>
      </c>
      <c r="C1991" s="38" t="s">
        <v>1082</v>
      </c>
      <c r="D1991" s="38" t="s">
        <v>76</v>
      </c>
      <c r="E1991" s="38" t="s">
        <v>59</v>
      </c>
      <c r="F1991" s="38" t="s">
        <v>0</v>
      </c>
      <c r="G1991" s="38" t="s">
        <v>14</v>
      </c>
      <c r="H1991" s="38" t="s">
        <v>15</v>
      </c>
      <c r="I1991" s="38" t="s">
        <v>116</v>
      </c>
    </row>
    <row r="1992" spans="1:9" x14ac:dyDescent="0.2">
      <c r="A1992" s="37">
        <v>21641</v>
      </c>
      <c r="B1992" s="38">
        <v>-0.33808555603027024</v>
      </c>
      <c r="C1992" s="38" t="s">
        <v>1082</v>
      </c>
      <c r="D1992" s="38" t="s">
        <v>76</v>
      </c>
      <c r="E1992" s="38" t="s">
        <v>59</v>
      </c>
      <c r="F1992" s="38" t="s">
        <v>0</v>
      </c>
      <c r="G1992" s="38" t="s">
        <v>14</v>
      </c>
      <c r="H1992" s="38" t="s">
        <v>15</v>
      </c>
      <c r="I1992" s="38" t="s">
        <v>116</v>
      </c>
    </row>
    <row r="1993" spans="1:9" x14ac:dyDescent="0.2">
      <c r="A1993" s="37">
        <v>21732</v>
      </c>
      <c r="B1993" s="38">
        <v>-0.14392700000000058</v>
      </c>
      <c r="C1993" s="38" t="s">
        <v>1082</v>
      </c>
      <c r="D1993" s="38" t="s">
        <v>76</v>
      </c>
      <c r="E1993" s="38" t="s">
        <v>59</v>
      </c>
      <c r="F1993" s="38" t="s">
        <v>0</v>
      </c>
      <c r="G1993" s="38" t="s">
        <v>14</v>
      </c>
      <c r="H1993" s="38" t="s">
        <v>15</v>
      </c>
      <c r="I1993" s="38" t="s">
        <v>116</v>
      </c>
    </row>
    <row r="1994" spans="1:9" x14ac:dyDescent="0.2">
      <c r="A1994" s="37">
        <v>21824</v>
      </c>
      <c r="B1994" s="38">
        <v>0.1499359999999994</v>
      </c>
      <c r="C1994" s="38" t="s">
        <v>1082</v>
      </c>
      <c r="D1994" s="38" t="s">
        <v>76</v>
      </c>
      <c r="E1994" s="38" t="s">
        <v>59</v>
      </c>
      <c r="F1994" s="38" t="s">
        <v>0</v>
      </c>
      <c r="G1994" s="38" t="s">
        <v>14</v>
      </c>
      <c r="H1994" s="38" t="s">
        <v>15</v>
      </c>
      <c r="I1994" s="38" t="s">
        <v>116</v>
      </c>
    </row>
    <row r="1995" spans="1:9" x14ac:dyDescent="0.2">
      <c r="A1995" s="37">
        <v>21916</v>
      </c>
      <c r="B1995" s="38">
        <v>-0.35645236968993999</v>
      </c>
      <c r="C1995" s="38" t="s">
        <v>1082</v>
      </c>
      <c r="D1995" s="38" t="s">
        <v>76</v>
      </c>
      <c r="E1995" s="38" t="s">
        <v>59</v>
      </c>
      <c r="F1995" s="38" t="s">
        <v>0</v>
      </c>
      <c r="G1995" s="38" t="s">
        <v>14</v>
      </c>
      <c r="H1995" s="38" t="s">
        <v>15</v>
      </c>
      <c r="I1995" s="38" t="s">
        <v>116</v>
      </c>
    </row>
    <row r="1996" spans="1:9" x14ac:dyDescent="0.2">
      <c r="A1996" s="37">
        <v>22007</v>
      </c>
      <c r="B1996" s="38">
        <v>-0.26305099999999992</v>
      </c>
      <c r="C1996" s="38" t="s">
        <v>1082</v>
      </c>
      <c r="D1996" s="38" t="s">
        <v>76</v>
      </c>
      <c r="E1996" s="38" t="s">
        <v>59</v>
      </c>
      <c r="F1996" s="38" t="s">
        <v>0</v>
      </c>
      <c r="G1996" s="38" t="s">
        <v>14</v>
      </c>
      <c r="H1996" s="38" t="s">
        <v>15</v>
      </c>
      <c r="I1996" s="38" t="s">
        <v>116</v>
      </c>
    </row>
    <row r="1997" spans="1:9" x14ac:dyDescent="0.2">
      <c r="A1997" s="37">
        <v>22098</v>
      </c>
      <c r="B1997" s="38">
        <v>3.0170440673829901E-2</v>
      </c>
      <c r="C1997" s="38" t="s">
        <v>1082</v>
      </c>
      <c r="D1997" s="38" t="s">
        <v>76</v>
      </c>
      <c r="E1997" s="38" t="s">
        <v>59</v>
      </c>
      <c r="F1997" s="38" t="s">
        <v>0</v>
      </c>
      <c r="G1997" s="38" t="s">
        <v>14</v>
      </c>
      <c r="H1997" s="38" t="s">
        <v>15</v>
      </c>
      <c r="I1997" s="38" t="s">
        <v>116</v>
      </c>
    </row>
    <row r="1998" spans="1:9" x14ac:dyDescent="0.2">
      <c r="A1998" s="37">
        <v>22190</v>
      </c>
      <c r="B1998" s="38">
        <v>0.82322999999999968</v>
      </c>
      <c r="C1998" s="38" t="s">
        <v>1082</v>
      </c>
      <c r="D1998" s="38" t="s">
        <v>76</v>
      </c>
      <c r="E1998" s="38" t="s">
        <v>59</v>
      </c>
      <c r="F1998" s="38" t="s">
        <v>0</v>
      </c>
      <c r="G1998" s="38" t="s">
        <v>14</v>
      </c>
      <c r="H1998" s="38" t="s">
        <v>15</v>
      </c>
      <c r="I1998" s="38" t="s">
        <v>116</v>
      </c>
    </row>
    <row r="1999" spans="1:9" x14ac:dyDescent="0.2">
      <c r="A1999" s="37">
        <v>22282</v>
      </c>
      <c r="B1999" s="38">
        <v>1.3161249999999995</v>
      </c>
      <c r="C1999" s="38" t="s">
        <v>1082</v>
      </c>
      <c r="D1999" s="38" t="s">
        <v>76</v>
      </c>
      <c r="E1999" s="38" t="s">
        <v>59</v>
      </c>
      <c r="F1999" s="38" t="s">
        <v>0</v>
      </c>
      <c r="G1999" s="38" t="s">
        <v>14</v>
      </c>
      <c r="H1999" s="38" t="s">
        <v>15</v>
      </c>
      <c r="I1999" s="38" t="s">
        <v>116</v>
      </c>
    </row>
    <row r="2000" spans="1:9" x14ac:dyDescent="0.2">
      <c r="A2000" s="37">
        <v>22372</v>
      </c>
      <c r="B2000" s="38">
        <v>1.5088350000000004</v>
      </c>
      <c r="C2000" s="38" t="s">
        <v>1082</v>
      </c>
      <c r="D2000" s="38" t="s">
        <v>76</v>
      </c>
      <c r="E2000" s="38" t="s">
        <v>59</v>
      </c>
      <c r="F2000" s="38" t="s">
        <v>0</v>
      </c>
      <c r="G2000" s="38" t="s">
        <v>14</v>
      </c>
      <c r="H2000" s="38" t="s">
        <v>15</v>
      </c>
      <c r="I2000" s="38" t="s">
        <v>116</v>
      </c>
    </row>
    <row r="2001" spans="1:9" x14ac:dyDescent="0.2">
      <c r="A2001" s="37">
        <v>22463</v>
      </c>
      <c r="B2001" s="38">
        <v>1.3013246536254899</v>
      </c>
      <c r="C2001" s="38" t="s">
        <v>1082</v>
      </c>
      <c r="D2001" s="38" t="s">
        <v>76</v>
      </c>
      <c r="E2001" s="38" t="s">
        <v>59</v>
      </c>
      <c r="F2001" s="38" t="s">
        <v>0</v>
      </c>
      <c r="G2001" s="38" t="s">
        <v>14</v>
      </c>
      <c r="H2001" s="38" t="s">
        <v>15</v>
      </c>
      <c r="I2001" s="38" t="s">
        <v>116</v>
      </c>
    </row>
    <row r="2002" spans="1:9" x14ac:dyDescent="0.2">
      <c r="A2002" s="37">
        <v>22555</v>
      </c>
      <c r="B2002" s="38">
        <v>0.69354457855224982</v>
      </c>
      <c r="C2002" s="38" t="s">
        <v>1082</v>
      </c>
      <c r="D2002" s="38" t="s">
        <v>76</v>
      </c>
      <c r="E2002" s="38" t="s">
        <v>59</v>
      </c>
      <c r="F2002" s="38" t="s">
        <v>0</v>
      </c>
      <c r="G2002" s="38" t="s">
        <v>14</v>
      </c>
      <c r="H2002" s="38" t="s">
        <v>15</v>
      </c>
      <c r="I2002" s="38" t="s">
        <v>116</v>
      </c>
    </row>
    <row r="2003" spans="1:9" x14ac:dyDescent="0.2">
      <c r="A2003" s="37">
        <v>22647</v>
      </c>
      <c r="B2003" s="38">
        <v>8.5440999999999434E-2</v>
      </c>
      <c r="C2003" s="38" t="s">
        <v>1082</v>
      </c>
      <c r="D2003" s="38" t="s">
        <v>76</v>
      </c>
      <c r="E2003" s="38" t="s">
        <v>59</v>
      </c>
      <c r="F2003" s="38" t="s">
        <v>0</v>
      </c>
      <c r="G2003" s="38" t="s">
        <v>14</v>
      </c>
      <c r="H2003" s="38" t="s">
        <v>15</v>
      </c>
      <c r="I2003" s="38" t="s">
        <v>116</v>
      </c>
    </row>
    <row r="2004" spans="1:9" x14ac:dyDescent="0.2">
      <c r="A2004" s="37">
        <v>22737</v>
      </c>
      <c r="B2004" s="38">
        <v>-2.3042000000000229E-2</v>
      </c>
      <c r="C2004" s="38" t="s">
        <v>1082</v>
      </c>
      <c r="D2004" s="38" t="s">
        <v>76</v>
      </c>
      <c r="E2004" s="38" t="s">
        <v>59</v>
      </c>
      <c r="F2004" s="38" t="s">
        <v>0</v>
      </c>
      <c r="G2004" s="38" t="s">
        <v>14</v>
      </c>
      <c r="H2004" s="38" t="s">
        <v>15</v>
      </c>
      <c r="I2004" s="38" t="s">
        <v>116</v>
      </c>
    </row>
    <row r="2005" spans="1:9" x14ac:dyDescent="0.2">
      <c r="A2005" s="37">
        <v>22828</v>
      </c>
      <c r="B2005" s="38">
        <v>6.8049526214599254E-2</v>
      </c>
      <c r="C2005" s="38" t="s">
        <v>1082</v>
      </c>
      <c r="D2005" s="38" t="s">
        <v>76</v>
      </c>
      <c r="E2005" s="38" t="s">
        <v>59</v>
      </c>
      <c r="F2005" s="38" t="s">
        <v>0</v>
      </c>
      <c r="G2005" s="38" t="s">
        <v>14</v>
      </c>
      <c r="H2005" s="38" t="s">
        <v>15</v>
      </c>
      <c r="I2005" s="38" t="s">
        <v>116</v>
      </c>
    </row>
    <row r="2006" spans="1:9" x14ac:dyDescent="0.2">
      <c r="A2006" s="37">
        <v>22920</v>
      </c>
      <c r="B2006" s="38">
        <v>-4.132400000000036E-2</v>
      </c>
      <c r="C2006" s="38" t="s">
        <v>1082</v>
      </c>
      <c r="D2006" s="38" t="s">
        <v>76</v>
      </c>
      <c r="E2006" s="38" t="s">
        <v>59</v>
      </c>
      <c r="F2006" s="38" t="s">
        <v>0</v>
      </c>
      <c r="G2006" s="38" t="s">
        <v>14</v>
      </c>
      <c r="H2006" s="38" t="s">
        <v>15</v>
      </c>
      <c r="I2006" s="38" t="s">
        <v>116</v>
      </c>
    </row>
    <row r="2007" spans="1:9" x14ac:dyDescent="0.2">
      <c r="A2007" s="37">
        <v>23012</v>
      </c>
      <c r="B2007" s="38">
        <v>0.24881200000000003</v>
      </c>
      <c r="C2007" s="38" t="s">
        <v>1082</v>
      </c>
      <c r="D2007" s="38" t="s">
        <v>76</v>
      </c>
      <c r="E2007" s="38" t="s">
        <v>59</v>
      </c>
      <c r="F2007" s="38" t="s">
        <v>0</v>
      </c>
      <c r="G2007" s="38" t="s">
        <v>14</v>
      </c>
      <c r="H2007" s="38" t="s">
        <v>15</v>
      </c>
      <c r="I2007" s="38" t="s">
        <v>116</v>
      </c>
    </row>
    <row r="2008" spans="1:9" x14ac:dyDescent="0.2">
      <c r="A2008" s="37">
        <v>23102</v>
      </c>
      <c r="B2008" s="38">
        <v>0.13844800000000035</v>
      </c>
      <c r="C2008" s="38" t="s">
        <v>1082</v>
      </c>
      <c r="D2008" s="38" t="s">
        <v>76</v>
      </c>
      <c r="E2008" s="38" t="s">
        <v>59</v>
      </c>
      <c r="F2008" s="38" t="s">
        <v>0</v>
      </c>
      <c r="G2008" s="38" t="s">
        <v>14</v>
      </c>
      <c r="H2008" s="38" t="s">
        <v>15</v>
      </c>
      <c r="I2008" s="38" t="s">
        <v>116</v>
      </c>
    </row>
    <row r="2009" spans="1:9" x14ac:dyDescent="0.2">
      <c r="A2009" s="37">
        <v>23193</v>
      </c>
      <c r="B2009" s="38">
        <v>-7.2410999999999781E-2</v>
      </c>
      <c r="C2009" s="38" t="s">
        <v>1082</v>
      </c>
      <c r="D2009" s="38" t="s">
        <v>76</v>
      </c>
      <c r="E2009" s="38" t="s">
        <v>59</v>
      </c>
      <c r="F2009" s="38" t="s">
        <v>0</v>
      </c>
      <c r="G2009" s="38" t="s">
        <v>14</v>
      </c>
      <c r="H2009" s="38" t="s">
        <v>15</v>
      </c>
      <c r="I2009" s="38" t="s">
        <v>116</v>
      </c>
    </row>
    <row r="2010" spans="1:9" x14ac:dyDescent="0.2">
      <c r="A2010" s="37">
        <v>23285</v>
      </c>
      <c r="B2010" s="38">
        <v>1.6252613067629262E-2</v>
      </c>
      <c r="C2010" s="38" t="s">
        <v>1082</v>
      </c>
      <c r="D2010" s="38" t="s">
        <v>76</v>
      </c>
      <c r="E2010" s="38" t="s">
        <v>59</v>
      </c>
      <c r="F2010" s="38" t="s">
        <v>0</v>
      </c>
      <c r="G2010" s="38" t="s">
        <v>14</v>
      </c>
      <c r="H2010" s="38" t="s">
        <v>15</v>
      </c>
      <c r="I2010" s="38" t="s">
        <v>116</v>
      </c>
    </row>
    <row r="2011" spans="1:9" x14ac:dyDescent="0.2">
      <c r="A2011" s="37">
        <v>23377</v>
      </c>
      <c r="B2011" s="38">
        <v>-9.5527648925780362E-2</v>
      </c>
      <c r="C2011" s="38" t="s">
        <v>1082</v>
      </c>
      <c r="D2011" s="38" t="s">
        <v>76</v>
      </c>
      <c r="E2011" s="38" t="s">
        <v>59</v>
      </c>
      <c r="F2011" s="38" t="s">
        <v>0</v>
      </c>
      <c r="G2011" s="38" t="s">
        <v>14</v>
      </c>
      <c r="H2011" s="38" t="s">
        <v>15</v>
      </c>
      <c r="I2011" s="38" t="s">
        <v>116</v>
      </c>
    </row>
    <row r="2012" spans="1:9" x14ac:dyDescent="0.2">
      <c r="A2012" s="37">
        <v>23468</v>
      </c>
      <c r="B2012" s="38">
        <v>-0.40770600000000012</v>
      </c>
      <c r="C2012" s="38" t="s">
        <v>1082</v>
      </c>
      <c r="D2012" s="38" t="s">
        <v>76</v>
      </c>
      <c r="E2012" s="38" t="s">
        <v>59</v>
      </c>
      <c r="F2012" s="38" t="s">
        <v>0</v>
      </c>
      <c r="G2012" s="38" t="s">
        <v>14</v>
      </c>
      <c r="H2012" s="38" t="s">
        <v>15</v>
      </c>
      <c r="I2012" s="38" t="s">
        <v>116</v>
      </c>
    </row>
    <row r="2013" spans="1:9" x14ac:dyDescent="0.2">
      <c r="A2013" s="37">
        <v>23559</v>
      </c>
      <c r="B2013" s="38">
        <v>-0.62022256851196023</v>
      </c>
      <c r="C2013" s="38" t="s">
        <v>1082</v>
      </c>
      <c r="D2013" s="38" t="s">
        <v>76</v>
      </c>
      <c r="E2013" s="38" t="s">
        <v>59</v>
      </c>
      <c r="F2013" s="38" t="s">
        <v>0</v>
      </c>
      <c r="G2013" s="38" t="s">
        <v>14</v>
      </c>
      <c r="H2013" s="38" t="s">
        <v>15</v>
      </c>
      <c r="I2013" s="38" t="s">
        <v>116</v>
      </c>
    </row>
    <row r="2014" spans="1:9" x14ac:dyDescent="0.2">
      <c r="A2014" s="37">
        <v>23651</v>
      </c>
      <c r="B2014" s="38">
        <v>-0.6330070000000001</v>
      </c>
      <c r="C2014" s="38" t="s">
        <v>1082</v>
      </c>
      <c r="D2014" s="38" t="s">
        <v>76</v>
      </c>
      <c r="E2014" s="38" t="s">
        <v>59</v>
      </c>
      <c r="F2014" s="38" t="s">
        <v>0</v>
      </c>
      <c r="G2014" s="38" t="s">
        <v>14</v>
      </c>
      <c r="H2014" s="38" t="s">
        <v>15</v>
      </c>
      <c r="I2014" s="38" t="s">
        <v>116</v>
      </c>
    </row>
    <row r="2015" spans="1:9" x14ac:dyDescent="0.2">
      <c r="A2015" s="37">
        <v>23743</v>
      </c>
      <c r="B2015" s="38">
        <v>-0.74597699999999989</v>
      </c>
      <c r="C2015" s="38" t="s">
        <v>1082</v>
      </c>
      <c r="D2015" s="38" t="s">
        <v>76</v>
      </c>
      <c r="E2015" s="38" t="s">
        <v>59</v>
      </c>
      <c r="F2015" s="38" t="s">
        <v>0</v>
      </c>
      <c r="G2015" s="38" t="s">
        <v>14</v>
      </c>
      <c r="H2015" s="38" t="s">
        <v>15</v>
      </c>
      <c r="I2015" s="38" t="s">
        <v>116</v>
      </c>
    </row>
    <row r="2016" spans="1:9" x14ac:dyDescent="0.2">
      <c r="A2016" s="37">
        <v>23833</v>
      </c>
      <c r="B2016" s="38">
        <v>-0.95904399999999956</v>
      </c>
      <c r="C2016" s="38" t="s">
        <v>1082</v>
      </c>
      <c r="D2016" s="38" t="s">
        <v>76</v>
      </c>
      <c r="E2016" s="38" t="s">
        <v>59</v>
      </c>
      <c r="F2016" s="38" t="s">
        <v>0</v>
      </c>
      <c r="G2016" s="38" t="s">
        <v>14</v>
      </c>
      <c r="H2016" s="38" t="s">
        <v>15</v>
      </c>
      <c r="I2016" s="38" t="s">
        <v>116</v>
      </c>
    </row>
    <row r="2017" spans="1:9" x14ac:dyDescent="0.2">
      <c r="A2017" s="37">
        <v>23924</v>
      </c>
      <c r="B2017" s="38">
        <v>-1.2721159999999996</v>
      </c>
      <c r="C2017" s="38" t="s">
        <v>1082</v>
      </c>
      <c r="D2017" s="38" t="s">
        <v>76</v>
      </c>
      <c r="E2017" s="38" t="s">
        <v>59</v>
      </c>
      <c r="F2017" s="38" t="s">
        <v>0</v>
      </c>
      <c r="G2017" s="38" t="s">
        <v>14</v>
      </c>
      <c r="H2017" s="38" t="s">
        <v>15</v>
      </c>
      <c r="I2017" s="38" t="s">
        <v>116</v>
      </c>
    </row>
    <row r="2018" spans="1:9" x14ac:dyDescent="0.2">
      <c r="A2018" s="37">
        <v>24016</v>
      </c>
      <c r="B2018" s="38">
        <v>-1.5851050000000004</v>
      </c>
      <c r="C2018" s="38" t="s">
        <v>1082</v>
      </c>
      <c r="D2018" s="38" t="s">
        <v>76</v>
      </c>
      <c r="E2018" s="38" t="s">
        <v>59</v>
      </c>
      <c r="F2018" s="38" t="s">
        <v>0</v>
      </c>
      <c r="G2018" s="38" t="s">
        <v>14</v>
      </c>
      <c r="H2018" s="38" t="s">
        <v>15</v>
      </c>
      <c r="I2018" s="38" t="s">
        <v>116</v>
      </c>
    </row>
    <row r="2019" spans="1:9" x14ac:dyDescent="0.2">
      <c r="A2019" s="37">
        <v>24108</v>
      </c>
      <c r="B2019" s="38">
        <v>-1.7979300000000005</v>
      </c>
      <c r="C2019" s="38" t="s">
        <v>1082</v>
      </c>
      <c r="D2019" s="38" t="s">
        <v>76</v>
      </c>
      <c r="E2019" s="38" t="s">
        <v>59</v>
      </c>
      <c r="F2019" s="38" t="s">
        <v>0</v>
      </c>
      <c r="G2019" s="38" t="s">
        <v>14</v>
      </c>
      <c r="H2019" s="38" t="s">
        <v>15</v>
      </c>
      <c r="I2019" s="38" t="s">
        <v>116</v>
      </c>
    </row>
    <row r="2020" spans="1:9" x14ac:dyDescent="0.2">
      <c r="A2020" s="37">
        <v>24198</v>
      </c>
      <c r="B2020" s="38">
        <v>-1.9105290000000004</v>
      </c>
      <c r="C2020" s="38" t="s">
        <v>1082</v>
      </c>
      <c r="D2020" s="38" t="s">
        <v>76</v>
      </c>
      <c r="E2020" s="38" t="s">
        <v>59</v>
      </c>
      <c r="F2020" s="38" t="s">
        <v>0</v>
      </c>
      <c r="G2020" s="38" t="s">
        <v>14</v>
      </c>
      <c r="H2020" s="38" t="s">
        <v>15</v>
      </c>
      <c r="I2020" s="38" t="s">
        <v>116</v>
      </c>
    </row>
    <row r="2021" spans="1:9" x14ac:dyDescent="0.2">
      <c r="A2021" s="37">
        <v>24289</v>
      </c>
      <c r="B2021" s="38">
        <v>-1.9228610000000002</v>
      </c>
      <c r="C2021" s="38" t="s">
        <v>1082</v>
      </c>
      <c r="D2021" s="38" t="s">
        <v>76</v>
      </c>
      <c r="E2021" s="38" t="s">
        <v>59</v>
      </c>
      <c r="F2021" s="38" t="s">
        <v>0</v>
      </c>
      <c r="G2021" s="38" t="s">
        <v>14</v>
      </c>
      <c r="H2021" s="38" t="s">
        <v>15</v>
      </c>
      <c r="I2021" s="38" t="s">
        <v>116</v>
      </c>
    </row>
    <row r="2022" spans="1:9" x14ac:dyDescent="0.2">
      <c r="A2022" s="37">
        <v>24381</v>
      </c>
      <c r="B2022" s="38">
        <v>-2.0349149999999998</v>
      </c>
      <c r="C2022" s="38" t="s">
        <v>1082</v>
      </c>
      <c r="D2022" s="38" t="s">
        <v>76</v>
      </c>
      <c r="E2022" s="38" t="s">
        <v>59</v>
      </c>
      <c r="F2022" s="38" t="s">
        <v>0</v>
      </c>
      <c r="G2022" s="38" t="s">
        <v>14</v>
      </c>
      <c r="H2022" s="38" t="s">
        <v>15</v>
      </c>
      <c r="I2022" s="38" t="s">
        <v>116</v>
      </c>
    </row>
    <row r="2023" spans="1:9" x14ac:dyDescent="0.2">
      <c r="A2023" s="37">
        <v>24473</v>
      </c>
      <c r="B2023" s="38">
        <v>-1.9467040000000004</v>
      </c>
      <c r="C2023" s="38" t="s">
        <v>1082</v>
      </c>
      <c r="D2023" s="38" t="s">
        <v>76</v>
      </c>
      <c r="E2023" s="38" t="s">
        <v>59</v>
      </c>
      <c r="F2023" s="38" t="s">
        <v>0</v>
      </c>
      <c r="G2023" s="38" t="s">
        <v>14</v>
      </c>
      <c r="H2023" s="38" t="s">
        <v>15</v>
      </c>
      <c r="I2023" s="38" t="s">
        <v>116</v>
      </c>
    </row>
    <row r="2024" spans="1:9" x14ac:dyDescent="0.2">
      <c r="A2024" s="37">
        <v>24563</v>
      </c>
      <c r="B2024" s="38">
        <v>-1.9582700000000006</v>
      </c>
      <c r="C2024" s="38" t="s">
        <v>1082</v>
      </c>
      <c r="D2024" s="38" t="s">
        <v>76</v>
      </c>
      <c r="E2024" s="38" t="s">
        <v>59</v>
      </c>
      <c r="F2024" s="38" t="s">
        <v>0</v>
      </c>
      <c r="G2024" s="38" t="s">
        <v>14</v>
      </c>
      <c r="H2024" s="38" t="s">
        <v>15</v>
      </c>
      <c r="I2024" s="38" t="s">
        <v>116</v>
      </c>
    </row>
    <row r="2025" spans="1:9" x14ac:dyDescent="0.2">
      <c r="A2025" s="37">
        <v>24654</v>
      </c>
      <c r="B2025" s="38">
        <v>-1.9696720000000001</v>
      </c>
      <c r="C2025" s="38" t="s">
        <v>1082</v>
      </c>
      <c r="D2025" s="38" t="s">
        <v>76</v>
      </c>
      <c r="E2025" s="38" t="s">
        <v>59</v>
      </c>
      <c r="F2025" s="38" t="s">
        <v>0</v>
      </c>
      <c r="G2025" s="38" t="s">
        <v>14</v>
      </c>
      <c r="H2025" s="38" t="s">
        <v>15</v>
      </c>
      <c r="I2025" s="38" t="s">
        <v>116</v>
      </c>
    </row>
    <row r="2026" spans="1:9" x14ac:dyDescent="0.2">
      <c r="A2026" s="37">
        <v>24746</v>
      </c>
      <c r="B2026" s="38">
        <v>-1.8809840000000002</v>
      </c>
      <c r="C2026" s="38" t="s">
        <v>1082</v>
      </c>
      <c r="D2026" s="38" t="s">
        <v>76</v>
      </c>
      <c r="E2026" s="38" t="s">
        <v>59</v>
      </c>
      <c r="F2026" s="38" t="s">
        <v>0</v>
      </c>
      <c r="G2026" s="38" t="s">
        <v>14</v>
      </c>
      <c r="H2026" s="38" t="s">
        <v>15</v>
      </c>
      <c r="I2026" s="38" t="s">
        <v>116</v>
      </c>
    </row>
    <row r="2027" spans="1:9" x14ac:dyDescent="0.2">
      <c r="A2027" s="37">
        <v>24838</v>
      </c>
      <c r="B2027" s="38">
        <v>-2.0922859999999996</v>
      </c>
      <c r="C2027" s="38" t="s">
        <v>1082</v>
      </c>
      <c r="D2027" s="38" t="s">
        <v>76</v>
      </c>
      <c r="E2027" s="38" t="s">
        <v>59</v>
      </c>
      <c r="F2027" s="38" t="s">
        <v>0</v>
      </c>
      <c r="G2027" s="38" t="s">
        <v>14</v>
      </c>
      <c r="H2027" s="38" t="s">
        <v>15</v>
      </c>
      <c r="I2027" s="38" t="s">
        <v>116</v>
      </c>
    </row>
    <row r="2028" spans="1:9" x14ac:dyDescent="0.2">
      <c r="A2028" s="37">
        <v>24929</v>
      </c>
      <c r="B2028" s="38">
        <v>-2.2036584854125896</v>
      </c>
      <c r="C2028" s="38" t="s">
        <v>1082</v>
      </c>
      <c r="D2028" s="38" t="s">
        <v>76</v>
      </c>
      <c r="E2028" s="38" t="s">
        <v>59</v>
      </c>
      <c r="F2028" s="38" t="s">
        <v>0</v>
      </c>
      <c r="G2028" s="38" t="s">
        <v>14</v>
      </c>
      <c r="H2028" s="38" t="s">
        <v>15</v>
      </c>
      <c r="I2028" s="38" t="s">
        <v>116</v>
      </c>
    </row>
    <row r="2029" spans="1:9" x14ac:dyDescent="0.2">
      <c r="A2029" s="37">
        <v>25020</v>
      </c>
      <c r="B2029" s="38">
        <v>-2.3151755332946697</v>
      </c>
      <c r="C2029" s="38" t="s">
        <v>1082</v>
      </c>
      <c r="D2029" s="38" t="s">
        <v>76</v>
      </c>
      <c r="E2029" s="38" t="s">
        <v>59</v>
      </c>
      <c r="F2029" s="38" t="s">
        <v>0</v>
      </c>
      <c r="G2029" s="38" t="s">
        <v>14</v>
      </c>
      <c r="H2029" s="38" t="s">
        <v>15</v>
      </c>
      <c r="I2029" s="38" t="s">
        <v>116</v>
      </c>
    </row>
    <row r="2030" spans="1:9" x14ac:dyDescent="0.2">
      <c r="A2030" s="37">
        <v>25112</v>
      </c>
      <c r="B2030" s="38">
        <v>-2.4269050000000001</v>
      </c>
      <c r="C2030" s="38" t="s">
        <v>1082</v>
      </c>
      <c r="D2030" s="38" t="s">
        <v>76</v>
      </c>
      <c r="E2030" s="38" t="s">
        <v>59</v>
      </c>
      <c r="F2030" s="38" t="s">
        <v>0</v>
      </c>
      <c r="G2030" s="38" t="s">
        <v>14</v>
      </c>
      <c r="H2030" s="38" t="s">
        <v>15</v>
      </c>
      <c r="I2030" s="38" t="s">
        <v>116</v>
      </c>
    </row>
    <row r="2031" spans="1:9" x14ac:dyDescent="0.2">
      <c r="A2031" s="37">
        <v>25204</v>
      </c>
      <c r="B2031" s="38">
        <v>-2.438901</v>
      </c>
      <c r="C2031" s="38" t="s">
        <v>1082</v>
      </c>
      <c r="D2031" s="38" t="s">
        <v>76</v>
      </c>
      <c r="E2031" s="38" t="s">
        <v>59</v>
      </c>
      <c r="F2031" s="38" t="s">
        <v>0</v>
      </c>
      <c r="G2031" s="38" t="s">
        <v>14</v>
      </c>
      <c r="H2031" s="38" t="s">
        <v>15</v>
      </c>
      <c r="I2031" s="38" t="s">
        <v>116</v>
      </c>
    </row>
    <row r="2032" spans="1:9" x14ac:dyDescent="0.2">
      <c r="A2032" s="37">
        <v>25294</v>
      </c>
      <c r="B2032" s="38">
        <v>-2.4512096405029298</v>
      </c>
      <c r="C2032" s="38" t="s">
        <v>1082</v>
      </c>
      <c r="D2032" s="38" t="s">
        <v>76</v>
      </c>
      <c r="E2032" s="38" t="s">
        <v>59</v>
      </c>
      <c r="F2032" s="38" t="s">
        <v>0</v>
      </c>
      <c r="G2032" s="38" t="s">
        <v>14</v>
      </c>
      <c r="H2032" s="38" t="s">
        <v>15</v>
      </c>
      <c r="I2032" s="38" t="s">
        <v>116</v>
      </c>
    </row>
    <row r="2033" spans="1:9" x14ac:dyDescent="0.2">
      <c r="A2033" s="37">
        <v>25385</v>
      </c>
      <c r="B2033" s="38">
        <v>-2.2638640000000003</v>
      </c>
      <c r="C2033" s="38" t="s">
        <v>1082</v>
      </c>
      <c r="D2033" s="38" t="s">
        <v>76</v>
      </c>
      <c r="E2033" s="38" t="s">
        <v>59</v>
      </c>
      <c r="F2033" s="38" t="s">
        <v>0</v>
      </c>
      <c r="G2033" s="38" t="s">
        <v>14</v>
      </c>
      <c r="H2033" s="38" t="s">
        <v>15</v>
      </c>
      <c r="I2033" s="38" t="s">
        <v>116</v>
      </c>
    </row>
    <row r="2034" spans="1:9" x14ac:dyDescent="0.2">
      <c r="A2034" s="37">
        <v>25477</v>
      </c>
      <c r="B2034" s="38">
        <v>-2.276888</v>
      </c>
      <c r="C2034" s="38" t="s">
        <v>1082</v>
      </c>
      <c r="D2034" s="38" t="s">
        <v>76</v>
      </c>
      <c r="E2034" s="38" t="s">
        <v>59</v>
      </c>
      <c r="F2034" s="38" t="s">
        <v>0</v>
      </c>
      <c r="G2034" s="38" t="s">
        <v>14</v>
      </c>
      <c r="H2034" s="38" t="s">
        <v>15</v>
      </c>
      <c r="I2034" s="38" t="s">
        <v>116</v>
      </c>
    </row>
    <row r="2035" spans="1:9" x14ac:dyDescent="0.2">
      <c r="A2035" s="37">
        <v>25569</v>
      </c>
      <c r="B2035" s="38">
        <v>-1.6902983665466298</v>
      </c>
      <c r="C2035" s="38" t="s">
        <v>1082</v>
      </c>
      <c r="D2035" s="38" t="s">
        <v>76</v>
      </c>
      <c r="E2035" s="38" t="s">
        <v>59</v>
      </c>
      <c r="F2035" s="38" t="s">
        <v>0</v>
      </c>
      <c r="G2035" s="38" t="s">
        <v>14</v>
      </c>
      <c r="H2035" s="38" t="s">
        <v>15</v>
      </c>
      <c r="I2035" s="38" t="s">
        <v>116</v>
      </c>
    </row>
    <row r="2036" spans="1:9" x14ac:dyDescent="0.2">
      <c r="A2036" s="37">
        <v>25659</v>
      </c>
      <c r="B2036" s="38">
        <v>-1.1040999999999999</v>
      </c>
      <c r="C2036" s="38" t="s">
        <v>1082</v>
      </c>
      <c r="D2036" s="38" t="s">
        <v>76</v>
      </c>
      <c r="E2036" s="38" t="s">
        <v>59</v>
      </c>
      <c r="F2036" s="38" t="s">
        <v>0</v>
      </c>
      <c r="G2036" s="38" t="s">
        <v>14</v>
      </c>
      <c r="H2036" s="38" t="s">
        <v>15</v>
      </c>
      <c r="I2036" s="38" t="s">
        <v>116</v>
      </c>
    </row>
    <row r="2037" spans="1:9" x14ac:dyDescent="0.2">
      <c r="A2037" s="37">
        <v>25750</v>
      </c>
      <c r="B2037" s="38">
        <v>-0.71829199999999993</v>
      </c>
      <c r="C2037" s="38" t="s">
        <v>1082</v>
      </c>
      <c r="D2037" s="38" t="s">
        <v>76</v>
      </c>
      <c r="E2037" s="38" t="s">
        <v>59</v>
      </c>
      <c r="F2037" s="38" t="s">
        <v>0</v>
      </c>
      <c r="G2037" s="38" t="s">
        <v>14</v>
      </c>
      <c r="H2037" s="38" t="s">
        <v>15</v>
      </c>
      <c r="I2037" s="38" t="s">
        <v>116</v>
      </c>
    </row>
    <row r="2038" spans="1:9" x14ac:dyDescent="0.2">
      <c r="A2038" s="37">
        <v>25842</v>
      </c>
      <c r="B2038" s="38">
        <v>-0.13286100000000012</v>
      </c>
      <c r="C2038" s="38" t="s">
        <v>1082</v>
      </c>
      <c r="D2038" s="38" t="s">
        <v>76</v>
      </c>
      <c r="E2038" s="38" t="s">
        <v>59</v>
      </c>
      <c r="F2038" s="38" t="s">
        <v>0</v>
      </c>
      <c r="G2038" s="38" t="s">
        <v>14</v>
      </c>
      <c r="H2038" s="38" t="s">
        <v>15</v>
      </c>
      <c r="I2038" s="38" t="s">
        <v>116</v>
      </c>
    </row>
    <row r="2039" spans="1:9" x14ac:dyDescent="0.2">
      <c r="A2039" s="37">
        <v>25934</v>
      </c>
      <c r="B2039" s="38">
        <v>-4.7781999999999769E-2</v>
      </c>
      <c r="C2039" s="38" t="s">
        <v>1082</v>
      </c>
      <c r="D2039" s="38" t="s">
        <v>76</v>
      </c>
      <c r="E2039" s="38" t="s">
        <v>59</v>
      </c>
      <c r="F2039" s="38" t="s">
        <v>0</v>
      </c>
      <c r="G2039" s="38" t="s">
        <v>14</v>
      </c>
      <c r="H2039" s="38" t="s">
        <v>15</v>
      </c>
      <c r="I2039" s="38" t="s">
        <v>116</v>
      </c>
    </row>
    <row r="2040" spans="1:9" x14ac:dyDescent="0.2">
      <c r="A2040" s="37">
        <v>26024</v>
      </c>
      <c r="B2040" s="38">
        <v>-6.3015999999999295E-2</v>
      </c>
      <c r="C2040" s="38" t="s">
        <v>1082</v>
      </c>
      <c r="D2040" s="38" t="s">
        <v>76</v>
      </c>
      <c r="E2040" s="38" t="s">
        <v>59</v>
      </c>
      <c r="F2040" s="38" t="s">
        <v>0</v>
      </c>
      <c r="G2040" s="38" t="s">
        <v>14</v>
      </c>
      <c r="H2040" s="38" t="s">
        <v>15</v>
      </c>
      <c r="I2040" s="38" t="s">
        <v>116</v>
      </c>
    </row>
    <row r="2041" spans="1:9" x14ac:dyDescent="0.2">
      <c r="A2041" s="37">
        <v>26115</v>
      </c>
      <c r="B2041" s="38">
        <v>2.1494388580330259E-2</v>
      </c>
      <c r="C2041" s="38" t="s">
        <v>1082</v>
      </c>
      <c r="D2041" s="38" t="s">
        <v>76</v>
      </c>
      <c r="E2041" s="38" t="s">
        <v>59</v>
      </c>
      <c r="F2041" s="38" t="s">
        <v>0</v>
      </c>
      <c r="G2041" s="38" t="s">
        <v>14</v>
      </c>
      <c r="H2041" s="38" t="s">
        <v>15</v>
      </c>
      <c r="I2041" s="38" t="s">
        <v>116</v>
      </c>
    </row>
    <row r="2042" spans="1:9" x14ac:dyDescent="0.2">
      <c r="A2042" s="37">
        <v>26207</v>
      </c>
      <c r="B2042" s="38">
        <v>-9.4176999999999289E-2</v>
      </c>
      <c r="C2042" s="38" t="s">
        <v>1082</v>
      </c>
      <c r="D2042" s="38" t="s">
        <v>76</v>
      </c>
      <c r="E2042" s="38" t="s">
        <v>59</v>
      </c>
      <c r="F2042" s="38" t="s">
        <v>0</v>
      </c>
      <c r="G2042" s="38" t="s">
        <v>14</v>
      </c>
      <c r="H2042" s="38" t="s">
        <v>15</v>
      </c>
      <c r="I2042" s="38" t="s">
        <v>116</v>
      </c>
    </row>
    <row r="2043" spans="1:9" x14ac:dyDescent="0.2">
      <c r="A2043" s="37">
        <v>26299</v>
      </c>
      <c r="B2043" s="38">
        <v>-0.20994000000000046</v>
      </c>
      <c r="C2043" s="38" t="s">
        <v>1082</v>
      </c>
      <c r="D2043" s="38" t="s">
        <v>76</v>
      </c>
      <c r="E2043" s="38" t="s">
        <v>59</v>
      </c>
      <c r="F2043" s="38" t="s">
        <v>0</v>
      </c>
      <c r="G2043" s="38" t="s">
        <v>14</v>
      </c>
      <c r="H2043" s="38" t="s">
        <v>15</v>
      </c>
      <c r="I2043" s="38" t="s">
        <v>116</v>
      </c>
    </row>
    <row r="2044" spans="1:9" x14ac:dyDescent="0.2">
      <c r="A2044" s="37">
        <v>26390</v>
      </c>
      <c r="B2044" s="38">
        <v>-0.32569055557250959</v>
      </c>
      <c r="C2044" s="38" t="s">
        <v>1082</v>
      </c>
      <c r="D2044" s="38" t="s">
        <v>76</v>
      </c>
      <c r="E2044" s="38" t="s">
        <v>59</v>
      </c>
      <c r="F2044" s="38" t="s">
        <v>0</v>
      </c>
      <c r="G2044" s="38" t="s">
        <v>14</v>
      </c>
      <c r="H2044" s="38" t="s">
        <v>15</v>
      </c>
      <c r="I2044" s="38" t="s">
        <v>116</v>
      </c>
    </row>
    <row r="2045" spans="1:9" x14ac:dyDescent="0.2">
      <c r="A2045" s="37">
        <v>26481</v>
      </c>
      <c r="B2045" s="38">
        <v>-0.44131700000000063</v>
      </c>
      <c r="C2045" s="38" t="s">
        <v>1082</v>
      </c>
      <c r="D2045" s="38" t="s">
        <v>76</v>
      </c>
      <c r="E2045" s="38" t="s">
        <v>59</v>
      </c>
      <c r="F2045" s="38" t="s">
        <v>0</v>
      </c>
      <c r="G2045" s="38" t="s">
        <v>14</v>
      </c>
      <c r="H2045" s="38" t="s">
        <v>15</v>
      </c>
      <c r="I2045" s="38" t="s">
        <v>116</v>
      </c>
    </row>
    <row r="2046" spans="1:9" x14ac:dyDescent="0.2">
      <c r="A2046" s="37">
        <v>26573</v>
      </c>
      <c r="B2046" s="38">
        <v>-0.65670599999999979</v>
      </c>
      <c r="C2046" s="38" t="s">
        <v>1082</v>
      </c>
      <c r="D2046" s="38" t="s">
        <v>76</v>
      </c>
      <c r="E2046" s="38" t="s">
        <v>59</v>
      </c>
      <c r="F2046" s="38" t="s">
        <v>0</v>
      </c>
      <c r="G2046" s="38" t="s">
        <v>14</v>
      </c>
      <c r="H2046" s="38" t="s">
        <v>15</v>
      </c>
      <c r="I2046" s="38" t="s">
        <v>116</v>
      </c>
    </row>
    <row r="2047" spans="1:9" x14ac:dyDescent="0.2">
      <c r="A2047" s="37">
        <v>26665</v>
      </c>
      <c r="B2047" s="38">
        <v>-1.1717453956604</v>
      </c>
      <c r="C2047" s="38" t="s">
        <v>1082</v>
      </c>
      <c r="D2047" s="38" t="s">
        <v>76</v>
      </c>
      <c r="E2047" s="38" t="s">
        <v>59</v>
      </c>
      <c r="F2047" s="38" t="s">
        <v>0</v>
      </c>
      <c r="G2047" s="38" t="s">
        <v>14</v>
      </c>
      <c r="H2047" s="38" t="s">
        <v>15</v>
      </c>
      <c r="I2047" s="38" t="s">
        <v>116</v>
      </c>
    </row>
    <row r="2048" spans="1:9" x14ac:dyDescent="0.2">
      <c r="A2048" s="37">
        <v>26755</v>
      </c>
      <c r="B2048" s="38">
        <v>-1.1863349999999997</v>
      </c>
      <c r="C2048" s="38" t="s">
        <v>1082</v>
      </c>
      <c r="D2048" s="38" t="s">
        <v>76</v>
      </c>
      <c r="E2048" s="38" t="s">
        <v>59</v>
      </c>
      <c r="F2048" s="38" t="s">
        <v>0</v>
      </c>
      <c r="G2048" s="38" t="s">
        <v>14</v>
      </c>
      <c r="H2048" s="38" t="s">
        <v>15</v>
      </c>
      <c r="I2048" s="38" t="s">
        <v>116</v>
      </c>
    </row>
    <row r="2049" spans="1:9" x14ac:dyDescent="0.2">
      <c r="A2049" s="37">
        <v>26846</v>
      </c>
      <c r="B2049" s="38">
        <v>-1.3003866195678704</v>
      </c>
      <c r="C2049" s="38" t="s">
        <v>1082</v>
      </c>
      <c r="D2049" s="38" t="s">
        <v>76</v>
      </c>
      <c r="E2049" s="38" t="s">
        <v>59</v>
      </c>
      <c r="F2049" s="38" t="s">
        <v>0</v>
      </c>
      <c r="G2049" s="38" t="s">
        <v>14</v>
      </c>
      <c r="H2049" s="38" t="s">
        <v>15</v>
      </c>
      <c r="I2049" s="38" t="s">
        <v>116</v>
      </c>
    </row>
    <row r="2050" spans="1:9" x14ac:dyDescent="0.2">
      <c r="A2050" s="37">
        <v>26938</v>
      </c>
      <c r="B2050" s="38">
        <v>-1.3138305664062502</v>
      </c>
      <c r="C2050" s="38" t="s">
        <v>1082</v>
      </c>
      <c r="D2050" s="38" t="s">
        <v>76</v>
      </c>
      <c r="E2050" s="38" t="s">
        <v>59</v>
      </c>
      <c r="F2050" s="38" t="s">
        <v>0</v>
      </c>
      <c r="G2050" s="38" t="s">
        <v>14</v>
      </c>
      <c r="H2050" s="38" t="s">
        <v>15</v>
      </c>
      <c r="I2050" s="38" t="s">
        <v>116</v>
      </c>
    </row>
    <row r="2051" spans="1:9" x14ac:dyDescent="0.2">
      <c r="A2051" s="37">
        <v>27030</v>
      </c>
      <c r="B2051" s="38">
        <v>-1.0266164779663001</v>
      </c>
      <c r="C2051" s="38" t="s">
        <v>1082</v>
      </c>
      <c r="D2051" s="38" t="s">
        <v>76</v>
      </c>
      <c r="E2051" s="38" t="s">
        <v>59</v>
      </c>
      <c r="F2051" s="38" t="s">
        <v>0</v>
      </c>
      <c r="G2051" s="38" t="s">
        <v>14</v>
      </c>
      <c r="H2051" s="38" t="s">
        <v>15</v>
      </c>
      <c r="I2051" s="38" t="s">
        <v>116</v>
      </c>
    </row>
    <row r="2052" spans="1:9" x14ac:dyDescent="0.2">
      <c r="A2052" s="37">
        <v>27120</v>
      </c>
      <c r="B2052" s="38">
        <v>-0.93871500000000019</v>
      </c>
      <c r="C2052" s="38" t="s">
        <v>1082</v>
      </c>
      <c r="D2052" s="38" t="s">
        <v>76</v>
      </c>
      <c r="E2052" s="38" t="s">
        <v>59</v>
      </c>
      <c r="F2052" s="38" t="s">
        <v>0</v>
      </c>
      <c r="G2052" s="38" t="s">
        <v>14</v>
      </c>
      <c r="H2052" s="38" t="s">
        <v>15</v>
      </c>
      <c r="I2052" s="38" t="s">
        <v>116</v>
      </c>
    </row>
    <row r="2053" spans="1:9" x14ac:dyDescent="0.2">
      <c r="A2053" s="37">
        <v>27211</v>
      </c>
      <c r="B2053" s="38">
        <v>-0.55011453628540075</v>
      </c>
      <c r="C2053" s="38" t="s">
        <v>1082</v>
      </c>
      <c r="D2053" s="38" t="s">
        <v>76</v>
      </c>
      <c r="E2053" s="38" t="s">
        <v>59</v>
      </c>
      <c r="F2053" s="38" t="s">
        <v>0</v>
      </c>
      <c r="G2053" s="38" t="s">
        <v>14</v>
      </c>
      <c r="H2053" s="38" t="s">
        <v>15</v>
      </c>
      <c r="I2053" s="38" t="s">
        <v>116</v>
      </c>
    </row>
    <row r="2054" spans="1:9" x14ac:dyDescent="0.2">
      <c r="A2054" s="37">
        <v>27303</v>
      </c>
      <c r="B2054" s="38">
        <v>0.43918046951293999</v>
      </c>
      <c r="C2054" s="38" t="s">
        <v>1082</v>
      </c>
      <c r="D2054" s="38" t="s">
        <v>76</v>
      </c>
      <c r="E2054" s="38" t="s">
        <v>59</v>
      </c>
      <c r="F2054" s="38" t="s">
        <v>0</v>
      </c>
      <c r="G2054" s="38" t="s">
        <v>14</v>
      </c>
      <c r="H2054" s="38" t="s">
        <v>15</v>
      </c>
      <c r="I2054" s="38" t="s">
        <v>116</v>
      </c>
    </row>
    <row r="2055" spans="1:9" x14ac:dyDescent="0.2">
      <c r="A2055" s="37">
        <v>27395</v>
      </c>
      <c r="B2055" s="38">
        <v>2.1291560000000009</v>
      </c>
      <c r="C2055" s="38" t="s">
        <v>1082</v>
      </c>
      <c r="D2055" s="38" t="s">
        <v>76</v>
      </c>
      <c r="E2055" s="38" t="s">
        <v>59</v>
      </c>
      <c r="F2055" s="38" t="s">
        <v>0</v>
      </c>
      <c r="G2055" s="38" t="s">
        <v>14</v>
      </c>
      <c r="H2055" s="38" t="s">
        <v>15</v>
      </c>
      <c r="I2055" s="38" t="s">
        <v>116</v>
      </c>
    </row>
    <row r="2056" spans="1:9" x14ac:dyDescent="0.2">
      <c r="A2056" s="37">
        <v>27485</v>
      </c>
      <c r="B2056" s="38">
        <v>2.7197910000000007</v>
      </c>
      <c r="C2056" s="38" t="s">
        <v>1082</v>
      </c>
      <c r="D2056" s="38" t="s">
        <v>76</v>
      </c>
      <c r="E2056" s="38" t="s">
        <v>59</v>
      </c>
      <c r="F2056" s="38" t="s">
        <v>0</v>
      </c>
      <c r="G2056" s="38" t="s">
        <v>14</v>
      </c>
      <c r="H2056" s="38" t="s">
        <v>15</v>
      </c>
      <c r="I2056" s="38" t="s">
        <v>116</v>
      </c>
    </row>
    <row r="2057" spans="1:9" x14ac:dyDescent="0.2">
      <c r="A2057" s="37">
        <v>27576</v>
      </c>
      <c r="B2057" s="38">
        <v>2.3110660000000003</v>
      </c>
      <c r="C2057" s="38" t="s">
        <v>1082</v>
      </c>
      <c r="D2057" s="38" t="s">
        <v>76</v>
      </c>
      <c r="E2057" s="38" t="s">
        <v>59</v>
      </c>
      <c r="F2057" s="38" t="s">
        <v>0</v>
      </c>
      <c r="G2057" s="38" t="s">
        <v>14</v>
      </c>
      <c r="H2057" s="38" t="s">
        <v>15</v>
      </c>
      <c r="I2057" s="38" t="s">
        <v>116</v>
      </c>
    </row>
    <row r="2058" spans="1:9" x14ac:dyDescent="0.2">
      <c r="A2058" s="37">
        <v>27668</v>
      </c>
      <c r="B2058" s="38">
        <v>2.1029675483703709</v>
      </c>
      <c r="C2058" s="38" t="s">
        <v>1082</v>
      </c>
      <c r="D2058" s="38" t="s">
        <v>76</v>
      </c>
      <c r="E2058" s="38" t="s">
        <v>59</v>
      </c>
      <c r="F2058" s="38" t="s">
        <v>0</v>
      </c>
      <c r="G2058" s="38" t="s">
        <v>14</v>
      </c>
      <c r="H2058" s="38" t="s">
        <v>15</v>
      </c>
      <c r="I2058" s="38" t="s">
        <v>116</v>
      </c>
    </row>
    <row r="2059" spans="1:9" x14ac:dyDescent="0.2">
      <c r="A2059" s="37">
        <v>27760</v>
      </c>
      <c r="B2059" s="38">
        <v>1.4954910000000003</v>
      </c>
      <c r="C2059" s="38" t="s">
        <v>1082</v>
      </c>
      <c r="D2059" s="38" t="s">
        <v>76</v>
      </c>
      <c r="E2059" s="38" t="s">
        <v>59</v>
      </c>
      <c r="F2059" s="38" t="s">
        <v>0</v>
      </c>
      <c r="G2059" s="38" t="s">
        <v>14</v>
      </c>
      <c r="H2059" s="38" t="s">
        <v>15</v>
      </c>
      <c r="I2059" s="38" t="s">
        <v>116</v>
      </c>
    </row>
    <row r="2060" spans="1:9" x14ac:dyDescent="0.2">
      <c r="A2060" s="37">
        <v>27851</v>
      </c>
      <c r="B2060" s="38">
        <v>1.3886419999999999</v>
      </c>
      <c r="C2060" s="38" t="s">
        <v>1082</v>
      </c>
      <c r="D2060" s="38" t="s">
        <v>76</v>
      </c>
      <c r="E2060" s="38" t="s">
        <v>59</v>
      </c>
      <c r="F2060" s="38" t="s">
        <v>0</v>
      </c>
      <c r="G2060" s="38" t="s">
        <v>14</v>
      </c>
      <c r="H2060" s="38" t="s">
        <v>15</v>
      </c>
      <c r="I2060" s="38" t="s">
        <v>116</v>
      </c>
    </row>
    <row r="2061" spans="1:9" x14ac:dyDescent="0.2">
      <c r="A2061" s="37">
        <v>27942</v>
      </c>
      <c r="B2061" s="38">
        <v>1.482437</v>
      </c>
      <c r="C2061" s="38" t="s">
        <v>1082</v>
      </c>
      <c r="D2061" s="38" t="s">
        <v>76</v>
      </c>
      <c r="E2061" s="38" t="s">
        <v>59</v>
      </c>
      <c r="F2061" s="38" t="s">
        <v>0</v>
      </c>
      <c r="G2061" s="38" t="s">
        <v>14</v>
      </c>
      <c r="H2061" s="38" t="s">
        <v>15</v>
      </c>
      <c r="I2061" s="38" t="s">
        <v>116</v>
      </c>
    </row>
    <row r="2062" spans="1:9" x14ac:dyDescent="0.2">
      <c r="A2062" s="37">
        <v>28034</v>
      </c>
      <c r="B2062" s="38">
        <v>1.5769009999999994</v>
      </c>
      <c r="C2062" s="38" t="s">
        <v>1082</v>
      </c>
      <c r="D2062" s="38" t="s">
        <v>76</v>
      </c>
      <c r="E2062" s="38" t="s">
        <v>59</v>
      </c>
      <c r="F2062" s="38" t="s">
        <v>0</v>
      </c>
      <c r="G2062" s="38" t="s">
        <v>14</v>
      </c>
      <c r="H2062" s="38" t="s">
        <v>15</v>
      </c>
      <c r="I2062" s="38" t="s">
        <v>116</v>
      </c>
    </row>
    <row r="2063" spans="1:9" x14ac:dyDescent="0.2">
      <c r="A2063" s="37">
        <v>28126</v>
      </c>
      <c r="B2063" s="38">
        <v>1.2720690000000001</v>
      </c>
      <c r="C2063" s="38" t="s">
        <v>1082</v>
      </c>
      <c r="D2063" s="38" t="s">
        <v>76</v>
      </c>
      <c r="E2063" s="38" t="s">
        <v>59</v>
      </c>
      <c r="F2063" s="38" t="s">
        <v>0</v>
      </c>
      <c r="G2063" s="38" t="s">
        <v>14</v>
      </c>
      <c r="H2063" s="38" t="s">
        <v>15</v>
      </c>
      <c r="I2063" s="38" t="s">
        <v>116</v>
      </c>
    </row>
    <row r="2064" spans="1:9" x14ac:dyDescent="0.2">
      <c r="A2064" s="37">
        <v>28216</v>
      </c>
      <c r="B2064" s="38">
        <v>0.86798343658447941</v>
      </c>
      <c r="C2064" s="38" t="s">
        <v>1082</v>
      </c>
      <c r="D2064" s="38" t="s">
        <v>76</v>
      </c>
      <c r="E2064" s="38" t="s">
        <v>59</v>
      </c>
      <c r="F2064" s="38" t="s">
        <v>0</v>
      </c>
      <c r="G2064" s="38" t="s">
        <v>14</v>
      </c>
      <c r="H2064" s="38" t="s">
        <v>15</v>
      </c>
      <c r="I2064" s="38" t="s">
        <v>116</v>
      </c>
    </row>
    <row r="2065" spans="1:9" x14ac:dyDescent="0.2">
      <c r="A2065" s="37">
        <v>28307</v>
      </c>
      <c r="B2065" s="38">
        <v>0.66469100000000036</v>
      </c>
      <c r="C2065" s="38" t="s">
        <v>1082</v>
      </c>
      <c r="D2065" s="38" t="s">
        <v>76</v>
      </c>
      <c r="E2065" s="38" t="s">
        <v>59</v>
      </c>
      <c r="F2065" s="38" t="s">
        <v>0</v>
      </c>
      <c r="G2065" s="38" t="s">
        <v>14</v>
      </c>
      <c r="H2065" s="38" t="s">
        <v>15</v>
      </c>
      <c r="I2065" s="38" t="s">
        <v>116</v>
      </c>
    </row>
    <row r="2066" spans="1:9" x14ac:dyDescent="0.2">
      <c r="A2066" s="37">
        <v>28399</v>
      </c>
      <c r="B2066" s="38">
        <v>0.46224299999999996</v>
      </c>
      <c r="C2066" s="38" t="s">
        <v>1082</v>
      </c>
      <c r="D2066" s="38" t="s">
        <v>76</v>
      </c>
      <c r="E2066" s="38" t="s">
        <v>59</v>
      </c>
      <c r="F2066" s="38" t="s">
        <v>0</v>
      </c>
      <c r="G2066" s="38" t="s">
        <v>14</v>
      </c>
      <c r="H2066" s="38" t="s">
        <v>15</v>
      </c>
      <c r="I2066" s="38" t="s">
        <v>116</v>
      </c>
    </row>
    <row r="2067" spans="1:9" x14ac:dyDescent="0.2">
      <c r="A2067" s="37">
        <v>28491</v>
      </c>
      <c r="B2067" s="38">
        <v>6.0688999999999993E-2</v>
      </c>
      <c r="C2067" s="38" t="s">
        <v>1082</v>
      </c>
      <c r="D2067" s="38" t="s">
        <v>76</v>
      </c>
      <c r="E2067" s="38" t="s">
        <v>59</v>
      </c>
      <c r="F2067" s="38" t="s">
        <v>0</v>
      </c>
      <c r="G2067" s="38" t="s">
        <v>14</v>
      </c>
      <c r="H2067" s="38" t="s">
        <v>15</v>
      </c>
      <c r="I2067" s="38" t="s">
        <v>116</v>
      </c>
    </row>
    <row r="2068" spans="1:9" x14ac:dyDescent="0.2">
      <c r="A2068" s="37">
        <v>28581</v>
      </c>
      <c r="B2068" s="38">
        <v>-0.23992699999999978</v>
      </c>
      <c r="C2068" s="38" t="s">
        <v>1082</v>
      </c>
      <c r="D2068" s="38" t="s">
        <v>76</v>
      </c>
      <c r="E2068" s="38" t="s">
        <v>59</v>
      </c>
      <c r="F2068" s="38" t="s">
        <v>0</v>
      </c>
      <c r="G2068" s="38" t="s">
        <v>14</v>
      </c>
      <c r="H2068" s="38" t="s">
        <v>15</v>
      </c>
      <c r="I2068" s="38" t="s">
        <v>116</v>
      </c>
    </row>
    <row r="2069" spans="1:9" x14ac:dyDescent="0.2">
      <c r="A2069" s="37">
        <v>28672</v>
      </c>
      <c r="B2069" s="38">
        <v>-0.23957443237303977</v>
      </c>
      <c r="C2069" s="38" t="s">
        <v>1082</v>
      </c>
      <c r="D2069" s="38" t="s">
        <v>76</v>
      </c>
      <c r="E2069" s="38" t="s">
        <v>59</v>
      </c>
      <c r="F2069" s="38" t="s">
        <v>0</v>
      </c>
      <c r="G2069" s="38" t="s">
        <v>14</v>
      </c>
      <c r="H2069" s="38" t="s">
        <v>15</v>
      </c>
      <c r="I2069" s="38" t="s">
        <v>116</v>
      </c>
    </row>
    <row r="2070" spans="1:9" x14ac:dyDescent="0.2">
      <c r="A2070" s="37">
        <v>28764</v>
      </c>
      <c r="B2070" s="38">
        <v>-0.33823451995848952</v>
      </c>
      <c r="C2070" s="38" t="s">
        <v>1082</v>
      </c>
      <c r="D2070" s="38" t="s">
        <v>76</v>
      </c>
      <c r="E2070" s="38" t="s">
        <v>59</v>
      </c>
      <c r="F2070" s="38" t="s">
        <v>0</v>
      </c>
      <c r="G2070" s="38" t="s">
        <v>14</v>
      </c>
      <c r="H2070" s="38" t="s">
        <v>15</v>
      </c>
      <c r="I2070" s="38" t="s">
        <v>116</v>
      </c>
    </row>
    <row r="2071" spans="1:9" x14ac:dyDescent="0.2">
      <c r="A2071" s="37">
        <v>28856</v>
      </c>
      <c r="B2071" s="38">
        <v>-0.33590946197508931</v>
      </c>
      <c r="C2071" s="38" t="s">
        <v>1082</v>
      </c>
      <c r="D2071" s="38" t="s">
        <v>76</v>
      </c>
      <c r="E2071" s="38" t="s">
        <v>59</v>
      </c>
      <c r="F2071" s="38" t="s">
        <v>0</v>
      </c>
      <c r="G2071" s="38" t="s">
        <v>14</v>
      </c>
      <c r="H2071" s="38" t="s">
        <v>15</v>
      </c>
      <c r="I2071" s="38" t="s">
        <v>116</v>
      </c>
    </row>
    <row r="2072" spans="1:9" x14ac:dyDescent="0.2">
      <c r="A2072" s="37">
        <v>28946</v>
      </c>
      <c r="B2072" s="38">
        <v>-0.53261700000000012</v>
      </c>
      <c r="C2072" s="38" t="s">
        <v>1082</v>
      </c>
      <c r="D2072" s="38" t="s">
        <v>76</v>
      </c>
      <c r="E2072" s="38" t="s">
        <v>59</v>
      </c>
      <c r="F2072" s="38" t="s">
        <v>0</v>
      </c>
      <c r="G2072" s="38" t="s">
        <v>14</v>
      </c>
      <c r="H2072" s="38" t="s">
        <v>15</v>
      </c>
      <c r="I2072" s="38" t="s">
        <v>116</v>
      </c>
    </row>
    <row r="2073" spans="1:9" x14ac:dyDescent="0.2">
      <c r="A2073" s="37">
        <v>29037</v>
      </c>
      <c r="B2073" s="38">
        <v>-0.32839355468749964</v>
      </c>
      <c r="C2073" s="38" t="s">
        <v>1082</v>
      </c>
      <c r="D2073" s="38" t="s">
        <v>76</v>
      </c>
      <c r="E2073" s="38" t="s">
        <v>59</v>
      </c>
      <c r="F2073" s="38" t="s">
        <v>0</v>
      </c>
      <c r="G2073" s="38" t="s">
        <v>14</v>
      </c>
      <c r="H2073" s="38" t="s">
        <v>15</v>
      </c>
      <c r="I2073" s="38" t="s">
        <v>116</v>
      </c>
    </row>
    <row r="2074" spans="1:9" x14ac:dyDescent="0.2">
      <c r="A2074" s="37">
        <v>29129</v>
      </c>
      <c r="B2074" s="38">
        <v>-0.22329000000000043</v>
      </c>
      <c r="C2074" s="38" t="s">
        <v>1082</v>
      </c>
      <c r="D2074" s="38" t="s">
        <v>76</v>
      </c>
      <c r="E2074" s="38" t="s">
        <v>59</v>
      </c>
      <c r="F2074" s="38" t="s">
        <v>0</v>
      </c>
      <c r="G2074" s="38" t="s">
        <v>14</v>
      </c>
      <c r="H2074" s="38" t="s">
        <v>15</v>
      </c>
      <c r="I2074" s="38" t="s">
        <v>116</v>
      </c>
    </row>
    <row r="2075" spans="1:9" x14ac:dyDescent="0.2">
      <c r="A2075" s="37">
        <v>29221</v>
      </c>
      <c r="B2075" s="38">
        <v>7.6793592789419662E-2</v>
      </c>
      <c r="C2075" s="38" t="s">
        <v>1082</v>
      </c>
      <c r="D2075" s="38" t="s">
        <v>76</v>
      </c>
      <c r="E2075" s="38" t="s">
        <v>59</v>
      </c>
      <c r="F2075" s="38" t="s">
        <v>0</v>
      </c>
      <c r="G2075" s="38" t="s">
        <v>14</v>
      </c>
      <c r="H2075" s="38" t="s">
        <v>15</v>
      </c>
      <c r="I2075" s="38" t="s">
        <v>116</v>
      </c>
    </row>
    <row r="2076" spans="1:9" x14ac:dyDescent="0.2">
      <c r="A2076" s="37">
        <v>29312</v>
      </c>
      <c r="B2076" s="38">
        <v>1.0855540793122902</v>
      </c>
      <c r="C2076" s="38" t="s">
        <v>1082</v>
      </c>
      <c r="D2076" s="38" t="s">
        <v>76</v>
      </c>
      <c r="E2076" s="38" t="s">
        <v>59</v>
      </c>
      <c r="F2076" s="38" t="s">
        <v>0</v>
      </c>
      <c r="G2076" s="38" t="s">
        <v>14</v>
      </c>
      <c r="H2076" s="38" t="s">
        <v>15</v>
      </c>
      <c r="I2076" s="38" t="s">
        <v>116</v>
      </c>
    </row>
    <row r="2077" spans="1:9" x14ac:dyDescent="0.2">
      <c r="A2077" s="37">
        <v>29403</v>
      </c>
      <c r="B2077" s="38">
        <v>1.4943178516935305</v>
      </c>
      <c r="C2077" s="38" t="s">
        <v>1082</v>
      </c>
      <c r="D2077" s="38" t="s">
        <v>76</v>
      </c>
      <c r="E2077" s="38" t="s">
        <v>59</v>
      </c>
      <c r="F2077" s="38" t="s">
        <v>0</v>
      </c>
      <c r="G2077" s="38" t="s">
        <v>14</v>
      </c>
      <c r="H2077" s="38" t="s">
        <v>15</v>
      </c>
      <c r="I2077" s="38" t="s">
        <v>116</v>
      </c>
    </row>
    <row r="2078" spans="1:9" x14ac:dyDescent="0.2">
      <c r="A2078" s="37">
        <v>29495</v>
      </c>
      <c r="B2078" s="38">
        <v>1.2030905701702501</v>
      </c>
      <c r="C2078" s="38" t="s">
        <v>1082</v>
      </c>
      <c r="D2078" s="38" t="s">
        <v>76</v>
      </c>
      <c r="E2078" s="38" t="s">
        <v>59</v>
      </c>
      <c r="F2078" s="38" t="s">
        <v>0</v>
      </c>
      <c r="G2078" s="38" t="s">
        <v>14</v>
      </c>
      <c r="H2078" s="38" t="s">
        <v>15</v>
      </c>
      <c r="I2078" s="38" t="s">
        <v>116</v>
      </c>
    </row>
    <row r="2079" spans="1:9" x14ac:dyDescent="0.2">
      <c r="A2079" s="37">
        <v>29587</v>
      </c>
      <c r="B2079" s="38">
        <v>1.2118796548967206</v>
      </c>
      <c r="C2079" s="38" t="s">
        <v>1082</v>
      </c>
      <c r="D2079" s="38" t="s">
        <v>76</v>
      </c>
      <c r="E2079" s="38" t="s">
        <v>59</v>
      </c>
      <c r="F2079" s="38" t="s">
        <v>0</v>
      </c>
      <c r="G2079" s="38" t="s">
        <v>14</v>
      </c>
      <c r="H2079" s="38" t="s">
        <v>15</v>
      </c>
      <c r="I2079" s="38" t="s">
        <v>116</v>
      </c>
    </row>
    <row r="2080" spans="1:9" x14ac:dyDescent="0.2">
      <c r="A2080" s="37">
        <v>29677</v>
      </c>
      <c r="B2080" s="38">
        <v>1.2206938977199204</v>
      </c>
      <c r="C2080" s="38" t="s">
        <v>1082</v>
      </c>
      <c r="D2080" s="38" t="s">
        <v>76</v>
      </c>
      <c r="E2080" s="38" t="s">
        <v>59</v>
      </c>
      <c r="F2080" s="38" t="s">
        <v>0</v>
      </c>
      <c r="G2080" s="38" t="s">
        <v>14</v>
      </c>
      <c r="H2080" s="38" t="s">
        <v>15</v>
      </c>
      <c r="I2080" s="38" t="s">
        <v>116</v>
      </c>
    </row>
    <row r="2081" spans="1:9" x14ac:dyDescent="0.2">
      <c r="A2081" s="37">
        <v>29768</v>
      </c>
      <c r="B2081" s="38">
        <v>1.2295432196469607</v>
      </c>
      <c r="C2081" s="38" t="s">
        <v>1082</v>
      </c>
      <c r="D2081" s="38" t="s">
        <v>76</v>
      </c>
      <c r="E2081" s="38" t="s">
        <v>59</v>
      </c>
      <c r="F2081" s="38" t="s">
        <v>0</v>
      </c>
      <c r="G2081" s="38" t="s">
        <v>14</v>
      </c>
      <c r="H2081" s="38" t="s">
        <v>15</v>
      </c>
      <c r="I2081" s="38" t="s">
        <v>116</v>
      </c>
    </row>
    <row r="2082" spans="1:9" x14ac:dyDescent="0.2">
      <c r="A2082" s="37">
        <v>29860</v>
      </c>
      <c r="B2082" s="38">
        <v>2.0384385166679992</v>
      </c>
      <c r="C2082" s="38" t="s">
        <v>1082</v>
      </c>
      <c r="D2082" s="38" t="s">
        <v>76</v>
      </c>
      <c r="E2082" s="38" t="s">
        <v>59</v>
      </c>
      <c r="F2082" s="38" t="s">
        <v>0</v>
      </c>
      <c r="G2082" s="38" t="s">
        <v>14</v>
      </c>
      <c r="H2082" s="38" t="s">
        <v>15</v>
      </c>
      <c r="I2082" s="38" t="s">
        <v>116</v>
      </c>
    </row>
    <row r="2083" spans="1:9" x14ac:dyDescent="0.2">
      <c r="A2083" s="37">
        <v>29952</v>
      </c>
      <c r="B2083" s="38">
        <v>2.6473915575955509</v>
      </c>
      <c r="C2083" s="38" t="s">
        <v>1082</v>
      </c>
      <c r="D2083" s="38" t="s">
        <v>76</v>
      </c>
      <c r="E2083" s="38" t="s">
        <v>59</v>
      </c>
      <c r="F2083" s="38" t="s">
        <v>0</v>
      </c>
      <c r="G2083" s="38" t="s">
        <v>14</v>
      </c>
      <c r="H2083" s="38" t="s">
        <v>15</v>
      </c>
      <c r="I2083" s="38" t="s">
        <v>116</v>
      </c>
    </row>
    <row r="2084" spans="1:9" x14ac:dyDescent="0.2">
      <c r="A2084" s="37">
        <v>30042</v>
      </c>
      <c r="B2084" s="38">
        <v>3.2564149147214003</v>
      </c>
      <c r="C2084" s="38" t="s">
        <v>1082</v>
      </c>
      <c r="D2084" s="38" t="s">
        <v>76</v>
      </c>
      <c r="E2084" s="38" t="s">
        <v>59</v>
      </c>
      <c r="F2084" s="38" t="s">
        <v>0</v>
      </c>
      <c r="G2084" s="38" t="s">
        <v>14</v>
      </c>
      <c r="H2084" s="38" t="s">
        <v>15</v>
      </c>
      <c r="I2084" s="38" t="s">
        <v>116</v>
      </c>
    </row>
    <row r="2085" spans="1:9" x14ac:dyDescent="0.2">
      <c r="A2085" s="37">
        <v>30133</v>
      </c>
      <c r="B2085" s="38">
        <v>3.7655219151531805</v>
      </c>
      <c r="C2085" s="38" t="s">
        <v>1082</v>
      </c>
      <c r="D2085" s="38" t="s">
        <v>76</v>
      </c>
      <c r="E2085" s="38" t="s">
        <v>59</v>
      </c>
      <c r="F2085" s="38" t="s">
        <v>0</v>
      </c>
      <c r="G2085" s="38" t="s">
        <v>14</v>
      </c>
      <c r="H2085" s="38" t="s">
        <v>15</v>
      </c>
      <c r="I2085" s="38" t="s">
        <v>116</v>
      </c>
    </row>
    <row r="2086" spans="1:9" x14ac:dyDescent="0.2">
      <c r="A2086" s="37">
        <v>30225</v>
      </c>
      <c r="B2086" s="38">
        <v>4.5747266056390492</v>
      </c>
      <c r="C2086" s="38" t="s">
        <v>1082</v>
      </c>
      <c r="D2086" s="38" t="s">
        <v>76</v>
      </c>
      <c r="E2086" s="38" t="s">
        <v>59</v>
      </c>
      <c r="F2086" s="38" t="s">
        <v>0</v>
      </c>
      <c r="G2086" s="38" t="s">
        <v>14</v>
      </c>
      <c r="H2086" s="38" t="s">
        <v>15</v>
      </c>
      <c r="I2086" s="38" t="s">
        <v>116</v>
      </c>
    </row>
    <row r="2087" spans="1:9" x14ac:dyDescent="0.2">
      <c r="A2087" s="37">
        <v>30317</v>
      </c>
      <c r="B2087" s="38">
        <v>4.284043726817</v>
      </c>
      <c r="C2087" s="38" t="s">
        <v>1082</v>
      </c>
      <c r="D2087" s="38" t="s">
        <v>76</v>
      </c>
      <c r="E2087" s="38" t="s">
        <v>59</v>
      </c>
      <c r="F2087" s="38" t="s">
        <v>0</v>
      </c>
      <c r="G2087" s="38" t="s">
        <v>14</v>
      </c>
      <c r="H2087" s="38" t="s">
        <v>15</v>
      </c>
      <c r="I2087" s="38" t="s">
        <v>116</v>
      </c>
    </row>
    <row r="2088" spans="1:9" x14ac:dyDescent="0.2">
      <c r="A2088" s="37">
        <v>30407</v>
      </c>
      <c r="B2088" s="38">
        <v>3.9934886948372696</v>
      </c>
      <c r="C2088" s="38" t="s">
        <v>1082</v>
      </c>
      <c r="D2088" s="38" t="s">
        <v>76</v>
      </c>
      <c r="E2088" s="38" t="s">
        <v>59</v>
      </c>
      <c r="F2088" s="38" t="s">
        <v>0</v>
      </c>
      <c r="G2088" s="38" t="s">
        <v>14</v>
      </c>
      <c r="H2088" s="38" t="s">
        <v>15</v>
      </c>
      <c r="I2088" s="38" t="s">
        <v>116</v>
      </c>
    </row>
    <row r="2089" spans="1:9" x14ac:dyDescent="0.2">
      <c r="A2089" s="37">
        <v>30498</v>
      </c>
      <c r="B2089" s="38">
        <v>3.3030775896726308</v>
      </c>
      <c r="C2089" s="38" t="s">
        <v>1082</v>
      </c>
      <c r="D2089" s="38" t="s">
        <v>76</v>
      </c>
      <c r="E2089" s="38" t="s">
        <v>59</v>
      </c>
      <c r="F2089" s="38" t="s">
        <v>0</v>
      </c>
      <c r="G2089" s="38" t="s">
        <v>14</v>
      </c>
      <c r="H2089" s="38" t="s">
        <v>15</v>
      </c>
      <c r="I2089" s="38" t="s">
        <v>116</v>
      </c>
    </row>
    <row r="2090" spans="1:9" x14ac:dyDescent="0.2">
      <c r="A2090" s="37">
        <v>30590</v>
      </c>
      <c r="B2090" s="38">
        <v>2.4128271504130501</v>
      </c>
      <c r="C2090" s="38" t="s">
        <v>1082</v>
      </c>
      <c r="D2090" s="38" t="s">
        <v>76</v>
      </c>
      <c r="E2090" s="38" t="s">
        <v>59</v>
      </c>
      <c r="F2090" s="38" t="s">
        <v>0</v>
      </c>
      <c r="G2090" s="38" t="s">
        <v>14</v>
      </c>
      <c r="H2090" s="38" t="s">
        <v>15</v>
      </c>
      <c r="I2090" s="38" t="s">
        <v>116</v>
      </c>
    </row>
    <row r="2091" spans="1:9" x14ac:dyDescent="0.2">
      <c r="A2091" s="37">
        <v>30682</v>
      </c>
      <c r="B2091" s="38">
        <v>1.8227547785487204</v>
      </c>
      <c r="C2091" s="38" t="s">
        <v>1082</v>
      </c>
      <c r="D2091" s="38" t="s">
        <v>76</v>
      </c>
      <c r="E2091" s="38" t="s">
        <v>59</v>
      </c>
      <c r="F2091" s="38" t="s">
        <v>0</v>
      </c>
      <c r="G2091" s="38" t="s">
        <v>14</v>
      </c>
      <c r="H2091" s="38" t="s">
        <v>15</v>
      </c>
      <c r="I2091" s="38" t="s">
        <v>116</v>
      </c>
    </row>
    <row r="2092" spans="1:9" x14ac:dyDescent="0.2">
      <c r="A2092" s="37">
        <v>30773</v>
      </c>
      <c r="B2092" s="38">
        <v>1.3328785507213503</v>
      </c>
      <c r="C2092" s="38" t="s">
        <v>1082</v>
      </c>
      <c r="D2092" s="38" t="s">
        <v>76</v>
      </c>
      <c r="E2092" s="38" t="s">
        <v>59</v>
      </c>
      <c r="F2092" s="38" t="s">
        <v>0</v>
      </c>
      <c r="G2092" s="38" t="s">
        <v>14</v>
      </c>
      <c r="H2092" s="38" t="s">
        <v>15</v>
      </c>
      <c r="I2092" s="38" t="s">
        <v>116</v>
      </c>
    </row>
    <row r="2093" spans="1:9" x14ac:dyDescent="0.2">
      <c r="A2093" s="37">
        <v>30864</v>
      </c>
      <c r="B2093" s="38">
        <v>1.3432172426670901</v>
      </c>
      <c r="C2093" s="38" t="s">
        <v>1082</v>
      </c>
      <c r="D2093" s="38" t="s">
        <v>76</v>
      </c>
      <c r="E2093" s="38" t="s">
        <v>59</v>
      </c>
      <c r="F2093" s="38" t="s">
        <v>0</v>
      </c>
      <c r="G2093" s="38" t="s">
        <v>14</v>
      </c>
      <c r="H2093" s="38" t="s">
        <v>15</v>
      </c>
      <c r="I2093" s="38" t="s">
        <v>116</v>
      </c>
    </row>
    <row r="2094" spans="1:9" x14ac:dyDescent="0.2">
      <c r="A2094" s="37">
        <v>30956</v>
      </c>
      <c r="B2094" s="38">
        <v>1.2537903660566094</v>
      </c>
      <c r="C2094" s="38" t="s">
        <v>1082</v>
      </c>
      <c r="D2094" s="38" t="s">
        <v>76</v>
      </c>
      <c r="E2094" s="38" t="s">
        <v>59</v>
      </c>
      <c r="F2094" s="38" t="s">
        <v>0</v>
      </c>
      <c r="G2094" s="38" t="s">
        <v>14</v>
      </c>
      <c r="H2094" s="38" t="s">
        <v>15</v>
      </c>
      <c r="I2094" s="38" t="s">
        <v>116</v>
      </c>
    </row>
    <row r="2095" spans="1:9" x14ac:dyDescent="0.2">
      <c r="A2095" s="37">
        <v>31048</v>
      </c>
      <c r="B2095" s="38">
        <v>1.1646182196178199</v>
      </c>
      <c r="C2095" s="38" t="s">
        <v>1082</v>
      </c>
      <c r="D2095" s="38" t="s">
        <v>76</v>
      </c>
      <c r="E2095" s="38" t="s">
        <v>59</v>
      </c>
      <c r="F2095" s="38" t="s">
        <v>0</v>
      </c>
      <c r="G2095" s="38" t="s">
        <v>14</v>
      </c>
      <c r="H2095" s="38" t="s">
        <v>15</v>
      </c>
      <c r="I2095" s="38" t="s">
        <v>116</v>
      </c>
    </row>
    <row r="2096" spans="1:9" x14ac:dyDescent="0.2">
      <c r="A2096" s="37">
        <v>31138</v>
      </c>
      <c r="B2096" s="38">
        <v>1.2757217620015497</v>
      </c>
      <c r="C2096" s="38" t="s">
        <v>1082</v>
      </c>
      <c r="D2096" s="38" t="s">
        <v>76</v>
      </c>
      <c r="E2096" s="38" t="s">
        <v>59</v>
      </c>
      <c r="F2096" s="38" t="s">
        <v>0</v>
      </c>
      <c r="G2096" s="38" t="s">
        <v>14</v>
      </c>
      <c r="H2096" s="38" t="s">
        <v>15</v>
      </c>
      <c r="I2096" s="38" t="s">
        <v>116</v>
      </c>
    </row>
    <row r="2097" spans="1:9" x14ac:dyDescent="0.2">
      <c r="A2097" s="37">
        <v>31229</v>
      </c>
      <c r="B2097" s="38">
        <v>1.1871219201192504</v>
      </c>
      <c r="C2097" s="38" t="s">
        <v>1082</v>
      </c>
      <c r="D2097" s="38" t="s">
        <v>76</v>
      </c>
      <c r="E2097" s="38" t="s">
        <v>59</v>
      </c>
      <c r="F2097" s="38" t="s">
        <v>0</v>
      </c>
      <c r="G2097" s="38" t="s">
        <v>14</v>
      </c>
      <c r="H2097" s="38" t="s">
        <v>15</v>
      </c>
      <c r="I2097" s="38" t="s">
        <v>116</v>
      </c>
    </row>
    <row r="2098" spans="1:9" x14ac:dyDescent="0.2">
      <c r="A2098" s="37">
        <v>31321</v>
      </c>
      <c r="B2098" s="38">
        <v>0.99883776325023987</v>
      </c>
      <c r="C2098" s="38" t="s">
        <v>1082</v>
      </c>
      <c r="D2098" s="38" t="s">
        <v>76</v>
      </c>
      <c r="E2098" s="38" t="s">
        <v>59</v>
      </c>
      <c r="F2098" s="38" t="s">
        <v>0</v>
      </c>
      <c r="G2098" s="38" t="s">
        <v>14</v>
      </c>
      <c r="H2098" s="38" t="s">
        <v>15</v>
      </c>
      <c r="I2098" s="38" t="s">
        <v>116</v>
      </c>
    </row>
    <row r="2099" spans="1:9" x14ac:dyDescent="0.2">
      <c r="A2099" s="37">
        <v>31413</v>
      </c>
      <c r="B2099" s="38">
        <v>1.0108835851578597</v>
      </c>
      <c r="C2099" s="38" t="s">
        <v>1082</v>
      </c>
      <c r="D2099" s="38" t="s">
        <v>76</v>
      </c>
      <c r="E2099" s="38" t="s">
        <v>59</v>
      </c>
      <c r="F2099" s="38" t="s">
        <v>0</v>
      </c>
      <c r="G2099" s="38" t="s">
        <v>14</v>
      </c>
      <c r="H2099" s="38" t="s">
        <v>15</v>
      </c>
      <c r="I2099" s="38" t="s">
        <v>116</v>
      </c>
    </row>
    <row r="2100" spans="1:9" x14ac:dyDescent="0.2">
      <c r="A2100" s="37">
        <v>31503</v>
      </c>
      <c r="B2100" s="38">
        <v>1.22326557505626</v>
      </c>
      <c r="C2100" s="38" t="s">
        <v>1082</v>
      </c>
      <c r="D2100" s="38" t="s">
        <v>76</v>
      </c>
      <c r="E2100" s="38" t="s">
        <v>59</v>
      </c>
      <c r="F2100" s="38" t="s">
        <v>0</v>
      </c>
      <c r="G2100" s="38" t="s">
        <v>14</v>
      </c>
      <c r="H2100" s="38" t="s">
        <v>15</v>
      </c>
      <c r="I2100" s="38" t="s">
        <v>116</v>
      </c>
    </row>
    <row r="2101" spans="1:9" x14ac:dyDescent="0.2">
      <c r="A2101" s="37">
        <v>31594</v>
      </c>
      <c r="B2101" s="38">
        <v>1.0359824769146604</v>
      </c>
      <c r="C2101" s="38" t="s">
        <v>1082</v>
      </c>
      <c r="D2101" s="38" t="s">
        <v>76</v>
      </c>
      <c r="E2101" s="38" t="s">
        <v>59</v>
      </c>
      <c r="F2101" s="38" t="s">
        <v>0</v>
      </c>
      <c r="G2101" s="38" t="s">
        <v>14</v>
      </c>
      <c r="H2101" s="38" t="s">
        <v>15</v>
      </c>
      <c r="I2101" s="38" t="s">
        <v>116</v>
      </c>
    </row>
    <row r="2102" spans="1:9" x14ac:dyDescent="0.2">
      <c r="A2102" s="37">
        <v>31686</v>
      </c>
      <c r="B2102" s="38">
        <v>0.84902668861411001</v>
      </c>
      <c r="C2102" s="38" t="s">
        <v>1082</v>
      </c>
      <c r="D2102" s="38" t="s">
        <v>76</v>
      </c>
      <c r="E2102" s="38" t="s">
        <v>59</v>
      </c>
      <c r="F2102" s="38" t="s">
        <v>0</v>
      </c>
      <c r="G2102" s="38" t="s">
        <v>14</v>
      </c>
      <c r="H2102" s="38" t="s">
        <v>15</v>
      </c>
      <c r="I2102" s="38" t="s">
        <v>116</v>
      </c>
    </row>
    <row r="2103" spans="1:9" x14ac:dyDescent="0.2">
      <c r="A2103" s="37">
        <v>31778</v>
      </c>
      <c r="B2103" s="38">
        <v>0.66238567305816964</v>
      </c>
      <c r="C2103" s="38" t="s">
        <v>1082</v>
      </c>
      <c r="D2103" s="38" t="s">
        <v>76</v>
      </c>
      <c r="E2103" s="38" t="s">
        <v>59</v>
      </c>
      <c r="F2103" s="38" t="s">
        <v>0</v>
      </c>
      <c r="G2103" s="38" t="s">
        <v>14</v>
      </c>
      <c r="H2103" s="38" t="s">
        <v>15</v>
      </c>
      <c r="I2103" s="38" t="s">
        <v>116</v>
      </c>
    </row>
    <row r="2104" spans="1:9" x14ac:dyDescent="0.2">
      <c r="A2104" s="37">
        <v>31868</v>
      </c>
      <c r="B2104" s="38">
        <v>0.37604344580447968</v>
      </c>
      <c r="C2104" s="38" t="s">
        <v>1082</v>
      </c>
      <c r="D2104" s="38" t="s">
        <v>76</v>
      </c>
      <c r="E2104" s="38" t="s">
        <v>59</v>
      </c>
      <c r="F2104" s="38" t="s">
        <v>0</v>
      </c>
      <c r="G2104" s="38" t="s">
        <v>14</v>
      </c>
      <c r="H2104" s="38" t="s">
        <v>15</v>
      </c>
      <c r="I2104" s="38" t="s">
        <v>116</v>
      </c>
    </row>
    <row r="2105" spans="1:9" x14ac:dyDescent="0.2">
      <c r="A2105" s="37">
        <v>31959</v>
      </c>
      <c r="B2105" s="38">
        <v>8.9981963822659772E-2</v>
      </c>
      <c r="C2105" s="38" t="s">
        <v>1082</v>
      </c>
      <c r="D2105" s="38" t="s">
        <v>76</v>
      </c>
      <c r="E2105" s="38" t="s">
        <v>59</v>
      </c>
      <c r="F2105" s="38" t="s">
        <v>0</v>
      </c>
      <c r="G2105" s="38" t="s">
        <v>14</v>
      </c>
      <c r="H2105" s="38" t="s">
        <v>15</v>
      </c>
      <c r="I2105" s="38" t="s">
        <v>116</v>
      </c>
    </row>
    <row r="2106" spans="1:9" x14ac:dyDescent="0.2">
      <c r="A2106" s="37">
        <v>32051</v>
      </c>
      <c r="B2106" s="38">
        <v>-9.5817685945069897E-2</v>
      </c>
      <c r="C2106" s="38" t="s">
        <v>1082</v>
      </c>
      <c r="D2106" s="38" t="s">
        <v>76</v>
      </c>
      <c r="E2106" s="38" t="s">
        <v>59</v>
      </c>
      <c r="F2106" s="38" t="s">
        <v>0</v>
      </c>
      <c r="G2106" s="38" t="s">
        <v>14</v>
      </c>
      <c r="H2106" s="38" t="s">
        <v>15</v>
      </c>
      <c r="I2106" s="38" t="s">
        <v>116</v>
      </c>
    </row>
    <row r="2107" spans="1:9" x14ac:dyDescent="0.2">
      <c r="A2107" s="37">
        <v>32143</v>
      </c>
      <c r="B2107" s="38">
        <v>-0.18137433670584979</v>
      </c>
      <c r="C2107" s="38" t="s">
        <v>1082</v>
      </c>
      <c r="D2107" s="38" t="s">
        <v>76</v>
      </c>
      <c r="E2107" s="38" t="s">
        <v>59</v>
      </c>
      <c r="F2107" s="38" t="s">
        <v>0</v>
      </c>
      <c r="G2107" s="38" t="s">
        <v>14</v>
      </c>
      <c r="H2107" s="38" t="s">
        <v>15</v>
      </c>
      <c r="I2107" s="38" t="s">
        <v>116</v>
      </c>
    </row>
    <row r="2108" spans="1:9" x14ac:dyDescent="0.2">
      <c r="A2108" s="37">
        <v>32234</v>
      </c>
      <c r="B2108" s="38">
        <v>-0.36670604279110997</v>
      </c>
      <c r="C2108" s="38" t="s">
        <v>1082</v>
      </c>
      <c r="D2108" s="38" t="s">
        <v>76</v>
      </c>
      <c r="E2108" s="38" t="s">
        <v>59</v>
      </c>
      <c r="F2108" s="38" t="s">
        <v>0</v>
      </c>
      <c r="G2108" s="38" t="s">
        <v>14</v>
      </c>
      <c r="H2108" s="38" t="s">
        <v>15</v>
      </c>
      <c r="I2108" s="38" t="s">
        <v>116</v>
      </c>
    </row>
    <row r="2109" spans="1:9" x14ac:dyDescent="0.2">
      <c r="A2109" s="37">
        <v>32325</v>
      </c>
      <c r="B2109" s="38">
        <v>-0.35182962387882988</v>
      </c>
      <c r="C2109" s="38" t="s">
        <v>1082</v>
      </c>
      <c r="D2109" s="38" t="s">
        <v>76</v>
      </c>
      <c r="E2109" s="38" t="s">
        <v>59</v>
      </c>
      <c r="F2109" s="38" t="s">
        <v>0</v>
      </c>
      <c r="G2109" s="38" t="s">
        <v>14</v>
      </c>
      <c r="H2109" s="38" t="s">
        <v>15</v>
      </c>
      <c r="I2109" s="38" t="s">
        <v>116</v>
      </c>
    </row>
    <row r="2110" spans="1:9" x14ac:dyDescent="0.2">
      <c r="A2110" s="37">
        <v>32417</v>
      </c>
      <c r="B2110" s="38">
        <v>-0.5367604319052699</v>
      </c>
      <c r="C2110" s="38" t="s">
        <v>1082</v>
      </c>
      <c r="D2110" s="38" t="s">
        <v>76</v>
      </c>
      <c r="E2110" s="38" t="s">
        <v>59</v>
      </c>
      <c r="F2110" s="38" t="s">
        <v>0</v>
      </c>
      <c r="G2110" s="38" t="s">
        <v>14</v>
      </c>
      <c r="H2110" s="38" t="s">
        <v>15</v>
      </c>
      <c r="I2110" s="38" t="s">
        <v>116</v>
      </c>
    </row>
    <row r="2111" spans="1:9" x14ac:dyDescent="0.2">
      <c r="A2111" s="37">
        <v>32509</v>
      </c>
      <c r="B2111" s="38">
        <v>-0.62151231184453959</v>
      </c>
      <c r="C2111" s="38" t="s">
        <v>1082</v>
      </c>
      <c r="D2111" s="38" t="s">
        <v>76</v>
      </c>
      <c r="E2111" s="38" t="s">
        <v>59</v>
      </c>
      <c r="F2111" s="38" t="s">
        <v>0</v>
      </c>
      <c r="G2111" s="38" t="s">
        <v>14</v>
      </c>
      <c r="H2111" s="38" t="s">
        <v>15</v>
      </c>
      <c r="I2111" s="38" t="s">
        <v>116</v>
      </c>
    </row>
    <row r="2112" spans="1:9" x14ac:dyDescent="0.2">
      <c r="A2112" s="37">
        <v>32599</v>
      </c>
      <c r="B2112" s="38">
        <v>-0.6060977223527102</v>
      </c>
      <c r="C2112" s="38" t="s">
        <v>1082</v>
      </c>
      <c r="D2112" s="38" t="s">
        <v>76</v>
      </c>
      <c r="E2112" s="38" t="s">
        <v>59</v>
      </c>
      <c r="F2112" s="38" t="s">
        <v>0</v>
      </c>
      <c r="G2112" s="38" t="s">
        <v>14</v>
      </c>
      <c r="H2112" s="38" t="s">
        <v>15</v>
      </c>
      <c r="I2112" s="38" t="s">
        <v>116</v>
      </c>
    </row>
    <row r="2113" spans="1:9" x14ac:dyDescent="0.2">
      <c r="A2113" s="37">
        <v>32690</v>
      </c>
      <c r="B2113" s="38">
        <v>-0.5905279791928697</v>
      </c>
      <c r="C2113" s="38" t="s">
        <v>1082</v>
      </c>
      <c r="D2113" s="38" t="s">
        <v>76</v>
      </c>
      <c r="E2113" s="38" t="s">
        <v>59</v>
      </c>
      <c r="F2113" s="38" t="s">
        <v>0</v>
      </c>
      <c r="G2113" s="38" t="s">
        <v>14</v>
      </c>
      <c r="H2113" s="38" t="s">
        <v>15</v>
      </c>
      <c r="I2113" s="38" t="s">
        <v>116</v>
      </c>
    </row>
    <row r="2114" spans="1:9" x14ac:dyDescent="0.2">
      <c r="A2114" s="37">
        <v>32782</v>
      </c>
      <c r="B2114" s="38">
        <v>-0.37481358284017929</v>
      </c>
      <c r="C2114" s="38" t="s">
        <v>1082</v>
      </c>
      <c r="D2114" s="38" t="s">
        <v>76</v>
      </c>
      <c r="E2114" s="38" t="s">
        <v>59</v>
      </c>
      <c r="F2114" s="38" t="s">
        <v>0</v>
      </c>
      <c r="G2114" s="38" t="s">
        <v>14</v>
      </c>
      <c r="H2114" s="38" t="s">
        <v>15</v>
      </c>
      <c r="I2114" s="38" t="s">
        <v>116</v>
      </c>
    </row>
    <row r="2115" spans="1:9" x14ac:dyDescent="0.2">
      <c r="A2115" s="37">
        <v>32874</v>
      </c>
      <c r="B2115" s="38">
        <v>-0.45896459134208989</v>
      </c>
      <c r="C2115" s="38" t="s">
        <v>1082</v>
      </c>
      <c r="D2115" s="38" t="s">
        <v>76</v>
      </c>
      <c r="E2115" s="38" t="s">
        <v>59</v>
      </c>
      <c r="F2115" s="38" t="s">
        <v>0</v>
      </c>
      <c r="G2115" s="38" t="s">
        <v>14</v>
      </c>
      <c r="H2115" s="38" t="s">
        <v>15</v>
      </c>
      <c r="I2115" s="38" t="s">
        <v>116</v>
      </c>
    </row>
    <row r="2116" spans="1:9" x14ac:dyDescent="0.2">
      <c r="A2116" s="37">
        <v>32964</v>
      </c>
      <c r="B2116" s="38">
        <v>-0.44299100013508053</v>
      </c>
      <c r="C2116" s="38" t="s">
        <v>1082</v>
      </c>
      <c r="D2116" s="38" t="s">
        <v>76</v>
      </c>
      <c r="E2116" s="38" t="s">
        <v>59</v>
      </c>
      <c r="F2116" s="38" t="s">
        <v>0</v>
      </c>
      <c r="G2116" s="38" t="s">
        <v>14</v>
      </c>
      <c r="H2116" s="38" t="s">
        <v>15</v>
      </c>
      <c r="I2116" s="38" t="s">
        <v>116</v>
      </c>
    </row>
    <row r="2117" spans="1:9" x14ac:dyDescent="0.2">
      <c r="A2117" s="37">
        <v>33055</v>
      </c>
      <c r="B2117" s="38">
        <v>-2.6903091933290213E-2</v>
      </c>
      <c r="C2117" s="38" t="s">
        <v>1082</v>
      </c>
      <c r="D2117" s="38" t="s">
        <v>76</v>
      </c>
      <c r="E2117" s="38" t="s">
        <v>59</v>
      </c>
      <c r="F2117" s="38" t="s">
        <v>0</v>
      </c>
      <c r="G2117" s="38" t="s">
        <v>14</v>
      </c>
      <c r="H2117" s="38" t="s">
        <v>15</v>
      </c>
      <c r="I2117" s="38" t="s">
        <v>116</v>
      </c>
    </row>
    <row r="2118" spans="1:9" x14ac:dyDescent="0.2">
      <c r="A2118" s="37">
        <v>33147</v>
      </c>
      <c r="B2118" s="38">
        <v>0.3892882781078395</v>
      </c>
      <c r="C2118" s="38" t="s">
        <v>1082</v>
      </c>
      <c r="D2118" s="38" t="s">
        <v>76</v>
      </c>
      <c r="E2118" s="38" t="s">
        <v>59</v>
      </c>
      <c r="F2118" s="38" t="s">
        <v>0</v>
      </c>
      <c r="G2118" s="38" t="s">
        <v>14</v>
      </c>
      <c r="H2118" s="38" t="s">
        <v>15</v>
      </c>
      <c r="I2118" s="38" t="s">
        <v>116</v>
      </c>
    </row>
    <row r="2119" spans="1:9" x14ac:dyDescent="0.2">
      <c r="A2119" s="37">
        <v>33239</v>
      </c>
      <c r="B2119" s="38">
        <v>0.9055714940688393</v>
      </c>
      <c r="C2119" s="38" t="s">
        <v>1082</v>
      </c>
      <c r="D2119" s="38" t="s">
        <v>76</v>
      </c>
      <c r="E2119" s="38" t="s">
        <v>59</v>
      </c>
      <c r="F2119" s="38" t="s">
        <v>0</v>
      </c>
      <c r="G2119" s="38" t="s">
        <v>14</v>
      </c>
      <c r="H2119" s="38" t="s">
        <v>15</v>
      </c>
      <c r="I2119" s="38" t="s">
        <v>116</v>
      </c>
    </row>
    <row r="2120" spans="1:9" x14ac:dyDescent="0.2">
      <c r="A2120" s="37">
        <v>33329</v>
      </c>
      <c r="B2120" s="38">
        <v>1.1219341166857095</v>
      </c>
      <c r="C2120" s="38" t="s">
        <v>1082</v>
      </c>
      <c r="D2120" s="38" t="s">
        <v>76</v>
      </c>
      <c r="E2120" s="38" t="s">
        <v>59</v>
      </c>
      <c r="F2120" s="38" t="s">
        <v>0</v>
      </c>
      <c r="G2120" s="38" t="s">
        <v>14</v>
      </c>
      <c r="H2120" s="38" t="s">
        <v>15</v>
      </c>
      <c r="I2120" s="38" t="s">
        <v>116</v>
      </c>
    </row>
    <row r="2121" spans="1:9" x14ac:dyDescent="0.2">
      <c r="A2121" s="37">
        <v>33420</v>
      </c>
      <c r="B2121" s="38">
        <v>1.2383629717080105</v>
      </c>
      <c r="C2121" s="38" t="s">
        <v>1082</v>
      </c>
      <c r="D2121" s="38" t="s">
        <v>76</v>
      </c>
      <c r="E2121" s="38" t="s">
        <v>59</v>
      </c>
      <c r="F2121" s="38" t="s">
        <v>0</v>
      </c>
      <c r="G2121" s="38" t="s">
        <v>14</v>
      </c>
      <c r="H2121" s="38" t="s">
        <v>15</v>
      </c>
      <c r="I2121" s="38" t="s">
        <v>116</v>
      </c>
    </row>
    <row r="2122" spans="1:9" x14ac:dyDescent="0.2">
      <c r="A2122" s="37">
        <v>33512</v>
      </c>
      <c r="B2122" s="38">
        <v>1.4548444102266993</v>
      </c>
      <c r="C2122" s="38" t="s">
        <v>1082</v>
      </c>
      <c r="D2122" s="38" t="s">
        <v>76</v>
      </c>
      <c r="E2122" s="38" t="s">
        <v>59</v>
      </c>
      <c r="F2122" s="38" t="s">
        <v>0</v>
      </c>
      <c r="G2122" s="38" t="s">
        <v>14</v>
      </c>
      <c r="H2122" s="38" t="s">
        <v>15</v>
      </c>
      <c r="I2122" s="38" t="s">
        <v>116</v>
      </c>
    </row>
    <row r="2123" spans="1:9" x14ac:dyDescent="0.2">
      <c r="A2123" s="37">
        <v>33604</v>
      </c>
      <c r="B2123" s="38">
        <v>1.7713647573976807</v>
      </c>
      <c r="C2123" s="38" t="s">
        <v>1082</v>
      </c>
      <c r="D2123" s="38" t="s">
        <v>76</v>
      </c>
      <c r="E2123" s="38" t="s">
        <v>59</v>
      </c>
      <c r="F2123" s="38" t="s">
        <v>0</v>
      </c>
      <c r="G2123" s="38" t="s">
        <v>14</v>
      </c>
      <c r="H2123" s="38" t="s">
        <v>15</v>
      </c>
      <c r="I2123" s="38" t="s">
        <v>116</v>
      </c>
    </row>
    <row r="2124" spans="1:9" x14ac:dyDescent="0.2">
      <c r="A2124" s="37">
        <v>33695</v>
      </c>
      <c r="B2124" s="38">
        <v>1.9879109609539594</v>
      </c>
      <c r="C2124" s="38" t="s">
        <v>1082</v>
      </c>
      <c r="D2124" s="38" t="s">
        <v>76</v>
      </c>
      <c r="E2124" s="38" t="s">
        <v>59</v>
      </c>
      <c r="F2124" s="38" t="s">
        <v>0</v>
      </c>
      <c r="G2124" s="38" t="s">
        <v>14</v>
      </c>
      <c r="H2124" s="38" t="s">
        <v>15</v>
      </c>
      <c r="I2124" s="38" t="s">
        <v>116</v>
      </c>
    </row>
    <row r="2125" spans="1:9" x14ac:dyDescent="0.2">
      <c r="A2125" s="37">
        <v>33786</v>
      </c>
      <c r="B2125" s="38">
        <v>2.00447144544155</v>
      </c>
      <c r="C2125" s="38" t="s">
        <v>1082</v>
      </c>
      <c r="D2125" s="38" t="s">
        <v>76</v>
      </c>
      <c r="E2125" s="38" t="s">
        <v>59</v>
      </c>
      <c r="F2125" s="38" t="s">
        <v>0</v>
      </c>
      <c r="G2125" s="38" t="s">
        <v>14</v>
      </c>
      <c r="H2125" s="38" t="s">
        <v>15</v>
      </c>
      <c r="I2125" s="38" t="s">
        <v>116</v>
      </c>
    </row>
    <row r="2126" spans="1:9" x14ac:dyDescent="0.2">
      <c r="A2126" s="37">
        <v>33878</v>
      </c>
      <c r="B2126" s="38">
        <v>1.8210371722286203</v>
      </c>
      <c r="C2126" s="38" t="s">
        <v>1082</v>
      </c>
      <c r="D2126" s="38" t="s">
        <v>76</v>
      </c>
      <c r="E2126" s="38" t="s">
        <v>59</v>
      </c>
      <c r="F2126" s="38" t="s">
        <v>0</v>
      </c>
      <c r="G2126" s="38" t="s">
        <v>14</v>
      </c>
      <c r="H2126" s="38" t="s">
        <v>15</v>
      </c>
      <c r="I2126" s="38" t="s">
        <v>116</v>
      </c>
    </row>
    <row r="2127" spans="1:9" x14ac:dyDescent="0.2">
      <c r="A2127" s="37">
        <v>33970</v>
      </c>
      <c r="B2127" s="38">
        <v>1.5479917597664796</v>
      </c>
      <c r="C2127" s="38" t="s">
        <v>1082</v>
      </c>
      <c r="D2127" s="38" t="s">
        <v>76</v>
      </c>
      <c r="E2127" s="38" t="s">
        <v>59</v>
      </c>
      <c r="F2127" s="38" t="s">
        <v>0</v>
      </c>
      <c r="G2127" s="38" t="s">
        <v>14</v>
      </c>
      <c r="H2127" s="38" t="s">
        <v>15</v>
      </c>
      <c r="I2127" s="38" t="s">
        <v>116</v>
      </c>
    </row>
    <row r="2128" spans="1:9" x14ac:dyDescent="0.2">
      <c r="A2128" s="37">
        <v>34060</v>
      </c>
      <c r="B2128" s="38">
        <v>1.5674542970115999</v>
      </c>
      <c r="C2128" s="38" t="s">
        <v>1082</v>
      </c>
      <c r="D2128" s="38" t="s">
        <v>76</v>
      </c>
      <c r="E2128" s="38" t="s">
        <v>59</v>
      </c>
      <c r="F2128" s="38" t="s">
        <v>0</v>
      </c>
      <c r="G2128" s="38" t="s">
        <v>14</v>
      </c>
      <c r="H2128" s="38" t="s">
        <v>15</v>
      </c>
      <c r="I2128" s="38" t="s">
        <v>116</v>
      </c>
    </row>
    <row r="2129" spans="1:9" x14ac:dyDescent="0.2">
      <c r="A2129" s="37">
        <v>34151</v>
      </c>
      <c r="B2129" s="38">
        <v>1.2871004894146401</v>
      </c>
      <c r="C2129" s="38" t="s">
        <v>1082</v>
      </c>
      <c r="D2129" s="38" t="s">
        <v>76</v>
      </c>
      <c r="E2129" s="38" t="s">
        <v>59</v>
      </c>
      <c r="F2129" s="38" t="s">
        <v>0</v>
      </c>
      <c r="G2129" s="38" t="s">
        <v>14</v>
      </c>
      <c r="H2129" s="38" t="s">
        <v>15</v>
      </c>
      <c r="I2129" s="38" t="s">
        <v>116</v>
      </c>
    </row>
    <row r="2130" spans="1:9" x14ac:dyDescent="0.2">
      <c r="A2130" s="37">
        <v>34243</v>
      </c>
      <c r="B2130" s="38">
        <v>1.1068718606243397</v>
      </c>
      <c r="C2130" s="38" t="s">
        <v>1082</v>
      </c>
      <c r="D2130" s="38" t="s">
        <v>76</v>
      </c>
      <c r="E2130" s="38" t="s">
        <v>59</v>
      </c>
      <c r="F2130" s="38" t="s">
        <v>0</v>
      </c>
      <c r="G2130" s="38" t="s">
        <v>14</v>
      </c>
      <c r="H2130" s="38" t="s">
        <v>15</v>
      </c>
      <c r="I2130" s="38" t="s">
        <v>116</v>
      </c>
    </row>
    <row r="2131" spans="1:9" x14ac:dyDescent="0.2">
      <c r="A2131" s="37">
        <v>34335</v>
      </c>
      <c r="B2131" s="38">
        <v>1.1267053917638696</v>
      </c>
      <c r="C2131" s="38" t="s">
        <v>1082</v>
      </c>
      <c r="D2131" s="38" t="s">
        <v>76</v>
      </c>
      <c r="E2131" s="38" t="s">
        <v>59</v>
      </c>
      <c r="F2131" s="38" t="s">
        <v>0</v>
      </c>
      <c r="G2131" s="38" t="s">
        <v>14</v>
      </c>
      <c r="H2131" s="38" t="s">
        <v>15</v>
      </c>
      <c r="I2131" s="38" t="s">
        <v>116</v>
      </c>
    </row>
    <row r="2132" spans="1:9" x14ac:dyDescent="0.2">
      <c r="A2132" s="37">
        <v>34425</v>
      </c>
      <c r="B2132" s="38">
        <v>0.74653468117879029</v>
      </c>
      <c r="C2132" s="38" t="s">
        <v>1082</v>
      </c>
      <c r="D2132" s="38" t="s">
        <v>76</v>
      </c>
      <c r="E2132" s="38" t="s">
        <v>59</v>
      </c>
      <c r="F2132" s="38" t="s">
        <v>0</v>
      </c>
      <c r="G2132" s="38" t="s">
        <v>14</v>
      </c>
      <c r="H2132" s="38" t="s">
        <v>15</v>
      </c>
      <c r="I2132" s="38" t="s">
        <v>116</v>
      </c>
    </row>
    <row r="2133" spans="1:9" x14ac:dyDescent="0.2">
      <c r="A2133" s="37">
        <v>34516</v>
      </c>
      <c r="B2133" s="38">
        <v>0.56629115449051959</v>
      </c>
      <c r="C2133" s="38" t="s">
        <v>1082</v>
      </c>
      <c r="D2133" s="38" t="s">
        <v>76</v>
      </c>
      <c r="E2133" s="38" t="s">
        <v>59</v>
      </c>
      <c r="F2133" s="38" t="s">
        <v>0</v>
      </c>
      <c r="G2133" s="38" t="s">
        <v>14</v>
      </c>
      <c r="H2133" s="38" t="s">
        <v>15</v>
      </c>
      <c r="I2133" s="38" t="s">
        <v>116</v>
      </c>
    </row>
    <row r="2134" spans="1:9" x14ac:dyDescent="0.2">
      <c r="A2134" s="37">
        <v>34608</v>
      </c>
      <c r="B2134" s="38">
        <v>0.18590529721045002</v>
      </c>
      <c r="C2134" s="38" t="s">
        <v>1082</v>
      </c>
      <c r="D2134" s="38" t="s">
        <v>76</v>
      </c>
      <c r="E2134" s="38" t="s">
        <v>59</v>
      </c>
      <c r="F2134" s="38" t="s">
        <v>0</v>
      </c>
      <c r="G2134" s="38" t="s">
        <v>14</v>
      </c>
      <c r="H2134" s="38" t="s">
        <v>15</v>
      </c>
      <c r="I2134" s="38" t="s">
        <v>116</v>
      </c>
    </row>
    <row r="2135" spans="1:9" x14ac:dyDescent="0.2">
      <c r="A2135" s="37">
        <v>34700</v>
      </c>
      <c r="B2135" s="38">
        <v>0.10530788213285991</v>
      </c>
      <c r="C2135" s="38" t="s">
        <v>1082</v>
      </c>
      <c r="D2135" s="38" t="s">
        <v>76</v>
      </c>
      <c r="E2135" s="38" t="s">
        <v>59</v>
      </c>
      <c r="F2135" s="38" t="s">
        <v>0</v>
      </c>
      <c r="G2135" s="38" t="s">
        <v>14</v>
      </c>
      <c r="H2135" s="38" t="s">
        <v>15</v>
      </c>
      <c r="I2135" s="38" t="s">
        <v>116</v>
      </c>
    </row>
    <row r="2136" spans="1:9" x14ac:dyDescent="0.2">
      <c r="A2136" s="37">
        <v>34790</v>
      </c>
      <c r="B2136" s="38">
        <v>0.32443116432077002</v>
      </c>
      <c r="C2136" s="38" t="s">
        <v>1082</v>
      </c>
      <c r="D2136" s="38" t="s">
        <v>76</v>
      </c>
      <c r="E2136" s="38" t="s">
        <v>59</v>
      </c>
      <c r="F2136" s="38" t="s">
        <v>0</v>
      </c>
      <c r="G2136" s="38" t="s">
        <v>14</v>
      </c>
      <c r="H2136" s="38" t="s">
        <v>15</v>
      </c>
      <c r="I2136" s="38" t="s">
        <v>116</v>
      </c>
    </row>
    <row r="2137" spans="1:9" x14ac:dyDescent="0.2">
      <c r="A2137" s="37">
        <v>34881</v>
      </c>
      <c r="B2137" s="38">
        <v>0.34321001770908044</v>
      </c>
      <c r="C2137" s="38" t="s">
        <v>1082</v>
      </c>
      <c r="D2137" s="38" t="s">
        <v>76</v>
      </c>
      <c r="E2137" s="38" t="s">
        <v>59</v>
      </c>
      <c r="F2137" s="38" t="s">
        <v>0</v>
      </c>
      <c r="G2137" s="38" t="s">
        <v>14</v>
      </c>
      <c r="H2137" s="38" t="s">
        <v>15</v>
      </c>
      <c r="I2137" s="38" t="s">
        <v>116</v>
      </c>
    </row>
    <row r="2138" spans="1:9" x14ac:dyDescent="0.2">
      <c r="A2138" s="37">
        <v>34973</v>
      </c>
      <c r="B2138" s="38">
        <v>0.26158298913967926</v>
      </c>
      <c r="C2138" s="38" t="s">
        <v>1082</v>
      </c>
      <c r="D2138" s="38" t="s">
        <v>76</v>
      </c>
      <c r="E2138" s="38" t="s">
        <v>59</v>
      </c>
      <c r="F2138" s="38" t="s">
        <v>0</v>
      </c>
      <c r="G2138" s="38" t="s">
        <v>14</v>
      </c>
      <c r="H2138" s="38" t="s">
        <v>15</v>
      </c>
      <c r="I2138" s="38" t="s">
        <v>116</v>
      </c>
    </row>
    <row r="2139" spans="1:9" x14ac:dyDescent="0.2">
      <c r="A2139" s="37">
        <v>35065</v>
      </c>
      <c r="B2139" s="38">
        <v>0.17949324796831956</v>
      </c>
      <c r="C2139" s="38" t="s">
        <v>1082</v>
      </c>
      <c r="D2139" s="38" t="s">
        <v>76</v>
      </c>
      <c r="E2139" s="38" t="s">
        <v>59</v>
      </c>
      <c r="F2139" s="38" t="s">
        <v>0</v>
      </c>
      <c r="G2139" s="38" t="s">
        <v>14</v>
      </c>
      <c r="H2139" s="38" t="s">
        <v>15</v>
      </c>
      <c r="I2139" s="38" t="s">
        <v>116</v>
      </c>
    </row>
    <row r="2140" spans="1:9" x14ac:dyDescent="0.2">
      <c r="A2140" s="37">
        <v>35156</v>
      </c>
      <c r="B2140" s="38">
        <v>0.19688941218370015</v>
      </c>
      <c r="C2140" s="38" t="s">
        <v>1082</v>
      </c>
      <c r="D2140" s="38" t="s">
        <v>76</v>
      </c>
      <c r="E2140" s="38" t="s">
        <v>59</v>
      </c>
      <c r="F2140" s="38" t="s">
        <v>0</v>
      </c>
      <c r="G2140" s="38" t="s">
        <v>14</v>
      </c>
      <c r="H2140" s="38" t="s">
        <v>15</v>
      </c>
      <c r="I2140" s="38" t="s">
        <v>116</v>
      </c>
    </row>
    <row r="2141" spans="1:9" x14ac:dyDescent="0.2">
      <c r="A2141" s="37">
        <v>35247</v>
      </c>
      <c r="B2141" s="38">
        <v>1.3726235188640246E-2</v>
      </c>
      <c r="C2141" s="38" t="s">
        <v>1082</v>
      </c>
      <c r="D2141" s="38" t="s">
        <v>76</v>
      </c>
      <c r="E2141" s="38" t="s">
        <v>59</v>
      </c>
      <c r="F2141" s="38" t="s">
        <v>0</v>
      </c>
      <c r="G2141" s="38" t="s">
        <v>14</v>
      </c>
      <c r="H2141" s="38" t="s">
        <v>15</v>
      </c>
      <c r="I2141" s="38" t="s">
        <v>116</v>
      </c>
    </row>
    <row r="2142" spans="1:9" x14ac:dyDescent="0.2">
      <c r="A2142" s="37">
        <v>35339</v>
      </c>
      <c r="B2142" s="38">
        <v>2.9965140931840217E-2</v>
      </c>
      <c r="C2142" s="38" t="s">
        <v>1082</v>
      </c>
      <c r="D2142" s="38" t="s">
        <v>76</v>
      </c>
      <c r="E2142" s="38" t="s">
        <v>59</v>
      </c>
      <c r="F2142" s="38" t="s">
        <v>0</v>
      </c>
      <c r="G2142" s="38" t="s">
        <v>14</v>
      </c>
      <c r="H2142" s="38" t="s">
        <v>15</v>
      </c>
      <c r="I2142" s="38" t="s">
        <v>116</v>
      </c>
    </row>
    <row r="2143" spans="1:9" x14ac:dyDescent="0.2">
      <c r="A2143" s="37">
        <v>35431</v>
      </c>
      <c r="B2143" s="38">
        <v>-5.4425401136150242E-2</v>
      </c>
      <c r="C2143" s="38" t="s">
        <v>1082</v>
      </c>
      <c r="D2143" s="38" t="s">
        <v>76</v>
      </c>
      <c r="E2143" s="38" t="s">
        <v>59</v>
      </c>
      <c r="F2143" s="38" t="s">
        <v>0</v>
      </c>
      <c r="G2143" s="38" t="s">
        <v>14</v>
      </c>
      <c r="H2143" s="38" t="s">
        <v>15</v>
      </c>
      <c r="I2143" s="38" t="s">
        <v>116</v>
      </c>
    </row>
    <row r="2144" spans="1:9" x14ac:dyDescent="0.2">
      <c r="A2144" s="37">
        <v>35521</v>
      </c>
      <c r="B2144" s="38">
        <v>-0.23946966586832019</v>
      </c>
      <c r="C2144" s="38" t="s">
        <v>1082</v>
      </c>
      <c r="D2144" s="38" t="s">
        <v>76</v>
      </c>
      <c r="E2144" s="38" t="s">
        <v>59</v>
      </c>
      <c r="F2144" s="38" t="s">
        <v>0</v>
      </c>
      <c r="G2144" s="38" t="s">
        <v>14</v>
      </c>
      <c r="H2144" s="38" t="s">
        <v>15</v>
      </c>
      <c r="I2144" s="38" t="s">
        <v>116</v>
      </c>
    </row>
    <row r="2145" spans="1:9" x14ac:dyDescent="0.2">
      <c r="A2145" s="37">
        <v>35612</v>
      </c>
      <c r="B2145" s="38">
        <v>-0.32518462756923938</v>
      </c>
      <c r="C2145" s="38" t="s">
        <v>1082</v>
      </c>
      <c r="D2145" s="38" t="s">
        <v>76</v>
      </c>
      <c r="E2145" s="38" t="s">
        <v>59</v>
      </c>
      <c r="F2145" s="38" t="s">
        <v>0</v>
      </c>
      <c r="G2145" s="38" t="s">
        <v>14</v>
      </c>
      <c r="H2145" s="38" t="s">
        <v>15</v>
      </c>
      <c r="I2145" s="38" t="s">
        <v>116</v>
      </c>
    </row>
    <row r="2146" spans="1:9" x14ac:dyDescent="0.2">
      <c r="A2146" s="37">
        <v>35704</v>
      </c>
      <c r="B2146" s="38">
        <v>-0.5115800770927601</v>
      </c>
      <c r="C2146" s="38" t="s">
        <v>1082</v>
      </c>
      <c r="D2146" s="38" t="s">
        <v>76</v>
      </c>
      <c r="E2146" s="38" t="s">
        <v>59</v>
      </c>
      <c r="F2146" s="38" t="s">
        <v>0</v>
      </c>
      <c r="G2146" s="38" t="s">
        <v>14</v>
      </c>
      <c r="H2146" s="38" t="s">
        <v>15</v>
      </c>
      <c r="I2146" s="38" t="s">
        <v>116</v>
      </c>
    </row>
    <row r="2147" spans="1:9" x14ac:dyDescent="0.2">
      <c r="A2147" s="37">
        <v>35796</v>
      </c>
      <c r="B2147" s="38">
        <v>-0.59865889364543001</v>
      </c>
      <c r="C2147" s="38" t="s">
        <v>1082</v>
      </c>
      <c r="D2147" s="38" t="s">
        <v>76</v>
      </c>
      <c r="E2147" s="38" t="s">
        <v>59</v>
      </c>
      <c r="F2147" s="38" t="s">
        <v>0</v>
      </c>
      <c r="G2147" s="38" t="s">
        <v>14</v>
      </c>
      <c r="H2147" s="38" t="s">
        <v>15</v>
      </c>
      <c r="I2147" s="38" t="s">
        <v>116</v>
      </c>
    </row>
    <row r="2148" spans="1:9" x14ac:dyDescent="0.2">
      <c r="A2148" s="37">
        <v>35886</v>
      </c>
      <c r="B2148" s="38">
        <v>-0.78641746041195937</v>
      </c>
      <c r="C2148" s="38" t="s">
        <v>1082</v>
      </c>
      <c r="D2148" s="38" t="s">
        <v>76</v>
      </c>
      <c r="E2148" s="38" t="s">
        <v>59</v>
      </c>
      <c r="F2148" s="38" t="s">
        <v>0</v>
      </c>
      <c r="G2148" s="38" t="s">
        <v>14</v>
      </c>
      <c r="H2148" s="38" t="s">
        <v>15</v>
      </c>
      <c r="I2148" s="38" t="s">
        <v>116</v>
      </c>
    </row>
    <row r="2149" spans="1:9" x14ac:dyDescent="0.2">
      <c r="A2149" s="37">
        <v>35977</v>
      </c>
      <c r="B2149" s="38">
        <v>-0.6748462097758603</v>
      </c>
      <c r="C2149" s="38" t="s">
        <v>1082</v>
      </c>
      <c r="D2149" s="38" t="s">
        <v>76</v>
      </c>
      <c r="E2149" s="38" t="s">
        <v>59</v>
      </c>
      <c r="F2149" s="38" t="s">
        <v>0</v>
      </c>
      <c r="G2149" s="38" t="s">
        <v>14</v>
      </c>
      <c r="H2149" s="38" t="s">
        <v>15</v>
      </c>
      <c r="I2149" s="38" t="s">
        <v>116</v>
      </c>
    </row>
    <row r="2150" spans="1:9" x14ac:dyDescent="0.2">
      <c r="A2150" s="37">
        <v>36069</v>
      </c>
      <c r="B2150" s="38">
        <v>-0.76393028093660931</v>
      </c>
      <c r="C2150" s="38" t="s">
        <v>1082</v>
      </c>
      <c r="D2150" s="38" t="s">
        <v>76</v>
      </c>
      <c r="E2150" s="38" t="s">
        <v>59</v>
      </c>
      <c r="F2150" s="38" t="s">
        <v>0</v>
      </c>
      <c r="G2150" s="38" t="s">
        <v>14</v>
      </c>
      <c r="H2150" s="38" t="s">
        <v>15</v>
      </c>
      <c r="I2150" s="38" t="s">
        <v>116</v>
      </c>
    </row>
    <row r="2151" spans="1:9" x14ac:dyDescent="0.2">
      <c r="A2151" s="37">
        <v>36161</v>
      </c>
      <c r="B2151" s="38">
        <v>-0.85365027019450057</v>
      </c>
      <c r="C2151" s="38" t="s">
        <v>1082</v>
      </c>
      <c r="D2151" s="38" t="s">
        <v>76</v>
      </c>
      <c r="E2151" s="38" t="s">
        <v>59</v>
      </c>
      <c r="F2151" s="38" t="s">
        <v>0</v>
      </c>
      <c r="G2151" s="38" t="s">
        <v>14</v>
      </c>
      <c r="H2151" s="38" t="s">
        <v>15</v>
      </c>
      <c r="I2151" s="38" t="s">
        <v>116</v>
      </c>
    </row>
    <row r="2152" spans="1:9" x14ac:dyDescent="0.2">
      <c r="A2152" s="37">
        <v>36251</v>
      </c>
      <c r="B2152" s="38">
        <v>-0.84398305213940006</v>
      </c>
      <c r="C2152" s="38" t="s">
        <v>1082</v>
      </c>
      <c r="D2152" s="38" t="s">
        <v>76</v>
      </c>
      <c r="E2152" s="38" t="s">
        <v>59</v>
      </c>
      <c r="F2152" s="38" t="s">
        <v>0</v>
      </c>
      <c r="G2152" s="38" t="s">
        <v>14</v>
      </c>
      <c r="H2152" s="38" t="s">
        <v>15</v>
      </c>
      <c r="I2152" s="38" t="s">
        <v>116</v>
      </c>
    </row>
    <row r="2153" spans="1:9" x14ac:dyDescent="0.2">
      <c r="A2153" s="37">
        <v>36342</v>
      </c>
      <c r="B2153" s="38">
        <v>-0.93490264848963989</v>
      </c>
      <c r="C2153" s="38" t="s">
        <v>1082</v>
      </c>
      <c r="D2153" s="38" t="s">
        <v>76</v>
      </c>
      <c r="E2153" s="38" t="s">
        <v>59</v>
      </c>
      <c r="F2153" s="38" t="s">
        <v>0</v>
      </c>
      <c r="G2153" s="38" t="s">
        <v>14</v>
      </c>
      <c r="H2153" s="38" t="s">
        <v>15</v>
      </c>
      <c r="I2153" s="38" t="s">
        <v>116</v>
      </c>
    </row>
    <row r="2154" spans="1:9" x14ac:dyDescent="0.2">
      <c r="A2154" s="37">
        <v>36434</v>
      </c>
      <c r="B2154" s="38">
        <v>-1.0263811204110205</v>
      </c>
      <c r="C2154" s="38" t="s">
        <v>1082</v>
      </c>
      <c r="D2154" s="38" t="s">
        <v>76</v>
      </c>
      <c r="E2154" s="38" t="s">
        <v>59</v>
      </c>
      <c r="F2154" s="38" t="s">
        <v>0</v>
      </c>
      <c r="G2154" s="38" t="s">
        <v>14</v>
      </c>
      <c r="H2154" s="38" t="s">
        <v>15</v>
      </c>
      <c r="I2154" s="38" t="s">
        <v>116</v>
      </c>
    </row>
    <row r="2155" spans="1:9" x14ac:dyDescent="0.2">
      <c r="A2155" s="37">
        <v>36526</v>
      </c>
      <c r="B2155" s="38">
        <v>-1.1183894598256403</v>
      </c>
      <c r="C2155" s="38" t="s">
        <v>1082</v>
      </c>
      <c r="D2155" s="38" t="s">
        <v>76</v>
      </c>
      <c r="E2155" s="38" t="s">
        <v>59</v>
      </c>
      <c r="F2155" s="38" t="s">
        <v>0</v>
      </c>
      <c r="G2155" s="38" t="s">
        <v>14</v>
      </c>
      <c r="H2155" s="38" t="s">
        <v>15</v>
      </c>
      <c r="I2155" s="38" t="s">
        <v>116</v>
      </c>
    </row>
    <row r="2156" spans="1:9" x14ac:dyDescent="0.2">
      <c r="A2156" s="37">
        <v>36617</v>
      </c>
      <c r="B2156" s="38">
        <v>-1.2108984554991902</v>
      </c>
      <c r="C2156" s="38" t="s">
        <v>1082</v>
      </c>
      <c r="D2156" s="38" t="s">
        <v>76</v>
      </c>
      <c r="E2156" s="38" t="s">
        <v>59</v>
      </c>
      <c r="F2156" s="38" t="s">
        <v>0</v>
      </c>
      <c r="G2156" s="38" t="s">
        <v>14</v>
      </c>
      <c r="H2156" s="38" t="s">
        <v>15</v>
      </c>
      <c r="I2156" s="38" t="s">
        <v>116</v>
      </c>
    </row>
    <row r="2157" spans="1:9" x14ac:dyDescent="0.2">
      <c r="A2157" s="37">
        <v>36708</v>
      </c>
      <c r="B2157" s="38">
        <v>-1.1038795105662302</v>
      </c>
      <c r="C2157" s="38" t="s">
        <v>1082</v>
      </c>
      <c r="D2157" s="38" t="s">
        <v>76</v>
      </c>
      <c r="E2157" s="38" t="s">
        <v>59</v>
      </c>
      <c r="F2157" s="38" t="s">
        <v>0</v>
      </c>
      <c r="G2157" s="38" t="s">
        <v>14</v>
      </c>
      <c r="H2157" s="38" t="s">
        <v>15</v>
      </c>
      <c r="I2157" s="38" t="s">
        <v>116</v>
      </c>
    </row>
    <row r="2158" spans="1:9" x14ac:dyDescent="0.2">
      <c r="A2158" s="37">
        <v>36800</v>
      </c>
      <c r="B2158" s="38">
        <v>-1.1973053895934798</v>
      </c>
      <c r="C2158" s="38" t="s">
        <v>1082</v>
      </c>
      <c r="D2158" s="38" t="s">
        <v>76</v>
      </c>
      <c r="E2158" s="38" t="s">
        <v>59</v>
      </c>
      <c r="F2158" s="38" t="s">
        <v>0</v>
      </c>
      <c r="G2158" s="38" t="s">
        <v>14</v>
      </c>
      <c r="H2158" s="38" t="s">
        <v>15</v>
      </c>
      <c r="I2158" s="38" t="s">
        <v>116</v>
      </c>
    </row>
    <row r="2159" spans="1:9" x14ac:dyDescent="0.2">
      <c r="A2159" s="37">
        <v>36892</v>
      </c>
      <c r="B2159" s="38">
        <v>-0.8911508752539099</v>
      </c>
      <c r="C2159" s="38" t="s">
        <v>1082</v>
      </c>
      <c r="D2159" s="38" t="s">
        <v>76</v>
      </c>
      <c r="E2159" s="38" t="s">
        <v>59</v>
      </c>
      <c r="F2159" s="38" t="s">
        <v>0</v>
      </c>
      <c r="G2159" s="38" t="s">
        <v>14</v>
      </c>
      <c r="H2159" s="38" t="s">
        <v>15</v>
      </c>
      <c r="I2159" s="38" t="s">
        <v>116</v>
      </c>
    </row>
    <row r="2160" spans="1:9" x14ac:dyDescent="0.2">
      <c r="A2160" s="37">
        <v>36982</v>
      </c>
      <c r="B2160" s="38">
        <v>-0.68539331714429963</v>
      </c>
      <c r="C2160" s="38" t="s">
        <v>1082</v>
      </c>
      <c r="D2160" s="38" t="s">
        <v>76</v>
      </c>
      <c r="E2160" s="38" t="s">
        <v>59</v>
      </c>
      <c r="F2160" s="38" t="s">
        <v>0</v>
      </c>
      <c r="G2160" s="38" t="s">
        <v>14</v>
      </c>
      <c r="H2160" s="38" t="s">
        <v>15</v>
      </c>
      <c r="I2160" s="38" t="s">
        <v>116</v>
      </c>
    </row>
    <row r="2161" spans="1:9" x14ac:dyDescent="0.2">
      <c r="A2161" s="37">
        <v>37073</v>
      </c>
      <c r="B2161" s="38">
        <v>-0.28001305816485988</v>
      </c>
      <c r="C2161" s="38" t="s">
        <v>1082</v>
      </c>
      <c r="D2161" s="38" t="s">
        <v>76</v>
      </c>
      <c r="E2161" s="38" t="s">
        <v>59</v>
      </c>
      <c r="F2161" s="38" t="s">
        <v>0</v>
      </c>
      <c r="G2161" s="38" t="s">
        <v>14</v>
      </c>
      <c r="H2161" s="38" t="s">
        <v>15</v>
      </c>
      <c r="I2161" s="38" t="s">
        <v>116</v>
      </c>
    </row>
    <row r="2162" spans="1:9" x14ac:dyDescent="0.2">
      <c r="A2162" s="37">
        <v>37165</v>
      </c>
      <c r="B2162" s="38">
        <v>0.42500627287764026</v>
      </c>
      <c r="C2162" s="38" t="s">
        <v>1082</v>
      </c>
      <c r="D2162" s="38" t="s">
        <v>76</v>
      </c>
      <c r="E2162" s="38" t="s">
        <v>59</v>
      </c>
      <c r="F2162" s="38" t="s">
        <v>0</v>
      </c>
      <c r="G2162" s="38" t="s">
        <v>14</v>
      </c>
      <c r="H2162" s="38" t="s">
        <v>15</v>
      </c>
      <c r="I2162" s="38" t="s">
        <v>116</v>
      </c>
    </row>
    <row r="2163" spans="1:9" x14ac:dyDescent="0.2">
      <c r="A2163" s="37">
        <v>37257</v>
      </c>
      <c r="B2163" s="38">
        <v>0.62967761025767999</v>
      </c>
      <c r="C2163" s="38" t="s">
        <v>1082</v>
      </c>
      <c r="D2163" s="38" t="s">
        <v>76</v>
      </c>
      <c r="E2163" s="38" t="s">
        <v>59</v>
      </c>
      <c r="F2163" s="38" t="s">
        <v>0</v>
      </c>
      <c r="G2163" s="38" t="s">
        <v>14</v>
      </c>
      <c r="H2163" s="38" t="s">
        <v>15</v>
      </c>
      <c r="I2163" s="38" t="s">
        <v>116</v>
      </c>
    </row>
    <row r="2164" spans="1:9" x14ac:dyDescent="0.2">
      <c r="A2164" s="37">
        <v>37347</v>
      </c>
      <c r="B2164" s="38">
        <v>0.73401044600479981</v>
      </c>
      <c r="C2164" s="38" t="s">
        <v>1082</v>
      </c>
      <c r="D2164" s="38" t="s">
        <v>76</v>
      </c>
      <c r="E2164" s="38" t="s">
        <v>59</v>
      </c>
      <c r="F2164" s="38" t="s">
        <v>0</v>
      </c>
      <c r="G2164" s="38" t="s">
        <v>14</v>
      </c>
      <c r="H2164" s="38" t="s">
        <v>15</v>
      </c>
      <c r="I2164" s="38" t="s">
        <v>116</v>
      </c>
    </row>
    <row r="2165" spans="1:9" x14ac:dyDescent="0.2">
      <c r="A2165" s="37">
        <v>37438</v>
      </c>
      <c r="B2165" s="38">
        <v>0.63801097052976985</v>
      </c>
      <c r="C2165" s="38" t="s">
        <v>1082</v>
      </c>
      <c r="D2165" s="38" t="s">
        <v>76</v>
      </c>
      <c r="E2165" s="38" t="s">
        <v>59</v>
      </c>
      <c r="F2165" s="38" t="s">
        <v>0</v>
      </c>
      <c r="G2165" s="38" t="s">
        <v>14</v>
      </c>
      <c r="H2165" s="38" t="s">
        <v>15</v>
      </c>
      <c r="I2165" s="38" t="s">
        <v>116</v>
      </c>
    </row>
    <row r="2166" spans="1:9" x14ac:dyDescent="0.2">
      <c r="A2166" s="37">
        <v>37530</v>
      </c>
      <c r="B2166" s="38">
        <v>0.84168235562518046</v>
      </c>
      <c r="C2166" s="38" t="s">
        <v>1082</v>
      </c>
      <c r="D2166" s="38" t="s">
        <v>76</v>
      </c>
      <c r="E2166" s="38" t="s">
        <v>59</v>
      </c>
      <c r="F2166" s="38" t="s">
        <v>0</v>
      </c>
      <c r="G2166" s="38" t="s">
        <v>14</v>
      </c>
      <c r="H2166" s="38" t="s">
        <v>15</v>
      </c>
      <c r="I2166" s="38" t="s">
        <v>116</v>
      </c>
    </row>
    <row r="2167" spans="1:9" x14ac:dyDescent="0.2">
      <c r="A2167" s="37">
        <v>37622</v>
      </c>
      <c r="B2167" s="38">
        <v>0.84502517249110021</v>
      </c>
      <c r="C2167" s="38" t="s">
        <v>1082</v>
      </c>
      <c r="D2167" s="38" t="s">
        <v>76</v>
      </c>
      <c r="E2167" s="38" t="s">
        <v>59</v>
      </c>
      <c r="F2167" s="38" t="s">
        <v>0</v>
      </c>
      <c r="G2167" s="38" t="s">
        <v>14</v>
      </c>
      <c r="H2167" s="38" t="s">
        <v>15</v>
      </c>
      <c r="I2167" s="38" t="s">
        <v>116</v>
      </c>
    </row>
    <row r="2168" spans="1:9" x14ac:dyDescent="0.2">
      <c r="A2168" s="37">
        <v>37712</v>
      </c>
      <c r="B2168" s="38">
        <v>1.0480379338299599</v>
      </c>
      <c r="C2168" s="38" t="s">
        <v>1082</v>
      </c>
      <c r="D2168" s="38" t="s">
        <v>76</v>
      </c>
      <c r="E2168" s="38" t="s">
        <v>59</v>
      </c>
      <c r="F2168" s="38" t="s">
        <v>0</v>
      </c>
      <c r="G2168" s="38" t="s">
        <v>14</v>
      </c>
      <c r="H2168" s="38" t="s">
        <v>15</v>
      </c>
      <c r="I2168" s="38" t="s">
        <v>116</v>
      </c>
    </row>
    <row r="2169" spans="1:9" x14ac:dyDescent="0.2">
      <c r="A2169" s="37">
        <v>37803</v>
      </c>
      <c r="B2169" s="38">
        <v>1.0507177456975496</v>
      </c>
      <c r="C2169" s="38" t="s">
        <v>1082</v>
      </c>
      <c r="D2169" s="38" t="s">
        <v>76</v>
      </c>
      <c r="E2169" s="38" t="s">
        <v>59</v>
      </c>
      <c r="F2169" s="38" t="s">
        <v>0</v>
      </c>
      <c r="G2169" s="38" t="s">
        <v>14</v>
      </c>
      <c r="H2169" s="38" t="s">
        <v>15</v>
      </c>
      <c r="I2169" s="38" t="s">
        <v>116</v>
      </c>
    </row>
    <row r="2170" spans="1:9" x14ac:dyDescent="0.2">
      <c r="A2170" s="37">
        <v>37895</v>
      </c>
      <c r="B2170" s="38">
        <v>0.75306105177079985</v>
      </c>
      <c r="C2170" s="38" t="s">
        <v>1082</v>
      </c>
      <c r="D2170" s="38" t="s">
        <v>76</v>
      </c>
      <c r="E2170" s="38" t="s">
        <v>59</v>
      </c>
      <c r="F2170" s="38" t="s">
        <v>0</v>
      </c>
      <c r="G2170" s="38" t="s">
        <v>14</v>
      </c>
      <c r="H2170" s="38" t="s">
        <v>15</v>
      </c>
      <c r="I2170" s="38" t="s">
        <v>116</v>
      </c>
    </row>
    <row r="2171" spans="1:9" x14ac:dyDescent="0.2">
      <c r="A2171" s="37">
        <v>37987</v>
      </c>
      <c r="B2171" s="38">
        <v>0.65506445006947978</v>
      </c>
      <c r="C2171" s="38" t="s">
        <v>1082</v>
      </c>
      <c r="D2171" s="38" t="s">
        <v>76</v>
      </c>
      <c r="E2171" s="38" t="s">
        <v>59</v>
      </c>
      <c r="F2171" s="38" t="s">
        <v>0</v>
      </c>
      <c r="G2171" s="38" t="s">
        <v>14</v>
      </c>
      <c r="H2171" s="38" t="s">
        <v>15</v>
      </c>
      <c r="I2171" s="38" t="s">
        <v>116</v>
      </c>
    </row>
    <row r="2172" spans="1:9" x14ac:dyDescent="0.2">
      <c r="A2172" s="37">
        <v>38078</v>
      </c>
      <c r="B2172" s="38">
        <v>0.55672556001216922</v>
      </c>
      <c r="C2172" s="38" t="s">
        <v>1082</v>
      </c>
      <c r="D2172" s="38" t="s">
        <v>76</v>
      </c>
      <c r="E2172" s="38" t="s">
        <v>59</v>
      </c>
      <c r="F2172" s="38" t="s">
        <v>0</v>
      </c>
      <c r="G2172" s="38" t="s">
        <v>14</v>
      </c>
      <c r="H2172" s="38" t="s">
        <v>15</v>
      </c>
      <c r="I2172" s="38" t="s">
        <v>116</v>
      </c>
    </row>
    <row r="2173" spans="1:9" x14ac:dyDescent="0.2">
      <c r="A2173" s="37">
        <v>38169</v>
      </c>
      <c r="B2173" s="38">
        <v>0.35804391605063035</v>
      </c>
      <c r="C2173" s="38" t="s">
        <v>1082</v>
      </c>
      <c r="D2173" s="38" t="s">
        <v>76</v>
      </c>
      <c r="E2173" s="38" t="s">
        <v>59</v>
      </c>
      <c r="F2173" s="38" t="s">
        <v>0</v>
      </c>
      <c r="G2173" s="38" t="s">
        <v>14</v>
      </c>
      <c r="H2173" s="38" t="s">
        <v>15</v>
      </c>
      <c r="I2173" s="38" t="s">
        <v>116</v>
      </c>
    </row>
    <row r="2174" spans="1:9" x14ac:dyDescent="0.2">
      <c r="A2174" s="37">
        <v>38261</v>
      </c>
      <c r="B2174" s="38">
        <v>0.35902186305009032</v>
      </c>
      <c r="C2174" s="38" t="s">
        <v>1082</v>
      </c>
      <c r="D2174" s="38" t="s">
        <v>76</v>
      </c>
      <c r="E2174" s="38" t="s">
        <v>59</v>
      </c>
      <c r="F2174" s="38" t="s">
        <v>0</v>
      </c>
      <c r="G2174" s="38" t="s">
        <v>14</v>
      </c>
      <c r="H2174" s="38" t="s">
        <v>15</v>
      </c>
      <c r="I2174" s="38" t="s">
        <v>116</v>
      </c>
    </row>
    <row r="2175" spans="1:9" x14ac:dyDescent="0.2">
      <c r="A2175" s="37">
        <v>38353</v>
      </c>
      <c r="B2175" s="38">
        <v>0.25966542809767024</v>
      </c>
      <c r="C2175" s="38" t="s">
        <v>1082</v>
      </c>
      <c r="D2175" s="38" t="s">
        <v>76</v>
      </c>
      <c r="E2175" s="38" t="s">
        <v>59</v>
      </c>
      <c r="F2175" s="38" t="s">
        <v>0</v>
      </c>
      <c r="G2175" s="38" t="s">
        <v>14</v>
      </c>
      <c r="H2175" s="38" t="s">
        <v>15</v>
      </c>
      <c r="I2175" s="38" t="s">
        <v>116</v>
      </c>
    </row>
    <row r="2176" spans="1:9" x14ac:dyDescent="0.2">
      <c r="A2176" s="37">
        <v>38443</v>
      </c>
      <c r="B2176" s="38">
        <v>5.9985143537820029E-2</v>
      </c>
      <c r="C2176" s="38" t="s">
        <v>1082</v>
      </c>
      <c r="D2176" s="38" t="s">
        <v>76</v>
      </c>
      <c r="E2176" s="38" t="s">
        <v>59</v>
      </c>
      <c r="F2176" s="38" t="s">
        <v>0</v>
      </c>
      <c r="G2176" s="38" t="s">
        <v>14</v>
      </c>
      <c r="H2176" s="38" t="s">
        <v>15</v>
      </c>
      <c r="I2176" s="38" t="s">
        <v>116</v>
      </c>
    </row>
    <row r="2177" spans="1:9" x14ac:dyDescent="0.2">
      <c r="A2177" s="37">
        <v>38534</v>
      </c>
      <c r="B2177" s="38">
        <v>-4.0003203242259922E-2</v>
      </c>
      <c r="C2177" s="38" t="s">
        <v>1082</v>
      </c>
      <c r="D2177" s="38" t="s">
        <v>76</v>
      </c>
      <c r="E2177" s="38" t="s">
        <v>59</v>
      </c>
      <c r="F2177" s="38" t="s">
        <v>0</v>
      </c>
      <c r="G2177" s="38" t="s">
        <v>14</v>
      </c>
      <c r="H2177" s="38" t="s">
        <v>15</v>
      </c>
      <c r="I2177" s="38" t="s">
        <v>116</v>
      </c>
    </row>
    <row r="2178" spans="1:9" x14ac:dyDescent="0.2">
      <c r="A2178" s="37">
        <v>38626</v>
      </c>
      <c r="B2178" s="38">
        <v>-4.0277916439560357E-2</v>
      </c>
      <c r="C2178" s="38" t="s">
        <v>1082</v>
      </c>
      <c r="D2178" s="38" t="s">
        <v>76</v>
      </c>
      <c r="E2178" s="38" t="s">
        <v>59</v>
      </c>
      <c r="F2178" s="38" t="s">
        <v>0</v>
      </c>
      <c r="G2178" s="38" t="s">
        <v>14</v>
      </c>
      <c r="H2178" s="38" t="s">
        <v>15</v>
      </c>
      <c r="I2178" s="38" t="s">
        <v>116</v>
      </c>
    </row>
    <row r="2179" spans="1:9" x14ac:dyDescent="0.2">
      <c r="A2179" s="37">
        <v>38718</v>
      </c>
      <c r="B2179" s="38">
        <v>-0.34081085615471984</v>
      </c>
      <c r="C2179" s="38" t="s">
        <v>1082</v>
      </c>
      <c r="D2179" s="38" t="s">
        <v>76</v>
      </c>
      <c r="E2179" s="38" t="s">
        <v>59</v>
      </c>
      <c r="F2179" s="38" t="s">
        <v>0</v>
      </c>
      <c r="G2179" s="38" t="s">
        <v>14</v>
      </c>
      <c r="H2179" s="38" t="s">
        <v>15</v>
      </c>
      <c r="I2179" s="38" t="s">
        <v>116</v>
      </c>
    </row>
    <row r="2180" spans="1:9" x14ac:dyDescent="0.2">
      <c r="A2180" s="37">
        <v>38808</v>
      </c>
      <c r="B2180" s="38">
        <v>-0.44156703927619034</v>
      </c>
      <c r="C2180" s="38" t="s">
        <v>1082</v>
      </c>
      <c r="D2180" s="38" t="s">
        <v>76</v>
      </c>
      <c r="E2180" s="38" t="s">
        <v>59</v>
      </c>
      <c r="F2180" s="38" t="s">
        <v>0</v>
      </c>
      <c r="G2180" s="38" t="s">
        <v>14</v>
      </c>
      <c r="H2180" s="38" t="s">
        <v>15</v>
      </c>
      <c r="I2180" s="38" t="s">
        <v>116</v>
      </c>
    </row>
    <row r="2181" spans="1:9" x14ac:dyDescent="0.2">
      <c r="A2181" s="37">
        <v>38899</v>
      </c>
      <c r="B2181" s="38">
        <v>-0.44250439291843069</v>
      </c>
      <c r="C2181" s="38" t="s">
        <v>1082</v>
      </c>
      <c r="D2181" s="38" t="s">
        <v>76</v>
      </c>
      <c r="E2181" s="38" t="s">
        <v>59</v>
      </c>
      <c r="F2181" s="38" t="s">
        <v>0</v>
      </c>
      <c r="G2181" s="38" t="s">
        <v>14</v>
      </c>
      <c r="H2181" s="38" t="s">
        <v>15</v>
      </c>
      <c r="I2181" s="38" t="s">
        <v>116</v>
      </c>
    </row>
    <row r="2182" spans="1:9" x14ac:dyDescent="0.2">
      <c r="A2182" s="37">
        <v>38991</v>
      </c>
      <c r="B2182" s="38">
        <v>-0.64357367310738933</v>
      </c>
      <c r="C2182" s="38" t="s">
        <v>1082</v>
      </c>
      <c r="D2182" s="38" t="s">
        <v>76</v>
      </c>
      <c r="E2182" s="38" t="s">
        <v>59</v>
      </c>
      <c r="F2182" s="38" t="s">
        <v>0</v>
      </c>
      <c r="G2182" s="38" t="s">
        <v>14</v>
      </c>
      <c r="H2182" s="38" t="s">
        <v>15</v>
      </c>
      <c r="I2182" s="38" t="s">
        <v>116</v>
      </c>
    </row>
    <row r="2183" spans="1:9" x14ac:dyDescent="0.2">
      <c r="A2183" s="37">
        <v>39083</v>
      </c>
      <c r="B2183" s="38">
        <v>-0.54471855777112044</v>
      </c>
      <c r="C2183" s="38" t="s">
        <v>1082</v>
      </c>
      <c r="D2183" s="38" t="s">
        <v>76</v>
      </c>
      <c r="E2183" s="38" t="s">
        <v>59</v>
      </c>
      <c r="F2183" s="38" t="s">
        <v>0</v>
      </c>
      <c r="G2183" s="38" t="s">
        <v>14</v>
      </c>
      <c r="H2183" s="38" t="s">
        <v>15</v>
      </c>
      <c r="I2183" s="38" t="s">
        <v>116</v>
      </c>
    </row>
    <row r="2184" spans="1:9" x14ac:dyDescent="0.2">
      <c r="A2184" s="37">
        <v>39173</v>
      </c>
      <c r="B2184" s="38">
        <v>-0.54587591919752043</v>
      </c>
      <c r="C2184" s="38" t="s">
        <v>1082</v>
      </c>
      <c r="D2184" s="38" t="s">
        <v>76</v>
      </c>
      <c r="E2184" s="38" t="s">
        <v>59</v>
      </c>
      <c r="F2184" s="38" t="s">
        <v>0</v>
      </c>
      <c r="G2184" s="38" t="s">
        <v>14</v>
      </c>
      <c r="H2184" s="38" t="s">
        <v>15</v>
      </c>
      <c r="I2184" s="38" t="s">
        <v>116</v>
      </c>
    </row>
    <row r="2185" spans="1:9" x14ac:dyDescent="0.2">
      <c r="A2185" s="37">
        <v>39264</v>
      </c>
      <c r="B2185" s="38">
        <v>-0.34697627705214007</v>
      </c>
      <c r="C2185" s="38" t="s">
        <v>1082</v>
      </c>
      <c r="D2185" s="38" t="s">
        <v>76</v>
      </c>
      <c r="E2185" s="38" t="s">
        <v>59</v>
      </c>
      <c r="F2185" s="38" t="s">
        <v>0</v>
      </c>
      <c r="G2185" s="38" t="s">
        <v>14</v>
      </c>
      <c r="H2185" s="38" t="s">
        <v>15</v>
      </c>
      <c r="I2185" s="38" t="s">
        <v>116</v>
      </c>
    </row>
    <row r="2186" spans="1:9" x14ac:dyDescent="0.2">
      <c r="A2186" s="37">
        <v>39356</v>
      </c>
      <c r="B2186" s="38">
        <v>-0.24794442889684021</v>
      </c>
      <c r="C2186" s="38" t="s">
        <v>1082</v>
      </c>
      <c r="D2186" s="38" t="s">
        <v>76</v>
      </c>
      <c r="E2186" s="38" t="s">
        <v>59</v>
      </c>
      <c r="F2186" s="38" t="s">
        <v>0</v>
      </c>
      <c r="G2186" s="38" t="s">
        <v>14</v>
      </c>
      <c r="H2186" s="38" t="s">
        <v>15</v>
      </c>
      <c r="I2186" s="38" t="s">
        <v>116</v>
      </c>
    </row>
    <row r="2187" spans="1:9" x14ac:dyDescent="0.2">
      <c r="A2187" s="37">
        <v>39448</v>
      </c>
      <c r="B2187" s="38">
        <v>-4.8700251008360063E-2</v>
      </c>
      <c r="C2187" s="38" t="s">
        <v>1082</v>
      </c>
      <c r="D2187" s="38" t="s">
        <v>76</v>
      </c>
      <c r="E2187" s="38" t="s">
        <v>59</v>
      </c>
      <c r="F2187" s="38" t="s">
        <v>0</v>
      </c>
      <c r="G2187" s="38" t="s">
        <v>14</v>
      </c>
      <c r="H2187" s="38" t="s">
        <v>15</v>
      </c>
      <c r="I2187" s="38" t="s">
        <v>116</v>
      </c>
    </row>
    <row r="2188" spans="1:9" x14ac:dyDescent="0.2">
      <c r="A2188" s="37">
        <v>39539</v>
      </c>
      <c r="B2188" s="38">
        <v>0.25084034174239989</v>
      </c>
      <c r="C2188" s="38" t="s">
        <v>1082</v>
      </c>
      <c r="D2188" s="38" t="s">
        <v>76</v>
      </c>
      <c r="E2188" s="38" t="s">
        <v>59</v>
      </c>
      <c r="F2188" s="38" t="s">
        <v>0</v>
      </c>
      <c r="G2188" s="38" t="s">
        <v>14</v>
      </c>
      <c r="H2188" s="38" t="s">
        <v>15</v>
      </c>
      <c r="I2188" s="38" t="s">
        <v>116</v>
      </c>
    </row>
    <row r="2189" spans="1:9" x14ac:dyDescent="0.2">
      <c r="A2189" s="37">
        <v>39630</v>
      </c>
      <c r="B2189" s="38">
        <v>0.95076429203320956</v>
      </c>
      <c r="C2189" s="38" t="s">
        <v>1082</v>
      </c>
      <c r="D2189" s="38" t="s">
        <v>76</v>
      </c>
      <c r="E2189" s="38" t="s">
        <v>59</v>
      </c>
      <c r="F2189" s="38" t="s">
        <v>0</v>
      </c>
      <c r="G2189" s="38" t="s">
        <v>14</v>
      </c>
      <c r="H2189" s="38" t="s">
        <v>15</v>
      </c>
      <c r="I2189" s="38" t="s">
        <v>116</v>
      </c>
    </row>
    <row r="2190" spans="1:9" x14ac:dyDescent="0.2">
      <c r="A2190" s="37">
        <v>39722</v>
      </c>
      <c r="B2190" s="38">
        <v>1.85116017090008</v>
      </c>
      <c r="C2190" s="38" t="s">
        <v>1082</v>
      </c>
      <c r="D2190" s="38" t="s">
        <v>76</v>
      </c>
      <c r="E2190" s="38" t="s">
        <v>59</v>
      </c>
      <c r="F2190" s="38" t="s">
        <v>0</v>
      </c>
      <c r="G2190" s="38" t="s">
        <v>14</v>
      </c>
      <c r="H2190" s="38" t="s">
        <v>15</v>
      </c>
      <c r="I2190" s="38" t="s">
        <v>116</v>
      </c>
    </row>
    <row r="2191" spans="1:9" x14ac:dyDescent="0.2">
      <c r="A2191" s="37">
        <v>39814</v>
      </c>
      <c r="B2191" s="38">
        <v>3.2521168450557507</v>
      </c>
      <c r="C2191" s="38" t="s">
        <v>1082</v>
      </c>
      <c r="D2191" s="38" t="s">
        <v>76</v>
      </c>
      <c r="E2191" s="38" t="s">
        <v>59</v>
      </c>
      <c r="F2191" s="38" t="s">
        <v>0</v>
      </c>
      <c r="G2191" s="38" t="s">
        <v>14</v>
      </c>
      <c r="H2191" s="38" t="s">
        <v>15</v>
      </c>
      <c r="I2191" s="38" t="s">
        <v>116</v>
      </c>
    </row>
    <row r="2192" spans="1:9" x14ac:dyDescent="0.2">
      <c r="A2192" s="37">
        <v>39904</v>
      </c>
      <c r="B2192" s="38">
        <v>4.2537220653206411</v>
      </c>
      <c r="C2192" s="38" t="s">
        <v>1082</v>
      </c>
      <c r="D2192" s="38" t="s">
        <v>76</v>
      </c>
      <c r="E2192" s="38" t="s">
        <v>59</v>
      </c>
      <c r="F2192" s="38" t="s">
        <v>0</v>
      </c>
      <c r="G2192" s="38" t="s">
        <v>14</v>
      </c>
      <c r="H2192" s="38" t="s">
        <v>15</v>
      </c>
      <c r="I2192" s="38" t="s">
        <v>116</v>
      </c>
    </row>
    <row r="2193" spans="1:9" x14ac:dyDescent="0.2">
      <c r="A2193" s="37">
        <v>39995</v>
      </c>
      <c r="B2193" s="38">
        <v>4.5560610030278497</v>
      </c>
      <c r="C2193" s="38" t="s">
        <v>1082</v>
      </c>
      <c r="D2193" s="38" t="s">
        <v>76</v>
      </c>
      <c r="E2193" s="38" t="s">
        <v>59</v>
      </c>
      <c r="F2193" s="38" t="s">
        <v>0</v>
      </c>
      <c r="G2193" s="38" t="s">
        <v>14</v>
      </c>
      <c r="H2193" s="38" t="s">
        <v>15</v>
      </c>
      <c r="I2193" s="38" t="s">
        <v>116</v>
      </c>
    </row>
    <row r="2194" spans="1:9" x14ac:dyDescent="0.2">
      <c r="A2194" s="37">
        <v>40087</v>
      </c>
      <c r="B2194" s="38">
        <v>4.8592147629686107</v>
      </c>
      <c r="C2194" s="38" t="s">
        <v>1082</v>
      </c>
      <c r="D2194" s="38" t="s">
        <v>76</v>
      </c>
      <c r="E2194" s="38" t="s">
        <v>59</v>
      </c>
      <c r="F2194" s="38" t="s">
        <v>0</v>
      </c>
      <c r="G2194" s="38" t="s">
        <v>14</v>
      </c>
      <c r="H2194" s="38" t="s">
        <v>15</v>
      </c>
      <c r="I2194" s="38" t="s">
        <v>116</v>
      </c>
    </row>
    <row r="2195" spans="1:9" x14ac:dyDescent="0.2">
      <c r="A2195" s="37">
        <v>40179</v>
      </c>
      <c r="B2195" s="38">
        <v>4.7632589025501204</v>
      </c>
      <c r="C2195" s="38" t="s">
        <v>1082</v>
      </c>
      <c r="D2195" s="38" t="s">
        <v>76</v>
      </c>
      <c r="E2195" s="38" t="s">
        <v>59</v>
      </c>
      <c r="F2195" s="38" t="s">
        <v>0</v>
      </c>
      <c r="G2195" s="38" t="s">
        <v>14</v>
      </c>
      <c r="H2195" s="38" t="s">
        <v>15</v>
      </c>
      <c r="I2195" s="38" t="s">
        <v>116</v>
      </c>
    </row>
    <row r="2196" spans="1:9" x14ac:dyDescent="0.2">
      <c r="A2196" s="37">
        <v>40269</v>
      </c>
      <c r="B2196" s="38">
        <v>4.5682619873197901</v>
      </c>
      <c r="C2196" s="38" t="s">
        <v>1082</v>
      </c>
      <c r="D2196" s="38" t="s">
        <v>76</v>
      </c>
      <c r="E2196" s="38" t="s">
        <v>59</v>
      </c>
      <c r="F2196" s="38" t="s">
        <v>0</v>
      </c>
      <c r="G2196" s="38" t="s">
        <v>14</v>
      </c>
      <c r="H2196" s="38" t="s">
        <v>15</v>
      </c>
      <c r="I2196" s="38" t="s">
        <v>116</v>
      </c>
    </row>
    <row r="2197" spans="1:9" x14ac:dyDescent="0.2">
      <c r="A2197" s="37">
        <v>40360</v>
      </c>
      <c r="B2197" s="38">
        <v>4.4742842128497902</v>
      </c>
      <c r="C2197" s="38" t="s">
        <v>1082</v>
      </c>
      <c r="D2197" s="38" t="s">
        <v>76</v>
      </c>
      <c r="E2197" s="38" t="s">
        <v>59</v>
      </c>
      <c r="F2197" s="38" t="s">
        <v>0</v>
      </c>
      <c r="G2197" s="38" t="s">
        <v>14</v>
      </c>
      <c r="H2197" s="38" t="s">
        <v>15</v>
      </c>
      <c r="I2197" s="38" t="s">
        <v>116</v>
      </c>
    </row>
    <row r="2198" spans="1:9" x14ac:dyDescent="0.2">
      <c r="A2198" s="37">
        <v>40452</v>
      </c>
      <c r="B2198" s="38">
        <v>4.4813761221748303</v>
      </c>
      <c r="C2198" s="38" t="s">
        <v>1082</v>
      </c>
      <c r="D2198" s="38" t="s">
        <v>76</v>
      </c>
      <c r="E2198" s="38" t="s">
        <v>59</v>
      </c>
      <c r="F2198" s="38" t="s">
        <v>0</v>
      </c>
      <c r="G2198" s="38" t="s">
        <v>14</v>
      </c>
      <c r="H2198" s="38" t="s">
        <v>15</v>
      </c>
      <c r="I2198" s="38" t="s">
        <v>116</v>
      </c>
    </row>
    <row r="2199" spans="1:9" x14ac:dyDescent="0.2">
      <c r="A2199" s="37">
        <v>40544</v>
      </c>
      <c r="B2199" s="38">
        <v>3.9895774465457299</v>
      </c>
      <c r="C2199" s="38" t="s">
        <v>1082</v>
      </c>
      <c r="D2199" s="38" t="s">
        <v>76</v>
      </c>
      <c r="E2199" s="38" t="s">
        <v>59</v>
      </c>
      <c r="F2199" s="38" t="s">
        <v>0</v>
      </c>
      <c r="G2199" s="38" t="s">
        <v>14</v>
      </c>
      <c r="H2199" s="38" t="s">
        <v>15</v>
      </c>
      <c r="I2199" s="38" t="s">
        <v>116</v>
      </c>
    </row>
    <row r="2200" spans="1:9" x14ac:dyDescent="0.2">
      <c r="A2200" s="37">
        <v>40634</v>
      </c>
      <c r="B2200" s="38">
        <v>4.0989160952288799</v>
      </c>
      <c r="C2200" s="38" t="s">
        <v>1082</v>
      </c>
      <c r="D2200" s="38" t="s">
        <v>76</v>
      </c>
      <c r="E2200" s="38" t="s">
        <v>59</v>
      </c>
      <c r="F2200" s="38" t="s">
        <v>0</v>
      </c>
      <c r="G2200" s="38" t="s">
        <v>14</v>
      </c>
      <c r="H2200" s="38" t="s">
        <v>15</v>
      </c>
      <c r="I2200" s="38" t="s">
        <v>116</v>
      </c>
    </row>
    <row r="2201" spans="1:9" x14ac:dyDescent="0.2">
      <c r="A2201" s="37">
        <v>40725</v>
      </c>
      <c r="B2201" s="38">
        <v>4.0094073174866196</v>
      </c>
      <c r="C2201" s="38" t="s">
        <v>1082</v>
      </c>
      <c r="D2201" s="38" t="s">
        <v>76</v>
      </c>
      <c r="E2201" s="38" t="s">
        <v>59</v>
      </c>
      <c r="F2201" s="38" t="s">
        <v>0</v>
      </c>
      <c r="G2201" s="38" t="s">
        <v>14</v>
      </c>
      <c r="H2201" s="38" t="s">
        <v>15</v>
      </c>
      <c r="I2201" s="38" t="s">
        <v>116</v>
      </c>
    </row>
    <row r="2202" spans="1:9" x14ac:dyDescent="0.2">
      <c r="A2202" s="37">
        <v>40817</v>
      </c>
      <c r="B2202" s="38">
        <v>3.6210530567678401</v>
      </c>
      <c r="C2202" s="38" t="s">
        <v>1082</v>
      </c>
      <c r="D2202" s="38" t="s">
        <v>76</v>
      </c>
      <c r="E2202" s="38" t="s">
        <v>59</v>
      </c>
      <c r="F2202" s="38" t="s">
        <v>0</v>
      </c>
      <c r="G2202" s="38" t="s">
        <v>14</v>
      </c>
      <c r="H2202" s="38" t="s">
        <v>15</v>
      </c>
      <c r="I2202" s="38" t="s">
        <v>116</v>
      </c>
    </row>
    <row r="2203" spans="1:9" x14ac:dyDescent="0.2">
      <c r="A2203" s="37">
        <v>40909</v>
      </c>
      <c r="B2203" s="38">
        <v>3.3338415135847406</v>
      </c>
      <c r="C2203" s="38" t="s">
        <v>1082</v>
      </c>
      <c r="D2203" s="38" t="s">
        <v>76</v>
      </c>
      <c r="E2203" s="38" t="s">
        <v>59</v>
      </c>
      <c r="F2203" s="38" t="s">
        <v>0</v>
      </c>
      <c r="G2203" s="38" t="s">
        <v>14</v>
      </c>
      <c r="H2203" s="38" t="s">
        <v>15</v>
      </c>
      <c r="I2203" s="38" t="s">
        <v>116</v>
      </c>
    </row>
    <row r="2204" spans="1:9" x14ac:dyDescent="0.2">
      <c r="A2204" s="37">
        <v>41000</v>
      </c>
      <c r="B2204" s="38">
        <v>3.2477469296249692</v>
      </c>
      <c r="C2204" s="38" t="s">
        <v>1082</v>
      </c>
      <c r="D2204" s="38" t="s">
        <v>76</v>
      </c>
      <c r="E2204" s="38" t="s">
        <v>59</v>
      </c>
      <c r="F2204" s="38" t="s">
        <v>0</v>
      </c>
      <c r="G2204" s="38" t="s">
        <v>14</v>
      </c>
      <c r="H2204" s="38" t="s">
        <v>15</v>
      </c>
      <c r="I2204" s="38" t="s">
        <v>116</v>
      </c>
    </row>
    <row r="2205" spans="1:9" x14ac:dyDescent="0.2">
      <c r="A2205" s="37">
        <v>41091</v>
      </c>
      <c r="B2205" s="38">
        <v>3.06272960142668</v>
      </c>
      <c r="C2205" s="38" t="s">
        <v>1082</v>
      </c>
      <c r="D2205" s="38" t="s">
        <v>76</v>
      </c>
      <c r="E2205" s="38" t="s">
        <v>59</v>
      </c>
      <c r="F2205" s="38" t="s">
        <v>0</v>
      </c>
      <c r="G2205" s="38" t="s">
        <v>14</v>
      </c>
      <c r="H2205" s="38" t="s">
        <v>15</v>
      </c>
      <c r="I2205" s="38" t="s">
        <v>116</v>
      </c>
    </row>
    <row r="2206" spans="1:9" x14ac:dyDescent="0.2">
      <c r="A2206" s="37">
        <v>41183</v>
      </c>
      <c r="B2206" s="38">
        <v>2.8787361275186401</v>
      </c>
      <c r="C2206" s="38" t="s">
        <v>1082</v>
      </c>
      <c r="D2206" s="38" t="s">
        <v>76</v>
      </c>
      <c r="E2206" s="38" t="s">
        <v>59</v>
      </c>
      <c r="F2206" s="38" t="s">
        <v>0</v>
      </c>
      <c r="G2206" s="38" t="s">
        <v>14</v>
      </c>
      <c r="H2206" s="38" t="s">
        <v>15</v>
      </c>
      <c r="I2206" s="38" t="s">
        <v>116</v>
      </c>
    </row>
    <row r="2207" spans="1:9" x14ac:dyDescent="0.2">
      <c r="A2207" s="37">
        <v>41275</v>
      </c>
      <c r="B2207" s="38">
        <v>2.7956998883873103</v>
      </c>
      <c r="C2207" s="38" t="s">
        <v>1082</v>
      </c>
      <c r="D2207" s="38" t="s">
        <v>76</v>
      </c>
      <c r="E2207" s="38" t="s">
        <v>59</v>
      </c>
      <c r="F2207" s="38" t="s">
        <v>0</v>
      </c>
      <c r="G2207" s="38" t="s">
        <v>14</v>
      </c>
      <c r="H2207" s="38" t="s">
        <v>15</v>
      </c>
      <c r="I2207" s="38" t="s">
        <v>116</v>
      </c>
    </row>
    <row r="2208" spans="1:9" x14ac:dyDescent="0.2">
      <c r="A2208" s="37">
        <v>41365</v>
      </c>
      <c r="B2208" s="38">
        <v>2.6135417540750403</v>
      </c>
      <c r="C2208" s="38" t="s">
        <v>1082</v>
      </c>
      <c r="D2208" s="38" t="s">
        <v>76</v>
      </c>
      <c r="E2208" s="38" t="s">
        <v>59</v>
      </c>
      <c r="F2208" s="38" t="s">
        <v>0</v>
      </c>
      <c r="G2208" s="38" t="s">
        <v>14</v>
      </c>
      <c r="H2208" s="38" t="s">
        <v>15</v>
      </c>
      <c r="I2208" s="38" t="s">
        <v>116</v>
      </c>
    </row>
    <row r="2209" spans="1:9" x14ac:dyDescent="0.2">
      <c r="A2209" s="37">
        <v>41456</v>
      </c>
      <c r="B2209" s="38">
        <v>2.3321710097311001</v>
      </c>
      <c r="C2209" s="38" t="s">
        <v>1082</v>
      </c>
      <c r="D2209" s="38" t="s">
        <v>76</v>
      </c>
      <c r="E2209" s="38" t="s">
        <v>59</v>
      </c>
      <c r="F2209" s="38" t="s">
        <v>0</v>
      </c>
      <c r="G2209" s="38" t="s">
        <v>14</v>
      </c>
      <c r="H2209" s="38" t="s">
        <v>15</v>
      </c>
      <c r="I2209" s="38" t="s">
        <v>116</v>
      </c>
    </row>
    <row r="2210" spans="1:9" x14ac:dyDescent="0.2">
      <c r="A2210" s="37">
        <v>41548</v>
      </c>
      <c r="B2210" s="38">
        <v>2.0514864851267607</v>
      </c>
      <c r="C2210" s="38" t="s">
        <v>1082</v>
      </c>
      <c r="D2210" s="38" t="s">
        <v>76</v>
      </c>
      <c r="E2210" s="38" t="s">
        <v>59</v>
      </c>
      <c r="F2210" s="38" t="s">
        <v>0</v>
      </c>
      <c r="G2210" s="38" t="s">
        <v>14</v>
      </c>
      <c r="H2210" s="38" t="s">
        <v>15</v>
      </c>
      <c r="I2210" s="38" t="s">
        <v>116</v>
      </c>
    </row>
    <row r="2211" spans="1:9" x14ac:dyDescent="0.2">
      <c r="A2211" s="37">
        <v>41640</v>
      </c>
      <c r="B2211" s="38">
        <v>1.8713778700934798</v>
      </c>
      <c r="C2211" s="38" t="s">
        <v>1082</v>
      </c>
      <c r="D2211" s="38" t="s">
        <v>76</v>
      </c>
      <c r="E2211" s="38" t="s">
        <v>59</v>
      </c>
      <c r="F2211" s="38" t="s">
        <v>0</v>
      </c>
      <c r="G2211" s="38" t="s">
        <v>14</v>
      </c>
      <c r="H2211" s="38" t="s">
        <v>15</v>
      </c>
      <c r="I2211" s="38" t="s">
        <v>116</v>
      </c>
    </row>
    <row r="2212" spans="1:9" x14ac:dyDescent="0.2">
      <c r="A2212" s="37">
        <v>41730</v>
      </c>
      <c r="B2212" s="38">
        <v>1.3917271941382605</v>
      </c>
      <c r="C2212" s="38" t="s">
        <v>1082</v>
      </c>
      <c r="D2212" s="38" t="s">
        <v>76</v>
      </c>
      <c r="E2212" s="38" t="s">
        <v>59</v>
      </c>
      <c r="F2212" s="38" t="s">
        <v>0</v>
      </c>
      <c r="G2212" s="38" t="s">
        <v>14</v>
      </c>
      <c r="H2212" s="38" t="s">
        <v>15</v>
      </c>
      <c r="I2212" s="38" t="s">
        <v>116</v>
      </c>
    </row>
    <row r="2213" spans="1:9" x14ac:dyDescent="0.2">
      <c r="A2213" s="37">
        <v>41821</v>
      </c>
      <c r="B2213" s="38">
        <v>1.3124104452052192</v>
      </c>
      <c r="C2213" s="38" t="s">
        <v>1082</v>
      </c>
      <c r="D2213" s="38" t="s">
        <v>76</v>
      </c>
      <c r="E2213" s="38" t="s">
        <v>59</v>
      </c>
      <c r="F2213" s="38" t="s">
        <v>0</v>
      </c>
      <c r="G2213" s="38" t="s">
        <v>14</v>
      </c>
      <c r="H2213" s="38" t="s">
        <v>15</v>
      </c>
      <c r="I2213" s="38" t="s">
        <v>116</v>
      </c>
    </row>
    <row r="2214" spans="1:9" x14ac:dyDescent="0.2">
      <c r="A2214" s="37">
        <v>41913</v>
      </c>
      <c r="B2214" s="38">
        <v>0.93329929975986037</v>
      </c>
      <c r="C2214" s="38" t="s">
        <v>1082</v>
      </c>
      <c r="D2214" s="38" t="s">
        <v>76</v>
      </c>
      <c r="E2214" s="38" t="s">
        <v>59</v>
      </c>
      <c r="F2214" s="38" t="s">
        <v>0</v>
      </c>
      <c r="G2214" s="38" t="s">
        <v>14</v>
      </c>
      <c r="H2214" s="38" t="s">
        <v>15</v>
      </c>
      <c r="I2214" s="38" t="s">
        <v>116</v>
      </c>
    </row>
    <row r="2215" spans="1:9" x14ac:dyDescent="0.2">
      <c r="A2215" s="37">
        <v>42005</v>
      </c>
      <c r="B2215" s="38">
        <v>0.75426293412713985</v>
      </c>
      <c r="C2215" s="38" t="s">
        <v>1082</v>
      </c>
      <c r="D2215" s="38" t="s">
        <v>76</v>
      </c>
      <c r="E2215" s="38" t="s">
        <v>59</v>
      </c>
      <c r="F2215" s="38" t="s">
        <v>0</v>
      </c>
      <c r="G2215" s="38" t="s">
        <v>14</v>
      </c>
      <c r="H2215" s="38" t="s">
        <v>15</v>
      </c>
      <c r="I2215" s="38" t="s">
        <v>116</v>
      </c>
    </row>
    <row r="2216" spans="1:9" x14ac:dyDescent="0.2">
      <c r="A2216" s="37">
        <v>42095</v>
      </c>
      <c r="B2216" s="38">
        <v>0.67516988536431999</v>
      </c>
      <c r="C2216" s="38" t="s">
        <v>1082</v>
      </c>
      <c r="D2216" s="38" t="s">
        <v>76</v>
      </c>
      <c r="E2216" s="38" t="s">
        <v>59</v>
      </c>
      <c r="F2216" s="38" t="s">
        <v>0</v>
      </c>
      <c r="G2216" s="38" t="s">
        <v>14</v>
      </c>
      <c r="H2216" s="38" t="s">
        <v>15</v>
      </c>
      <c r="I2216" s="38" t="s">
        <v>116</v>
      </c>
    </row>
    <row r="2217" spans="1:9" x14ac:dyDescent="0.2">
      <c r="A2217" s="37">
        <v>42186</v>
      </c>
      <c r="B2217" s="38">
        <v>0.39588992892743935</v>
      </c>
      <c r="C2217" s="38" t="s">
        <v>1082</v>
      </c>
      <c r="D2217" s="38" t="s">
        <v>76</v>
      </c>
      <c r="E2217" s="38" t="s">
        <v>59</v>
      </c>
      <c r="F2217" s="38" t="s">
        <v>0</v>
      </c>
      <c r="G2217" s="38" t="s">
        <v>14</v>
      </c>
      <c r="H2217" s="38" t="s">
        <v>15</v>
      </c>
      <c r="I2217" s="38" t="s">
        <v>116</v>
      </c>
    </row>
    <row r="2218" spans="1:9" x14ac:dyDescent="0.2">
      <c r="A2218" s="37">
        <v>42278</v>
      </c>
      <c r="B2218" s="38">
        <v>0.31629594001720029</v>
      </c>
      <c r="C2218" s="38" t="s">
        <v>1082</v>
      </c>
      <c r="D2218" s="38" t="s">
        <v>76</v>
      </c>
      <c r="E2218" s="38" t="s">
        <v>59</v>
      </c>
      <c r="F2218" s="38" t="s">
        <v>0</v>
      </c>
      <c r="G2218" s="38" t="s">
        <v>14</v>
      </c>
      <c r="H2218" s="38" t="s">
        <v>15</v>
      </c>
      <c r="I2218" s="38" t="s">
        <v>116</v>
      </c>
    </row>
    <row r="2219" spans="1:9" x14ac:dyDescent="0.2">
      <c r="A2219" s="37">
        <v>42370</v>
      </c>
      <c r="B2219" s="38">
        <v>0.23626570577234052</v>
      </c>
      <c r="C2219" s="38" t="s">
        <v>1082</v>
      </c>
      <c r="D2219" s="38" t="s">
        <v>76</v>
      </c>
      <c r="E2219" s="38" t="s">
        <v>59</v>
      </c>
      <c r="F2219" s="38" t="s">
        <v>0</v>
      </c>
      <c r="G2219" s="38" t="s">
        <v>14</v>
      </c>
      <c r="H2219" s="38" t="s">
        <v>15</v>
      </c>
      <c r="I2219" s="38" t="s">
        <v>116</v>
      </c>
    </row>
    <row r="2220" spans="1:9" x14ac:dyDescent="0.2">
      <c r="A2220" s="37">
        <v>42461</v>
      </c>
      <c r="B2220" s="38">
        <v>0.25568365640892043</v>
      </c>
      <c r="C2220" s="38" t="s">
        <v>1082</v>
      </c>
      <c r="D2220" s="38" t="s">
        <v>76</v>
      </c>
      <c r="E2220" s="38" t="s">
        <v>59</v>
      </c>
      <c r="F2220" s="38" t="s">
        <v>0</v>
      </c>
      <c r="G2220" s="38" t="s">
        <v>14</v>
      </c>
      <c r="H2220" s="38" t="s">
        <v>15</v>
      </c>
      <c r="I2220" s="38" t="s">
        <v>116</v>
      </c>
    </row>
    <row r="2221" spans="1:9" x14ac:dyDescent="0.2">
      <c r="A2221" s="37">
        <v>42552</v>
      </c>
      <c r="B2221" s="38">
        <v>0.27444248496269008</v>
      </c>
      <c r="C2221" s="38" t="s">
        <v>1082</v>
      </c>
      <c r="D2221" s="38" t="s">
        <v>76</v>
      </c>
      <c r="E2221" s="38" t="s">
        <v>59</v>
      </c>
      <c r="F2221" s="38" t="s">
        <v>0</v>
      </c>
      <c r="G2221" s="38" t="s">
        <v>14</v>
      </c>
      <c r="H2221" s="38" t="s">
        <v>15</v>
      </c>
      <c r="I2221" s="38" t="s">
        <v>116</v>
      </c>
    </row>
    <row r="2222" spans="1:9" x14ac:dyDescent="0.2">
      <c r="A2222" s="37">
        <v>42644</v>
      </c>
      <c r="B2222" s="38">
        <v>0.19244462744435964</v>
      </c>
      <c r="C2222" s="38" t="s">
        <v>1082</v>
      </c>
      <c r="D2222" s="38" t="s">
        <v>76</v>
      </c>
      <c r="E2222" s="38" t="s">
        <v>59</v>
      </c>
      <c r="F2222" s="38" t="s">
        <v>0</v>
      </c>
      <c r="G2222" s="38" t="s">
        <v>14</v>
      </c>
      <c r="H2222" s="38" t="s">
        <v>15</v>
      </c>
      <c r="I2222" s="38" t="s">
        <v>116</v>
      </c>
    </row>
    <row r="2223" spans="1:9" x14ac:dyDescent="0.2">
      <c r="A2223" s="37">
        <v>42736</v>
      </c>
      <c r="B2223" s="38">
        <v>9.6035779182095382E-3</v>
      </c>
      <c r="C2223" s="38" t="s">
        <v>1082</v>
      </c>
      <c r="D2223" s="38" t="s">
        <v>76</v>
      </c>
      <c r="E2223" s="38" t="s">
        <v>59</v>
      </c>
      <c r="F2223" s="38" t="s">
        <v>0</v>
      </c>
      <c r="G2223" s="38" t="s">
        <v>14</v>
      </c>
      <c r="H2223" s="38" t="s">
        <v>15</v>
      </c>
      <c r="I2223" s="38" t="s">
        <v>116</v>
      </c>
    </row>
    <row r="2224" spans="1:9" x14ac:dyDescent="0.2">
      <c r="A2224" s="37">
        <v>42826</v>
      </c>
      <c r="B2224" s="38">
        <v>-0.17415498379362937</v>
      </c>
      <c r="C2224" s="38" t="s">
        <v>1082</v>
      </c>
      <c r="D2224" s="38" t="s">
        <v>76</v>
      </c>
      <c r="E2224" s="38" t="s">
        <v>59</v>
      </c>
      <c r="F2224" s="38" t="s">
        <v>0</v>
      </c>
      <c r="G2224" s="38" t="s">
        <v>14</v>
      </c>
      <c r="H2224" s="38" t="s">
        <v>15</v>
      </c>
      <c r="I2224" s="38" t="s">
        <v>116</v>
      </c>
    </row>
    <row r="2225" spans="1:9" x14ac:dyDescent="0.2">
      <c r="A2225" s="37">
        <v>42917</v>
      </c>
      <c r="B2225" s="38">
        <v>-0.25889227046307983</v>
      </c>
      <c r="C2225" s="38" t="s">
        <v>1082</v>
      </c>
      <c r="D2225" s="38" t="s">
        <v>76</v>
      </c>
      <c r="E2225" s="38" t="s">
        <v>59</v>
      </c>
      <c r="F2225" s="38" t="s">
        <v>0</v>
      </c>
      <c r="G2225" s="38" t="s">
        <v>14</v>
      </c>
      <c r="H2225" s="38" t="s">
        <v>15</v>
      </c>
      <c r="I2225" s="38" t="s">
        <v>116</v>
      </c>
    </row>
    <row r="2226" spans="1:9" x14ac:dyDescent="0.2">
      <c r="A2226" s="37">
        <v>43009</v>
      </c>
      <c r="B2226" s="38">
        <v>-0.34465568658273948</v>
      </c>
      <c r="C2226" s="38" t="s">
        <v>1082</v>
      </c>
      <c r="D2226" s="38" t="s">
        <v>76</v>
      </c>
      <c r="E2226" s="38" t="s">
        <v>59</v>
      </c>
      <c r="F2226" s="38" t="s">
        <v>0</v>
      </c>
      <c r="G2226" s="38" t="s">
        <v>14</v>
      </c>
      <c r="H2226" s="38" t="s">
        <v>15</v>
      </c>
      <c r="I2226" s="38" t="s">
        <v>116</v>
      </c>
    </row>
    <row r="2227" spans="1:9" x14ac:dyDescent="0.2">
      <c r="A2227" s="37">
        <v>43101</v>
      </c>
      <c r="B2227" s="38">
        <v>-0.53147835875611005</v>
      </c>
      <c r="C2227" s="38" t="s">
        <v>1082</v>
      </c>
      <c r="D2227" s="38" t="s">
        <v>76</v>
      </c>
      <c r="E2227" s="38" t="s">
        <v>59</v>
      </c>
      <c r="F2227" s="38" t="s">
        <v>0</v>
      </c>
      <c r="G2227" s="38" t="s">
        <v>14</v>
      </c>
      <c r="H2227" s="38" t="s">
        <v>15</v>
      </c>
      <c r="I2227" s="38" t="s">
        <v>116</v>
      </c>
    </row>
    <row r="2228" spans="1:9" x14ac:dyDescent="0.2">
      <c r="A2228" s="37">
        <v>43191</v>
      </c>
      <c r="B2228" s="38">
        <v>-0.61937890343318047</v>
      </c>
      <c r="C2228" s="38" t="s">
        <v>1082</v>
      </c>
      <c r="D2228" s="38" t="s">
        <v>76</v>
      </c>
      <c r="E2228" s="38" t="s">
        <v>59</v>
      </c>
      <c r="F2228" s="38" t="s">
        <v>0</v>
      </c>
      <c r="G2228" s="38" t="s">
        <v>14</v>
      </c>
      <c r="H2228" s="38" t="s">
        <v>15</v>
      </c>
      <c r="I2228" s="38" t="s">
        <v>116</v>
      </c>
    </row>
    <row r="2229" spans="1:9" x14ac:dyDescent="0.2">
      <c r="A2229" s="37">
        <v>43282</v>
      </c>
      <c r="B2229" s="38">
        <v>-0.70836143357855974</v>
      </c>
      <c r="C2229" s="38" t="s">
        <v>1082</v>
      </c>
      <c r="D2229" s="38" t="s">
        <v>76</v>
      </c>
      <c r="E2229" s="38" t="s">
        <v>59</v>
      </c>
      <c r="F2229" s="38" t="s">
        <v>0</v>
      </c>
      <c r="G2229" s="38" t="s">
        <v>14</v>
      </c>
      <c r="H2229" s="38" t="s">
        <v>15</v>
      </c>
      <c r="I2229" s="38" t="s">
        <v>116</v>
      </c>
    </row>
    <row r="2230" spans="1:9" x14ac:dyDescent="0.2">
      <c r="A2230" s="37">
        <v>43374</v>
      </c>
      <c r="B2230" s="38">
        <v>-0.69841580136912995</v>
      </c>
      <c r="C2230" s="38" t="s">
        <v>1082</v>
      </c>
      <c r="D2230" s="38" t="s">
        <v>76</v>
      </c>
      <c r="E2230" s="38" t="s">
        <v>59</v>
      </c>
      <c r="F2230" s="38" t="s">
        <v>0</v>
      </c>
      <c r="G2230" s="38" t="s">
        <v>14</v>
      </c>
      <c r="H2230" s="38" t="s">
        <v>15</v>
      </c>
      <c r="I2230" s="38" t="s">
        <v>116</v>
      </c>
    </row>
    <row r="2231" spans="1:9" x14ac:dyDescent="0.2">
      <c r="A2231" s="37">
        <v>43466</v>
      </c>
      <c r="B2231" s="38">
        <v>-0.58951806962440001</v>
      </c>
      <c r="C2231" s="38" t="s">
        <v>1082</v>
      </c>
      <c r="D2231" s="38" t="s">
        <v>76</v>
      </c>
      <c r="E2231" s="38" t="s">
        <v>59</v>
      </c>
      <c r="F2231" s="38" t="s">
        <v>0</v>
      </c>
      <c r="G2231" s="38" t="s">
        <v>14</v>
      </c>
      <c r="H2231" s="38" t="s">
        <v>15</v>
      </c>
      <c r="I2231" s="38" t="s">
        <v>116</v>
      </c>
    </row>
    <row r="2232" spans="1:9" x14ac:dyDescent="0.2">
      <c r="A2232" s="37">
        <v>43556</v>
      </c>
      <c r="B2232" s="38">
        <v>-0.88163120046238985</v>
      </c>
      <c r="C2232" s="38" t="s">
        <v>1082</v>
      </c>
      <c r="D2232" s="38" t="s">
        <v>76</v>
      </c>
      <c r="E2232" s="38" t="s">
        <v>59</v>
      </c>
      <c r="F2232" s="38" t="s">
        <v>0</v>
      </c>
      <c r="G2232" s="38" t="s">
        <v>14</v>
      </c>
      <c r="H2232" s="38" t="s">
        <v>15</v>
      </c>
      <c r="I2232" s="38" t="s">
        <v>116</v>
      </c>
    </row>
    <row r="2233" spans="1:9" x14ac:dyDescent="0.2">
      <c r="A2233" s="37">
        <v>43647</v>
      </c>
      <c r="B2233" s="38">
        <v>-0.87470594573224991</v>
      </c>
      <c r="C2233" s="38" t="s">
        <v>1082</v>
      </c>
      <c r="D2233" s="38" t="s">
        <v>76</v>
      </c>
      <c r="E2233" s="38" t="s">
        <v>59</v>
      </c>
      <c r="F2233" s="38" t="s">
        <v>0</v>
      </c>
      <c r="G2233" s="38" t="s">
        <v>14</v>
      </c>
      <c r="H2233" s="38" t="s">
        <v>15</v>
      </c>
      <c r="I2233" s="38" t="s">
        <v>116</v>
      </c>
    </row>
    <row r="2234" spans="1:9" x14ac:dyDescent="0.2">
      <c r="A2234" s="37">
        <v>43739</v>
      </c>
      <c r="B2234" s="38">
        <v>-0.86868192017880963</v>
      </c>
      <c r="C2234" s="38" t="s">
        <v>1082</v>
      </c>
      <c r="D2234" s="38" t="s">
        <v>76</v>
      </c>
      <c r="E2234" s="38" t="s">
        <v>59</v>
      </c>
      <c r="F2234" s="38" t="s">
        <v>0</v>
      </c>
      <c r="G2234" s="38" t="s">
        <v>14</v>
      </c>
      <c r="H2234" s="38" t="s">
        <v>15</v>
      </c>
      <c r="I2234" s="38" t="s">
        <v>116</v>
      </c>
    </row>
    <row r="2235" spans="1:9" x14ac:dyDescent="0.2">
      <c r="A2235" s="37">
        <v>43831</v>
      </c>
      <c r="B2235" s="38">
        <v>-0.66348883511343004</v>
      </c>
      <c r="C2235" s="38" t="s">
        <v>1082</v>
      </c>
      <c r="D2235" s="38" t="s">
        <v>76</v>
      </c>
      <c r="E2235" s="38" t="s">
        <v>59</v>
      </c>
      <c r="F2235" s="38" t="s">
        <v>0</v>
      </c>
      <c r="G2235" s="38" t="s">
        <v>14</v>
      </c>
      <c r="H2235" s="38" t="s">
        <v>15</v>
      </c>
      <c r="I2235" s="38" t="s">
        <v>116</v>
      </c>
    </row>
    <row r="2236" spans="1:9" x14ac:dyDescent="0.2">
      <c r="A2236" s="37">
        <v>43922</v>
      </c>
      <c r="B2236" s="38">
        <v>8.5409521323389797</v>
      </c>
      <c r="C2236" s="38" t="s">
        <v>1082</v>
      </c>
      <c r="D2236" s="38" t="s">
        <v>76</v>
      </c>
      <c r="E2236" s="38" t="s">
        <v>59</v>
      </c>
      <c r="F2236" s="38" t="s">
        <v>0</v>
      </c>
      <c r="G2236" s="38" t="s">
        <v>14</v>
      </c>
      <c r="H2236" s="38" t="s">
        <v>15</v>
      </c>
      <c r="I2236" s="38" t="s">
        <v>116</v>
      </c>
    </row>
    <row r="2237" spans="1:9" x14ac:dyDescent="0.2">
      <c r="A2237" s="37">
        <v>44013</v>
      </c>
      <c r="B2237" s="38">
        <v>4.3447268615262509</v>
      </c>
      <c r="C2237" s="38" t="s">
        <v>1082</v>
      </c>
      <c r="D2237" s="38" t="s">
        <v>76</v>
      </c>
      <c r="E2237" s="38" t="s">
        <v>59</v>
      </c>
      <c r="F2237" s="38" t="s">
        <v>0</v>
      </c>
      <c r="G2237" s="38" t="s">
        <v>14</v>
      </c>
      <c r="H2237" s="38" t="s">
        <v>15</v>
      </c>
      <c r="I2237" s="38" t="s">
        <v>116</v>
      </c>
    </row>
    <row r="2238" spans="1:9" x14ac:dyDescent="0.2">
      <c r="A2238" s="37">
        <v>44105</v>
      </c>
      <c r="B2238" s="38">
        <v>2.3479267308127998</v>
      </c>
      <c r="C2238" s="38" t="s">
        <v>1082</v>
      </c>
      <c r="D2238" s="38" t="s">
        <v>76</v>
      </c>
      <c r="E2238" s="38" t="s">
        <v>59</v>
      </c>
      <c r="F2238" s="38" t="s">
        <v>0</v>
      </c>
      <c r="G2238" s="38" t="s">
        <v>14</v>
      </c>
      <c r="H2238" s="38" t="s">
        <v>15</v>
      </c>
      <c r="I2238" s="38" t="s">
        <v>116</v>
      </c>
    </row>
    <row r="2239" spans="1:9" x14ac:dyDescent="0.2">
      <c r="A2239" s="37">
        <v>44197</v>
      </c>
      <c r="B2239" s="38">
        <v>1.7471470101301305</v>
      </c>
      <c r="C2239" s="38" t="s">
        <v>1082</v>
      </c>
      <c r="D2239" s="38" t="s">
        <v>76</v>
      </c>
      <c r="E2239" s="38" t="s">
        <v>59</v>
      </c>
      <c r="F2239" s="38" t="s">
        <v>0</v>
      </c>
      <c r="G2239" s="38" t="s">
        <v>14</v>
      </c>
      <c r="H2239" s="38" t="s">
        <v>15</v>
      </c>
      <c r="I2239" s="38" t="s">
        <v>116</v>
      </c>
    </row>
    <row r="2240" spans="1:9" x14ac:dyDescent="0.2">
      <c r="A2240" s="37">
        <v>44287</v>
      </c>
      <c r="B2240" s="38">
        <v>1.4502102337037206</v>
      </c>
      <c r="C2240" s="38" t="s">
        <v>1082</v>
      </c>
      <c r="D2240" s="38" t="s">
        <v>76</v>
      </c>
      <c r="E2240" s="38" t="s">
        <v>59</v>
      </c>
      <c r="F2240" s="38" t="s">
        <v>0</v>
      </c>
      <c r="G2240" s="38" t="s">
        <v>14</v>
      </c>
      <c r="H2240" s="38" t="s">
        <v>15</v>
      </c>
      <c r="I2240" s="38" t="s">
        <v>116</v>
      </c>
    </row>
    <row r="2241" spans="1:9" x14ac:dyDescent="0.2">
      <c r="A2241" s="37">
        <v>44378</v>
      </c>
      <c r="B2241" s="38">
        <v>0.6529895829426593</v>
      </c>
      <c r="C2241" s="38" t="s">
        <v>1082</v>
      </c>
      <c r="D2241" s="38" t="s">
        <v>76</v>
      </c>
      <c r="E2241" s="38" t="s">
        <v>59</v>
      </c>
      <c r="F2241" s="38" t="s">
        <v>0</v>
      </c>
      <c r="G2241" s="38" t="s">
        <v>14</v>
      </c>
      <c r="H2241" s="38" t="s">
        <v>15</v>
      </c>
      <c r="I2241" s="38" t="s">
        <v>116</v>
      </c>
    </row>
    <row r="2242" spans="1:9" x14ac:dyDescent="0.2">
      <c r="A2242" s="37">
        <v>44470</v>
      </c>
      <c r="B2242" s="38">
        <v>-0.24441769129895974</v>
      </c>
      <c r="C2242" s="38" t="s">
        <v>1082</v>
      </c>
      <c r="D2242" s="38" t="s">
        <v>76</v>
      </c>
      <c r="E2242" s="38" t="s">
        <v>59</v>
      </c>
      <c r="F2242" s="38" t="s">
        <v>0</v>
      </c>
      <c r="G2242" s="38" t="s">
        <v>14</v>
      </c>
      <c r="H2242" s="38" t="s">
        <v>15</v>
      </c>
      <c r="I2242" s="38" t="s">
        <v>116</v>
      </c>
    </row>
    <row r="2243" spans="1:9" x14ac:dyDescent="0.2">
      <c r="A2243" s="37">
        <v>44562</v>
      </c>
      <c r="B2243" s="38">
        <v>-0.54191677922373982</v>
      </c>
      <c r="C2243" s="38" t="s">
        <v>1082</v>
      </c>
      <c r="D2243" s="38" t="s">
        <v>76</v>
      </c>
      <c r="E2243" s="38" t="s">
        <v>59</v>
      </c>
      <c r="F2243" s="38" t="s">
        <v>0</v>
      </c>
      <c r="G2243" s="38" t="s">
        <v>14</v>
      </c>
      <c r="H2243" s="38" t="s">
        <v>15</v>
      </c>
      <c r="I2243" s="38" t="s">
        <v>116</v>
      </c>
    </row>
    <row r="2244" spans="1:9" x14ac:dyDescent="0.2">
      <c r="A2244" s="37">
        <v>44652</v>
      </c>
      <c r="B2244" s="38">
        <v>-0.84046672936976963</v>
      </c>
      <c r="C2244" s="38" t="s">
        <v>1082</v>
      </c>
      <c r="D2244" s="38" t="s">
        <v>76</v>
      </c>
      <c r="E2244" s="38" t="s">
        <v>59</v>
      </c>
      <c r="F2244" s="38" t="s">
        <v>0</v>
      </c>
      <c r="G2244" s="38" t="s">
        <v>14</v>
      </c>
      <c r="H2244" s="38" t="s">
        <v>15</v>
      </c>
      <c r="I2244" s="38" t="s">
        <v>116</v>
      </c>
    </row>
    <row r="2245" spans="1:9" x14ac:dyDescent="0.2">
      <c r="A2245" s="37">
        <v>44743</v>
      </c>
      <c r="B2245" s="38">
        <v>-0.93893174904359977</v>
      </c>
      <c r="C2245" s="38" t="s">
        <v>1082</v>
      </c>
      <c r="D2245" s="38" t="s">
        <v>76</v>
      </c>
      <c r="E2245" s="38" t="s">
        <v>59</v>
      </c>
      <c r="F2245" s="38" t="s">
        <v>0</v>
      </c>
      <c r="G2245" s="38" t="s">
        <v>14</v>
      </c>
      <c r="H2245" s="38" t="s">
        <v>15</v>
      </c>
      <c r="I2245" s="38" t="s">
        <v>116</v>
      </c>
    </row>
    <row r="2246" spans="1:9" x14ac:dyDescent="0.2">
      <c r="A2246" s="37">
        <v>44835</v>
      </c>
      <c r="B2246" s="38">
        <v>-0.8372323670789199</v>
      </c>
      <c r="C2246" s="38" t="s">
        <v>1082</v>
      </c>
      <c r="D2246" s="38" t="s">
        <v>76</v>
      </c>
      <c r="E2246" s="38" t="s">
        <v>59</v>
      </c>
      <c r="F2246" s="38" t="s">
        <v>0</v>
      </c>
      <c r="G2246" s="38" t="s">
        <v>14</v>
      </c>
      <c r="H2246" s="38" t="s">
        <v>15</v>
      </c>
      <c r="I2246" s="38" t="s">
        <v>116</v>
      </c>
    </row>
    <row r="2247" spans="1:9" x14ac:dyDescent="0.2">
      <c r="A2247" s="37">
        <v>44927</v>
      </c>
      <c r="B2247" s="38">
        <v>-0.93529644125221978</v>
      </c>
      <c r="C2247" s="38" t="s">
        <v>1082</v>
      </c>
      <c r="D2247" s="38" t="s">
        <v>76</v>
      </c>
      <c r="E2247" s="38" t="s">
        <v>59</v>
      </c>
      <c r="F2247" s="38" t="s">
        <v>0</v>
      </c>
      <c r="G2247" s="38" t="s">
        <v>14</v>
      </c>
      <c r="H2247" s="38" t="s">
        <v>15</v>
      </c>
      <c r="I2247" s="38" t="s">
        <v>116</v>
      </c>
    </row>
    <row r="2248" spans="1:9" x14ac:dyDescent="0.2">
      <c r="A2248" s="37">
        <v>45017</v>
      </c>
      <c r="B2248" s="38">
        <v>-0.93350999614072983</v>
      </c>
      <c r="C2248" s="38" t="s">
        <v>1082</v>
      </c>
      <c r="D2248" s="38" t="s">
        <v>76</v>
      </c>
      <c r="E2248" s="38" t="s">
        <v>59</v>
      </c>
      <c r="F2248" s="38" t="s">
        <v>0</v>
      </c>
      <c r="G2248" s="38" t="s">
        <v>14</v>
      </c>
      <c r="H2248" s="38" t="s">
        <v>15</v>
      </c>
      <c r="I2248" s="38" t="s">
        <v>116</v>
      </c>
    </row>
    <row r="2249" spans="1:9" x14ac:dyDescent="0.2">
      <c r="A2249" s="37">
        <v>45108</v>
      </c>
      <c r="B2249" s="38">
        <v>-0.83136788087961966</v>
      </c>
      <c r="C2249" s="38" t="s">
        <v>1082</v>
      </c>
      <c r="D2249" s="38" t="s">
        <v>76</v>
      </c>
      <c r="E2249" s="38" t="s">
        <v>59</v>
      </c>
      <c r="F2249" s="38" t="s">
        <v>0</v>
      </c>
      <c r="G2249" s="38" t="s">
        <v>14</v>
      </c>
      <c r="H2249" s="38" t="s">
        <v>15</v>
      </c>
      <c r="I2249" s="38" t="s">
        <v>116</v>
      </c>
    </row>
    <row r="2250" spans="1:9" x14ac:dyDescent="0.2">
      <c r="A2250" s="37">
        <v>45200</v>
      </c>
      <c r="B2250" s="38">
        <v>-0.62882424008579019</v>
      </c>
      <c r="C2250" s="38" t="s">
        <v>1082</v>
      </c>
      <c r="D2250" s="38" t="s">
        <v>76</v>
      </c>
      <c r="E2250" s="38" t="s">
        <v>59</v>
      </c>
      <c r="F2250" s="38" t="s">
        <v>0</v>
      </c>
      <c r="G2250" s="38" t="s">
        <v>14</v>
      </c>
      <c r="H2250" s="38" t="s">
        <v>15</v>
      </c>
      <c r="I2250" s="38" t="s">
        <v>116</v>
      </c>
    </row>
    <row r="2251" spans="1:9" x14ac:dyDescent="0.2">
      <c r="A2251" s="37">
        <v>45292</v>
      </c>
      <c r="B2251" s="38">
        <v>-0.62567965718568974</v>
      </c>
      <c r="C2251" s="38" t="s">
        <v>1082</v>
      </c>
      <c r="D2251" s="38" t="s">
        <v>76</v>
      </c>
      <c r="E2251" s="38" t="s">
        <v>59</v>
      </c>
      <c r="F2251" s="38" t="s">
        <v>0</v>
      </c>
      <c r="G2251" s="38" t="s">
        <v>14</v>
      </c>
      <c r="H2251" s="38" t="s">
        <v>15</v>
      </c>
      <c r="I2251" s="38" t="s">
        <v>116</v>
      </c>
    </row>
    <row r="2252" spans="1:9" x14ac:dyDescent="0.2">
      <c r="A2252" s="37">
        <v>45383</v>
      </c>
      <c r="B2252" s="38">
        <v>-0.42215707526542001</v>
      </c>
      <c r="C2252" s="38" t="s">
        <v>1082</v>
      </c>
      <c r="D2252" s="38" t="s">
        <v>76</v>
      </c>
      <c r="E2252" s="38" t="s">
        <v>59</v>
      </c>
      <c r="F2252" s="38" t="s">
        <v>0</v>
      </c>
      <c r="G2252" s="38" t="s">
        <v>14</v>
      </c>
      <c r="H2252" s="38" t="s">
        <v>15</v>
      </c>
      <c r="I2252" s="38" t="s">
        <v>116</v>
      </c>
    </row>
    <row r="2253" spans="1:9" x14ac:dyDescent="0.2">
      <c r="A2253" s="37">
        <v>45474</v>
      </c>
      <c r="B2253" s="38">
        <v>-0.21818495622622969</v>
      </c>
      <c r="C2253" s="38" t="s">
        <v>1082</v>
      </c>
      <c r="D2253" s="38" t="s">
        <v>76</v>
      </c>
      <c r="E2253" s="38" t="s">
        <v>59</v>
      </c>
      <c r="F2253" s="38" t="s">
        <v>0</v>
      </c>
      <c r="G2253" s="38" t="s">
        <v>14</v>
      </c>
      <c r="H2253" s="38" t="s">
        <v>15</v>
      </c>
      <c r="I2253" s="38" t="s">
        <v>116</v>
      </c>
    </row>
    <row r="2254" spans="1:9" x14ac:dyDescent="0.2">
      <c r="A2254" s="37">
        <v>45566</v>
      </c>
      <c r="B2254" s="38">
        <v>-0.31373726610120034</v>
      </c>
      <c r="C2254" s="38" t="s">
        <v>1082</v>
      </c>
      <c r="D2254" s="38" t="s">
        <v>76</v>
      </c>
      <c r="E2254" s="38" t="s">
        <v>59</v>
      </c>
      <c r="F2254" s="38" t="s">
        <v>0</v>
      </c>
      <c r="G2254" s="38" t="s">
        <v>14</v>
      </c>
      <c r="H2254" s="38" t="s">
        <v>15</v>
      </c>
      <c r="I2254" s="38" t="s">
        <v>116</v>
      </c>
    </row>
    <row r="2255" spans="1:9" x14ac:dyDescent="0.2">
      <c r="A2255" s="37">
        <v>45658</v>
      </c>
      <c r="B2255" s="38">
        <v>-0.30904868088454052</v>
      </c>
      <c r="C2255" s="38" t="s">
        <v>1082</v>
      </c>
      <c r="D2255" s="38" t="s">
        <v>76</v>
      </c>
      <c r="E2255" s="38" t="s">
        <v>59</v>
      </c>
      <c r="F2255" s="38" t="s">
        <v>0</v>
      </c>
      <c r="G2255" s="38" t="s">
        <v>14</v>
      </c>
      <c r="H2255" s="38" t="s">
        <v>15</v>
      </c>
      <c r="I2255" s="38" t="s">
        <v>116</v>
      </c>
    </row>
    <row r="2256" spans="1:9" x14ac:dyDescent="0.2">
      <c r="A2256" s="37">
        <v>45748</v>
      </c>
      <c r="B2256" s="38">
        <v>-0.20690622022856964</v>
      </c>
      <c r="C2256" s="38" t="s">
        <v>1082</v>
      </c>
      <c r="D2256" s="38" t="s">
        <v>76</v>
      </c>
      <c r="E2256" s="38" t="s">
        <v>59</v>
      </c>
      <c r="F2256" s="38" t="s">
        <v>0</v>
      </c>
      <c r="G2256" s="38" t="s">
        <v>14</v>
      </c>
      <c r="H2256" s="38" t="s">
        <v>15</v>
      </c>
      <c r="I2256" s="38" t="s">
        <v>116</v>
      </c>
    </row>
    <row r="2257" spans="1:9" x14ac:dyDescent="0.2">
      <c r="A2257" s="37">
        <v>45839</v>
      </c>
      <c r="B2257" s="38">
        <v>-0.1041997082688404</v>
      </c>
      <c r="C2257" s="38" t="s">
        <v>1082</v>
      </c>
      <c r="D2257" s="38" t="s">
        <v>76</v>
      </c>
      <c r="E2257" s="38" t="s">
        <v>59</v>
      </c>
      <c r="F2257" s="38" t="s">
        <v>0</v>
      </c>
      <c r="G2257" s="38" t="s">
        <v>14</v>
      </c>
      <c r="H2257" s="38" t="s">
        <v>15</v>
      </c>
      <c r="I2257" s="38" t="s">
        <v>116</v>
      </c>
    </row>
    <row r="2258" spans="1:9" x14ac:dyDescent="0.2">
      <c r="A2258" s="39">
        <v>45931</v>
      </c>
      <c r="B2258" s="40">
        <v>9.81587873589298E-2</v>
      </c>
      <c r="C2258" s="38" t="s">
        <v>1082</v>
      </c>
      <c r="D2258" s="40" t="s">
        <v>76</v>
      </c>
      <c r="E2258" s="38" t="s">
        <v>59</v>
      </c>
      <c r="F2258" s="40" t="s">
        <v>0</v>
      </c>
      <c r="G2258" s="40" t="s">
        <v>14</v>
      </c>
      <c r="H2258" s="40" t="s">
        <v>15</v>
      </c>
      <c r="I2258" s="40" t="s">
        <v>116</v>
      </c>
    </row>
    <row r="2259" spans="1:9" x14ac:dyDescent="0.2">
      <c r="A2259" s="37">
        <v>21916</v>
      </c>
      <c r="B2259" s="38">
        <v>1.2</v>
      </c>
      <c r="C2259" s="38" t="s">
        <v>24</v>
      </c>
      <c r="D2259" s="38" t="s">
        <v>22</v>
      </c>
      <c r="E2259" s="38" t="s">
        <v>23</v>
      </c>
      <c r="F2259" s="38" t="s">
        <v>0</v>
      </c>
      <c r="G2259" s="38" t="s">
        <v>14</v>
      </c>
      <c r="H2259" s="38" t="s">
        <v>15</v>
      </c>
      <c r="I2259" s="38" t="s">
        <v>6</v>
      </c>
    </row>
    <row r="2260" spans="1:9" x14ac:dyDescent="0.2">
      <c r="A2260" s="37">
        <v>22007</v>
      </c>
      <c r="B2260" s="38">
        <v>1.5</v>
      </c>
      <c r="C2260" s="38" t="s">
        <v>24</v>
      </c>
      <c r="D2260" s="38" t="s">
        <v>22</v>
      </c>
      <c r="E2260" s="38" t="s">
        <v>23</v>
      </c>
      <c r="F2260" s="38" t="s">
        <v>0</v>
      </c>
      <c r="G2260" s="38" t="s">
        <v>14</v>
      </c>
      <c r="H2260" s="38" t="s">
        <v>15</v>
      </c>
      <c r="I2260" s="38" t="s">
        <v>6</v>
      </c>
    </row>
    <row r="2261" spans="1:9" x14ac:dyDescent="0.2">
      <c r="A2261" s="37">
        <v>22098</v>
      </c>
      <c r="B2261" s="38">
        <v>1.6</v>
      </c>
      <c r="C2261" s="38" t="s">
        <v>24</v>
      </c>
      <c r="D2261" s="38" t="s">
        <v>22</v>
      </c>
      <c r="E2261" s="38" t="s">
        <v>23</v>
      </c>
      <c r="F2261" s="38" t="s">
        <v>0</v>
      </c>
      <c r="G2261" s="38" t="s">
        <v>14</v>
      </c>
      <c r="H2261" s="38" t="s">
        <v>15</v>
      </c>
      <c r="I2261" s="38" t="s">
        <v>6</v>
      </c>
    </row>
    <row r="2262" spans="1:9" x14ac:dyDescent="0.2">
      <c r="A2262" s="37">
        <v>22190</v>
      </c>
      <c r="B2262" s="38">
        <v>1.3</v>
      </c>
      <c r="C2262" s="38" t="s">
        <v>24</v>
      </c>
      <c r="D2262" s="38" t="s">
        <v>22</v>
      </c>
      <c r="E2262" s="38" t="s">
        <v>23</v>
      </c>
      <c r="F2262" s="38" t="s">
        <v>0</v>
      </c>
      <c r="G2262" s="38" t="s">
        <v>14</v>
      </c>
      <c r="H2262" s="38" t="s">
        <v>15</v>
      </c>
      <c r="I2262" s="38" t="s">
        <v>6</v>
      </c>
    </row>
    <row r="2263" spans="1:9" x14ac:dyDescent="0.2">
      <c r="A2263" s="37">
        <v>22282</v>
      </c>
      <c r="B2263" s="38">
        <v>0.7</v>
      </c>
      <c r="C2263" s="38" t="s">
        <v>24</v>
      </c>
      <c r="D2263" s="38" t="s">
        <v>22</v>
      </c>
      <c r="E2263" s="38" t="s">
        <v>23</v>
      </c>
      <c r="F2263" s="38" t="s">
        <v>0</v>
      </c>
      <c r="G2263" s="38" t="s">
        <v>14</v>
      </c>
      <c r="H2263" s="38" t="s">
        <v>15</v>
      </c>
      <c r="I2263" s="38" t="s">
        <v>6</v>
      </c>
    </row>
    <row r="2264" spans="1:9" x14ac:dyDescent="0.2">
      <c r="A2264" s="37">
        <v>22372</v>
      </c>
      <c r="B2264" s="38">
        <v>1.3</v>
      </c>
      <c r="C2264" s="38" t="s">
        <v>24</v>
      </c>
      <c r="D2264" s="38" t="s">
        <v>22</v>
      </c>
      <c r="E2264" s="38" t="s">
        <v>23</v>
      </c>
      <c r="F2264" s="38" t="s">
        <v>0</v>
      </c>
      <c r="G2264" s="38" t="s">
        <v>14</v>
      </c>
      <c r="H2264" s="38" t="s">
        <v>15</v>
      </c>
      <c r="I2264" s="38" t="s">
        <v>6</v>
      </c>
    </row>
    <row r="2265" spans="1:9" x14ac:dyDescent="0.2">
      <c r="A2265" s="37">
        <v>22463</v>
      </c>
      <c r="B2265" s="38">
        <v>1.8</v>
      </c>
      <c r="C2265" s="38" t="s">
        <v>24</v>
      </c>
      <c r="D2265" s="38" t="s">
        <v>22</v>
      </c>
      <c r="E2265" s="38" t="s">
        <v>23</v>
      </c>
      <c r="F2265" s="38" t="s">
        <v>0</v>
      </c>
      <c r="G2265" s="38" t="s">
        <v>14</v>
      </c>
      <c r="H2265" s="38" t="s">
        <v>15</v>
      </c>
      <c r="I2265" s="38" t="s">
        <v>6</v>
      </c>
    </row>
    <row r="2266" spans="1:9" x14ac:dyDescent="0.2">
      <c r="A2266" s="37">
        <v>22555</v>
      </c>
      <c r="B2266" s="38">
        <v>1</v>
      </c>
      <c r="C2266" s="38" t="s">
        <v>24</v>
      </c>
      <c r="D2266" s="38" t="s">
        <v>22</v>
      </c>
      <c r="E2266" s="38" t="s">
        <v>23</v>
      </c>
      <c r="F2266" s="38" t="s">
        <v>0</v>
      </c>
      <c r="G2266" s="38" t="s">
        <v>14</v>
      </c>
      <c r="H2266" s="38" t="s">
        <v>15</v>
      </c>
      <c r="I2266" s="38" t="s">
        <v>6</v>
      </c>
    </row>
    <row r="2267" spans="1:9" x14ac:dyDescent="0.2">
      <c r="A2267" s="37">
        <v>22647</v>
      </c>
      <c r="B2267" s="38">
        <v>1.5</v>
      </c>
      <c r="C2267" s="38" t="s">
        <v>24</v>
      </c>
      <c r="D2267" s="38" t="s">
        <v>22</v>
      </c>
      <c r="E2267" s="38" t="s">
        <v>23</v>
      </c>
      <c r="F2267" s="38" t="s">
        <v>0</v>
      </c>
      <c r="G2267" s="38" t="s">
        <v>14</v>
      </c>
      <c r="H2267" s="38" t="s">
        <v>15</v>
      </c>
      <c r="I2267" s="38" t="s">
        <v>6</v>
      </c>
    </row>
    <row r="2268" spans="1:9" x14ac:dyDescent="0.2">
      <c r="A2268" s="37">
        <v>22737</v>
      </c>
      <c r="B2268" s="38">
        <v>1.5</v>
      </c>
      <c r="C2268" s="38" t="s">
        <v>24</v>
      </c>
      <c r="D2268" s="38" t="s">
        <v>22</v>
      </c>
      <c r="E2268" s="38" t="s">
        <v>23</v>
      </c>
      <c r="F2268" s="38" t="s">
        <v>0</v>
      </c>
      <c r="G2268" s="38" t="s">
        <v>14</v>
      </c>
      <c r="H2268" s="38" t="s">
        <v>15</v>
      </c>
      <c r="I2268" s="38" t="s">
        <v>6</v>
      </c>
    </row>
    <row r="2269" spans="1:9" x14ac:dyDescent="0.2">
      <c r="A2269" s="37">
        <v>22828</v>
      </c>
      <c r="B2269" s="38">
        <v>1.3</v>
      </c>
      <c r="C2269" s="38" t="s">
        <v>24</v>
      </c>
      <c r="D2269" s="38" t="s">
        <v>22</v>
      </c>
      <c r="E2269" s="38" t="s">
        <v>23</v>
      </c>
      <c r="F2269" s="38" t="s">
        <v>0</v>
      </c>
      <c r="G2269" s="38" t="s">
        <v>14</v>
      </c>
      <c r="H2269" s="38" t="s">
        <v>15</v>
      </c>
      <c r="I2269" s="38" t="s">
        <v>6</v>
      </c>
    </row>
    <row r="2270" spans="1:9" x14ac:dyDescent="0.2">
      <c r="A2270" s="37">
        <v>22920</v>
      </c>
      <c r="B2270" s="38">
        <v>0.8</v>
      </c>
      <c r="C2270" s="38" t="s">
        <v>24</v>
      </c>
      <c r="D2270" s="38" t="s">
        <v>22</v>
      </c>
      <c r="E2270" s="38" t="s">
        <v>23</v>
      </c>
      <c r="F2270" s="38" t="s">
        <v>0</v>
      </c>
      <c r="G2270" s="38" t="s">
        <v>14</v>
      </c>
      <c r="H2270" s="38" t="s">
        <v>15</v>
      </c>
      <c r="I2270" s="38" t="s">
        <v>6</v>
      </c>
    </row>
    <row r="2271" spans="1:9" x14ac:dyDescent="0.2">
      <c r="A2271" s="37">
        <v>23012</v>
      </c>
      <c r="B2271" s="38">
        <v>1.3</v>
      </c>
      <c r="C2271" s="38" t="s">
        <v>24</v>
      </c>
      <c r="D2271" s="38" t="s">
        <v>22</v>
      </c>
      <c r="E2271" s="38" t="s">
        <v>23</v>
      </c>
      <c r="F2271" s="38" t="s">
        <v>0</v>
      </c>
      <c r="G2271" s="38" t="s">
        <v>14</v>
      </c>
      <c r="H2271" s="38" t="s">
        <v>15</v>
      </c>
      <c r="I2271" s="38" t="s">
        <v>6</v>
      </c>
    </row>
    <row r="2272" spans="1:9" x14ac:dyDescent="0.2">
      <c r="A2272" s="37">
        <v>23102</v>
      </c>
      <c r="B2272" s="38">
        <v>1.5</v>
      </c>
      <c r="C2272" s="38" t="s">
        <v>24</v>
      </c>
      <c r="D2272" s="38" t="s">
        <v>22</v>
      </c>
      <c r="E2272" s="38" t="s">
        <v>23</v>
      </c>
      <c r="F2272" s="38" t="s">
        <v>0</v>
      </c>
      <c r="G2272" s="38" t="s">
        <v>14</v>
      </c>
      <c r="H2272" s="38" t="s">
        <v>15</v>
      </c>
      <c r="I2272" s="38" t="s">
        <v>6</v>
      </c>
    </row>
    <row r="2273" spans="1:9" x14ac:dyDescent="0.2">
      <c r="A2273" s="37">
        <v>23193</v>
      </c>
      <c r="B2273" s="38">
        <v>1.6</v>
      </c>
      <c r="C2273" s="38" t="s">
        <v>24</v>
      </c>
      <c r="D2273" s="38" t="s">
        <v>22</v>
      </c>
      <c r="E2273" s="38" t="s">
        <v>23</v>
      </c>
      <c r="F2273" s="38" t="s">
        <v>0</v>
      </c>
      <c r="G2273" s="38" t="s">
        <v>14</v>
      </c>
      <c r="H2273" s="38" t="s">
        <v>15</v>
      </c>
      <c r="I2273" s="38" t="s">
        <v>6</v>
      </c>
    </row>
    <row r="2274" spans="1:9" x14ac:dyDescent="0.2">
      <c r="A2274" s="37">
        <v>23285</v>
      </c>
      <c r="B2274" s="38">
        <v>1.9</v>
      </c>
      <c r="C2274" s="38" t="s">
        <v>24</v>
      </c>
      <c r="D2274" s="38" t="s">
        <v>22</v>
      </c>
      <c r="E2274" s="38" t="s">
        <v>23</v>
      </c>
      <c r="F2274" s="38" t="s">
        <v>0</v>
      </c>
      <c r="G2274" s="38" t="s">
        <v>14</v>
      </c>
      <c r="H2274" s="38" t="s">
        <v>15</v>
      </c>
      <c r="I2274" s="38" t="s">
        <v>6</v>
      </c>
    </row>
    <row r="2275" spans="1:9" x14ac:dyDescent="0.2">
      <c r="A2275" s="37">
        <v>23377</v>
      </c>
      <c r="B2275" s="38">
        <v>1.7</v>
      </c>
      <c r="C2275" s="38" t="s">
        <v>24</v>
      </c>
      <c r="D2275" s="38" t="s">
        <v>22</v>
      </c>
      <c r="E2275" s="38" t="s">
        <v>23</v>
      </c>
      <c r="F2275" s="38" t="s">
        <v>0</v>
      </c>
      <c r="G2275" s="38" t="s">
        <v>14</v>
      </c>
      <c r="H2275" s="38" t="s">
        <v>15</v>
      </c>
      <c r="I2275" s="38" t="s">
        <v>6</v>
      </c>
    </row>
    <row r="2276" spans="1:9" x14ac:dyDescent="0.2">
      <c r="A2276" s="37">
        <v>23468</v>
      </c>
      <c r="B2276" s="38">
        <v>1.2</v>
      </c>
      <c r="C2276" s="38" t="s">
        <v>24</v>
      </c>
      <c r="D2276" s="38" t="s">
        <v>22</v>
      </c>
      <c r="E2276" s="38" t="s">
        <v>23</v>
      </c>
      <c r="F2276" s="38" t="s">
        <v>0</v>
      </c>
      <c r="G2276" s="38" t="s">
        <v>14</v>
      </c>
      <c r="H2276" s="38" t="s">
        <v>15</v>
      </c>
      <c r="I2276" s="38" t="s">
        <v>6</v>
      </c>
    </row>
    <row r="2277" spans="1:9" x14ac:dyDescent="0.2">
      <c r="A2277" s="37">
        <v>23559</v>
      </c>
      <c r="B2277" s="38">
        <v>1.1000000000000001</v>
      </c>
      <c r="C2277" s="38" t="s">
        <v>24</v>
      </c>
      <c r="D2277" s="38" t="s">
        <v>22</v>
      </c>
      <c r="E2277" s="38" t="s">
        <v>23</v>
      </c>
      <c r="F2277" s="38" t="s">
        <v>0</v>
      </c>
      <c r="G2277" s="38" t="s">
        <v>14</v>
      </c>
      <c r="H2277" s="38" t="s">
        <v>15</v>
      </c>
      <c r="I2277" s="38" t="s">
        <v>6</v>
      </c>
    </row>
    <row r="2278" spans="1:9" x14ac:dyDescent="0.2">
      <c r="A2278" s="37">
        <v>23651</v>
      </c>
      <c r="B2278" s="38">
        <v>1</v>
      </c>
      <c r="C2278" s="38" t="s">
        <v>24</v>
      </c>
      <c r="D2278" s="38" t="s">
        <v>22</v>
      </c>
      <c r="E2278" s="38" t="s">
        <v>23</v>
      </c>
      <c r="F2278" s="38" t="s">
        <v>0</v>
      </c>
      <c r="G2278" s="38" t="s">
        <v>14</v>
      </c>
      <c r="H2278" s="38" t="s">
        <v>15</v>
      </c>
      <c r="I2278" s="38" t="s">
        <v>6</v>
      </c>
    </row>
    <row r="2279" spans="1:9" x14ac:dyDescent="0.2">
      <c r="A2279" s="37">
        <v>23743</v>
      </c>
      <c r="B2279" s="38">
        <v>1.5</v>
      </c>
      <c r="C2279" s="38" t="s">
        <v>24</v>
      </c>
      <c r="D2279" s="38" t="s">
        <v>22</v>
      </c>
      <c r="E2279" s="38" t="s">
        <v>23</v>
      </c>
      <c r="F2279" s="38" t="s">
        <v>0</v>
      </c>
      <c r="G2279" s="38" t="s">
        <v>14</v>
      </c>
      <c r="H2279" s="38" t="s">
        <v>15</v>
      </c>
      <c r="I2279" s="38" t="s">
        <v>6</v>
      </c>
    </row>
    <row r="2280" spans="1:9" x14ac:dyDescent="0.2">
      <c r="A2280" s="37">
        <v>23833</v>
      </c>
      <c r="B2280" s="38">
        <v>1.2</v>
      </c>
      <c r="C2280" s="38" t="s">
        <v>24</v>
      </c>
      <c r="D2280" s="38" t="s">
        <v>22</v>
      </c>
      <c r="E2280" s="38" t="s">
        <v>23</v>
      </c>
      <c r="F2280" s="38" t="s">
        <v>0</v>
      </c>
      <c r="G2280" s="38" t="s">
        <v>14</v>
      </c>
      <c r="H2280" s="38" t="s">
        <v>15</v>
      </c>
      <c r="I2280" s="38" t="s">
        <v>6</v>
      </c>
    </row>
    <row r="2281" spans="1:9" x14ac:dyDescent="0.2">
      <c r="A2281" s="37">
        <v>23924</v>
      </c>
      <c r="B2281" s="38">
        <v>1.3</v>
      </c>
      <c r="C2281" s="38" t="s">
        <v>24</v>
      </c>
      <c r="D2281" s="38" t="s">
        <v>22</v>
      </c>
      <c r="E2281" s="38" t="s">
        <v>23</v>
      </c>
      <c r="F2281" s="38" t="s">
        <v>0</v>
      </c>
      <c r="G2281" s="38" t="s">
        <v>14</v>
      </c>
      <c r="H2281" s="38" t="s">
        <v>15</v>
      </c>
      <c r="I2281" s="38" t="s">
        <v>6</v>
      </c>
    </row>
    <row r="2282" spans="1:9" x14ac:dyDescent="0.2">
      <c r="A2282" s="37">
        <v>24016</v>
      </c>
      <c r="B2282" s="38">
        <v>1.3</v>
      </c>
      <c r="C2282" s="38" t="s">
        <v>24</v>
      </c>
      <c r="D2282" s="38" t="s">
        <v>22</v>
      </c>
      <c r="E2282" s="38" t="s">
        <v>23</v>
      </c>
      <c r="F2282" s="38" t="s">
        <v>0</v>
      </c>
      <c r="G2282" s="38" t="s">
        <v>14</v>
      </c>
      <c r="H2282" s="38" t="s">
        <v>15</v>
      </c>
      <c r="I2282" s="38" t="s">
        <v>6</v>
      </c>
    </row>
    <row r="2283" spans="1:9" x14ac:dyDescent="0.2">
      <c r="A2283" s="37">
        <v>24108</v>
      </c>
      <c r="B2283" s="38">
        <v>2</v>
      </c>
      <c r="C2283" s="38" t="s">
        <v>24</v>
      </c>
      <c r="D2283" s="38" t="s">
        <v>22</v>
      </c>
      <c r="E2283" s="38" t="s">
        <v>23</v>
      </c>
      <c r="F2283" s="38" t="s">
        <v>0</v>
      </c>
      <c r="G2283" s="38" t="s">
        <v>14</v>
      </c>
      <c r="H2283" s="38" t="s">
        <v>15</v>
      </c>
      <c r="I2283" s="38" t="s">
        <v>6</v>
      </c>
    </row>
    <row r="2284" spans="1:9" x14ac:dyDescent="0.2">
      <c r="A2284" s="37">
        <v>24198</v>
      </c>
      <c r="B2284" s="38">
        <v>3.3</v>
      </c>
      <c r="C2284" s="38" t="s">
        <v>24</v>
      </c>
      <c r="D2284" s="38" t="s">
        <v>22</v>
      </c>
      <c r="E2284" s="38" t="s">
        <v>23</v>
      </c>
      <c r="F2284" s="38" t="s">
        <v>0</v>
      </c>
      <c r="G2284" s="38" t="s">
        <v>14</v>
      </c>
      <c r="H2284" s="38" t="s">
        <v>15</v>
      </c>
      <c r="I2284" s="38" t="s">
        <v>6</v>
      </c>
    </row>
    <row r="2285" spans="1:9" x14ac:dyDescent="0.2">
      <c r="A2285" s="37">
        <v>24289</v>
      </c>
      <c r="B2285" s="38">
        <v>3.3</v>
      </c>
      <c r="C2285" s="38" t="s">
        <v>24</v>
      </c>
      <c r="D2285" s="38" t="s">
        <v>22</v>
      </c>
      <c r="E2285" s="38" t="s">
        <v>23</v>
      </c>
      <c r="F2285" s="38" t="s">
        <v>0</v>
      </c>
      <c r="G2285" s="38" t="s">
        <v>14</v>
      </c>
      <c r="H2285" s="38" t="s">
        <v>15</v>
      </c>
      <c r="I2285" s="38" t="s">
        <v>6</v>
      </c>
    </row>
    <row r="2286" spans="1:9" x14ac:dyDescent="0.2">
      <c r="A2286" s="37">
        <v>24381</v>
      </c>
      <c r="B2286" s="38">
        <v>3.5</v>
      </c>
      <c r="C2286" s="38" t="s">
        <v>24</v>
      </c>
      <c r="D2286" s="38" t="s">
        <v>22</v>
      </c>
      <c r="E2286" s="38" t="s">
        <v>23</v>
      </c>
      <c r="F2286" s="38" t="s">
        <v>0</v>
      </c>
      <c r="G2286" s="38" t="s">
        <v>14</v>
      </c>
      <c r="H2286" s="38" t="s">
        <v>15</v>
      </c>
      <c r="I2286" s="38" t="s">
        <v>6</v>
      </c>
    </row>
    <row r="2287" spans="1:9" x14ac:dyDescent="0.2">
      <c r="A2287" s="37">
        <v>24473</v>
      </c>
      <c r="B2287" s="38">
        <v>2.2000000000000002</v>
      </c>
      <c r="C2287" s="38" t="s">
        <v>24</v>
      </c>
      <c r="D2287" s="38" t="s">
        <v>22</v>
      </c>
      <c r="E2287" s="38" t="s">
        <v>23</v>
      </c>
      <c r="F2287" s="38" t="s">
        <v>0</v>
      </c>
      <c r="G2287" s="38" t="s">
        <v>14</v>
      </c>
      <c r="H2287" s="38" t="s">
        <v>15</v>
      </c>
      <c r="I2287" s="38" t="s">
        <v>6</v>
      </c>
    </row>
    <row r="2288" spans="1:9" x14ac:dyDescent="0.2">
      <c r="A2288" s="37">
        <v>24563</v>
      </c>
      <c r="B2288" s="38">
        <v>2.7</v>
      </c>
      <c r="C2288" s="38" t="s">
        <v>24</v>
      </c>
      <c r="D2288" s="38" t="s">
        <v>22</v>
      </c>
      <c r="E2288" s="38" t="s">
        <v>23</v>
      </c>
      <c r="F2288" s="38" t="s">
        <v>0</v>
      </c>
      <c r="G2288" s="38" t="s">
        <v>14</v>
      </c>
      <c r="H2288" s="38" t="s">
        <v>15</v>
      </c>
      <c r="I2288" s="38" t="s">
        <v>6</v>
      </c>
    </row>
    <row r="2289" spans="1:9" x14ac:dyDescent="0.2">
      <c r="A2289" s="37">
        <v>24654</v>
      </c>
      <c r="B2289" s="38">
        <v>3.7</v>
      </c>
      <c r="C2289" s="38" t="s">
        <v>24</v>
      </c>
      <c r="D2289" s="38" t="s">
        <v>22</v>
      </c>
      <c r="E2289" s="38" t="s">
        <v>23</v>
      </c>
      <c r="F2289" s="38" t="s">
        <v>0</v>
      </c>
      <c r="G2289" s="38" t="s">
        <v>14</v>
      </c>
      <c r="H2289" s="38" t="s">
        <v>15</v>
      </c>
      <c r="I2289" s="38" t="s">
        <v>6</v>
      </c>
    </row>
    <row r="2290" spans="1:9" x14ac:dyDescent="0.2">
      <c r="A2290" s="37">
        <v>24746</v>
      </c>
      <c r="B2290" s="38">
        <v>4.0999999999999996</v>
      </c>
      <c r="C2290" s="38" t="s">
        <v>24</v>
      </c>
      <c r="D2290" s="38" t="s">
        <v>22</v>
      </c>
      <c r="E2290" s="38" t="s">
        <v>23</v>
      </c>
      <c r="F2290" s="38" t="s">
        <v>0</v>
      </c>
      <c r="G2290" s="38" t="s">
        <v>14</v>
      </c>
      <c r="H2290" s="38" t="s">
        <v>15</v>
      </c>
      <c r="I2290" s="38" t="s">
        <v>6</v>
      </c>
    </row>
    <row r="2291" spans="1:9" x14ac:dyDescent="0.2">
      <c r="A2291" s="37">
        <v>24838</v>
      </c>
      <c r="B2291" s="38">
        <v>4.5999999999999996</v>
      </c>
      <c r="C2291" s="38" t="s">
        <v>24</v>
      </c>
      <c r="D2291" s="38" t="s">
        <v>22</v>
      </c>
      <c r="E2291" s="38" t="s">
        <v>23</v>
      </c>
      <c r="F2291" s="38" t="s">
        <v>0</v>
      </c>
      <c r="G2291" s="38" t="s">
        <v>14</v>
      </c>
      <c r="H2291" s="38" t="s">
        <v>15</v>
      </c>
      <c r="I2291" s="38" t="s">
        <v>6</v>
      </c>
    </row>
    <row r="2292" spans="1:9" x14ac:dyDescent="0.2">
      <c r="A2292" s="37">
        <v>24929</v>
      </c>
      <c r="B2292" s="38">
        <v>4.7</v>
      </c>
      <c r="C2292" s="38" t="s">
        <v>24</v>
      </c>
      <c r="D2292" s="38" t="s">
        <v>22</v>
      </c>
      <c r="E2292" s="38" t="s">
        <v>23</v>
      </c>
      <c r="F2292" s="38" t="s">
        <v>0</v>
      </c>
      <c r="G2292" s="38" t="s">
        <v>14</v>
      </c>
      <c r="H2292" s="38" t="s">
        <v>15</v>
      </c>
      <c r="I2292" s="38" t="s">
        <v>6</v>
      </c>
    </row>
    <row r="2293" spans="1:9" x14ac:dyDescent="0.2">
      <c r="A2293" s="37">
        <v>25020</v>
      </c>
      <c r="B2293" s="38">
        <v>4.5</v>
      </c>
      <c r="C2293" s="38" t="s">
        <v>24</v>
      </c>
      <c r="D2293" s="38" t="s">
        <v>22</v>
      </c>
      <c r="E2293" s="38" t="s">
        <v>23</v>
      </c>
      <c r="F2293" s="38" t="s">
        <v>0</v>
      </c>
      <c r="G2293" s="38" t="s">
        <v>14</v>
      </c>
      <c r="H2293" s="38" t="s">
        <v>15</v>
      </c>
      <c r="I2293" s="38" t="s">
        <v>6</v>
      </c>
    </row>
    <row r="2294" spans="1:9" x14ac:dyDescent="0.2">
      <c r="A2294" s="37">
        <v>25112</v>
      </c>
      <c r="B2294" s="38">
        <v>4.7</v>
      </c>
      <c r="C2294" s="38" t="s">
        <v>24</v>
      </c>
      <c r="D2294" s="38" t="s">
        <v>22</v>
      </c>
      <c r="E2294" s="38" t="s">
        <v>23</v>
      </c>
      <c r="F2294" s="38" t="s">
        <v>0</v>
      </c>
      <c r="G2294" s="38" t="s">
        <v>14</v>
      </c>
      <c r="H2294" s="38" t="s">
        <v>15</v>
      </c>
      <c r="I2294" s="38" t="s">
        <v>6</v>
      </c>
    </row>
    <row r="2295" spans="1:9" x14ac:dyDescent="0.2">
      <c r="A2295" s="37">
        <v>25204</v>
      </c>
      <c r="B2295" s="38">
        <v>4.4000000000000004</v>
      </c>
      <c r="C2295" s="38" t="s">
        <v>24</v>
      </c>
      <c r="D2295" s="38" t="s">
        <v>22</v>
      </c>
      <c r="E2295" s="38" t="s">
        <v>23</v>
      </c>
      <c r="F2295" s="38" t="s">
        <v>0</v>
      </c>
      <c r="G2295" s="38" t="s">
        <v>14</v>
      </c>
      <c r="H2295" s="38" t="s">
        <v>15</v>
      </c>
      <c r="I2295" s="38" t="s">
        <v>6</v>
      </c>
    </row>
    <row r="2296" spans="1:9" x14ac:dyDescent="0.2">
      <c r="A2296" s="37">
        <v>25294</v>
      </c>
      <c r="B2296" s="38">
        <v>4.9000000000000004</v>
      </c>
      <c r="C2296" s="38" t="s">
        <v>24</v>
      </c>
      <c r="D2296" s="38" t="s">
        <v>22</v>
      </c>
      <c r="E2296" s="38" t="s">
        <v>23</v>
      </c>
      <c r="F2296" s="38" t="s">
        <v>0</v>
      </c>
      <c r="G2296" s="38" t="s">
        <v>14</v>
      </c>
      <c r="H2296" s="38" t="s">
        <v>15</v>
      </c>
      <c r="I2296" s="38" t="s">
        <v>6</v>
      </c>
    </row>
    <row r="2297" spans="1:9" x14ac:dyDescent="0.2">
      <c r="A2297" s="37">
        <v>25385</v>
      </c>
      <c r="B2297" s="38">
        <v>4.7</v>
      </c>
      <c r="C2297" s="38" t="s">
        <v>24</v>
      </c>
      <c r="D2297" s="38" t="s">
        <v>22</v>
      </c>
      <c r="E2297" s="38" t="s">
        <v>23</v>
      </c>
      <c r="F2297" s="38" t="s">
        <v>0</v>
      </c>
      <c r="G2297" s="38" t="s">
        <v>14</v>
      </c>
      <c r="H2297" s="38" t="s">
        <v>15</v>
      </c>
      <c r="I2297" s="38" t="s">
        <v>6</v>
      </c>
    </row>
    <row r="2298" spans="1:9" x14ac:dyDescent="0.2">
      <c r="A2298" s="37">
        <v>25477</v>
      </c>
      <c r="B2298" s="38">
        <v>4.8</v>
      </c>
      <c r="C2298" s="38" t="s">
        <v>24</v>
      </c>
      <c r="D2298" s="38" t="s">
        <v>22</v>
      </c>
      <c r="E2298" s="38" t="s">
        <v>23</v>
      </c>
      <c r="F2298" s="38" t="s">
        <v>0</v>
      </c>
      <c r="G2298" s="38" t="s">
        <v>14</v>
      </c>
      <c r="H2298" s="38" t="s">
        <v>15</v>
      </c>
      <c r="I2298" s="38" t="s">
        <v>6</v>
      </c>
    </row>
    <row r="2299" spans="1:9" x14ac:dyDescent="0.2">
      <c r="A2299" s="37">
        <v>25569</v>
      </c>
      <c r="B2299" s="38">
        <v>4.4000000000000004</v>
      </c>
      <c r="C2299" s="38" t="s">
        <v>24</v>
      </c>
      <c r="D2299" s="38" t="s">
        <v>22</v>
      </c>
      <c r="E2299" s="38" t="s">
        <v>23</v>
      </c>
      <c r="F2299" s="38" t="s">
        <v>0</v>
      </c>
      <c r="G2299" s="38" t="s">
        <v>14</v>
      </c>
      <c r="H2299" s="38" t="s">
        <v>15</v>
      </c>
      <c r="I2299" s="38" t="s">
        <v>6</v>
      </c>
    </row>
    <row r="2300" spans="1:9" x14ac:dyDescent="0.2">
      <c r="A2300" s="37">
        <v>25659</v>
      </c>
      <c r="B2300" s="38">
        <v>4.5999999999999996</v>
      </c>
      <c r="C2300" s="38" t="s">
        <v>24</v>
      </c>
      <c r="D2300" s="38" t="s">
        <v>22</v>
      </c>
      <c r="E2300" s="38" t="s">
        <v>23</v>
      </c>
      <c r="F2300" s="38" t="s">
        <v>0</v>
      </c>
      <c r="G2300" s="38" t="s">
        <v>14</v>
      </c>
      <c r="H2300" s="38" t="s">
        <v>15</v>
      </c>
      <c r="I2300" s="38" t="s">
        <v>6</v>
      </c>
    </row>
    <row r="2301" spans="1:9" x14ac:dyDescent="0.2">
      <c r="A2301" s="37">
        <v>25750</v>
      </c>
      <c r="B2301" s="38">
        <v>4.5</v>
      </c>
      <c r="C2301" s="38" t="s">
        <v>24</v>
      </c>
      <c r="D2301" s="38" t="s">
        <v>22</v>
      </c>
      <c r="E2301" s="38" t="s">
        <v>23</v>
      </c>
      <c r="F2301" s="38" t="s">
        <v>0</v>
      </c>
      <c r="G2301" s="38" t="s">
        <v>14</v>
      </c>
      <c r="H2301" s="38" t="s">
        <v>15</v>
      </c>
      <c r="I2301" s="38" t="s">
        <v>6</v>
      </c>
    </row>
    <row r="2302" spans="1:9" x14ac:dyDescent="0.2">
      <c r="A2302" s="37">
        <v>25842</v>
      </c>
      <c r="B2302" s="38">
        <v>5.8</v>
      </c>
      <c r="C2302" s="38" t="s">
        <v>24</v>
      </c>
      <c r="D2302" s="38" t="s">
        <v>22</v>
      </c>
      <c r="E2302" s="38" t="s">
        <v>23</v>
      </c>
      <c r="F2302" s="38" t="s">
        <v>0</v>
      </c>
      <c r="G2302" s="38" t="s">
        <v>14</v>
      </c>
      <c r="H2302" s="38" t="s">
        <v>15</v>
      </c>
      <c r="I2302" s="38" t="s">
        <v>6</v>
      </c>
    </row>
    <row r="2303" spans="1:9" x14ac:dyDescent="0.2">
      <c r="A2303" s="37">
        <v>25934</v>
      </c>
      <c r="B2303" s="38">
        <v>5.2</v>
      </c>
      <c r="C2303" s="38" t="s">
        <v>24</v>
      </c>
      <c r="D2303" s="38" t="s">
        <v>22</v>
      </c>
      <c r="E2303" s="38" t="s">
        <v>23</v>
      </c>
      <c r="F2303" s="38" t="s">
        <v>0</v>
      </c>
      <c r="G2303" s="38" t="s">
        <v>14</v>
      </c>
      <c r="H2303" s="38" t="s">
        <v>15</v>
      </c>
      <c r="I2303" s="38" t="s">
        <v>6</v>
      </c>
    </row>
    <row r="2304" spans="1:9" x14ac:dyDescent="0.2">
      <c r="A2304" s="37">
        <v>26024</v>
      </c>
      <c r="B2304" s="38">
        <v>4.5999999999999996</v>
      </c>
      <c r="C2304" s="38" t="s">
        <v>24</v>
      </c>
      <c r="D2304" s="38" t="s">
        <v>22</v>
      </c>
      <c r="E2304" s="38" t="s">
        <v>23</v>
      </c>
      <c r="F2304" s="38" t="s">
        <v>0</v>
      </c>
      <c r="G2304" s="38" t="s">
        <v>14</v>
      </c>
      <c r="H2304" s="38" t="s">
        <v>15</v>
      </c>
      <c r="I2304" s="38" t="s">
        <v>6</v>
      </c>
    </row>
    <row r="2305" spans="1:9" x14ac:dyDescent="0.2">
      <c r="A2305" s="37">
        <v>26115</v>
      </c>
      <c r="B2305" s="38">
        <v>3.8</v>
      </c>
      <c r="C2305" s="38" t="s">
        <v>24</v>
      </c>
      <c r="D2305" s="38" t="s">
        <v>22</v>
      </c>
      <c r="E2305" s="38" t="s">
        <v>23</v>
      </c>
      <c r="F2305" s="38" t="s">
        <v>0</v>
      </c>
      <c r="G2305" s="38" t="s">
        <v>14</v>
      </c>
      <c r="H2305" s="38" t="s">
        <v>15</v>
      </c>
      <c r="I2305" s="38" t="s">
        <v>6</v>
      </c>
    </row>
    <row r="2306" spans="1:9" x14ac:dyDescent="0.2">
      <c r="A2306" s="37">
        <v>26207</v>
      </c>
      <c r="B2306" s="38">
        <v>2.2999999999999998</v>
      </c>
      <c r="C2306" s="38" t="s">
        <v>24</v>
      </c>
      <c r="D2306" s="38" t="s">
        <v>22</v>
      </c>
      <c r="E2306" s="38" t="s">
        <v>23</v>
      </c>
      <c r="F2306" s="38" t="s">
        <v>0</v>
      </c>
      <c r="G2306" s="38" t="s">
        <v>14</v>
      </c>
      <c r="H2306" s="38" t="s">
        <v>15</v>
      </c>
      <c r="I2306" s="38" t="s">
        <v>6</v>
      </c>
    </row>
    <row r="2307" spans="1:9" x14ac:dyDescent="0.2">
      <c r="A2307" s="37">
        <v>26299</v>
      </c>
      <c r="B2307" s="38">
        <v>3.9</v>
      </c>
      <c r="C2307" s="38" t="s">
        <v>24</v>
      </c>
      <c r="D2307" s="38" t="s">
        <v>22</v>
      </c>
      <c r="E2307" s="38" t="s">
        <v>23</v>
      </c>
      <c r="F2307" s="38" t="s">
        <v>0</v>
      </c>
      <c r="G2307" s="38" t="s">
        <v>14</v>
      </c>
      <c r="H2307" s="38" t="s">
        <v>15</v>
      </c>
      <c r="I2307" s="38" t="s">
        <v>6</v>
      </c>
    </row>
    <row r="2308" spans="1:9" x14ac:dyDescent="0.2">
      <c r="A2308" s="37">
        <v>26390</v>
      </c>
      <c r="B2308" s="38">
        <v>2.7</v>
      </c>
      <c r="C2308" s="38" t="s">
        <v>24</v>
      </c>
      <c r="D2308" s="38" t="s">
        <v>22</v>
      </c>
      <c r="E2308" s="38" t="s">
        <v>23</v>
      </c>
      <c r="F2308" s="38" t="s">
        <v>0</v>
      </c>
      <c r="G2308" s="38" t="s">
        <v>14</v>
      </c>
      <c r="H2308" s="38" t="s">
        <v>15</v>
      </c>
      <c r="I2308" s="38" t="s">
        <v>6</v>
      </c>
    </row>
    <row r="2309" spans="1:9" x14ac:dyDescent="0.2">
      <c r="A2309" s="37">
        <v>26481</v>
      </c>
      <c r="B2309" s="38">
        <v>3</v>
      </c>
      <c r="C2309" s="38" t="s">
        <v>24</v>
      </c>
      <c r="D2309" s="38" t="s">
        <v>22</v>
      </c>
      <c r="E2309" s="38" t="s">
        <v>23</v>
      </c>
      <c r="F2309" s="38" t="s">
        <v>0</v>
      </c>
      <c r="G2309" s="38" t="s">
        <v>14</v>
      </c>
      <c r="H2309" s="38" t="s">
        <v>15</v>
      </c>
      <c r="I2309" s="38" t="s">
        <v>6</v>
      </c>
    </row>
    <row r="2310" spans="1:9" x14ac:dyDescent="0.2">
      <c r="A2310" s="37">
        <v>26573</v>
      </c>
      <c r="B2310" s="38">
        <v>2.5</v>
      </c>
      <c r="C2310" s="38" t="s">
        <v>24</v>
      </c>
      <c r="D2310" s="38" t="s">
        <v>22</v>
      </c>
      <c r="E2310" s="38" t="s">
        <v>23</v>
      </c>
      <c r="F2310" s="38" t="s">
        <v>0</v>
      </c>
      <c r="G2310" s="38" t="s">
        <v>14</v>
      </c>
      <c r="H2310" s="38" t="s">
        <v>15</v>
      </c>
      <c r="I2310" s="38" t="s">
        <v>6</v>
      </c>
    </row>
    <row r="2311" spans="1:9" x14ac:dyDescent="0.2">
      <c r="A2311" s="37">
        <v>26665</v>
      </c>
      <c r="B2311" s="38">
        <v>2.8</v>
      </c>
      <c r="C2311" s="38" t="s">
        <v>24</v>
      </c>
      <c r="D2311" s="38" t="s">
        <v>22</v>
      </c>
      <c r="E2311" s="38" t="s">
        <v>23</v>
      </c>
      <c r="F2311" s="38" t="s">
        <v>0</v>
      </c>
      <c r="G2311" s="38" t="s">
        <v>14</v>
      </c>
      <c r="H2311" s="38" t="s">
        <v>15</v>
      </c>
      <c r="I2311" s="38" t="s">
        <v>6</v>
      </c>
    </row>
    <row r="2312" spans="1:9" x14ac:dyDescent="0.2">
      <c r="A2312" s="37">
        <v>26755</v>
      </c>
      <c r="B2312" s="38">
        <v>5.6</v>
      </c>
      <c r="C2312" s="38" t="s">
        <v>24</v>
      </c>
      <c r="D2312" s="38" t="s">
        <v>22</v>
      </c>
      <c r="E2312" s="38" t="s">
        <v>23</v>
      </c>
      <c r="F2312" s="38" t="s">
        <v>0</v>
      </c>
      <c r="G2312" s="38" t="s">
        <v>14</v>
      </c>
      <c r="H2312" s="38" t="s">
        <v>15</v>
      </c>
      <c r="I2312" s="38" t="s">
        <v>6</v>
      </c>
    </row>
    <row r="2313" spans="1:9" x14ac:dyDescent="0.2">
      <c r="A2313" s="37">
        <v>26846</v>
      </c>
      <c r="B2313" s="38">
        <v>5.4</v>
      </c>
      <c r="C2313" s="38" t="s">
        <v>24</v>
      </c>
      <c r="D2313" s="38" t="s">
        <v>22</v>
      </c>
      <c r="E2313" s="38" t="s">
        <v>23</v>
      </c>
      <c r="F2313" s="38" t="s">
        <v>0</v>
      </c>
      <c r="G2313" s="38" t="s">
        <v>14</v>
      </c>
      <c r="H2313" s="38" t="s">
        <v>15</v>
      </c>
      <c r="I2313" s="38" t="s">
        <v>6</v>
      </c>
    </row>
    <row r="2314" spans="1:9" x14ac:dyDescent="0.2">
      <c r="A2314" s="37">
        <v>26938</v>
      </c>
      <c r="B2314" s="38">
        <v>5.7</v>
      </c>
      <c r="C2314" s="38" t="s">
        <v>24</v>
      </c>
      <c r="D2314" s="38" t="s">
        <v>22</v>
      </c>
      <c r="E2314" s="38" t="s">
        <v>23</v>
      </c>
      <c r="F2314" s="38" t="s">
        <v>0</v>
      </c>
      <c r="G2314" s="38" t="s">
        <v>14</v>
      </c>
      <c r="H2314" s="38" t="s">
        <v>15</v>
      </c>
      <c r="I2314" s="38" t="s">
        <v>6</v>
      </c>
    </row>
    <row r="2315" spans="1:9" x14ac:dyDescent="0.2">
      <c r="A2315" s="37">
        <v>27030</v>
      </c>
      <c r="B2315" s="38">
        <v>7</v>
      </c>
      <c r="C2315" s="38" t="s">
        <v>24</v>
      </c>
      <c r="D2315" s="38" t="s">
        <v>22</v>
      </c>
      <c r="E2315" s="38" t="s">
        <v>23</v>
      </c>
      <c r="F2315" s="38" t="s">
        <v>0</v>
      </c>
      <c r="G2315" s="38" t="s">
        <v>14</v>
      </c>
      <c r="H2315" s="38" t="s">
        <v>15</v>
      </c>
      <c r="I2315" s="38" t="s">
        <v>6</v>
      </c>
    </row>
    <row r="2316" spans="1:9" x14ac:dyDescent="0.2">
      <c r="A2316" s="37">
        <v>27120</v>
      </c>
      <c r="B2316" s="38">
        <v>10.3</v>
      </c>
      <c r="C2316" s="38" t="s">
        <v>24</v>
      </c>
      <c r="D2316" s="38" t="s">
        <v>22</v>
      </c>
      <c r="E2316" s="38" t="s">
        <v>23</v>
      </c>
      <c r="F2316" s="38" t="s">
        <v>0</v>
      </c>
      <c r="G2316" s="38" t="s">
        <v>14</v>
      </c>
      <c r="H2316" s="38" t="s">
        <v>15</v>
      </c>
      <c r="I2316" s="38" t="s">
        <v>6</v>
      </c>
    </row>
    <row r="2317" spans="1:9" x14ac:dyDescent="0.2">
      <c r="A2317" s="37">
        <v>27211</v>
      </c>
      <c r="B2317" s="38">
        <v>11.9</v>
      </c>
      <c r="C2317" s="38" t="s">
        <v>24</v>
      </c>
      <c r="D2317" s="38" t="s">
        <v>22</v>
      </c>
      <c r="E2317" s="38" t="s">
        <v>23</v>
      </c>
      <c r="F2317" s="38" t="s">
        <v>0</v>
      </c>
      <c r="G2317" s="38" t="s">
        <v>14</v>
      </c>
      <c r="H2317" s="38" t="s">
        <v>15</v>
      </c>
      <c r="I2317" s="38" t="s">
        <v>6</v>
      </c>
    </row>
    <row r="2318" spans="1:9" x14ac:dyDescent="0.2">
      <c r="A2318" s="37">
        <v>27303</v>
      </c>
      <c r="B2318" s="38">
        <v>10.1</v>
      </c>
      <c r="C2318" s="38" t="s">
        <v>24</v>
      </c>
      <c r="D2318" s="38" t="s">
        <v>22</v>
      </c>
      <c r="E2318" s="38" t="s">
        <v>23</v>
      </c>
      <c r="F2318" s="38" t="s">
        <v>0</v>
      </c>
      <c r="G2318" s="38" t="s">
        <v>14</v>
      </c>
      <c r="H2318" s="38" t="s">
        <v>15</v>
      </c>
      <c r="I2318" s="38" t="s">
        <v>6</v>
      </c>
    </row>
    <row r="2319" spans="1:9" x14ac:dyDescent="0.2">
      <c r="A2319" s="37">
        <v>27395</v>
      </c>
      <c r="B2319" s="38">
        <v>8.1</v>
      </c>
      <c r="C2319" s="38" t="s">
        <v>24</v>
      </c>
      <c r="D2319" s="38" t="s">
        <v>22</v>
      </c>
      <c r="E2319" s="38" t="s">
        <v>23</v>
      </c>
      <c r="F2319" s="38" t="s">
        <v>0</v>
      </c>
      <c r="G2319" s="38" t="s">
        <v>14</v>
      </c>
      <c r="H2319" s="38" t="s">
        <v>15</v>
      </c>
      <c r="I2319" s="38" t="s">
        <v>6</v>
      </c>
    </row>
    <row r="2320" spans="1:9" x14ac:dyDescent="0.2">
      <c r="A2320" s="37">
        <v>27485</v>
      </c>
      <c r="B2320" s="38">
        <v>6.2</v>
      </c>
      <c r="C2320" s="38" t="s">
        <v>24</v>
      </c>
      <c r="D2320" s="38" t="s">
        <v>22</v>
      </c>
      <c r="E2320" s="38" t="s">
        <v>23</v>
      </c>
      <c r="F2320" s="38" t="s">
        <v>0</v>
      </c>
      <c r="G2320" s="38" t="s">
        <v>14</v>
      </c>
      <c r="H2320" s="38" t="s">
        <v>15</v>
      </c>
      <c r="I2320" s="38" t="s">
        <v>6</v>
      </c>
    </row>
    <row r="2321" spans="1:9" x14ac:dyDescent="0.2">
      <c r="A2321" s="37">
        <v>27576</v>
      </c>
      <c r="B2321" s="38">
        <v>6.1</v>
      </c>
      <c r="C2321" s="38" t="s">
        <v>24</v>
      </c>
      <c r="D2321" s="38" t="s">
        <v>22</v>
      </c>
      <c r="E2321" s="38" t="s">
        <v>23</v>
      </c>
      <c r="F2321" s="38" t="s">
        <v>0</v>
      </c>
      <c r="G2321" s="38" t="s">
        <v>14</v>
      </c>
      <c r="H2321" s="38" t="s">
        <v>15</v>
      </c>
      <c r="I2321" s="38" t="s">
        <v>6</v>
      </c>
    </row>
    <row r="2322" spans="1:9" x14ac:dyDescent="0.2">
      <c r="A2322" s="37">
        <v>27668</v>
      </c>
      <c r="B2322" s="38">
        <v>6.7</v>
      </c>
      <c r="C2322" s="38" t="s">
        <v>24</v>
      </c>
      <c r="D2322" s="38" t="s">
        <v>22</v>
      </c>
      <c r="E2322" s="38" t="s">
        <v>23</v>
      </c>
      <c r="F2322" s="38" t="s">
        <v>0</v>
      </c>
      <c r="G2322" s="38" t="s">
        <v>14</v>
      </c>
      <c r="H2322" s="38" t="s">
        <v>15</v>
      </c>
      <c r="I2322" s="38" t="s">
        <v>6</v>
      </c>
    </row>
    <row r="2323" spans="1:9" x14ac:dyDescent="0.2">
      <c r="A2323" s="37">
        <v>27760</v>
      </c>
      <c r="B2323" s="38">
        <v>6.2</v>
      </c>
      <c r="C2323" s="38" t="s">
        <v>24</v>
      </c>
      <c r="D2323" s="38" t="s">
        <v>22</v>
      </c>
      <c r="E2323" s="38" t="s">
        <v>23</v>
      </c>
      <c r="F2323" s="38" t="s">
        <v>0</v>
      </c>
      <c r="G2323" s="38" t="s">
        <v>14</v>
      </c>
      <c r="H2323" s="38" t="s">
        <v>15</v>
      </c>
      <c r="I2323" s="38" t="s">
        <v>6</v>
      </c>
    </row>
    <row r="2324" spans="1:9" x14ac:dyDescent="0.2">
      <c r="A2324" s="37">
        <v>27851</v>
      </c>
      <c r="B2324" s="38">
        <v>4.9000000000000004</v>
      </c>
      <c r="C2324" s="38" t="s">
        <v>24</v>
      </c>
      <c r="D2324" s="38" t="s">
        <v>22</v>
      </c>
      <c r="E2324" s="38" t="s">
        <v>23</v>
      </c>
      <c r="F2324" s="38" t="s">
        <v>0</v>
      </c>
      <c r="G2324" s="38" t="s">
        <v>14</v>
      </c>
      <c r="H2324" s="38" t="s">
        <v>15</v>
      </c>
      <c r="I2324" s="38" t="s">
        <v>6</v>
      </c>
    </row>
    <row r="2325" spans="1:9" x14ac:dyDescent="0.2">
      <c r="A2325" s="37">
        <v>27942</v>
      </c>
      <c r="B2325" s="38">
        <v>6.4</v>
      </c>
      <c r="C2325" s="38" t="s">
        <v>24</v>
      </c>
      <c r="D2325" s="38" t="s">
        <v>22</v>
      </c>
      <c r="E2325" s="38" t="s">
        <v>23</v>
      </c>
      <c r="F2325" s="38" t="s">
        <v>0</v>
      </c>
      <c r="G2325" s="38" t="s">
        <v>14</v>
      </c>
      <c r="H2325" s="38" t="s">
        <v>15</v>
      </c>
      <c r="I2325" s="38" t="s">
        <v>6</v>
      </c>
    </row>
    <row r="2326" spans="1:9" x14ac:dyDescent="0.2">
      <c r="A2326" s="37">
        <v>28034</v>
      </c>
      <c r="B2326" s="38">
        <v>6.4</v>
      </c>
      <c r="C2326" s="38" t="s">
        <v>24</v>
      </c>
      <c r="D2326" s="38" t="s">
        <v>22</v>
      </c>
      <c r="E2326" s="38" t="s">
        <v>23</v>
      </c>
      <c r="F2326" s="38" t="s">
        <v>0</v>
      </c>
      <c r="G2326" s="38" t="s">
        <v>14</v>
      </c>
      <c r="H2326" s="38" t="s">
        <v>15</v>
      </c>
      <c r="I2326" s="38" t="s">
        <v>6</v>
      </c>
    </row>
    <row r="2327" spans="1:9" x14ac:dyDescent="0.2">
      <c r="A2327" s="37">
        <v>28126</v>
      </c>
      <c r="B2327" s="38">
        <v>6.9</v>
      </c>
      <c r="C2327" s="38" t="s">
        <v>24</v>
      </c>
      <c r="D2327" s="38" t="s">
        <v>22</v>
      </c>
      <c r="E2327" s="38" t="s">
        <v>23</v>
      </c>
      <c r="F2327" s="38" t="s">
        <v>0</v>
      </c>
      <c r="G2327" s="38" t="s">
        <v>14</v>
      </c>
      <c r="H2327" s="38" t="s">
        <v>15</v>
      </c>
      <c r="I2327" s="38" t="s">
        <v>6</v>
      </c>
    </row>
    <row r="2328" spans="1:9" x14ac:dyDescent="0.2">
      <c r="A2328" s="37">
        <v>28216</v>
      </c>
      <c r="B2328" s="38">
        <v>6.3</v>
      </c>
      <c r="C2328" s="38" t="s">
        <v>24</v>
      </c>
      <c r="D2328" s="38" t="s">
        <v>22</v>
      </c>
      <c r="E2328" s="38" t="s">
        <v>23</v>
      </c>
      <c r="F2328" s="38" t="s">
        <v>0</v>
      </c>
      <c r="G2328" s="38" t="s">
        <v>14</v>
      </c>
      <c r="H2328" s="38" t="s">
        <v>15</v>
      </c>
      <c r="I2328" s="38" t="s">
        <v>6</v>
      </c>
    </row>
    <row r="2329" spans="1:9" x14ac:dyDescent="0.2">
      <c r="A2329" s="37">
        <v>28307</v>
      </c>
      <c r="B2329" s="38">
        <v>6.8</v>
      </c>
      <c r="C2329" s="38" t="s">
        <v>24</v>
      </c>
      <c r="D2329" s="38" t="s">
        <v>22</v>
      </c>
      <c r="E2329" s="38" t="s">
        <v>23</v>
      </c>
      <c r="F2329" s="38" t="s">
        <v>0</v>
      </c>
      <c r="G2329" s="38" t="s">
        <v>14</v>
      </c>
      <c r="H2329" s="38" t="s">
        <v>15</v>
      </c>
      <c r="I2329" s="38" t="s">
        <v>6</v>
      </c>
    </row>
    <row r="2330" spans="1:9" x14ac:dyDescent="0.2">
      <c r="A2330" s="37">
        <v>28399</v>
      </c>
      <c r="B2330" s="38">
        <v>5.9</v>
      </c>
      <c r="C2330" s="38" t="s">
        <v>24</v>
      </c>
      <c r="D2330" s="38" t="s">
        <v>22</v>
      </c>
      <c r="E2330" s="38" t="s">
        <v>23</v>
      </c>
      <c r="F2330" s="38" t="s">
        <v>0</v>
      </c>
      <c r="G2330" s="38" t="s">
        <v>14</v>
      </c>
      <c r="H2330" s="38" t="s">
        <v>15</v>
      </c>
      <c r="I2330" s="38" t="s">
        <v>6</v>
      </c>
    </row>
    <row r="2331" spans="1:9" x14ac:dyDescent="0.2">
      <c r="A2331" s="37">
        <v>28491</v>
      </c>
      <c r="B2331" s="38">
        <v>6.4</v>
      </c>
      <c r="C2331" s="38" t="s">
        <v>24</v>
      </c>
      <c r="D2331" s="38" t="s">
        <v>22</v>
      </c>
      <c r="E2331" s="38" t="s">
        <v>23</v>
      </c>
      <c r="F2331" s="38" t="s">
        <v>0</v>
      </c>
      <c r="G2331" s="38" t="s">
        <v>14</v>
      </c>
      <c r="H2331" s="38" t="s">
        <v>15</v>
      </c>
      <c r="I2331" s="38" t="s">
        <v>6</v>
      </c>
    </row>
    <row r="2332" spans="1:9" x14ac:dyDescent="0.2">
      <c r="A2332" s="37">
        <v>28581</v>
      </c>
      <c r="B2332" s="38">
        <v>7.1</v>
      </c>
      <c r="C2332" s="38" t="s">
        <v>24</v>
      </c>
      <c r="D2332" s="38" t="s">
        <v>22</v>
      </c>
      <c r="E2332" s="38" t="s">
        <v>23</v>
      </c>
      <c r="F2332" s="38" t="s">
        <v>0</v>
      </c>
      <c r="G2332" s="38" t="s">
        <v>14</v>
      </c>
      <c r="H2332" s="38" t="s">
        <v>15</v>
      </c>
      <c r="I2332" s="38" t="s">
        <v>6</v>
      </c>
    </row>
    <row r="2333" spans="1:9" x14ac:dyDescent="0.2">
      <c r="A2333" s="37">
        <v>28672</v>
      </c>
      <c r="B2333" s="38">
        <v>7</v>
      </c>
      <c r="C2333" s="38" t="s">
        <v>24</v>
      </c>
      <c r="D2333" s="38" t="s">
        <v>22</v>
      </c>
      <c r="E2333" s="38" t="s">
        <v>23</v>
      </c>
      <c r="F2333" s="38" t="s">
        <v>0</v>
      </c>
      <c r="G2333" s="38" t="s">
        <v>14</v>
      </c>
      <c r="H2333" s="38" t="s">
        <v>15</v>
      </c>
      <c r="I2333" s="38" t="s">
        <v>6</v>
      </c>
    </row>
    <row r="2334" spans="1:9" x14ac:dyDescent="0.2">
      <c r="A2334" s="37">
        <v>28764</v>
      </c>
      <c r="B2334" s="38">
        <v>7.4</v>
      </c>
      <c r="C2334" s="38" t="s">
        <v>24</v>
      </c>
      <c r="D2334" s="38" t="s">
        <v>22</v>
      </c>
      <c r="E2334" s="38" t="s">
        <v>23</v>
      </c>
      <c r="F2334" s="38" t="s">
        <v>0</v>
      </c>
      <c r="G2334" s="38" t="s">
        <v>14</v>
      </c>
      <c r="H2334" s="38" t="s">
        <v>15</v>
      </c>
      <c r="I2334" s="38" t="s">
        <v>6</v>
      </c>
    </row>
    <row r="2335" spans="1:9" x14ac:dyDescent="0.2">
      <c r="A2335" s="37">
        <v>28856</v>
      </c>
      <c r="B2335" s="38">
        <v>5.6</v>
      </c>
      <c r="C2335" s="38" t="s">
        <v>24</v>
      </c>
      <c r="D2335" s="38" t="s">
        <v>22</v>
      </c>
      <c r="E2335" s="38" t="s">
        <v>23</v>
      </c>
      <c r="F2335" s="38" t="s">
        <v>0</v>
      </c>
      <c r="G2335" s="38" t="s">
        <v>14</v>
      </c>
      <c r="H2335" s="38" t="s">
        <v>15</v>
      </c>
      <c r="I2335" s="38" t="s">
        <v>6</v>
      </c>
    </row>
    <row r="2336" spans="1:9" x14ac:dyDescent="0.2">
      <c r="A2336" s="37">
        <v>28946</v>
      </c>
      <c r="B2336" s="38">
        <v>9.1</v>
      </c>
      <c r="C2336" s="38" t="s">
        <v>24</v>
      </c>
      <c r="D2336" s="38" t="s">
        <v>22</v>
      </c>
      <c r="E2336" s="38" t="s">
        <v>23</v>
      </c>
      <c r="F2336" s="38" t="s">
        <v>0</v>
      </c>
      <c r="G2336" s="38" t="s">
        <v>14</v>
      </c>
      <c r="H2336" s="38" t="s">
        <v>15</v>
      </c>
      <c r="I2336" s="38" t="s">
        <v>6</v>
      </c>
    </row>
    <row r="2337" spans="1:9" x14ac:dyDescent="0.2">
      <c r="A2337" s="37">
        <v>29037</v>
      </c>
      <c r="B2337" s="38">
        <v>7.6</v>
      </c>
      <c r="C2337" s="38" t="s">
        <v>24</v>
      </c>
      <c r="D2337" s="38" t="s">
        <v>22</v>
      </c>
      <c r="E2337" s="38" t="s">
        <v>23</v>
      </c>
      <c r="F2337" s="38" t="s">
        <v>0</v>
      </c>
      <c r="G2337" s="38" t="s">
        <v>14</v>
      </c>
      <c r="H2337" s="38" t="s">
        <v>15</v>
      </c>
      <c r="I2337" s="38" t="s">
        <v>6</v>
      </c>
    </row>
    <row r="2338" spans="1:9" x14ac:dyDescent="0.2">
      <c r="A2338" s="37">
        <v>29129</v>
      </c>
      <c r="B2338" s="38">
        <v>8.6</v>
      </c>
      <c r="C2338" s="38" t="s">
        <v>24</v>
      </c>
      <c r="D2338" s="38" t="s">
        <v>22</v>
      </c>
      <c r="E2338" s="38" t="s">
        <v>23</v>
      </c>
      <c r="F2338" s="38" t="s">
        <v>0</v>
      </c>
      <c r="G2338" s="38" t="s">
        <v>14</v>
      </c>
      <c r="H2338" s="38" t="s">
        <v>15</v>
      </c>
      <c r="I2338" s="38" t="s">
        <v>6</v>
      </c>
    </row>
    <row r="2339" spans="1:9" x14ac:dyDescent="0.2">
      <c r="A2339" s="37">
        <v>29221</v>
      </c>
      <c r="B2339" s="38">
        <v>10.199999999999999</v>
      </c>
      <c r="C2339" s="38" t="s">
        <v>24</v>
      </c>
      <c r="D2339" s="38" t="s">
        <v>22</v>
      </c>
      <c r="E2339" s="38" t="s">
        <v>23</v>
      </c>
      <c r="F2339" s="38" t="s">
        <v>0</v>
      </c>
      <c r="G2339" s="38" t="s">
        <v>14</v>
      </c>
      <c r="H2339" s="38" t="s">
        <v>15</v>
      </c>
      <c r="I2339" s="38" t="s">
        <v>6</v>
      </c>
    </row>
    <row r="2340" spans="1:9" x14ac:dyDescent="0.2">
      <c r="A2340" s="37">
        <v>29312</v>
      </c>
      <c r="B2340" s="38">
        <v>9.1999999999999993</v>
      </c>
      <c r="C2340" s="38" t="s">
        <v>24</v>
      </c>
      <c r="D2340" s="38" t="s">
        <v>22</v>
      </c>
      <c r="E2340" s="38" t="s">
        <v>23</v>
      </c>
      <c r="F2340" s="38" t="s">
        <v>0</v>
      </c>
      <c r="G2340" s="38" t="s">
        <v>14</v>
      </c>
      <c r="H2340" s="38" t="s">
        <v>15</v>
      </c>
      <c r="I2340" s="38" t="s">
        <v>6</v>
      </c>
    </row>
    <row r="2341" spans="1:9" x14ac:dyDescent="0.2">
      <c r="A2341" s="37">
        <v>29403</v>
      </c>
      <c r="B2341" s="38">
        <v>9.1999999999999993</v>
      </c>
      <c r="C2341" s="38" t="s">
        <v>24</v>
      </c>
      <c r="D2341" s="38" t="s">
        <v>22</v>
      </c>
      <c r="E2341" s="38" t="s">
        <v>23</v>
      </c>
      <c r="F2341" s="38" t="s">
        <v>0</v>
      </c>
      <c r="G2341" s="38" t="s">
        <v>14</v>
      </c>
      <c r="H2341" s="38" t="s">
        <v>15</v>
      </c>
      <c r="I2341" s="38" t="s">
        <v>6</v>
      </c>
    </row>
    <row r="2342" spans="1:9" x14ac:dyDescent="0.2">
      <c r="A2342" s="37">
        <v>29495</v>
      </c>
      <c r="B2342" s="38">
        <v>10.1</v>
      </c>
      <c r="C2342" s="38" t="s">
        <v>24</v>
      </c>
      <c r="D2342" s="38" t="s">
        <v>22</v>
      </c>
      <c r="E2342" s="38" t="s">
        <v>23</v>
      </c>
      <c r="F2342" s="38" t="s">
        <v>0</v>
      </c>
      <c r="G2342" s="38" t="s">
        <v>14</v>
      </c>
      <c r="H2342" s="38" t="s">
        <v>15</v>
      </c>
      <c r="I2342" s="38" t="s">
        <v>6</v>
      </c>
    </row>
    <row r="2343" spans="1:9" x14ac:dyDescent="0.2">
      <c r="A2343" s="37">
        <v>29587</v>
      </c>
      <c r="B2343" s="38">
        <v>9.1999999999999993</v>
      </c>
      <c r="C2343" s="38" t="s">
        <v>24</v>
      </c>
      <c r="D2343" s="38" t="s">
        <v>22</v>
      </c>
      <c r="E2343" s="38" t="s">
        <v>23</v>
      </c>
      <c r="F2343" s="38" t="s">
        <v>0</v>
      </c>
      <c r="G2343" s="38" t="s">
        <v>14</v>
      </c>
      <c r="H2343" s="38" t="s">
        <v>15</v>
      </c>
      <c r="I2343" s="38" t="s">
        <v>6</v>
      </c>
    </row>
    <row r="2344" spans="1:9" x14ac:dyDescent="0.2">
      <c r="A2344" s="37">
        <v>29677</v>
      </c>
      <c r="B2344" s="38">
        <v>7.8</v>
      </c>
      <c r="C2344" s="38" t="s">
        <v>24</v>
      </c>
      <c r="D2344" s="38" t="s">
        <v>22</v>
      </c>
      <c r="E2344" s="38" t="s">
        <v>23</v>
      </c>
      <c r="F2344" s="38" t="s">
        <v>0</v>
      </c>
      <c r="G2344" s="38" t="s">
        <v>14</v>
      </c>
      <c r="H2344" s="38" t="s">
        <v>15</v>
      </c>
      <c r="I2344" s="38" t="s">
        <v>6</v>
      </c>
    </row>
    <row r="2345" spans="1:9" x14ac:dyDescent="0.2">
      <c r="A2345" s="37">
        <v>29768</v>
      </c>
      <c r="B2345" s="38">
        <v>7.6</v>
      </c>
      <c r="C2345" s="38" t="s">
        <v>24</v>
      </c>
      <c r="D2345" s="38" t="s">
        <v>22</v>
      </c>
      <c r="E2345" s="38" t="s">
        <v>23</v>
      </c>
      <c r="F2345" s="38" t="s">
        <v>0</v>
      </c>
      <c r="G2345" s="38" t="s">
        <v>14</v>
      </c>
      <c r="H2345" s="38" t="s">
        <v>15</v>
      </c>
      <c r="I2345" s="38" t="s">
        <v>6</v>
      </c>
    </row>
    <row r="2346" spans="1:9" x14ac:dyDescent="0.2">
      <c r="A2346" s="37">
        <v>29860</v>
      </c>
      <c r="B2346" s="38">
        <v>7.3</v>
      </c>
      <c r="C2346" s="38" t="s">
        <v>24</v>
      </c>
      <c r="D2346" s="38" t="s">
        <v>22</v>
      </c>
      <c r="E2346" s="38" t="s">
        <v>23</v>
      </c>
      <c r="F2346" s="38" t="s">
        <v>0</v>
      </c>
      <c r="G2346" s="38" t="s">
        <v>14</v>
      </c>
      <c r="H2346" s="38" t="s">
        <v>15</v>
      </c>
      <c r="I2346" s="38" t="s">
        <v>6</v>
      </c>
    </row>
    <row r="2347" spans="1:9" x14ac:dyDescent="0.2">
      <c r="A2347" s="37">
        <v>29952</v>
      </c>
      <c r="B2347" s="38">
        <v>6</v>
      </c>
      <c r="C2347" s="38" t="s">
        <v>24</v>
      </c>
      <c r="D2347" s="38" t="s">
        <v>22</v>
      </c>
      <c r="E2347" s="38" t="s">
        <v>23</v>
      </c>
      <c r="F2347" s="38" t="s">
        <v>0</v>
      </c>
      <c r="G2347" s="38" t="s">
        <v>14</v>
      </c>
      <c r="H2347" s="38" t="s">
        <v>15</v>
      </c>
      <c r="I2347" s="38" t="s">
        <v>6</v>
      </c>
    </row>
    <row r="2348" spans="1:9" x14ac:dyDescent="0.2">
      <c r="A2348" s="37">
        <v>30042</v>
      </c>
      <c r="B2348" s="38">
        <v>5.5</v>
      </c>
      <c r="C2348" s="38" t="s">
        <v>24</v>
      </c>
      <c r="D2348" s="38" t="s">
        <v>22</v>
      </c>
      <c r="E2348" s="38" t="s">
        <v>23</v>
      </c>
      <c r="F2348" s="38" t="s">
        <v>0</v>
      </c>
      <c r="G2348" s="38" t="s">
        <v>14</v>
      </c>
      <c r="H2348" s="38" t="s">
        <v>15</v>
      </c>
      <c r="I2348" s="38" t="s">
        <v>6</v>
      </c>
    </row>
    <row r="2349" spans="1:9" x14ac:dyDescent="0.2">
      <c r="A2349" s="37">
        <v>30133</v>
      </c>
      <c r="B2349" s="38">
        <v>6.6</v>
      </c>
      <c r="C2349" s="38" t="s">
        <v>24</v>
      </c>
      <c r="D2349" s="38" t="s">
        <v>22</v>
      </c>
      <c r="E2349" s="38" t="s">
        <v>23</v>
      </c>
      <c r="F2349" s="38" t="s">
        <v>0</v>
      </c>
      <c r="G2349" s="38" t="s">
        <v>14</v>
      </c>
      <c r="H2349" s="38" t="s">
        <v>15</v>
      </c>
      <c r="I2349" s="38" t="s">
        <v>6</v>
      </c>
    </row>
    <row r="2350" spans="1:9" x14ac:dyDescent="0.2">
      <c r="A2350" s="37">
        <v>30225</v>
      </c>
      <c r="B2350" s="38">
        <v>5.7</v>
      </c>
      <c r="C2350" s="38" t="s">
        <v>24</v>
      </c>
      <c r="D2350" s="38" t="s">
        <v>22</v>
      </c>
      <c r="E2350" s="38" t="s">
        <v>23</v>
      </c>
      <c r="F2350" s="38" t="s">
        <v>0</v>
      </c>
      <c r="G2350" s="38" t="s">
        <v>14</v>
      </c>
      <c r="H2350" s="38" t="s">
        <v>15</v>
      </c>
      <c r="I2350" s="38" t="s">
        <v>6</v>
      </c>
    </row>
    <row r="2351" spans="1:9" x14ac:dyDescent="0.2">
      <c r="A2351" s="37">
        <v>30317</v>
      </c>
      <c r="B2351" s="38">
        <v>5.4</v>
      </c>
      <c r="C2351" s="38" t="s">
        <v>24</v>
      </c>
      <c r="D2351" s="38" t="s">
        <v>22</v>
      </c>
      <c r="E2351" s="38" t="s">
        <v>23</v>
      </c>
      <c r="F2351" s="38" t="s">
        <v>0</v>
      </c>
      <c r="G2351" s="38" t="s">
        <v>14</v>
      </c>
      <c r="H2351" s="38" t="s">
        <v>15</v>
      </c>
      <c r="I2351" s="38" t="s">
        <v>6</v>
      </c>
    </row>
    <row r="2352" spans="1:9" x14ac:dyDescent="0.2">
      <c r="A2352" s="37">
        <v>30407</v>
      </c>
      <c r="B2352" s="38">
        <v>3.1</v>
      </c>
      <c r="C2352" s="38" t="s">
        <v>24</v>
      </c>
      <c r="D2352" s="38" t="s">
        <v>22</v>
      </c>
      <c r="E2352" s="38" t="s">
        <v>23</v>
      </c>
      <c r="F2352" s="38" t="s">
        <v>0</v>
      </c>
      <c r="G2352" s="38" t="s">
        <v>14</v>
      </c>
      <c r="H2352" s="38" t="s">
        <v>15</v>
      </c>
      <c r="I2352" s="38" t="s">
        <v>6</v>
      </c>
    </row>
    <row r="2353" spans="1:9" x14ac:dyDescent="0.2">
      <c r="A2353" s="37">
        <v>30498</v>
      </c>
      <c r="B2353" s="38">
        <v>6.2</v>
      </c>
      <c r="C2353" s="38" t="s">
        <v>24</v>
      </c>
      <c r="D2353" s="38" t="s">
        <v>22</v>
      </c>
      <c r="E2353" s="38" t="s">
        <v>23</v>
      </c>
      <c r="F2353" s="38" t="s">
        <v>0</v>
      </c>
      <c r="G2353" s="38" t="s">
        <v>14</v>
      </c>
      <c r="H2353" s="38" t="s">
        <v>15</v>
      </c>
      <c r="I2353" s="38" t="s">
        <v>6</v>
      </c>
    </row>
    <row r="2354" spans="1:9" x14ac:dyDescent="0.2">
      <c r="A2354" s="37">
        <v>30590</v>
      </c>
      <c r="B2354" s="38">
        <v>3.2</v>
      </c>
      <c r="C2354" s="38" t="s">
        <v>24</v>
      </c>
      <c r="D2354" s="38" t="s">
        <v>22</v>
      </c>
      <c r="E2354" s="38" t="s">
        <v>23</v>
      </c>
      <c r="F2354" s="38" t="s">
        <v>0</v>
      </c>
      <c r="G2354" s="38" t="s">
        <v>14</v>
      </c>
      <c r="H2354" s="38" t="s">
        <v>15</v>
      </c>
      <c r="I2354" s="38" t="s">
        <v>6</v>
      </c>
    </row>
    <row r="2355" spans="1:9" x14ac:dyDescent="0.2">
      <c r="A2355" s="37">
        <v>30682</v>
      </c>
      <c r="B2355" s="38">
        <v>4.0999999999999996</v>
      </c>
      <c r="C2355" s="38" t="s">
        <v>24</v>
      </c>
      <c r="D2355" s="38" t="s">
        <v>22</v>
      </c>
      <c r="E2355" s="38" t="s">
        <v>23</v>
      </c>
      <c r="F2355" s="38" t="s">
        <v>0</v>
      </c>
      <c r="G2355" s="38" t="s">
        <v>14</v>
      </c>
      <c r="H2355" s="38" t="s">
        <v>15</v>
      </c>
      <c r="I2355" s="38" t="s">
        <v>6</v>
      </c>
    </row>
    <row r="2356" spans="1:9" x14ac:dyDescent="0.2">
      <c r="A2356" s="37">
        <v>30773</v>
      </c>
      <c r="B2356" s="38">
        <v>4.8</v>
      </c>
      <c r="C2356" s="38" t="s">
        <v>24</v>
      </c>
      <c r="D2356" s="38" t="s">
        <v>22</v>
      </c>
      <c r="E2356" s="38" t="s">
        <v>23</v>
      </c>
      <c r="F2356" s="38" t="s">
        <v>0</v>
      </c>
      <c r="G2356" s="38" t="s">
        <v>14</v>
      </c>
      <c r="H2356" s="38" t="s">
        <v>15</v>
      </c>
      <c r="I2356" s="38" t="s">
        <v>6</v>
      </c>
    </row>
    <row r="2357" spans="1:9" x14ac:dyDescent="0.2">
      <c r="A2357" s="37">
        <v>30864</v>
      </c>
      <c r="B2357" s="38">
        <v>3.8</v>
      </c>
      <c r="C2357" s="38" t="s">
        <v>24</v>
      </c>
      <c r="D2357" s="38" t="s">
        <v>22</v>
      </c>
      <c r="E2357" s="38" t="s">
        <v>23</v>
      </c>
      <c r="F2357" s="38" t="s">
        <v>0</v>
      </c>
      <c r="G2357" s="38" t="s">
        <v>14</v>
      </c>
      <c r="H2357" s="38" t="s">
        <v>15</v>
      </c>
      <c r="I2357" s="38" t="s">
        <v>6</v>
      </c>
    </row>
    <row r="2358" spans="1:9" x14ac:dyDescent="0.2">
      <c r="A2358" s="37">
        <v>30956</v>
      </c>
      <c r="B2358" s="38">
        <v>2.9</v>
      </c>
      <c r="C2358" s="38" t="s">
        <v>24</v>
      </c>
      <c r="D2358" s="38" t="s">
        <v>22</v>
      </c>
      <c r="E2358" s="38" t="s">
        <v>23</v>
      </c>
      <c r="F2358" s="38" t="s">
        <v>0</v>
      </c>
      <c r="G2358" s="38" t="s">
        <v>14</v>
      </c>
      <c r="H2358" s="38" t="s">
        <v>15</v>
      </c>
      <c r="I2358" s="38" t="s">
        <v>6</v>
      </c>
    </row>
    <row r="2359" spans="1:9" x14ac:dyDescent="0.2">
      <c r="A2359" s="37">
        <v>31048</v>
      </c>
      <c r="B2359" s="38">
        <v>5.6</v>
      </c>
      <c r="C2359" s="38" t="s">
        <v>24</v>
      </c>
      <c r="D2359" s="38" t="s">
        <v>22</v>
      </c>
      <c r="E2359" s="38" t="s">
        <v>23</v>
      </c>
      <c r="F2359" s="38" t="s">
        <v>0</v>
      </c>
      <c r="G2359" s="38" t="s">
        <v>14</v>
      </c>
      <c r="H2359" s="38" t="s">
        <v>15</v>
      </c>
      <c r="I2359" s="38" t="s">
        <v>6</v>
      </c>
    </row>
    <row r="2360" spans="1:9" x14ac:dyDescent="0.2">
      <c r="A2360" s="37">
        <v>31138</v>
      </c>
      <c r="B2360" s="38">
        <v>3.5</v>
      </c>
      <c r="C2360" s="38" t="s">
        <v>24</v>
      </c>
      <c r="D2360" s="38" t="s">
        <v>22</v>
      </c>
      <c r="E2360" s="38" t="s">
        <v>23</v>
      </c>
      <c r="F2360" s="38" t="s">
        <v>0</v>
      </c>
      <c r="G2360" s="38" t="s">
        <v>14</v>
      </c>
      <c r="H2360" s="38" t="s">
        <v>15</v>
      </c>
      <c r="I2360" s="38" t="s">
        <v>6</v>
      </c>
    </row>
    <row r="2361" spans="1:9" x14ac:dyDescent="0.2">
      <c r="A2361" s="37">
        <v>31229</v>
      </c>
      <c r="B2361" s="38">
        <v>4.2</v>
      </c>
      <c r="C2361" s="38" t="s">
        <v>24</v>
      </c>
      <c r="D2361" s="38" t="s">
        <v>22</v>
      </c>
      <c r="E2361" s="38" t="s">
        <v>23</v>
      </c>
      <c r="F2361" s="38" t="s">
        <v>0</v>
      </c>
      <c r="G2361" s="38" t="s">
        <v>14</v>
      </c>
      <c r="H2361" s="38" t="s">
        <v>15</v>
      </c>
      <c r="I2361" s="38" t="s">
        <v>6</v>
      </c>
    </row>
    <row r="2362" spans="1:9" x14ac:dyDescent="0.2">
      <c r="A2362" s="37">
        <v>31321</v>
      </c>
      <c r="B2362" s="38">
        <v>2.9</v>
      </c>
      <c r="C2362" s="38" t="s">
        <v>24</v>
      </c>
      <c r="D2362" s="38" t="s">
        <v>22</v>
      </c>
      <c r="E2362" s="38" t="s">
        <v>23</v>
      </c>
      <c r="F2362" s="38" t="s">
        <v>0</v>
      </c>
      <c r="G2362" s="38" t="s">
        <v>14</v>
      </c>
      <c r="H2362" s="38" t="s">
        <v>15</v>
      </c>
      <c r="I2362" s="38" t="s">
        <v>6</v>
      </c>
    </row>
    <row r="2363" spans="1:9" x14ac:dyDescent="0.2">
      <c r="A2363" s="37">
        <v>31413</v>
      </c>
      <c r="B2363" s="38">
        <v>4.4000000000000004</v>
      </c>
      <c r="C2363" s="38" t="s">
        <v>24</v>
      </c>
      <c r="D2363" s="38" t="s">
        <v>22</v>
      </c>
      <c r="E2363" s="38" t="s">
        <v>23</v>
      </c>
      <c r="F2363" s="38" t="s">
        <v>0</v>
      </c>
      <c r="G2363" s="38" t="s">
        <v>14</v>
      </c>
      <c r="H2363" s="38" t="s">
        <v>15</v>
      </c>
      <c r="I2363" s="38" t="s">
        <v>6</v>
      </c>
    </row>
    <row r="2364" spans="1:9" x14ac:dyDescent="0.2">
      <c r="A2364" s="37">
        <v>31503</v>
      </c>
      <c r="B2364" s="38">
        <v>2.8</v>
      </c>
      <c r="C2364" s="38" t="s">
        <v>24</v>
      </c>
      <c r="D2364" s="38" t="s">
        <v>22</v>
      </c>
      <c r="E2364" s="38" t="s">
        <v>23</v>
      </c>
      <c r="F2364" s="38" t="s">
        <v>0</v>
      </c>
      <c r="G2364" s="38" t="s">
        <v>14</v>
      </c>
      <c r="H2364" s="38" t="s">
        <v>15</v>
      </c>
      <c r="I2364" s="38" t="s">
        <v>6</v>
      </c>
    </row>
    <row r="2365" spans="1:9" x14ac:dyDescent="0.2">
      <c r="A2365" s="37">
        <v>31594</v>
      </c>
      <c r="B2365" s="38">
        <v>2.8</v>
      </c>
      <c r="C2365" s="38" t="s">
        <v>24</v>
      </c>
      <c r="D2365" s="38" t="s">
        <v>22</v>
      </c>
      <c r="E2365" s="38" t="s">
        <v>23</v>
      </c>
      <c r="F2365" s="38" t="s">
        <v>0</v>
      </c>
      <c r="G2365" s="38" t="s">
        <v>14</v>
      </c>
      <c r="H2365" s="38" t="s">
        <v>15</v>
      </c>
      <c r="I2365" s="38" t="s">
        <v>6</v>
      </c>
    </row>
    <row r="2366" spans="1:9" x14ac:dyDescent="0.2">
      <c r="A2366" s="37">
        <v>31686</v>
      </c>
      <c r="B2366" s="38">
        <v>3.3</v>
      </c>
      <c r="C2366" s="38" t="s">
        <v>24</v>
      </c>
      <c r="D2366" s="38" t="s">
        <v>22</v>
      </c>
      <c r="E2366" s="38" t="s">
        <v>23</v>
      </c>
      <c r="F2366" s="38" t="s">
        <v>0</v>
      </c>
      <c r="G2366" s="38" t="s">
        <v>14</v>
      </c>
      <c r="H2366" s="38" t="s">
        <v>15</v>
      </c>
      <c r="I2366" s="38" t="s">
        <v>6</v>
      </c>
    </row>
    <row r="2367" spans="1:9" x14ac:dyDescent="0.2">
      <c r="A2367" s="37">
        <v>31778</v>
      </c>
      <c r="B2367" s="38">
        <v>2.6</v>
      </c>
      <c r="C2367" s="38" t="s">
        <v>24</v>
      </c>
      <c r="D2367" s="38" t="s">
        <v>22</v>
      </c>
      <c r="E2367" s="38" t="s">
        <v>23</v>
      </c>
      <c r="F2367" s="38" t="s">
        <v>0</v>
      </c>
      <c r="G2367" s="38" t="s">
        <v>14</v>
      </c>
      <c r="H2367" s="38" t="s">
        <v>15</v>
      </c>
      <c r="I2367" s="38" t="s">
        <v>6</v>
      </c>
    </row>
    <row r="2368" spans="1:9" x14ac:dyDescent="0.2">
      <c r="A2368" s="37">
        <v>31868</v>
      </c>
      <c r="B2368" s="38">
        <v>3.9</v>
      </c>
      <c r="C2368" s="38" t="s">
        <v>24</v>
      </c>
      <c r="D2368" s="38" t="s">
        <v>22</v>
      </c>
      <c r="E2368" s="38" t="s">
        <v>23</v>
      </c>
      <c r="F2368" s="38" t="s">
        <v>0</v>
      </c>
      <c r="G2368" s="38" t="s">
        <v>14</v>
      </c>
      <c r="H2368" s="38" t="s">
        <v>15</v>
      </c>
      <c r="I2368" s="38" t="s">
        <v>6</v>
      </c>
    </row>
    <row r="2369" spans="1:9" x14ac:dyDescent="0.2">
      <c r="A2369" s="37">
        <v>31959</v>
      </c>
      <c r="B2369" s="38">
        <v>3.6</v>
      </c>
      <c r="C2369" s="38" t="s">
        <v>24</v>
      </c>
      <c r="D2369" s="38" t="s">
        <v>22</v>
      </c>
      <c r="E2369" s="38" t="s">
        <v>23</v>
      </c>
      <c r="F2369" s="38" t="s">
        <v>0</v>
      </c>
      <c r="G2369" s="38" t="s">
        <v>14</v>
      </c>
      <c r="H2369" s="38" t="s">
        <v>15</v>
      </c>
      <c r="I2369" s="38" t="s">
        <v>6</v>
      </c>
    </row>
    <row r="2370" spans="1:9" x14ac:dyDescent="0.2">
      <c r="A2370" s="37">
        <v>32051</v>
      </c>
      <c r="B2370" s="38">
        <v>4.0999999999999996</v>
      </c>
      <c r="C2370" s="38" t="s">
        <v>24</v>
      </c>
      <c r="D2370" s="38" t="s">
        <v>22</v>
      </c>
      <c r="E2370" s="38" t="s">
        <v>23</v>
      </c>
      <c r="F2370" s="38" t="s">
        <v>0</v>
      </c>
      <c r="G2370" s="38" t="s">
        <v>14</v>
      </c>
      <c r="H2370" s="38" t="s">
        <v>15</v>
      </c>
      <c r="I2370" s="38" t="s">
        <v>6</v>
      </c>
    </row>
    <row r="2371" spans="1:9" x14ac:dyDescent="0.2">
      <c r="A2371" s="37">
        <v>32143</v>
      </c>
      <c r="B2371" s="38">
        <v>3.9</v>
      </c>
      <c r="C2371" s="38" t="s">
        <v>24</v>
      </c>
      <c r="D2371" s="38" t="s">
        <v>22</v>
      </c>
      <c r="E2371" s="38" t="s">
        <v>23</v>
      </c>
      <c r="F2371" s="38" t="s">
        <v>0</v>
      </c>
      <c r="G2371" s="38" t="s">
        <v>14</v>
      </c>
      <c r="H2371" s="38" t="s">
        <v>15</v>
      </c>
      <c r="I2371" s="38" t="s">
        <v>6</v>
      </c>
    </row>
    <row r="2372" spans="1:9" x14ac:dyDescent="0.2">
      <c r="A2372" s="37">
        <v>32234</v>
      </c>
      <c r="B2372" s="38">
        <v>4.9000000000000004</v>
      </c>
      <c r="C2372" s="38" t="s">
        <v>24</v>
      </c>
      <c r="D2372" s="38" t="s">
        <v>22</v>
      </c>
      <c r="E2372" s="38" t="s">
        <v>23</v>
      </c>
      <c r="F2372" s="38" t="s">
        <v>0</v>
      </c>
      <c r="G2372" s="38" t="s">
        <v>14</v>
      </c>
      <c r="H2372" s="38" t="s">
        <v>15</v>
      </c>
      <c r="I2372" s="38" t="s">
        <v>6</v>
      </c>
    </row>
    <row r="2373" spans="1:9" x14ac:dyDescent="0.2">
      <c r="A2373" s="37">
        <v>32325</v>
      </c>
      <c r="B2373" s="38">
        <v>4.7</v>
      </c>
      <c r="C2373" s="38" t="s">
        <v>24</v>
      </c>
      <c r="D2373" s="38" t="s">
        <v>22</v>
      </c>
      <c r="E2373" s="38" t="s">
        <v>23</v>
      </c>
      <c r="F2373" s="38" t="s">
        <v>0</v>
      </c>
      <c r="G2373" s="38" t="s">
        <v>14</v>
      </c>
      <c r="H2373" s="38" t="s">
        <v>15</v>
      </c>
      <c r="I2373" s="38" t="s">
        <v>6</v>
      </c>
    </row>
    <row r="2374" spans="1:9" x14ac:dyDescent="0.2">
      <c r="A2374" s="37">
        <v>32417</v>
      </c>
      <c r="B2374" s="38">
        <v>4.5</v>
      </c>
      <c r="C2374" s="38" t="s">
        <v>24</v>
      </c>
      <c r="D2374" s="38" t="s">
        <v>22</v>
      </c>
      <c r="E2374" s="38" t="s">
        <v>23</v>
      </c>
      <c r="F2374" s="38" t="s">
        <v>0</v>
      </c>
      <c r="G2374" s="38" t="s">
        <v>14</v>
      </c>
      <c r="H2374" s="38" t="s">
        <v>15</v>
      </c>
      <c r="I2374" s="38" t="s">
        <v>6</v>
      </c>
    </row>
    <row r="2375" spans="1:9" x14ac:dyDescent="0.2">
      <c r="A2375" s="37">
        <v>32509</v>
      </c>
      <c r="B2375" s="38">
        <v>4.4000000000000004</v>
      </c>
      <c r="C2375" s="38" t="s">
        <v>24</v>
      </c>
      <c r="D2375" s="38" t="s">
        <v>22</v>
      </c>
      <c r="E2375" s="38" t="s">
        <v>23</v>
      </c>
      <c r="F2375" s="38" t="s">
        <v>0</v>
      </c>
      <c r="G2375" s="38" t="s">
        <v>14</v>
      </c>
      <c r="H2375" s="38" t="s">
        <v>15</v>
      </c>
      <c r="I2375" s="38" t="s">
        <v>6</v>
      </c>
    </row>
    <row r="2376" spans="1:9" x14ac:dyDescent="0.2">
      <c r="A2376" s="37">
        <v>32599</v>
      </c>
      <c r="B2376" s="38">
        <v>3.7</v>
      </c>
      <c r="C2376" s="38" t="s">
        <v>24</v>
      </c>
      <c r="D2376" s="38" t="s">
        <v>22</v>
      </c>
      <c r="E2376" s="38" t="s">
        <v>23</v>
      </c>
      <c r="F2376" s="38" t="s">
        <v>0</v>
      </c>
      <c r="G2376" s="38" t="s">
        <v>14</v>
      </c>
      <c r="H2376" s="38" t="s">
        <v>15</v>
      </c>
      <c r="I2376" s="38" t="s">
        <v>6</v>
      </c>
    </row>
    <row r="2377" spans="1:9" x14ac:dyDescent="0.2">
      <c r="A2377" s="37">
        <v>32690</v>
      </c>
      <c r="B2377" s="38">
        <v>3</v>
      </c>
      <c r="C2377" s="38" t="s">
        <v>24</v>
      </c>
      <c r="D2377" s="38" t="s">
        <v>22</v>
      </c>
      <c r="E2377" s="38" t="s">
        <v>23</v>
      </c>
      <c r="F2377" s="38" t="s">
        <v>0</v>
      </c>
      <c r="G2377" s="38" t="s">
        <v>14</v>
      </c>
      <c r="H2377" s="38" t="s">
        <v>15</v>
      </c>
      <c r="I2377" s="38" t="s">
        <v>6</v>
      </c>
    </row>
    <row r="2378" spans="1:9" x14ac:dyDescent="0.2">
      <c r="A2378" s="37">
        <v>32782</v>
      </c>
      <c r="B2378" s="38">
        <v>3.7</v>
      </c>
      <c r="C2378" s="38" t="s">
        <v>24</v>
      </c>
      <c r="D2378" s="38" t="s">
        <v>22</v>
      </c>
      <c r="E2378" s="38" t="s">
        <v>23</v>
      </c>
      <c r="F2378" s="38" t="s">
        <v>0</v>
      </c>
      <c r="G2378" s="38" t="s">
        <v>14</v>
      </c>
      <c r="H2378" s="38" t="s">
        <v>15</v>
      </c>
      <c r="I2378" s="38" t="s">
        <v>6</v>
      </c>
    </row>
    <row r="2379" spans="1:9" x14ac:dyDescent="0.2">
      <c r="A2379" s="37">
        <v>32874</v>
      </c>
      <c r="B2379" s="38">
        <v>4.7</v>
      </c>
      <c r="C2379" s="38" t="s">
        <v>24</v>
      </c>
      <c r="D2379" s="38" t="s">
        <v>22</v>
      </c>
      <c r="E2379" s="38" t="s">
        <v>23</v>
      </c>
      <c r="F2379" s="38" t="s">
        <v>0</v>
      </c>
      <c r="G2379" s="38" t="s">
        <v>14</v>
      </c>
      <c r="H2379" s="38" t="s">
        <v>15</v>
      </c>
      <c r="I2379" s="38" t="s">
        <v>6</v>
      </c>
    </row>
    <row r="2380" spans="1:9" x14ac:dyDescent="0.2">
      <c r="A2380" s="37">
        <v>32964</v>
      </c>
      <c r="B2380" s="38">
        <v>4.5</v>
      </c>
      <c r="C2380" s="38" t="s">
        <v>24</v>
      </c>
      <c r="D2380" s="38" t="s">
        <v>22</v>
      </c>
      <c r="E2380" s="38" t="s">
        <v>23</v>
      </c>
      <c r="F2380" s="38" t="s">
        <v>0</v>
      </c>
      <c r="G2380" s="38" t="s">
        <v>14</v>
      </c>
      <c r="H2380" s="38" t="s">
        <v>15</v>
      </c>
      <c r="I2380" s="38" t="s">
        <v>6</v>
      </c>
    </row>
    <row r="2381" spans="1:9" x14ac:dyDescent="0.2">
      <c r="A2381" s="37">
        <v>33055</v>
      </c>
      <c r="B2381" s="38">
        <v>4.0999999999999996</v>
      </c>
      <c r="C2381" s="38" t="s">
        <v>24</v>
      </c>
      <c r="D2381" s="38" t="s">
        <v>22</v>
      </c>
      <c r="E2381" s="38" t="s">
        <v>23</v>
      </c>
      <c r="F2381" s="38" t="s">
        <v>0</v>
      </c>
      <c r="G2381" s="38" t="s">
        <v>14</v>
      </c>
      <c r="H2381" s="38" t="s">
        <v>15</v>
      </c>
      <c r="I2381" s="38" t="s">
        <v>6</v>
      </c>
    </row>
    <row r="2382" spans="1:9" x14ac:dyDescent="0.2">
      <c r="A2382" s="37">
        <v>33147</v>
      </c>
      <c r="B2382" s="38">
        <v>3.4</v>
      </c>
      <c r="C2382" s="38" t="s">
        <v>24</v>
      </c>
      <c r="D2382" s="38" t="s">
        <v>22</v>
      </c>
      <c r="E2382" s="38" t="s">
        <v>23</v>
      </c>
      <c r="F2382" s="38" t="s">
        <v>0</v>
      </c>
      <c r="G2382" s="38" t="s">
        <v>14</v>
      </c>
      <c r="H2382" s="38" t="s">
        <v>15</v>
      </c>
      <c r="I2382" s="38" t="s">
        <v>6</v>
      </c>
    </row>
    <row r="2383" spans="1:9" x14ac:dyDescent="0.2">
      <c r="A2383" s="37">
        <v>33239</v>
      </c>
      <c r="B2383" s="38">
        <v>3.6</v>
      </c>
      <c r="C2383" s="38" t="s">
        <v>24</v>
      </c>
      <c r="D2383" s="38" t="s">
        <v>22</v>
      </c>
      <c r="E2383" s="38" t="s">
        <v>23</v>
      </c>
      <c r="F2383" s="38" t="s">
        <v>0</v>
      </c>
      <c r="G2383" s="38" t="s">
        <v>14</v>
      </c>
      <c r="H2383" s="38" t="s">
        <v>15</v>
      </c>
      <c r="I2383" s="38" t="s">
        <v>6</v>
      </c>
    </row>
    <row r="2384" spans="1:9" x14ac:dyDescent="0.2">
      <c r="A2384" s="37">
        <v>33329</v>
      </c>
      <c r="B2384" s="38">
        <v>3.1</v>
      </c>
      <c r="C2384" s="38" t="s">
        <v>24</v>
      </c>
      <c r="D2384" s="38" t="s">
        <v>22</v>
      </c>
      <c r="E2384" s="38" t="s">
        <v>23</v>
      </c>
      <c r="F2384" s="38" t="s">
        <v>0</v>
      </c>
      <c r="G2384" s="38" t="s">
        <v>14</v>
      </c>
      <c r="H2384" s="38" t="s">
        <v>15</v>
      </c>
      <c r="I2384" s="38" t="s">
        <v>6</v>
      </c>
    </row>
    <row r="2385" spans="1:9" x14ac:dyDescent="0.2">
      <c r="A2385" s="37">
        <v>33420</v>
      </c>
      <c r="B2385" s="38">
        <v>3.6</v>
      </c>
      <c r="C2385" s="38" t="s">
        <v>24</v>
      </c>
      <c r="D2385" s="38" t="s">
        <v>22</v>
      </c>
      <c r="E2385" s="38" t="s">
        <v>23</v>
      </c>
      <c r="F2385" s="38" t="s">
        <v>0</v>
      </c>
      <c r="G2385" s="38" t="s">
        <v>14</v>
      </c>
      <c r="H2385" s="38" t="s">
        <v>15</v>
      </c>
      <c r="I2385" s="38" t="s">
        <v>6</v>
      </c>
    </row>
    <row r="2386" spans="1:9" x14ac:dyDescent="0.2">
      <c r="A2386" s="37">
        <v>33512</v>
      </c>
      <c r="B2386" s="38">
        <v>3.2</v>
      </c>
      <c r="C2386" s="38" t="s">
        <v>24</v>
      </c>
      <c r="D2386" s="38" t="s">
        <v>22</v>
      </c>
      <c r="E2386" s="38" t="s">
        <v>23</v>
      </c>
      <c r="F2386" s="38" t="s">
        <v>0</v>
      </c>
      <c r="G2386" s="38" t="s">
        <v>14</v>
      </c>
      <c r="H2386" s="38" t="s">
        <v>15</v>
      </c>
      <c r="I2386" s="38" t="s">
        <v>6</v>
      </c>
    </row>
    <row r="2387" spans="1:9" x14ac:dyDescent="0.2">
      <c r="A2387" s="37">
        <v>33604</v>
      </c>
      <c r="B2387" s="38">
        <v>3.1</v>
      </c>
      <c r="C2387" s="38" t="s">
        <v>24</v>
      </c>
      <c r="D2387" s="38" t="s">
        <v>22</v>
      </c>
      <c r="E2387" s="38" t="s">
        <v>23</v>
      </c>
      <c r="F2387" s="38" t="s">
        <v>0</v>
      </c>
      <c r="G2387" s="38" t="s">
        <v>14</v>
      </c>
      <c r="H2387" s="38" t="s">
        <v>15</v>
      </c>
      <c r="I2387" s="38" t="s">
        <v>6</v>
      </c>
    </row>
    <row r="2388" spans="1:9" x14ac:dyDescent="0.2">
      <c r="A2388" s="37">
        <v>33695</v>
      </c>
      <c r="B2388" s="38">
        <v>2.9</v>
      </c>
      <c r="C2388" s="38" t="s">
        <v>24</v>
      </c>
      <c r="D2388" s="38" t="s">
        <v>22</v>
      </c>
      <c r="E2388" s="38" t="s">
        <v>23</v>
      </c>
      <c r="F2388" s="38" t="s">
        <v>0</v>
      </c>
      <c r="G2388" s="38" t="s">
        <v>14</v>
      </c>
      <c r="H2388" s="38" t="s">
        <v>15</v>
      </c>
      <c r="I2388" s="38" t="s">
        <v>6</v>
      </c>
    </row>
    <row r="2389" spans="1:9" x14ac:dyDescent="0.2">
      <c r="A2389" s="37">
        <v>33786</v>
      </c>
      <c r="B2389" s="38">
        <v>2.4</v>
      </c>
      <c r="C2389" s="38" t="s">
        <v>24</v>
      </c>
      <c r="D2389" s="38" t="s">
        <v>22</v>
      </c>
      <c r="E2389" s="38" t="s">
        <v>23</v>
      </c>
      <c r="F2389" s="38" t="s">
        <v>0</v>
      </c>
      <c r="G2389" s="38" t="s">
        <v>14</v>
      </c>
      <c r="H2389" s="38" t="s">
        <v>15</v>
      </c>
      <c r="I2389" s="38" t="s">
        <v>6</v>
      </c>
    </row>
    <row r="2390" spans="1:9" x14ac:dyDescent="0.2">
      <c r="A2390" s="37">
        <v>33878</v>
      </c>
      <c r="B2390" s="38">
        <v>3</v>
      </c>
      <c r="C2390" s="38" t="s">
        <v>24</v>
      </c>
      <c r="D2390" s="38" t="s">
        <v>22</v>
      </c>
      <c r="E2390" s="38" t="s">
        <v>23</v>
      </c>
      <c r="F2390" s="38" t="s">
        <v>0</v>
      </c>
      <c r="G2390" s="38" t="s">
        <v>14</v>
      </c>
      <c r="H2390" s="38" t="s">
        <v>15</v>
      </c>
      <c r="I2390" s="38" t="s">
        <v>6</v>
      </c>
    </row>
    <row r="2391" spans="1:9" x14ac:dyDescent="0.2">
      <c r="A2391" s="37">
        <v>33970</v>
      </c>
      <c r="B2391" s="38">
        <v>2.8</v>
      </c>
      <c r="C2391" s="38" t="s">
        <v>24</v>
      </c>
      <c r="D2391" s="38" t="s">
        <v>22</v>
      </c>
      <c r="E2391" s="38" t="s">
        <v>23</v>
      </c>
      <c r="F2391" s="38" t="s">
        <v>0</v>
      </c>
      <c r="G2391" s="38" t="s">
        <v>14</v>
      </c>
      <c r="H2391" s="38" t="s">
        <v>15</v>
      </c>
      <c r="I2391" s="38" t="s">
        <v>6</v>
      </c>
    </row>
    <row r="2392" spans="1:9" x14ac:dyDescent="0.2">
      <c r="A2392" s="37">
        <v>34060</v>
      </c>
      <c r="B2392" s="38">
        <v>3.1</v>
      </c>
      <c r="C2392" s="38" t="s">
        <v>24</v>
      </c>
      <c r="D2392" s="38" t="s">
        <v>22</v>
      </c>
      <c r="E2392" s="38" t="s">
        <v>23</v>
      </c>
      <c r="F2392" s="38" t="s">
        <v>0</v>
      </c>
      <c r="G2392" s="38" t="s">
        <v>14</v>
      </c>
      <c r="H2392" s="38" t="s">
        <v>15</v>
      </c>
      <c r="I2392" s="38" t="s">
        <v>6</v>
      </c>
    </row>
    <row r="2393" spans="1:9" x14ac:dyDescent="0.2">
      <c r="A2393" s="37">
        <v>34151</v>
      </c>
      <c r="B2393" s="38">
        <v>2.2999999999999998</v>
      </c>
      <c r="C2393" s="38" t="s">
        <v>24</v>
      </c>
      <c r="D2393" s="38" t="s">
        <v>22</v>
      </c>
      <c r="E2393" s="38" t="s">
        <v>23</v>
      </c>
      <c r="F2393" s="38" t="s">
        <v>0</v>
      </c>
      <c r="G2393" s="38" t="s">
        <v>14</v>
      </c>
      <c r="H2393" s="38" t="s">
        <v>15</v>
      </c>
      <c r="I2393" s="38" t="s">
        <v>6</v>
      </c>
    </row>
    <row r="2394" spans="1:9" x14ac:dyDescent="0.2">
      <c r="A2394" s="37">
        <v>34243</v>
      </c>
      <c r="B2394" s="38">
        <v>2.1</v>
      </c>
      <c r="C2394" s="38" t="s">
        <v>24</v>
      </c>
      <c r="D2394" s="38" t="s">
        <v>22</v>
      </c>
      <c r="E2394" s="38" t="s">
        <v>23</v>
      </c>
      <c r="F2394" s="38" t="s">
        <v>0</v>
      </c>
      <c r="G2394" s="38" t="s">
        <v>14</v>
      </c>
      <c r="H2394" s="38" t="s">
        <v>15</v>
      </c>
      <c r="I2394" s="38" t="s">
        <v>6</v>
      </c>
    </row>
    <row r="2395" spans="1:9" x14ac:dyDescent="0.2">
      <c r="A2395" s="37">
        <v>34335</v>
      </c>
      <c r="B2395" s="38">
        <v>1.8</v>
      </c>
      <c r="C2395" s="38" t="s">
        <v>24</v>
      </c>
      <c r="D2395" s="38" t="s">
        <v>22</v>
      </c>
      <c r="E2395" s="38" t="s">
        <v>23</v>
      </c>
      <c r="F2395" s="38" t="s">
        <v>0</v>
      </c>
      <c r="G2395" s="38" t="s">
        <v>14</v>
      </c>
      <c r="H2395" s="38" t="s">
        <v>15</v>
      </c>
      <c r="I2395" s="38" t="s">
        <v>6</v>
      </c>
    </row>
    <row r="2396" spans="1:9" x14ac:dyDescent="0.2">
      <c r="A2396" s="37">
        <v>34425</v>
      </c>
      <c r="B2396" s="38">
        <v>2.7</v>
      </c>
      <c r="C2396" s="38" t="s">
        <v>24</v>
      </c>
      <c r="D2396" s="38" t="s">
        <v>22</v>
      </c>
      <c r="E2396" s="38" t="s">
        <v>23</v>
      </c>
      <c r="F2396" s="38" t="s">
        <v>0</v>
      </c>
      <c r="G2396" s="38" t="s">
        <v>14</v>
      </c>
      <c r="H2396" s="38" t="s">
        <v>15</v>
      </c>
      <c r="I2396" s="38" t="s">
        <v>6</v>
      </c>
    </row>
    <row r="2397" spans="1:9" x14ac:dyDescent="0.2">
      <c r="A2397" s="37">
        <v>34516</v>
      </c>
      <c r="B2397" s="38">
        <v>2.2999999999999998</v>
      </c>
      <c r="C2397" s="38" t="s">
        <v>24</v>
      </c>
      <c r="D2397" s="38" t="s">
        <v>22</v>
      </c>
      <c r="E2397" s="38" t="s">
        <v>23</v>
      </c>
      <c r="F2397" s="38" t="s">
        <v>0</v>
      </c>
      <c r="G2397" s="38" t="s">
        <v>14</v>
      </c>
      <c r="H2397" s="38" t="s">
        <v>15</v>
      </c>
      <c r="I2397" s="38" t="s">
        <v>6</v>
      </c>
    </row>
    <row r="2398" spans="1:9" x14ac:dyDescent="0.2">
      <c r="A2398" s="37">
        <v>34608</v>
      </c>
      <c r="B2398" s="38">
        <v>2</v>
      </c>
      <c r="C2398" s="38" t="s">
        <v>24</v>
      </c>
      <c r="D2398" s="38" t="s">
        <v>22</v>
      </c>
      <c r="E2398" s="38" t="s">
        <v>23</v>
      </c>
      <c r="F2398" s="38" t="s">
        <v>0</v>
      </c>
      <c r="G2398" s="38" t="s">
        <v>14</v>
      </c>
      <c r="H2398" s="38" t="s">
        <v>15</v>
      </c>
      <c r="I2398" s="38" t="s">
        <v>6</v>
      </c>
    </row>
    <row r="2399" spans="1:9" x14ac:dyDescent="0.2">
      <c r="A2399" s="37">
        <v>34700</v>
      </c>
      <c r="B2399" s="38">
        <v>2.1</v>
      </c>
      <c r="C2399" s="38" t="s">
        <v>24</v>
      </c>
      <c r="D2399" s="38" t="s">
        <v>22</v>
      </c>
      <c r="E2399" s="38" t="s">
        <v>23</v>
      </c>
      <c r="F2399" s="38" t="s">
        <v>0</v>
      </c>
      <c r="G2399" s="38" t="s">
        <v>14</v>
      </c>
      <c r="H2399" s="38" t="s">
        <v>15</v>
      </c>
      <c r="I2399" s="38" t="s">
        <v>6</v>
      </c>
    </row>
    <row r="2400" spans="1:9" x14ac:dyDescent="0.2">
      <c r="A2400" s="37">
        <v>34790</v>
      </c>
      <c r="B2400" s="38">
        <v>2.4</v>
      </c>
      <c r="C2400" s="38" t="s">
        <v>24</v>
      </c>
      <c r="D2400" s="38" t="s">
        <v>22</v>
      </c>
      <c r="E2400" s="38" t="s">
        <v>23</v>
      </c>
      <c r="F2400" s="38" t="s">
        <v>0</v>
      </c>
      <c r="G2400" s="38" t="s">
        <v>14</v>
      </c>
      <c r="H2400" s="38" t="s">
        <v>15</v>
      </c>
      <c r="I2400" s="38" t="s">
        <v>6</v>
      </c>
    </row>
    <row r="2401" spans="1:9" x14ac:dyDescent="0.2">
      <c r="A2401" s="37">
        <v>34881</v>
      </c>
      <c r="B2401" s="38">
        <v>1.9</v>
      </c>
      <c r="C2401" s="38" t="s">
        <v>24</v>
      </c>
      <c r="D2401" s="38" t="s">
        <v>22</v>
      </c>
      <c r="E2401" s="38" t="s">
        <v>23</v>
      </c>
      <c r="F2401" s="38" t="s">
        <v>0</v>
      </c>
      <c r="G2401" s="38" t="s">
        <v>14</v>
      </c>
      <c r="H2401" s="38" t="s">
        <v>15</v>
      </c>
      <c r="I2401" s="38" t="s">
        <v>6</v>
      </c>
    </row>
    <row r="2402" spans="1:9" x14ac:dyDescent="0.2">
      <c r="A2402" s="37">
        <v>34973</v>
      </c>
      <c r="B2402" s="38">
        <v>2</v>
      </c>
      <c r="C2402" s="38" t="s">
        <v>24</v>
      </c>
      <c r="D2402" s="38" t="s">
        <v>22</v>
      </c>
      <c r="E2402" s="38" t="s">
        <v>23</v>
      </c>
      <c r="F2402" s="38" t="s">
        <v>0</v>
      </c>
      <c r="G2402" s="38" t="s">
        <v>14</v>
      </c>
      <c r="H2402" s="38" t="s">
        <v>15</v>
      </c>
      <c r="I2402" s="38" t="s">
        <v>6</v>
      </c>
    </row>
    <row r="2403" spans="1:9" x14ac:dyDescent="0.2">
      <c r="A2403" s="37">
        <v>35065</v>
      </c>
      <c r="B2403" s="38">
        <v>1.6</v>
      </c>
      <c r="C2403" s="38" t="s">
        <v>24</v>
      </c>
      <c r="D2403" s="38" t="s">
        <v>22</v>
      </c>
      <c r="E2403" s="38" t="s">
        <v>23</v>
      </c>
      <c r="F2403" s="38" t="s">
        <v>0</v>
      </c>
      <c r="G2403" s="38" t="s">
        <v>14</v>
      </c>
      <c r="H2403" s="38" t="s">
        <v>15</v>
      </c>
      <c r="I2403" s="38" t="s">
        <v>6</v>
      </c>
    </row>
    <row r="2404" spans="1:9" x14ac:dyDescent="0.2">
      <c r="A2404" s="37">
        <v>35156</v>
      </c>
      <c r="B2404" s="38">
        <v>1.9</v>
      </c>
      <c r="C2404" s="38" t="s">
        <v>24</v>
      </c>
      <c r="D2404" s="38" t="s">
        <v>22</v>
      </c>
      <c r="E2404" s="38" t="s">
        <v>23</v>
      </c>
      <c r="F2404" s="38" t="s">
        <v>0</v>
      </c>
      <c r="G2404" s="38" t="s">
        <v>14</v>
      </c>
      <c r="H2404" s="38" t="s">
        <v>15</v>
      </c>
      <c r="I2404" s="38" t="s">
        <v>6</v>
      </c>
    </row>
    <row r="2405" spans="1:9" x14ac:dyDescent="0.2">
      <c r="A2405" s="37">
        <v>35247</v>
      </c>
      <c r="B2405" s="38">
        <v>1.8</v>
      </c>
      <c r="C2405" s="38" t="s">
        <v>24</v>
      </c>
      <c r="D2405" s="38" t="s">
        <v>22</v>
      </c>
      <c r="E2405" s="38" t="s">
        <v>23</v>
      </c>
      <c r="F2405" s="38" t="s">
        <v>0</v>
      </c>
      <c r="G2405" s="38" t="s">
        <v>14</v>
      </c>
      <c r="H2405" s="38" t="s">
        <v>15</v>
      </c>
      <c r="I2405" s="38" t="s">
        <v>6</v>
      </c>
    </row>
    <row r="2406" spans="1:9" x14ac:dyDescent="0.2">
      <c r="A2406" s="37">
        <v>35339</v>
      </c>
      <c r="B2406" s="38">
        <v>2.2999999999999998</v>
      </c>
      <c r="C2406" s="38" t="s">
        <v>24</v>
      </c>
      <c r="D2406" s="38" t="s">
        <v>22</v>
      </c>
      <c r="E2406" s="38" t="s">
        <v>23</v>
      </c>
      <c r="F2406" s="38" t="s">
        <v>0</v>
      </c>
      <c r="G2406" s="38" t="s">
        <v>14</v>
      </c>
      <c r="H2406" s="38" t="s">
        <v>15</v>
      </c>
      <c r="I2406" s="38" t="s">
        <v>6</v>
      </c>
    </row>
    <row r="2407" spans="1:9" x14ac:dyDescent="0.2">
      <c r="A2407" s="37">
        <v>35431</v>
      </c>
      <c r="B2407" s="38">
        <v>1.6</v>
      </c>
      <c r="C2407" s="38" t="s">
        <v>24</v>
      </c>
      <c r="D2407" s="38" t="s">
        <v>22</v>
      </c>
      <c r="E2407" s="38" t="s">
        <v>23</v>
      </c>
      <c r="F2407" s="38" t="s">
        <v>0</v>
      </c>
      <c r="G2407" s="38" t="s">
        <v>14</v>
      </c>
      <c r="H2407" s="38" t="s">
        <v>15</v>
      </c>
      <c r="I2407" s="38" t="s">
        <v>6</v>
      </c>
    </row>
    <row r="2408" spans="1:9" x14ac:dyDescent="0.2">
      <c r="A2408" s="37">
        <v>35521</v>
      </c>
      <c r="B2408" s="38">
        <v>2.1</v>
      </c>
      <c r="C2408" s="38" t="s">
        <v>24</v>
      </c>
      <c r="D2408" s="38" t="s">
        <v>22</v>
      </c>
      <c r="E2408" s="38" t="s">
        <v>23</v>
      </c>
      <c r="F2408" s="38" t="s">
        <v>0</v>
      </c>
      <c r="G2408" s="38" t="s">
        <v>14</v>
      </c>
      <c r="H2408" s="38" t="s">
        <v>15</v>
      </c>
      <c r="I2408" s="38" t="s">
        <v>6</v>
      </c>
    </row>
    <row r="2409" spans="1:9" x14ac:dyDescent="0.2">
      <c r="A2409" s="37">
        <v>35612</v>
      </c>
      <c r="B2409" s="38">
        <v>0.9</v>
      </c>
      <c r="C2409" s="38" t="s">
        <v>24</v>
      </c>
      <c r="D2409" s="38" t="s">
        <v>22</v>
      </c>
      <c r="E2409" s="38" t="s">
        <v>23</v>
      </c>
      <c r="F2409" s="38" t="s">
        <v>0</v>
      </c>
      <c r="G2409" s="38" t="s">
        <v>14</v>
      </c>
      <c r="H2409" s="38" t="s">
        <v>15</v>
      </c>
      <c r="I2409" s="38" t="s">
        <v>6</v>
      </c>
    </row>
    <row r="2410" spans="1:9" x14ac:dyDescent="0.2">
      <c r="A2410" s="37">
        <v>35704</v>
      </c>
      <c r="B2410" s="38">
        <v>1.3</v>
      </c>
      <c r="C2410" s="38" t="s">
        <v>24</v>
      </c>
      <c r="D2410" s="38" t="s">
        <v>22</v>
      </c>
      <c r="E2410" s="38" t="s">
        <v>23</v>
      </c>
      <c r="F2410" s="38" t="s">
        <v>0</v>
      </c>
      <c r="G2410" s="38" t="s">
        <v>14</v>
      </c>
      <c r="H2410" s="38" t="s">
        <v>15</v>
      </c>
      <c r="I2410" s="38" t="s">
        <v>6</v>
      </c>
    </row>
    <row r="2411" spans="1:9" x14ac:dyDescent="0.2">
      <c r="A2411" s="37">
        <v>35796</v>
      </c>
      <c r="B2411" s="38">
        <v>1.2</v>
      </c>
      <c r="C2411" s="38" t="s">
        <v>24</v>
      </c>
      <c r="D2411" s="38" t="s">
        <v>22</v>
      </c>
      <c r="E2411" s="38" t="s">
        <v>23</v>
      </c>
      <c r="F2411" s="38" t="s">
        <v>0</v>
      </c>
      <c r="G2411" s="38" t="s">
        <v>14</v>
      </c>
      <c r="H2411" s="38" t="s">
        <v>15</v>
      </c>
      <c r="I2411" s="38" t="s">
        <v>6</v>
      </c>
    </row>
    <row r="2412" spans="1:9" x14ac:dyDescent="0.2">
      <c r="A2412" s="37">
        <v>35886</v>
      </c>
      <c r="B2412" s="38">
        <v>1.2</v>
      </c>
      <c r="C2412" s="38" t="s">
        <v>24</v>
      </c>
      <c r="D2412" s="38" t="s">
        <v>22</v>
      </c>
      <c r="E2412" s="38" t="s">
        <v>23</v>
      </c>
      <c r="F2412" s="38" t="s">
        <v>0</v>
      </c>
      <c r="G2412" s="38" t="s">
        <v>14</v>
      </c>
      <c r="H2412" s="38" t="s">
        <v>15</v>
      </c>
      <c r="I2412" s="38" t="s">
        <v>6</v>
      </c>
    </row>
    <row r="2413" spans="1:9" x14ac:dyDescent="0.2">
      <c r="A2413" s="37">
        <v>35977</v>
      </c>
      <c r="B2413" s="38">
        <v>1.4</v>
      </c>
      <c r="C2413" s="38" t="s">
        <v>24</v>
      </c>
      <c r="D2413" s="38" t="s">
        <v>22</v>
      </c>
      <c r="E2413" s="38" t="s">
        <v>23</v>
      </c>
      <c r="F2413" s="38" t="s">
        <v>0</v>
      </c>
      <c r="G2413" s="38" t="s">
        <v>14</v>
      </c>
      <c r="H2413" s="38" t="s">
        <v>15</v>
      </c>
      <c r="I2413" s="38" t="s">
        <v>6</v>
      </c>
    </row>
    <row r="2414" spans="1:9" x14ac:dyDescent="0.2">
      <c r="A2414" s="37">
        <v>36069</v>
      </c>
      <c r="B2414" s="38">
        <v>1.3</v>
      </c>
      <c r="C2414" s="38" t="s">
        <v>24</v>
      </c>
      <c r="D2414" s="38" t="s">
        <v>22</v>
      </c>
      <c r="E2414" s="38" t="s">
        <v>23</v>
      </c>
      <c r="F2414" s="38" t="s">
        <v>0</v>
      </c>
      <c r="G2414" s="38" t="s">
        <v>14</v>
      </c>
      <c r="H2414" s="38" t="s">
        <v>15</v>
      </c>
      <c r="I2414" s="38" t="s">
        <v>6</v>
      </c>
    </row>
    <row r="2415" spans="1:9" x14ac:dyDescent="0.2">
      <c r="A2415" s="37">
        <v>36161</v>
      </c>
      <c r="B2415" s="38">
        <v>1</v>
      </c>
      <c r="C2415" s="38" t="s">
        <v>24</v>
      </c>
      <c r="D2415" s="38" t="s">
        <v>22</v>
      </c>
      <c r="E2415" s="38" t="s">
        <v>23</v>
      </c>
      <c r="F2415" s="38" t="s">
        <v>0</v>
      </c>
      <c r="G2415" s="38" t="s">
        <v>14</v>
      </c>
      <c r="H2415" s="38" t="s">
        <v>15</v>
      </c>
      <c r="I2415" s="38" t="s">
        <v>6</v>
      </c>
    </row>
    <row r="2416" spans="1:9" x14ac:dyDescent="0.2">
      <c r="A2416" s="37">
        <v>36251</v>
      </c>
      <c r="B2416" s="38">
        <v>1.4</v>
      </c>
      <c r="C2416" s="38" t="s">
        <v>24</v>
      </c>
      <c r="D2416" s="38" t="s">
        <v>22</v>
      </c>
      <c r="E2416" s="38" t="s">
        <v>23</v>
      </c>
      <c r="F2416" s="38" t="s">
        <v>0</v>
      </c>
      <c r="G2416" s="38" t="s">
        <v>14</v>
      </c>
      <c r="H2416" s="38" t="s">
        <v>15</v>
      </c>
      <c r="I2416" s="38" t="s">
        <v>6</v>
      </c>
    </row>
    <row r="2417" spans="1:9" x14ac:dyDescent="0.2">
      <c r="A2417" s="37">
        <v>36342</v>
      </c>
      <c r="B2417" s="38">
        <v>1.5</v>
      </c>
      <c r="C2417" s="38" t="s">
        <v>24</v>
      </c>
      <c r="D2417" s="38" t="s">
        <v>22</v>
      </c>
      <c r="E2417" s="38" t="s">
        <v>23</v>
      </c>
      <c r="F2417" s="38" t="s">
        <v>0</v>
      </c>
      <c r="G2417" s="38" t="s">
        <v>14</v>
      </c>
      <c r="H2417" s="38" t="s">
        <v>15</v>
      </c>
      <c r="I2417" s="38" t="s">
        <v>6</v>
      </c>
    </row>
    <row r="2418" spans="1:9" x14ac:dyDescent="0.2">
      <c r="A2418" s="37">
        <v>36434</v>
      </c>
      <c r="B2418" s="38">
        <v>1.9</v>
      </c>
      <c r="C2418" s="38" t="s">
        <v>24</v>
      </c>
      <c r="D2418" s="38" t="s">
        <v>22</v>
      </c>
      <c r="E2418" s="38" t="s">
        <v>23</v>
      </c>
      <c r="F2418" s="38" t="s">
        <v>0</v>
      </c>
      <c r="G2418" s="38" t="s">
        <v>14</v>
      </c>
      <c r="H2418" s="38" t="s">
        <v>15</v>
      </c>
      <c r="I2418" s="38" t="s">
        <v>6</v>
      </c>
    </row>
    <row r="2419" spans="1:9" x14ac:dyDescent="0.2">
      <c r="A2419" s="37">
        <v>36526</v>
      </c>
      <c r="B2419" s="38">
        <v>2.1</v>
      </c>
      <c r="C2419" s="38" t="s">
        <v>24</v>
      </c>
      <c r="D2419" s="38" t="s">
        <v>22</v>
      </c>
      <c r="E2419" s="38" t="s">
        <v>23</v>
      </c>
      <c r="F2419" s="38" t="s">
        <v>0</v>
      </c>
      <c r="G2419" s="38" t="s">
        <v>14</v>
      </c>
      <c r="H2419" s="38" t="s">
        <v>15</v>
      </c>
      <c r="I2419" s="38" t="s">
        <v>6</v>
      </c>
    </row>
    <row r="2420" spans="1:9" x14ac:dyDescent="0.2">
      <c r="A2420" s="37">
        <v>36617</v>
      </c>
      <c r="B2420" s="38">
        <v>1.4</v>
      </c>
      <c r="C2420" s="38" t="s">
        <v>24</v>
      </c>
      <c r="D2420" s="38" t="s">
        <v>22</v>
      </c>
      <c r="E2420" s="38" t="s">
        <v>23</v>
      </c>
      <c r="F2420" s="38" t="s">
        <v>0</v>
      </c>
      <c r="G2420" s="38" t="s">
        <v>14</v>
      </c>
      <c r="H2420" s="38" t="s">
        <v>15</v>
      </c>
      <c r="I2420" s="38" t="s">
        <v>6</v>
      </c>
    </row>
    <row r="2421" spans="1:9" x14ac:dyDescent="0.2">
      <c r="A2421" s="37">
        <v>36708</v>
      </c>
      <c r="B2421" s="38">
        <v>1.9</v>
      </c>
      <c r="C2421" s="38" t="s">
        <v>24</v>
      </c>
      <c r="D2421" s="38" t="s">
        <v>22</v>
      </c>
      <c r="E2421" s="38" t="s">
        <v>23</v>
      </c>
      <c r="F2421" s="38" t="s">
        <v>0</v>
      </c>
      <c r="G2421" s="38" t="s">
        <v>14</v>
      </c>
      <c r="H2421" s="38" t="s">
        <v>15</v>
      </c>
      <c r="I2421" s="38" t="s">
        <v>6</v>
      </c>
    </row>
    <row r="2422" spans="1:9" x14ac:dyDescent="0.2">
      <c r="A2422" s="37">
        <v>36800</v>
      </c>
      <c r="B2422" s="38">
        <v>2</v>
      </c>
      <c r="C2422" s="38" t="s">
        <v>24</v>
      </c>
      <c r="D2422" s="38" t="s">
        <v>22</v>
      </c>
      <c r="E2422" s="38" t="s">
        <v>23</v>
      </c>
      <c r="F2422" s="38" t="s">
        <v>0</v>
      </c>
      <c r="G2422" s="38" t="s">
        <v>14</v>
      </c>
      <c r="H2422" s="38" t="s">
        <v>15</v>
      </c>
      <c r="I2422" s="38" t="s">
        <v>6</v>
      </c>
    </row>
    <row r="2423" spans="1:9" x14ac:dyDescent="0.2">
      <c r="A2423" s="37">
        <v>36892</v>
      </c>
      <c r="B2423" s="38">
        <v>2.6</v>
      </c>
      <c r="C2423" s="38" t="s">
        <v>24</v>
      </c>
      <c r="D2423" s="38" t="s">
        <v>22</v>
      </c>
      <c r="E2423" s="38" t="s">
        <v>23</v>
      </c>
      <c r="F2423" s="38" t="s">
        <v>0</v>
      </c>
      <c r="G2423" s="38" t="s">
        <v>14</v>
      </c>
      <c r="H2423" s="38" t="s">
        <v>15</v>
      </c>
      <c r="I2423" s="38" t="s">
        <v>6</v>
      </c>
    </row>
    <row r="2424" spans="1:9" x14ac:dyDescent="0.2">
      <c r="A2424" s="37">
        <v>36982</v>
      </c>
      <c r="B2424" s="38">
        <v>1.5</v>
      </c>
      <c r="C2424" s="38" t="s">
        <v>24</v>
      </c>
      <c r="D2424" s="38" t="s">
        <v>22</v>
      </c>
      <c r="E2424" s="38" t="s">
        <v>23</v>
      </c>
      <c r="F2424" s="38" t="s">
        <v>0</v>
      </c>
      <c r="G2424" s="38" t="s">
        <v>14</v>
      </c>
      <c r="H2424" s="38" t="s">
        <v>15</v>
      </c>
      <c r="I2424" s="38" t="s">
        <v>6</v>
      </c>
    </row>
    <row r="2425" spans="1:9" x14ac:dyDescent="0.2">
      <c r="A2425" s="37">
        <v>37073</v>
      </c>
      <c r="B2425" s="38">
        <v>1</v>
      </c>
      <c r="C2425" s="38" t="s">
        <v>24</v>
      </c>
      <c r="D2425" s="38" t="s">
        <v>22</v>
      </c>
      <c r="E2425" s="38" t="s">
        <v>23</v>
      </c>
      <c r="F2425" s="38" t="s">
        <v>0</v>
      </c>
      <c r="G2425" s="38" t="s">
        <v>14</v>
      </c>
      <c r="H2425" s="38" t="s">
        <v>15</v>
      </c>
      <c r="I2425" s="38" t="s">
        <v>6</v>
      </c>
    </row>
    <row r="2426" spans="1:9" x14ac:dyDescent="0.2">
      <c r="A2426" s="37">
        <v>37165</v>
      </c>
      <c r="B2426" s="38">
        <v>1.9</v>
      </c>
      <c r="C2426" s="38" t="s">
        <v>24</v>
      </c>
      <c r="D2426" s="38" t="s">
        <v>22</v>
      </c>
      <c r="E2426" s="38" t="s">
        <v>23</v>
      </c>
      <c r="F2426" s="38" t="s">
        <v>0</v>
      </c>
      <c r="G2426" s="38" t="s">
        <v>14</v>
      </c>
      <c r="H2426" s="38" t="s">
        <v>15</v>
      </c>
      <c r="I2426" s="38" t="s">
        <v>6</v>
      </c>
    </row>
    <row r="2427" spans="1:9" x14ac:dyDescent="0.2">
      <c r="A2427" s="37">
        <v>37257</v>
      </c>
      <c r="B2427" s="38">
        <v>1.2</v>
      </c>
      <c r="C2427" s="38" t="s">
        <v>24</v>
      </c>
      <c r="D2427" s="38" t="s">
        <v>22</v>
      </c>
      <c r="E2427" s="38" t="s">
        <v>23</v>
      </c>
      <c r="F2427" s="38" t="s">
        <v>0</v>
      </c>
      <c r="G2427" s="38" t="s">
        <v>14</v>
      </c>
      <c r="H2427" s="38" t="s">
        <v>15</v>
      </c>
      <c r="I2427" s="38" t="s">
        <v>6</v>
      </c>
    </row>
    <row r="2428" spans="1:9" x14ac:dyDescent="0.2">
      <c r="A2428" s="37">
        <v>37347</v>
      </c>
      <c r="B2428" s="38">
        <v>2.2000000000000002</v>
      </c>
      <c r="C2428" s="38" t="s">
        <v>24</v>
      </c>
      <c r="D2428" s="38" t="s">
        <v>22</v>
      </c>
      <c r="E2428" s="38" t="s">
        <v>23</v>
      </c>
      <c r="F2428" s="38" t="s">
        <v>0</v>
      </c>
      <c r="G2428" s="38" t="s">
        <v>14</v>
      </c>
      <c r="H2428" s="38" t="s">
        <v>15</v>
      </c>
      <c r="I2428" s="38" t="s">
        <v>6</v>
      </c>
    </row>
    <row r="2429" spans="1:9" x14ac:dyDescent="0.2">
      <c r="A2429" s="37">
        <v>37438</v>
      </c>
      <c r="B2429" s="38">
        <v>2.1</v>
      </c>
      <c r="C2429" s="38" t="s">
        <v>24</v>
      </c>
      <c r="D2429" s="38" t="s">
        <v>22</v>
      </c>
      <c r="E2429" s="38" t="s">
        <v>23</v>
      </c>
      <c r="F2429" s="38" t="s">
        <v>0</v>
      </c>
      <c r="G2429" s="38" t="s">
        <v>14</v>
      </c>
      <c r="H2429" s="38" t="s">
        <v>15</v>
      </c>
      <c r="I2429" s="38" t="s">
        <v>6</v>
      </c>
    </row>
    <row r="2430" spans="1:9" x14ac:dyDescent="0.2">
      <c r="A2430" s="37">
        <v>37530</v>
      </c>
      <c r="B2430" s="38">
        <v>1.4</v>
      </c>
      <c r="C2430" s="38" t="s">
        <v>24</v>
      </c>
      <c r="D2430" s="38" t="s">
        <v>22</v>
      </c>
      <c r="E2430" s="38" t="s">
        <v>23</v>
      </c>
      <c r="F2430" s="38" t="s">
        <v>0</v>
      </c>
      <c r="G2430" s="38" t="s">
        <v>14</v>
      </c>
      <c r="H2430" s="38" t="s">
        <v>15</v>
      </c>
      <c r="I2430" s="38" t="s">
        <v>6</v>
      </c>
    </row>
    <row r="2431" spans="1:9" x14ac:dyDescent="0.2">
      <c r="A2431" s="37">
        <v>37622</v>
      </c>
      <c r="B2431" s="38">
        <v>1.2</v>
      </c>
      <c r="C2431" s="38" t="s">
        <v>24</v>
      </c>
      <c r="D2431" s="38" t="s">
        <v>22</v>
      </c>
      <c r="E2431" s="38" t="s">
        <v>23</v>
      </c>
      <c r="F2431" s="38" t="s">
        <v>0</v>
      </c>
      <c r="G2431" s="38" t="s">
        <v>14</v>
      </c>
      <c r="H2431" s="38" t="s">
        <v>15</v>
      </c>
      <c r="I2431" s="38" t="s">
        <v>6</v>
      </c>
    </row>
    <row r="2432" spans="1:9" x14ac:dyDescent="0.2">
      <c r="A2432" s="37">
        <v>37712</v>
      </c>
      <c r="B2432" s="38">
        <v>1.5</v>
      </c>
      <c r="C2432" s="38" t="s">
        <v>24</v>
      </c>
      <c r="D2432" s="38" t="s">
        <v>22</v>
      </c>
      <c r="E2432" s="38" t="s">
        <v>23</v>
      </c>
      <c r="F2432" s="38" t="s">
        <v>0</v>
      </c>
      <c r="G2432" s="38" t="s">
        <v>14</v>
      </c>
      <c r="H2432" s="38" t="s">
        <v>15</v>
      </c>
      <c r="I2432" s="38" t="s">
        <v>6</v>
      </c>
    </row>
    <row r="2433" spans="1:9" x14ac:dyDescent="0.2">
      <c r="A2433" s="37">
        <v>37803</v>
      </c>
      <c r="B2433" s="38">
        <v>1.8</v>
      </c>
      <c r="C2433" s="38" t="s">
        <v>24</v>
      </c>
      <c r="D2433" s="38" t="s">
        <v>22</v>
      </c>
      <c r="E2433" s="38" t="s">
        <v>23</v>
      </c>
      <c r="F2433" s="38" t="s">
        <v>0</v>
      </c>
      <c r="G2433" s="38" t="s">
        <v>14</v>
      </c>
      <c r="H2433" s="38" t="s">
        <v>15</v>
      </c>
      <c r="I2433" s="38" t="s">
        <v>6</v>
      </c>
    </row>
    <row r="2434" spans="1:9" x14ac:dyDescent="0.2">
      <c r="A2434" s="37">
        <v>37895</v>
      </c>
      <c r="B2434" s="38">
        <v>1.8</v>
      </c>
      <c r="C2434" s="38" t="s">
        <v>24</v>
      </c>
      <c r="D2434" s="38" t="s">
        <v>22</v>
      </c>
      <c r="E2434" s="38" t="s">
        <v>23</v>
      </c>
      <c r="F2434" s="38" t="s">
        <v>0</v>
      </c>
      <c r="G2434" s="38" t="s">
        <v>14</v>
      </c>
      <c r="H2434" s="38" t="s">
        <v>15</v>
      </c>
      <c r="I2434" s="38" t="s">
        <v>6</v>
      </c>
    </row>
    <row r="2435" spans="1:9" x14ac:dyDescent="0.2">
      <c r="A2435" s="37">
        <v>37987</v>
      </c>
      <c r="B2435" s="38">
        <v>2.2000000000000002</v>
      </c>
      <c r="C2435" s="38" t="s">
        <v>24</v>
      </c>
      <c r="D2435" s="38" t="s">
        <v>22</v>
      </c>
      <c r="E2435" s="38" t="s">
        <v>23</v>
      </c>
      <c r="F2435" s="38" t="s">
        <v>0</v>
      </c>
      <c r="G2435" s="38" t="s">
        <v>14</v>
      </c>
      <c r="H2435" s="38" t="s">
        <v>15</v>
      </c>
      <c r="I2435" s="38" t="s">
        <v>6</v>
      </c>
    </row>
    <row r="2436" spans="1:9" x14ac:dyDescent="0.2">
      <c r="A2436" s="37">
        <v>38078</v>
      </c>
      <c r="B2436" s="38">
        <v>2.2999999999999998</v>
      </c>
      <c r="C2436" s="38" t="s">
        <v>24</v>
      </c>
      <c r="D2436" s="38" t="s">
        <v>22</v>
      </c>
      <c r="E2436" s="38" t="s">
        <v>23</v>
      </c>
      <c r="F2436" s="38" t="s">
        <v>0</v>
      </c>
      <c r="G2436" s="38" t="s">
        <v>14</v>
      </c>
      <c r="H2436" s="38" t="s">
        <v>15</v>
      </c>
      <c r="I2436" s="38" t="s">
        <v>6</v>
      </c>
    </row>
    <row r="2437" spans="1:9" x14ac:dyDescent="0.2">
      <c r="A2437" s="37">
        <v>38169</v>
      </c>
      <c r="B2437" s="38">
        <v>1.4</v>
      </c>
      <c r="C2437" s="38" t="s">
        <v>24</v>
      </c>
      <c r="D2437" s="38" t="s">
        <v>22</v>
      </c>
      <c r="E2437" s="38" t="s">
        <v>23</v>
      </c>
      <c r="F2437" s="38" t="s">
        <v>0</v>
      </c>
      <c r="G2437" s="38" t="s">
        <v>14</v>
      </c>
      <c r="H2437" s="38" t="s">
        <v>15</v>
      </c>
      <c r="I2437" s="38" t="s">
        <v>6</v>
      </c>
    </row>
    <row r="2438" spans="1:9" x14ac:dyDescent="0.2">
      <c r="A2438" s="37">
        <v>38261</v>
      </c>
      <c r="B2438" s="38">
        <v>2.2000000000000002</v>
      </c>
      <c r="C2438" s="38" t="s">
        <v>24</v>
      </c>
      <c r="D2438" s="38" t="s">
        <v>22</v>
      </c>
      <c r="E2438" s="38" t="s">
        <v>23</v>
      </c>
      <c r="F2438" s="38" t="s">
        <v>0</v>
      </c>
      <c r="G2438" s="38" t="s">
        <v>14</v>
      </c>
      <c r="H2438" s="38" t="s">
        <v>15</v>
      </c>
      <c r="I2438" s="38" t="s">
        <v>6</v>
      </c>
    </row>
    <row r="2439" spans="1:9" x14ac:dyDescent="0.2">
      <c r="A2439" s="37">
        <v>38353</v>
      </c>
      <c r="B2439" s="38">
        <v>2.9</v>
      </c>
      <c r="C2439" s="38" t="s">
        <v>24</v>
      </c>
      <c r="D2439" s="38" t="s">
        <v>22</v>
      </c>
      <c r="E2439" s="38" t="s">
        <v>23</v>
      </c>
      <c r="F2439" s="38" t="s">
        <v>0</v>
      </c>
      <c r="G2439" s="38" t="s">
        <v>14</v>
      </c>
      <c r="H2439" s="38" t="s">
        <v>15</v>
      </c>
      <c r="I2439" s="38" t="s">
        <v>6</v>
      </c>
    </row>
    <row r="2440" spans="1:9" x14ac:dyDescent="0.2">
      <c r="A2440" s="37">
        <v>38443</v>
      </c>
      <c r="B2440" s="38">
        <v>2</v>
      </c>
      <c r="C2440" s="38" t="s">
        <v>24</v>
      </c>
      <c r="D2440" s="38" t="s">
        <v>22</v>
      </c>
      <c r="E2440" s="38" t="s">
        <v>23</v>
      </c>
      <c r="F2440" s="38" t="s">
        <v>0</v>
      </c>
      <c r="G2440" s="38" t="s">
        <v>14</v>
      </c>
      <c r="H2440" s="38" t="s">
        <v>15</v>
      </c>
      <c r="I2440" s="38" t="s">
        <v>6</v>
      </c>
    </row>
    <row r="2441" spans="1:9" x14ac:dyDescent="0.2">
      <c r="A2441" s="37">
        <v>38534</v>
      </c>
      <c r="B2441" s="38">
        <v>1.6</v>
      </c>
      <c r="C2441" s="38" t="s">
        <v>24</v>
      </c>
      <c r="D2441" s="38" t="s">
        <v>22</v>
      </c>
      <c r="E2441" s="38" t="s">
        <v>23</v>
      </c>
      <c r="F2441" s="38" t="s">
        <v>0</v>
      </c>
      <c r="G2441" s="38" t="s">
        <v>14</v>
      </c>
      <c r="H2441" s="38" t="s">
        <v>15</v>
      </c>
      <c r="I2441" s="38" t="s">
        <v>6</v>
      </c>
    </row>
    <row r="2442" spans="1:9" x14ac:dyDescent="0.2">
      <c r="A2442" s="37">
        <v>38626</v>
      </c>
      <c r="B2442" s="38">
        <v>2.7</v>
      </c>
      <c r="C2442" s="38" t="s">
        <v>24</v>
      </c>
      <c r="D2442" s="38" t="s">
        <v>22</v>
      </c>
      <c r="E2442" s="38" t="s">
        <v>23</v>
      </c>
      <c r="F2442" s="38" t="s">
        <v>0</v>
      </c>
      <c r="G2442" s="38" t="s">
        <v>14</v>
      </c>
      <c r="H2442" s="38" t="s">
        <v>15</v>
      </c>
      <c r="I2442" s="38" t="s">
        <v>6</v>
      </c>
    </row>
    <row r="2443" spans="1:9" x14ac:dyDescent="0.2">
      <c r="A2443" s="37">
        <v>38718</v>
      </c>
      <c r="B2443" s="38">
        <v>2.2999999999999998</v>
      </c>
      <c r="C2443" s="38" t="s">
        <v>24</v>
      </c>
      <c r="D2443" s="38" t="s">
        <v>22</v>
      </c>
      <c r="E2443" s="38" t="s">
        <v>23</v>
      </c>
      <c r="F2443" s="38" t="s">
        <v>0</v>
      </c>
      <c r="G2443" s="38" t="s">
        <v>14</v>
      </c>
      <c r="H2443" s="38" t="s">
        <v>15</v>
      </c>
      <c r="I2443" s="38" t="s">
        <v>6</v>
      </c>
    </row>
    <row r="2444" spans="1:9" x14ac:dyDescent="0.2">
      <c r="A2444" s="37">
        <v>38808</v>
      </c>
      <c r="B2444" s="38">
        <v>3.2</v>
      </c>
      <c r="C2444" s="38" t="s">
        <v>24</v>
      </c>
      <c r="D2444" s="38" t="s">
        <v>22</v>
      </c>
      <c r="E2444" s="38" t="s">
        <v>23</v>
      </c>
      <c r="F2444" s="38" t="s">
        <v>0</v>
      </c>
      <c r="G2444" s="38" t="s">
        <v>14</v>
      </c>
      <c r="H2444" s="38" t="s">
        <v>15</v>
      </c>
      <c r="I2444" s="38" t="s">
        <v>6</v>
      </c>
    </row>
    <row r="2445" spans="1:9" x14ac:dyDescent="0.2">
      <c r="A2445" s="37">
        <v>38899</v>
      </c>
      <c r="B2445" s="38">
        <v>2.2000000000000002</v>
      </c>
      <c r="C2445" s="38" t="s">
        <v>24</v>
      </c>
      <c r="D2445" s="38" t="s">
        <v>22</v>
      </c>
      <c r="E2445" s="38" t="s">
        <v>23</v>
      </c>
      <c r="F2445" s="38" t="s">
        <v>0</v>
      </c>
      <c r="G2445" s="38" t="s">
        <v>14</v>
      </c>
      <c r="H2445" s="38" t="s">
        <v>15</v>
      </c>
      <c r="I2445" s="38" t="s">
        <v>6</v>
      </c>
    </row>
    <row r="2446" spans="1:9" x14ac:dyDescent="0.2">
      <c r="A2446" s="37">
        <v>38991</v>
      </c>
      <c r="B2446" s="38">
        <v>1.7</v>
      </c>
      <c r="C2446" s="38" t="s">
        <v>24</v>
      </c>
      <c r="D2446" s="38" t="s">
        <v>22</v>
      </c>
      <c r="E2446" s="38" t="s">
        <v>23</v>
      </c>
      <c r="F2446" s="38" t="s">
        <v>0</v>
      </c>
      <c r="G2446" s="38" t="s">
        <v>14</v>
      </c>
      <c r="H2446" s="38" t="s">
        <v>15</v>
      </c>
      <c r="I2446" s="38" t="s">
        <v>6</v>
      </c>
    </row>
    <row r="2447" spans="1:9" x14ac:dyDescent="0.2">
      <c r="A2447" s="37">
        <v>39083</v>
      </c>
      <c r="B2447" s="38">
        <v>2.8</v>
      </c>
      <c r="C2447" s="38" t="s">
        <v>24</v>
      </c>
      <c r="D2447" s="38" t="s">
        <v>22</v>
      </c>
      <c r="E2447" s="38" t="s">
        <v>23</v>
      </c>
      <c r="F2447" s="38" t="s">
        <v>0</v>
      </c>
      <c r="G2447" s="38" t="s">
        <v>14</v>
      </c>
      <c r="H2447" s="38" t="s">
        <v>15</v>
      </c>
      <c r="I2447" s="38" t="s">
        <v>6</v>
      </c>
    </row>
    <row r="2448" spans="1:9" x14ac:dyDescent="0.2">
      <c r="A2448" s="37">
        <v>39173</v>
      </c>
      <c r="B2448" s="38">
        <v>1.7</v>
      </c>
      <c r="C2448" s="38" t="s">
        <v>24</v>
      </c>
      <c r="D2448" s="38" t="s">
        <v>22</v>
      </c>
      <c r="E2448" s="38" t="s">
        <v>23</v>
      </c>
      <c r="F2448" s="38" t="s">
        <v>0</v>
      </c>
      <c r="G2448" s="38" t="s">
        <v>14</v>
      </c>
      <c r="H2448" s="38" t="s">
        <v>15</v>
      </c>
      <c r="I2448" s="38" t="s">
        <v>6</v>
      </c>
    </row>
    <row r="2449" spans="1:9" x14ac:dyDescent="0.2">
      <c r="A2449" s="37">
        <v>39264</v>
      </c>
      <c r="B2449" s="38">
        <v>2</v>
      </c>
      <c r="C2449" s="38" t="s">
        <v>24</v>
      </c>
      <c r="D2449" s="38" t="s">
        <v>22</v>
      </c>
      <c r="E2449" s="38" t="s">
        <v>23</v>
      </c>
      <c r="F2449" s="38" t="s">
        <v>0</v>
      </c>
      <c r="G2449" s="38" t="s">
        <v>14</v>
      </c>
      <c r="H2449" s="38" t="s">
        <v>15</v>
      </c>
      <c r="I2449" s="38" t="s">
        <v>6</v>
      </c>
    </row>
    <row r="2450" spans="1:9" x14ac:dyDescent="0.2">
      <c r="A2450" s="37">
        <v>39356</v>
      </c>
      <c r="B2450" s="38">
        <v>2.8</v>
      </c>
      <c r="C2450" s="38" t="s">
        <v>24</v>
      </c>
      <c r="D2450" s="38" t="s">
        <v>22</v>
      </c>
      <c r="E2450" s="38" t="s">
        <v>23</v>
      </c>
      <c r="F2450" s="38" t="s">
        <v>0</v>
      </c>
      <c r="G2450" s="38" t="s">
        <v>14</v>
      </c>
      <c r="H2450" s="38" t="s">
        <v>15</v>
      </c>
      <c r="I2450" s="38" t="s">
        <v>6</v>
      </c>
    </row>
    <row r="2451" spans="1:9" x14ac:dyDescent="0.2">
      <c r="A2451" s="37">
        <v>39448</v>
      </c>
      <c r="B2451" s="38">
        <v>2.1</v>
      </c>
      <c r="C2451" s="38" t="s">
        <v>24</v>
      </c>
      <c r="D2451" s="38" t="s">
        <v>22</v>
      </c>
      <c r="E2451" s="38" t="s">
        <v>23</v>
      </c>
      <c r="F2451" s="38" t="s">
        <v>0</v>
      </c>
      <c r="G2451" s="38" t="s">
        <v>14</v>
      </c>
      <c r="H2451" s="38" t="s">
        <v>15</v>
      </c>
      <c r="I2451" s="38" t="s">
        <v>6</v>
      </c>
    </row>
    <row r="2452" spans="1:9" x14ac:dyDescent="0.2">
      <c r="A2452" s="37">
        <v>39539</v>
      </c>
      <c r="B2452" s="38">
        <v>1.7</v>
      </c>
      <c r="C2452" s="38" t="s">
        <v>24</v>
      </c>
      <c r="D2452" s="38" t="s">
        <v>22</v>
      </c>
      <c r="E2452" s="38" t="s">
        <v>23</v>
      </c>
      <c r="F2452" s="38" t="s">
        <v>0</v>
      </c>
      <c r="G2452" s="38" t="s">
        <v>14</v>
      </c>
      <c r="H2452" s="38" t="s">
        <v>15</v>
      </c>
      <c r="I2452" s="38" t="s">
        <v>6</v>
      </c>
    </row>
    <row r="2453" spans="1:9" x14ac:dyDescent="0.2">
      <c r="A2453" s="37">
        <v>39630</v>
      </c>
      <c r="B2453" s="38">
        <v>2.1</v>
      </c>
      <c r="C2453" s="38" t="s">
        <v>24</v>
      </c>
      <c r="D2453" s="38" t="s">
        <v>22</v>
      </c>
      <c r="E2453" s="38" t="s">
        <v>23</v>
      </c>
      <c r="F2453" s="38" t="s">
        <v>0</v>
      </c>
      <c r="G2453" s="38" t="s">
        <v>14</v>
      </c>
      <c r="H2453" s="38" t="s">
        <v>15</v>
      </c>
      <c r="I2453" s="38" t="s">
        <v>6</v>
      </c>
    </row>
    <row r="2454" spans="1:9" x14ac:dyDescent="0.2">
      <c r="A2454" s="37">
        <v>39722</v>
      </c>
      <c r="B2454" s="38">
        <v>-0.3</v>
      </c>
      <c r="C2454" s="38" t="s">
        <v>24</v>
      </c>
      <c r="D2454" s="38" t="s">
        <v>22</v>
      </c>
      <c r="E2454" s="38" t="s">
        <v>23</v>
      </c>
      <c r="F2454" s="38" t="s">
        <v>0</v>
      </c>
      <c r="G2454" s="38" t="s">
        <v>14</v>
      </c>
      <c r="H2454" s="38" t="s">
        <v>15</v>
      </c>
      <c r="I2454" s="38" t="s">
        <v>6</v>
      </c>
    </row>
    <row r="2455" spans="1:9" x14ac:dyDescent="0.2">
      <c r="A2455" s="37">
        <v>39814</v>
      </c>
      <c r="B2455" s="38">
        <v>0</v>
      </c>
      <c r="C2455" s="38" t="s">
        <v>24</v>
      </c>
      <c r="D2455" s="38" t="s">
        <v>22</v>
      </c>
      <c r="E2455" s="38" t="s">
        <v>23</v>
      </c>
      <c r="F2455" s="38" t="s">
        <v>0</v>
      </c>
      <c r="G2455" s="38" t="s">
        <v>14</v>
      </c>
      <c r="H2455" s="38" t="s">
        <v>15</v>
      </c>
      <c r="I2455" s="38" t="s">
        <v>6</v>
      </c>
    </row>
    <row r="2456" spans="1:9" x14ac:dyDescent="0.2">
      <c r="A2456" s="37">
        <v>39904</v>
      </c>
      <c r="B2456" s="38">
        <v>1.6</v>
      </c>
      <c r="C2456" s="38" t="s">
        <v>24</v>
      </c>
      <c r="D2456" s="38" t="s">
        <v>22</v>
      </c>
      <c r="E2456" s="38" t="s">
        <v>23</v>
      </c>
      <c r="F2456" s="38" t="s">
        <v>0</v>
      </c>
      <c r="G2456" s="38" t="s">
        <v>14</v>
      </c>
      <c r="H2456" s="38" t="s">
        <v>15</v>
      </c>
      <c r="I2456" s="38" t="s">
        <v>6</v>
      </c>
    </row>
    <row r="2457" spans="1:9" x14ac:dyDescent="0.2">
      <c r="A2457" s="37">
        <v>39995</v>
      </c>
      <c r="B2457" s="38">
        <v>1.4</v>
      </c>
      <c r="C2457" s="38" t="s">
        <v>24</v>
      </c>
      <c r="D2457" s="38" t="s">
        <v>22</v>
      </c>
      <c r="E2457" s="38" t="s">
        <v>23</v>
      </c>
      <c r="F2457" s="38" t="s">
        <v>0</v>
      </c>
      <c r="G2457" s="38" t="s">
        <v>14</v>
      </c>
      <c r="H2457" s="38" t="s">
        <v>15</v>
      </c>
      <c r="I2457" s="38" t="s">
        <v>6</v>
      </c>
    </row>
    <row r="2458" spans="1:9" x14ac:dyDescent="0.2">
      <c r="A2458" s="37">
        <v>40087</v>
      </c>
      <c r="B2458" s="38">
        <v>2.5</v>
      </c>
      <c r="C2458" s="38" t="s">
        <v>24</v>
      </c>
      <c r="D2458" s="38" t="s">
        <v>22</v>
      </c>
      <c r="E2458" s="38" t="s">
        <v>23</v>
      </c>
      <c r="F2458" s="38" t="s">
        <v>0</v>
      </c>
      <c r="G2458" s="38" t="s">
        <v>14</v>
      </c>
      <c r="H2458" s="38" t="s">
        <v>15</v>
      </c>
      <c r="I2458" s="38" t="s">
        <v>6</v>
      </c>
    </row>
    <row r="2459" spans="1:9" x14ac:dyDescent="0.2">
      <c r="A2459" s="37">
        <v>40179</v>
      </c>
      <c r="B2459" s="38">
        <v>1.4</v>
      </c>
      <c r="C2459" s="38" t="s">
        <v>24</v>
      </c>
      <c r="D2459" s="38" t="s">
        <v>22</v>
      </c>
      <c r="E2459" s="38" t="s">
        <v>23</v>
      </c>
      <c r="F2459" s="38" t="s">
        <v>0</v>
      </c>
      <c r="G2459" s="38" t="s">
        <v>14</v>
      </c>
      <c r="H2459" s="38" t="s">
        <v>15</v>
      </c>
      <c r="I2459" s="38" t="s">
        <v>6</v>
      </c>
    </row>
    <row r="2460" spans="1:9" x14ac:dyDescent="0.2">
      <c r="A2460" s="37">
        <v>40269</v>
      </c>
      <c r="B2460" s="38">
        <v>1.1000000000000001</v>
      </c>
      <c r="C2460" s="38" t="s">
        <v>24</v>
      </c>
      <c r="D2460" s="38" t="s">
        <v>22</v>
      </c>
      <c r="E2460" s="38" t="s">
        <v>23</v>
      </c>
      <c r="F2460" s="38" t="s">
        <v>0</v>
      </c>
      <c r="G2460" s="38" t="s">
        <v>14</v>
      </c>
      <c r="H2460" s="38" t="s">
        <v>15</v>
      </c>
      <c r="I2460" s="38" t="s">
        <v>6</v>
      </c>
    </row>
    <row r="2461" spans="1:9" x14ac:dyDescent="0.2">
      <c r="A2461" s="37">
        <v>40360</v>
      </c>
      <c r="B2461" s="38">
        <v>0.6</v>
      </c>
      <c r="C2461" s="38" t="s">
        <v>24</v>
      </c>
      <c r="D2461" s="38" t="s">
        <v>22</v>
      </c>
      <c r="E2461" s="38" t="s">
        <v>23</v>
      </c>
      <c r="F2461" s="38" t="s">
        <v>0</v>
      </c>
      <c r="G2461" s="38" t="s">
        <v>14</v>
      </c>
      <c r="H2461" s="38" t="s">
        <v>15</v>
      </c>
      <c r="I2461" s="38" t="s">
        <v>6</v>
      </c>
    </row>
    <row r="2462" spans="1:9" x14ac:dyDescent="0.2">
      <c r="A2462" s="37">
        <v>40452</v>
      </c>
      <c r="B2462" s="38">
        <v>1.3</v>
      </c>
      <c r="C2462" s="38" t="s">
        <v>24</v>
      </c>
      <c r="D2462" s="38" t="s">
        <v>22</v>
      </c>
      <c r="E2462" s="38" t="s">
        <v>23</v>
      </c>
      <c r="F2462" s="38" t="s">
        <v>0</v>
      </c>
      <c r="G2462" s="38" t="s">
        <v>14</v>
      </c>
      <c r="H2462" s="38" t="s">
        <v>15</v>
      </c>
      <c r="I2462" s="38" t="s">
        <v>6</v>
      </c>
    </row>
    <row r="2463" spans="1:9" x14ac:dyDescent="0.2">
      <c r="A2463" s="37">
        <v>40544</v>
      </c>
      <c r="B2463" s="38">
        <v>1.8</v>
      </c>
      <c r="C2463" s="38" t="s">
        <v>24</v>
      </c>
      <c r="D2463" s="38" t="s">
        <v>22</v>
      </c>
      <c r="E2463" s="38" t="s">
        <v>23</v>
      </c>
      <c r="F2463" s="38" t="s">
        <v>0</v>
      </c>
      <c r="G2463" s="38" t="s">
        <v>14</v>
      </c>
      <c r="H2463" s="38" t="s">
        <v>15</v>
      </c>
      <c r="I2463" s="38" t="s">
        <v>6</v>
      </c>
    </row>
    <row r="2464" spans="1:9" x14ac:dyDescent="0.2">
      <c r="A2464" s="37">
        <v>40634</v>
      </c>
      <c r="B2464" s="38">
        <v>2.4</v>
      </c>
      <c r="C2464" s="38" t="s">
        <v>24</v>
      </c>
      <c r="D2464" s="38" t="s">
        <v>22</v>
      </c>
      <c r="E2464" s="38" t="s">
        <v>23</v>
      </c>
      <c r="F2464" s="38" t="s">
        <v>0</v>
      </c>
      <c r="G2464" s="38" t="s">
        <v>14</v>
      </c>
      <c r="H2464" s="38" t="s">
        <v>15</v>
      </c>
      <c r="I2464" s="38" t="s">
        <v>6</v>
      </c>
    </row>
    <row r="2465" spans="1:9" x14ac:dyDescent="0.2">
      <c r="A2465" s="37">
        <v>40725</v>
      </c>
      <c r="B2465" s="38">
        <v>1.8</v>
      </c>
      <c r="C2465" s="38" t="s">
        <v>24</v>
      </c>
      <c r="D2465" s="38" t="s">
        <v>22</v>
      </c>
      <c r="E2465" s="38" t="s">
        <v>23</v>
      </c>
      <c r="F2465" s="38" t="s">
        <v>0</v>
      </c>
      <c r="G2465" s="38" t="s">
        <v>14</v>
      </c>
      <c r="H2465" s="38" t="s">
        <v>15</v>
      </c>
      <c r="I2465" s="38" t="s">
        <v>6</v>
      </c>
    </row>
    <row r="2466" spans="1:9" x14ac:dyDescent="0.2">
      <c r="A2466" s="37">
        <v>40817</v>
      </c>
      <c r="B2466" s="38">
        <v>1.4</v>
      </c>
      <c r="C2466" s="38" t="s">
        <v>24</v>
      </c>
      <c r="D2466" s="38" t="s">
        <v>22</v>
      </c>
      <c r="E2466" s="38" t="s">
        <v>23</v>
      </c>
      <c r="F2466" s="38" t="s">
        <v>0</v>
      </c>
      <c r="G2466" s="38" t="s">
        <v>14</v>
      </c>
      <c r="H2466" s="38" t="s">
        <v>15</v>
      </c>
      <c r="I2466" s="38" t="s">
        <v>6</v>
      </c>
    </row>
    <row r="2467" spans="1:9" x14ac:dyDescent="0.2">
      <c r="A2467" s="37">
        <v>40909</v>
      </c>
      <c r="B2467" s="38">
        <v>2.5</v>
      </c>
      <c r="C2467" s="38" t="s">
        <v>24</v>
      </c>
      <c r="D2467" s="38" t="s">
        <v>22</v>
      </c>
      <c r="E2467" s="38" t="s">
        <v>23</v>
      </c>
      <c r="F2467" s="38" t="s">
        <v>0</v>
      </c>
      <c r="G2467" s="38" t="s">
        <v>14</v>
      </c>
      <c r="H2467" s="38" t="s">
        <v>15</v>
      </c>
      <c r="I2467" s="38" t="s">
        <v>6</v>
      </c>
    </row>
    <row r="2468" spans="1:9" x14ac:dyDescent="0.2">
      <c r="A2468" s="37">
        <v>41000</v>
      </c>
      <c r="B2468" s="38">
        <v>1.7</v>
      </c>
      <c r="C2468" s="38" t="s">
        <v>24</v>
      </c>
      <c r="D2468" s="38" t="s">
        <v>22</v>
      </c>
      <c r="E2468" s="38" t="s">
        <v>23</v>
      </c>
      <c r="F2468" s="38" t="s">
        <v>0</v>
      </c>
      <c r="G2468" s="38" t="s">
        <v>14</v>
      </c>
      <c r="H2468" s="38" t="s">
        <v>15</v>
      </c>
      <c r="I2468" s="38" t="s">
        <v>6</v>
      </c>
    </row>
    <row r="2469" spans="1:9" x14ac:dyDescent="0.2">
      <c r="A2469" s="37">
        <v>41091</v>
      </c>
      <c r="B2469" s="38">
        <v>1.2</v>
      </c>
      <c r="C2469" s="38" t="s">
        <v>24</v>
      </c>
      <c r="D2469" s="38" t="s">
        <v>22</v>
      </c>
      <c r="E2469" s="38" t="s">
        <v>23</v>
      </c>
      <c r="F2469" s="38" t="s">
        <v>0</v>
      </c>
      <c r="G2469" s="38" t="s">
        <v>14</v>
      </c>
      <c r="H2469" s="38" t="s">
        <v>15</v>
      </c>
      <c r="I2469" s="38" t="s">
        <v>6</v>
      </c>
    </row>
    <row r="2470" spans="1:9" x14ac:dyDescent="0.2">
      <c r="A2470" s="37">
        <v>41183</v>
      </c>
      <c r="B2470" s="38">
        <v>1.8</v>
      </c>
      <c r="C2470" s="38" t="s">
        <v>24</v>
      </c>
      <c r="D2470" s="38" t="s">
        <v>22</v>
      </c>
      <c r="E2470" s="38" t="s">
        <v>23</v>
      </c>
      <c r="F2470" s="38" t="s">
        <v>0</v>
      </c>
      <c r="G2470" s="38" t="s">
        <v>14</v>
      </c>
      <c r="H2470" s="38" t="s">
        <v>15</v>
      </c>
      <c r="I2470" s="38" t="s">
        <v>6</v>
      </c>
    </row>
    <row r="2471" spans="1:9" x14ac:dyDescent="0.2">
      <c r="A2471" s="37">
        <v>41275</v>
      </c>
      <c r="B2471" s="38">
        <v>1.6</v>
      </c>
      <c r="C2471" s="38" t="s">
        <v>24</v>
      </c>
      <c r="D2471" s="38" t="s">
        <v>22</v>
      </c>
      <c r="E2471" s="38" t="s">
        <v>23</v>
      </c>
      <c r="F2471" s="38" t="s">
        <v>0</v>
      </c>
      <c r="G2471" s="38" t="s">
        <v>14</v>
      </c>
      <c r="H2471" s="38" t="s">
        <v>15</v>
      </c>
      <c r="I2471" s="38" t="s">
        <v>6</v>
      </c>
    </row>
    <row r="2472" spans="1:9" x14ac:dyDescent="0.2">
      <c r="A2472" s="37">
        <v>41365</v>
      </c>
      <c r="B2472" s="38">
        <v>1.1000000000000001</v>
      </c>
      <c r="C2472" s="38" t="s">
        <v>24</v>
      </c>
      <c r="D2472" s="38" t="s">
        <v>22</v>
      </c>
      <c r="E2472" s="38" t="s">
        <v>23</v>
      </c>
      <c r="F2472" s="38" t="s">
        <v>0</v>
      </c>
      <c r="G2472" s="38" t="s">
        <v>14</v>
      </c>
      <c r="H2472" s="38" t="s">
        <v>15</v>
      </c>
      <c r="I2472" s="38" t="s">
        <v>6</v>
      </c>
    </row>
    <row r="2473" spans="1:9" x14ac:dyDescent="0.2">
      <c r="A2473" s="37">
        <v>41456</v>
      </c>
      <c r="B2473" s="38">
        <v>1.6</v>
      </c>
      <c r="C2473" s="38" t="s">
        <v>24</v>
      </c>
      <c r="D2473" s="38" t="s">
        <v>22</v>
      </c>
      <c r="E2473" s="38" t="s">
        <v>23</v>
      </c>
      <c r="F2473" s="38" t="s">
        <v>0</v>
      </c>
      <c r="G2473" s="38" t="s">
        <v>14</v>
      </c>
      <c r="H2473" s="38" t="s">
        <v>15</v>
      </c>
      <c r="I2473" s="38" t="s">
        <v>6</v>
      </c>
    </row>
    <row r="2474" spans="1:9" x14ac:dyDescent="0.2">
      <c r="A2474" s="37">
        <v>41548</v>
      </c>
      <c r="B2474" s="38">
        <v>1.7</v>
      </c>
      <c r="C2474" s="38" t="s">
        <v>24</v>
      </c>
      <c r="D2474" s="38" t="s">
        <v>22</v>
      </c>
      <c r="E2474" s="38" t="s">
        <v>23</v>
      </c>
      <c r="F2474" s="38" t="s">
        <v>0</v>
      </c>
      <c r="G2474" s="38" t="s">
        <v>14</v>
      </c>
      <c r="H2474" s="38" t="s">
        <v>15</v>
      </c>
      <c r="I2474" s="38" t="s">
        <v>6</v>
      </c>
    </row>
    <row r="2475" spans="1:9" x14ac:dyDescent="0.2">
      <c r="A2475" s="37">
        <v>41640</v>
      </c>
      <c r="B2475" s="38">
        <v>1.3</v>
      </c>
      <c r="C2475" s="38" t="s">
        <v>24</v>
      </c>
      <c r="D2475" s="38" t="s">
        <v>22</v>
      </c>
      <c r="E2475" s="38" t="s">
        <v>23</v>
      </c>
      <c r="F2475" s="38" t="s">
        <v>0</v>
      </c>
      <c r="G2475" s="38" t="s">
        <v>14</v>
      </c>
      <c r="H2475" s="38" t="s">
        <v>15</v>
      </c>
      <c r="I2475" s="38" t="s">
        <v>6</v>
      </c>
    </row>
    <row r="2476" spans="1:9" x14ac:dyDescent="0.2">
      <c r="A2476" s="37">
        <v>41730</v>
      </c>
      <c r="B2476" s="38">
        <v>1.8</v>
      </c>
      <c r="C2476" s="38" t="s">
        <v>24</v>
      </c>
      <c r="D2476" s="38" t="s">
        <v>22</v>
      </c>
      <c r="E2476" s="38" t="s">
        <v>23</v>
      </c>
      <c r="F2476" s="38" t="s">
        <v>0</v>
      </c>
      <c r="G2476" s="38" t="s">
        <v>14</v>
      </c>
      <c r="H2476" s="38" t="s">
        <v>15</v>
      </c>
      <c r="I2476" s="38" t="s">
        <v>6</v>
      </c>
    </row>
    <row r="2477" spans="1:9" x14ac:dyDescent="0.2">
      <c r="A2477" s="37">
        <v>41821</v>
      </c>
      <c r="B2477" s="38">
        <v>1.5</v>
      </c>
      <c r="C2477" s="38" t="s">
        <v>24</v>
      </c>
      <c r="D2477" s="38" t="s">
        <v>22</v>
      </c>
      <c r="E2477" s="38" t="s">
        <v>23</v>
      </c>
      <c r="F2477" s="38" t="s">
        <v>0</v>
      </c>
      <c r="G2477" s="38" t="s">
        <v>14</v>
      </c>
      <c r="H2477" s="38" t="s">
        <v>15</v>
      </c>
      <c r="I2477" s="38" t="s">
        <v>6</v>
      </c>
    </row>
    <row r="2478" spans="1:9" x14ac:dyDescent="0.2">
      <c r="A2478" s="37">
        <v>41913</v>
      </c>
      <c r="B2478" s="38">
        <v>1.1000000000000001</v>
      </c>
      <c r="C2478" s="38" t="s">
        <v>24</v>
      </c>
      <c r="D2478" s="38" t="s">
        <v>22</v>
      </c>
      <c r="E2478" s="38" t="s">
        <v>23</v>
      </c>
      <c r="F2478" s="38" t="s">
        <v>0</v>
      </c>
      <c r="G2478" s="38" t="s">
        <v>14</v>
      </c>
      <c r="H2478" s="38" t="s">
        <v>15</v>
      </c>
      <c r="I2478" s="38" t="s">
        <v>6</v>
      </c>
    </row>
    <row r="2479" spans="1:9" x14ac:dyDescent="0.2">
      <c r="A2479" s="37">
        <v>42005</v>
      </c>
      <c r="B2479" s="38">
        <v>0.7</v>
      </c>
      <c r="C2479" s="38" t="s">
        <v>24</v>
      </c>
      <c r="D2479" s="38" t="s">
        <v>22</v>
      </c>
      <c r="E2479" s="38" t="s">
        <v>23</v>
      </c>
      <c r="F2479" s="38" t="s">
        <v>0</v>
      </c>
      <c r="G2479" s="38" t="s">
        <v>14</v>
      </c>
      <c r="H2479" s="38" t="s">
        <v>15</v>
      </c>
      <c r="I2479" s="38" t="s">
        <v>6</v>
      </c>
    </row>
    <row r="2480" spans="1:9" x14ac:dyDescent="0.2">
      <c r="A2480" s="37">
        <v>42095</v>
      </c>
      <c r="B2480" s="38">
        <v>1.8</v>
      </c>
      <c r="C2480" s="38" t="s">
        <v>24</v>
      </c>
      <c r="D2480" s="38" t="s">
        <v>22</v>
      </c>
      <c r="E2480" s="38" t="s">
        <v>23</v>
      </c>
      <c r="F2480" s="38" t="s">
        <v>0</v>
      </c>
      <c r="G2480" s="38" t="s">
        <v>14</v>
      </c>
      <c r="H2480" s="38" t="s">
        <v>15</v>
      </c>
      <c r="I2480" s="38" t="s">
        <v>6</v>
      </c>
    </row>
    <row r="2481" spans="1:9" x14ac:dyDescent="0.2">
      <c r="A2481" s="37">
        <v>42186</v>
      </c>
      <c r="B2481" s="38">
        <v>1.3</v>
      </c>
      <c r="C2481" s="38" t="s">
        <v>24</v>
      </c>
      <c r="D2481" s="38" t="s">
        <v>22</v>
      </c>
      <c r="E2481" s="38" t="s">
        <v>23</v>
      </c>
      <c r="F2481" s="38" t="s">
        <v>0</v>
      </c>
      <c r="G2481" s="38" t="s">
        <v>14</v>
      </c>
      <c r="H2481" s="38" t="s">
        <v>15</v>
      </c>
      <c r="I2481" s="38" t="s">
        <v>6</v>
      </c>
    </row>
    <row r="2482" spans="1:9" x14ac:dyDescent="0.2">
      <c r="A2482" s="37">
        <v>42278</v>
      </c>
      <c r="B2482" s="38">
        <v>1</v>
      </c>
      <c r="C2482" s="38" t="s">
        <v>24</v>
      </c>
      <c r="D2482" s="38" t="s">
        <v>22</v>
      </c>
      <c r="E2482" s="38" t="s">
        <v>23</v>
      </c>
      <c r="F2482" s="38" t="s">
        <v>0</v>
      </c>
      <c r="G2482" s="38" t="s">
        <v>14</v>
      </c>
      <c r="H2482" s="38" t="s">
        <v>15</v>
      </c>
      <c r="I2482" s="38" t="s">
        <v>6</v>
      </c>
    </row>
    <row r="2483" spans="1:9" x14ac:dyDescent="0.2">
      <c r="A2483" s="37">
        <v>42370</v>
      </c>
      <c r="B2483" s="38">
        <v>1.7</v>
      </c>
      <c r="C2483" s="38" t="s">
        <v>24</v>
      </c>
      <c r="D2483" s="38" t="s">
        <v>22</v>
      </c>
      <c r="E2483" s="38" t="s">
        <v>23</v>
      </c>
      <c r="F2483" s="38" t="s">
        <v>0</v>
      </c>
      <c r="G2483" s="38" t="s">
        <v>14</v>
      </c>
      <c r="H2483" s="38" t="s">
        <v>15</v>
      </c>
      <c r="I2483" s="38" t="s">
        <v>6</v>
      </c>
    </row>
    <row r="2484" spans="1:9" x14ac:dyDescent="0.2">
      <c r="A2484" s="37">
        <v>42461</v>
      </c>
      <c r="B2484" s="38">
        <v>2.2000000000000002</v>
      </c>
      <c r="C2484" s="38" t="s">
        <v>24</v>
      </c>
      <c r="D2484" s="38" t="s">
        <v>22</v>
      </c>
      <c r="E2484" s="38" t="s">
        <v>23</v>
      </c>
      <c r="F2484" s="38" t="s">
        <v>0</v>
      </c>
      <c r="G2484" s="38" t="s">
        <v>14</v>
      </c>
      <c r="H2484" s="38" t="s">
        <v>15</v>
      </c>
      <c r="I2484" s="38" t="s">
        <v>6</v>
      </c>
    </row>
    <row r="2485" spans="1:9" x14ac:dyDescent="0.2">
      <c r="A2485" s="37">
        <v>42552</v>
      </c>
      <c r="B2485" s="38">
        <v>1.7</v>
      </c>
      <c r="C2485" s="38" t="s">
        <v>24</v>
      </c>
      <c r="D2485" s="38" t="s">
        <v>22</v>
      </c>
      <c r="E2485" s="38" t="s">
        <v>23</v>
      </c>
      <c r="F2485" s="38" t="s">
        <v>0</v>
      </c>
      <c r="G2485" s="38" t="s">
        <v>14</v>
      </c>
      <c r="H2485" s="38" t="s">
        <v>15</v>
      </c>
      <c r="I2485" s="38" t="s">
        <v>6</v>
      </c>
    </row>
    <row r="2486" spans="1:9" x14ac:dyDescent="0.2">
      <c r="A2486" s="37">
        <v>42644</v>
      </c>
      <c r="B2486" s="38">
        <v>1.4</v>
      </c>
      <c r="C2486" s="38" t="s">
        <v>24</v>
      </c>
      <c r="D2486" s="38" t="s">
        <v>22</v>
      </c>
      <c r="E2486" s="38" t="s">
        <v>23</v>
      </c>
      <c r="F2486" s="38" t="s">
        <v>0</v>
      </c>
      <c r="G2486" s="38" t="s">
        <v>14</v>
      </c>
      <c r="H2486" s="38" t="s">
        <v>15</v>
      </c>
      <c r="I2486" s="38" t="s">
        <v>6</v>
      </c>
    </row>
    <row r="2487" spans="1:9" x14ac:dyDescent="0.2">
      <c r="A2487" s="37">
        <v>42736</v>
      </c>
      <c r="B2487" s="38">
        <v>1.9</v>
      </c>
      <c r="C2487" s="38" t="s">
        <v>24</v>
      </c>
      <c r="D2487" s="38" t="s">
        <v>22</v>
      </c>
      <c r="E2487" s="38" t="s">
        <v>23</v>
      </c>
      <c r="F2487" s="38" t="s">
        <v>0</v>
      </c>
      <c r="G2487" s="38" t="s">
        <v>14</v>
      </c>
      <c r="H2487" s="38" t="s">
        <v>15</v>
      </c>
      <c r="I2487" s="38" t="s">
        <v>6</v>
      </c>
    </row>
    <row r="2488" spans="1:9" x14ac:dyDescent="0.2">
      <c r="A2488" s="37">
        <v>42826</v>
      </c>
      <c r="B2488" s="38">
        <v>1.3</v>
      </c>
      <c r="C2488" s="38" t="s">
        <v>24</v>
      </c>
      <c r="D2488" s="38" t="s">
        <v>22</v>
      </c>
      <c r="E2488" s="38" t="s">
        <v>23</v>
      </c>
      <c r="F2488" s="38" t="s">
        <v>0</v>
      </c>
      <c r="G2488" s="38" t="s">
        <v>14</v>
      </c>
      <c r="H2488" s="38" t="s">
        <v>15</v>
      </c>
      <c r="I2488" s="38" t="s">
        <v>6</v>
      </c>
    </row>
    <row r="2489" spans="1:9" x14ac:dyDescent="0.2">
      <c r="A2489" s="37">
        <v>42917</v>
      </c>
      <c r="B2489" s="38">
        <v>1.2</v>
      </c>
      <c r="C2489" s="38" t="s">
        <v>24</v>
      </c>
      <c r="D2489" s="38" t="s">
        <v>22</v>
      </c>
      <c r="E2489" s="38" t="s">
        <v>23</v>
      </c>
      <c r="F2489" s="38" t="s">
        <v>0</v>
      </c>
      <c r="G2489" s="38" t="s">
        <v>14</v>
      </c>
      <c r="H2489" s="38" t="s">
        <v>15</v>
      </c>
      <c r="I2489" s="38" t="s">
        <v>6</v>
      </c>
    </row>
    <row r="2490" spans="1:9" x14ac:dyDescent="0.2">
      <c r="A2490" s="37">
        <v>43009</v>
      </c>
      <c r="B2490" s="38">
        <v>1.8</v>
      </c>
      <c r="C2490" s="38" t="s">
        <v>24</v>
      </c>
      <c r="D2490" s="38" t="s">
        <v>22</v>
      </c>
      <c r="E2490" s="38" t="s">
        <v>23</v>
      </c>
      <c r="F2490" s="38" t="s">
        <v>0</v>
      </c>
      <c r="G2490" s="38" t="s">
        <v>14</v>
      </c>
      <c r="H2490" s="38" t="s">
        <v>15</v>
      </c>
      <c r="I2490" s="38" t="s">
        <v>6</v>
      </c>
    </row>
    <row r="2491" spans="1:9" x14ac:dyDescent="0.2">
      <c r="A2491" s="37">
        <v>43101</v>
      </c>
      <c r="B2491" s="38">
        <v>2.6</v>
      </c>
      <c r="C2491" s="38" t="s">
        <v>24</v>
      </c>
      <c r="D2491" s="38" t="s">
        <v>22</v>
      </c>
      <c r="E2491" s="38" t="s">
        <v>23</v>
      </c>
      <c r="F2491" s="38" t="s">
        <v>0</v>
      </c>
      <c r="G2491" s="38" t="s">
        <v>14</v>
      </c>
      <c r="H2491" s="38" t="s">
        <v>15</v>
      </c>
      <c r="I2491" s="38" t="s">
        <v>6</v>
      </c>
    </row>
    <row r="2492" spans="1:9" x14ac:dyDescent="0.2">
      <c r="A2492" s="37">
        <v>43191</v>
      </c>
      <c r="B2492" s="38">
        <v>2.2000000000000002</v>
      </c>
      <c r="C2492" s="38" t="s">
        <v>24</v>
      </c>
      <c r="D2492" s="38" t="s">
        <v>22</v>
      </c>
      <c r="E2492" s="38" t="s">
        <v>23</v>
      </c>
      <c r="F2492" s="38" t="s">
        <v>0</v>
      </c>
      <c r="G2492" s="38" t="s">
        <v>14</v>
      </c>
      <c r="H2492" s="38" t="s">
        <v>15</v>
      </c>
      <c r="I2492" s="38" t="s">
        <v>6</v>
      </c>
    </row>
    <row r="2493" spans="1:9" x14ac:dyDescent="0.2">
      <c r="A2493" s="37">
        <v>43282</v>
      </c>
      <c r="B2493" s="38">
        <v>1.3</v>
      </c>
      <c r="C2493" s="38" t="s">
        <v>24</v>
      </c>
      <c r="D2493" s="38" t="s">
        <v>22</v>
      </c>
      <c r="E2493" s="38" t="s">
        <v>23</v>
      </c>
      <c r="F2493" s="38" t="s">
        <v>0</v>
      </c>
      <c r="G2493" s="38" t="s">
        <v>14</v>
      </c>
      <c r="H2493" s="38" t="s">
        <v>15</v>
      </c>
      <c r="I2493" s="38" t="s">
        <v>6</v>
      </c>
    </row>
    <row r="2494" spans="1:9" x14ac:dyDescent="0.2">
      <c r="A2494" s="37">
        <v>43374</v>
      </c>
      <c r="B2494" s="38">
        <v>1.9</v>
      </c>
      <c r="C2494" s="38" t="s">
        <v>24</v>
      </c>
      <c r="D2494" s="38" t="s">
        <v>22</v>
      </c>
      <c r="E2494" s="38" t="s">
        <v>23</v>
      </c>
      <c r="F2494" s="38" t="s">
        <v>0</v>
      </c>
      <c r="G2494" s="38" t="s">
        <v>14</v>
      </c>
      <c r="H2494" s="38" t="s">
        <v>15</v>
      </c>
      <c r="I2494" s="38" t="s">
        <v>6</v>
      </c>
    </row>
    <row r="2495" spans="1:9" x14ac:dyDescent="0.2">
      <c r="A2495" s="37">
        <v>43466</v>
      </c>
      <c r="B2495" s="38">
        <v>1.6</v>
      </c>
      <c r="C2495" s="38" t="s">
        <v>24</v>
      </c>
      <c r="D2495" s="38" t="s">
        <v>22</v>
      </c>
      <c r="E2495" s="38" t="s">
        <v>23</v>
      </c>
      <c r="F2495" s="38" t="s">
        <v>0</v>
      </c>
      <c r="G2495" s="38" t="s">
        <v>14</v>
      </c>
      <c r="H2495" s="38" t="s">
        <v>15</v>
      </c>
      <c r="I2495" s="38" t="s">
        <v>6</v>
      </c>
    </row>
    <row r="2496" spans="1:9" x14ac:dyDescent="0.2">
      <c r="A2496" s="37">
        <v>43556</v>
      </c>
      <c r="B2496" s="38">
        <v>1.7</v>
      </c>
      <c r="C2496" s="38" t="s">
        <v>24</v>
      </c>
      <c r="D2496" s="38" t="s">
        <v>22</v>
      </c>
      <c r="E2496" s="38" t="s">
        <v>23</v>
      </c>
      <c r="F2496" s="38" t="s">
        <v>0</v>
      </c>
      <c r="G2496" s="38" t="s">
        <v>14</v>
      </c>
      <c r="H2496" s="38" t="s">
        <v>15</v>
      </c>
      <c r="I2496" s="38" t="s">
        <v>6</v>
      </c>
    </row>
    <row r="2497" spans="1:9" x14ac:dyDescent="0.2">
      <c r="A2497" s="37">
        <v>43647</v>
      </c>
      <c r="B2497" s="38">
        <v>1.5</v>
      </c>
      <c r="C2497" s="38" t="s">
        <v>24</v>
      </c>
      <c r="D2497" s="38" t="s">
        <v>22</v>
      </c>
      <c r="E2497" s="38" t="s">
        <v>23</v>
      </c>
      <c r="F2497" s="38" t="s">
        <v>0</v>
      </c>
      <c r="G2497" s="38" t="s">
        <v>14</v>
      </c>
      <c r="H2497" s="38" t="s">
        <v>15</v>
      </c>
      <c r="I2497" s="38" t="s">
        <v>6</v>
      </c>
    </row>
    <row r="2498" spans="1:9" x14ac:dyDescent="0.2">
      <c r="A2498" s="37">
        <v>43739</v>
      </c>
      <c r="B2498" s="38">
        <v>1.4</v>
      </c>
      <c r="C2498" s="38" t="s">
        <v>24</v>
      </c>
      <c r="D2498" s="38" t="s">
        <v>22</v>
      </c>
      <c r="E2498" s="38" t="s">
        <v>23</v>
      </c>
      <c r="F2498" s="38" t="s">
        <v>0</v>
      </c>
      <c r="G2498" s="38" t="s">
        <v>14</v>
      </c>
      <c r="H2498" s="38" t="s">
        <v>15</v>
      </c>
      <c r="I2498" s="38" t="s">
        <v>6</v>
      </c>
    </row>
    <row r="2499" spans="1:9" x14ac:dyDescent="0.2">
      <c r="A2499" s="37">
        <v>43831</v>
      </c>
      <c r="B2499" s="38">
        <v>1.8</v>
      </c>
      <c r="C2499" s="38" t="s">
        <v>24</v>
      </c>
      <c r="D2499" s="38" t="s">
        <v>22</v>
      </c>
      <c r="E2499" s="38" t="s">
        <v>23</v>
      </c>
      <c r="F2499" s="38" t="s">
        <v>0</v>
      </c>
      <c r="G2499" s="38" t="s">
        <v>14</v>
      </c>
      <c r="H2499" s="38" t="s">
        <v>15</v>
      </c>
      <c r="I2499" s="38" t="s">
        <v>6</v>
      </c>
    </row>
    <row r="2500" spans="1:9" x14ac:dyDescent="0.2">
      <c r="A2500" s="37">
        <v>43922</v>
      </c>
      <c r="B2500" s="38">
        <v>-0.8</v>
      </c>
      <c r="C2500" s="38" t="s">
        <v>24</v>
      </c>
      <c r="D2500" s="38" t="s">
        <v>22</v>
      </c>
      <c r="E2500" s="38" t="s">
        <v>23</v>
      </c>
      <c r="F2500" s="38" t="s">
        <v>0</v>
      </c>
      <c r="G2500" s="38" t="s">
        <v>14</v>
      </c>
      <c r="H2500" s="38" t="s">
        <v>15</v>
      </c>
      <c r="I2500" s="38" t="s">
        <v>6</v>
      </c>
    </row>
    <row r="2501" spans="1:9" x14ac:dyDescent="0.2">
      <c r="A2501" s="37">
        <v>44013</v>
      </c>
      <c r="B2501" s="38">
        <v>3</v>
      </c>
      <c r="C2501" s="38" t="s">
        <v>24</v>
      </c>
      <c r="D2501" s="38" t="s">
        <v>22</v>
      </c>
      <c r="E2501" s="38" t="s">
        <v>23</v>
      </c>
      <c r="F2501" s="38" t="s">
        <v>0</v>
      </c>
      <c r="G2501" s="38" t="s">
        <v>14</v>
      </c>
      <c r="H2501" s="38" t="s">
        <v>15</v>
      </c>
      <c r="I2501" s="38" t="s">
        <v>6</v>
      </c>
    </row>
    <row r="2502" spans="1:9" x14ac:dyDescent="0.2">
      <c r="A2502" s="37">
        <v>44105</v>
      </c>
      <c r="B2502" s="38">
        <v>1.8</v>
      </c>
      <c r="C2502" s="38" t="s">
        <v>24</v>
      </c>
      <c r="D2502" s="38" t="s">
        <v>22</v>
      </c>
      <c r="E2502" s="38" t="s">
        <v>23</v>
      </c>
      <c r="F2502" s="38" t="s">
        <v>0</v>
      </c>
      <c r="G2502" s="38" t="s">
        <v>14</v>
      </c>
      <c r="H2502" s="38" t="s">
        <v>15</v>
      </c>
      <c r="I2502" s="38" t="s">
        <v>6</v>
      </c>
    </row>
    <row r="2503" spans="1:9" x14ac:dyDescent="0.2">
      <c r="A2503" s="37">
        <v>44197</v>
      </c>
      <c r="B2503" s="38">
        <v>3.5</v>
      </c>
      <c r="C2503" s="38" t="s">
        <v>24</v>
      </c>
      <c r="D2503" s="38" t="s">
        <v>22</v>
      </c>
      <c r="E2503" s="38" t="s">
        <v>23</v>
      </c>
      <c r="F2503" s="38" t="s">
        <v>0</v>
      </c>
      <c r="G2503" s="38" t="s">
        <v>14</v>
      </c>
      <c r="H2503" s="38" t="s">
        <v>15</v>
      </c>
      <c r="I2503" s="38" t="s">
        <v>6</v>
      </c>
    </row>
    <row r="2504" spans="1:9" x14ac:dyDescent="0.2">
      <c r="A2504" s="37">
        <v>44287</v>
      </c>
      <c r="B2504" s="38">
        <v>5.8</v>
      </c>
      <c r="C2504" s="38" t="s">
        <v>24</v>
      </c>
      <c r="D2504" s="38" t="s">
        <v>22</v>
      </c>
      <c r="E2504" s="38" t="s">
        <v>23</v>
      </c>
      <c r="F2504" s="38" t="s">
        <v>0</v>
      </c>
      <c r="G2504" s="38" t="s">
        <v>14</v>
      </c>
      <c r="H2504" s="38" t="s">
        <v>15</v>
      </c>
      <c r="I2504" s="38" t="s">
        <v>6</v>
      </c>
    </row>
    <row r="2505" spans="1:9" x14ac:dyDescent="0.2">
      <c r="A2505" s="37">
        <v>44378</v>
      </c>
      <c r="B2505" s="38">
        <v>4.8</v>
      </c>
      <c r="C2505" s="38" t="s">
        <v>24</v>
      </c>
      <c r="D2505" s="38" t="s">
        <v>22</v>
      </c>
      <c r="E2505" s="38" t="s">
        <v>23</v>
      </c>
      <c r="F2505" s="38" t="s">
        <v>0</v>
      </c>
      <c r="G2505" s="38" t="s">
        <v>14</v>
      </c>
      <c r="H2505" s="38" t="s">
        <v>15</v>
      </c>
      <c r="I2505" s="38" t="s">
        <v>6</v>
      </c>
    </row>
    <row r="2506" spans="1:9" x14ac:dyDescent="0.2">
      <c r="A2506" s="37">
        <v>44470</v>
      </c>
      <c r="B2506" s="38">
        <v>5.3</v>
      </c>
      <c r="C2506" s="38" t="s">
        <v>24</v>
      </c>
      <c r="D2506" s="38" t="s">
        <v>22</v>
      </c>
      <c r="E2506" s="38" t="s">
        <v>23</v>
      </c>
      <c r="F2506" s="38" t="s">
        <v>0</v>
      </c>
      <c r="G2506" s="38" t="s">
        <v>14</v>
      </c>
      <c r="H2506" s="38" t="s">
        <v>15</v>
      </c>
      <c r="I2506" s="38" t="s">
        <v>6</v>
      </c>
    </row>
    <row r="2507" spans="1:9" x14ac:dyDescent="0.2">
      <c r="A2507" s="37">
        <v>44562</v>
      </c>
      <c r="B2507" s="38">
        <v>6.1</v>
      </c>
      <c r="C2507" s="38" t="s">
        <v>24</v>
      </c>
      <c r="D2507" s="38" t="s">
        <v>22</v>
      </c>
      <c r="E2507" s="38" t="s">
        <v>23</v>
      </c>
      <c r="F2507" s="38" t="s">
        <v>0</v>
      </c>
      <c r="G2507" s="38" t="s">
        <v>14</v>
      </c>
      <c r="H2507" s="38" t="s">
        <v>15</v>
      </c>
      <c r="I2507" s="38" t="s">
        <v>6</v>
      </c>
    </row>
    <row r="2508" spans="1:9" x14ac:dyDescent="0.2">
      <c r="A2508" s="37">
        <v>44652</v>
      </c>
      <c r="B2508" s="38">
        <v>4.9000000000000004</v>
      </c>
      <c r="C2508" s="38" t="s">
        <v>24</v>
      </c>
      <c r="D2508" s="38" t="s">
        <v>22</v>
      </c>
      <c r="E2508" s="38" t="s">
        <v>23</v>
      </c>
      <c r="F2508" s="38" t="s">
        <v>0</v>
      </c>
      <c r="G2508" s="38" t="s">
        <v>14</v>
      </c>
      <c r="H2508" s="38" t="s">
        <v>15</v>
      </c>
      <c r="I2508" s="38" t="s">
        <v>6</v>
      </c>
    </row>
    <row r="2509" spans="1:9" x14ac:dyDescent="0.2">
      <c r="A2509" s="37">
        <v>44743</v>
      </c>
      <c r="B2509" s="38">
        <v>5.0999999999999996</v>
      </c>
      <c r="C2509" s="38" t="s">
        <v>24</v>
      </c>
      <c r="D2509" s="38" t="s">
        <v>22</v>
      </c>
      <c r="E2509" s="38" t="s">
        <v>23</v>
      </c>
      <c r="F2509" s="38" t="s">
        <v>0</v>
      </c>
      <c r="G2509" s="38" t="s">
        <v>14</v>
      </c>
      <c r="H2509" s="38" t="s">
        <v>15</v>
      </c>
      <c r="I2509" s="38" t="s">
        <v>6</v>
      </c>
    </row>
    <row r="2510" spans="1:9" x14ac:dyDescent="0.2">
      <c r="A2510" s="37">
        <v>44835</v>
      </c>
      <c r="B2510" s="38">
        <v>4.7</v>
      </c>
      <c r="C2510" s="38" t="s">
        <v>24</v>
      </c>
      <c r="D2510" s="38" t="s">
        <v>22</v>
      </c>
      <c r="E2510" s="38" t="s">
        <v>23</v>
      </c>
      <c r="F2510" s="38" t="s">
        <v>0</v>
      </c>
      <c r="G2510" s="38" t="s">
        <v>14</v>
      </c>
      <c r="H2510" s="38" t="s">
        <v>15</v>
      </c>
      <c r="I2510" s="38" t="s">
        <v>6</v>
      </c>
    </row>
    <row r="2511" spans="1:9" x14ac:dyDescent="0.2">
      <c r="A2511" s="37">
        <v>44927</v>
      </c>
      <c r="B2511" s="38">
        <v>4.7</v>
      </c>
      <c r="C2511" s="38" t="s">
        <v>24</v>
      </c>
      <c r="D2511" s="38" t="s">
        <v>22</v>
      </c>
      <c r="E2511" s="38" t="s">
        <v>23</v>
      </c>
      <c r="F2511" s="38" t="s">
        <v>0</v>
      </c>
      <c r="G2511" s="38" t="s">
        <v>14</v>
      </c>
      <c r="H2511" s="38" t="s">
        <v>15</v>
      </c>
      <c r="I2511" s="38" t="s">
        <v>6</v>
      </c>
    </row>
    <row r="2512" spans="1:9" x14ac:dyDescent="0.2">
      <c r="A2512" s="37">
        <v>45017</v>
      </c>
      <c r="B2512" s="38">
        <v>4</v>
      </c>
      <c r="C2512" s="38" t="s">
        <v>24</v>
      </c>
      <c r="D2512" s="38" t="s">
        <v>22</v>
      </c>
      <c r="E2512" s="38" t="s">
        <v>23</v>
      </c>
      <c r="F2512" s="38" t="s">
        <v>0</v>
      </c>
      <c r="G2512" s="38" t="s">
        <v>14</v>
      </c>
      <c r="H2512" s="38" t="s">
        <v>15</v>
      </c>
      <c r="I2512" s="38" t="s">
        <v>6</v>
      </c>
    </row>
    <row r="2513" spans="1:9" x14ac:dyDescent="0.2">
      <c r="A2513" s="37">
        <v>45108</v>
      </c>
      <c r="B2513" s="38">
        <v>2.4</v>
      </c>
      <c r="C2513" s="38" t="s">
        <v>24</v>
      </c>
      <c r="D2513" s="38" t="s">
        <v>22</v>
      </c>
      <c r="E2513" s="38" t="s">
        <v>23</v>
      </c>
      <c r="F2513" s="38" t="s">
        <v>0</v>
      </c>
      <c r="G2513" s="38" t="s">
        <v>14</v>
      </c>
      <c r="H2513" s="38" t="s">
        <v>15</v>
      </c>
      <c r="I2513" s="38" t="s">
        <v>6</v>
      </c>
    </row>
    <row r="2514" spans="1:9" x14ac:dyDescent="0.2">
      <c r="A2514" s="37">
        <v>45200</v>
      </c>
      <c r="B2514" s="38">
        <v>2.1</v>
      </c>
      <c r="C2514" s="38" t="s">
        <v>24</v>
      </c>
      <c r="D2514" s="38" t="s">
        <v>22</v>
      </c>
      <c r="E2514" s="38" t="s">
        <v>23</v>
      </c>
      <c r="F2514" s="38" t="s">
        <v>0</v>
      </c>
      <c r="G2514" s="38" t="s">
        <v>14</v>
      </c>
      <c r="H2514" s="38" t="s">
        <v>15</v>
      </c>
      <c r="I2514" s="38" t="s">
        <v>6</v>
      </c>
    </row>
    <row r="2515" spans="1:9" x14ac:dyDescent="0.2">
      <c r="A2515" s="37">
        <v>45292</v>
      </c>
      <c r="B2515" s="38">
        <v>4</v>
      </c>
      <c r="C2515" s="38" t="s">
        <v>24</v>
      </c>
      <c r="D2515" s="38" t="s">
        <v>22</v>
      </c>
      <c r="E2515" s="38" t="s">
        <v>23</v>
      </c>
      <c r="F2515" s="38" t="s">
        <v>0</v>
      </c>
      <c r="G2515" s="38" t="s">
        <v>14</v>
      </c>
      <c r="H2515" s="38" t="s">
        <v>15</v>
      </c>
      <c r="I2515" s="38" t="s">
        <v>6</v>
      </c>
    </row>
    <row r="2516" spans="1:9" x14ac:dyDescent="0.2">
      <c r="A2516" s="37">
        <v>45383</v>
      </c>
      <c r="B2516" s="38">
        <v>2.9</v>
      </c>
      <c r="C2516" s="38" t="s">
        <v>24</v>
      </c>
      <c r="D2516" s="38" t="s">
        <v>22</v>
      </c>
      <c r="E2516" s="38" t="s">
        <v>23</v>
      </c>
      <c r="F2516" s="38" t="s">
        <v>0</v>
      </c>
      <c r="G2516" s="38" t="s">
        <v>14</v>
      </c>
      <c r="H2516" s="38" t="s">
        <v>15</v>
      </c>
      <c r="I2516" s="38" t="s">
        <v>6</v>
      </c>
    </row>
    <row r="2517" spans="1:9" x14ac:dyDescent="0.2">
      <c r="A2517" s="37">
        <v>45474</v>
      </c>
      <c r="B2517" s="38">
        <v>2.4</v>
      </c>
      <c r="C2517" s="38" t="s">
        <v>24</v>
      </c>
      <c r="D2517" s="38" t="s">
        <v>22</v>
      </c>
      <c r="E2517" s="38" t="s">
        <v>23</v>
      </c>
      <c r="F2517" s="38" t="s">
        <v>0</v>
      </c>
      <c r="G2517" s="38" t="s">
        <v>14</v>
      </c>
      <c r="H2517" s="38" t="s">
        <v>15</v>
      </c>
      <c r="I2517" s="38" t="s">
        <v>6</v>
      </c>
    </row>
    <row r="2518" spans="1:9" x14ac:dyDescent="0.2">
      <c r="A2518" s="37">
        <v>45566</v>
      </c>
      <c r="B2518" s="38">
        <v>2.7</v>
      </c>
      <c r="C2518" s="38" t="s">
        <v>24</v>
      </c>
      <c r="D2518" s="38" t="s">
        <v>22</v>
      </c>
      <c r="E2518" s="38" t="s">
        <v>23</v>
      </c>
      <c r="F2518" s="38" t="s">
        <v>0</v>
      </c>
      <c r="G2518" s="38" t="s">
        <v>14</v>
      </c>
      <c r="H2518" s="38" t="s">
        <v>15</v>
      </c>
      <c r="I2518" s="38" t="s">
        <v>6</v>
      </c>
    </row>
    <row r="2519" spans="1:9" x14ac:dyDescent="0.2">
      <c r="A2519" s="37">
        <v>45658</v>
      </c>
      <c r="B2519" s="38">
        <v>3.3</v>
      </c>
      <c r="C2519" s="38" t="s">
        <v>24</v>
      </c>
      <c r="D2519" s="38" t="s">
        <v>22</v>
      </c>
      <c r="E2519" s="38" t="s">
        <v>23</v>
      </c>
      <c r="F2519" s="38" t="s">
        <v>0</v>
      </c>
      <c r="G2519" s="38" t="s">
        <v>14</v>
      </c>
      <c r="H2519" s="38" t="s">
        <v>15</v>
      </c>
      <c r="I2519" s="38" t="s">
        <v>6</v>
      </c>
    </row>
    <row r="2520" spans="1:9" x14ac:dyDescent="0.2">
      <c r="A2520" s="37">
        <v>45748</v>
      </c>
      <c r="B2520" s="38">
        <v>2.6</v>
      </c>
      <c r="C2520" s="38" t="s">
        <v>24</v>
      </c>
      <c r="D2520" s="38" t="s">
        <v>22</v>
      </c>
      <c r="E2520" s="38" t="s">
        <v>23</v>
      </c>
      <c r="F2520" s="38" t="s">
        <v>0</v>
      </c>
      <c r="G2520" s="38" t="s">
        <v>14</v>
      </c>
      <c r="H2520" s="38" t="s">
        <v>15</v>
      </c>
      <c r="I2520" s="38" t="s">
        <v>6</v>
      </c>
    </row>
    <row r="2521" spans="1:9" x14ac:dyDescent="0.2">
      <c r="A2521" s="37">
        <v>45839</v>
      </c>
      <c r="B2521" s="38">
        <v>2.9</v>
      </c>
      <c r="C2521" s="38" t="s">
        <v>24</v>
      </c>
      <c r="D2521" s="38" t="s">
        <v>22</v>
      </c>
      <c r="E2521" s="38" t="s">
        <v>23</v>
      </c>
      <c r="F2521" s="38" t="s">
        <v>0</v>
      </c>
      <c r="G2521" s="38" t="s">
        <v>14</v>
      </c>
      <c r="H2521" s="38" t="s">
        <v>15</v>
      </c>
      <c r="I2521" s="38" t="s">
        <v>6</v>
      </c>
    </row>
    <row r="2522" spans="1:9" x14ac:dyDescent="0.2">
      <c r="A2522" s="39">
        <v>45931</v>
      </c>
      <c r="B2522" s="40">
        <v>2.7</v>
      </c>
      <c r="C2522" s="40" t="s">
        <v>24</v>
      </c>
      <c r="D2522" s="40" t="s">
        <v>22</v>
      </c>
      <c r="E2522" s="40" t="s">
        <v>23</v>
      </c>
      <c r="F2522" s="40" t="s">
        <v>0</v>
      </c>
      <c r="G2522" s="40" t="s">
        <v>14</v>
      </c>
      <c r="H2522" s="40" t="s">
        <v>15</v>
      </c>
      <c r="I2522" s="40" t="s">
        <v>6</v>
      </c>
    </row>
    <row r="2523" spans="1:9" x14ac:dyDescent="0.2">
      <c r="A2523" s="37">
        <v>18264</v>
      </c>
      <c r="B2523" s="38">
        <v>-0.6</v>
      </c>
      <c r="C2523" s="38" t="s">
        <v>31</v>
      </c>
      <c r="D2523" s="38" t="s">
        <v>30</v>
      </c>
      <c r="E2523" s="38" t="s">
        <v>23</v>
      </c>
      <c r="F2523" s="38" t="s">
        <v>0</v>
      </c>
      <c r="G2523" s="38" t="s">
        <v>14</v>
      </c>
      <c r="H2523" s="38" t="s">
        <v>15</v>
      </c>
      <c r="I2523" s="38" t="s">
        <v>6</v>
      </c>
    </row>
    <row r="2524" spans="1:9" x14ac:dyDescent="0.2">
      <c r="A2524" s="37">
        <v>18354</v>
      </c>
      <c r="B2524" s="38">
        <v>1.9</v>
      </c>
      <c r="C2524" s="38" t="s">
        <v>31</v>
      </c>
      <c r="D2524" s="38" t="s">
        <v>30</v>
      </c>
      <c r="E2524" s="38" t="s">
        <v>23</v>
      </c>
      <c r="F2524" s="38" t="s">
        <v>0</v>
      </c>
      <c r="G2524" s="38" t="s">
        <v>14</v>
      </c>
      <c r="H2524" s="38" t="s">
        <v>15</v>
      </c>
      <c r="I2524" s="38" t="s">
        <v>6</v>
      </c>
    </row>
    <row r="2525" spans="1:9" x14ac:dyDescent="0.2">
      <c r="A2525" s="37">
        <v>18445</v>
      </c>
      <c r="B2525" s="38">
        <v>8.6</v>
      </c>
      <c r="C2525" s="38" t="s">
        <v>31</v>
      </c>
      <c r="D2525" s="38" t="s">
        <v>30</v>
      </c>
      <c r="E2525" s="38" t="s">
        <v>23</v>
      </c>
      <c r="F2525" s="38" t="s">
        <v>0</v>
      </c>
      <c r="G2525" s="38" t="s">
        <v>14</v>
      </c>
      <c r="H2525" s="38" t="s">
        <v>15</v>
      </c>
      <c r="I2525" s="38" t="s">
        <v>6</v>
      </c>
    </row>
    <row r="2526" spans="1:9" x14ac:dyDescent="0.2">
      <c r="A2526" s="37">
        <v>18537</v>
      </c>
      <c r="B2526" s="38">
        <v>7.3</v>
      </c>
      <c r="C2526" s="38" t="s">
        <v>31</v>
      </c>
      <c r="D2526" s="38" t="s">
        <v>30</v>
      </c>
      <c r="E2526" s="38" t="s">
        <v>23</v>
      </c>
      <c r="F2526" s="38" t="s">
        <v>0</v>
      </c>
      <c r="G2526" s="38" t="s">
        <v>14</v>
      </c>
      <c r="H2526" s="38" t="s">
        <v>15</v>
      </c>
      <c r="I2526" s="38" t="s">
        <v>6</v>
      </c>
    </row>
    <row r="2527" spans="1:9" x14ac:dyDescent="0.2">
      <c r="A2527" s="37">
        <v>18629</v>
      </c>
      <c r="B2527" s="38">
        <v>13.3</v>
      </c>
      <c r="C2527" s="38" t="s">
        <v>31</v>
      </c>
      <c r="D2527" s="38" t="s">
        <v>30</v>
      </c>
      <c r="E2527" s="38" t="s">
        <v>23</v>
      </c>
      <c r="F2527" s="38" t="s">
        <v>0</v>
      </c>
      <c r="G2527" s="38" t="s">
        <v>14</v>
      </c>
      <c r="H2527" s="38" t="s">
        <v>15</v>
      </c>
      <c r="I2527" s="38" t="s">
        <v>6</v>
      </c>
    </row>
    <row r="2528" spans="1:9" x14ac:dyDescent="0.2">
      <c r="A2528" s="37">
        <v>18719</v>
      </c>
      <c r="B2528" s="38">
        <v>3.2</v>
      </c>
      <c r="C2528" s="38" t="s">
        <v>31</v>
      </c>
      <c r="D2528" s="38" t="s">
        <v>30</v>
      </c>
      <c r="E2528" s="38" t="s">
        <v>23</v>
      </c>
      <c r="F2528" s="38" t="s">
        <v>0</v>
      </c>
      <c r="G2528" s="38" t="s">
        <v>14</v>
      </c>
      <c r="H2528" s="38" t="s">
        <v>15</v>
      </c>
      <c r="I2528" s="38" t="s">
        <v>6</v>
      </c>
    </row>
    <row r="2529" spans="1:9" x14ac:dyDescent="0.2">
      <c r="A2529" s="37">
        <v>18810</v>
      </c>
      <c r="B2529" s="38">
        <v>0.5</v>
      </c>
      <c r="C2529" s="38" t="s">
        <v>31</v>
      </c>
      <c r="D2529" s="38" t="s">
        <v>30</v>
      </c>
      <c r="E2529" s="38" t="s">
        <v>23</v>
      </c>
      <c r="F2529" s="38" t="s">
        <v>0</v>
      </c>
      <c r="G2529" s="38" t="s">
        <v>14</v>
      </c>
      <c r="H2529" s="38" t="s">
        <v>15</v>
      </c>
      <c r="I2529" s="38" t="s">
        <v>6</v>
      </c>
    </row>
    <row r="2530" spans="1:9" x14ac:dyDescent="0.2">
      <c r="A2530" s="37">
        <v>18902</v>
      </c>
      <c r="B2530" s="38">
        <v>5.4</v>
      </c>
      <c r="C2530" s="38" t="s">
        <v>31</v>
      </c>
      <c r="D2530" s="38" t="s">
        <v>30</v>
      </c>
      <c r="E2530" s="38" t="s">
        <v>23</v>
      </c>
      <c r="F2530" s="38" t="s">
        <v>0</v>
      </c>
      <c r="G2530" s="38" t="s">
        <v>14</v>
      </c>
      <c r="H2530" s="38" t="s">
        <v>15</v>
      </c>
      <c r="I2530" s="38" t="s">
        <v>6</v>
      </c>
    </row>
    <row r="2531" spans="1:9" x14ac:dyDescent="0.2">
      <c r="A2531" s="37">
        <v>18994</v>
      </c>
      <c r="B2531" s="38">
        <v>1.7</v>
      </c>
      <c r="C2531" s="38" t="s">
        <v>31</v>
      </c>
      <c r="D2531" s="38" t="s">
        <v>30</v>
      </c>
      <c r="E2531" s="38" t="s">
        <v>23</v>
      </c>
      <c r="F2531" s="38" t="s">
        <v>0</v>
      </c>
      <c r="G2531" s="38" t="s">
        <v>14</v>
      </c>
      <c r="H2531" s="38" t="s">
        <v>15</v>
      </c>
      <c r="I2531" s="38" t="s">
        <v>6</v>
      </c>
    </row>
    <row r="2532" spans="1:9" x14ac:dyDescent="0.2">
      <c r="A2532" s="37">
        <v>19085</v>
      </c>
      <c r="B2532" s="38">
        <v>-0.1</v>
      </c>
      <c r="C2532" s="38" t="s">
        <v>31</v>
      </c>
      <c r="D2532" s="38" t="s">
        <v>30</v>
      </c>
      <c r="E2532" s="38" t="s">
        <v>23</v>
      </c>
      <c r="F2532" s="38" t="s">
        <v>0</v>
      </c>
      <c r="G2532" s="38" t="s">
        <v>14</v>
      </c>
      <c r="H2532" s="38" t="s">
        <v>15</v>
      </c>
      <c r="I2532" s="38" t="s">
        <v>6</v>
      </c>
    </row>
    <row r="2533" spans="1:9" x14ac:dyDescent="0.2">
      <c r="A2533" s="37">
        <v>19176</v>
      </c>
      <c r="B2533" s="38">
        <v>2.6</v>
      </c>
      <c r="C2533" s="38" t="s">
        <v>31</v>
      </c>
      <c r="D2533" s="38" t="s">
        <v>30</v>
      </c>
      <c r="E2533" s="38" t="s">
        <v>23</v>
      </c>
      <c r="F2533" s="38" t="s">
        <v>0</v>
      </c>
      <c r="G2533" s="38" t="s">
        <v>14</v>
      </c>
      <c r="H2533" s="38" t="s">
        <v>15</v>
      </c>
      <c r="I2533" s="38" t="s">
        <v>6</v>
      </c>
    </row>
    <row r="2534" spans="1:9" x14ac:dyDescent="0.2">
      <c r="A2534" s="37">
        <v>19268</v>
      </c>
      <c r="B2534" s="38">
        <v>0.7</v>
      </c>
      <c r="C2534" s="38" t="s">
        <v>31</v>
      </c>
      <c r="D2534" s="38" t="s">
        <v>30</v>
      </c>
      <c r="E2534" s="38" t="s">
        <v>23</v>
      </c>
      <c r="F2534" s="38" t="s">
        <v>0</v>
      </c>
      <c r="G2534" s="38" t="s">
        <v>14</v>
      </c>
      <c r="H2534" s="38" t="s">
        <v>15</v>
      </c>
      <c r="I2534" s="38" t="s">
        <v>6</v>
      </c>
    </row>
    <row r="2535" spans="1:9" x14ac:dyDescent="0.2">
      <c r="A2535" s="37">
        <v>19360</v>
      </c>
      <c r="B2535" s="38">
        <v>1.5</v>
      </c>
      <c r="C2535" s="38" t="s">
        <v>31</v>
      </c>
      <c r="D2535" s="38" t="s">
        <v>30</v>
      </c>
      <c r="E2535" s="38" t="s">
        <v>23</v>
      </c>
      <c r="F2535" s="38" t="s">
        <v>0</v>
      </c>
      <c r="G2535" s="38" t="s">
        <v>14</v>
      </c>
      <c r="H2535" s="38" t="s">
        <v>15</v>
      </c>
      <c r="I2535" s="38" t="s">
        <v>6</v>
      </c>
    </row>
    <row r="2536" spans="1:9" x14ac:dyDescent="0.2">
      <c r="A2536" s="37">
        <v>19450</v>
      </c>
      <c r="B2536" s="38">
        <v>0.6</v>
      </c>
      <c r="C2536" s="38" t="s">
        <v>31</v>
      </c>
      <c r="D2536" s="38" t="s">
        <v>30</v>
      </c>
      <c r="E2536" s="38" t="s">
        <v>23</v>
      </c>
      <c r="F2536" s="38" t="s">
        <v>0</v>
      </c>
      <c r="G2536" s="38" t="s">
        <v>14</v>
      </c>
      <c r="H2536" s="38" t="s">
        <v>15</v>
      </c>
      <c r="I2536" s="38" t="s">
        <v>6</v>
      </c>
    </row>
    <row r="2537" spans="1:9" x14ac:dyDescent="0.2">
      <c r="A2537" s="37">
        <v>19541</v>
      </c>
      <c r="B2537" s="38">
        <v>2.2000000000000002</v>
      </c>
      <c r="C2537" s="38" t="s">
        <v>31</v>
      </c>
      <c r="D2537" s="38" t="s">
        <v>30</v>
      </c>
      <c r="E2537" s="38" t="s">
        <v>23</v>
      </c>
      <c r="F2537" s="38" t="s">
        <v>0</v>
      </c>
      <c r="G2537" s="38" t="s">
        <v>14</v>
      </c>
      <c r="H2537" s="38" t="s">
        <v>15</v>
      </c>
      <c r="I2537" s="38" t="s">
        <v>6</v>
      </c>
    </row>
    <row r="2538" spans="1:9" x14ac:dyDescent="0.2">
      <c r="A2538" s="37">
        <v>19633</v>
      </c>
      <c r="B2538" s="38">
        <v>1.7</v>
      </c>
      <c r="C2538" s="38" t="s">
        <v>31</v>
      </c>
      <c r="D2538" s="38" t="s">
        <v>30</v>
      </c>
      <c r="E2538" s="38" t="s">
        <v>23</v>
      </c>
      <c r="F2538" s="38" t="s">
        <v>0</v>
      </c>
      <c r="G2538" s="38" t="s">
        <v>14</v>
      </c>
      <c r="H2538" s="38" t="s">
        <v>15</v>
      </c>
      <c r="I2538" s="38" t="s">
        <v>6</v>
      </c>
    </row>
    <row r="2539" spans="1:9" x14ac:dyDescent="0.2">
      <c r="A2539" s="37">
        <v>19725</v>
      </c>
      <c r="B2539" s="38">
        <v>2</v>
      </c>
      <c r="C2539" s="38" t="s">
        <v>31</v>
      </c>
      <c r="D2539" s="38" t="s">
        <v>30</v>
      </c>
      <c r="E2539" s="38" t="s">
        <v>23</v>
      </c>
      <c r="F2539" s="38" t="s">
        <v>0</v>
      </c>
      <c r="G2539" s="38" t="s">
        <v>14</v>
      </c>
      <c r="H2539" s="38" t="s">
        <v>15</v>
      </c>
      <c r="I2539" s="38" t="s">
        <v>6</v>
      </c>
    </row>
    <row r="2540" spans="1:9" x14ac:dyDescent="0.2">
      <c r="A2540" s="37">
        <v>19815</v>
      </c>
      <c r="B2540" s="38">
        <v>-0.5</v>
      </c>
      <c r="C2540" s="38" t="s">
        <v>31</v>
      </c>
      <c r="D2540" s="38" t="s">
        <v>30</v>
      </c>
      <c r="E2540" s="38" t="s">
        <v>23</v>
      </c>
      <c r="F2540" s="38" t="s">
        <v>0</v>
      </c>
      <c r="G2540" s="38" t="s">
        <v>14</v>
      </c>
      <c r="H2540" s="38" t="s">
        <v>15</v>
      </c>
      <c r="I2540" s="38" t="s">
        <v>6</v>
      </c>
    </row>
    <row r="2541" spans="1:9" x14ac:dyDescent="0.2">
      <c r="A2541" s="37">
        <v>19906</v>
      </c>
      <c r="B2541" s="38">
        <v>-1.3</v>
      </c>
      <c r="C2541" s="38" t="s">
        <v>31</v>
      </c>
      <c r="D2541" s="38" t="s">
        <v>30</v>
      </c>
      <c r="E2541" s="38" t="s">
        <v>23</v>
      </c>
      <c r="F2541" s="38" t="s">
        <v>0</v>
      </c>
      <c r="G2541" s="38" t="s">
        <v>14</v>
      </c>
      <c r="H2541" s="38" t="s">
        <v>15</v>
      </c>
      <c r="I2541" s="38" t="s">
        <v>6</v>
      </c>
    </row>
    <row r="2542" spans="1:9" x14ac:dyDescent="0.2">
      <c r="A2542" s="37">
        <v>19998</v>
      </c>
      <c r="B2542" s="38">
        <v>-0.4</v>
      </c>
      <c r="C2542" s="38" t="s">
        <v>31</v>
      </c>
      <c r="D2542" s="38" t="s">
        <v>30</v>
      </c>
      <c r="E2542" s="38" t="s">
        <v>23</v>
      </c>
      <c r="F2542" s="38" t="s">
        <v>0</v>
      </c>
      <c r="G2542" s="38" t="s">
        <v>14</v>
      </c>
      <c r="H2542" s="38" t="s">
        <v>15</v>
      </c>
      <c r="I2542" s="38" t="s">
        <v>6</v>
      </c>
    </row>
    <row r="2543" spans="1:9" x14ac:dyDescent="0.2">
      <c r="A2543" s="37">
        <v>20090</v>
      </c>
      <c r="B2543" s="38">
        <v>1.3</v>
      </c>
      <c r="C2543" s="38" t="s">
        <v>31</v>
      </c>
      <c r="D2543" s="38" t="s">
        <v>30</v>
      </c>
      <c r="E2543" s="38" t="s">
        <v>23</v>
      </c>
      <c r="F2543" s="38" t="s">
        <v>0</v>
      </c>
      <c r="G2543" s="38" t="s">
        <v>14</v>
      </c>
      <c r="H2543" s="38" t="s">
        <v>15</v>
      </c>
      <c r="I2543" s="38" t="s">
        <v>6</v>
      </c>
    </row>
    <row r="2544" spans="1:9" x14ac:dyDescent="0.2">
      <c r="A2544" s="37">
        <v>20180</v>
      </c>
      <c r="B2544" s="38">
        <v>0.4</v>
      </c>
      <c r="C2544" s="38" t="s">
        <v>31</v>
      </c>
      <c r="D2544" s="38" t="s">
        <v>30</v>
      </c>
      <c r="E2544" s="38" t="s">
        <v>23</v>
      </c>
      <c r="F2544" s="38" t="s">
        <v>0</v>
      </c>
      <c r="G2544" s="38" t="s">
        <v>14</v>
      </c>
      <c r="H2544" s="38" t="s">
        <v>15</v>
      </c>
      <c r="I2544" s="38" t="s">
        <v>6</v>
      </c>
    </row>
    <row r="2545" spans="1:9" x14ac:dyDescent="0.2">
      <c r="A2545" s="37">
        <v>20271</v>
      </c>
      <c r="B2545" s="38">
        <v>1.6</v>
      </c>
      <c r="C2545" s="38" t="s">
        <v>31</v>
      </c>
      <c r="D2545" s="38" t="s">
        <v>30</v>
      </c>
      <c r="E2545" s="38" t="s">
        <v>23</v>
      </c>
      <c r="F2545" s="38" t="s">
        <v>0</v>
      </c>
      <c r="G2545" s="38" t="s">
        <v>14</v>
      </c>
      <c r="H2545" s="38" t="s">
        <v>15</v>
      </c>
      <c r="I2545" s="38" t="s">
        <v>6</v>
      </c>
    </row>
    <row r="2546" spans="1:9" x14ac:dyDescent="0.2">
      <c r="A2546" s="37">
        <v>20363</v>
      </c>
      <c r="B2546" s="38">
        <v>1.1000000000000001</v>
      </c>
      <c r="C2546" s="38" t="s">
        <v>31</v>
      </c>
      <c r="D2546" s="38" t="s">
        <v>30</v>
      </c>
      <c r="E2546" s="38" t="s">
        <v>23</v>
      </c>
      <c r="F2546" s="38" t="s">
        <v>0</v>
      </c>
      <c r="G2546" s="38" t="s">
        <v>14</v>
      </c>
      <c r="H2546" s="38" t="s">
        <v>15</v>
      </c>
      <c r="I2546" s="38" t="s">
        <v>6</v>
      </c>
    </row>
    <row r="2547" spans="1:9" x14ac:dyDescent="0.2">
      <c r="A2547" s="37">
        <v>20455</v>
      </c>
      <c r="B2547" s="38">
        <v>1.7</v>
      </c>
      <c r="C2547" s="38" t="s">
        <v>31</v>
      </c>
      <c r="D2547" s="38" t="s">
        <v>30</v>
      </c>
      <c r="E2547" s="38" t="s">
        <v>23</v>
      </c>
      <c r="F2547" s="38" t="s">
        <v>0</v>
      </c>
      <c r="G2547" s="38" t="s">
        <v>14</v>
      </c>
      <c r="H2547" s="38" t="s">
        <v>15</v>
      </c>
      <c r="I2547" s="38" t="s">
        <v>6</v>
      </c>
    </row>
    <row r="2548" spans="1:9" x14ac:dyDescent="0.2">
      <c r="A2548" s="37">
        <v>20546</v>
      </c>
      <c r="B2548" s="38">
        <v>2.7</v>
      </c>
      <c r="C2548" s="38" t="s">
        <v>31</v>
      </c>
      <c r="D2548" s="38" t="s">
        <v>30</v>
      </c>
      <c r="E2548" s="38" t="s">
        <v>23</v>
      </c>
      <c r="F2548" s="38" t="s">
        <v>0</v>
      </c>
      <c r="G2548" s="38" t="s">
        <v>14</v>
      </c>
      <c r="H2548" s="38" t="s">
        <v>15</v>
      </c>
      <c r="I2548" s="38" t="s">
        <v>6</v>
      </c>
    </row>
    <row r="2549" spans="1:9" x14ac:dyDescent="0.2">
      <c r="A2549" s="37">
        <v>20637</v>
      </c>
      <c r="B2549" s="38">
        <v>4</v>
      </c>
      <c r="C2549" s="38" t="s">
        <v>31</v>
      </c>
      <c r="D2549" s="38" t="s">
        <v>30</v>
      </c>
      <c r="E2549" s="38" t="s">
        <v>23</v>
      </c>
      <c r="F2549" s="38" t="s">
        <v>0</v>
      </c>
      <c r="G2549" s="38" t="s">
        <v>14</v>
      </c>
      <c r="H2549" s="38" t="s">
        <v>15</v>
      </c>
      <c r="I2549" s="38" t="s">
        <v>6</v>
      </c>
    </row>
    <row r="2550" spans="1:9" x14ac:dyDescent="0.2">
      <c r="A2550" s="37">
        <v>20729</v>
      </c>
      <c r="B2550" s="38">
        <v>2.4</v>
      </c>
      <c r="C2550" s="38" t="s">
        <v>31</v>
      </c>
      <c r="D2550" s="38" t="s">
        <v>30</v>
      </c>
      <c r="E2550" s="38" t="s">
        <v>23</v>
      </c>
      <c r="F2550" s="38" t="s">
        <v>0</v>
      </c>
      <c r="G2550" s="38" t="s">
        <v>14</v>
      </c>
      <c r="H2550" s="38" t="s">
        <v>15</v>
      </c>
      <c r="I2550" s="38" t="s">
        <v>6</v>
      </c>
    </row>
    <row r="2551" spans="1:9" x14ac:dyDescent="0.2">
      <c r="A2551" s="37">
        <v>20821</v>
      </c>
      <c r="B2551" s="38">
        <v>3.7</v>
      </c>
      <c r="C2551" s="38" t="s">
        <v>31</v>
      </c>
      <c r="D2551" s="38" t="s">
        <v>30</v>
      </c>
      <c r="E2551" s="38" t="s">
        <v>23</v>
      </c>
      <c r="F2551" s="38" t="s">
        <v>0</v>
      </c>
      <c r="G2551" s="38" t="s">
        <v>14</v>
      </c>
      <c r="H2551" s="38" t="s">
        <v>15</v>
      </c>
      <c r="I2551" s="38" t="s">
        <v>6</v>
      </c>
    </row>
    <row r="2552" spans="1:9" x14ac:dyDescent="0.2">
      <c r="A2552" s="37">
        <v>20911</v>
      </c>
      <c r="B2552" s="38">
        <v>2.5</v>
      </c>
      <c r="C2552" s="38" t="s">
        <v>31</v>
      </c>
      <c r="D2552" s="38" t="s">
        <v>30</v>
      </c>
      <c r="E2552" s="38" t="s">
        <v>23</v>
      </c>
      <c r="F2552" s="38" t="s">
        <v>0</v>
      </c>
      <c r="G2552" s="38" t="s">
        <v>14</v>
      </c>
      <c r="H2552" s="38" t="s">
        <v>15</v>
      </c>
      <c r="I2552" s="38" t="s">
        <v>6</v>
      </c>
    </row>
    <row r="2553" spans="1:9" x14ac:dyDescent="0.2">
      <c r="A2553" s="37">
        <v>21002</v>
      </c>
      <c r="B2553" s="38">
        <v>3.3</v>
      </c>
      <c r="C2553" s="38" t="s">
        <v>31</v>
      </c>
      <c r="D2553" s="38" t="s">
        <v>30</v>
      </c>
      <c r="E2553" s="38" t="s">
        <v>23</v>
      </c>
      <c r="F2553" s="38" t="s">
        <v>0</v>
      </c>
      <c r="G2553" s="38" t="s">
        <v>14</v>
      </c>
      <c r="H2553" s="38" t="s">
        <v>15</v>
      </c>
      <c r="I2553" s="38" t="s">
        <v>6</v>
      </c>
    </row>
    <row r="2554" spans="1:9" x14ac:dyDescent="0.2">
      <c r="A2554" s="37">
        <v>21094</v>
      </c>
      <c r="B2554" s="38">
        <v>2.1</v>
      </c>
      <c r="C2554" s="38" t="s">
        <v>31</v>
      </c>
      <c r="D2554" s="38" t="s">
        <v>30</v>
      </c>
      <c r="E2554" s="38" t="s">
        <v>23</v>
      </c>
      <c r="F2554" s="38" t="s">
        <v>0</v>
      </c>
      <c r="G2554" s="38" t="s">
        <v>14</v>
      </c>
      <c r="H2554" s="38" t="s">
        <v>15</v>
      </c>
      <c r="I2554" s="38" t="s">
        <v>6</v>
      </c>
    </row>
    <row r="2555" spans="1:9" x14ac:dyDescent="0.2">
      <c r="A2555" s="37">
        <v>21186</v>
      </c>
      <c r="B2555" s="38">
        <v>5</v>
      </c>
      <c r="C2555" s="38" t="s">
        <v>31</v>
      </c>
      <c r="D2555" s="38" t="s">
        <v>30</v>
      </c>
      <c r="E2555" s="38" t="s">
        <v>23</v>
      </c>
      <c r="F2555" s="38" t="s">
        <v>0</v>
      </c>
      <c r="G2555" s="38" t="s">
        <v>14</v>
      </c>
      <c r="H2555" s="38" t="s">
        <v>15</v>
      </c>
      <c r="I2555" s="38" t="s">
        <v>6</v>
      </c>
    </row>
    <row r="2556" spans="1:9" x14ac:dyDescent="0.2">
      <c r="A2556" s="37">
        <v>21276</v>
      </c>
      <c r="B2556" s="38">
        <v>0.7</v>
      </c>
      <c r="C2556" s="38" t="s">
        <v>31</v>
      </c>
      <c r="D2556" s="38" t="s">
        <v>30</v>
      </c>
      <c r="E2556" s="38" t="s">
        <v>23</v>
      </c>
      <c r="F2556" s="38" t="s">
        <v>0</v>
      </c>
      <c r="G2556" s="38" t="s">
        <v>14</v>
      </c>
      <c r="H2556" s="38" t="s">
        <v>15</v>
      </c>
      <c r="I2556" s="38" t="s">
        <v>6</v>
      </c>
    </row>
    <row r="2557" spans="1:9" x14ac:dyDescent="0.2">
      <c r="A2557" s="37">
        <v>21367</v>
      </c>
      <c r="B2557" s="38">
        <v>0.3</v>
      </c>
      <c r="C2557" s="38" t="s">
        <v>31</v>
      </c>
      <c r="D2557" s="38" t="s">
        <v>30</v>
      </c>
      <c r="E2557" s="38" t="s">
        <v>23</v>
      </c>
      <c r="F2557" s="38" t="s">
        <v>0</v>
      </c>
      <c r="G2557" s="38" t="s">
        <v>14</v>
      </c>
      <c r="H2557" s="38" t="s">
        <v>15</v>
      </c>
      <c r="I2557" s="38" t="s">
        <v>6</v>
      </c>
    </row>
    <row r="2558" spans="1:9" x14ac:dyDescent="0.2">
      <c r="A2558" s="37">
        <v>21459</v>
      </c>
      <c r="B2558" s="38">
        <v>-0.2</v>
      </c>
      <c r="C2558" s="38" t="s">
        <v>31</v>
      </c>
      <c r="D2558" s="38" t="s">
        <v>30</v>
      </c>
      <c r="E2558" s="38" t="s">
        <v>23</v>
      </c>
      <c r="F2558" s="38" t="s">
        <v>0</v>
      </c>
      <c r="G2558" s="38" t="s">
        <v>14</v>
      </c>
      <c r="H2558" s="38" t="s">
        <v>15</v>
      </c>
      <c r="I2558" s="38" t="s">
        <v>6</v>
      </c>
    </row>
    <row r="2559" spans="1:9" x14ac:dyDescent="0.2">
      <c r="A2559" s="37">
        <v>21551</v>
      </c>
      <c r="B2559" s="38">
        <v>2.8</v>
      </c>
      <c r="C2559" s="38" t="s">
        <v>31</v>
      </c>
      <c r="D2559" s="38" t="s">
        <v>30</v>
      </c>
      <c r="E2559" s="38" t="s">
        <v>23</v>
      </c>
      <c r="F2559" s="38" t="s">
        <v>0</v>
      </c>
      <c r="G2559" s="38" t="s">
        <v>14</v>
      </c>
      <c r="H2559" s="38" t="s">
        <v>15</v>
      </c>
      <c r="I2559" s="38" t="s">
        <v>6</v>
      </c>
    </row>
    <row r="2560" spans="1:9" x14ac:dyDescent="0.2">
      <c r="A2560" s="37">
        <v>21641</v>
      </c>
      <c r="B2560" s="38">
        <v>1.6</v>
      </c>
      <c r="C2560" s="38" t="s">
        <v>31</v>
      </c>
      <c r="D2560" s="38" t="s">
        <v>30</v>
      </c>
      <c r="E2560" s="38" t="s">
        <v>23</v>
      </c>
      <c r="F2560" s="38" t="s">
        <v>0</v>
      </c>
      <c r="G2560" s="38" t="s">
        <v>14</v>
      </c>
      <c r="H2560" s="38" t="s">
        <v>15</v>
      </c>
      <c r="I2560" s="38" t="s">
        <v>6</v>
      </c>
    </row>
    <row r="2561" spans="1:9" x14ac:dyDescent="0.2">
      <c r="A2561" s="37">
        <v>21732</v>
      </c>
      <c r="B2561" s="38">
        <v>2.4</v>
      </c>
      <c r="C2561" s="38" t="s">
        <v>31</v>
      </c>
      <c r="D2561" s="38" t="s">
        <v>30</v>
      </c>
      <c r="E2561" s="38" t="s">
        <v>23</v>
      </c>
      <c r="F2561" s="38" t="s">
        <v>0</v>
      </c>
      <c r="G2561" s="38" t="s">
        <v>14</v>
      </c>
      <c r="H2561" s="38" t="s">
        <v>15</v>
      </c>
      <c r="I2561" s="38" t="s">
        <v>6</v>
      </c>
    </row>
    <row r="2562" spans="1:9" x14ac:dyDescent="0.2">
      <c r="A2562" s="37">
        <v>21824</v>
      </c>
      <c r="B2562" s="38">
        <v>2.2000000000000002</v>
      </c>
      <c r="C2562" s="38" t="s">
        <v>31</v>
      </c>
      <c r="D2562" s="38" t="s">
        <v>30</v>
      </c>
      <c r="E2562" s="38" t="s">
        <v>23</v>
      </c>
      <c r="F2562" s="38" t="s">
        <v>0</v>
      </c>
      <c r="G2562" s="38" t="s">
        <v>14</v>
      </c>
      <c r="H2562" s="38" t="s">
        <v>15</v>
      </c>
      <c r="I2562" s="38" t="s">
        <v>6</v>
      </c>
    </row>
    <row r="2563" spans="1:9" x14ac:dyDescent="0.2">
      <c r="A2563" s="37">
        <v>21916</v>
      </c>
      <c r="B2563" s="38">
        <v>0.5</v>
      </c>
      <c r="C2563" s="38" t="s">
        <v>31</v>
      </c>
      <c r="D2563" s="38" t="s">
        <v>30</v>
      </c>
      <c r="E2563" s="38" t="s">
        <v>23</v>
      </c>
      <c r="F2563" s="38" t="s">
        <v>0</v>
      </c>
      <c r="G2563" s="38" t="s">
        <v>14</v>
      </c>
      <c r="H2563" s="38" t="s">
        <v>15</v>
      </c>
      <c r="I2563" s="38" t="s">
        <v>6</v>
      </c>
    </row>
    <row r="2564" spans="1:9" x14ac:dyDescent="0.2">
      <c r="A2564" s="37">
        <v>22007</v>
      </c>
      <c r="B2564" s="38">
        <v>2.1</v>
      </c>
      <c r="C2564" s="38" t="s">
        <v>31</v>
      </c>
      <c r="D2564" s="38" t="s">
        <v>30</v>
      </c>
      <c r="E2564" s="38" t="s">
        <v>23</v>
      </c>
      <c r="F2564" s="38" t="s">
        <v>0</v>
      </c>
      <c r="G2564" s="38" t="s">
        <v>14</v>
      </c>
      <c r="H2564" s="38" t="s">
        <v>15</v>
      </c>
      <c r="I2564" s="38" t="s">
        <v>6</v>
      </c>
    </row>
    <row r="2565" spans="1:9" x14ac:dyDescent="0.2">
      <c r="A2565" s="37">
        <v>22098</v>
      </c>
      <c r="B2565" s="38">
        <v>1.5</v>
      </c>
      <c r="C2565" s="38" t="s">
        <v>31</v>
      </c>
      <c r="D2565" s="38" t="s">
        <v>30</v>
      </c>
      <c r="E2565" s="38" t="s">
        <v>23</v>
      </c>
      <c r="F2565" s="38" t="s">
        <v>0</v>
      </c>
      <c r="G2565" s="38" t="s">
        <v>14</v>
      </c>
      <c r="H2565" s="38" t="s">
        <v>15</v>
      </c>
      <c r="I2565" s="38" t="s">
        <v>6</v>
      </c>
    </row>
    <row r="2566" spans="1:9" x14ac:dyDescent="0.2">
      <c r="A2566" s="37">
        <v>22190</v>
      </c>
      <c r="B2566" s="38">
        <v>1.8</v>
      </c>
      <c r="C2566" s="38" t="s">
        <v>31</v>
      </c>
      <c r="D2566" s="38" t="s">
        <v>30</v>
      </c>
      <c r="E2566" s="38" t="s">
        <v>23</v>
      </c>
      <c r="F2566" s="38" t="s">
        <v>0</v>
      </c>
      <c r="G2566" s="38" t="s">
        <v>14</v>
      </c>
      <c r="H2566" s="38" t="s">
        <v>15</v>
      </c>
      <c r="I2566" s="38" t="s">
        <v>6</v>
      </c>
    </row>
    <row r="2567" spans="1:9" x14ac:dyDescent="0.2">
      <c r="A2567" s="37">
        <v>22282</v>
      </c>
      <c r="B2567" s="38">
        <v>0.7</v>
      </c>
      <c r="C2567" s="38" t="s">
        <v>31</v>
      </c>
      <c r="D2567" s="38" t="s">
        <v>30</v>
      </c>
      <c r="E2567" s="38" t="s">
        <v>23</v>
      </c>
      <c r="F2567" s="38" t="s">
        <v>0</v>
      </c>
      <c r="G2567" s="38" t="s">
        <v>14</v>
      </c>
      <c r="H2567" s="38" t="s">
        <v>15</v>
      </c>
      <c r="I2567" s="38" t="s">
        <v>6</v>
      </c>
    </row>
    <row r="2568" spans="1:9" x14ac:dyDescent="0.2">
      <c r="A2568" s="37">
        <v>22372</v>
      </c>
      <c r="B2568" s="38">
        <v>0</v>
      </c>
      <c r="C2568" s="38" t="s">
        <v>31</v>
      </c>
      <c r="D2568" s="38" t="s">
        <v>30</v>
      </c>
      <c r="E2568" s="38" t="s">
        <v>23</v>
      </c>
      <c r="F2568" s="38" t="s">
        <v>0</v>
      </c>
      <c r="G2568" s="38" t="s">
        <v>14</v>
      </c>
      <c r="H2568" s="38" t="s">
        <v>15</v>
      </c>
      <c r="I2568" s="38" t="s">
        <v>6</v>
      </c>
    </row>
    <row r="2569" spans="1:9" x14ac:dyDescent="0.2">
      <c r="A2569" s="37">
        <v>22463</v>
      </c>
      <c r="B2569" s="38">
        <v>1.4</v>
      </c>
      <c r="C2569" s="38" t="s">
        <v>31</v>
      </c>
      <c r="D2569" s="38" t="s">
        <v>30</v>
      </c>
      <c r="E2569" s="38" t="s">
        <v>23</v>
      </c>
      <c r="F2569" s="38" t="s">
        <v>0</v>
      </c>
      <c r="G2569" s="38" t="s">
        <v>14</v>
      </c>
      <c r="H2569" s="38" t="s">
        <v>15</v>
      </c>
      <c r="I2569" s="38" t="s">
        <v>6</v>
      </c>
    </row>
    <row r="2570" spans="1:9" x14ac:dyDescent="0.2">
      <c r="A2570" s="37">
        <v>22555</v>
      </c>
      <c r="B2570" s="38">
        <v>0.4</v>
      </c>
      <c r="C2570" s="38" t="s">
        <v>31</v>
      </c>
      <c r="D2570" s="38" t="s">
        <v>30</v>
      </c>
      <c r="E2570" s="38" t="s">
        <v>23</v>
      </c>
      <c r="F2570" s="38" t="s">
        <v>0</v>
      </c>
      <c r="G2570" s="38" t="s">
        <v>14</v>
      </c>
      <c r="H2570" s="38" t="s">
        <v>15</v>
      </c>
      <c r="I2570" s="38" t="s">
        <v>6</v>
      </c>
    </row>
    <row r="2571" spans="1:9" x14ac:dyDescent="0.2">
      <c r="A2571" s="37">
        <v>22647</v>
      </c>
      <c r="B2571" s="38">
        <v>1.7</v>
      </c>
      <c r="C2571" s="38" t="s">
        <v>31</v>
      </c>
      <c r="D2571" s="38" t="s">
        <v>30</v>
      </c>
      <c r="E2571" s="38" t="s">
        <v>23</v>
      </c>
      <c r="F2571" s="38" t="s">
        <v>0</v>
      </c>
      <c r="G2571" s="38" t="s">
        <v>14</v>
      </c>
      <c r="H2571" s="38" t="s">
        <v>15</v>
      </c>
      <c r="I2571" s="38" t="s">
        <v>6</v>
      </c>
    </row>
    <row r="2572" spans="1:9" x14ac:dyDescent="0.2">
      <c r="A2572" s="37">
        <v>22737</v>
      </c>
      <c r="B2572" s="38">
        <v>1.4</v>
      </c>
      <c r="C2572" s="38" t="s">
        <v>31</v>
      </c>
      <c r="D2572" s="38" t="s">
        <v>30</v>
      </c>
      <c r="E2572" s="38" t="s">
        <v>23</v>
      </c>
      <c r="F2572" s="38" t="s">
        <v>0</v>
      </c>
      <c r="G2572" s="38" t="s">
        <v>14</v>
      </c>
      <c r="H2572" s="38" t="s">
        <v>15</v>
      </c>
      <c r="I2572" s="38" t="s">
        <v>6</v>
      </c>
    </row>
    <row r="2573" spans="1:9" x14ac:dyDescent="0.2">
      <c r="A2573" s="37">
        <v>22828</v>
      </c>
      <c r="B2573" s="38">
        <v>1.1000000000000001</v>
      </c>
      <c r="C2573" s="38" t="s">
        <v>31</v>
      </c>
      <c r="D2573" s="38" t="s">
        <v>30</v>
      </c>
      <c r="E2573" s="38" t="s">
        <v>23</v>
      </c>
      <c r="F2573" s="38" t="s">
        <v>0</v>
      </c>
      <c r="G2573" s="38" t="s">
        <v>14</v>
      </c>
      <c r="H2573" s="38" t="s">
        <v>15</v>
      </c>
      <c r="I2573" s="38" t="s">
        <v>6</v>
      </c>
    </row>
    <row r="2574" spans="1:9" x14ac:dyDescent="0.2">
      <c r="A2574" s="37">
        <v>22920</v>
      </c>
      <c r="B2574" s="38">
        <v>1.2</v>
      </c>
      <c r="C2574" s="38" t="s">
        <v>31</v>
      </c>
      <c r="D2574" s="38" t="s">
        <v>30</v>
      </c>
      <c r="E2574" s="38" t="s">
        <v>23</v>
      </c>
      <c r="F2574" s="38" t="s">
        <v>0</v>
      </c>
      <c r="G2574" s="38" t="s">
        <v>14</v>
      </c>
      <c r="H2574" s="38" t="s">
        <v>15</v>
      </c>
      <c r="I2574" s="38" t="s">
        <v>6</v>
      </c>
    </row>
    <row r="2575" spans="1:9" x14ac:dyDescent="0.2">
      <c r="A2575" s="37">
        <v>23012</v>
      </c>
      <c r="B2575" s="38">
        <v>1.2</v>
      </c>
      <c r="C2575" s="38" t="s">
        <v>31</v>
      </c>
      <c r="D2575" s="38" t="s">
        <v>30</v>
      </c>
      <c r="E2575" s="38" t="s">
        <v>23</v>
      </c>
      <c r="F2575" s="38" t="s">
        <v>0</v>
      </c>
      <c r="G2575" s="38" t="s">
        <v>14</v>
      </c>
      <c r="H2575" s="38" t="s">
        <v>15</v>
      </c>
      <c r="I2575" s="38" t="s">
        <v>6</v>
      </c>
    </row>
    <row r="2576" spans="1:9" x14ac:dyDescent="0.2">
      <c r="A2576" s="37">
        <v>23102</v>
      </c>
      <c r="B2576" s="38">
        <v>0.6</v>
      </c>
      <c r="C2576" s="38" t="s">
        <v>31</v>
      </c>
      <c r="D2576" s="38" t="s">
        <v>30</v>
      </c>
      <c r="E2576" s="38" t="s">
        <v>23</v>
      </c>
      <c r="F2576" s="38" t="s">
        <v>0</v>
      </c>
      <c r="G2576" s="38" t="s">
        <v>14</v>
      </c>
      <c r="H2576" s="38" t="s">
        <v>15</v>
      </c>
      <c r="I2576" s="38" t="s">
        <v>6</v>
      </c>
    </row>
    <row r="2577" spans="1:9" x14ac:dyDescent="0.2">
      <c r="A2577" s="37">
        <v>23193</v>
      </c>
      <c r="B2577" s="38">
        <v>2</v>
      </c>
      <c r="C2577" s="38" t="s">
        <v>31</v>
      </c>
      <c r="D2577" s="38" t="s">
        <v>30</v>
      </c>
      <c r="E2577" s="38" t="s">
        <v>23</v>
      </c>
      <c r="F2577" s="38" t="s">
        <v>0</v>
      </c>
      <c r="G2577" s="38" t="s">
        <v>14</v>
      </c>
      <c r="H2577" s="38" t="s">
        <v>15</v>
      </c>
      <c r="I2577" s="38" t="s">
        <v>6</v>
      </c>
    </row>
    <row r="2578" spans="1:9" x14ac:dyDescent="0.2">
      <c r="A2578" s="37">
        <v>23285</v>
      </c>
      <c r="B2578" s="38">
        <v>1.5</v>
      </c>
      <c r="C2578" s="38" t="s">
        <v>31</v>
      </c>
      <c r="D2578" s="38" t="s">
        <v>30</v>
      </c>
      <c r="E2578" s="38" t="s">
        <v>23</v>
      </c>
      <c r="F2578" s="38" t="s">
        <v>0</v>
      </c>
      <c r="G2578" s="38" t="s">
        <v>14</v>
      </c>
      <c r="H2578" s="38" t="s">
        <v>15</v>
      </c>
      <c r="I2578" s="38" t="s">
        <v>6</v>
      </c>
    </row>
    <row r="2579" spans="1:9" x14ac:dyDescent="0.2">
      <c r="A2579" s="37">
        <v>23377</v>
      </c>
      <c r="B2579" s="38">
        <v>1.9</v>
      </c>
      <c r="C2579" s="38" t="s">
        <v>31</v>
      </c>
      <c r="D2579" s="38" t="s">
        <v>30</v>
      </c>
      <c r="E2579" s="38" t="s">
        <v>23</v>
      </c>
      <c r="F2579" s="38" t="s">
        <v>0</v>
      </c>
      <c r="G2579" s="38" t="s">
        <v>14</v>
      </c>
      <c r="H2579" s="38" t="s">
        <v>15</v>
      </c>
      <c r="I2579" s="38" t="s">
        <v>6</v>
      </c>
    </row>
    <row r="2580" spans="1:9" x14ac:dyDescent="0.2">
      <c r="A2580" s="37">
        <v>23468</v>
      </c>
      <c r="B2580" s="38">
        <v>0.9</v>
      </c>
      <c r="C2580" s="38" t="s">
        <v>31</v>
      </c>
      <c r="D2580" s="38" t="s">
        <v>30</v>
      </c>
      <c r="E2580" s="38" t="s">
        <v>23</v>
      </c>
      <c r="F2580" s="38" t="s">
        <v>0</v>
      </c>
      <c r="G2580" s="38" t="s">
        <v>14</v>
      </c>
      <c r="H2580" s="38" t="s">
        <v>15</v>
      </c>
      <c r="I2580" s="38" t="s">
        <v>6</v>
      </c>
    </row>
    <row r="2581" spans="1:9" x14ac:dyDescent="0.2">
      <c r="A2581" s="37">
        <v>23559</v>
      </c>
      <c r="B2581" s="38">
        <v>1.3</v>
      </c>
      <c r="C2581" s="38" t="s">
        <v>31</v>
      </c>
      <c r="D2581" s="38" t="s">
        <v>30</v>
      </c>
      <c r="E2581" s="38" t="s">
        <v>23</v>
      </c>
      <c r="F2581" s="38" t="s">
        <v>0</v>
      </c>
      <c r="G2581" s="38" t="s">
        <v>14</v>
      </c>
      <c r="H2581" s="38" t="s">
        <v>15</v>
      </c>
      <c r="I2581" s="38" t="s">
        <v>6</v>
      </c>
    </row>
    <row r="2582" spans="1:9" x14ac:dyDescent="0.2">
      <c r="A2582" s="37">
        <v>23651</v>
      </c>
      <c r="B2582" s="38">
        <v>1.3</v>
      </c>
      <c r="C2582" s="38" t="s">
        <v>31</v>
      </c>
      <c r="D2582" s="38" t="s">
        <v>30</v>
      </c>
      <c r="E2582" s="38" t="s">
        <v>23</v>
      </c>
      <c r="F2582" s="38" t="s">
        <v>0</v>
      </c>
      <c r="G2582" s="38" t="s">
        <v>14</v>
      </c>
      <c r="H2582" s="38" t="s">
        <v>15</v>
      </c>
      <c r="I2582" s="38" t="s">
        <v>6</v>
      </c>
    </row>
    <row r="2583" spans="1:9" x14ac:dyDescent="0.2">
      <c r="A2583" s="37">
        <v>23743</v>
      </c>
      <c r="B2583" s="38">
        <v>1.3</v>
      </c>
      <c r="C2583" s="38" t="s">
        <v>31</v>
      </c>
      <c r="D2583" s="38" t="s">
        <v>30</v>
      </c>
      <c r="E2583" s="38" t="s">
        <v>23</v>
      </c>
      <c r="F2583" s="38" t="s">
        <v>0</v>
      </c>
      <c r="G2583" s="38" t="s">
        <v>14</v>
      </c>
      <c r="H2583" s="38" t="s">
        <v>15</v>
      </c>
      <c r="I2583" s="38" t="s">
        <v>6</v>
      </c>
    </row>
    <row r="2584" spans="1:9" x14ac:dyDescent="0.2">
      <c r="A2584" s="37">
        <v>23833</v>
      </c>
      <c r="B2584" s="38">
        <v>2.1</v>
      </c>
      <c r="C2584" s="38" t="s">
        <v>31</v>
      </c>
      <c r="D2584" s="38" t="s">
        <v>30</v>
      </c>
      <c r="E2584" s="38" t="s">
        <v>23</v>
      </c>
      <c r="F2584" s="38" t="s">
        <v>0</v>
      </c>
      <c r="G2584" s="38" t="s">
        <v>14</v>
      </c>
      <c r="H2584" s="38" t="s">
        <v>15</v>
      </c>
      <c r="I2584" s="38" t="s">
        <v>6</v>
      </c>
    </row>
    <row r="2585" spans="1:9" x14ac:dyDescent="0.2">
      <c r="A2585" s="37">
        <v>23924</v>
      </c>
      <c r="B2585" s="38">
        <v>1.5</v>
      </c>
      <c r="C2585" s="38" t="s">
        <v>31</v>
      </c>
      <c r="D2585" s="38" t="s">
        <v>30</v>
      </c>
      <c r="E2585" s="38" t="s">
        <v>23</v>
      </c>
      <c r="F2585" s="38" t="s">
        <v>0</v>
      </c>
      <c r="G2585" s="38" t="s">
        <v>14</v>
      </c>
      <c r="H2585" s="38" t="s">
        <v>15</v>
      </c>
      <c r="I2585" s="38" t="s">
        <v>6</v>
      </c>
    </row>
    <row r="2586" spans="1:9" x14ac:dyDescent="0.2">
      <c r="A2586" s="37">
        <v>24016</v>
      </c>
      <c r="B2586" s="38">
        <v>1.2</v>
      </c>
      <c r="C2586" s="38" t="s">
        <v>31</v>
      </c>
      <c r="D2586" s="38" t="s">
        <v>30</v>
      </c>
      <c r="E2586" s="38" t="s">
        <v>23</v>
      </c>
      <c r="F2586" s="38" t="s">
        <v>0</v>
      </c>
      <c r="G2586" s="38" t="s">
        <v>14</v>
      </c>
      <c r="H2586" s="38" t="s">
        <v>15</v>
      </c>
      <c r="I2586" s="38" t="s">
        <v>6</v>
      </c>
    </row>
    <row r="2587" spans="1:9" x14ac:dyDescent="0.2">
      <c r="A2587" s="37">
        <v>24108</v>
      </c>
      <c r="B2587" s="38">
        <v>3.1</v>
      </c>
      <c r="C2587" s="38" t="s">
        <v>31</v>
      </c>
      <c r="D2587" s="38" t="s">
        <v>30</v>
      </c>
      <c r="E2587" s="38" t="s">
        <v>23</v>
      </c>
      <c r="F2587" s="38" t="s">
        <v>0</v>
      </c>
      <c r="G2587" s="38" t="s">
        <v>14</v>
      </c>
      <c r="H2587" s="38" t="s">
        <v>15</v>
      </c>
      <c r="I2587" s="38" t="s">
        <v>6</v>
      </c>
    </row>
    <row r="2588" spans="1:9" x14ac:dyDescent="0.2">
      <c r="A2588" s="37">
        <v>24198</v>
      </c>
      <c r="B2588" s="38">
        <v>3.3</v>
      </c>
      <c r="C2588" s="38" t="s">
        <v>31</v>
      </c>
      <c r="D2588" s="38" t="s">
        <v>30</v>
      </c>
      <c r="E2588" s="38" t="s">
        <v>23</v>
      </c>
      <c r="F2588" s="38" t="s">
        <v>0</v>
      </c>
      <c r="G2588" s="38" t="s">
        <v>14</v>
      </c>
      <c r="H2588" s="38" t="s">
        <v>15</v>
      </c>
      <c r="I2588" s="38" t="s">
        <v>6</v>
      </c>
    </row>
    <row r="2589" spans="1:9" x14ac:dyDescent="0.2">
      <c r="A2589" s="37">
        <v>24289</v>
      </c>
      <c r="B2589" s="38">
        <v>3.1</v>
      </c>
      <c r="C2589" s="38" t="s">
        <v>31</v>
      </c>
      <c r="D2589" s="38" t="s">
        <v>30</v>
      </c>
      <c r="E2589" s="38" t="s">
        <v>23</v>
      </c>
      <c r="F2589" s="38" t="s">
        <v>0</v>
      </c>
      <c r="G2589" s="38" t="s">
        <v>14</v>
      </c>
      <c r="H2589" s="38" t="s">
        <v>15</v>
      </c>
      <c r="I2589" s="38" t="s">
        <v>6</v>
      </c>
    </row>
    <row r="2590" spans="1:9" x14ac:dyDescent="0.2">
      <c r="A2590" s="37">
        <v>24381</v>
      </c>
      <c r="B2590" s="38">
        <v>3.1</v>
      </c>
      <c r="C2590" s="38" t="s">
        <v>31</v>
      </c>
      <c r="D2590" s="38" t="s">
        <v>30</v>
      </c>
      <c r="E2590" s="38" t="s">
        <v>23</v>
      </c>
      <c r="F2590" s="38" t="s">
        <v>0</v>
      </c>
      <c r="G2590" s="38" t="s">
        <v>14</v>
      </c>
      <c r="H2590" s="38" t="s">
        <v>15</v>
      </c>
      <c r="I2590" s="38" t="s">
        <v>6</v>
      </c>
    </row>
    <row r="2591" spans="1:9" x14ac:dyDescent="0.2">
      <c r="A2591" s="37">
        <v>24473</v>
      </c>
      <c r="B2591" s="38">
        <v>1.1000000000000001</v>
      </c>
      <c r="C2591" s="38" t="s">
        <v>31</v>
      </c>
      <c r="D2591" s="38" t="s">
        <v>30</v>
      </c>
      <c r="E2591" s="38" t="s">
        <v>23</v>
      </c>
      <c r="F2591" s="38" t="s">
        <v>0</v>
      </c>
      <c r="G2591" s="38" t="s">
        <v>14</v>
      </c>
      <c r="H2591" s="38" t="s">
        <v>15</v>
      </c>
      <c r="I2591" s="38" t="s">
        <v>6</v>
      </c>
    </row>
    <row r="2592" spans="1:9" x14ac:dyDescent="0.2">
      <c r="A2592" s="37">
        <v>24563</v>
      </c>
      <c r="B2592" s="38">
        <v>1.9</v>
      </c>
      <c r="C2592" s="38" t="s">
        <v>31</v>
      </c>
      <c r="D2592" s="38" t="s">
        <v>30</v>
      </c>
      <c r="E2592" s="38" t="s">
        <v>23</v>
      </c>
      <c r="F2592" s="38" t="s">
        <v>0</v>
      </c>
      <c r="G2592" s="38" t="s">
        <v>14</v>
      </c>
      <c r="H2592" s="38" t="s">
        <v>15</v>
      </c>
      <c r="I2592" s="38" t="s">
        <v>6</v>
      </c>
    </row>
    <row r="2593" spans="1:9" x14ac:dyDescent="0.2">
      <c r="A2593" s="37">
        <v>24654</v>
      </c>
      <c r="B2593" s="38">
        <v>3.8</v>
      </c>
      <c r="C2593" s="38" t="s">
        <v>31</v>
      </c>
      <c r="D2593" s="38" t="s">
        <v>30</v>
      </c>
      <c r="E2593" s="38" t="s">
        <v>23</v>
      </c>
      <c r="F2593" s="38" t="s">
        <v>0</v>
      </c>
      <c r="G2593" s="38" t="s">
        <v>14</v>
      </c>
      <c r="H2593" s="38" t="s">
        <v>15</v>
      </c>
      <c r="I2593" s="38" t="s">
        <v>6</v>
      </c>
    </row>
    <row r="2594" spans="1:9" x14ac:dyDescent="0.2">
      <c r="A2594" s="37">
        <v>24746</v>
      </c>
      <c r="B2594" s="38">
        <v>3.5</v>
      </c>
      <c r="C2594" s="38" t="s">
        <v>31</v>
      </c>
      <c r="D2594" s="38" t="s">
        <v>30</v>
      </c>
      <c r="E2594" s="38" t="s">
        <v>23</v>
      </c>
      <c r="F2594" s="38" t="s">
        <v>0</v>
      </c>
      <c r="G2594" s="38" t="s">
        <v>14</v>
      </c>
      <c r="H2594" s="38" t="s">
        <v>15</v>
      </c>
      <c r="I2594" s="38" t="s">
        <v>6</v>
      </c>
    </row>
    <row r="2595" spans="1:9" x14ac:dyDescent="0.2">
      <c r="A2595" s="37">
        <v>24838</v>
      </c>
      <c r="B2595" s="38">
        <v>4.3</v>
      </c>
      <c r="C2595" s="38" t="s">
        <v>31</v>
      </c>
      <c r="D2595" s="38" t="s">
        <v>30</v>
      </c>
      <c r="E2595" s="38" t="s">
        <v>23</v>
      </c>
      <c r="F2595" s="38" t="s">
        <v>0</v>
      </c>
      <c r="G2595" s="38" t="s">
        <v>14</v>
      </c>
      <c r="H2595" s="38" t="s">
        <v>15</v>
      </c>
      <c r="I2595" s="38" t="s">
        <v>6</v>
      </c>
    </row>
    <row r="2596" spans="1:9" x14ac:dyDescent="0.2">
      <c r="A2596" s="37">
        <v>24929</v>
      </c>
      <c r="B2596" s="38">
        <v>4.2</v>
      </c>
      <c r="C2596" s="38" t="s">
        <v>31</v>
      </c>
      <c r="D2596" s="38" t="s">
        <v>30</v>
      </c>
      <c r="E2596" s="38" t="s">
        <v>23</v>
      </c>
      <c r="F2596" s="38" t="s">
        <v>0</v>
      </c>
      <c r="G2596" s="38" t="s">
        <v>14</v>
      </c>
      <c r="H2596" s="38" t="s">
        <v>15</v>
      </c>
      <c r="I2596" s="38" t="s">
        <v>6</v>
      </c>
    </row>
    <row r="2597" spans="1:9" x14ac:dyDescent="0.2">
      <c r="A2597" s="37">
        <v>25020</v>
      </c>
      <c r="B2597" s="38">
        <v>4.2</v>
      </c>
      <c r="C2597" s="38" t="s">
        <v>31</v>
      </c>
      <c r="D2597" s="38" t="s">
        <v>30</v>
      </c>
      <c r="E2597" s="38" t="s">
        <v>23</v>
      </c>
      <c r="F2597" s="38" t="s">
        <v>0</v>
      </c>
      <c r="G2597" s="38" t="s">
        <v>14</v>
      </c>
      <c r="H2597" s="38" t="s">
        <v>15</v>
      </c>
      <c r="I2597" s="38" t="s">
        <v>6</v>
      </c>
    </row>
    <row r="2598" spans="1:9" x14ac:dyDescent="0.2">
      <c r="A2598" s="37">
        <v>25112</v>
      </c>
      <c r="B2598" s="38">
        <v>4.5</v>
      </c>
      <c r="C2598" s="38" t="s">
        <v>31</v>
      </c>
      <c r="D2598" s="38" t="s">
        <v>30</v>
      </c>
      <c r="E2598" s="38" t="s">
        <v>23</v>
      </c>
      <c r="F2598" s="38" t="s">
        <v>0</v>
      </c>
      <c r="G2598" s="38" t="s">
        <v>14</v>
      </c>
      <c r="H2598" s="38" t="s">
        <v>15</v>
      </c>
      <c r="I2598" s="38" t="s">
        <v>6</v>
      </c>
    </row>
    <row r="2599" spans="1:9" x14ac:dyDescent="0.2">
      <c r="A2599" s="37">
        <v>25204</v>
      </c>
      <c r="B2599" s="38">
        <v>3.9</v>
      </c>
      <c r="C2599" s="38" t="s">
        <v>31</v>
      </c>
      <c r="D2599" s="38" t="s">
        <v>30</v>
      </c>
      <c r="E2599" s="38" t="s">
        <v>23</v>
      </c>
      <c r="F2599" s="38" t="s">
        <v>0</v>
      </c>
      <c r="G2599" s="38" t="s">
        <v>14</v>
      </c>
      <c r="H2599" s="38" t="s">
        <v>15</v>
      </c>
      <c r="I2599" s="38" t="s">
        <v>6</v>
      </c>
    </row>
    <row r="2600" spans="1:9" x14ac:dyDescent="0.2">
      <c r="A2600" s="37">
        <v>25294</v>
      </c>
      <c r="B2600" s="38">
        <v>5.2</v>
      </c>
      <c r="C2600" s="38" t="s">
        <v>31</v>
      </c>
      <c r="D2600" s="38" t="s">
        <v>30</v>
      </c>
      <c r="E2600" s="38" t="s">
        <v>23</v>
      </c>
      <c r="F2600" s="38" t="s">
        <v>0</v>
      </c>
      <c r="G2600" s="38" t="s">
        <v>14</v>
      </c>
      <c r="H2600" s="38" t="s">
        <v>15</v>
      </c>
      <c r="I2600" s="38" t="s">
        <v>6</v>
      </c>
    </row>
    <row r="2601" spans="1:9" x14ac:dyDescent="0.2">
      <c r="A2601" s="37">
        <v>25385</v>
      </c>
      <c r="B2601" s="38">
        <v>5</v>
      </c>
      <c r="C2601" s="38" t="s">
        <v>31</v>
      </c>
      <c r="D2601" s="38" t="s">
        <v>30</v>
      </c>
      <c r="E2601" s="38" t="s">
        <v>23</v>
      </c>
      <c r="F2601" s="38" t="s">
        <v>0</v>
      </c>
      <c r="G2601" s="38" t="s">
        <v>14</v>
      </c>
      <c r="H2601" s="38" t="s">
        <v>15</v>
      </c>
      <c r="I2601" s="38" t="s">
        <v>6</v>
      </c>
    </row>
    <row r="2602" spans="1:9" x14ac:dyDescent="0.2">
      <c r="A2602" s="37">
        <v>25477</v>
      </c>
      <c r="B2602" s="38">
        <v>4.7</v>
      </c>
      <c r="C2602" s="38" t="s">
        <v>31</v>
      </c>
      <c r="D2602" s="38" t="s">
        <v>30</v>
      </c>
      <c r="E2602" s="38" t="s">
        <v>23</v>
      </c>
      <c r="F2602" s="38" t="s">
        <v>0</v>
      </c>
      <c r="G2602" s="38" t="s">
        <v>14</v>
      </c>
      <c r="H2602" s="38" t="s">
        <v>15</v>
      </c>
      <c r="I2602" s="38" t="s">
        <v>6</v>
      </c>
    </row>
    <row r="2603" spans="1:9" x14ac:dyDescent="0.2">
      <c r="A2603" s="37">
        <v>25569</v>
      </c>
      <c r="B2603" s="38">
        <v>4.7</v>
      </c>
      <c r="C2603" s="38" t="s">
        <v>31</v>
      </c>
      <c r="D2603" s="38" t="s">
        <v>30</v>
      </c>
      <c r="E2603" s="38" t="s">
        <v>23</v>
      </c>
      <c r="F2603" s="38" t="s">
        <v>0</v>
      </c>
      <c r="G2603" s="38" t="s">
        <v>14</v>
      </c>
      <c r="H2603" s="38" t="s">
        <v>15</v>
      </c>
      <c r="I2603" s="38" t="s">
        <v>6</v>
      </c>
    </row>
    <row r="2604" spans="1:9" x14ac:dyDescent="0.2">
      <c r="A2604" s="37">
        <v>25659</v>
      </c>
      <c r="B2604" s="38">
        <v>4.5</v>
      </c>
      <c r="C2604" s="38" t="s">
        <v>31</v>
      </c>
      <c r="D2604" s="38" t="s">
        <v>30</v>
      </c>
      <c r="E2604" s="38" t="s">
        <v>23</v>
      </c>
      <c r="F2604" s="38" t="s">
        <v>0</v>
      </c>
      <c r="G2604" s="38" t="s">
        <v>14</v>
      </c>
      <c r="H2604" s="38" t="s">
        <v>15</v>
      </c>
      <c r="I2604" s="38" t="s">
        <v>6</v>
      </c>
    </row>
    <row r="2605" spans="1:9" x14ac:dyDescent="0.2">
      <c r="A2605" s="37">
        <v>25750</v>
      </c>
      <c r="B2605" s="38">
        <v>4</v>
      </c>
      <c r="C2605" s="38" t="s">
        <v>31</v>
      </c>
      <c r="D2605" s="38" t="s">
        <v>30</v>
      </c>
      <c r="E2605" s="38" t="s">
        <v>23</v>
      </c>
      <c r="F2605" s="38" t="s">
        <v>0</v>
      </c>
      <c r="G2605" s="38" t="s">
        <v>14</v>
      </c>
      <c r="H2605" s="38" t="s">
        <v>15</v>
      </c>
      <c r="I2605" s="38" t="s">
        <v>6</v>
      </c>
    </row>
    <row r="2606" spans="1:9" x14ac:dyDescent="0.2">
      <c r="A2606" s="37">
        <v>25842</v>
      </c>
      <c r="B2606" s="38">
        <v>5.3</v>
      </c>
      <c r="C2606" s="38" t="s">
        <v>31</v>
      </c>
      <c r="D2606" s="38" t="s">
        <v>30</v>
      </c>
      <c r="E2606" s="38" t="s">
        <v>23</v>
      </c>
      <c r="F2606" s="38" t="s">
        <v>0</v>
      </c>
      <c r="G2606" s="38" t="s">
        <v>14</v>
      </c>
      <c r="H2606" s="38" t="s">
        <v>15</v>
      </c>
      <c r="I2606" s="38" t="s">
        <v>6</v>
      </c>
    </row>
    <row r="2607" spans="1:9" x14ac:dyDescent="0.2">
      <c r="A2607" s="37">
        <v>25934</v>
      </c>
      <c r="B2607" s="38">
        <v>3.9</v>
      </c>
      <c r="C2607" s="38" t="s">
        <v>31</v>
      </c>
      <c r="D2607" s="38" t="s">
        <v>30</v>
      </c>
      <c r="E2607" s="38" t="s">
        <v>23</v>
      </c>
      <c r="F2607" s="38" t="s">
        <v>0</v>
      </c>
      <c r="G2607" s="38" t="s">
        <v>14</v>
      </c>
      <c r="H2607" s="38" t="s">
        <v>15</v>
      </c>
      <c r="I2607" s="38" t="s">
        <v>6</v>
      </c>
    </row>
    <row r="2608" spans="1:9" x14ac:dyDescent="0.2">
      <c r="A2608" s="37">
        <v>26024</v>
      </c>
      <c r="B2608" s="38">
        <v>4.5999999999999996</v>
      </c>
      <c r="C2608" s="38" t="s">
        <v>31</v>
      </c>
      <c r="D2608" s="38" t="s">
        <v>30</v>
      </c>
      <c r="E2608" s="38" t="s">
        <v>23</v>
      </c>
      <c r="F2608" s="38" t="s">
        <v>0</v>
      </c>
      <c r="G2608" s="38" t="s">
        <v>14</v>
      </c>
      <c r="H2608" s="38" t="s">
        <v>15</v>
      </c>
      <c r="I2608" s="38" t="s">
        <v>6</v>
      </c>
    </row>
    <row r="2609" spans="1:9" x14ac:dyDescent="0.2">
      <c r="A2609" s="37">
        <v>26115</v>
      </c>
      <c r="B2609" s="38">
        <v>4</v>
      </c>
      <c r="C2609" s="38" t="s">
        <v>31</v>
      </c>
      <c r="D2609" s="38" t="s">
        <v>30</v>
      </c>
      <c r="E2609" s="38" t="s">
        <v>23</v>
      </c>
      <c r="F2609" s="38" t="s">
        <v>0</v>
      </c>
      <c r="G2609" s="38" t="s">
        <v>14</v>
      </c>
      <c r="H2609" s="38" t="s">
        <v>15</v>
      </c>
      <c r="I2609" s="38" t="s">
        <v>6</v>
      </c>
    </row>
    <row r="2610" spans="1:9" x14ac:dyDescent="0.2">
      <c r="A2610" s="37">
        <v>26207</v>
      </c>
      <c r="B2610" s="38">
        <v>2.5</v>
      </c>
      <c r="C2610" s="38" t="s">
        <v>31</v>
      </c>
      <c r="D2610" s="38" t="s">
        <v>30</v>
      </c>
      <c r="E2610" s="38" t="s">
        <v>23</v>
      </c>
      <c r="F2610" s="38" t="s">
        <v>0</v>
      </c>
      <c r="G2610" s="38" t="s">
        <v>14</v>
      </c>
      <c r="H2610" s="38" t="s">
        <v>15</v>
      </c>
      <c r="I2610" s="38" t="s">
        <v>6</v>
      </c>
    </row>
    <row r="2611" spans="1:9" x14ac:dyDescent="0.2">
      <c r="A2611" s="37">
        <v>26299</v>
      </c>
      <c r="B2611" s="38">
        <v>4.3</v>
      </c>
      <c r="C2611" s="38" t="s">
        <v>31</v>
      </c>
      <c r="D2611" s="38" t="s">
        <v>30</v>
      </c>
      <c r="E2611" s="38" t="s">
        <v>23</v>
      </c>
      <c r="F2611" s="38" t="s">
        <v>0</v>
      </c>
      <c r="G2611" s="38" t="s">
        <v>14</v>
      </c>
      <c r="H2611" s="38" t="s">
        <v>15</v>
      </c>
      <c r="I2611" s="38" t="s">
        <v>6</v>
      </c>
    </row>
    <row r="2612" spans="1:9" x14ac:dyDescent="0.2">
      <c r="A2612" s="37">
        <v>26390</v>
      </c>
      <c r="B2612" s="38">
        <v>2.2999999999999998</v>
      </c>
      <c r="C2612" s="38" t="s">
        <v>31</v>
      </c>
      <c r="D2612" s="38" t="s">
        <v>30</v>
      </c>
      <c r="E2612" s="38" t="s">
        <v>23</v>
      </c>
      <c r="F2612" s="38" t="s">
        <v>0</v>
      </c>
      <c r="G2612" s="38" t="s">
        <v>14</v>
      </c>
      <c r="H2612" s="38" t="s">
        <v>15</v>
      </c>
      <c r="I2612" s="38" t="s">
        <v>6</v>
      </c>
    </row>
    <row r="2613" spans="1:9" x14ac:dyDescent="0.2">
      <c r="A2613" s="37">
        <v>26481</v>
      </c>
      <c r="B2613" s="38">
        <v>3.6</v>
      </c>
      <c r="C2613" s="38" t="s">
        <v>31</v>
      </c>
      <c r="D2613" s="38" t="s">
        <v>30</v>
      </c>
      <c r="E2613" s="38" t="s">
        <v>23</v>
      </c>
      <c r="F2613" s="38" t="s">
        <v>0</v>
      </c>
      <c r="G2613" s="38" t="s">
        <v>14</v>
      </c>
      <c r="H2613" s="38" t="s">
        <v>15</v>
      </c>
      <c r="I2613" s="38" t="s">
        <v>6</v>
      </c>
    </row>
    <row r="2614" spans="1:9" x14ac:dyDescent="0.2">
      <c r="A2614" s="37">
        <v>26573</v>
      </c>
      <c r="B2614" s="38">
        <v>3.3</v>
      </c>
      <c r="C2614" s="38" t="s">
        <v>31</v>
      </c>
      <c r="D2614" s="38" t="s">
        <v>30</v>
      </c>
      <c r="E2614" s="38" t="s">
        <v>23</v>
      </c>
      <c r="F2614" s="38" t="s">
        <v>0</v>
      </c>
      <c r="G2614" s="38" t="s">
        <v>14</v>
      </c>
      <c r="H2614" s="38" t="s">
        <v>15</v>
      </c>
      <c r="I2614" s="38" t="s">
        <v>6</v>
      </c>
    </row>
    <row r="2615" spans="1:9" x14ac:dyDescent="0.2">
      <c r="A2615" s="37">
        <v>26665</v>
      </c>
      <c r="B2615" s="38">
        <v>4.9000000000000004</v>
      </c>
      <c r="C2615" s="38" t="s">
        <v>31</v>
      </c>
      <c r="D2615" s="38" t="s">
        <v>30</v>
      </c>
      <c r="E2615" s="38" t="s">
        <v>23</v>
      </c>
      <c r="F2615" s="38" t="s">
        <v>0</v>
      </c>
      <c r="G2615" s="38" t="s">
        <v>14</v>
      </c>
      <c r="H2615" s="38" t="s">
        <v>15</v>
      </c>
      <c r="I2615" s="38" t="s">
        <v>6</v>
      </c>
    </row>
    <row r="2616" spans="1:9" x14ac:dyDescent="0.2">
      <c r="A2616" s="37">
        <v>26755</v>
      </c>
      <c r="B2616" s="38">
        <v>7.9</v>
      </c>
      <c r="C2616" s="38" t="s">
        <v>31</v>
      </c>
      <c r="D2616" s="38" t="s">
        <v>30</v>
      </c>
      <c r="E2616" s="38" t="s">
        <v>23</v>
      </c>
      <c r="F2616" s="38" t="s">
        <v>0</v>
      </c>
      <c r="G2616" s="38" t="s">
        <v>14</v>
      </c>
      <c r="H2616" s="38" t="s">
        <v>15</v>
      </c>
      <c r="I2616" s="38" t="s">
        <v>6</v>
      </c>
    </row>
    <row r="2617" spans="1:9" x14ac:dyDescent="0.2">
      <c r="A2617" s="37">
        <v>26846</v>
      </c>
      <c r="B2617" s="38">
        <v>7.5</v>
      </c>
      <c r="C2617" s="38" t="s">
        <v>31</v>
      </c>
      <c r="D2617" s="38" t="s">
        <v>30</v>
      </c>
      <c r="E2617" s="38" t="s">
        <v>23</v>
      </c>
      <c r="F2617" s="38" t="s">
        <v>0</v>
      </c>
      <c r="G2617" s="38" t="s">
        <v>14</v>
      </c>
      <c r="H2617" s="38" t="s">
        <v>15</v>
      </c>
      <c r="I2617" s="38" t="s">
        <v>6</v>
      </c>
    </row>
    <row r="2618" spans="1:9" x14ac:dyDescent="0.2">
      <c r="A2618" s="37">
        <v>26938</v>
      </c>
      <c r="B2618" s="38">
        <v>8.4</v>
      </c>
      <c r="C2618" s="38" t="s">
        <v>31</v>
      </c>
      <c r="D2618" s="38" t="s">
        <v>30</v>
      </c>
      <c r="E2618" s="38" t="s">
        <v>23</v>
      </c>
      <c r="F2618" s="38" t="s">
        <v>0</v>
      </c>
      <c r="G2618" s="38" t="s">
        <v>14</v>
      </c>
      <c r="H2618" s="38" t="s">
        <v>15</v>
      </c>
      <c r="I2618" s="38" t="s">
        <v>6</v>
      </c>
    </row>
    <row r="2619" spans="1:9" x14ac:dyDescent="0.2">
      <c r="A2619" s="37">
        <v>27030</v>
      </c>
      <c r="B2619" s="38">
        <v>12.5</v>
      </c>
      <c r="C2619" s="38" t="s">
        <v>31</v>
      </c>
      <c r="D2619" s="38" t="s">
        <v>30</v>
      </c>
      <c r="E2619" s="38" t="s">
        <v>23</v>
      </c>
      <c r="F2619" s="38" t="s">
        <v>0</v>
      </c>
      <c r="G2619" s="38" t="s">
        <v>14</v>
      </c>
      <c r="H2619" s="38" t="s">
        <v>15</v>
      </c>
      <c r="I2619" s="38" t="s">
        <v>6</v>
      </c>
    </row>
    <row r="2620" spans="1:9" x14ac:dyDescent="0.2">
      <c r="A2620" s="37">
        <v>27120</v>
      </c>
      <c r="B2620" s="38">
        <v>11.8</v>
      </c>
      <c r="C2620" s="38" t="s">
        <v>31</v>
      </c>
      <c r="D2620" s="38" t="s">
        <v>30</v>
      </c>
      <c r="E2620" s="38" t="s">
        <v>23</v>
      </c>
      <c r="F2620" s="38" t="s">
        <v>0</v>
      </c>
      <c r="G2620" s="38" t="s">
        <v>14</v>
      </c>
      <c r="H2620" s="38" t="s">
        <v>15</v>
      </c>
      <c r="I2620" s="38" t="s">
        <v>6</v>
      </c>
    </row>
    <row r="2621" spans="1:9" x14ac:dyDescent="0.2">
      <c r="A2621" s="37">
        <v>27211</v>
      </c>
      <c r="B2621" s="38">
        <v>11.2</v>
      </c>
      <c r="C2621" s="38" t="s">
        <v>31</v>
      </c>
      <c r="D2621" s="38" t="s">
        <v>30</v>
      </c>
      <c r="E2621" s="38" t="s">
        <v>23</v>
      </c>
      <c r="F2621" s="38" t="s">
        <v>0</v>
      </c>
      <c r="G2621" s="38" t="s">
        <v>14</v>
      </c>
      <c r="H2621" s="38" t="s">
        <v>15</v>
      </c>
      <c r="I2621" s="38" t="s">
        <v>6</v>
      </c>
    </row>
    <row r="2622" spans="1:9" x14ac:dyDescent="0.2">
      <c r="A2622" s="37">
        <v>27303</v>
      </c>
      <c r="B2622" s="38">
        <v>10.6</v>
      </c>
      <c r="C2622" s="38" t="s">
        <v>31</v>
      </c>
      <c r="D2622" s="38" t="s">
        <v>30</v>
      </c>
      <c r="E2622" s="38" t="s">
        <v>23</v>
      </c>
      <c r="F2622" s="38" t="s">
        <v>0</v>
      </c>
      <c r="G2622" s="38" t="s">
        <v>14</v>
      </c>
      <c r="H2622" s="38" t="s">
        <v>15</v>
      </c>
      <c r="I2622" s="38" t="s">
        <v>6</v>
      </c>
    </row>
    <row r="2623" spans="1:9" x14ac:dyDescent="0.2">
      <c r="A2623" s="37">
        <v>27395</v>
      </c>
      <c r="B2623" s="38">
        <v>7.7</v>
      </c>
      <c r="C2623" s="38" t="s">
        <v>31</v>
      </c>
      <c r="D2623" s="38" t="s">
        <v>30</v>
      </c>
      <c r="E2623" s="38" t="s">
        <v>23</v>
      </c>
      <c r="F2623" s="38" t="s">
        <v>0</v>
      </c>
      <c r="G2623" s="38" t="s">
        <v>14</v>
      </c>
      <c r="H2623" s="38" t="s">
        <v>15</v>
      </c>
      <c r="I2623" s="38" t="s">
        <v>6</v>
      </c>
    </row>
    <row r="2624" spans="1:9" x14ac:dyDescent="0.2">
      <c r="A2624" s="37">
        <v>27485</v>
      </c>
      <c r="B2624" s="38">
        <v>5</v>
      </c>
      <c r="C2624" s="38" t="s">
        <v>31</v>
      </c>
      <c r="D2624" s="38" t="s">
        <v>30</v>
      </c>
      <c r="E2624" s="38" t="s">
        <v>23</v>
      </c>
      <c r="F2624" s="38" t="s">
        <v>0</v>
      </c>
      <c r="G2624" s="38" t="s">
        <v>14</v>
      </c>
      <c r="H2624" s="38" t="s">
        <v>15</v>
      </c>
      <c r="I2624" s="38" t="s">
        <v>6</v>
      </c>
    </row>
    <row r="2625" spans="1:9" x14ac:dyDescent="0.2">
      <c r="A2625" s="37">
        <v>27576</v>
      </c>
      <c r="B2625" s="38">
        <v>7.7</v>
      </c>
      <c r="C2625" s="38" t="s">
        <v>31</v>
      </c>
      <c r="D2625" s="38" t="s">
        <v>30</v>
      </c>
      <c r="E2625" s="38" t="s">
        <v>23</v>
      </c>
      <c r="F2625" s="38" t="s">
        <v>0</v>
      </c>
      <c r="G2625" s="38" t="s">
        <v>14</v>
      </c>
      <c r="H2625" s="38" t="s">
        <v>15</v>
      </c>
      <c r="I2625" s="38" t="s">
        <v>6</v>
      </c>
    </row>
    <row r="2626" spans="1:9" x14ac:dyDescent="0.2">
      <c r="A2626" s="37">
        <v>27668</v>
      </c>
      <c r="B2626" s="38">
        <v>6.9</v>
      </c>
      <c r="C2626" s="38" t="s">
        <v>31</v>
      </c>
      <c r="D2626" s="38" t="s">
        <v>30</v>
      </c>
      <c r="E2626" s="38" t="s">
        <v>23</v>
      </c>
      <c r="F2626" s="38" t="s">
        <v>0</v>
      </c>
      <c r="G2626" s="38" t="s">
        <v>14</v>
      </c>
      <c r="H2626" s="38" t="s">
        <v>15</v>
      </c>
      <c r="I2626" s="38" t="s">
        <v>6</v>
      </c>
    </row>
    <row r="2627" spans="1:9" x14ac:dyDescent="0.2">
      <c r="A2627" s="37">
        <v>27760</v>
      </c>
      <c r="B2627" s="38">
        <v>4.5</v>
      </c>
      <c r="C2627" s="38" t="s">
        <v>31</v>
      </c>
      <c r="D2627" s="38" t="s">
        <v>30</v>
      </c>
      <c r="E2627" s="38" t="s">
        <v>23</v>
      </c>
      <c r="F2627" s="38" t="s">
        <v>0</v>
      </c>
      <c r="G2627" s="38" t="s">
        <v>14</v>
      </c>
      <c r="H2627" s="38" t="s">
        <v>15</v>
      </c>
      <c r="I2627" s="38" t="s">
        <v>6</v>
      </c>
    </row>
    <row r="2628" spans="1:9" x14ac:dyDescent="0.2">
      <c r="A2628" s="37">
        <v>27851</v>
      </c>
      <c r="B2628" s="38">
        <v>3.4</v>
      </c>
      <c r="C2628" s="38" t="s">
        <v>31</v>
      </c>
      <c r="D2628" s="38" t="s">
        <v>30</v>
      </c>
      <c r="E2628" s="38" t="s">
        <v>23</v>
      </c>
      <c r="F2628" s="38" t="s">
        <v>0</v>
      </c>
      <c r="G2628" s="38" t="s">
        <v>14</v>
      </c>
      <c r="H2628" s="38" t="s">
        <v>15</v>
      </c>
      <c r="I2628" s="38" t="s">
        <v>6</v>
      </c>
    </row>
    <row r="2629" spans="1:9" x14ac:dyDescent="0.2">
      <c r="A2629" s="37">
        <v>27942</v>
      </c>
      <c r="B2629" s="38">
        <v>6.2</v>
      </c>
      <c r="C2629" s="38" t="s">
        <v>31</v>
      </c>
      <c r="D2629" s="38" t="s">
        <v>30</v>
      </c>
      <c r="E2629" s="38" t="s">
        <v>23</v>
      </c>
      <c r="F2629" s="38" t="s">
        <v>0</v>
      </c>
      <c r="G2629" s="38" t="s">
        <v>14</v>
      </c>
      <c r="H2629" s="38" t="s">
        <v>15</v>
      </c>
      <c r="I2629" s="38" t="s">
        <v>6</v>
      </c>
    </row>
    <row r="2630" spans="1:9" x14ac:dyDescent="0.2">
      <c r="A2630" s="37">
        <v>28034</v>
      </c>
      <c r="B2630" s="38">
        <v>6.5</v>
      </c>
      <c r="C2630" s="38" t="s">
        <v>31</v>
      </c>
      <c r="D2630" s="38" t="s">
        <v>30</v>
      </c>
      <c r="E2630" s="38" t="s">
        <v>23</v>
      </c>
      <c r="F2630" s="38" t="s">
        <v>0</v>
      </c>
      <c r="G2630" s="38" t="s">
        <v>14</v>
      </c>
      <c r="H2630" s="38" t="s">
        <v>15</v>
      </c>
      <c r="I2630" s="38" t="s">
        <v>6</v>
      </c>
    </row>
    <row r="2631" spans="1:9" x14ac:dyDescent="0.2">
      <c r="A2631" s="37">
        <v>28126</v>
      </c>
      <c r="B2631" s="38">
        <v>7.4</v>
      </c>
      <c r="C2631" s="38" t="s">
        <v>31</v>
      </c>
      <c r="D2631" s="38" t="s">
        <v>30</v>
      </c>
      <c r="E2631" s="38" t="s">
        <v>23</v>
      </c>
      <c r="F2631" s="38" t="s">
        <v>0</v>
      </c>
      <c r="G2631" s="38" t="s">
        <v>14</v>
      </c>
      <c r="H2631" s="38" t="s">
        <v>15</v>
      </c>
      <c r="I2631" s="38" t="s">
        <v>6</v>
      </c>
    </row>
    <row r="2632" spans="1:9" x14ac:dyDescent="0.2">
      <c r="A2632" s="37">
        <v>28216</v>
      </c>
      <c r="B2632" s="38">
        <v>7</v>
      </c>
      <c r="C2632" s="38" t="s">
        <v>31</v>
      </c>
      <c r="D2632" s="38" t="s">
        <v>30</v>
      </c>
      <c r="E2632" s="38" t="s">
        <v>23</v>
      </c>
      <c r="F2632" s="38" t="s">
        <v>0</v>
      </c>
      <c r="G2632" s="38" t="s">
        <v>14</v>
      </c>
      <c r="H2632" s="38" t="s">
        <v>15</v>
      </c>
      <c r="I2632" s="38" t="s">
        <v>6</v>
      </c>
    </row>
    <row r="2633" spans="1:9" x14ac:dyDescent="0.2">
      <c r="A2633" s="37">
        <v>28307</v>
      </c>
      <c r="B2633" s="38">
        <v>6.2</v>
      </c>
      <c r="C2633" s="38" t="s">
        <v>31</v>
      </c>
      <c r="D2633" s="38" t="s">
        <v>30</v>
      </c>
      <c r="E2633" s="38" t="s">
        <v>23</v>
      </c>
      <c r="F2633" s="38" t="s">
        <v>0</v>
      </c>
      <c r="G2633" s="38" t="s">
        <v>14</v>
      </c>
      <c r="H2633" s="38" t="s">
        <v>15</v>
      </c>
      <c r="I2633" s="38" t="s">
        <v>6</v>
      </c>
    </row>
    <row r="2634" spans="1:9" x14ac:dyDescent="0.2">
      <c r="A2634" s="37">
        <v>28399</v>
      </c>
      <c r="B2634" s="38">
        <v>5.8</v>
      </c>
      <c r="C2634" s="38" t="s">
        <v>31</v>
      </c>
      <c r="D2634" s="38" t="s">
        <v>30</v>
      </c>
      <c r="E2634" s="38" t="s">
        <v>23</v>
      </c>
      <c r="F2634" s="38" t="s">
        <v>0</v>
      </c>
      <c r="G2634" s="38" t="s">
        <v>14</v>
      </c>
      <c r="H2634" s="38" t="s">
        <v>15</v>
      </c>
      <c r="I2634" s="38" t="s">
        <v>6</v>
      </c>
    </row>
    <row r="2635" spans="1:9" x14ac:dyDescent="0.2">
      <c r="A2635" s="37">
        <v>28491</v>
      </c>
      <c r="B2635" s="38">
        <v>6.7</v>
      </c>
      <c r="C2635" s="38" t="s">
        <v>31</v>
      </c>
      <c r="D2635" s="38" t="s">
        <v>30</v>
      </c>
      <c r="E2635" s="38" t="s">
        <v>23</v>
      </c>
      <c r="F2635" s="38" t="s">
        <v>0</v>
      </c>
      <c r="G2635" s="38" t="s">
        <v>14</v>
      </c>
      <c r="H2635" s="38" t="s">
        <v>15</v>
      </c>
      <c r="I2635" s="38" t="s">
        <v>6</v>
      </c>
    </row>
    <row r="2636" spans="1:9" x14ac:dyDescent="0.2">
      <c r="A2636" s="37">
        <v>28581</v>
      </c>
      <c r="B2636" s="38">
        <v>8.5</v>
      </c>
      <c r="C2636" s="38" t="s">
        <v>31</v>
      </c>
      <c r="D2636" s="38" t="s">
        <v>30</v>
      </c>
      <c r="E2636" s="38" t="s">
        <v>23</v>
      </c>
      <c r="F2636" s="38" t="s">
        <v>0</v>
      </c>
      <c r="G2636" s="38" t="s">
        <v>14</v>
      </c>
      <c r="H2636" s="38" t="s">
        <v>15</v>
      </c>
      <c r="I2636" s="38" t="s">
        <v>6</v>
      </c>
    </row>
    <row r="2637" spans="1:9" x14ac:dyDescent="0.2">
      <c r="A2637" s="37">
        <v>28672</v>
      </c>
      <c r="B2637" s="38">
        <v>7.2</v>
      </c>
      <c r="C2637" s="38" t="s">
        <v>31</v>
      </c>
      <c r="D2637" s="38" t="s">
        <v>30</v>
      </c>
      <c r="E2637" s="38" t="s">
        <v>23</v>
      </c>
      <c r="F2637" s="38" t="s">
        <v>0</v>
      </c>
      <c r="G2637" s="38" t="s">
        <v>14</v>
      </c>
      <c r="H2637" s="38" t="s">
        <v>15</v>
      </c>
      <c r="I2637" s="38" t="s">
        <v>6</v>
      </c>
    </row>
    <row r="2638" spans="1:9" x14ac:dyDescent="0.2">
      <c r="A2638" s="37">
        <v>28764</v>
      </c>
      <c r="B2638" s="38">
        <v>7.8</v>
      </c>
      <c r="C2638" s="38" t="s">
        <v>31</v>
      </c>
      <c r="D2638" s="38" t="s">
        <v>30</v>
      </c>
      <c r="E2638" s="38" t="s">
        <v>23</v>
      </c>
      <c r="F2638" s="38" t="s">
        <v>0</v>
      </c>
      <c r="G2638" s="38" t="s">
        <v>14</v>
      </c>
      <c r="H2638" s="38" t="s">
        <v>15</v>
      </c>
      <c r="I2638" s="38" t="s">
        <v>6</v>
      </c>
    </row>
    <row r="2639" spans="1:9" x14ac:dyDescent="0.2">
      <c r="A2639" s="37">
        <v>28856</v>
      </c>
      <c r="B2639" s="38">
        <v>7.8</v>
      </c>
      <c r="C2639" s="38" t="s">
        <v>31</v>
      </c>
      <c r="D2639" s="38" t="s">
        <v>30</v>
      </c>
      <c r="E2639" s="38" t="s">
        <v>23</v>
      </c>
      <c r="F2639" s="38" t="s">
        <v>0</v>
      </c>
      <c r="G2639" s="38" t="s">
        <v>14</v>
      </c>
      <c r="H2639" s="38" t="s">
        <v>15</v>
      </c>
      <c r="I2639" s="38" t="s">
        <v>6</v>
      </c>
    </row>
    <row r="2640" spans="1:9" x14ac:dyDescent="0.2">
      <c r="A2640" s="37">
        <v>28946</v>
      </c>
      <c r="B2640" s="38">
        <v>11.4</v>
      </c>
      <c r="C2640" s="38" t="s">
        <v>31</v>
      </c>
      <c r="D2640" s="38" t="s">
        <v>30</v>
      </c>
      <c r="E2640" s="38" t="s">
        <v>23</v>
      </c>
      <c r="F2640" s="38" t="s">
        <v>0</v>
      </c>
      <c r="G2640" s="38" t="s">
        <v>14</v>
      </c>
      <c r="H2640" s="38" t="s">
        <v>15</v>
      </c>
      <c r="I2640" s="38" t="s">
        <v>6</v>
      </c>
    </row>
    <row r="2641" spans="1:9" x14ac:dyDescent="0.2">
      <c r="A2641" s="37">
        <v>29037</v>
      </c>
      <c r="B2641" s="38">
        <v>10.3</v>
      </c>
      <c r="C2641" s="38" t="s">
        <v>31</v>
      </c>
      <c r="D2641" s="38" t="s">
        <v>30</v>
      </c>
      <c r="E2641" s="38" t="s">
        <v>23</v>
      </c>
      <c r="F2641" s="38" t="s">
        <v>0</v>
      </c>
      <c r="G2641" s="38" t="s">
        <v>14</v>
      </c>
      <c r="H2641" s="38" t="s">
        <v>15</v>
      </c>
      <c r="I2641" s="38" t="s">
        <v>6</v>
      </c>
    </row>
    <row r="2642" spans="1:9" x14ac:dyDescent="0.2">
      <c r="A2642" s="37">
        <v>29129</v>
      </c>
      <c r="B2642" s="38">
        <v>10</v>
      </c>
      <c r="C2642" s="38" t="s">
        <v>31</v>
      </c>
      <c r="D2642" s="38" t="s">
        <v>30</v>
      </c>
      <c r="E2642" s="38" t="s">
        <v>23</v>
      </c>
      <c r="F2642" s="38" t="s">
        <v>0</v>
      </c>
      <c r="G2642" s="38" t="s">
        <v>14</v>
      </c>
      <c r="H2642" s="38" t="s">
        <v>15</v>
      </c>
      <c r="I2642" s="38" t="s">
        <v>6</v>
      </c>
    </row>
    <row r="2643" spans="1:9" x14ac:dyDescent="0.2">
      <c r="A2643" s="37">
        <v>29221</v>
      </c>
      <c r="B2643" s="38">
        <v>12.6</v>
      </c>
      <c r="C2643" s="38" t="s">
        <v>31</v>
      </c>
      <c r="D2643" s="38" t="s">
        <v>30</v>
      </c>
      <c r="E2643" s="38" t="s">
        <v>23</v>
      </c>
      <c r="F2643" s="38" t="s">
        <v>0</v>
      </c>
      <c r="G2643" s="38" t="s">
        <v>14</v>
      </c>
      <c r="H2643" s="38" t="s">
        <v>15</v>
      </c>
      <c r="I2643" s="38" t="s">
        <v>6</v>
      </c>
    </row>
    <row r="2644" spans="1:9" x14ac:dyDescent="0.2">
      <c r="A2644" s="37">
        <v>29312</v>
      </c>
      <c r="B2644" s="38">
        <v>10.199999999999999</v>
      </c>
      <c r="C2644" s="38" t="s">
        <v>31</v>
      </c>
      <c r="D2644" s="38" t="s">
        <v>30</v>
      </c>
      <c r="E2644" s="38" t="s">
        <v>23</v>
      </c>
      <c r="F2644" s="38" t="s">
        <v>0</v>
      </c>
      <c r="G2644" s="38" t="s">
        <v>14</v>
      </c>
      <c r="H2644" s="38" t="s">
        <v>15</v>
      </c>
      <c r="I2644" s="38" t="s">
        <v>6</v>
      </c>
    </row>
    <row r="2645" spans="1:9" x14ac:dyDescent="0.2">
      <c r="A2645" s="37">
        <v>29403</v>
      </c>
      <c r="B2645" s="38">
        <v>9.6999999999999993</v>
      </c>
      <c r="C2645" s="38" t="s">
        <v>31</v>
      </c>
      <c r="D2645" s="38" t="s">
        <v>30</v>
      </c>
      <c r="E2645" s="38" t="s">
        <v>23</v>
      </c>
      <c r="F2645" s="38" t="s">
        <v>0</v>
      </c>
      <c r="G2645" s="38" t="s">
        <v>14</v>
      </c>
      <c r="H2645" s="38" t="s">
        <v>15</v>
      </c>
      <c r="I2645" s="38" t="s">
        <v>6</v>
      </c>
    </row>
    <row r="2646" spans="1:9" x14ac:dyDescent="0.2">
      <c r="A2646" s="37">
        <v>29495</v>
      </c>
      <c r="B2646" s="38">
        <v>10.3</v>
      </c>
      <c r="C2646" s="38" t="s">
        <v>31</v>
      </c>
      <c r="D2646" s="38" t="s">
        <v>30</v>
      </c>
      <c r="E2646" s="38" t="s">
        <v>23</v>
      </c>
      <c r="F2646" s="38" t="s">
        <v>0</v>
      </c>
      <c r="G2646" s="38" t="s">
        <v>14</v>
      </c>
      <c r="H2646" s="38" t="s">
        <v>15</v>
      </c>
      <c r="I2646" s="38" t="s">
        <v>6</v>
      </c>
    </row>
    <row r="2647" spans="1:9" x14ac:dyDescent="0.2">
      <c r="A2647" s="37">
        <v>29587</v>
      </c>
      <c r="B2647" s="38">
        <v>10.8</v>
      </c>
      <c r="C2647" s="38" t="s">
        <v>31</v>
      </c>
      <c r="D2647" s="38" t="s">
        <v>30</v>
      </c>
      <c r="E2647" s="38" t="s">
        <v>23</v>
      </c>
      <c r="F2647" s="38" t="s">
        <v>0</v>
      </c>
      <c r="G2647" s="38" t="s">
        <v>14</v>
      </c>
      <c r="H2647" s="38" t="s">
        <v>15</v>
      </c>
      <c r="I2647" s="38" t="s">
        <v>6</v>
      </c>
    </row>
    <row r="2648" spans="1:9" x14ac:dyDescent="0.2">
      <c r="A2648" s="37">
        <v>29677</v>
      </c>
      <c r="B2648" s="38">
        <v>6.9</v>
      </c>
      <c r="C2648" s="38" t="s">
        <v>31</v>
      </c>
      <c r="D2648" s="38" t="s">
        <v>30</v>
      </c>
      <c r="E2648" s="38" t="s">
        <v>23</v>
      </c>
      <c r="F2648" s="38" t="s">
        <v>0</v>
      </c>
      <c r="G2648" s="38" t="s">
        <v>14</v>
      </c>
      <c r="H2648" s="38" t="s">
        <v>15</v>
      </c>
      <c r="I2648" s="38" t="s">
        <v>6</v>
      </c>
    </row>
    <row r="2649" spans="1:9" x14ac:dyDescent="0.2">
      <c r="A2649" s="37">
        <v>29768</v>
      </c>
      <c r="B2649" s="38">
        <v>6.8</v>
      </c>
      <c r="C2649" s="38" t="s">
        <v>31</v>
      </c>
      <c r="D2649" s="38" t="s">
        <v>30</v>
      </c>
      <c r="E2649" s="38" t="s">
        <v>23</v>
      </c>
      <c r="F2649" s="38" t="s">
        <v>0</v>
      </c>
      <c r="G2649" s="38" t="s">
        <v>14</v>
      </c>
      <c r="H2649" s="38" t="s">
        <v>15</v>
      </c>
      <c r="I2649" s="38" t="s">
        <v>6</v>
      </c>
    </row>
    <row r="2650" spans="1:9" x14ac:dyDescent="0.2">
      <c r="A2650" s="37">
        <v>29860</v>
      </c>
      <c r="B2650" s="38">
        <v>6.3</v>
      </c>
      <c r="C2650" s="38" t="s">
        <v>31</v>
      </c>
      <c r="D2650" s="38" t="s">
        <v>30</v>
      </c>
      <c r="E2650" s="38" t="s">
        <v>23</v>
      </c>
      <c r="F2650" s="38" t="s">
        <v>0</v>
      </c>
      <c r="G2650" s="38" t="s">
        <v>14</v>
      </c>
      <c r="H2650" s="38" t="s">
        <v>15</v>
      </c>
      <c r="I2650" s="38" t="s">
        <v>6</v>
      </c>
    </row>
    <row r="2651" spans="1:9" x14ac:dyDescent="0.2">
      <c r="A2651" s="37">
        <v>29952</v>
      </c>
      <c r="B2651" s="38">
        <v>5.2</v>
      </c>
      <c r="C2651" s="38" t="s">
        <v>31</v>
      </c>
      <c r="D2651" s="38" t="s">
        <v>30</v>
      </c>
      <c r="E2651" s="38" t="s">
        <v>23</v>
      </c>
      <c r="F2651" s="38" t="s">
        <v>0</v>
      </c>
      <c r="G2651" s="38" t="s">
        <v>14</v>
      </c>
      <c r="H2651" s="38" t="s">
        <v>15</v>
      </c>
      <c r="I2651" s="38" t="s">
        <v>6</v>
      </c>
    </row>
    <row r="2652" spans="1:9" x14ac:dyDescent="0.2">
      <c r="A2652" s="37">
        <v>30042</v>
      </c>
      <c r="B2652" s="38">
        <v>3.9</v>
      </c>
      <c r="C2652" s="38" t="s">
        <v>31</v>
      </c>
      <c r="D2652" s="38" t="s">
        <v>30</v>
      </c>
      <c r="E2652" s="38" t="s">
        <v>23</v>
      </c>
      <c r="F2652" s="38" t="s">
        <v>0</v>
      </c>
      <c r="G2652" s="38" t="s">
        <v>14</v>
      </c>
      <c r="H2652" s="38" t="s">
        <v>15</v>
      </c>
      <c r="I2652" s="38" t="s">
        <v>6</v>
      </c>
    </row>
    <row r="2653" spans="1:9" x14ac:dyDescent="0.2">
      <c r="A2653" s="37">
        <v>30133</v>
      </c>
      <c r="B2653" s="38">
        <v>6.5</v>
      </c>
      <c r="C2653" s="38" t="s">
        <v>31</v>
      </c>
      <c r="D2653" s="38" t="s">
        <v>30</v>
      </c>
      <c r="E2653" s="38" t="s">
        <v>23</v>
      </c>
      <c r="F2653" s="38" t="s">
        <v>0</v>
      </c>
      <c r="G2653" s="38" t="s">
        <v>14</v>
      </c>
      <c r="H2653" s="38" t="s">
        <v>15</v>
      </c>
      <c r="I2653" s="38" t="s">
        <v>6</v>
      </c>
    </row>
    <row r="2654" spans="1:9" x14ac:dyDescent="0.2">
      <c r="A2654" s="37">
        <v>30225</v>
      </c>
      <c r="B2654" s="38">
        <v>4.5</v>
      </c>
      <c r="C2654" s="38" t="s">
        <v>31</v>
      </c>
      <c r="D2654" s="38" t="s">
        <v>30</v>
      </c>
      <c r="E2654" s="38" t="s">
        <v>23</v>
      </c>
      <c r="F2654" s="38" t="s">
        <v>0</v>
      </c>
      <c r="G2654" s="38" t="s">
        <v>14</v>
      </c>
      <c r="H2654" s="38" t="s">
        <v>15</v>
      </c>
      <c r="I2654" s="38" t="s">
        <v>6</v>
      </c>
    </row>
    <row r="2655" spans="1:9" x14ac:dyDescent="0.2">
      <c r="A2655" s="37">
        <v>30317</v>
      </c>
      <c r="B2655" s="38">
        <v>3.3</v>
      </c>
      <c r="C2655" s="38" t="s">
        <v>31</v>
      </c>
      <c r="D2655" s="38" t="s">
        <v>30</v>
      </c>
      <c r="E2655" s="38" t="s">
        <v>23</v>
      </c>
      <c r="F2655" s="38" t="s">
        <v>0</v>
      </c>
      <c r="G2655" s="38" t="s">
        <v>14</v>
      </c>
      <c r="H2655" s="38" t="s">
        <v>15</v>
      </c>
      <c r="I2655" s="38" t="s">
        <v>6</v>
      </c>
    </row>
    <row r="2656" spans="1:9" x14ac:dyDescent="0.2">
      <c r="A2656" s="37">
        <v>30407</v>
      </c>
      <c r="B2656" s="38">
        <v>3.7</v>
      </c>
      <c r="C2656" s="38" t="s">
        <v>31</v>
      </c>
      <c r="D2656" s="38" t="s">
        <v>30</v>
      </c>
      <c r="E2656" s="38" t="s">
        <v>23</v>
      </c>
      <c r="F2656" s="38" t="s">
        <v>0</v>
      </c>
      <c r="G2656" s="38" t="s">
        <v>14</v>
      </c>
      <c r="H2656" s="38" t="s">
        <v>15</v>
      </c>
      <c r="I2656" s="38" t="s">
        <v>6</v>
      </c>
    </row>
    <row r="2657" spans="1:9" x14ac:dyDescent="0.2">
      <c r="A2657" s="37">
        <v>30498</v>
      </c>
      <c r="B2657" s="38">
        <v>5.4</v>
      </c>
      <c r="C2657" s="38" t="s">
        <v>31</v>
      </c>
      <c r="D2657" s="38" t="s">
        <v>30</v>
      </c>
      <c r="E2657" s="38" t="s">
        <v>23</v>
      </c>
      <c r="F2657" s="38" t="s">
        <v>0</v>
      </c>
      <c r="G2657" s="38" t="s">
        <v>14</v>
      </c>
      <c r="H2657" s="38" t="s">
        <v>15</v>
      </c>
      <c r="I2657" s="38" t="s">
        <v>6</v>
      </c>
    </row>
    <row r="2658" spans="1:9" x14ac:dyDescent="0.2">
      <c r="A2658" s="37">
        <v>30590</v>
      </c>
      <c r="B2658" s="38">
        <v>2.7</v>
      </c>
      <c r="C2658" s="38" t="s">
        <v>31</v>
      </c>
      <c r="D2658" s="38" t="s">
        <v>30</v>
      </c>
      <c r="E2658" s="38" t="s">
        <v>23</v>
      </c>
      <c r="F2658" s="38" t="s">
        <v>0</v>
      </c>
      <c r="G2658" s="38" t="s">
        <v>14</v>
      </c>
      <c r="H2658" s="38" t="s">
        <v>15</v>
      </c>
      <c r="I2658" s="38" t="s">
        <v>6</v>
      </c>
    </row>
    <row r="2659" spans="1:9" x14ac:dyDescent="0.2">
      <c r="A2659" s="37">
        <v>30682</v>
      </c>
      <c r="B2659" s="38">
        <v>4.4000000000000004</v>
      </c>
      <c r="C2659" s="38" t="s">
        <v>31</v>
      </c>
      <c r="D2659" s="38" t="s">
        <v>30</v>
      </c>
      <c r="E2659" s="38" t="s">
        <v>23</v>
      </c>
      <c r="F2659" s="38" t="s">
        <v>0</v>
      </c>
      <c r="G2659" s="38" t="s">
        <v>14</v>
      </c>
      <c r="H2659" s="38" t="s">
        <v>15</v>
      </c>
      <c r="I2659" s="38" t="s">
        <v>6</v>
      </c>
    </row>
    <row r="2660" spans="1:9" x14ac:dyDescent="0.2">
      <c r="A2660" s="37">
        <v>30773</v>
      </c>
      <c r="B2660" s="38">
        <v>3.9</v>
      </c>
      <c r="C2660" s="38" t="s">
        <v>31</v>
      </c>
      <c r="D2660" s="38" t="s">
        <v>30</v>
      </c>
      <c r="E2660" s="38" t="s">
        <v>23</v>
      </c>
      <c r="F2660" s="38" t="s">
        <v>0</v>
      </c>
      <c r="G2660" s="38" t="s">
        <v>14</v>
      </c>
      <c r="H2660" s="38" t="s">
        <v>15</v>
      </c>
      <c r="I2660" s="38" t="s">
        <v>6</v>
      </c>
    </row>
    <row r="2661" spans="1:9" x14ac:dyDescent="0.2">
      <c r="A2661" s="37">
        <v>30864</v>
      </c>
      <c r="B2661" s="38">
        <v>3.1</v>
      </c>
      <c r="C2661" s="38" t="s">
        <v>31</v>
      </c>
      <c r="D2661" s="38" t="s">
        <v>30</v>
      </c>
      <c r="E2661" s="38" t="s">
        <v>23</v>
      </c>
      <c r="F2661" s="38" t="s">
        <v>0</v>
      </c>
      <c r="G2661" s="38" t="s">
        <v>14</v>
      </c>
      <c r="H2661" s="38" t="s">
        <v>15</v>
      </c>
      <c r="I2661" s="38" t="s">
        <v>6</v>
      </c>
    </row>
    <row r="2662" spans="1:9" x14ac:dyDescent="0.2">
      <c r="A2662" s="37">
        <v>30956</v>
      </c>
      <c r="B2662" s="38">
        <v>2.5</v>
      </c>
      <c r="C2662" s="38" t="s">
        <v>31</v>
      </c>
      <c r="D2662" s="38" t="s">
        <v>30</v>
      </c>
      <c r="E2662" s="38" t="s">
        <v>23</v>
      </c>
      <c r="F2662" s="38" t="s">
        <v>0</v>
      </c>
      <c r="G2662" s="38" t="s">
        <v>14</v>
      </c>
      <c r="H2662" s="38" t="s">
        <v>15</v>
      </c>
      <c r="I2662" s="38" t="s">
        <v>6</v>
      </c>
    </row>
    <row r="2663" spans="1:9" x14ac:dyDescent="0.2">
      <c r="A2663" s="37">
        <v>31048</v>
      </c>
      <c r="B2663" s="38">
        <v>4.8</v>
      </c>
      <c r="C2663" s="38" t="s">
        <v>31</v>
      </c>
      <c r="D2663" s="38" t="s">
        <v>30</v>
      </c>
      <c r="E2663" s="38" t="s">
        <v>23</v>
      </c>
      <c r="F2663" s="38" t="s">
        <v>0</v>
      </c>
      <c r="G2663" s="38" t="s">
        <v>14</v>
      </c>
      <c r="H2663" s="38" t="s">
        <v>15</v>
      </c>
      <c r="I2663" s="38" t="s">
        <v>6</v>
      </c>
    </row>
    <row r="2664" spans="1:9" x14ac:dyDescent="0.2">
      <c r="A2664" s="37">
        <v>31138</v>
      </c>
      <c r="B2664" s="38">
        <v>3.3</v>
      </c>
      <c r="C2664" s="38" t="s">
        <v>31</v>
      </c>
      <c r="D2664" s="38" t="s">
        <v>30</v>
      </c>
      <c r="E2664" s="38" t="s">
        <v>23</v>
      </c>
      <c r="F2664" s="38" t="s">
        <v>0</v>
      </c>
      <c r="G2664" s="38" t="s">
        <v>14</v>
      </c>
      <c r="H2664" s="38" t="s">
        <v>15</v>
      </c>
      <c r="I2664" s="38" t="s">
        <v>6</v>
      </c>
    </row>
    <row r="2665" spans="1:9" x14ac:dyDescent="0.2">
      <c r="A2665" s="37">
        <v>31229</v>
      </c>
      <c r="B2665" s="38">
        <v>3.2</v>
      </c>
      <c r="C2665" s="38" t="s">
        <v>31</v>
      </c>
      <c r="D2665" s="38" t="s">
        <v>30</v>
      </c>
      <c r="E2665" s="38" t="s">
        <v>23</v>
      </c>
      <c r="F2665" s="38" t="s">
        <v>0</v>
      </c>
      <c r="G2665" s="38" t="s">
        <v>14</v>
      </c>
      <c r="H2665" s="38" t="s">
        <v>15</v>
      </c>
      <c r="I2665" s="38" t="s">
        <v>6</v>
      </c>
    </row>
    <row r="2666" spans="1:9" x14ac:dyDescent="0.2">
      <c r="A2666" s="37">
        <v>31321</v>
      </c>
      <c r="B2666" s="38">
        <v>2.8</v>
      </c>
      <c r="C2666" s="38" t="s">
        <v>31</v>
      </c>
      <c r="D2666" s="38" t="s">
        <v>30</v>
      </c>
      <c r="E2666" s="38" t="s">
        <v>23</v>
      </c>
      <c r="F2666" s="38" t="s">
        <v>0</v>
      </c>
      <c r="G2666" s="38" t="s">
        <v>14</v>
      </c>
      <c r="H2666" s="38" t="s">
        <v>15</v>
      </c>
      <c r="I2666" s="38" t="s">
        <v>6</v>
      </c>
    </row>
    <row r="2667" spans="1:9" x14ac:dyDescent="0.2">
      <c r="A2667" s="37">
        <v>31413</v>
      </c>
      <c r="B2667" s="38">
        <v>2.9</v>
      </c>
      <c r="C2667" s="38" t="s">
        <v>31</v>
      </c>
      <c r="D2667" s="38" t="s">
        <v>30</v>
      </c>
      <c r="E2667" s="38" t="s">
        <v>23</v>
      </c>
      <c r="F2667" s="38" t="s">
        <v>0</v>
      </c>
      <c r="G2667" s="38" t="s">
        <v>14</v>
      </c>
      <c r="H2667" s="38" t="s">
        <v>15</v>
      </c>
      <c r="I2667" s="38" t="s">
        <v>6</v>
      </c>
    </row>
    <row r="2668" spans="1:9" x14ac:dyDescent="0.2">
      <c r="A2668" s="37">
        <v>31503</v>
      </c>
      <c r="B2668" s="38">
        <v>-0.4</v>
      </c>
      <c r="C2668" s="38" t="s">
        <v>31</v>
      </c>
      <c r="D2668" s="38" t="s">
        <v>30</v>
      </c>
      <c r="E2668" s="38" t="s">
        <v>23</v>
      </c>
      <c r="F2668" s="38" t="s">
        <v>0</v>
      </c>
      <c r="G2668" s="38" t="s">
        <v>14</v>
      </c>
      <c r="H2668" s="38" t="s">
        <v>15</v>
      </c>
      <c r="I2668" s="38" t="s">
        <v>6</v>
      </c>
    </row>
    <row r="2669" spans="1:9" x14ac:dyDescent="0.2">
      <c r="A2669" s="37">
        <v>31594</v>
      </c>
      <c r="B2669" s="38">
        <v>2.1</v>
      </c>
      <c r="C2669" s="38" t="s">
        <v>31</v>
      </c>
      <c r="D2669" s="38" t="s">
        <v>30</v>
      </c>
      <c r="E2669" s="38" t="s">
        <v>23</v>
      </c>
      <c r="F2669" s="38" t="s">
        <v>0</v>
      </c>
      <c r="G2669" s="38" t="s">
        <v>14</v>
      </c>
      <c r="H2669" s="38" t="s">
        <v>15</v>
      </c>
      <c r="I2669" s="38" t="s">
        <v>6</v>
      </c>
    </row>
    <row r="2670" spans="1:9" x14ac:dyDescent="0.2">
      <c r="A2670" s="37">
        <v>31686</v>
      </c>
      <c r="B2670" s="38">
        <v>2.4</v>
      </c>
      <c r="C2670" s="38" t="s">
        <v>31</v>
      </c>
      <c r="D2670" s="38" t="s">
        <v>30</v>
      </c>
      <c r="E2670" s="38" t="s">
        <v>23</v>
      </c>
      <c r="F2670" s="38" t="s">
        <v>0</v>
      </c>
      <c r="G2670" s="38" t="s">
        <v>14</v>
      </c>
      <c r="H2670" s="38" t="s">
        <v>15</v>
      </c>
      <c r="I2670" s="38" t="s">
        <v>6</v>
      </c>
    </row>
    <row r="2671" spans="1:9" x14ac:dyDescent="0.2">
      <c r="A2671" s="37">
        <v>31778</v>
      </c>
      <c r="B2671" s="38">
        <v>3.8</v>
      </c>
      <c r="C2671" s="38" t="s">
        <v>31</v>
      </c>
      <c r="D2671" s="38" t="s">
        <v>30</v>
      </c>
      <c r="E2671" s="38" t="s">
        <v>23</v>
      </c>
      <c r="F2671" s="38" t="s">
        <v>0</v>
      </c>
      <c r="G2671" s="38" t="s">
        <v>14</v>
      </c>
      <c r="H2671" s="38" t="s">
        <v>15</v>
      </c>
      <c r="I2671" s="38" t="s">
        <v>6</v>
      </c>
    </row>
    <row r="2672" spans="1:9" x14ac:dyDescent="0.2">
      <c r="A2672" s="37">
        <v>31868</v>
      </c>
      <c r="B2672" s="38">
        <v>3.9</v>
      </c>
      <c r="C2672" s="38" t="s">
        <v>31</v>
      </c>
      <c r="D2672" s="38" t="s">
        <v>30</v>
      </c>
      <c r="E2672" s="38" t="s">
        <v>23</v>
      </c>
      <c r="F2672" s="38" t="s">
        <v>0</v>
      </c>
      <c r="G2672" s="38" t="s">
        <v>14</v>
      </c>
      <c r="H2672" s="38" t="s">
        <v>15</v>
      </c>
      <c r="I2672" s="38" t="s">
        <v>6</v>
      </c>
    </row>
    <row r="2673" spans="1:9" x14ac:dyDescent="0.2">
      <c r="A2673" s="37">
        <v>31959</v>
      </c>
      <c r="B2673" s="38">
        <v>3.8</v>
      </c>
      <c r="C2673" s="38" t="s">
        <v>31</v>
      </c>
      <c r="D2673" s="38" t="s">
        <v>30</v>
      </c>
      <c r="E2673" s="38" t="s">
        <v>23</v>
      </c>
      <c r="F2673" s="38" t="s">
        <v>0</v>
      </c>
      <c r="G2673" s="38" t="s">
        <v>14</v>
      </c>
      <c r="H2673" s="38" t="s">
        <v>15</v>
      </c>
      <c r="I2673" s="38" t="s">
        <v>6</v>
      </c>
    </row>
    <row r="2674" spans="1:9" x14ac:dyDescent="0.2">
      <c r="A2674" s="37">
        <v>32051</v>
      </c>
      <c r="B2674" s="38">
        <v>3.5</v>
      </c>
      <c r="C2674" s="38" t="s">
        <v>31</v>
      </c>
      <c r="D2674" s="38" t="s">
        <v>30</v>
      </c>
      <c r="E2674" s="38" t="s">
        <v>23</v>
      </c>
      <c r="F2674" s="38" t="s">
        <v>0</v>
      </c>
      <c r="G2674" s="38" t="s">
        <v>14</v>
      </c>
      <c r="H2674" s="38" t="s">
        <v>15</v>
      </c>
      <c r="I2674" s="38" t="s">
        <v>6</v>
      </c>
    </row>
    <row r="2675" spans="1:9" x14ac:dyDescent="0.2">
      <c r="A2675" s="37">
        <v>32143</v>
      </c>
      <c r="B2675" s="38">
        <v>3.2</v>
      </c>
      <c r="C2675" s="38" t="s">
        <v>31</v>
      </c>
      <c r="D2675" s="38" t="s">
        <v>30</v>
      </c>
      <c r="E2675" s="38" t="s">
        <v>23</v>
      </c>
      <c r="F2675" s="38" t="s">
        <v>0</v>
      </c>
      <c r="G2675" s="38" t="s">
        <v>14</v>
      </c>
      <c r="H2675" s="38" t="s">
        <v>15</v>
      </c>
      <c r="I2675" s="38" t="s">
        <v>6</v>
      </c>
    </row>
    <row r="2676" spans="1:9" x14ac:dyDescent="0.2">
      <c r="A2676" s="37">
        <v>32234</v>
      </c>
      <c r="B2676" s="38">
        <v>4.5</v>
      </c>
      <c r="C2676" s="38" t="s">
        <v>31</v>
      </c>
      <c r="D2676" s="38" t="s">
        <v>30</v>
      </c>
      <c r="E2676" s="38" t="s">
        <v>23</v>
      </c>
      <c r="F2676" s="38" t="s">
        <v>0</v>
      </c>
      <c r="G2676" s="38" t="s">
        <v>14</v>
      </c>
      <c r="H2676" s="38" t="s">
        <v>15</v>
      </c>
      <c r="I2676" s="38" t="s">
        <v>6</v>
      </c>
    </row>
    <row r="2677" spans="1:9" x14ac:dyDescent="0.2">
      <c r="A2677" s="37">
        <v>32325</v>
      </c>
      <c r="B2677" s="38">
        <v>5</v>
      </c>
      <c r="C2677" s="38" t="s">
        <v>31</v>
      </c>
      <c r="D2677" s="38" t="s">
        <v>30</v>
      </c>
      <c r="E2677" s="38" t="s">
        <v>23</v>
      </c>
      <c r="F2677" s="38" t="s">
        <v>0</v>
      </c>
      <c r="G2677" s="38" t="s">
        <v>14</v>
      </c>
      <c r="H2677" s="38" t="s">
        <v>15</v>
      </c>
      <c r="I2677" s="38" t="s">
        <v>6</v>
      </c>
    </row>
    <row r="2678" spans="1:9" x14ac:dyDescent="0.2">
      <c r="A2678" s="37">
        <v>32417</v>
      </c>
      <c r="B2678" s="38">
        <v>4.0999999999999996</v>
      </c>
      <c r="C2678" s="38" t="s">
        <v>31</v>
      </c>
      <c r="D2678" s="38" t="s">
        <v>30</v>
      </c>
      <c r="E2678" s="38" t="s">
        <v>23</v>
      </c>
      <c r="F2678" s="38" t="s">
        <v>0</v>
      </c>
      <c r="G2678" s="38" t="s">
        <v>14</v>
      </c>
      <c r="H2678" s="38" t="s">
        <v>15</v>
      </c>
      <c r="I2678" s="38" t="s">
        <v>6</v>
      </c>
    </row>
    <row r="2679" spans="1:9" x14ac:dyDescent="0.2">
      <c r="A2679" s="37">
        <v>32509</v>
      </c>
      <c r="B2679" s="38">
        <v>4.7</v>
      </c>
      <c r="C2679" s="38" t="s">
        <v>31</v>
      </c>
      <c r="D2679" s="38" t="s">
        <v>30</v>
      </c>
      <c r="E2679" s="38" t="s">
        <v>23</v>
      </c>
      <c r="F2679" s="38" t="s">
        <v>0</v>
      </c>
      <c r="G2679" s="38" t="s">
        <v>14</v>
      </c>
      <c r="H2679" s="38" t="s">
        <v>15</v>
      </c>
      <c r="I2679" s="38" t="s">
        <v>6</v>
      </c>
    </row>
    <row r="2680" spans="1:9" x14ac:dyDescent="0.2">
      <c r="A2680" s="37">
        <v>32599</v>
      </c>
      <c r="B2680" s="38">
        <v>5.5</v>
      </c>
      <c r="C2680" s="38" t="s">
        <v>31</v>
      </c>
      <c r="D2680" s="38" t="s">
        <v>30</v>
      </c>
      <c r="E2680" s="38" t="s">
        <v>23</v>
      </c>
      <c r="F2680" s="38" t="s">
        <v>0</v>
      </c>
      <c r="G2680" s="38" t="s">
        <v>14</v>
      </c>
      <c r="H2680" s="38" t="s">
        <v>15</v>
      </c>
      <c r="I2680" s="38" t="s">
        <v>6</v>
      </c>
    </row>
    <row r="2681" spans="1:9" x14ac:dyDescent="0.2">
      <c r="A2681" s="37">
        <v>32690</v>
      </c>
      <c r="B2681" s="38">
        <v>2.4</v>
      </c>
      <c r="C2681" s="38" t="s">
        <v>31</v>
      </c>
      <c r="D2681" s="38" t="s">
        <v>30</v>
      </c>
      <c r="E2681" s="38" t="s">
        <v>23</v>
      </c>
      <c r="F2681" s="38" t="s">
        <v>0</v>
      </c>
      <c r="G2681" s="38" t="s">
        <v>14</v>
      </c>
      <c r="H2681" s="38" t="s">
        <v>15</v>
      </c>
      <c r="I2681" s="38" t="s">
        <v>6</v>
      </c>
    </row>
    <row r="2682" spans="1:9" x14ac:dyDescent="0.2">
      <c r="A2682" s="37">
        <v>32782</v>
      </c>
      <c r="B2682" s="38">
        <v>3.2</v>
      </c>
      <c r="C2682" s="38" t="s">
        <v>31</v>
      </c>
      <c r="D2682" s="38" t="s">
        <v>30</v>
      </c>
      <c r="E2682" s="38" t="s">
        <v>23</v>
      </c>
      <c r="F2682" s="38" t="s">
        <v>0</v>
      </c>
      <c r="G2682" s="38" t="s">
        <v>14</v>
      </c>
      <c r="H2682" s="38" t="s">
        <v>15</v>
      </c>
      <c r="I2682" s="38" t="s">
        <v>6</v>
      </c>
    </row>
    <row r="2683" spans="1:9" x14ac:dyDescent="0.2">
      <c r="A2683" s="37">
        <v>32874</v>
      </c>
      <c r="B2683" s="38">
        <v>5.9</v>
      </c>
      <c r="C2683" s="38" t="s">
        <v>31</v>
      </c>
      <c r="D2683" s="38" t="s">
        <v>30</v>
      </c>
      <c r="E2683" s="38" t="s">
        <v>23</v>
      </c>
      <c r="F2683" s="38" t="s">
        <v>0</v>
      </c>
      <c r="G2683" s="38" t="s">
        <v>14</v>
      </c>
      <c r="H2683" s="38" t="s">
        <v>15</v>
      </c>
      <c r="I2683" s="38" t="s">
        <v>6</v>
      </c>
    </row>
    <row r="2684" spans="1:9" x14ac:dyDescent="0.2">
      <c r="A2684" s="37">
        <v>32964</v>
      </c>
      <c r="B2684" s="38">
        <v>3.7</v>
      </c>
      <c r="C2684" s="38" t="s">
        <v>31</v>
      </c>
      <c r="D2684" s="38" t="s">
        <v>30</v>
      </c>
      <c r="E2684" s="38" t="s">
        <v>23</v>
      </c>
      <c r="F2684" s="38" t="s">
        <v>0</v>
      </c>
      <c r="G2684" s="38" t="s">
        <v>14</v>
      </c>
      <c r="H2684" s="38" t="s">
        <v>15</v>
      </c>
      <c r="I2684" s="38" t="s">
        <v>6</v>
      </c>
    </row>
    <row r="2685" spans="1:9" x14ac:dyDescent="0.2">
      <c r="A2685" s="37">
        <v>33055</v>
      </c>
      <c r="B2685" s="38">
        <v>5.2</v>
      </c>
      <c r="C2685" s="38" t="s">
        <v>31</v>
      </c>
      <c r="D2685" s="38" t="s">
        <v>30</v>
      </c>
      <c r="E2685" s="38" t="s">
        <v>23</v>
      </c>
      <c r="F2685" s="38" t="s">
        <v>0</v>
      </c>
      <c r="G2685" s="38" t="s">
        <v>14</v>
      </c>
      <c r="H2685" s="38" t="s">
        <v>15</v>
      </c>
      <c r="I2685" s="38" t="s">
        <v>6</v>
      </c>
    </row>
    <row r="2686" spans="1:9" x14ac:dyDescent="0.2">
      <c r="A2686" s="37">
        <v>33147</v>
      </c>
      <c r="B2686" s="38">
        <v>5.4</v>
      </c>
      <c r="C2686" s="38" t="s">
        <v>31</v>
      </c>
      <c r="D2686" s="38" t="s">
        <v>30</v>
      </c>
      <c r="E2686" s="38" t="s">
        <v>23</v>
      </c>
      <c r="F2686" s="38" t="s">
        <v>0</v>
      </c>
      <c r="G2686" s="38" t="s">
        <v>14</v>
      </c>
      <c r="H2686" s="38" t="s">
        <v>15</v>
      </c>
      <c r="I2686" s="38" t="s">
        <v>6</v>
      </c>
    </row>
    <row r="2687" spans="1:9" x14ac:dyDescent="0.2">
      <c r="A2687" s="37">
        <v>33239</v>
      </c>
      <c r="B2687" s="38">
        <v>2.1</v>
      </c>
      <c r="C2687" s="38" t="s">
        <v>31</v>
      </c>
      <c r="D2687" s="38" t="s">
        <v>30</v>
      </c>
      <c r="E2687" s="38" t="s">
        <v>23</v>
      </c>
      <c r="F2687" s="38" t="s">
        <v>0</v>
      </c>
      <c r="G2687" s="38" t="s">
        <v>14</v>
      </c>
      <c r="H2687" s="38" t="s">
        <v>15</v>
      </c>
      <c r="I2687" s="38" t="s">
        <v>6</v>
      </c>
    </row>
    <row r="2688" spans="1:9" x14ac:dyDescent="0.2">
      <c r="A2688" s="37">
        <v>33329</v>
      </c>
      <c r="B2688" s="38">
        <v>2.2000000000000002</v>
      </c>
      <c r="C2688" s="38" t="s">
        <v>31</v>
      </c>
      <c r="D2688" s="38" t="s">
        <v>30</v>
      </c>
      <c r="E2688" s="38" t="s">
        <v>23</v>
      </c>
      <c r="F2688" s="38" t="s">
        <v>0</v>
      </c>
      <c r="G2688" s="38" t="s">
        <v>14</v>
      </c>
      <c r="H2688" s="38" t="s">
        <v>15</v>
      </c>
      <c r="I2688" s="38" t="s">
        <v>6</v>
      </c>
    </row>
    <row r="2689" spans="1:9" x14ac:dyDescent="0.2">
      <c r="A2689" s="37">
        <v>33420</v>
      </c>
      <c r="B2689" s="38">
        <v>2.7</v>
      </c>
      <c r="C2689" s="38" t="s">
        <v>31</v>
      </c>
      <c r="D2689" s="38" t="s">
        <v>30</v>
      </c>
      <c r="E2689" s="38" t="s">
        <v>23</v>
      </c>
      <c r="F2689" s="38" t="s">
        <v>0</v>
      </c>
      <c r="G2689" s="38" t="s">
        <v>14</v>
      </c>
      <c r="H2689" s="38" t="s">
        <v>15</v>
      </c>
      <c r="I2689" s="38" t="s">
        <v>6</v>
      </c>
    </row>
    <row r="2690" spans="1:9" x14ac:dyDescent="0.2">
      <c r="A2690" s="37">
        <v>33512</v>
      </c>
      <c r="B2690" s="38">
        <v>2.9</v>
      </c>
      <c r="C2690" s="38" t="s">
        <v>31</v>
      </c>
      <c r="D2690" s="38" t="s">
        <v>30</v>
      </c>
      <c r="E2690" s="38" t="s">
        <v>23</v>
      </c>
      <c r="F2690" s="38" t="s">
        <v>0</v>
      </c>
      <c r="G2690" s="38" t="s">
        <v>14</v>
      </c>
      <c r="H2690" s="38" t="s">
        <v>15</v>
      </c>
      <c r="I2690" s="38" t="s">
        <v>6</v>
      </c>
    </row>
    <row r="2691" spans="1:9" x14ac:dyDescent="0.2">
      <c r="A2691" s="37">
        <v>33604</v>
      </c>
      <c r="B2691" s="38">
        <v>2.5</v>
      </c>
      <c r="C2691" s="38" t="s">
        <v>31</v>
      </c>
      <c r="D2691" s="38" t="s">
        <v>30</v>
      </c>
      <c r="E2691" s="38" t="s">
        <v>23</v>
      </c>
      <c r="F2691" s="38" t="s">
        <v>0</v>
      </c>
      <c r="G2691" s="38" t="s">
        <v>14</v>
      </c>
      <c r="H2691" s="38" t="s">
        <v>15</v>
      </c>
      <c r="I2691" s="38" t="s">
        <v>6</v>
      </c>
    </row>
    <row r="2692" spans="1:9" x14ac:dyDescent="0.2">
      <c r="A2692" s="37">
        <v>33695</v>
      </c>
      <c r="B2692" s="38">
        <v>2.7</v>
      </c>
      <c r="C2692" s="38" t="s">
        <v>31</v>
      </c>
      <c r="D2692" s="38" t="s">
        <v>30</v>
      </c>
      <c r="E2692" s="38" t="s">
        <v>23</v>
      </c>
      <c r="F2692" s="38" t="s">
        <v>0</v>
      </c>
      <c r="G2692" s="38" t="s">
        <v>14</v>
      </c>
      <c r="H2692" s="38" t="s">
        <v>15</v>
      </c>
      <c r="I2692" s="38" t="s">
        <v>6</v>
      </c>
    </row>
    <row r="2693" spans="1:9" x14ac:dyDescent="0.2">
      <c r="A2693" s="37">
        <v>33786</v>
      </c>
      <c r="B2693" s="38">
        <v>2.6</v>
      </c>
      <c r="C2693" s="38" t="s">
        <v>31</v>
      </c>
      <c r="D2693" s="38" t="s">
        <v>30</v>
      </c>
      <c r="E2693" s="38" t="s">
        <v>23</v>
      </c>
      <c r="F2693" s="38" t="s">
        <v>0</v>
      </c>
      <c r="G2693" s="38" t="s">
        <v>14</v>
      </c>
      <c r="H2693" s="38" t="s">
        <v>15</v>
      </c>
      <c r="I2693" s="38" t="s">
        <v>6</v>
      </c>
    </row>
    <row r="2694" spans="1:9" x14ac:dyDescent="0.2">
      <c r="A2694" s="37">
        <v>33878</v>
      </c>
      <c r="B2694" s="38">
        <v>2.8</v>
      </c>
      <c r="C2694" s="38" t="s">
        <v>31</v>
      </c>
      <c r="D2694" s="38" t="s">
        <v>30</v>
      </c>
      <c r="E2694" s="38" t="s">
        <v>23</v>
      </c>
      <c r="F2694" s="38" t="s">
        <v>0</v>
      </c>
      <c r="G2694" s="38" t="s">
        <v>14</v>
      </c>
      <c r="H2694" s="38" t="s">
        <v>15</v>
      </c>
      <c r="I2694" s="38" t="s">
        <v>6</v>
      </c>
    </row>
    <row r="2695" spans="1:9" x14ac:dyDescent="0.2">
      <c r="A2695" s="37">
        <v>33970</v>
      </c>
      <c r="B2695" s="38">
        <v>2.4</v>
      </c>
      <c r="C2695" s="38" t="s">
        <v>31</v>
      </c>
      <c r="D2695" s="38" t="s">
        <v>30</v>
      </c>
      <c r="E2695" s="38" t="s">
        <v>23</v>
      </c>
      <c r="F2695" s="38" t="s">
        <v>0</v>
      </c>
      <c r="G2695" s="38" t="s">
        <v>14</v>
      </c>
      <c r="H2695" s="38" t="s">
        <v>15</v>
      </c>
      <c r="I2695" s="38" t="s">
        <v>6</v>
      </c>
    </row>
    <row r="2696" spans="1:9" x14ac:dyDescent="0.2">
      <c r="A2696" s="37">
        <v>34060</v>
      </c>
      <c r="B2696" s="38">
        <v>2.7</v>
      </c>
      <c r="C2696" s="38" t="s">
        <v>31</v>
      </c>
      <c r="D2696" s="38" t="s">
        <v>30</v>
      </c>
      <c r="E2696" s="38" t="s">
        <v>23</v>
      </c>
      <c r="F2696" s="38" t="s">
        <v>0</v>
      </c>
      <c r="G2696" s="38" t="s">
        <v>14</v>
      </c>
      <c r="H2696" s="38" t="s">
        <v>15</v>
      </c>
      <c r="I2696" s="38" t="s">
        <v>6</v>
      </c>
    </row>
    <row r="2697" spans="1:9" x14ac:dyDescent="0.2">
      <c r="A2697" s="37">
        <v>34151</v>
      </c>
      <c r="B2697" s="38">
        <v>1.7</v>
      </c>
      <c r="C2697" s="38" t="s">
        <v>31</v>
      </c>
      <c r="D2697" s="38" t="s">
        <v>30</v>
      </c>
      <c r="E2697" s="38" t="s">
        <v>23</v>
      </c>
      <c r="F2697" s="38" t="s">
        <v>0</v>
      </c>
      <c r="G2697" s="38" t="s">
        <v>14</v>
      </c>
      <c r="H2697" s="38" t="s">
        <v>15</v>
      </c>
      <c r="I2697" s="38" t="s">
        <v>6</v>
      </c>
    </row>
    <row r="2698" spans="1:9" x14ac:dyDescent="0.2">
      <c r="A2698" s="37">
        <v>34243</v>
      </c>
      <c r="B2698" s="38">
        <v>2.2999999999999998</v>
      </c>
      <c r="C2698" s="38" t="s">
        <v>31</v>
      </c>
      <c r="D2698" s="38" t="s">
        <v>30</v>
      </c>
      <c r="E2698" s="38" t="s">
        <v>23</v>
      </c>
      <c r="F2698" s="38" t="s">
        <v>0</v>
      </c>
      <c r="G2698" s="38" t="s">
        <v>14</v>
      </c>
      <c r="H2698" s="38" t="s">
        <v>15</v>
      </c>
      <c r="I2698" s="38" t="s">
        <v>6</v>
      </c>
    </row>
    <row r="2699" spans="1:9" x14ac:dyDescent="0.2">
      <c r="A2699" s="37">
        <v>34335</v>
      </c>
      <c r="B2699" s="38">
        <v>1.4</v>
      </c>
      <c r="C2699" s="38" t="s">
        <v>31</v>
      </c>
      <c r="D2699" s="38" t="s">
        <v>30</v>
      </c>
      <c r="E2699" s="38" t="s">
        <v>23</v>
      </c>
      <c r="F2699" s="38" t="s">
        <v>0</v>
      </c>
      <c r="G2699" s="38" t="s">
        <v>14</v>
      </c>
      <c r="H2699" s="38" t="s">
        <v>15</v>
      </c>
      <c r="I2699" s="38" t="s">
        <v>6</v>
      </c>
    </row>
    <row r="2700" spans="1:9" x14ac:dyDescent="0.2">
      <c r="A2700" s="37">
        <v>34425</v>
      </c>
      <c r="B2700" s="38">
        <v>2.2999999999999998</v>
      </c>
      <c r="C2700" s="38" t="s">
        <v>31</v>
      </c>
      <c r="D2700" s="38" t="s">
        <v>30</v>
      </c>
      <c r="E2700" s="38" t="s">
        <v>23</v>
      </c>
      <c r="F2700" s="38" t="s">
        <v>0</v>
      </c>
      <c r="G2700" s="38" t="s">
        <v>14</v>
      </c>
      <c r="H2700" s="38" t="s">
        <v>15</v>
      </c>
      <c r="I2700" s="38" t="s">
        <v>6</v>
      </c>
    </row>
    <row r="2701" spans="1:9" x14ac:dyDescent="0.2">
      <c r="A2701" s="37">
        <v>34516</v>
      </c>
      <c r="B2701" s="38">
        <v>2.9</v>
      </c>
      <c r="C2701" s="38" t="s">
        <v>31</v>
      </c>
      <c r="D2701" s="38" t="s">
        <v>30</v>
      </c>
      <c r="E2701" s="38" t="s">
        <v>23</v>
      </c>
      <c r="F2701" s="38" t="s">
        <v>0</v>
      </c>
      <c r="G2701" s="38" t="s">
        <v>14</v>
      </c>
      <c r="H2701" s="38" t="s">
        <v>15</v>
      </c>
      <c r="I2701" s="38" t="s">
        <v>6</v>
      </c>
    </row>
    <row r="2702" spans="1:9" x14ac:dyDescent="0.2">
      <c r="A2702" s="37">
        <v>34608</v>
      </c>
      <c r="B2702" s="38">
        <v>1.9</v>
      </c>
      <c r="C2702" s="38" t="s">
        <v>31</v>
      </c>
      <c r="D2702" s="38" t="s">
        <v>30</v>
      </c>
      <c r="E2702" s="38" t="s">
        <v>23</v>
      </c>
      <c r="F2702" s="38" t="s">
        <v>0</v>
      </c>
      <c r="G2702" s="38" t="s">
        <v>14</v>
      </c>
      <c r="H2702" s="38" t="s">
        <v>15</v>
      </c>
      <c r="I2702" s="38" t="s">
        <v>6</v>
      </c>
    </row>
    <row r="2703" spans="1:9" x14ac:dyDescent="0.2">
      <c r="A2703" s="37">
        <v>34700</v>
      </c>
      <c r="B2703" s="38">
        <v>2</v>
      </c>
      <c r="C2703" s="38" t="s">
        <v>31</v>
      </c>
      <c r="D2703" s="38" t="s">
        <v>30</v>
      </c>
      <c r="E2703" s="38" t="s">
        <v>23</v>
      </c>
      <c r="F2703" s="38" t="s">
        <v>0</v>
      </c>
      <c r="G2703" s="38" t="s">
        <v>14</v>
      </c>
      <c r="H2703" s="38" t="s">
        <v>15</v>
      </c>
      <c r="I2703" s="38" t="s">
        <v>6</v>
      </c>
    </row>
    <row r="2704" spans="1:9" x14ac:dyDescent="0.2">
      <c r="A2704" s="37">
        <v>34790</v>
      </c>
      <c r="B2704" s="38">
        <v>2.4</v>
      </c>
      <c r="C2704" s="38" t="s">
        <v>31</v>
      </c>
      <c r="D2704" s="38" t="s">
        <v>30</v>
      </c>
      <c r="E2704" s="38" t="s">
        <v>23</v>
      </c>
      <c r="F2704" s="38" t="s">
        <v>0</v>
      </c>
      <c r="G2704" s="38" t="s">
        <v>14</v>
      </c>
      <c r="H2704" s="38" t="s">
        <v>15</v>
      </c>
      <c r="I2704" s="38" t="s">
        <v>6</v>
      </c>
    </row>
    <row r="2705" spans="1:9" x14ac:dyDescent="0.2">
      <c r="A2705" s="37">
        <v>34881</v>
      </c>
      <c r="B2705" s="38">
        <v>1.6</v>
      </c>
      <c r="C2705" s="38" t="s">
        <v>31</v>
      </c>
      <c r="D2705" s="38" t="s">
        <v>30</v>
      </c>
      <c r="E2705" s="38" t="s">
        <v>23</v>
      </c>
      <c r="F2705" s="38" t="s">
        <v>0</v>
      </c>
      <c r="G2705" s="38" t="s">
        <v>14</v>
      </c>
      <c r="H2705" s="38" t="s">
        <v>15</v>
      </c>
      <c r="I2705" s="38" t="s">
        <v>6</v>
      </c>
    </row>
    <row r="2706" spans="1:9" x14ac:dyDescent="0.2">
      <c r="A2706" s="37">
        <v>34973</v>
      </c>
      <c r="B2706" s="38">
        <v>1.8</v>
      </c>
      <c r="C2706" s="38" t="s">
        <v>31</v>
      </c>
      <c r="D2706" s="38" t="s">
        <v>30</v>
      </c>
      <c r="E2706" s="38" t="s">
        <v>23</v>
      </c>
      <c r="F2706" s="38" t="s">
        <v>0</v>
      </c>
      <c r="G2706" s="38" t="s">
        <v>14</v>
      </c>
      <c r="H2706" s="38" t="s">
        <v>15</v>
      </c>
      <c r="I2706" s="38" t="s">
        <v>6</v>
      </c>
    </row>
    <row r="2707" spans="1:9" x14ac:dyDescent="0.2">
      <c r="A2707" s="37">
        <v>35065</v>
      </c>
      <c r="B2707" s="38">
        <v>2.2000000000000002</v>
      </c>
      <c r="C2707" s="38" t="s">
        <v>31</v>
      </c>
      <c r="D2707" s="38" t="s">
        <v>30</v>
      </c>
      <c r="E2707" s="38" t="s">
        <v>23</v>
      </c>
      <c r="F2707" s="38" t="s">
        <v>0</v>
      </c>
      <c r="G2707" s="38" t="s">
        <v>14</v>
      </c>
      <c r="H2707" s="38" t="s">
        <v>15</v>
      </c>
      <c r="I2707" s="38" t="s">
        <v>6</v>
      </c>
    </row>
    <row r="2708" spans="1:9" x14ac:dyDescent="0.2">
      <c r="A2708" s="37">
        <v>35156</v>
      </c>
      <c r="B2708" s="38">
        <v>2.7</v>
      </c>
      <c r="C2708" s="38" t="s">
        <v>31</v>
      </c>
      <c r="D2708" s="38" t="s">
        <v>30</v>
      </c>
      <c r="E2708" s="38" t="s">
        <v>23</v>
      </c>
      <c r="F2708" s="38" t="s">
        <v>0</v>
      </c>
      <c r="G2708" s="38" t="s">
        <v>14</v>
      </c>
      <c r="H2708" s="38" t="s">
        <v>15</v>
      </c>
      <c r="I2708" s="38" t="s">
        <v>6</v>
      </c>
    </row>
    <row r="2709" spans="1:9" x14ac:dyDescent="0.2">
      <c r="A2709" s="37">
        <v>35247</v>
      </c>
      <c r="B2709" s="38">
        <v>1.7</v>
      </c>
      <c r="C2709" s="38" t="s">
        <v>31</v>
      </c>
      <c r="D2709" s="38" t="s">
        <v>30</v>
      </c>
      <c r="E2709" s="38" t="s">
        <v>23</v>
      </c>
      <c r="F2709" s="38" t="s">
        <v>0</v>
      </c>
      <c r="G2709" s="38" t="s">
        <v>14</v>
      </c>
      <c r="H2709" s="38" t="s">
        <v>15</v>
      </c>
      <c r="I2709" s="38" t="s">
        <v>6</v>
      </c>
    </row>
    <row r="2710" spans="1:9" x14ac:dyDescent="0.2">
      <c r="A2710" s="37">
        <v>35339</v>
      </c>
      <c r="B2710" s="38">
        <v>2.8</v>
      </c>
      <c r="C2710" s="38" t="s">
        <v>31</v>
      </c>
      <c r="D2710" s="38" t="s">
        <v>30</v>
      </c>
      <c r="E2710" s="38" t="s">
        <v>23</v>
      </c>
      <c r="F2710" s="38" t="s">
        <v>0</v>
      </c>
      <c r="G2710" s="38" t="s">
        <v>14</v>
      </c>
      <c r="H2710" s="38" t="s">
        <v>15</v>
      </c>
      <c r="I2710" s="38" t="s">
        <v>6</v>
      </c>
    </row>
    <row r="2711" spans="1:9" x14ac:dyDescent="0.2">
      <c r="A2711" s="37">
        <v>35431</v>
      </c>
      <c r="B2711" s="38">
        <v>1.8</v>
      </c>
      <c r="C2711" s="38" t="s">
        <v>31</v>
      </c>
      <c r="D2711" s="38" t="s">
        <v>30</v>
      </c>
      <c r="E2711" s="38" t="s">
        <v>23</v>
      </c>
      <c r="F2711" s="38" t="s">
        <v>0</v>
      </c>
      <c r="G2711" s="38" t="s">
        <v>14</v>
      </c>
      <c r="H2711" s="38" t="s">
        <v>15</v>
      </c>
      <c r="I2711" s="38" t="s">
        <v>6</v>
      </c>
    </row>
    <row r="2712" spans="1:9" x14ac:dyDescent="0.2">
      <c r="A2712" s="37">
        <v>35521</v>
      </c>
      <c r="B2712" s="38">
        <v>1</v>
      </c>
      <c r="C2712" s="38" t="s">
        <v>31</v>
      </c>
      <c r="D2712" s="38" t="s">
        <v>30</v>
      </c>
      <c r="E2712" s="38" t="s">
        <v>23</v>
      </c>
      <c r="F2712" s="38" t="s">
        <v>0</v>
      </c>
      <c r="G2712" s="38" t="s">
        <v>14</v>
      </c>
      <c r="H2712" s="38" t="s">
        <v>15</v>
      </c>
      <c r="I2712" s="38" t="s">
        <v>6</v>
      </c>
    </row>
    <row r="2713" spans="1:9" x14ac:dyDescent="0.2">
      <c r="A2713" s="37">
        <v>35612</v>
      </c>
      <c r="B2713" s="38">
        <v>1.1000000000000001</v>
      </c>
      <c r="C2713" s="38" t="s">
        <v>31</v>
      </c>
      <c r="D2713" s="38" t="s">
        <v>30</v>
      </c>
      <c r="E2713" s="38" t="s">
        <v>23</v>
      </c>
      <c r="F2713" s="38" t="s">
        <v>0</v>
      </c>
      <c r="G2713" s="38" t="s">
        <v>14</v>
      </c>
      <c r="H2713" s="38" t="s">
        <v>15</v>
      </c>
      <c r="I2713" s="38" t="s">
        <v>6</v>
      </c>
    </row>
    <row r="2714" spans="1:9" x14ac:dyDescent="0.2">
      <c r="A2714" s="37">
        <v>35704</v>
      </c>
      <c r="B2714" s="38">
        <v>1.3</v>
      </c>
      <c r="C2714" s="38" t="s">
        <v>31</v>
      </c>
      <c r="D2714" s="38" t="s">
        <v>30</v>
      </c>
      <c r="E2714" s="38" t="s">
        <v>23</v>
      </c>
      <c r="F2714" s="38" t="s">
        <v>0</v>
      </c>
      <c r="G2714" s="38" t="s">
        <v>14</v>
      </c>
      <c r="H2714" s="38" t="s">
        <v>15</v>
      </c>
      <c r="I2714" s="38" t="s">
        <v>6</v>
      </c>
    </row>
    <row r="2715" spans="1:9" x14ac:dyDescent="0.2">
      <c r="A2715" s="37">
        <v>35796</v>
      </c>
      <c r="B2715" s="38">
        <v>0</v>
      </c>
      <c r="C2715" s="38" t="s">
        <v>31</v>
      </c>
      <c r="D2715" s="38" t="s">
        <v>30</v>
      </c>
      <c r="E2715" s="38" t="s">
        <v>23</v>
      </c>
      <c r="F2715" s="38" t="s">
        <v>0</v>
      </c>
      <c r="G2715" s="38" t="s">
        <v>14</v>
      </c>
      <c r="H2715" s="38" t="s">
        <v>15</v>
      </c>
      <c r="I2715" s="38" t="s">
        <v>6</v>
      </c>
    </row>
    <row r="2716" spans="1:9" x14ac:dyDescent="0.2">
      <c r="A2716" s="37">
        <v>35886</v>
      </c>
      <c r="B2716" s="38">
        <v>0.7</v>
      </c>
      <c r="C2716" s="38" t="s">
        <v>31</v>
      </c>
      <c r="D2716" s="38" t="s">
        <v>30</v>
      </c>
      <c r="E2716" s="38" t="s">
        <v>23</v>
      </c>
      <c r="F2716" s="38" t="s">
        <v>0</v>
      </c>
      <c r="G2716" s="38" t="s">
        <v>14</v>
      </c>
      <c r="H2716" s="38" t="s">
        <v>15</v>
      </c>
      <c r="I2716" s="38" t="s">
        <v>6</v>
      </c>
    </row>
    <row r="2717" spans="1:9" x14ac:dyDescent="0.2">
      <c r="A2717" s="37">
        <v>35977</v>
      </c>
      <c r="B2717" s="38">
        <v>1.2</v>
      </c>
      <c r="C2717" s="38" t="s">
        <v>31</v>
      </c>
      <c r="D2717" s="38" t="s">
        <v>30</v>
      </c>
      <c r="E2717" s="38" t="s">
        <v>23</v>
      </c>
      <c r="F2717" s="38" t="s">
        <v>0</v>
      </c>
      <c r="G2717" s="38" t="s">
        <v>14</v>
      </c>
      <c r="H2717" s="38" t="s">
        <v>15</v>
      </c>
      <c r="I2717" s="38" t="s">
        <v>6</v>
      </c>
    </row>
    <row r="2718" spans="1:9" x14ac:dyDescent="0.2">
      <c r="A2718" s="37">
        <v>36069</v>
      </c>
      <c r="B2718" s="38">
        <v>1.1000000000000001</v>
      </c>
      <c r="C2718" s="38" t="s">
        <v>31</v>
      </c>
      <c r="D2718" s="38" t="s">
        <v>30</v>
      </c>
      <c r="E2718" s="38" t="s">
        <v>23</v>
      </c>
      <c r="F2718" s="38" t="s">
        <v>0</v>
      </c>
      <c r="G2718" s="38" t="s">
        <v>14</v>
      </c>
      <c r="H2718" s="38" t="s">
        <v>15</v>
      </c>
      <c r="I2718" s="38" t="s">
        <v>6</v>
      </c>
    </row>
    <row r="2719" spans="1:9" x14ac:dyDescent="0.2">
      <c r="A2719" s="37">
        <v>36161</v>
      </c>
      <c r="B2719" s="38">
        <v>0.8</v>
      </c>
      <c r="C2719" s="38" t="s">
        <v>31</v>
      </c>
      <c r="D2719" s="38" t="s">
        <v>30</v>
      </c>
      <c r="E2719" s="38" t="s">
        <v>23</v>
      </c>
      <c r="F2719" s="38" t="s">
        <v>0</v>
      </c>
      <c r="G2719" s="38" t="s">
        <v>14</v>
      </c>
      <c r="H2719" s="38" t="s">
        <v>15</v>
      </c>
      <c r="I2719" s="38" t="s">
        <v>6</v>
      </c>
    </row>
    <row r="2720" spans="1:9" x14ac:dyDescent="0.2">
      <c r="A2720" s="37">
        <v>36251</v>
      </c>
      <c r="B2720" s="38">
        <v>2.2999999999999998</v>
      </c>
      <c r="C2720" s="38" t="s">
        <v>31</v>
      </c>
      <c r="D2720" s="38" t="s">
        <v>30</v>
      </c>
      <c r="E2720" s="38" t="s">
        <v>23</v>
      </c>
      <c r="F2720" s="38" t="s">
        <v>0</v>
      </c>
      <c r="G2720" s="38" t="s">
        <v>14</v>
      </c>
      <c r="H2720" s="38" t="s">
        <v>15</v>
      </c>
      <c r="I2720" s="38" t="s">
        <v>6</v>
      </c>
    </row>
    <row r="2721" spans="1:9" x14ac:dyDescent="0.2">
      <c r="A2721" s="37">
        <v>36342</v>
      </c>
      <c r="B2721" s="38">
        <v>2.2000000000000002</v>
      </c>
      <c r="C2721" s="38" t="s">
        <v>31</v>
      </c>
      <c r="D2721" s="38" t="s">
        <v>30</v>
      </c>
      <c r="E2721" s="38" t="s">
        <v>23</v>
      </c>
      <c r="F2721" s="38" t="s">
        <v>0</v>
      </c>
      <c r="G2721" s="38" t="s">
        <v>14</v>
      </c>
      <c r="H2721" s="38" t="s">
        <v>15</v>
      </c>
      <c r="I2721" s="38" t="s">
        <v>6</v>
      </c>
    </row>
    <row r="2722" spans="1:9" x14ac:dyDescent="0.2">
      <c r="A2722" s="37">
        <v>36434</v>
      </c>
      <c r="B2722" s="38">
        <v>2.4</v>
      </c>
      <c r="C2722" s="38" t="s">
        <v>31</v>
      </c>
      <c r="D2722" s="38" t="s">
        <v>30</v>
      </c>
      <c r="E2722" s="38" t="s">
        <v>23</v>
      </c>
      <c r="F2722" s="38" t="s">
        <v>0</v>
      </c>
      <c r="G2722" s="38" t="s">
        <v>14</v>
      </c>
      <c r="H2722" s="38" t="s">
        <v>15</v>
      </c>
      <c r="I2722" s="38" t="s">
        <v>6</v>
      </c>
    </row>
    <row r="2723" spans="1:9" x14ac:dyDescent="0.2">
      <c r="A2723" s="37">
        <v>36526</v>
      </c>
      <c r="B2723" s="38">
        <v>3.3</v>
      </c>
      <c r="C2723" s="38" t="s">
        <v>31</v>
      </c>
      <c r="D2723" s="38" t="s">
        <v>30</v>
      </c>
      <c r="E2723" s="38" t="s">
        <v>23</v>
      </c>
      <c r="F2723" s="38" t="s">
        <v>0</v>
      </c>
      <c r="G2723" s="38" t="s">
        <v>14</v>
      </c>
      <c r="H2723" s="38" t="s">
        <v>15</v>
      </c>
      <c r="I2723" s="38" t="s">
        <v>6</v>
      </c>
    </row>
    <row r="2724" spans="1:9" x14ac:dyDescent="0.2">
      <c r="A2724" s="37">
        <v>36617</v>
      </c>
      <c r="B2724" s="38">
        <v>1.9</v>
      </c>
      <c r="C2724" s="38" t="s">
        <v>31</v>
      </c>
      <c r="D2724" s="38" t="s">
        <v>30</v>
      </c>
      <c r="E2724" s="38" t="s">
        <v>23</v>
      </c>
      <c r="F2724" s="38" t="s">
        <v>0</v>
      </c>
      <c r="G2724" s="38" t="s">
        <v>14</v>
      </c>
      <c r="H2724" s="38" t="s">
        <v>15</v>
      </c>
      <c r="I2724" s="38" t="s">
        <v>6</v>
      </c>
    </row>
    <row r="2725" spans="1:9" x14ac:dyDescent="0.2">
      <c r="A2725" s="37">
        <v>36708</v>
      </c>
      <c r="B2725" s="38">
        <v>2.6</v>
      </c>
      <c r="C2725" s="38" t="s">
        <v>31</v>
      </c>
      <c r="D2725" s="38" t="s">
        <v>30</v>
      </c>
      <c r="E2725" s="38" t="s">
        <v>23</v>
      </c>
      <c r="F2725" s="38" t="s">
        <v>0</v>
      </c>
      <c r="G2725" s="38" t="s">
        <v>14</v>
      </c>
      <c r="H2725" s="38" t="s">
        <v>15</v>
      </c>
      <c r="I2725" s="38" t="s">
        <v>6</v>
      </c>
    </row>
    <row r="2726" spans="1:9" x14ac:dyDescent="0.2">
      <c r="A2726" s="37">
        <v>36800</v>
      </c>
      <c r="B2726" s="38">
        <v>2.2999999999999998</v>
      </c>
      <c r="C2726" s="38" t="s">
        <v>31</v>
      </c>
      <c r="D2726" s="38" t="s">
        <v>30</v>
      </c>
      <c r="E2726" s="38" t="s">
        <v>23</v>
      </c>
      <c r="F2726" s="38" t="s">
        <v>0</v>
      </c>
      <c r="G2726" s="38" t="s">
        <v>14</v>
      </c>
      <c r="H2726" s="38" t="s">
        <v>15</v>
      </c>
      <c r="I2726" s="38" t="s">
        <v>6</v>
      </c>
    </row>
    <row r="2727" spans="1:9" x14ac:dyDescent="0.2">
      <c r="A2727" s="37">
        <v>36892</v>
      </c>
      <c r="B2727" s="38">
        <v>3</v>
      </c>
      <c r="C2727" s="38" t="s">
        <v>31</v>
      </c>
      <c r="D2727" s="38" t="s">
        <v>30</v>
      </c>
      <c r="E2727" s="38" t="s">
        <v>23</v>
      </c>
      <c r="F2727" s="38" t="s">
        <v>0</v>
      </c>
      <c r="G2727" s="38" t="s">
        <v>14</v>
      </c>
      <c r="H2727" s="38" t="s">
        <v>15</v>
      </c>
      <c r="I2727" s="38" t="s">
        <v>6</v>
      </c>
    </row>
    <row r="2728" spans="1:9" x14ac:dyDescent="0.2">
      <c r="A2728" s="37">
        <v>36982</v>
      </c>
      <c r="B2728" s="38">
        <v>1.9</v>
      </c>
      <c r="C2728" s="38" t="s">
        <v>31</v>
      </c>
      <c r="D2728" s="38" t="s">
        <v>30</v>
      </c>
      <c r="E2728" s="38" t="s">
        <v>23</v>
      </c>
      <c r="F2728" s="38" t="s">
        <v>0</v>
      </c>
      <c r="G2728" s="38" t="s">
        <v>14</v>
      </c>
      <c r="H2728" s="38" t="s">
        <v>15</v>
      </c>
      <c r="I2728" s="38" t="s">
        <v>6</v>
      </c>
    </row>
    <row r="2729" spans="1:9" x14ac:dyDescent="0.2">
      <c r="A2729" s="37">
        <v>37073</v>
      </c>
      <c r="B2729" s="38">
        <v>0.2</v>
      </c>
      <c r="C2729" s="38" t="s">
        <v>31</v>
      </c>
      <c r="D2729" s="38" t="s">
        <v>30</v>
      </c>
      <c r="E2729" s="38" t="s">
        <v>23</v>
      </c>
      <c r="F2729" s="38" t="s">
        <v>0</v>
      </c>
      <c r="G2729" s="38" t="s">
        <v>14</v>
      </c>
      <c r="H2729" s="38" t="s">
        <v>15</v>
      </c>
      <c r="I2729" s="38" t="s">
        <v>6</v>
      </c>
    </row>
    <row r="2730" spans="1:9" x14ac:dyDescent="0.2">
      <c r="A2730" s="37">
        <v>37165</v>
      </c>
      <c r="B2730" s="38">
        <v>0.2</v>
      </c>
      <c r="C2730" s="38" t="s">
        <v>31</v>
      </c>
      <c r="D2730" s="38" t="s">
        <v>30</v>
      </c>
      <c r="E2730" s="38" t="s">
        <v>23</v>
      </c>
      <c r="F2730" s="38" t="s">
        <v>0</v>
      </c>
      <c r="G2730" s="38" t="s">
        <v>14</v>
      </c>
      <c r="H2730" s="38" t="s">
        <v>15</v>
      </c>
      <c r="I2730" s="38" t="s">
        <v>6</v>
      </c>
    </row>
    <row r="2731" spans="1:9" x14ac:dyDescent="0.2">
      <c r="A2731" s="37">
        <v>37257</v>
      </c>
      <c r="B2731" s="38">
        <v>0.8</v>
      </c>
      <c r="C2731" s="38" t="s">
        <v>31</v>
      </c>
      <c r="D2731" s="38" t="s">
        <v>30</v>
      </c>
      <c r="E2731" s="38" t="s">
        <v>23</v>
      </c>
      <c r="F2731" s="38" t="s">
        <v>0</v>
      </c>
      <c r="G2731" s="38" t="s">
        <v>14</v>
      </c>
      <c r="H2731" s="38" t="s">
        <v>15</v>
      </c>
      <c r="I2731" s="38" t="s">
        <v>6</v>
      </c>
    </row>
    <row r="2732" spans="1:9" x14ac:dyDescent="0.2">
      <c r="A2732" s="37">
        <v>37347</v>
      </c>
      <c r="B2732" s="38">
        <v>3</v>
      </c>
      <c r="C2732" s="38" t="s">
        <v>31</v>
      </c>
      <c r="D2732" s="38" t="s">
        <v>30</v>
      </c>
      <c r="E2732" s="38" t="s">
        <v>23</v>
      </c>
      <c r="F2732" s="38" t="s">
        <v>0</v>
      </c>
      <c r="G2732" s="38" t="s">
        <v>14</v>
      </c>
      <c r="H2732" s="38" t="s">
        <v>15</v>
      </c>
      <c r="I2732" s="38" t="s">
        <v>6</v>
      </c>
    </row>
    <row r="2733" spans="1:9" x14ac:dyDescent="0.2">
      <c r="A2733" s="37">
        <v>37438</v>
      </c>
      <c r="B2733" s="38">
        <v>2.1</v>
      </c>
      <c r="C2733" s="38" t="s">
        <v>31</v>
      </c>
      <c r="D2733" s="38" t="s">
        <v>30</v>
      </c>
      <c r="E2733" s="38" t="s">
        <v>23</v>
      </c>
      <c r="F2733" s="38" t="s">
        <v>0</v>
      </c>
      <c r="G2733" s="38" t="s">
        <v>14</v>
      </c>
      <c r="H2733" s="38" t="s">
        <v>15</v>
      </c>
      <c r="I2733" s="38" t="s">
        <v>6</v>
      </c>
    </row>
    <row r="2734" spans="1:9" x14ac:dyDescent="0.2">
      <c r="A2734" s="37">
        <v>37530</v>
      </c>
      <c r="B2734" s="38">
        <v>1.9</v>
      </c>
      <c r="C2734" s="38" t="s">
        <v>31</v>
      </c>
      <c r="D2734" s="38" t="s">
        <v>30</v>
      </c>
      <c r="E2734" s="38" t="s">
        <v>23</v>
      </c>
      <c r="F2734" s="38" t="s">
        <v>0</v>
      </c>
      <c r="G2734" s="38" t="s">
        <v>14</v>
      </c>
      <c r="H2734" s="38" t="s">
        <v>15</v>
      </c>
      <c r="I2734" s="38" t="s">
        <v>6</v>
      </c>
    </row>
    <row r="2735" spans="1:9" x14ac:dyDescent="0.2">
      <c r="A2735" s="37">
        <v>37622</v>
      </c>
      <c r="B2735" s="38">
        <v>3.1</v>
      </c>
      <c r="C2735" s="38" t="s">
        <v>31</v>
      </c>
      <c r="D2735" s="38" t="s">
        <v>30</v>
      </c>
      <c r="E2735" s="38" t="s">
        <v>23</v>
      </c>
      <c r="F2735" s="38" t="s">
        <v>0</v>
      </c>
      <c r="G2735" s="38" t="s">
        <v>14</v>
      </c>
      <c r="H2735" s="38" t="s">
        <v>15</v>
      </c>
      <c r="I2735" s="38" t="s">
        <v>6</v>
      </c>
    </row>
    <row r="2736" spans="1:9" x14ac:dyDescent="0.2">
      <c r="A2736" s="37">
        <v>37712</v>
      </c>
      <c r="B2736" s="38">
        <v>0.4</v>
      </c>
      <c r="C2736" s="38" t="s">
        <v>31</v>
      </c>
      <c r="D2736" s="38" t="s">
        <v>30</v>
      </c>
      <c r="E2736" s="38" t="s">
        <v>23</v>
      </c>
      <c r="F2736" s="38" t="s">
        <v>0</v>
      </c>
      <c r="G2736" s="38" t="s">
        <v>14</v>
      </c>
      <c r="H2736" s="38" t="s">
        <v>15</v>
      </c>
      <c r="I2736" s="38" t="s">
        <v>6</v>
      </c>
    </row>
    <row r="2737" spans="1:9" x14ac:dyDescent="0.2">
      <c r="A2737" s="37">
        <v>37803</v>
      </c>
      <c r="B2737" s="38">
        <v>2.7</v>
      </c>
      <c r="C2737" s="38" t="s">
        <v>31</v>
      </c>
      <c r="D2737" s="38" t="s">
        <v>30</v>
      </c>
      <c r="E2737" s="38" t="s">
        <v>23</v>
      </c>
      <c r="F2737" s="38" t="s">
        <v>0</v>
      </c>
      <c r="G2737" s="38" t="s">
        <v>14</v>
      </c>
      <c r="H2737" s="38" t="s">
        <v>15</v>
      </c>
      <c r="I2737" s="38" t="s">
        <v>6</v>
      </c>
    </row>
    <row r="2738" spans="1:9" x14ac:dyDescent="0.2">
      <c r="A2738" s="37">
        <v>37895</v>
      </c>
      <c r="B2738" s="38">
        <v>2</v>
      </c>
      <c r="C2738" s="38" t="s">
        <v>31</v>
      </c>
      <c r="D2738" s="38" t="s">
        <v>30</v>
      </c>
      <c r="E2738" s="38" t="s">
        <v>23</v>
      </c>
      <c r="F2738" s="38" t="s">
        <v>0</v>
      </c>
      <c r="G2738" s="38" t="s">
        <v>14</v>
      </c>
      <c r="H2738" s="38" t="s">
        <v>15</v>
      </c>
      <c r="I2738" s="38" t="s">
        <v>6</v>
      </c>
    </row>
    <row r="2739" spans="1:9" x14ac:dyDescent="0.2">
      <c r="A2739" s="37">
        <v>37987</v>
      </c>
      <c r="B2739" s="38">
        <v>3.1</v>
      </c>
      <c r="C2739" s="38" t="s">
        <v>31</v>
      </c>
      <c r="D2739" s="38" t="s">
        <v>30</v>
      </c>
      <c r="E2739" s="38" t="s">
        <v>23</v>
      </c>
      <c r="F2739" s="38" t="s">
        <v>0</v>
      </c>
      <c r="G2739" s="38" t="s">
        <v>14</v>
      </c>
      <c r="H2739" s="38" t="s">
        <v>15</v>
      </c>
      <c r="I2739" s="38" t="s">
        <v>6</v>
      </c>
    </row>
    <row r="2740" spans="1:9" x14ac:dyDescent="0.2">
      <c r="A2740" s="37">
        <v>38078</v>
      </c>
      <c r="B2740" s="38">
        <v>2.7</v>
      </c>
      <c r="C2740" s="38" t="s">
        <v>31</v>
      </c>
      <c r="D2740" s="38" t="s">
        <v>30</v>
      </c>
      <c r="E2740" s="38" t="s">
        <v>23</v>
      </c>
      <c r="F2740" s="38" t="s">
        <v>0</v>
      </c>
      <c r="G2740" s="38" t="s">
        <v>14</v>
      </c>
      <c r="H2740" s="38" t="s">
        <v>15</v>
      </c>
      <c r="I2740" s="38" t="s">
        <v>6</v>
      </c>
    </row>
    <row r="2741" spans="1:9" x14ac:dyDescent="0.2">
      <c r="A2741" s="37">
        <v>38169</v>
      </c>
      <c r="B2741" s="38">
        <v>2</v>
      </c>
      <c r="C2741" s="38" t="s">
        <v>31</v>
      </c>
      <c r="D2741" s="38" t="s">
        <v>30</v>
      </c>
      <c r="E2741" s="38" t="s">
        <v>23</v>
      </c>
      <c r="F2741" s="38" t="s">
        <v>0</v>
      </c>
      <c r="G2741" s="38" t="s">
        <v>14</v>
      </c>
      <c r="H2741" s="38" t="s">
        <v>15</v>
      </c>
      <c r="I2741" s="38" t="s">
        <v>6</v>
      </c>
    </row>
    <row r="2742" spans="1:9" x14ac:dyDescent="0.2">
      <c r="A2742" s="37">
        <v>38261</v>
      </c>
      <c r="B2742" s="38">
        <v>3.5</v>
      </c>
      <c r="C2742" s="38" t="s">
        <v>31</v>
      </c>
      <c r="D2742" s="38" t="s">
        <v>30</v>
      </c>
      <c r="E2742" s="38" t="s">
        <v>23</v>
      </c>
      <c r="F2742" s="38" t="s">
        <v>0</v>
      </c>
      <c r="G2742" s="38" t="s">
        <v>14</v>
      </c>
      <c r="H2742" s="38" t="s">
        <v>15</v>
      </c>
      <c r="I2742" s="38" t="s">
        <v>6</v>
      </c>
    </row>
    <row r="2743" spans="1:9" x14ac:dyDescent="0.2">
      <c r="A2743" s="37">
        <v>38353</v>
      </c>
      <c r="B2743" s="38">
        <v>2.2999999999999998</v>
      </c>
      <c r="C2743" s="38" t="s">
        <v>31</v>
      </c>
      <c r="D2743" s="38" t="s">
        <v>30</v>
      </c>
      <c r="E2743" s="38" t="s">
        <v>23</v>
      </c>
      <c r="F2743" s="38" t="s">
        <v>0</v>
      </c>
      <c r="G2743" s="38" t="s">
        <v>14</v>
      </c>
      <c r="H2743" s="38" t="s">
        <v>15</v>
      </c>
      <c r="I2743" s="38" t="s">
        <v>6</v>
      </c>
    </row>
    <row r="2744" spans="1:9" x14ac:dyDescent="0.2">
      <c r="A2744" s="37">
        <v>38443</v>
      </c>
      <c r="B2744" s="38">
        <v>2.5</v>
      </c>
      <c r="C2744" s="38" t="s">
        <v>31</v>
      </c>
      <c r="D2744" s="38" t="s">
        <v>30</v>
      </c>
      <c r="E2744" s="38" t="s">
        <v>23</v>
      </c>
      <c r="F2744" s="38" t="s">
        <v>0</v>
      </c>
      <c r="G2744" s="38" t="s">
        <v>14</v>
      </c>
      <c r="H2744" s="38" t="s">
        <v>15</v>
      </c>
      <c r="I2744" s="38" t="s">
        <v>6</v>
      </c>
    </row>
    <row r="2745" spans="1:9" x14ac:dyDescent="0.2">
      <c r="A2745" s="37">
        <v>38534</v>
      </c>
      <c r="B2745" s="38">
        <v>4.4000000000000004</v>
      </c>
      <c r="C2745" s="38" t="s">
        <v>31</v>
      </c>
      <c r="D2745" s="38" t="s">
        <v>30</v>
      </c>
      <c r="E2745" s="38" t="s">
        <v>23</v>
      </c>
      <c r="F2745" s="38" t="s">
        <v>0</v>
      </c>
      <c r="G2745" s="38" t="s">
        <v>14</v>
      </c>
      <c r="H2745" s="38" t="s">
        <v>15</v>
      </c>
      <c r="I2745" s="38" t="s">
        <v>6</v>
      </c>
    </row>
    <row r="2746" spans="1:9" x14ac:dyDescent="0.2">
      <c r="A2746" s="37">
        <v>38626</v>
      </c>
      <c r="B2746" s="38">
        <v>3.2</v>
      </c>
      <c r="C2746" s="38" t="s">
        <v>31</v>
      </c>
      <c r="D2746" s="38" t="s">
        <v>30</v>
      </c>
      <c r="E2746" s="38" t="s">
        <v>23</v>
      </c>
      <c r="F2746" s="38" t="s">
        <v>0</v>
      </c>
      <c r="G2746" s="38" t="s">
        <v>14</v>
      </c>
      <c r="H2746" s="38" t="s">
        <v>15</v>
      </c>
      <c r="I2746" s="38" t="s">
        <v>6</v>
      </c>
    </row>
    <row r="2747" spans="1:9" x14ac:dyDescent="0.2">
      <c r="A2747" s="37">
        <v>38718</v>
      </c>
      <c r="B2747" s="38">
        <v>2.1</v>
      </c>
      <c r="C2747" s="38" t="s">
        <v>31</v>
      </c>
      <c r="D2747" s="38" t="s">
        <v>30</v>
      </c>
      <c r="E2747" s="38" t="s">
        <v>23</v>
      </c>
      <c r="F2747" s="38" t="s">
        <v>0</v>
      </c>
      <c r="G2747" s="38" t="s">
        <v>14</v>
      </c>
      <c r="H2747" s="38" t="s">
        <v>15</v>
      </c>
      <c r="I2747" s="38" t="s">
        <v>6</v>
      </c>
    </row>
    <row r="2748" spans="1:9" x14ac:dyDescent="0.2">
      <c r="A2748" s="37">
        <v>38808</v>
      </c>
      <c r="B2748" s="38">
        <v>3.6</v>
      </c>
      <c r="C2748" s="38" t="s">
        <v>31</v>
      </c>
      <c r="D2748" s="38" t="s">
        <v>30</v>
      </c>
      <c r="E2748" s="38" t="s">
        <v>23</v>
      </c>
      <c r="F2748" s="38" t="s">
        <v>0</v>
      </c>
      <c r="G2748" s="38" t="s">
        <v>14</v>
      </c>
      <c r="H2748" s="38" t="s">
        <v>15</v>
      </c>
      <c r="I2748" s="38" t="s">
        <v>6</v>
      </c>
    </row>
    <row r="2749" spans="1:9" x14ac:dyDescent="0.2">
      <c r="A2749" s="37">
        <v>38899</v>
      </c>
      <c r="B2749" s="38">
        <v>2.9</v>
      </c>
      <c r="C2749" s="38" t="s">
        <v>31</v>
      </c>
      <c r="D2749" s="38" t="s">
        <v>30</v>
      </c>
      <c r="E2749" s="38" t="s">
        <v>23</v>
      </c>
      <c r="F2749" s="38" t="s">
        <v>0</v>
      </c>
      <c r="G2749" s="38" t="s">
        <v>14</v>
      </c>
      <c r="H2749" s="38" t="s">
        <v>15</v>
      </c>
      <c r="I2749" s="38" t="s">
        <v>6</v>
      </c>
    </row>
    <row r="2750" spans="1:9" x14ac:dyDescent="0.2">
      <c r="A2750" s="37">
        <v>38991</v>
      </c>
      <c r="B2750" s="38">
        <v>-0.7</v>
      </c>
      <c r="C2750" s="38" t="s">
        <v>31</v>
      </c>
      <c r="D2750" s="38" t="s">
        <v>30</v>
      </c>
      <c r="E2750" s="38" t="s">
        <v>23</v>
      </c>
      <c r="F2750" s="38" t="s">
        <v>0</v>
      </c>
      <c r="G2750" s="38" t="s">
        <v>14</v>
      </c>
      <c r="H2750" s="38" t="s">
        <v>15</v>
      </c>
      <c r="I2750" s="38" t="s">
        <v>6</v>
      </c>
    </row>
    <row r="2751" spans="1:9" x14ac:dyDescent="0.2">
      <c r="A2751" s="37">
        <v>39083</v>
      </c>
      <c r="B2751" s="38">
        <v>3.7</v>
      </c>
      <c r="C2751" s="38" t="s">
        <v>31</v>
      </c>
      <c r="D2751" s="38" t="s">
        <v>30</v>
      </c>
      <c r="E2751" s="38" t="s">
        <v>23</v>
      </c>
      <c r="F2751" s="38" t="s">
        <v>0</v>
      </c>
      <c r="G2751" s="38" t="s">
        <v>14</v>
      </c>
      <c r="H2751" s="38" t="s">
        <v>15</v>
      </c>
      <c r="I2751" s="38" t="s">
        <v>6</v>
      </c>
    </row>
    <row r="2752" spans="1:9" x14ac:dyDescent="0.2">
      <c r="A2752" s="37">
        <v>39173</v>
      </c>
      <c r="B2752" s="38">
        <v>3.4</v>
      </c>
      <c r="C2752" s="38" t="s">
        <v>31</v>
      </c>
      <c r="D2752" s="38" t="s">
        <v>30</v>
      </c>
      <c r="E2752" s="38" t="s">
        <v>23</v>
      </c>
      <c r="F2752" s="38" t="s">
        <v>0</v>
      </c>
      <c r="G2752" s="38" t="s">
        <v>14</v>
      </c>
      <c r="H2752" s="38" t="s">
        <v>15</v>
      </c>
      <c r="I2752" s="38" t="s">
        <v>6</v>
      </c>
    </row>
    <row r="2753" spans="1:9" x14ac:dyDescent="0.2">
      <c r="A2753" s="37">
        <v>39264</v>
      </c>
      <c r="B2753" s="38">
        <v>2.2999999999999998</v>
      </c>
      <c r="C2753" s="38" t="s">
        <v>31</v>
      </c>
      <c r="D2753" s="38" t="s">
        <v>30</v>
      </c>
      <c r="E2753" s="38" t="s">
        <v>23</v>
      </c>
      <c r="F2753" s="38" t="s">
        <v>0</v>
      </c>
      <c r="G2753" s="38" t="s">
        <v>14</v>
      </c>
      <c r="H2753" s="38" t="s">
        <v>15</v>
      </c>
      <c r="I2753" s="38" t="s">
        <v>6</v>
      </c>
    </row>
    <row r="2754" spans="1:9" x14ac:dyDescent="0.2">
      <c r="A2754" s="37">
        <v>39356</v>
      </c>
      <c r="B2754" s="38">
        <v>4.0999999999999996</v>
      </c>
      <c r="C2754" s="38" t="s">
        <v>31</v>
      </c>
      <c r="D2754" s="38" t="s">
        <v>30</v>
      </c>
      <c r="E2754" s="38" t="s">
        <v>23</v>
      </c>
      <c r="F2754" s="38" t="s">
        <v>0</v>
      </c>
      <c r="G2754" s="38" t="s">
        <v>14</v>
      </c>
      <c r="H2754" s="38" t="s">
        <v>15</v>
      </c>
      <c r="I2754" s="38" t="s">
        <v>6</v>
      </c>
    </row>
    <row r="2755" spans="1:9" x14ac:dyDescent="0.2">
      <c r="A2755" s="37">
        <v>39448</v>
      </c>
      <c r="B2755" s="38">
        <v>3.3</v>
      </c>
      <c r="C2755" s="38" t="s">
        <v>31</v>
      </c>
      <c r="D2755" s="38" t="s">
        <v>30</v>
      </c>
      <c r="E2755" s="38" t="s">
        <v>23</v>
      </c>
      <c r="F2755" s="38" t="s">
        <v>0</v>
      </c>
      <c r="G2755" s="38" t="s">
        <v>14</v>
      </c>
      <c r="H2755" s="38" t="s">
        <v>15</v>
      </c>
      <c r="I2755" s="38" t="s">
        <v>6</v>
      </c>
    </row>
    <row r="2756" spans="1:9" x14ac:dyDescent="0.2">
      <c r="A2756" s="37">
        <v>39539</v>
      </c>
      <c r="B2756" s="38">
        <v>4</v>
      </c>
      <c r="C2756" s="38" t="s">
        <v>31</v>
      </c>
      <c r="D2756" s="38" t="s">
        <v>30</v>
      </c>
      <c r="E2756" s="38" t="s">
        <v>23</v>
      </c>
      <c r="F2756" s="38" t="s">
        <v>0</v>
      </c>
      <c r="G2756" s="38" t="s">
        <v>14</v>
      </c>
      <c r="H2756" s="38" t="s">
        <v>15</v>
      </c>
      <c r="I2756" s="38" t="s">
        <v>6</v>
      </c>
    </row>
    <row r="2757" spans="1:9" x14ac:dyDescent="0.2">
      <c r="A2757" s="37">
        <v>39630</v>
      </c>
      <c r="B2757" s="38">
        <v>4.3</v>
      </c>
      <c r="C2757" s="38" t="s">
        <v>31</v>
      </c>
      <c r="D2757" s="38" t="s">
        <v>30</v>
      </c>
      <c r="E2757" s="38" t="s">
        <v>23</v>
      </c>
      <c r="F2757" s="38" t="s">
        <v>0</v>
      </c>
      <c r="G2757" s="38" t="s">
        <v>14</v>
      </c>
      <c r="H2757" s="38" t="s">
        <v>15</v>
      </c>
      <c r="I2757" s="38" t="s">
        <v>6</v>
      </c>
    </row>
    <row r="2758" spans="1:9" x14ac:dyDescent="0.2">
      <c r="A2758" s="37">
        <v>39722</v>
      </c>
      <c r="B2758" s="38">
        <v>-6.2</v>
      </c>
      <c r="C2758" s="38" t="s">
        <v>31</v>
      </c>
      <c r="D2758" s="38" t="s">
        <v>30</v>
      </c>
      <c r="E2758" s="38" t="s">
        <v>23</v>
      </c>
      <c r="F2758" s="38" t="s">
        <v>0</v>
      </c>
      <c r="G2758" s="38" t="s">
        <v>14</v>
      </c>
      <c r="H2758" s="38" t="s">
        <v>15</v>
      </c>
      <c r="I2758" s="38" t="s">
        <v>6</v>
      </c>
    </row>
    <row r="2759" spans="1:9" x14ac:dyDescent="0.2">
      <c r="A2759" s="37">
        <v>39814</v>
      </c>
      <c r="B2759" s="38">
        <v>-2.7</v>
      </c>
      <c r="C2759" s="38" t="s">
        <v>31</v>
      </c>
      <c r="D2759" s="38" t="s">
        <v>30</v>
      </c>
      <c r="E2759" s="38" t="s">
        <v>23</v>
      </c>
      <c r="F2759" s="38" t="s">
        <v>0</v>
      </c>
      <c r="G2759" s="38" t="s">
        <v>14</v>
      </c>
      <c r="H2759" s="38" t="s">
        <v>15</v>
      </c>
      <c r="I2759" s="38" t="s">
        <v>6</v>
      </c>
    </row>
    <row r="2760" spans="1:9" x14ac:dyDescent="0.2">
      <c r="A2760" s="37">
        <v>39904</v>
      </c>
      <c r="B2760" s="38">
        <v>1.6</v>
      </c>
      <c r="C2760" s="38" t="s">
        <v>31</v>
      </c>
      <c r="D2760" s="38" t="s">
        <v>30</v>
      </c>
      <c r="E2760" s="38" t="s">
        <v>23</v>
      </c>
      <c r="F2760" s="38" t="s">
        <v>0</v>
      </c>
      <c r="G2760" s="38" t="s">
        <v>14</v>
      </c>
      <c r="H2760" s="38" t="s">
        <v>15</v>
      </c>
      <c r="I2760" s="38" t="s">
        <v>6</v>
      </c>
    </row>
    <row r="2761" spans="1:9" x14ac:dyDescent="0.2">
      <c r="A2761" s="37">
        <v>39995</v>
      </c>
      <c r="B2761" s="38">
        <v>2.8</v>
      </c>
      <c r="C2761" s="38" t="s">
        <v>31</v>
      </c>
      <c r="D2761" s="38" t="s">
        <v>30</v>
      </c>
      <c r="E2761" s="38" t="s">
        <v>23</v>
      </c>
      <c r="F2761" s="38" t="s">
        <v>0</v>
      </c>
      <c r="G2761" s="38" t="s">
        <v>14</v>
      </c>
      <c r="H2761" s="38" t="s">
        <v>15</v>
      </c>
      <c r="I2761" s="38" t="s">
        <v>6</v>
      </c>
    </row>
    <row r="2762" spans="1:9" x14ac:dyDescent="0.2">
      <c r="A2762" s="37">
        <v>40087</v>
      </c>
      <c r="B2762" s="38">
        <v>3.1</v>
      </c>
      <c r="C2762" s="38" t="s">
        <v>31</v>
      </c>
      <c r="D2762" s="38" t="s">
        <v>30</v>
      </c>
      <c r="E2762" s="38" t="s">
        <v>23</v>
      </c>
      <c r="F2762" s="38" t="s">
        <v>0</v>
      </c>
      <c r="G2762" s="38" t="s">
        <v>14</v>
      </c>
      <c r="H2762" s="38" t="s">
        <v>15</v>
      </c>
      <c r="I2762" s="38" t="s">
        <v>6</v>
      </c>
    </row>
    <row r="2763" spans="1:9" x14ac:dyDescent="0.2">
      <c r="A2763" s="37">
        <v>40179</v>
      </c>
      <c r="B2763" s="38">
        <v>1.6</v>
      </c>
      <c r="C2763" s="38" t="s">
        <v>31</v>
      </c>
      <c r="D2763" s="38" t="s">
        <v>30</v>
      </c>
      <c r="E2763" s="38" t="s">
        <v>23</v>
      </c>
      <c r="F2763" s="38" t="s">
        <v>0</v>
      </c>
      <c r="G2763" s="38" t="s">
        <v>14</v>
      </c>
      <c r="H2763" s="38" t="s">
        <v>15</v>
      </c>
      <c r="I2763" s="38" t="s">
        <v>6</v>
      </c>
    </row>
    <row r="2764" spans="1:9" x14ac:dyDescent="0.2">
      <c r="A2764" s="37">
        <v>40269</v>
      </c>
      <c r="B2764" s="38">
        <v>0.6</v>
      </c>
      <c r="C2764" s="38" t="s">
        <v>31</v>
      </c>
      <c r="D2764" s="38" t="s">
        <v>30</v>
      </c>
      <c r="E2764" s="38" t="s">
        <v>23</v>
      </c>
      <c r="F2764" s="38" t="s">
        <v>0</v>
      </c>
      <c r="G2764" s="38" t="s">
        <v>14</v>
      </c>
      <c r="H2764" s="38" t="s">
        <v>15</v>
      </c>
      <c r="I2764" s="38" t="s">
        <v>6</v>
      </c>
    </row>
    <row r="2765" spans="1:9" x14ac:dyDescent="0.2">
      <c r="A2765" s="37">
        <v>40360</v>
      </c>
      <c r="B2765" s="38">
        <v>0.8</v>
      </c>
      <c r="C2765" s="38" t="s">
        <v>31</v>
      </c>
      <c r="D2765" s="38" t="s">
        <v>30</v>
      </c>
      <c r="E2765" s="38" t="s">
        <v>23</v>
      </c>
      <c r="F2765" s="38" t="s">
        <v>0</v>
      </c>
      <c r="G2765" s="38" t="s">
        <v>14</v>
      </c>
      <c r="H2765" s="38" t="s">
        <v>15</v>
      </c>
      <c r="I2765" s="38" t="s">
        <v>6</v>
      </c>
    </row>
    <row r="2766" spans="1:9" x14ac:dyDescent="0.2">
      <c r="A2766" s="37">
        <v>40452</v>
      </c>
      <c r="B2766" s="38">
        <v>2.6</v>
      </c>
      <c r="C2766" s="38" t="s">
        <v>31</v>
      </c>
      <c r="D2766" s="38" t="s">
        <v>30</v>
      </c>
      <c r="E2766" s="38" t="s">
        <v>23</v>
      </c>
      <c r="F2766" s="38" t="s">
        <v>0</v>
      </c>
      <c r="G2766" s="38" t="s">
        <v>14</v>
      </c>
      <c r="H2766" s="38" t="s">
        <v>15</v>
      </c>
      <c r="I2766" s="38" t="s">
        <v>6</v>
      </c>
    </row>
    <row r="2767" spans="1:9" x14ac:dyDescent="0.2">
      <c r="A2767" s="37">
        <v>40544</v>
      </c>
      <c r="B2767" s="38">
        <v>3.4</v>
      </c>
      <c r="C2767" s="38" t="s">
        <v>31</v>
      </c>
      <c r="D2767" s="38" t="s">
        <v>30</v>
      </c>
      <c r="E2767" s="38" t="s">
        <v>23</v>
      </c>
      <c r="F2767" s="38" t="s">
        <v>0</v>
      </c>
      <c r="G2767" s="38" t="s">
        <v>14</v>
      </c>
      <c r="H2767" s="38" t="s">
        <v>15</v>
      </c>
      <c r="I2767" s="38" t="s">
        <v>6</v>
      </c>
    </row>
    <row r="2768" spans="1:9" x14ac:dyDescent="0.2">
      <c r="A2768" s="37">
        <v>40634</v>
      </c>
      <c r="B2768" s="38">
        <v>4</v>
      </c>
      <c r="C2768" s="38" t="s">
        <v>31</v>
      </c>
      <c r="D2768" s="38" t="s">
        <v>30</v>
      </c>
      <c r="E2768" s="38" t="s">
        <v>23</v>
      </c>
      <c r="F2768" s="38" t="s">
        <v>0</v>
      </c>
      <c r="G2768" s="38" t="s">
        <v>14</v>
      </c>
      <c r="H2768" s="38" t="s">
        <v>15</v>
      </c>
      <c r="I2768" s="38" t="s">
        <v>6</v>
      </c>
    </row>
    <row r="2769" spans="1:9" x14ac:dyDescent="0.2">
      <c r="A2769" s="37">
        <v>40725</v>
      </c>
      <c r="B2769" s="38">
        <v>1.9</v>
      </c>
      <c r="C2769" s="38" t="s">
        <v>31</v>
      </c>
      <c r="D2769" s="38" t="s">
        <v>30</v>
      </c>
      <c r="E2769" s="38" t="s">
        <v>23</v>
      </c>
      <c r="F2769" s="38" t="s">
        <v>0</v>
      </c>
      <c r="G2769" s="38" t="s">
        <v>14</v>
      </c>
      <c r="H2769" s="38" t="s">
        <v>15</v>
      </c>
      <c r="I2769" s="38" t="s">
        <v>6</v>
      </c>
    </row>
    <row r="2770" spans="1:9" x14ac:dyDescent="0.2">
      <c r="A2770" s="37">
        <v>40817</v>
      </c>
      <c r="B2770" s="38">
        <v>1.3</v>
      </c>
      <c r="C2770" s="38" t="s">
        <v>31</v>
      </c>
      <c r="D2770" s="38" t="s">
        <v>30</v>
      </c>
      <c r="E2770" s="38" t="s">
        <v>23</v>
      </c>
      <c r="F2770" s="38" t="s">
        <v>0</v>
      </c>
      <c r="G2770" s="38" t="s">
        <v>14</v>
      </c>
      <c r="H2770" s="38" t="s">
        <v>15</v>
      </c>
      <c r="I2770" s="38" t="s">
        <v>6</v>
      </c>
    </row>
    <row r="2771" spans="1:9" x14ac:dyDescent="0.2">
      <c r="A2771" s="37">
        <v>40909</v>
      </c>
      <c r="B2771" s="38">
        <v>2.7</v>
      </c>
      <c r="C2771" s="38" t="s">
        <v>31</v>
      </c>
      <c r="D2771" s="38" t="s">
        <v>30</v>
      </c>
      <c r="E2771" s="38" t="s">
        <v>23</v>
      </c>
      <c r="F2771" s="38" t="s">
        <v>0</v>
      </c>
      <c r="G2771" s="38" t="s">
        <v>14</v>
      </c>
      <c r="H2771" s="38" t="s">
        <v>15</v>
      </c>
      <c r="I2771" s="38" t="s">
        <v>6</v>
      </c>
    </row>
    <row r="2772" spans="1:9" x14ac:dyDescent="0.2">
      <c r="A2772" s="37">
        <v>41000</v>
      </c>
      <c r="B2772" s="38">
        <v>1</v>
      </c>
      <c r="C2772" s="38" t="s">
        <v>31</v>
      </c>
      <c r="D2772" s="38" t="s">
        <v>30</v>
      </c>
      <c r="E2772" s="38" t="s">
        <v>23</v>
      </c>
      <c r="F2772" s="38" t="s">
        <v>0</v>
      </c>
      <c r="G2772" s="38" t="s">
        <v>14</v>
      </c>
      <c r="H2772" s="38" t="s">
        <v>15</v>
      </c>
      <c r="I2772" s="38" t="s">
        <v>6</v>
      </c>
    </row>
    <row r="2773" spans="1:9" x14ac:dyDescent="0.2">
      <c r="A2773" s="37">
        <v>41091</v>
      </c>
      <c r="B2773" s="38">
        <v>1.2</v>
      </c>
      <c r="C2773" s="38" t="s">
        <v>31</v>
      </c>
      <c r="D2773" s="38" t="s">
        <v>30</v>
      </c>
      <c r="E2773" s="38" t="s">
        <v>23</v>
      </c>
      <c r="F2773" s="38" t="s">
        <v>0</v>
      </c>
      <c r="G2773" s="38" t="s">
        <v>14</v>
      </c>
      <c r="H2773" s="38" t="s">
        <v>15</v>
      </c>
      <c r="I2773" s="38" t="s">
        <v>6</v>
      </c>
    </row>
    <row r="2774" spans="1:9" x14ac:dyDescent="0.2">
      <c r="A2774" s="37">
        <v>41183</v>
      </c>
      <c r="B2774" s="38">
        <v>2.2999999999999998</v>
      </c>
      <c r="C2774" s="38" t="s">
        <v>31</v>
      </c>
      <c r="D2774" s="38" t="s">
        <v>30</v>
      </c>
      <c r="E2774" s="38" t="s">
        <v>23</v>
      </c>
      <c r="F2774" s="38" t="s">
        <v>0</v>
      </c>
      <c r="G2774" s="38" t="s">
        <v>14</v>
      </c>
      <c r="H2774" s="38" t="s">
        <v>15</v>
      </c>
      <c r="I2774" s="38" t="s">
        <v>6</v>
      </c>
    </row>
    <row r="2775" spans="1:9" x14ac:dyDescent="0.2">
      <c r="A2775" s="37">
        <v>41275</v>
      </c>
      <c r="B2775" s="38">
        <v>1.4</v>
      </c>
      <c r="C2775" s="38" t="s">
        <v>31</v>
      </c>
      <c r="D2775" s="38" t="s">
        <v>30</v>
      </c>
      <c r="E2775" s="38" t="s">
        <v>23</v>
      </c>
      <c r="F2775" s="38" t="s">
        <v>0</v>
      </c>
      <c r="G2775" s="38" t="s">
        <v>14</v>
      </c>
      <c r="H2775" s="38" t="s">
        <v>15</v>
      </c>
      <c r="I2775" s="38" t="s">
        <v>6</v>
      </c>
    </row>
    <row r="2776" spans="1:9" x14ac:dyDescent="0.2">
      <c r="A2776" s="37">
        <v>41365</v>
      </c>
      <c r="B2776" s="38">
        <v>0.2</v>
      </c>
      <c r="C2776" s="38" t="s">
        <v>31</v>
      </c>
      <c r="D2776" s="38" t="s">
        <v>30</v>
      </c>
      <c r="E2776" s="38" t="s">
        <v>23</v>
      </c>
      <c r="F2776" s="38" t="s">
        <v>0</v>
      </c>
      <c r="G2776" s="38" t="s">
        <v>14</v>
      </c>
      <c r="H2776" s="38" t="s">
        <v>15</v>
      </c>
      <c r="I2776" s="38" t="s">
        <v>6</v>
      </c>
    </row>
    <row r="2777" spans="1:9" x14ac:dyDescent="0.2">
      <c r="A2777" s="37">
        <v>41456</v>
      </c>
      <c r="B2777" s="38">
        <v>1.7</v>
      </c>
      <c r="C2777" s="38" t="s">
        <v>31</v>
      </c>
      <c r="D2777" s="38" t="s">
        <v>30</v>
      </c>
      <c r="E2777" s="38" t="s">
        <v>23</v>
      </c>
      <c r="F2777" s="38" t="s">
        <v>0</v>
      </c>
      <c r="G2777" s="38" t="s">
        <v>14</v>
      </c>
      <c r="H2777" s="38" t="s">
        <v>15</v>
      </c>
      <c r="I2777" s="38" t="s">
        <v>6</v>
      </c>
    </row>
    <row r="2778" spans="1:9" x14ac:dyDescent="0.2">
      <c r="A2778" s="37">
        <v>41548</v>
      </c>
      <c r="B2778" s="38">
        <v>1.5</v>
      </c>
      <c r="C2778" s="38" t="s">
        <v>31</v>
      </c>
      <c r="D2778" s="38" t="s">
        <v>30</v>
      </c>
      <c r="E2778" s="38" t="s">
        <v>23</v>
      </c>
      <c r="F2778" s="38" t="s">
        <v>0</v>
      </c>
      <c r="G2778" s="38" t="s">
        <v>14</v>
      </c>
      <c r="H2778" s="38" t="s">
        <v>15</v>
      </c>
      <c r="I2778" s="38" t="s">
        <v>6</v>
      </c>
    </row>
    <row r="2779" spans="1:9" x14ac:dyDescent="0.2">
      <c r="A2779" s="37">
        <v>41640</v>
      </c>
      <c r="B2779" s="38">
        <v>1.8</v>
      </c>
      <c r="C2779" s="38" t="s">
        <v>31</v>
      </c>
      <c r="D2779" s="38" t="s">
        <v>30</v>
      </c>
      <c r="E2779" s="38" t="s">
        <v>23</v>
      </c>
      <c r="F2779" s="38" t="s">
        <v>0</v>
      </c>
      <c r="G2779" s="38" t="s">
        <v>14</v>
      </c>
      <c r="H2779" s="38" t="s">
        <v>15</v>
      </c>
      <c r="I2779" s="38" t="s">
        <v>6</v>
      </c>
    </row>
    <row r="2780" spans="1:9" x14ac:dyDescent="0.2">
      <c r="A2780" s="37">
        <v>41730</v>
      </c>
      <c r="B2780" s="38">
        <v>1.8</v>
      </c>
      <c r="C2780" s="38" t="s">
        <v>31</v>
      </c>
      <c r="D2780" s="38" t="s">
        <v>30</v>
      </c>
      <c r="E2780" s="38" t="s">
        <v>23</v>
      </c>
      <c r="F2780" s="38" t="s">
        <v>0</v>
      </c>
      <c r="G2780" s="38" t="s">
        <v>14</v>
      </c>
      <c r="H2780" s="38" t="s">
        <v>15</v>
      </c>
      <c r="I2780" s="38" t="s">
        <v>6</v>
      </c>
    </row>
    <row r="2781" spans="1:9" x14ac:dyDescent="0.2">
      <c r="A2781" s="37">
        <v>41821</v>
      </c>
      <c r="B2781" s="38">
        <v>1.1000000000000001</v>
      </c>
      <c r="C2781" s="38" t="s">
        <v>31</v>
      </c>
      <c r="D2781" s="38" t="s">
        <v>30</v>
      </c>
      <c r="E2781" s="38" t="s">
        <v>23</v>
      </c>
      <c r="F2781" s="38" t="s">
        <v>0</v>
      </c>
      <c r="G2781" s="38" t="s">
        <v>14</v>
      </c>
      <c r="H2781" s="38" t="s">
        <v>15</v>
      </c>
      <c r="I2781" s="38" t="s">
        <v>6</v>
      </c>
    </row>
    <row r="2782" spans="1:9" x14ac:dyDescent="0.2">
      <c r="A2782" s="37">
        <v>41913</v>
      </c>
      <c r="B2782" s="38">
        <v>-0.5</v>
      </c>
      <c r="C2782" s="38" t="s">
        <v>31</v>
      </c>
      <c r="D2782" s="38" t="s">
        <v>30</v>
      </c>
      <c r="E2782" s="38" t="s">
        <v>23</v>
      </c>
      <c r="F2782" s="38" t="s">
        <v>0</v>
      </c>
      <c r="G2782" s="38" t="s">
        <v>14</v>
      </c>
      <c r="H2782" s="38" t="s">
        <v>15</v>
      </c>
      <c r="I2782" s="38" t="s">
        <v>6</v>
      </c>
    </row>
    <row r="2783" spans="1:9" x14ac:dyDescent="0.2">
      <c r="A2783" s="37">
        <v>42005</v>
      </c>
      <c r="B2783" s="38">
        <v>-1.8</v>
      </c>
      <c r="C2783" s="38" t="s">
        <v>31</v>
      </c>
      <c r="D2783" s="38" t="s">
        <v>30</v>
      </c>
      <c r="E2783" s="38" t="s">
        <v>23</v>
      </c>
      <c r="F2783" s="38" t="s">
        <v>0</v>
      </c>
      <c r="G2783" s="38" t="s">
        <v>14</v>
      </c>
      <c r="H2783" s="38" t="s">
        <v>15</v>
      </c>
      <c r="I2783" s="38" t="s">
        <v>6</v>
      </c>
    </row>
    <row r="2784" spans="1:9" x14ac:dyDescent="0.2">
      <c r="A2784" s="37">
        <v>42095</v>
      </c>
      <c r="B2784" s="38">
        <v>2</v>
      </c>
      <c r="C2784" s="38" t="s">
        <v>31</v>
      </c>
      <c r="D2784" s="38" t="s">
        <v>30</v>
      </c>
      <c r="E2784" s="38" t="s">
        <v>23</v>
      </c>
      <c r="F2784" s="38" t="s">
        <v>0</v>
      </c>
      <c r="G2784" s="38" t="s">
        <v>14</v>
      </c>
      <c r="H2784" s="38" t="s">
        <v>15</v>
      </c>
      <c r="I2784" s="38" t="s">
        <v>6</v>
      </c>
    </row>
    <row r="2785" spans="1:9" x14ac:dyDescent="0.2">
      <c r="A2785" s="37">
        <v>42186</v>
      </c>
      <c r="B2785" s="38">
        <v>1</v>
      </c>
      <c r="C2785" s="38" t="s">
        <v>31</v>
      </c>
      <c r="D2785" s="38" t="s">
        <v>30</v>
      </c>
      <c r="E2785" s="38" t="s">
        <v>23</v>
      </c>
      <c r="F2785" s="38" t="s">
        <v>0</v>
      </c>
      <c r="G2785" s="38" t="s">
        <v>14</v>
      </c>
      <c r="H2785" s="38" t="s">
        <v>15</v>
      </c>
      <c r="I2785" s="38" t="s">
        <v>6</v>
      </c>
    </row>
    <row r="2786" spans="1:9" x14ac:dyDescent="0.2">
      <c r="A2786" s="37">
        <v>42278</v>
      </c>
      <c r="B2786" s="38">
        <v>-0.3</v>
      </c>
      <c r="C2786" s="38" t="s">
        <v>31</v>
      </c>
      <c r="D2786" s="38" t="s">
        <v>30</v>
      </c>
      <c r="E2786" s="38" t="s">
        <v>23</v>
      </c>
      <c r="F2786" s="38" t="s">
        <v>0</v>
      </c>
      <c r="G2786" s="38" t="s">
        <v>14</v>
      </c>
      <c r="H2786" s="38" t="s">
        <v>15</v>
      </c>
      <c r="I2786" s="38" t="s">
        <v>6</v>
      </c>
    </row>
    <row r="2787" spans="1:9" x14ac:dyDescent="0.2">
      <c r="A2787" s="37">
        <v>42370</v>
      </c>
      <c r="B2787" s="38">
        <v>0.2</v>
      </c>
      <c r="C2787" s="38" t="s">
        <v>31</v>
      </c>
      <c r="D2787" s="38" t="s">
        <v>30</v>
      </c>
      <c r="E2787" s="38" t="s">
        <v>23</v>
      </c>
      <c r="F2787" s="38" t="s">
        <v>0</v>
      </c>
      <c r="G2787" s="38" t="s">
        <v>14</v>
      </c>
      <c r="H2787" s="38" t="s">
        <v>15</v>
      </c>
      <c r="I2787" s="38" t="s">
        <v>6</v>
      </c>
    </row>
    <row r="2788" spans="1:9" x14ac:dyDescent="0.2">
      <c r="A2788" s="37">
        <v>42461</v>
      </c>
      <c r="B2788" s="38">
        <v>2.6</v>
      </c>
      <c r="C2788" s="38" t="s">
        <v>31</v>
      </c>
      <c r="D2788" s="38" t="s">
        <v>30</v>
      </c>
      <c r="E2788" s="38" t="s">
        <v>23</v>
      </c>
      <c r="F2788" s="38" t="s">
        <v>0</v>
      </c>
      <c r="G2788" s="38" t="s">
        <v>14</v>
      </c>
      <c r="H2788" s="38" t="s">
        <v>15</v>
      </c>
      <c r="I2788" s="38" t="s">
        <v>6</v>
      </c>
    </row>
    <row r="2789" spans="1:9" x14ac:dyDescent="0.2">
      <c r="A2789" s="37">
        <v>42552</v>
      </c>
      <c r="B2789" s="38">
        <v>1.4</v>
      </c>
      <c r="C2789" s="38" t="s">
        <v>31</v>
      </c>
      <c r="D2789" s="38" t="s">
        <v>30</v>
      </c>
      <c r="E2789" s="38" t="s">
        <v>23</v>
      </c>
      <c r="F2789" s="38" t="s">
        <v>0</v>
      </c>
      <c r="G2789" s="38" t="s">
        <v>14</v>
      </c>
      <c r="H2789" s="38" t="s">
        <v>15</v>
      </c>
      <c r="I2789" s="38" t="s">
        <v>6</v>
      </c>
    </row>
    <row r="2790" spans="1:9" x14ac:dyDescent="0.2">
      <c r="A2790" s="37">
        <v>42644</v>
      </c>
      <c r="B2790" s="38">
        <v>1.8</v>
      </c>
      <c r="C2790" s="38" t="s">
        <v>31</v>
      </c>
      <c r="D2790" s="38" t="s">
        <v>30</v>
      </c>
      <c r="E2790" s="38" t="s">
        <v>23</v>
      </c>
      <c r="F2790" s="38" t="s">
        <v>0</v>
      </c>
      <c r="G2790" s="38" t="s">
        <v>14</v>
      </c>
      <c r="H2790" s="38" t="s">
        <v>15</v>
      </c>
      <c r="I2790" s="38" t="s">
        <v>6</v>
      </c>
    </row>
    <row r="2791" spans="1:9" x14ac:dyDescent="0.2">
      <c r="A2791" s="37">
        <v>42736</v>
      </c>
      <c r="B2791" s="38">
        <v>2.4</v>
      </c>
      <c r="C2791" s="38" t="s">
        <v>31</v>
      </c>
      <c r="D2791" s="38" t="s">
        <v>30</v>
      </c>
      <c r="E2791" s="38" t="s">
        <v>23</v>
      </c>
      <c r="F2791" s="38" t="s">
        <v>0</v>
      </c>
      <c r="G2791" s="38" t="s">
        <v>14</v>
      </c>
      <c r="H2791" s="38" t="s">
        <v>15</v>
      </c>
      <c r="I2791" s="38" t="s">
        <v>6</v>
      </c>
    </row>
    <row r="2792" spans="1:9" x14ac:dyDescent="0.2">
      <c r="A2792" s="37">
        <v>42826</v>
      </c>
      <c r="B2792" s="38">
        <v>0.8</v>
      </c>
      <c r="C2792" s="38" t="s">
        <v>31</v>
      </c>
      <c r="D2792" s="38" t="s">
        <v>30</v>
      </c>
      <c r="E2792" s="38" t="s">
        <v>23</v>
      </c>
      <c r="F2792" s="38" t="s">
        <v>0</v>
      </c>
      <c r="G2792" s="38" t="s">
        <v>14</v>
      </c>
      <c r="H2792" s="38" t="s">
        <v>15</v>
      </c>
      <c r="I2792" s="38" t="s">
        <v>6</v>
      </c>
    </row>
    <row r="2793" spans="1:9" x14ac:dyDescent="0.2">
      <c r="A2793" s="37">
        <v>42917</v>
      </c>
      <c r="B2793" s="38">
        <v>1.4</v>
      </c>
      <c r="C2793" s="38" t="s">
        <v>31</v>
      </c>
      <c r="D2793" s="38" t="s">
        <v>30</v>
      </c>
      <c r="E2793" s="38" t="s">
        <v>23</v>
      </c>
      <c r="F2793" s="38" t="s">
        <v>0</v>
      </c>
      <c r="G2793" s="38" t="s">
        <v>14</v>
      </c>
      <c r="H2793" s="38" t="s">
        <v>15</v>
      </c>
      <c r="I2793" s="38" t="s">
        <v>6</v>
      </c>
    </row>
    <row r="2794" spans="1:9" x14ac:dyDescent="0.2">
      <c r="A2794" s="37">
        <v>43009</v>
      </c>
      <c r="B2794" s="38">
        <v>2.4</v>
      </c>
      <c r="C2794" s="38" t="s">
        <v>31</v>
      </c>
      <c r="D2794" s="38" t="s">
        <v>30</v>
      </c>
      <c r="E2794" s="38" t="s">
        <v>23</v>
      </c>
      <c r="F2794" s="38" t="s">
        <v>0</v>
      </c>
      <c r="G2794" s="38" t="s">
        <v>14</v>
      </c>
      <c r="H2794" s="38" t="s">
        <v>15</v>
      </c>
      <c r="I2794" s="38" t="s">
        <v>6</v>
      </c>
    </row>
    <row r="2795" spans="1:9" x14ac:dyDescent="0.2">
      <c r="A2795" s="37">
        <v>43101</v>
      </c>
      <c r="B2795" s="38">
        <v>2.8</v>
      </c>
      <c r="C2795" s="38" t="s">
        <v>31</v>
      </c>
      <c r="D2795" s="38" t="s">
        <v>30</v>
      </c>
      <c r="E2795" s="38" t="s">
        <v>23</v>
      </c>
      <c r="F2795" s="38" t="s">
        <v>0</v>
      </c>
      <c r="G2795" s="38" t="s">
        <v>14</v>
      </c>
      <c r="H2795" s="38" t="s">
        <v>15</v>
      </c>
      <c r="I2795" s="38" t="s">
        <v>6</v>
      </c>
    </row>
    <row r="2796" spans="1:9" x14ac:dyDescent="0.2">
      <c r="A2796" s="37">
        <v>43191</v>
      </c>
      <c r="B2796" s="38">
        <v>2.1</v>
      </c>
      <c r="C2796" s="38" t="s">
        <v>31</v>
      </c>
      <c r="D2796" s="38" t="s">
        <v>30</v>
      </c>
      <c r="E2796" s="38" t="s">
        <v>23</v>
      </c>
      <c r="F2796" s="38" t="s">
        <v>0</v>
      </c>
      <c r="G2796" s="38" t="s">
        <v>14</v>
      </c>
      <c r="H2796" s="38" t="s">
        <v>15</v>
      </c>
      <c r="I2796" s="38" t="s">
        <v>6</v>
      </c>
    </row>
    <row r="2797" spans="1:9" x14ac:dyDescent="0.2">
      <c r="A2797" s="37">
        <v>43282</v>
      </c>
      <c r="B2797" s="38">
        <v>1.3</v>
      </c>
      <c r="C2797" s="38" t="s">
        <v>31</v>
      </c>
      <c r="D2797" s="38" t="s">
        <v>30</v>
      </c>
      <c r="E2797" s="38" t="s">
        <v>23</v>
      </c>
      <c r="F2797" s="38" t="s">
        <v>0</v>
      </c>
      <c r="G2797" s="38" t="s">
        <v>14</v>
      </c>
      <c r="H2797" s="38" t="s">
        <v>15</v>
      </c>
      <c r="I2797" s="38" t="s">
        <v>6</v>
      </c>
    </row>
    <row r="2798" spans="1:9" x14ac:dyDescent="0.2">
      <c r="A2798" s="37">
        <v>43374</v>
      </c>
      <c r="B2798" s="38">
        <v>1.5</v>
      </c>
      <c r="C2798" s="38" t="s">
        <v>31</v>
      </c>
      <c r="D2798" s="38" t="s">
        <v>30</v>
      </c>
      <c r="E2798" s="38" t="s">
        <v>23</v>
      </c>
      <c r="F2798" s="38" t="s">
        <v>0</v>
      </c>
      <c r="G2798" s="38" t="s">
        <v>14</v>
      </c>
      <c r="H2798" s="38" t="s">
        <v>15</v>
      </c>
      <c r="I2798" s="38" t="s">
        <v>6</v>
      </c>
    </row>
    <row r="2799" spans="1:9" x14ac:dyDescent="0.2">
      <c r="A2799" s="37">
        <v>43466</v>
      </c>
      <c r="B2799" s="38">
        <v>0.8</v>
      </c>
      <c r="C2799" s="38" t="s">
        <v>31</v>
      </c>
      <c r="D2799" s="38" t="s">
        <v>30</v>
      </c>
      <c r="E2799" s="38" t="s">
        <v>23</v>
      </c>
      <c r="F2799" s="38" t="s">
        <v>0</v>
      </c>
      <c r="G2799" s="38" t="s">
        <v>14</v>
      </c>
      <c r="H2799" s="38" t="s">
        <v>15</v>
      </c>
      <c r="I2799" s="38" t="s">
        <v>6</v>
      </c>
    </row>
    <row r="2800" spans="1:9" x14ac:dyDescent="0.2">
      <c r="A2800" s="37">
        <v>43556</v>
      </c>
      <c r="B2800" s="38">
        <v>2.2999999999999998</v>
      </c>
      <c r="C2800" s="38" t="s">
        <v>31</v>
      </c>
      <c r="D2800" s="38" t="s">
        <v>30</v>
      </c>
      <c r="E2800" s="38" t="s">
        <v>23</v>
      </c>
      <c r="F2800" s="38" t="s">
        <v>0</v>
      </c>
      <c r="G2800" s="38" t="s">
        <v>14</v>
      </c>
      <c r="H2800" s="38" t="s">
        <v>15</v>
      </c>
      <c r="I2800" s="38" t="s">
        <v>6</v>
      </c>
    </row>
    <row r="2801" spans="1:9" x14ac:dyDescent="0.2">
      <c r="A2801" s="37">
        <v>43647</v>
      </c>
      <c r="B2801" s="38">
        <v>1</v>
      </c>
      <c r="C2801" s="38" t="s">
        <v>31</v>
      </c>
      <c r="D2801" s="38" t="s">
        <v>30</v>
      </c>
      <c r="E2801" s="38" t="s">
        <v>23</v>
      </c>
      <c r="F2801" s="38" t="s">
        <v>0</v>
      </c>
      <c r="G2801" s="38" t="s">
        <v>14</v>
      </c>
      <c r="H2801" s="38" t="s">
        <v>15</v>
      </c>
      <c r="I2801" s="38" t="s">
        <v>6</v>
      </c>
    </row>
    <row r="2802" spans="1:9" x14ac:dyDescent="0.2">
      <c r="A2802" s="37">
        <v>43739</v>
      </c>
      <c r="B2802" s="38">
        <v>1.6</v>
      </c>
      <c r="C2802" s="38" t="s">
        <v>31</v>
      </c>
      <c r="D2802" s="38" t="s">
        <v>30</v>
      </c>
      <c r="E2802" s="38" t="s">
        <v>23</v>
      </c>
      <c r="F2802" s="38" t="s">
        <v>0</v>
      </c>
      <c r="G2802" s="38" t="s">
        <v>14</v>
      </c>
      <c r="H2802" s="38" t="s">
        <v>15</v>
      </c>
      <c r="I2802" s="38" t="s">
        <v>6</v>
      </c>
    </row>
    <row r="2803" spans="1:9" x14ac:dyDescent="0.2">
      <c r="A2803" s="37">
        <v>43831</v>
      </c>
      <c r="B2803" s="38">
        <v>1.4</v>
      </c>
      <c r="C2803" s="38" t="s">
        <v>31</v>
      </c>
      <c r="D2803" s="38" t="s">
        <v>30</v>
      </c>
      <c r="E2803" s="38" t="s">
        <v>23</v>
      </c>
      <c r="F2803" s="38" t="s">
        <v>0</v>
      </c>
      <c r="G2803" s="38" t="s">
        <v>14</v>
      </c>
      <c r="H2803" s="38" t="s">
        <v>15</v>
      </c>
      <c r="I2803" s="38" t="s">
        <v>6</v>
      </c>
    </row>
    <row r="2804" spans="1:9" x14ac:dyDescent="0.2">
      <c r="A2804" s="37">
        <v>43922</v>
      </c>
      <c r="B2804" s="38">
        <v>-1.6</v>
      </c>
      <c r="C2804" s="38" t="s">
        <v>31</v>
      </c>
      <c r="D2804" s="38" t="s">
        <v>30</v>
      </c>
      <c r="E2804" s="38" t="s">
        <v>23</v>
      </c>
      <c r="F2804" s="38" t="s">
        <v>0</v>
      </c>
      <c r="G2804" s="38" t="s">
        <v>14</v>
      </c>
      <c r="H2804" s="38" t="s">
        <v>15</v>
      </c>
      <c r="I2804" s="38" t="s">
        <v>6</v>
      </c>
    </row>
    <row r="2805" spans="1:9" x14ac:dyDescent="0.2">
      <c r="A2805" s="37">
        <v>44013</v>
      </c>
      <c r="B2805" s="38">
        <v>3.2</v>
      </c>
      <c r="C2805" s="38" t="s">
        <v>31</v>
      </c>
      <c r="D2805" s="38" t="s">
        <v>30</v>
      </c>
      <c r="E2805" s="38" t="s">
        <v>23</v>
      </c>
      <c r="F2805" s="38" t="s">
        <v>0</v>
      </c>
      <c r="G2805" s="38" t="s">
        <v>14</v>
      </c>
      <c r="H2805" s="38" t="s">
        <v>15</v>
      </c>
      <c r="I2805" s="38" t="s">
        <v>6</v>
      </c>
    </row>
    <row r="2806" spans="1:9" x14ac:dyDescent="0.2">
      <c r="A2806" s="37">
        <v>44105</v>
      </c>
      <c r="B2806" s="38">
        <v>2.1</v>
      </c>
      <c r="C2806" s="38" t="s">
        <v>31</v>
      </c>
      <c r="D2806" s="38" t="s">
        <v>30</v>
      </c>
      <c r="E2806" s="38" t="s">
        <v>23</v>
      </c>
      <c r="F2806" s="38" t="s">
        <v>0</v>
      </c>
      <c r="G2806" s="38" t="s">
        <v>14</v>
      </c>
      <c r="H2806" s="38" t="s">
        <v>15</v>
      </c>
      <c r="I2806" s="38" t="s">
        <v>6</v>
      </c>
    </row>
    <row r="2807" spans="1:9" x14ac:dyDescent="0.2">
      <c r="A2807" s="37">
        <v>44197</v>
      </c>
      <c r="B2807" s="38">
        <v>4.5999999999999996</v>
      </c>
      <c r="C2807" s="38" t="s">
        <v>31</v>
      </c>
      <c r="D2807" s="38" t="s">
        <v>30</v>
      </c>
      <c r="E2807" s="38" t="s">
        <v>23</v>
      </c>
      <c r="F2807" s="38" t="s">
        <v>0</v>
      </c>
      <c r="G2807" s="38" t="s">
        <v>14</v>
      </c>
      <c r="H2807" s="38" t="s">
        <v>15</v>
      </c>
      <c r="I2807" s="38" t="s">
        <v>6</v>
      </c>
    </row>
    <row r="2808" spans="1:9" x14ac:dyDescent="0.2">
      <c r="A2808" s="37">
        <v>44287</v>
      </c>
      <c r="B2808" s="38">
        <v>6.2</v>
      </c>
      <c r="C2808" s="38" t="s">
        <v>31</v>
      </c>
      <c r="D2808" s="38" t="s">
        <v>30</v>
      </c>
      <c r="E2808" s="38" t="s">
        <v>23</v>
      </c>
      <c r="F2808" s="38" t="s">
        <v>0</v>
      </c>
      <c r="G2808" s="38" t="s">
        <v>14</v>
      </c>
      <c r="H2808" s="38" t="s">
        <v>15</v>
      </c>
      <c r="I2808" s="38" t="s">
        <v>6</v>
      </c>
    </row>
    <row r="2809" spans="1:9" x14ac:dyDescent="0.2">
      <c r="A2809" s="37">
        <v>44378</v>
      </c>
      <c r="B2809" s="38">
        <v>5.6</v>
      </c>
      <c r="C2809" s="38" t="s">
        <v>31</v>
      </c>
      <c r="D2809" s="38" t="s">
        <v>30</v>
      </c>
      <c r="E2809" s="38" t="s">
        <v>23</v>
      </c>
      <c r="F2809" s="38" t="s">
        <v>0</v>
      </c>
      <c r="G2809" s="38" t="s">
        <v>14</v>
      </c>
      <c r="H2809" s="38" t="s">
        <v>15</v>
      </c>
      <c r="I2809" s="38" t="s">
        <v>6</v>
      </c>
    </row>
    <row r="2810" spans="1:9" x14ac:dyDescent="0.2">
      <c r="A2810" s="37">
        <v>44470</v>
      </c>
      <c r="B2810" s="38">
        <v>6.8</v>
      </c>
      <c r="C2810" s="38" t="s">
        <v>31</v>
      </c>
      <c r="D2810" s="38" t="s">
        <v>30</v>
      </c>
      <c r="E2810" s="38" t="s">
        <v>23</v>
      </c>
      <c r="F2810" s="38" t="s">
        <v>0</v>
      </c>
      <c r="G2810" s="38" t="s">
        <v>14</v>
      </c>
      <c r="H2810" s="38" t="s">
        <v>15</v>
      </c>
      <c r="I2810" s="38" t="s">
        <v>6</v>
      </c>
    </row>
    <row r="2811" spans="1:9" x14ac:dyDescent="0.2">
      <c r="A2811" s="37">
        <v>44562</v>
      </c>
      <c r="B2811" s="38">
        <v>7.7</v>
      </c>
      <c r="C2811" s="38" t="s">
        <v>31</v>
      </c>
      <c r="D2811" s="38" t="s">
        <v>30</v>
      </c>
      <c r="E2811" s="38" t="s">
        <v>23</v>
      </c>
      <c r="F2811" s="38" t="s">
        <v>0</v>
      </c>
      <c r="G2811" s="38" t="s">
        <v>14</v>
      </c>
      <c r="H2811" s="38" t="s">
        <v>15</v>
      </c>
      <c r="I2811" s="38" t="s">
        <v>6</v>
      </c>
    </row>
    <row r="2812" spans="1:9" x14ac:dyDescent="0.2">
      <c r="A2812" s="37">
        <v>44652</v>
      </c>
      <c r="B2812" s="38">
        <v>7.5</v>
      </c>
      <c r="C2812" s="38" t="s">
        <v>31</v>
      </c>
      <c r="D2812" s="38" t="s">
        <v>30</v>
      </c>
      <c r="E2812" s="38" t="s">
        <v>23</v>
      </c>
      <c r="F2812" s="38" t="s">
        <v>0</v>
      </c>
      <c r="G2812" s="38" t="s">
        <v>14</v>
      </c>
      <c r="H2812" s="38" t="s">
        <v>15</v>
      </c>
      <c r="I2812" s="38" t="s">
        <v>6</v>
      </c>
    </row>
    <row r="2813" spans="1:9" x14ac:dyDescent="0.2">
      <c r="A2813" s="37">
        <v>44743</v>
      </c>
      <c r="B2813" s="38">
        <v>4.7</v>
      </c>
      <c r="C2813" s="38" t="s">
        <v>31</v>
      </c>
      <c r="D2813" s="38" t="s">
        <v>30</v>
      </c>
      <c r="E2813" s="38" t="s">
        <v>23</v>
      </c>
      <c r="F2813" s="38" t="s">
        <v>0</v>
      </c>
      <c r="G2813" s="38" t="s">
        <v>14</v>
      </c>
      <c r="H2813" s="38" t="s">
        <v>15</v>
      </c>
      <c r="I2813" s="38" t="s">
        <v>6</v>
      </c>
    </row>
    <row r="2814" spans="1:9" x14ac:dyDescent="0.2">
      <c r="A2814" s="37">
        <v>44835</v>
      </c>
      <c r="B2814" s="38">
        <v>4.0999999999999996</v>
      </c>
      <c r="C2814" s="38" t="s">
        <v>31</v>
      </c>
      <c r="D2814" s="38" t="s">
        <v>30</v>
      </c>
      <c r="E2814" s="38" t="s">
        <v>23</v>
      </c>
      <c r="F2814" s="38" t="s">
        <v>0</v>
      </c>
      <c r="G2814" s="38" t="s">
        <v>14</v>
      </c>
      <c r="H2814" s="38" t="s">
        <v>15</v>
      </c>
      <c r="I2814" s="38" t="s">
        <v>6</v>
      </c>
    </row>
    <row r="2815" spans="1:9" x14ac:dyDescent="0.2">
      <c r="A2815" s="37">
        <v>44927</v>
      </c>
      <c r="B2815" s="38">
        <v>3.9</v>
      </c>
      <c r="C2815" s="38" t="s">
        <v>31</v>
      </c>
      <c r="D2815" s="38" t="s">
        <v>30</v>
      </c>
      <c r="E2815" s="38" t="s">
        <v>23</v>
      </c>
      <c r="F2815" s="38" t="s">
        <v>0</v>
      </c>
      <c r="G2815" s="38" t="s">
        <v>14</v>
      </c>
      <c r="H2815" s="38" t="s">
        <v>15</v>
      </c>
      <c r="I2815" s="38" t="s">
        <v>6</v>
      </c>
    </row>
    <row r="2816" spans="1:9" x14ac:dyDescent="0.2">
      <c r="A2816" s="37">
        <v>45017</v>
      </c>
      <c r="B2816" s="38">
        <v>3</v>
      </c>
      <c r="C2816" s="38" t="s">
        <v>31</v>
      </c>
      <c r="D2816" s="38" t="s">
        <v>30</v>
      </c>
      <c r="E2816" s="38" t="s">
        <v>23</v>
      </c>
      <c r="F2816" s="38" t="s">
        <v>0</v>
      </c>
      <c r="G2816" s="38" t="s">
        <v>14</v>
      </c>
      <c r="H2816" s="38" t="s">
        <v>15</v>
      </c>
      <c r="I2816" s="38" t="s">
        <v>6</v>
      </c>
    </row>
    <row r="2817" spans="1:9" x14ac:dyDescent="0.2">
      <c r="A2817" s="37">
        <v>45108</v>
      </c>
      <c r="B2817" s="38">
        <v>2.7</v>
      </c>
      <c r="C2817" s="38" t="s">
        <v>31</v>
      </c>
      <c r="D2817" s="38" t="s">
        <v>30</v>
      </c>
      <c r="E2817" s="38" t="s">
        <v>23</v>
      </c>
      <c r="F2817" s="38" t="s">
        <v>0</v>
      </c>
      <c r="G2817" s="38" t="s">
        <v>14</v>
      </c>
      <c r="H2817" s="38" t="s">
        <v>15</v>
      </c>
      <c r="I2817" s="38" t="s">
        <v>6</v>
      </c>
    </row>
    <row r="2818" spans="1:9" x14ac:dyDescent="0.2">
      <c r="A2818" s="37">
        <v>45200</v>
      </c>
      <c r="B2818" s="38">
        <v>1.8</v>
      </c>
      <c r="C2818" s="38" t="s">
        <v>31</v>
      </c>
      <c r="D2818" s="38" t="s">
        <v>30</v>
      </c>
      <c r="E2818" s="38" t="s">
        <v>23</v>
      </c>
      <c r="F2818" s="38" t="s">
        <v>0</v>
      </c>
      <c r="G2818" s="38" t="s">
        <v>14</v>
      </c>
      <c r="H2818" s="38" t="s">
        <v>15</v>
      </c>
      <c r="I2818" s="38" t="s">
        <v>6</v>
      </c>
    </row>
    <row r="2819" spans="1:9" x14ac:dyDescent="0.2">
      <c r="A2819" s="37">
        <v>45292</v>
      </c>
      <c r="B2819" s="38">
        <v>3.6</v>
      </c>
      <c r="C2819" s="38" t="s">
        <v>31</v>
      </c>
      <c r="D2819" s="38" t="s">
        <v>30</v>
      </c>
      <c r="E2819" s="38" t="s">
        <v>23</v>
      </c>
      <c r="F2819" s="38" t="s">
        <v>0</v>
      </c>
      <c r="G2819" s="38" t="s">
        <v>14</v>
      </c>
      <c r="H2819" s="38" t="s">
        <v>15</v>
      </c>
      <c r="I2819" s="38" t="s">
        <v>6</v>
      </c>
    </row>
    <row r="2820" spans="1:9" x14ac:dyDescent="0.2">
      <c r="A2820" s="37">
        <v>45383</v>
      </c>
      <c r="B2820" s="38">
        <v>2.6</v>
      </c>
      <c r="C2820" s="38" t="s">
        <v>31</v>
      </c>
      <c r="D2820" s="38" t="s">
        <v>30</v>
      </c>
      <c r="E2820" s="38" t="s">
        <v>23</v>
      </c>
      <c r="F2820" s="38" t="s">
        <v>0</v>
      </c>
      <c r="G2820" s="38" t="s">
        <v>14</v>
      </c>
      <c r="H2820" s="38" t="s">
        <v>15</v>
      </c>
      <c r="I2820" s="38" t="s">
        <v>6</v>
      </c>
    </row>
    <row r="2821" spans="1:9" x14ac:dyDescent="0.2">
      <c r="A2821" s="37">
        <v>45474</v>
      </c>
      <c r="B2821" s="38">
        <v>1.7</v>
      </c>
      <c r="C2821" s="38" t="s">
        <v>31</v>
      </c>
      <c r="D2821" s="38" t="s">
        <v>30</v>
      </c>
      <c r="E2821" s="38" t="s">
        <v>23</v>
      </c>
      <c r="F2821" s="38" t="s">
        <v>0</v>
      </c>
      <c r="G2821" s="38" t="s">
        <v>14</v>
      </c>
      <c r="H2821" s="38" t="s">
        <v>15</v>
      </c>
      <c r="I2821" s="38" t="s">
        <v>6</v>
      </c>
    </row>
    <row r="2822" spans="1:9" x14ac:dyDescent="0.2">
      <c r="A2822" s="37">
        <v>45566</v>
      </c>
      <c r="B2822" s="38">
        <v>2.5</v>
      </c>
      <c r="C2822" s="38" t="s">
        <v>31</v>
      </c>
      <c r="D2822" s="38" t="s">
        <v>30</v>
      </c>
      <c r="E2822" s="38" t="s">
        <v>23</v>
      </c>
      <c r="F2822" s="38" t="s">
        <v>0</v>
      </c>
      <c r="G2822" s="38" t="s">
        <v>14</v>
      </c>
      <c r="H2822" s="38" t="s">
        <v>15</v>
      </c>
      <c r="I2822" s="38" t="s">
        <v>6</v>
      </c>
    </row>
    <row r="2823" spans="1:9" x14ac:dyDescent="0.2">
      <c r="A2823" s="37">
        <v>45658</v>
      </c>
      <c r="B2823" s="38">
        <v>3.4</v>
      </c>
      <c r="C2823" s="38" t="s">
        <v>31</v>
      </c>
      <c r="D2823" s="38" t="s">
        <v>30</v>
      </c>
      <c r="E2823" s="38" t="s">
        <v>23</v>
      </c>
      <c r="F2823" s="38" t="s">
        <v>0</v>
      </c>
      <c r="G2823" s="38" t="s">
        <v>14</v>
      </c>
      <c r="H2823" s="38" t="s">
        <v>15</v>
      </c>
      <c r="I2823" s="38" t="s">
        <v>6</v>
      </c>
    </row>
    <row r="2824" spans="1:9" x14ac:dyDescent="0.2">
      <c r="A2824" s="37">
        <v>45748</v>
      </c>
      <c r="B2824" s="38">
        <v>2.1</v>
      </c>
      <c r="C2824" s="38" t="s">
        <v>31</v>
      </c>
      <c r="D2824" s="38" t="s">
        <v>30</v>
      </c>
      <c r="E2824" s="38" t="s">
        <v>23</v>
      </c>
      <c r="F2824" s="38" t="s">
        <v>0</v>
      </c>
      <c r="G2824" s="38" t="s">
        <v>14</v>
      </c>
      <c r="H2824" s="38" t="s">
        <v>15</v>
      </c>
      <c r="I2824" s="38" t="s">
        <v>6</v>
      </c>
    </row>
    <row r="2825" spans="1:9" x14ac:dyDescent="0.2">
      <c r="A2825" s="37">
        <v>45839</v>
      </c>
      <c r="B2825" s="38">
        <v>2.8</v>
      </c>
      <c r="C2825" s="38" t="s">
        <v>31</v>
      </c>
      <c r="D2825" s="38" t="s">
        <v>30</v>
      </c>
      <c r="E2825" s="38" t="s">
        <v>23</v>
      </c>
      <c r="F2825" s="38" t="s">
        <v>0</v>
      </c>
      <c r="G2825" s="38" t="s">
        <v>14</v>
      </c>
      <c r="H2825" s="38" t="s">
        <v>15</v>
      </c>
      <c r="I2825" s="38" t="s">
        <v>6</v>
      </c>
    </row>
    <row r="2826" spans="1:9" x14ac:dyDescent="0.2">
      <c r="A2826" s="39">
        <v>45931</v>
      </c>
      <c r="B2826" s="40">
        <v>2.9</v>
      </c>
      <c r="C2826" s="40" t="s">
        <v>31</v>
      </c>
      <c r="D2826" s="40" t="s">
        <v>30</v>
      </c>
      <c r="E2826" s="40" t="s">
        <v>23</v>
      </c>
      <c r="F2826" s="40" t="s">
        <v>0</v>
      </c>
      <c r="G2826" s="40" t="s">
        <v>14</v>
      </c>
      <c r="H2826" s="40" t="s">
        <v>15</v>
      </c>
      <c r="I2826" s="40" t="s">
        <v>6</v>
      </c>
    </row>
    <row r="2827" spans="1:9" x14ac:dyDescent="0.2">
      <c r="A2827" s="37">
        <v>37622</v>
      </c>
      <c r="B2827" s="38">
        <v>2.1</v>
      </c>
      <c r="C2827" s="38" t="s">
        <v>40</v>
      </c>
      <c r="D2827" s="38" t="s">
        <v>38</v>
      </c>
      <c r="E2827" s="38" t="s">
        <v>10</v>
      </c>
      <c r="F2827" s="38" t="s">
        <v>0</v>
      </c>
      <c r="G2827" s="38" t="s">
        <v>14</v>
      </c>
      <c r="H2827" s="38" t="s">
        <v>36</v>
      </c>
      <c r="I2827" s="38" t="s">
        <v>8</v>
      </c>
    </row>
    <row r="2828" spans="1:9" x14ac:dyDescent="0.2">
      <c r="A2828" s="37">
        <v>37712</v>
      </c>
      <c r="B2828" s="38">
        <v>1.94</v>
      </c>
      <c r="C2828" s="38" t="s">
        <v>40</v>
      </c>
      <c r="D2828" s="38" t="s">
        <v>38</v>
      </c>
      <c r="E2828" s="38" t="s">
        <v>10</v>
      </c>
      <c r="F2828" s="38" t="s">
        <v>0</v>
      </c>
      <c r="G2828" s="38" t="s">
        <v>14</v>
      </c>
      <c r="H2828" s="38" t="s">
        <v>36</v>
      </c>
      <c r="I2828" s="38" t="s">
        <v>8</v>
      </c>
    </row>
    <row r="2829" spans="1:9" x14ac:dyDescent="0.2">
      <c r="A2829" s="37">
        <v>37803</v>
      </c>
      <c r="B2829" s="38">
        <v>2.27</v>
      </c>
      <c r="C2829" s="38" t="s">
        <v>40</v>
      </c>
      <c r="D2829" s="38" t="s">
        <v>38</v>
      </c>
      <c r="E2829" s="38" t="s">
        <v>10</v>
      </c>
      <c r="F2829" s="38" t="s">
        <v>0</v>
      </c>
      <c r="G2829" s="38" t="s">
        <v>14</v>
      </c>
      <c r="H2829" s="38" t="s">
        <v>36</v>
      </c>
      <c r="I2829" s="38" t="s">
        <v>8</v>
      </c>
    </row>
    <row r="2830" spans="1:9" x14ac:dyDescent="0.2">
      <c r="A2830" s="37">
        <v>37895</v>
      </c>
      <c r="B2830" s="38">
        <v>2.54</v>
      </c>
      <c r="C2830" s="38" t="s">
        <v>40</v>
      </c>
      <c r="D2830" s="38" t="s">
        <v>38</v>
      </c>
      <c r="E2830" s="38" t="s">
        <v>10</v>
      </c>
      <c r="F2830" s="38" t="s">
        <v>0</v>
      </c>
      <c r="G2830" s="38" t="s">
        <v>14</v>
      </c>
      <c r="H2830" s="38" t="s">
        <v>36</v>
      </c>
      <c r="I2830" s="38" t="s">
        <v>8</v>
      </c>
    </row>
    <row r="2831" spans="1:9" x14ac:dyDescent="0.2">
      <c r="A2831" s="37">
        <v>37987</v>
      </c>
      <c r="B2831" s="38">
        <v>2.46</v>
      </c>
      <c r="C2831" s="38" t="s">
        <v>40</v>
      </c>
      <c r="D2831" s="38" t="s">
        <v>38</v>
      </c>
      <c r="E2831" s="38" t="s">
        <v>10</v>
      </c>
      <c r="F2831" s="38" t="s">
        <v>0</v>
      </c>
      <c r="G2831" s="38" t="s">
        <v>14</v>
      </c>
      <c r="H2831" s="38" t="s">
        <v>36</v>
      </c>
      <c r="I2831" s="38" t="s">
        <v>8</v>
      </c>
    </row>
    <row r="2832" spans="1:9" x14ac:dyDescent="0.2">
      <c r="A2832" s="37">
        <v>38078</v>
      </c>
      <c r="B2832" s="38">
        <v>2.63</v>
      </c>
      <c r="C2832" s="38" t="s">
        <v>40</v>
      </c>
      <c r="D2832" s="38" t="s">
        <v>38</v>
      </c>
      <c r="E2832" s="38" t="s">
        <v>10</v>
      </c>
      <c r="F2832" s="38" t="s">
        <v>0</v>
      </c>
      <c r="G2832" s="38" t="s">
        <v>14</v>
      </c>
      <c r="H2832" s="38" t="s">
        <v>36</v>
      </c>
      <c r="I2832" s="38" t="s">
        <v>8</v>
      </c>
    </row>
    <row r="2833" spans="1:9" x14ac:dyDescent="0.2">
      <c r="A2833" s="37">
        <v>38169</v>
      </c>
      <c r="B2833" s="38">
        <v>2.48</v>
      </c>
      <c r="C2833" s="38" t="s">
        <v>40</v>
      </c>
      <c r="D2833" s="38" t="s">
        <v>38</v>
      </c>
      <c r="E2833" s="38" t="s">
        <v>10</v>
      </c>
      <c r="F2833" s="38" t="s">
        <v>0</v>
      </c>
      <c r="G2833" s="38" t="s">
        <v>14</v>
      </c>
      <c r="H2833" s="38" t="s">
        <v>36</v>
      </c>
      <c r="I2833" s="38" t="s">
        <v>8</v>
      </c>
    </row>
    <row r="2834" spans="1:9" x14ac:dyDescent="0.2">
      <c r="A2834" s="37">
        <v>38261</v>
      </c>
      <c r="B2834" s="38">
        <v>2.41</v>
      </c>
      <c r="C2834" s="38" t="s">
        <v>40</v>
      </c>
      <c r="D2834" s="38" t="s">
        <v>38</v>
      </c>
      <c r="E2834" s="38" t="s">
        <v>10</v>
      </c>
      <c r="F2834" s="38" t="s">
        <v>0</v>
      </c>
      <c r="G2834" s="38" t="s">
        <v>14</v>
      </c>
      <c r="H2834" s="38" t="s">
        <v>36</v>
      </c>
      <c r="I2834" s="38" t="s">
        <v>8</v>
      </c>
    </row>
    <row r="2835" spans="1:9" x14ac:dyDescent="0.2">
      <c r="A2835" s="37">
        <v>38353</v>
      </c>
      <c r="B2835" s="38">
        <v>2.4500000000000002</v>
      </c>
      <c r="C2835" s="38" t="s">
        <v>40</v>
      </c>
      <c r="D2835" s="38" t="s">
        <v>38</v>
      </c>
      <c r="E2835" s="38" t="s">
        <v>10</v>
      </c>
      <c r="F2835" s="38" t="s">
        <v>0</v>
      </c>
      <c r="G2835" s="38" t="s">
        <v>14</v>
      </c>
      <c r="H2835" s="38" t="s">
        <v>36</v>
      </c>
      <c r="I2835" s="38" t="s">
        <v>8</v>
      </c>
    </row>
    <row r="2836" spans="1:9" x14ac:dyDescent="0.2">
      <c r="A2836" s="37">
        <v>38443</v>
      </c>
      <c r="B2836" s="38">
        <v>2.39</v>
      </c>
      <c r="C2836" s="38" t="s">
        <v>40</v>
      </c>
      <c r="D2836" s="38" t="s">
        <v>38</v>
      </c>
      <c r="E2836" s="38" t="s">
        <v>10</v>
      </c>
      <c r="F2836" s="38" t="s">
        <v>0</v>
      </c>
      <c r="G2836" s="38" t="s">
        <v>14</v>
      </c>
      <c r="H2836" s="38" t="s">
        <v>36</v>
      </c>
      <c r="I2836" s="38" t="s">
        <v>8</v>
      </c>
    </row>
    <row r="2837" spans="1:9" x14ac:dyDescent="0.2">
      <c r="A2837" s="37">
        <v>38534</v>
      </c>
      <c r="B2837" s="38">
        <v>2.34</v>
      </c>
      <c r="C2837" s="38" t="s">
        <v>40</v>
      </c>
      <c r="D2837" s="38" t="s">
        <v>38</v>
      </c>
      <c r="E2837" s="38" t="s">
        <v>10</v>
      </c>
      <c r="F2837" s="38" t="s">
        <v>0</v>
      </c>
      <c r="G2837" s="38" t="s">
        <v>14</v>
      </c>
      <c r="H2837" s="38" t="s">
        <v>36</v>
      </c>
      <c r="I2837" s="38" t="s">
        <v>8</v>
      </c>
    </row>
    <row r="2838" spans="1:9" x14ac:dyDescent="0.2">
      <c r="A2838" s="37">
        <v>38626</v>
      </c>
      <c r="B2838" s="38">
        <v>2.42</v>
      </c>
      <c r="C2838" s="38" t="s">
        <v>40</v>
      </c>
      <c r="D2838" s="38" t="s">
        <v>38</v>
      </c>
      <c r="E2838" s="38" t="s">
        <v>10</v>
      </c>
      <c r="F2838" s="38" t="s">
        <v>0</v>
      </c>
      <c r="G2838" s="38" t="s">
        <v>14</v>
      </c>
      <c r="H2838" s="38" t="s">
        <v>36</v>
      </c>
      <c r="I2838" s="38" t="s">
        <v>8</v>
      </c>
    </row>
    <row r="2839" spans="1:9" x14ac:dyDescent="0.2">
      <c r="A2839" s="37">
        <v>38718</v>
      </c>
      <c r="B2839" s="38">
        <v>2.4300000000000002</v>
      </c>
      <c r="C2839" s="38" t="s">
        <v>40</v>
      </c>
      <c r="D2839" s="38" t="s">
        <v>38</v>
      </c>
      <c r="E2839" s="38" t="s">
        <v>10</v>
      </c>
      <c r="F2839" s="38" t="s">
        <v>0</v>
      </c>
      <c r="G2839" s="38" t="s">
        <v>14</v>
      </c>
      <c r="H2839" s="38" t="s">
        <v>36</v>
      </c>
      <c r="I2839" s="38" t="s">
        <v>8</v>
      </c>
    </row>
    <row r="2840" spans="1:9" x14ac:dyDescent="0.2">
      <c r="A2840" s="37">
        <v>38808</v>
      </c>
      <c r="B2840" s="38">
        <v>2.57</v>
      </c>
      <c r="C2840" s="38" t="s">
        <v>40</v>
      </c>
      <c r="D2840" s="38" t="s">
        <v>38</v>
      </c>
      <c r="E2840" s="38" t="s">
        <v>10</v>
      </c>
      <c r="F2840" s="38" t="s">
        <v>0</v>
      </c>
      <c r="G2840" s="38" t="s">
        <v>14</v>
      </c>
      <c r="H2840" s="38" t="s">
        <v>36</v>
      </c>
      <c r="I2840" s="38" t="s">
        <v>8</v>
      </c>
    </row>
    <row r="2841" spans="1:9" x14ac:dyDescent="0.2">
      <c r="A2841" s="37">
        <v>38899</v>
      </c>
      <c r="B2841" s="38">
        <v>2.57</v>
      </c>
      <c r="C2841" s="38" t="s">
        <v>40</v>
      </c>
      <c r="D2841" s="38" t="s">
        <v>38</v>
      </c>
      <c r="E2841" s="38" t="s">
        <v>10</v>
      </c>
      <c r="F2841" s="38" t="s">
        <v>0</v>
      </c>
      <c r="G2841" s="38" t="s">
        <v>14</v>
      </c>
      <c r="H2841" s="38" t="s">
        <v>36</v>
      </c>
      <c r="I2841" s="38" t="s">
        <v>8</v>
      </c>
    </row>
    <row r="2842" spans="1:9" x14ac:dyDescent="0.2">
      <c r="A2842" s="37">
        <v>38991</v>
      </c>
      <c r="B2842" s="38">
        <v>2.42</v>
      </c>
      <c r="C2842" s="38" t="s">
        <v>40</v>
      </c>
      <c r="D2842" s="38" t="s">
        <v>38</v>
      </c>
      <c r="E2842" s="38" t="s">
        <v>10</v>
      </c>
      <c r="F2842" s="38" t="s">
        <v>0</v>
      </c>
      <c r="G2842" s="38" t="s">
        <v>14</v>
      </c>
      <c r="H2842" s="38" t="s">
        <v>36</v>
      </c>
      <c r="I2842" s="38" t="s">
        <v>8</v>
      </c>
    </row>
    <row r="2843" spans="1:9" x14ac:dyDescent="0.2">
      <c r="A2843" s="37">
        <v>39083</v>
      </c>
      <c r="B2843" s="38">
        <v>2.35</v>
      </c>
      <c r="C2843" s="38" t="s">
        <v>40</v>
      </c>
      <c r="D2843" s="38" t="s">
        <v>38</v>
      </c>
      <c r="E2843" s="38" t="s">
        <v>10</v>
      </c>
      <c r="F2843" s="38" t="s">
        <v>0</v>
      </c>
      <c r="G2843" s="38" t="s">
        <v>14</v>
      </c>
      <c r="H2843" s="38" t="s">
        <v>36</v>
      </c>
      <c r="I2843" s="38" t="s">
        <v>8</v>
      </c>
    </row>
    <row r="2844" spans="1:9" x14ac:dyDescent="0.2">
      <c r="A2844" s="37">
        <v>39173</v>
      </c>
      <c r="B2844" s="38">
        <v>2.41</v>
      </c>
      <c r="C2844" s="38" t="s">
        <v>40</v>
      </c>
      <c r="D2844" s="38" t="s">
        <v>38</v>
      </c>
      <c r="E2844" s="38" t="s">
        <v>10</v>
      </c>
      <c r="F2844" s="38" t="s">
        <v>0</v>
      </c>
      <c r="G2844" s="38" t="s">
        <v>14</v>
      </c>
      <c r="H2844" s="38" t="s">
        <v>36</v>
      </c>
      <c r="I2844" s="38" t="s">
        <v>8</v>
      </c>
    </row>
    <row r="2845" spans="1:9" x14ac:dyDescent="0.2">
      <c r="A2845" s="37">
        <v>39264</v>
      </c>
      <c r="B2845" s="38">
        <v>2.4500000000000002</v>
      </c>
      <c r="C2845" s="38" t="s">
        <v>40</v>
      </c>
      <c r="D2845" s="38" t="s">
        <v>38</v>
      </c>
      <c r="E2845" s="38" t="s">
        <v>10</v>
      </c>
      <c r="F2845" s="38" t="s">
        <v>0</v>
      </c>
      <c r="G2845" s="38" t="s">
        <v>14</v>
      </c>
      <c r="H2845" s="38" t="s">
        <v>36</v>
      </c>
      <c r="I2845" s="38" t="s">
        <v>8</v>
      </c>
    </row>
    <row r="2846" spans="1:9" x14ac:dyDescent="0.2">
      <c r="A2846" s="37">
        <v>39356</v>
      </c>
      <c r="B2846" s="38">
        <v>2.44</v>
      </c>
      <c r="C2846" s="38" t="s">
        <v>40</v>
      </c>
      <c r="D2846" s="38" t="s">
        <v>38</v>
      </c>
      <c r="E2846" s="38" t="s">
        <v>10</v>
      </c>
      <c r="F2846" s="38" t="s">
        <v>0</v>
      </c>
      <c r="G2846" s="38" t="s">
        <v>14</v>
      </c>
      <c r="H2846" s="38" t="s">
        <v>36</v>
      </c>
      <c r="I2846" s="38" t="s">
        <v>8</v>
      </c>
    </row>
    <row r="2847" spans="1:9" x14ac:dyDescent="0.2">
      <c r="A2847" s="37">
        <v>39448</v>
      </c>
      <c r="B2847" s="38">
        <v>2.5099999999999998</v>
      </c>
      <c r="C2847" s="38" t="s">
        <v>40</v>
      </c>
      <c r="D2847" s="38" t="s">
        <v>38</v>
      </c>
      <c r="E2847" s="38" t="s">
        <v>10</v>
      </c>
      <c r="F2847" s="38" t="s">
        <v>0</v>
      </c>
      <c r="G2847" s="38" t="s">
        <v>14</v>
      </c>
      <c r="H2847" s="38" t="s">
        <v>36</v>
      </c>
      <c r="I2847" s="38" t="s">
        <v>8</v>
      </c>
    </row>
    <row r="2848" spans="1:9" x14ac:dyDescent="0.2">
      <c r="A2848" s="37">
        <v>39539</v>
      </c>
      <c r="B2848" s="38">
        <v>2.4300000000000002</v>
      </c>
      <c r="C2848" s="38" t="s">
        <v>40</v>
      </c>
      <c r="D2848" s="38" t="s">
        <v>38</v>
      </c>
      <c r="E2848" s="38" t="s">
        <v>10</v>
      </c>
      <c r="F2848" s="38" t="s">
        <v>0</v>
      </c>
      <c r="G2848" s="38" t="s">
        <v>14</v>
      </c>
      <c r="H2848" s="38" t="s">
        <v>36</v>
      </c>
      <c r="I2848" s="38" t="s">
        <v>8</v>
      </c>
    </row>
    <row r="2849" spans="1:9" x14ac:dyDescent="0.2">
      <c r="A2849" s="37">
        <v>39630</v>
      </c>
      <c r="B2849" s="38">
        <v>2.39</v>
      </c>
      <c r="C2849" s="38" t="s">
        <v>40</v>
      </c>
      <c r="D2849" s="38" t="s">
        <v>38</v>
      </c>
      <c r="E2849" s="38" t="s">
        <v>10</v>
      </c>
      <c r="F2849" s="38" t="s">
        <v>0</v>
      </c>
      <c r="G2849" s="38" t="s">
        <v>14</v>
      </c>
      <c r="H2849" s="38" t="s">
        <v>36</v>
      </c>
      <c r="I2849" s="38" t="s">
        <v>8</v>
      </c>
    </row>
    <row r="2850" spans="1:9" x14ac:dyDescent="0.2">
      <c r="A2850" s="37">
        <v>39722</v>
      </c>
      <c r="B2850" s="38">
        <v>1.82</v>
      </c>
      <c r="C2850" s="38" t="s">
        <v>40</v>
      </c>
      <c r="D2850" s="38" t="s">
        <v>38</v>
      </c>
      <c r="E2850" s="38" t="s">
        <v>10</v>
      </c>
      <c r="F2850" s="38" t="s">
        <v>0</v>
      </c>
      <c r="G2850" s="38" t="s">
        <v>14</v>
      </c>
      <c r="H2850" s="38" t="s">
        <v>36</v>
      </c>
      <c r="I2850" s="38" t="s">
        <v>8</v>
      </c>
    </row>
    <row r="2851" spans="1:9" x14ac:dyDescent="0.2">
      <c r="A2851" s="37">
        <v>39814</v>
      </c>
      <c r="B2851" s="38">
        <v>1.5</v>
      </c>
      <c r="C2851" s="38" t="s">
        <v>40</v>
      </c>
      <c r="D2851" s="38" t="s">
        <v>38</v>
      </c>
      <c r="E2851" s="38" t="s">
        <v>10</v>
      </c>
      <c r="F2851" s="38" t="s">
        <v>0</v>
      </c>
      <c r="G2851" s="38" t="s">
        <v>14</v>
      </c>
      <c r="H2851" s="38" t="s">
        <v>36</v>
      </c>
      <c r="I2851" s="38" t="s">
        <v>8</v>
      </c>
    </row>
    <row r="2852" spans="1:9" x14ac:dyDescent="0.2">
      <c r="A2852" s="37">
        <v>39904</v>
      </c>
      <c r="B2852" s="38">
        <v>2.09</v>
      </c>
      <c r="C2852" s="38" t="s">
        <v>40</v>
      </c>
      <c r="D2852" s="38" t="s">
        <v>38</v>
      </c>
      <c r="E2852" s="38" t="s">
        <v>10</v>
      </c>
      <c r="F2852" s="38" t="s">
        <v>0</v>
      </c>
      <c r="G2852" s="38" t="s">
        <v>14</v>
      </c>
      <c r="H2852" s="38" t="s">
        <v>36</v>
      </c>
      <c r="I2852" s="38" t="s">
        <v>8</v>
      </c>
    </row>
    <row r="2853" spans="1:9" x14ac:dyDescent="0.2">
      <c r="A2853" s="37">
        <v>39995</v>
      </c>
      <c r="B2853" s="38">
        <v>2.2400000000000002</v>
      </c>
      <c r="C2853" s="38" t="s">
        <v>40</v>
      </c>
      <c r="D2853" s="38" t="s">
        <v>38</v>
      </c>
      <c r="E2853" s="38" t="s">
        <v>10</v>
      </c>
      <c r="F2853" s="38" t="s">
        <v>0</v>
      </c>
      <c r="G2853" s="38" t="s">
        <v>14</v>
      </c>
      <c r="H2853" s="38" t="s">
        <v>36</v>
      </c>
      <c r="I2853" s="38" t="s">
        <v>8</v>
      </c>
    </row>
    <row r="2854" spans="1:9" x14ac:dyDescent="0.2">
      <c r="A2854" s="37">
        <v>40087</v>
      </c>
      <c r="B2854" s="38">
        <v>2.4500000000000002</v>
      </c>
      <c r="C2854" s="38" t="s">
        <v>40</v>
      </c>
      <c r="D2854" s="38" t="s">
        <v>38</v>
      </c>
      <c r="E2854" s="38" t="s">
        <v>10</v>
      </c>
      <c r="F2854" s="38" t="s">
        <v>0</v>
      </c>
      <c r="G2854" s="38" t="s">
        <v>14</v>
      </c>
      <c r="H2854" s="38" t="s">
        <v>36</v>
      </c>
      <c r="I2854" s="38" t="s">
        <v>8</v>
      </c>
    </row>
    <row r="2855" spans="1:9" x14ac:dyDescent="0.2">
      <c r="A2855" s="37">
        <v>40179</v>
      </c>
      <c r="B2855" s="38">
        <v>2.6</v>
      </c>
      <c r="C2855" s="38" t="s">
        <v>40</v>
      </c>
      <c r="D2855" s="38" t="s">
        <v>38</v>
      </c>
      <c r="E2855" s="38" t="s">
        <v>10</v>
      </c>
      <c r="F2855" s="38" t="s">
        <v>0</v>
      </c>
      <c r="G2855" s="38" t="s">
        <v>14</v>
      </c>
      <c r="H2855" s="38" t="s">
        <v>36</v>
      </c>
      <c r="I2855" s="38" t="s">
        <v>8</v>
      </c>
    </row>
    <row r="2856" spans="1:9" x14ac:dyDescent="0.2">
      <c r="A2856" s="37">
        <v>40269</v>
      </c>
      <c r="B2856" s="38">
        <v>2.48</v>
      </c>
      <c r="C2856" s="38" t="s">
        <v>40</v>
      </c>
      <c r="D2856" s="38" t="s">
        <v>38</v>
      </c>
      <c r="E2856" s="38" t="s">
        <v>10</v>
      </c>
      <c r="F2856" s="38" t="s">
        <v>0</v>
      </c>
      <c r="G2856" s="38" t="s">
        <v>14</v>
      </c>
      <c r="H2856" s="38" t="s">
        <v>36</v>
      </c>
      <c r="I2856" s="38" t="s">
        <v>8</v>
      </c>
    </row>
    <row r="2857" spans="1:9" x14ac:dyDescent="0.2">
      <c r="A2857" s="37">
        <v>40360</v>
      </c>
      <c r="B2857" s="38">
        <v>2.11</v>
      </c>
      <c r="C2857" s="38" t="s">
        <v>40</v>
      </c>
      <c r="D2857" s="38" t="s">
        <v>38</v>
      </c>
      <c r="E2857" s="38" t="s">
        <v>10</v>
      </c>
      <c r="F2857" s="38" t="s">
        <v>0</v>
      </c>
      <c r="G2857" s="38" t="s">
        <v>14</v>
      </c>
      <c r="H2857" s="38" t="s">
        <v>36</v>
      </c>
      <c r="I2857" s="38" t="s">
        <v>8</v>
      </c>
    </row>
    <row r="2858" spans="1:9" x14ac:dyDescent="0.2">
      <c r="A2858" s="37">
        <v>40452</v>
      </c>
      <c r="B2858" s="38">
        <v>2.65</v>
      </c>
      <c r="C2858" s="38" t="s">
        <v>40</v>
      </c>
      <c r="D2858" s="38" t="s">
        <v>38</v>
      </c>
      <c r="E2858" s="38" t="s">
        <v>10</v>
      </c>
      <c r="F2858" s="38" t="s">
        <v>0</v>
      </c>
      <c r="G2858" s="38" t="s">
        <v>14</v>
      </c>
      <c r="H2858" s="38" t="s">
        <v>36</v>
      </c>
      <c r="I2858" s="38" t="s">
        <v>8</v>
      </c>
    </row>
    <row r="2859" spans="1:9" x14ac:dyDescent="0.2">
      <c r="A2859" s="37">
        <v>40544</v>
      </c>
      <c r="B2859" s="38">
        <v>2.7</v>
      </c>
      <c r="C2859" s="38" t="s">
        <v>40</v>
      </c>
      <c r="D2859" s="38" t="s">
        <v>38</v>
      </c>
      <c r="E2859" s="38" t="s">
        <v>10</v>
      </c>
      <c r="F2859" s="38" t="s">
        <v>0</v>
      </c>
      <c r="G2859" s="38" t="s">
        <v>14</v>
      </c>
      <c r="H2859" s="38" t="s">
        <v>36</v>
      </c>
      <c r="I2859" s="38" t="s">
        <v>8</v>
      </c>
    </row>
    <row r="2860" spans="1:9" x14ac:dyDescent="0.2">
      <c r="A2860" s="37">
        <v>40634</v>
      </c>
      <c r="B2860" s="38">
        <v>2.67</v>
      </c>
      <c r="C2860" s="38" t="s">
        <v>40</v>
      </c>
      <c r="D2860" s="38" t="s">
        <v>38</v>
      </c>
      <c r="E2860" s="38" t="s">
        <v>10</v>
      </c>
      <c r="F2860" s="38" t="s">
        <v>0</v>
      </c>
      <c r="G2860" s="38" t="s">
        <v>14</v>
      </c>
      <c r="H2860" s="38" t="s">
        <v>36</v>
      </c>
      <c r="I2860" s="38" t="s">
        <v>8</v>
      </c>
    </row>
    <row r="2861" spans="1:9" x14ac:dyDescent="0.2">
      <c r="A2861" s="37">
        <v>40725</v>
      </c>
      <c r="B2861" s="38">
        <v>2.4900000000000002</v>
      </c>
      <c r="C2861" s="38" t="s">
        <v>40</v>
      </c>
      <c r="D2861" s="38" t="s">
        <v>38</v>
      </c>
      <c r="E2861" s="38" t="s">
        <v>10</v>
      </c>
      <c r="F2861" s="38" t="s">
        <v>0</v>
      </c>
      <c r="G2861" s="38" t="s">
        <v>14</v>
      </c>
      <c r="H2861" s="38" t="s">
        <v>36</v>
      </c>
      <c r="I2861" s="38" t="s">
        <v>8</v>
      </c>
    </row>
    <row r="2862" spans="1:9" x14ac:dyDescent="0.2">
      <c r="A2862" s="37">
        <v>40817</v>
      </c>
      <c r="B2862" s="38">
        <v>2.2799999999999998</v>
      </c>
      <c r="C2862" s="38" t="s">
        <v>40</v>
      </c>
      <c r="D2862" s="38" t="s">
        <v>38</v>
      </c>
      <c r="E2862" s="38" t="s">
        <v>10</v>
      </c>
      <c r="F2862" s="38" t="s">
        <v>0</v>
      </c>
      <c r="G2862" s="38" t="s">
        <v>14</v>
      </c>
      <c r="H2862" s="38" t="s">
        <v>36</v>
      </c>
      <c r="I2862" s="38" t="s">
        <v>8</v>
      </c>
    </row>
    <row r="2863" spans="1:9" x14ac:dyDescent="0.2">
      <c r="A2863" s="37">
        <v>40909</v>
      </c>
      <c r="B2863" s="38">
        <v>2.4900000000000002</v>
      </c>
      <c r="C2863" s="38" t="s">
        <v>40</v>
      </c>
      <c r="D2863" s="38" t="s">
        <v>38</v>
      </c>
      <c r="E2863" s="38" t="s">
        <v>10</v>
      </c>
      <c r="F2863" s="38" t="s">
        <v>0</v>
      </c>
      <c r="G2863" s="38" t="s">
        <v>14</v>
      </c>
      <c r="H2863" s="38" t="s">
        <v>36</v>
      </c>
      <c r="I2863" s="38" t="s">
        <v>8</v>
      </c>
    </row>
    <row r="2864" spans="1:9" x14ac:dyDescent="0.2">
      <c r="A2864" s="37">
        <v>41000</v>
      </c>
      <c r="B2864" s="38">
        <v>2.4900000000000002</v>
      </c>
      <c r="C2864" s="38" t="s">
        <v>40</v>
      </c>
      <c r="D2864" s="38" t="s">
        <v>38</v>
      </c>
      <c r="E2864" s="38" t="s">
        <v>10</v>
      </c>
      <c r="F2864" s="38" t="s">
        <v>0</v>
      </c>
      <c r="G2864" s="38" t="s">
        <v>14</v>
      </c>
      <c r="H2864" s="38" t="s">
        <v>36</v>
      </c>
      <c r="I2864" s="38" t="s">
        <v>8</v>
      </c>
    </row>
    <row r="2865" spans="1:9" x14ac:dyDescent="0.2">
      <c r="A2865" s="37">
        <v>41091</v>
      </c>
      <c r="B2865" s="38">
        <v>2.61</v>
      </c>
      <c r="C2865" s="38" t="s">
        <v>40</v>
      </c>
      <c r="D2865" s="38" t="s">
        <v>38</v>
      </c>
      <c r="E2865" s="38" t="s">
        <v>10</v>
      </c>
      <c r="F2865" s="38" t="s">
        <v>0</v>
      </c>
      <c r="G2865" s="38" t="s">
        <v>14</v>
      </c>
      <c r="H2865" s="38" t="s">
        <v>36</v>
      </c>
      <c r="I2865" s="38" t="s">
        <v>8</v>
      </c>
    </row>
    <row r="2866" spans="1:9" x14ac:dyDescent="0.2">
      <c r="A2866" s="37">
        <v>41183</v>
      </c>
      <c r="B2866" s="38">
        <v>2.83</v>
      </c>
      <c r="C2866" s="38" t="s">
        <v>40</v>
      </c>
      <c r="D2866" s="38" t="s">
        <v>38</v>
      </c>
      <c r="E2866" s="38" t="s">
        <v>10</v>
      </c>
      <c r="F2866" s="38" t="s">
        <v>0</v>
      </c>
      <c r="G2866" s="38" t="s">
        <v>14</v>
      </c>
      <c r="H2866" s="38" t="s">
        <v>36</v>
      </c>
      <c r="I2866" s="38" t="s">
        <v>8</v>
      </c>
    </row>
    <row r="2867" spans="1:9" x14ac:dyDescent="0.2">
      <c r="A2867" s="37">
        <v>41275</v>
      </c>
      <c r="B2867" s="38">
        <v>2.86</v>
      </c>
      <c r="C2867" s="38" t="s">
        <v>40</v>
      </c>
      <c r="D2867" s="38" t="s">
        <v>38</v>
      </c>
      <c r="E2867" s="38" t="s">
        <v>10</v>
      </c>
      <c r="F2867" s="38" t="s">
        <v>0</v>
      </c>
      <c r="G2867" s="38" t="s">
        <v>14</v>
      </c>
      <c r="H2867" s="38" t="s">
        <v>36</v>
      </c>
      <c r="I2867" s="38" t="s">
        <v>8</v>
      </c>
    </row>
    <row r="2868" spans="1:9" x14ac:dyDescent="0.2">
      <c r="A2868" s="37">
        <v>41365</v>
      </c>
      <c r="B2868" s="38">
        <v>2.5499999999999998</v>
      </c>
      <c r="C2868" s="38" t="s">
        <v>40</v>
      </c>
      <c r="D2868" s="38" t="s">
        <v>38</v>
      </c>
      <c r="E2868" s="38" t="s">
        <v>10</v>
      </c>
      <c r="F2868" s="38" t="s">
        <v>0</v>
      </c>
      <c r="G2868" s="38" t="s">
        <v>14</v>
      </c>
      <c r="H2868" s="38" t="s">
        <v>36</v>
      </c>
      <c r="I2868" s="38" t="s">
        <v>8</v>
      </c>
    </row>
    <row r="2869" spans="1:9" x14ac:dyDescent="0.2">
      <c r="A2869" s="37">
        <v>41456</v>
      </c>
      <c r="B2869" s="38">
        <v>2.4700000000000002</v>
      </c>
      <c r="C2869" s="38" t="s">
        <v>40</v>
      </c>
      <c r="D2869" s="38" t="s">
        <v>38</v>
      </c>
      <c r="E2869" s="38" t="s">
        <v>10</v>
      </c>
      <c r="F2869" s="38" t="s">
        <v>0</v>
      </c>
      <c r="G2869" s="38" t="s">
        <v>14</v>
      </c>
      <c r="H2869" s="38" t="s">
        <v>36</v>
      </c>
      <c r="I2869" s="38" t="s">
        <v>8</v>
      </c>
    </row>
    <row r="2870" spans="1:9" x14ac:dyDescent="0.2">
      <c r="A2870" s="37">
        <v>41548</v>
      </c>
      <c r="B2870" s="38">
        <v>2.61</v>
      </c>
      <c r="C2870" s="38" t="s">
        <v>40</v>
      </c>
      <c r="D2870" s="38" t="s">
        <v>38</v>
      </c>
      <c r="E2870" s="38" t="s">
        <v>10</v>
      </c>
      <c r="F2870" s="38" t="s">
        <v>0</v>
      </c>
      <c r="G2870" s="38" t="s">
        <v>14</v>
      </c>
      <c r="H2870" s="38" t="s">
        <v>36</v>
      </c>
      <c r="I2870" s="38" t="s">
        <v>8</v>
      </c>
    </row>
    <row r="2871" spans="1:9" x14ac:dyDescent="0.2">
      <c r="A2871" s="37">
        <v>41640</v>
      </c>
      <c r="B2871" s="38">
        <v>2.61</v>
      </c>
      <c r="C2871" s="38" t="s">
        <v>40</v>
      </c>
      <c r="D2871" s="38" t="s">
        <v>38</v>
      </c>
      <c r="E2871" s="38" t="s">
        <v>10</v>
      </c>
      <c r="F2871" s="38" t="s">
        <v>0</v>
      </c>
      <c r="G2871" s="38" t="s">
        <v>14</v>
      </c>
      <c r="H2871" s="38" t="s">
        <v>36</v>
      </c>
      <c r="I2871" s="38" t="s">
        <v>8</v>
      </c>
    </row>
    <row r="2872" spans="1:9" x14ac:dyDescent="0.2">
      <c r="A2872" s="37">
        <v>41730</v>
      </c>
      <c r="B2872" s="38">
        <v>2.48</v>
      </c>
      <c r="C2872" s="38" t="s">
        <v>40</v>
      </c>
      <c r="D2872" s="38" t="s">
        <v>38</v>
      </c>
      <c r="E2872" s="38" t="s">
        <v>10</v>
      </c>
      <c r="F2872" s="38" t="s">
        <v>0</v>
      </c>
      <c r="G2872" s="38" t="s">
        <v>14</v>
      </c>
      <c r="H2872" s="38" t="s">
        <v>36</v>
      </c>
      <c r="I2872" s="38" t="s">
        <v>8</v>
      </c>
    </row>
    <row r="2873" spans="1:9" x14ac:dyDescent="0.2">
      <c r="A2873" s="37">
        <v>41821</v>
      </c>
      <c r="B2873" s="38">
        <v>2.5299999999999998</v>
      </c>
      <c r="C2873" s="38" t="s">
        <v>40</v>
      </c>
      <c r="D2873" s="38" t="s">
        <v>38</v>
      </c>
      <c r="E2873" s="38" t="s">
        <v>10</v>
      </c>
      <c r="F2873" s="38" t="s">
        <v>0</v>
      </c>
      <c r="G2873" s="38" t="s">
        <v>14</v>
      </c>
      <c r="H2873" s="38" t="s">
        <v>36</v>
      </c>
      <c r="I2873" s="38" t="s">
        <v>8</v>
      </c>
    </row>
    <row r="2874" spans="1:9" x14ac:dyDescent="0.2">
      <c r="A2874" s="37">
        <v>41913</v>
      </c>
      <c r="B2874" s="38">
        <v>2.25</v>
      </c>
      <c r="C2874" s="38" t="s">
        <v>40</v>
      </c>
      <c r="D2874" s="38" t="s">
        <v>38</v>
      </c>
      <c r="E2874" s="38" t="s">
        <v>10</v>
      </c>
      <c r="F2874" s="38" t="s">
        <v>0</v>
      </c>
      <c r="G2874" s="38" t="s">
        <v>14</v>
      </c>
      <c r="H2874" s="38" t="s">
        <v>36</v>
      </c>
      <c r="I2874" s="38" t="s">
        <v>8</v>
      </c>
    </row>
    <row r="2875" spans="1:9" x14ac:dyDescent="0.2">
      <c r="A2875" s="37">
        <v>42005</v>
      </c>
      <c r="B2875" s="38">
        <v>2.04</v>
      </c>
      <c r="C2875" s="38" t="s">
        <v>40</v>
      </c>
      <c r="D2875" s="38" t="s">
        <v>38</v>
      </c>
      <c r="E2875" s="38" t="s">
        <v>10</v>
      </c>
      <c r="F2875" s="38" t="s">
        <v>0</v>
      </c>
      <c r="G2875" s="38" t="s">
        <v>14</v>
      </c>
      <c r="H2875" s="38" t="s">
        <v>36</v>
      </c>
      <c r="I2875" s="38" t="s">
        <v>8</v>
      </c>
    </row>
    <row r="2876" spans="1:9" x14ac:dyDescent="0.2">
      <c r="A2876" s="37">
        <v>42095</v>
      </c>
      <c r="B2876" s="38">
        <v>2.1</v>
      </c>
      <c r="C2876" s="38" t="s">
        <v>40</v>
      </c>
      <c r="D2876" s="38" t="s">
        <v>38</v>
      </c>
      <c r="E2876" s="38" t="s">
        <v>10</v>
      </c>
      <c r="F2876" s="38" t="s">
        <v>0</v>
      </c>
      <c r="G2876" s="38" t="s">
        <v>14</v>
      </c>
      <c r="H2876" s="38" t="s">
        <v>36</v>
      </c>
      <c r="I2876" s="38" t="s">
        <v>8</v>
      </c>
    </row>
    <row r="2877" spans="1:9" x14ac:dyDescent="0.2">
      <c r="A2877" s="37">
        <v>42186</v>
      </c>
      <c r="B2877" s="38">
        <v>2.0099999999999998</v>
      </c>
      <c r="C2877" s="38" t="s">
        <v>40</v>
      </c>
      <c r="D2877" s="38" t="s">
        <v>38</v>
      </c>
      <c r="E2877" s="38" t="s">
        <v>10</v>
      </c>
      <c r="F2877" s="38" t="s">
        <v>0</v>
      </c>
      <c r="G2877" s="38" t="s">
        <v>14</v>
      </c>
      <c r="H2877" s="38" t="s">
        <v>36</v>
      </c>
      <c r="I2877" s="38" t="s">
        <v>8</v>
      </c>
    </row>
    <row r="2878" spans="1:9" x14ac:dyDescent="0.2">
      <c r="A2878" s="37">
        <v>42278</v>
      </c>
      <c r="B2878" s="38">
        <v>1.83</v>
      </c>
      <c r="C2878" s="38" t="s">
        <v>40</v>
      </c>
      <c r="D2878" s="38" t="s">
        <v>38</v>
      </c>
      <c r="E2878" s="38" t="s">
        <v>10</v>
      </c>
      <c r="F2878" s="38" t="s">
        <v>0</v>
      </c>
      <c r="G2878" s="38" t="s">
        <v>14</v>
      </c>
      <c r="H2878" s="38" t="s">
        <v>36</v>
      </c>
      <c r="I2878" s="38" t="s">
        <v>8</v>
      </c>
    </row>
    <row r="2879" spans="1:9" x14ac:dyDescent="0.2">
      <c r="A2879" s="37">
        <v>42370</v>
      </c>
      <c r="B2879" s="38">
        <v>1.63</v>
      </c>
      <c r="C2879" s="38" t="s">
        <v>40</v>
      </c>
      <c r="D2879" s="38" t="s">
        <v>38</v>
      </c>
      <c r="E2879" s="38" t="s">
        <v>10</v>
      </c>
      <c r="F2879" s="38" t="s">
        <v>0</v>
      </c>
      <c r="G2879" s="38" t="s">
        <v>14</v>
      </c>
      <c r="H2879" s="38" t="s">
        <v>36</v>
      </c>
      <c r="I2879" s="38" t="s">
        <v>8</v>
      </c>
    </row>
    <row r="2880" spans="1:9" x14ac:dyDescent="0.2">
      <c r="A2880" s="37">
        <v>42461</v>
      </c>
      <c r="B2880" s="38">
        <v>1.64</v>
      </c>
      <c r="C2880" s="38" t="s">
        <v>40</v>
      </c>
      <c r="D2880" s="38" t="s">
        <v>38</v>
      </c>
      <c r="E2880" s="38" t="s">
        <v>10</v>
      </c>
      <c r="F2880" s="38" t="s">
        <v>0</v>
      </c>
      <c r="G2880" s="38" t="s">
        <v>14</v>
      </c>
      <c r="H2880" s="38" t="s">
        <v>36</v>
      </c>
      <c r="I2880" s="38" t="s">
        <v>8</v>
      </c>
    </row>
    <row r="2881" spans="1:9" x14ac:dyDescent="0.2">
      <c r="A2881" s="37">
        <v>42552</v>
      </c>
      <c r="B2881" s="38">
        <v>1.62</v>
      </c>
      <c r="C2881" s="38" t="s">
        <v>40</v>
      </c>
      <c r="D2881" s="38" t="s">
        <v>38</v>
      </c>
      <c r="E2881" s="38" t="s">
        <v>10</v>
      </c>
      <c r="F2881" s="38" t="s">
        <v>0</v>
      </c>
      <c r="G2881" s="38" t="s">
        <v>14</v>
      </c>
      <c r="H2881" s="38" t="s">
        <v>36</v>
      </c>
      <c r="I2881" s="38" t="s">
        <v>8</v>
      </c>
    </row>
    <row r="2882" spans="1:9" x14ac:dyDescent="0.2">
      <c r="A2882" s="37">
        <v>42644</v>
      </c>
      <c r="B2882" s="38">
        <v>1.95</v>
      </c>
      <c r="C2882" s="38" t="s">
        <v>40</v>
      </c>
      <c r="D2882" s="38" t="s">
        <v>38</v>
      </c>
      <c r="E2882" s="38" t="s">
        <v>10</v>
      </c>
      <c r="F2882" s="38" t="s">
        <v>0</v>
      </c>
      <c r="G2882" s="38" t="s">
        <v>14</v>
      </c>
      <c r="H2882" s="38" t="s">
        <v>36</v>
      </c>
      <c r="I2882" s="38" t="s">
        <v>8</v>
      </c>
    </row>
    <row r="2883" spans="1:9" x14ac:dyDescent="0.2">
      <c r="A2883" s="37">
        <v>42736</v>
      </c>
      <c r="B2883" s="38">
        <v>2.15</v>
      </c>
      <c r="C2883" s="38" t="s">
        <v>40</v>
      </c>
      <c r="D2883" s="38" t="s">
        <v>38</v>
      </c>
      <c r="E2883" s="38" t="s">
        <v>10</v>
      </c>
      <c r="F2883" s="38" t="s">
        <v>0</v>
      </c>
      <c r="G2883" s="38" t="s">
        <v>14</v>
      </c>
      <c r="H2883" s="38" t="s">
        <v>36</v>
      </c>
      <c r="I2883" s="38" t="s">
        <v>8</v>
      </c>
    </row>
    <row r="2884" spans="1:9" x14ac:dyDescent="0.2">
      <c r="A2884" s="37">
        <v>42826</v>
      </c>
      <c r="B2884" s="38">
        <v>1.93</v>
      </c>
      <c r="C2884" s="38" t="s">
        <v>40</v>
      </c>
      <c r="D2884" s="38" t="s">
        <v>38</v>
      </c>
      <c r="E2884" s="38" t="s">
        <v>10</v>
      </c>
      <c r="F2884" s="38" t="s">
        <v>0</v>
      </c>
      <c r="G2884" s="38" t="s">
        <v>14</v>
      </c>
      <c r="H2884" s="38" t="s">
        <v>36</v>
      </c>
      <c r="I2884" s="38" t="s">
        <v>8</v>
      </c>
    </row>
    <row r="2885" spans="1:9" x14ac:dyDescent="0.2">
      <c r="A2885" s="37">
        <v>42917</v>
      </c>
      <c r="B2885" s="38">
        <v>1.94</v>
      </c>
      <c r="C2885" s="38" t="s">
        <v>40</v>
      </c>
      <c r="D2885" s="38" t="s">
        <v>38</v>
      </c>
      <c r="E2885" s="38" t="s">
        <v>10</v>
      </c>
      <c r="F2885" s="38" t="s">
        <v>0</v>
      </c>
      <c r="G2885" s="38" t="s">
        <v>14</v>
      </c>
      <c r="H2885" s="38" t="s">
        <v>36</v>
      </c>
      <c r="I2885" s="38" t="s">
        <v>8</v>
      </c>
    </row>
    <row r="2886" spans="1:9" x14ac:dyDescent="0.2">
      <c r="A2886" s="37">
        <v>43009</v>
      </c>
      <c r="B2886" s="38">
        <v>2</v>
      </c>
      <c r="C2886" s="38" t="s">
        <v>40</v>
      </c>
      <c r="D2886" s="38" t="s">
        <v>38</v>
      </c>
      <c r="E2886" s="38" t="s">
        <v>10</v>
      </c>
      <c r="F2886" s="38" t="s">
        <v>0</v>
      </c>
      <c r="G2886" s="38" t="s">
        <v>14</v>
      </c>
      <c r="H2886" s="38" t="s">
        <v>36</v>
      </c>
      <c r="I2886" s="38" t="s">
        <v>8</v>
      </c>
    </row>
    <row r="2887" spans="1:9" x14ac:dyDescent="0.2">
      <c r="A2887" s="37">
        <v>43101</v>
      </c>
      <c r="B2887" s="38">
        <v>2.1800000000000002</v>
      </c>
      <c r="C2887" s="38" t="s">
        <v>40</v>
      </c>
      <c r="D2887" s="38" t="s">
        <v>38</v>
      </c>
      <c r="E2887" s="38" t="s">
        <v>10</v>
      </c>
      <c r="F2887" s="38" t="s">
        <v>0</v>
      </c>
      <c r="G2887" s="38" t="s">
        <v>14</v>
      </c>
      <c r="H2887" s="38" t="s">
        <v>36</v>
      </c>
      <c r="I2887" s="38" t="s">
        <v>8</v>
      </c>
    </row>
    <row r="2888" spans="1:9" x14ac:dyDescent="0.2">
      <c r="A2888" s="37">
        <v>43191</v>
      </c>
      <c r="B2888" s="38">
        <v>2.19</v>
      </c>
      <c r="C2888" s="38" t="s">
        <v>40</v>
      </c>
      <c r="D2888" s="38" t="s">
        <v>38</v>
      </c>
      <c r="E2888" s="38" t="s">
        <v>10</v>
      </c>
      <c r="F2888" s="38" t="s">
        <v>0</v>
      </c>
      <c r="G2888" s="38" t="s">
        <v>14</v>
      </c>
      <c r="H2888" s="38" t="s">
        <v>36</v>
      </c>
      <c r="I2888" s="38" t="s">
        <v>8</v>
      </c>
    </row>
    <row r="2889" spans="1:9" x14ac:dyDescent="0.2">
      <c r="A2889" s="37">
        <v>43282</v>
      </c>
      <c r="B2889" s="38">
        <v>2.21</v>
      </c>
      <c r="C2889" s="38" t="s">
        <v>40</v>
      </c>
      <c r="D2889" s="38" t="s">
        <v>38</v>
      </c>
      <c r="E2889" s="38" t="s">
        <v>10</v>
      </c>
      <c r="F2889" s="38" t="s">
        <v>0</v>
      </c>
      <c r="G2889" s="38" t="s">
        <v>14</v>
      </c>
      <c r="H2889" s="38" t="s">
        <v>36</v>
      </c>
      <c r="I2889" s="38" t="s">
        <v>8</v>
      </c>
    </row>
    <row r="2890" spans="1:9" x14ac:dyDescent="0.2">
      <c r="A2890" s="37">
        <v>43374</v>
      </c>
      <c r="B2890" s="38">
        <v>2.15</v>
      </c>
      <c r="C2890" s="38" t="s">
        <v>40</v>
      </c>
      <c r="D2890" s="38" t="s">
        <v>38</v>
      </c>
      <c r="E2890" s="38" t="s">
        <v>10</v>
      </c>
      <c r="F2890" s="38" t="s">
        <v>0</v>
      </c>
      <c r="G2890" s="38" t="s">
        <v>14</v>
      </c>
      <c r="H2890" s="38" t="s">
        <v>36</v>
      </c>
      <c r="I2890" s="38" t="s">
        <v>8</v>
      </c>
    </row>
    <row r="2891" spans="1:9" x14ac:dyDescent="0.2">
      <c r="A2891" s="37">
        <v>43466</v>
      </c>
      <c r="B2891" s="38">
        <v>1.99</v>
      </c>
      <c r="C2891" s="38" t="s">
        <v>40</v>
      </c>
      <c r="D2891" s="38" t="s">
        <v>38</v>
      </c>
      <c r="E2891" s="38" t="s">
        <v>10</v>
      </c>
      <c r="F2891" s="38" t="s">
        <v>0</v>
      </c>
      <c r="G2891" s="38" t="s">
        <v>14</v>
      </c>
      <c r="H2891" s="38" t="s">
        <v>36</v>
      </c>
      <c r="I2891" s="38" t="s">
        <v>8</v>
      </c>
    </row>
    <row r="2892" spans="1:9" x14ac:dyDescent="0.2">
      <c r="A2892" s="37">
        <v>43556</v>
      </c>
      <c r="B2892" s="38">
        <v>1.94</v>
      </c>
      <c r="C2892" s="38" t="s">
        <v>40</v>
      </c>
      <c r="D2892" s="38" t="s">
        <v>38</v>
      </c>
      <c r="E2892" s="38" t="s">
        <v>10</v>
      </c>
      <c r="F2892" s="38" t="s">
        <v>0</v>
      </c>
      <c r="G2892" s="38" t="s">
        <v>14</v>
      </c>
      <c r="H2892" s="38" t="s">
        <v>36</v>
      </c>
      <c r="I2892" s="38" t="s">
        <v>8</v>
      </c>
    </row>
    <row r="2893" spans="1:9" x14ac:dyDescent="0.2">
      <c r="A2893" s="37">
        <v>43647</v>
      </c>
      <c r="B2893" s="38">
        <v>1.83</v>
      </c>
      <c r="C2893" s="38" t="s">
        <v>40</v>
      </c>
      <c r="D2893" s="38" t="s">
        <v>38</v>
      </c>
      <c r="E2893" s="38" t="s">
        <v>10</v>
      </c>
      <c r="F2893" s="38" t="s">
        <v>0</v>
      </c>
      <c r="G2893" s="38" t="s">
        <v>14</v>
      </c>
      <c r="H2893" s="38" t="s">
        <v>36</v>
      </c>
      <c r="I2893" s="38" t="s">
        <v>8</v>
      </c>
    </row>
    <row r="2894" spans="1:9" x14ac:dyDescent="0.2">
      <c r="A2894" s="37">
        <v>43739</v>
      </c>
      <c r="B2894" s="38">
        <v>1.76</v>
      </c>
      <c r="C2894" s="38" t="s">
        <v>40</v>
      </c>
      <c r="D2894" s="38" t="s">
        <v>38</v>
      </c>
      <c r="E2894" s="38" t="s">
        <v>10</v>
      </c>
      <c r="F2894" s="38" t="s">
        <v>0</v>
      </c>
      <c r="G2894" s="38" t="s">
        <v>14</v>
      </c>
      <c r="H2894" s="38" t="s">
        <v>36</v>
      </c>
      <c r="I2894" s="38" t="s">
        <v>8</v>
      </c>
    </row>
    <row r="2895" spans="1:9" x14ac:dyDescent="0.2">
      <c r="A2895" s="37">
        <v>43831</v>
      </c>
      <c r="B2895" s="38">
        <v>1.57</v>
      </c>
      <c r="C2895" s="38" t="s">
        <v>40</v>
      </c>
      <c r="D2895" s="38" t="s">
        <v>38</v>
      </c>
      <c r="E2895" s="38" t="s">
        <v>10</v>
      </c>
      <c r="F2895" s="38" t="s">
        <v>0</v>
      </c>
      <c r="G2895" s="38" t="s">
        <v>14</v>
      </c>
      <c r="H2895" s="38" t="s">
        <v>36</v>
      </c>
      <c r="I2895" s="38" t="s">
        <v>8</v>
      </c>
    </row>
    <row r="2896" spans="1:9" x14ac:dyDescent="0.2">
      <c r="A2896" s="37">
        <v>43922</v>
      </c>
      <c r="B2896" s="38">
        <v>1.48</v>
      </c>
      <c r="C2896" s="38" t="s">
        <v>40</v>
      </c>
      <c r="D2896" s="38" t="s">
        <v>38</v>
      </c>
      <c r="E2896" s="38" t="s">
        <v>10</v>
      </c>
      <c r="F2896" s="38" t="s">
        <v>0</v>
      </c>
      <c r="G2896" s="38" t="s">
        <v>14</v>
      </c>
      <c r="H2896" s="38" t="s">
        <v>36</v>
      </c>
      <c r="I2896" s="38" t="s">
        <v>8</v>
      </c>
    </row>
    <row r="2897" spans="1:9" x14ac:dyDescent="0.2">
      <c r="A2897" s="37">
        <v>44013</v>
      </c>
      <c r="B2897" s="38">
        <v>1.72</v>
      </c>
      <c r="C2897" s="38" t="s">
        <v>40</v>
      </c>
      <c r="D2897" s="38" t="s">
        <v>38</v>
      </c>
      <c r="E2897" s="38" t="s">
        <v>10</v>
      </c>
      <c r="F2897" s="38" t="s">
        <v>0</v>
      </c>
      <c r="G2897" s="38" t="s">
        <v>14</v>
      </c>
      <c r="H2897" s="38" t="s">
        <v>36</v>
      </c>
      <c r="I2897" s="38" t="s">
        <v>8</v>
      </c>
    </row>
    <row r="2898" spans="1:9" x14ac:dyDescent="0.2">
      <c r="A2898" s="37">
        <v>44105</v>
      </c>
      <c r="B2898" s="38">
        <v>1.87</v>
      </c>
      <c r="C2898" s="38" t="s">
        <v>40</v>
      </c>
      <c r="D2898" s="38" t="s">
        <v>38</v>
      </c>
      <c r="E2898" s="38" t="s">
        <v>10</v>
      </c>
      <c r="F2898" s="38" t="s">
        <v>0</v>
      </c>
      <c r="G2898" s="38" t="s">
        <v>14</v>
      </c>
      <c r="H2898" s="38" t="s">
        <v>36</v>
      </c>
      <c r="I2898" s="38" t="s">
        <v>8</v>
      </c>
    </row>
    <row r="2899" spans="1:9" x14ac:dyDescent="0.2">
      <c r="A2899" s="37">
        <v>44197</v>
      </c>
      <c r="B2899" s="38">
        <v>2.0499999999999998</v>
      </c>
      <c r="C2899" s="38" t="s">
        <v>40</v>
      </c>
      <c r="D2899" s="38" t="s">
        <v>38</v>
      </c>
      <c r="E2899" s="38" t="s">
        <v>10</v>
      </c>
      <c r="F2899" s="38" t="s">
        <v>0</v>
      </c>
      <c r="G2899" s="38" t="s">
        <v>14</v>
      </c>
      <c r="H2899" s="38" t="s">
        <v>36</v>
      </c>
      <c r="I2899" s="38" t="s">
        <v>8</v>
      </c>
    </row>
    <row r="2900" spans="1:9" x14ac:dyDescent="0.2">
      <c r="A2900" s="37">
        <v>44287</v>
      </c>
      <c r="B2900" s="38">
        <v>2.2200000000000002</v>
      </c>
      <c r="C2900" s="38" t="s">
        <v>40</v>
      </c>
      <c r="D2900" s="38" t="s">
        <v>38</v>
      </c>
      <c r="E2900" s="38" t="s">
        <v>10</v>
      </c>
      <c r="F2900" s="38" t="s">
        <v>0</v>
      </c>
      <c r="G2900" s="38" t="s">
        <v>14</v>
      </c>
      <c r="H2900" s="38" t="s">
        <v>36</v>
      </c>
      <c r="I2900" s="38" t="s">
        <v>8</v>
      </c>
    </row>
    <row r="2901" spans="1:9" x14ac:dyDescent="0.2">
      <c r="A2901" s="37">
        <v>44378</v>
      </c>
      <c r="B2901" s="38">
        <v>2.19</v>
      </c>
      <c r="C2901" s="38" t="s">
        <v>40</v>
      </c>
      <c r="D2901" s="38" t="s">
        <v>38</v>
      </c>
      <c r="E2901" s="38" t="s">
        <v>10</v>
      </c>
      <c r="F2901" s="38" t="s">
        <v>0</v>
      </c>
      <c r="G2901" s="38" t="s">
        <v>14</v>
      </c>
      <c r="H2901" s="38" t="s">
        <v>36</v>
      </c>
      <c r="I2901" s="38" t="s">
        <v>8</v>
      </c>
    </row>
    <row r="2902" spans="1:9" x14ac:dyDescent="0.2">
      <c r="A2902" s="37">
        <v>44470</v>
      </c>
      <c r="B2902" s="38">
        <v>2.2400000000000002</v>
      </c>
      <c r="C2902" s="38" t="s">
        <v>40</v>
      </c>
      <c r="D2902" s="38" t="s">
        <v>38</v>
      </c>
      <c r="E2902" s="38" t="s">
        <v>10</v>
      </c>
      <c r="F2902" s="38" t="s">
        <v>0</v>
      </c>
      <c r="G2902" s="38" t="s">
        <v>14</v>
      </c>
      <c r="H2902" s="38" t="s">
        <v>36</v>
      </c>
      <c r="I2902" s="38" t="s">
        <v>8</v>
      </c>
    </row>
    <row r="2903" spans="1:9" x14ac:dyDescent="0.2">
      <c r="A2903" s="37">
        <v>44562</v>
      </c>
      <c r="B2903" s="38">
        <v>2.15</v>
      </c>
      <c r="C2903" s="38" t="s">
        <v>40</v>
      </c>
      <c r="D2903" s="38" t="s">
        <v>38</v>
      </c>
      <c r="E2903" s="38" t="s">
        <v>10</v>
      </c>
      <c r="F2903" s="38" t="s">
        <v>0</v>
      </c>
      <c r="G2903" s="38" t="s">
        <v>14</v>
      </c>
      <c r="H2903" s="38" t="s">
        <v>36</v>
      </c>
      <c r="I2903" s="38" t="s">
        <v>8</v>
      </c>
    </row>
    <row r="2904" spans="1:9" x14ac:dyDescent="0.2">
      <c r="A2904" s="37">
        <v>44652</v>
      </c>
      <c r="B2904" s="38">
        <v>2.38</v>
      </c>
      <c r="C2904" s="38" t="s">
        <v>40</v>
      </c>
      <c r="D2904" s="38" t="s">
        <v>38</v>
      </c>
      <c r="E2904" s="38" t="s">
        <v>10</v>
      </c>
      <c r="F2904" s="38" t="s">
        <v>0</v>
      </c>
      <c r="G2904" s="38" t="s">
        <v>14</v>
      </c>
      <c r="H2904" s="38" t="s">
        <v>36</v>
      </c>
      <c r="I2904" s="38" t="s">
        <v>8</v>
      </c>
    </row>
    <row r="2905" spans="1:9" x14ac:dyDescent="0.2">
      <c r="A2905" s="37">
        <v>44743</v>
      </c>
      <c r="B2905" s="38">
        <v>2.27</v>
      </c>
      <c r="C2905" s="38" t="s">
        <v>40</v>
      </c>
      <c r="D2905" s="38" t="s">
        <v>38</v>
      </c>
      <c r="E2905" s="38" t="s">
        <v>10</v>
      </c>
      <c r="F2905" s="38" t="s">
        <v>0</v>
      </c>
      <c r="G2905" s="38" t="s">
        <v>14</v>
      </c>
      <c r="H2905" s="38" t="s">
        <v>36</v>
      </c>
      <c r="I2905" s="38" t="s">
        <v>8</v>
      </c>
    </row>
    <row r="2906" spans="1:9" x14ac:dyDescent="0.2">
      <c r="A2906" s="37">
        <v>44835</v>
      </c>
      <c r="B2906" s="38">
        <v>2.27</v>
      </c>
      <c r="C2906" s="38" t="s">
        <v>40</v>
      </c>
      <c r="D2906" s="38" t="s">
        <v>38</v>
      </c>
      <c r="E2906" s="38" t="s">
        <v>10</v>
      </c>
      <c r="F2906" s="38" t="s">
        <v>0</v>
      </c>
      <c r="G2906" s="38" t="s">
        <v>14</v>
      </c>
      <c r="H2906" s="38" t="s">
        <v>36</v>
      </c>
      <c r="I2906" s="38" t="s">
        <v>8</v>
      </c>
    </row>
    <row r="2907" spans="1:9" x14ac:dyDescent="0.2">
      <c r="A2907" s="37">
        <v>44927</v>
      </c>
      <c r="B2907" s="38">
        <v>2.23</v>
      </c>
      <c r="C2907" s="38" t="s">
        <v>40</v>
      </c>
      <c r="D2907" s="38" t="s">
        <v>38</v>
      </c>
      <c r="E2907" s="38" t="s">
        <v>10</v>
      </c>
      <c r="F2907" s="38" t="s">
        <v>0</v>
      </c>
      <c r="G2907" s="38" t="s">
        <v>14</v>
      </c>
      <c r="H2907" s="38" t="s">
        <v>36</v>
      </c>
      <c r="I2907" s="38" t="s">
        <v>8</v>
      </c>
    </row>
    <row r="2908" spans="1:9" x14ac:dyDescent="0.2">
      <c r="A2908" s="37">
        <v>45017</v>
      </c>
      <c r="B2908" s="38">
        <v>2.25</v>
      </c>
      <c r="C2908" s="38" t="s">
        <v>40</v>
      </c>
      <c r="D2908" s="38" t="s">
        <v>38</v>
      </c>
      <c r="E2908" s="38" t="s">
        <v>10</v>
      </c>
      <c r="F2908" s="38" t="s">
        <v>0</v>
      </c>
      <c r="G2908" s="38" t="s">
        <v>14</v>
      </c>
      <c r="H2908" s="38" t="s">
        <v>36</v>
      </c>
      <c r="I2908" s="38" t="s">
        <v>8</v>
      </c>
    </row>
    <row r="2909" spans="1:9" x14ac:dyDescent="0.2">
      <c r="A2909" s="37">
        <v>45108</v>
      </c>
      <c r="B2909" s="38">
        <v>2.42</v>
      </c>
      <c r="C2909" s="38" t="s">
        <v>40</v>
      </c>
      <c r="D2909" s="38" t="s">
        <v>38</v>
      </c>
      <c r="E2909" s="38" t="s">
        <v>10</v>
      </c>
      <c r="F2909" s="38" t="s">
        <v>0</v>
      </c>
      <c r="G2909" s="38" t="s">
        <v>14</v>
      </c>
      <c r="H2909" s="38" t="s">
        <v>36</v>
      </c>
      <c r="I2909" s="38" t="s">
        <v>8</v>
      </c>
    </row>
    <row r="2910" spans="1:9" x14ac:dyDescent="0.2">
      <c r="A2910" s="37">
        <v>45200</v>
      </c>
      <c r="B2910" s="38">
        <v>2.36</v>
      </c>
      <c r="C2910" s="38" t="s">
        <v>40</v>
      </c>
      <c r="D2910" s="38" t="s">
        <v>38</v>
      </c>
      <c r="E2910" s="38" t="s">
        <v>10</v>
      </c>
      <c r="F2910" s="38" t="s">
        <v>0</v>
      </c>
      <c r="G2910" s="38" t="s">
        <v>14</v>
      </c>
      <c r="H2910" s="38" t="s">
        <v>36</v>
      </c>
      <c r="I2910" s="38" t="s">
        <v>8</v>
      </c>
    </row>
    <row r="2911" spans="1:9" x14ac:dyDescent="0.2">
      <c r="A2911" s="37">
        <v>45292</v>
      </c>
      <c r="B2911" s="38">
        <v>2.27</v>
      </c>
      <c r="C2911" s="38" t="s">
        <v>40</v>
      </c>
      <c r="D2911" s="38" t="s">
        <v>38</v>
      </c>
      <c r="E2911" s="38" t="s">
        <v>10</v>
      </c>
      <c r="F2911" s="38" t="s">
        <v>0</v>
      </c>
      <c r="G2911" s="38" t="s">
        <v>14</v>
      </c>
      <c r="H2911" s="38" t="s">
        <v>36</v>
      </c>
      <c r="I2911" s="38" t="s">
        <v>8</v>
      </c>
    </row>
    <row r="2912" spans="1:9" x14ac:dyDescent="0.2">
      <c r="A2912" s="37">
        <v>45383</v>
      </c>
      <c r="B2912" s="38">
        <v>2.3199999999999998</v>
      </c>
      <c r="C2912" s="38" t="s">
        <v>40</v>
      </c>
      <c r="D2912" s="38" t="s">
        <v>38</v>
      </c>
      <c r="E2912" s="38" t="s">
        <v>10</v>
      </c>
      <c r="F2912" s="38" t="s">
        <v>0</v>
      </c>
      <c r="G2912" s="38" t="s">
        <v>14</v>
      </c>
      <c r="H2912" s="38" t="s">
        <v>36</v>
      </c>
      <c r="I2912" s="38" t="s">
        <v>8</v>
      </c>
    </row>
    <row r="2913" spans="1:9" x14ac:dyDescent="0.2">
      <c r="A2913" s="37">
        <v>45474</v>
      </c>
      <c r="B2913" s="38">
        <v>2.29</v>
      </c>
      <c r="C2913" s="38" t="s">
        <v>40</v>
      </c>
      <c r="D2913" s="38" t="s">
        <v>38</v>
      </c>
      <c r="E2913" s="38" t="s">
        <v>10</v>
      </c>
      <c r="F2913" s="38" t="s">
        <v>0</v>
      </c>
      <c r="G2913" s="38" t="s">
        <v>14</v>
      </c>
      <c r="H2913" s="38" t="s">
        <v>36</v>
      </c>
      <c r="I2913" s="38" t="s">
        <v>8</v>
      </c>
    </row>
    <row r="2914" spans="1:9" x14ac:dyDescent="0.2">
      <c r="A2914" s="37">
        <v>45566</v>
      </c>
      <c r="B2914" s="38">
        <v>2.2799999999999998</v>
      </c>
      <c r="C2914" s="38" t="s">
        <v>40</v>
      </c>
      <c r="D2914" s="38" t="s">
        <v>38</v>
      </c>
      <c r="E2914" s="38" t="s">
        <v>10</v>
      </c>
      <c r="F2914" s="38" t="s">
        <v>0</v>
      </c>
      <c r="G2914" s="38" t="s">
        <v>14</v>
      </c>
      <c r="H2914" s="38" t="s">
        <v>36</v>
      </c>
      <c r="I2914" s="38" t="s">
        <v>8</v>
      </c>
    </row>
    <row r="2915" spans="1:9" x14ac:dyDescent="0.2">
      <c r="A2915" s="37">
        <v>45658</v>
      </c>
      <c r="B2915" s="38">
        <v>2.23</v>
      </c>
      <c r="C2915" s="38" t="s">
        <v>40</v>
      </c>
      <c r="D2915" s="38" t="s">
        <v>38</v>
      </c>
      <c r="E2915" s="38" t="s">
        <v>10</v>
      </c>
      <c r="F2915" s="38" t="s">
        <v>0</v>
      </c>
      <c r="G2915" s="38" t="s">
        <v>14</v>
      </c>
      <c r="H2915" s="38" t="s">
        <v>36</v>
      </c>
      <c r="I2915" s="38" t="s">
        <v>8</v>
      </c>
    </row>
    <row r="2916" spans="1:9" x14ac:dyDescent="0.2">
      <c r="A2916" s="37">
        <v>45748</v>
      </c>
      <c r="B2916" s="38">
        <v>2.21</v>
      </c>
      <c r="C2916" s="38" t="s">
        <v>40</v>
      </c>
      <c r="D2916" s="38" t="s">
        <v>38</v>
      </c>
      <c r="E2916" s="38" t="s">
        <v>10</v>
      </c>
      <c r="F2916" s="38" t="s">
        <v>0</v>
      </c>
      <c r="G2916" s="38" t="s">
        <v>14</v>
      </c>
      <c r="H2916" s="38" t="s">
        <v>36</v>
      </c>
      <c r="I2916" s="38" t="s">
        <v>8</v>
      </c>
    </row>
    <row r="2917" spans="1:9" x14ac:dyDescent="0.2">
      <c r="A2917" s="37">
        <v>45839</v>
      </c>
      <c r="B2917" s="38">
        <v>2.3199999999999998</v>
      </c>
      <c r="C2917" s="38" t="s">
        <v>40</v>
      </c>
      <c r="D2917" s="38" t="s">
        <v>38</v>
      </c>
      <c r="E2917" s="38" t="s">
        <v>10</v>
      </c>
      <c r="F2917" s="38" t="s">
        <v>0</v>
      </c>
      <c r="G2917" s="38" t="s">
        <v>14</v>
      </c>
      <c r="H2917" s="38" t="s">
        <v>36</v>
      </c>
      <c r="I2917" s="38" t="s">
        <v>8</v>
      </c>
    </row>
    <row r="2918" spans="1:9" x14ac:dyDescent="0.2">
      <c r="A2918" s="37">
        <v>45931</v>
      </c>
      <c r="B2918" s="38">
        <v>2.2200000000000002</v>
      </c>
      <c r="C2918" s="38" t="s">
        <v>40</v>
      </c>
      <c r="D2918" s="38" t="s">
        <v>38</v>
      </c>
      <c r="E2918" s="38" t="s">
        <v>10</v>
      </c>
      <c r="F2918" s="38" t="s">
        <v>0</v>
      </c>
      <c r="G2918" s="38" t="s">
        <v>14</v>
      </c>
      <c r="H2918" s="38" t="s">
        <v>36</v>
      </c>
      <c r="I2918" s="38" t="s">
        <v>8</v>
      </c>
    </row>
    <row r="2919" spans="1:9" x14ac:dyDescent="0.2">
      <c r="A2919" s="39">
        <v>46023</v>
      </c>
      <c r="B2919" s="40">
        <v>2.17</v>
      </c>
      <c r="C2919" s="40" t="s">
        <v>40</v>
      </c>
      <c r="D2919" s="40" t="s">
        <v>38</v>
      </c>
      <c r="E2919" s="40" t="s">
        <v>10</v>
      </c>
      <c r="F2919" s="40" t="s">
        <v>0</v>
      </c>
      <c r="G2919" s="40" t="s">
        <v>14</v>
      </c>
      <c r="H2919" s="40" t="s">
        <v>36</v>
      </c>
      <c r="I2919" s="40" t="s">
        <v>8</v>
      </c>
    </row>
    <row r="2920" spans="1:9" x14ac:dyDescent="0.2">
      <c r="A2920" s="37">
        <v>18264</v>
      </c>
      <c r="B2920" s="38">
        <v>2346.1039999999998</v>
      </c>
      <c r="C2920" s="38" t="s">
        <v>26</v>
      </c>
      <c r="D2920" s="38" t="s">
        <v>25</v>
      </c>
      <c r="E2920" s="38" t="s">
        <v>9</v>
      </c>
      <c r="F2920" s="38" t="s">
        <v>0</v>
      </c>
      <c r="G2920" s="38" t="s">
        <v>14</v>
      </c>
      <c r="H2920" s="38" t="s">
        <v>15</v>
      </c>
      <c r="I2920" s="38" t="s">
        <v>6</v>
      </c>
    </row>
    <row r="2921" spans="1:9" x14ac:dyDescent="0.2">
      <c r="A2921" s="37">
        <v>18354</v>
      </c>
      <c r="B2921" s="38">
        <v>2417.6819999999998</v>
      </c>
      <c r="C2921" s="38" t="s">
        <v>26</v>
      </c>
      <c r="D2921" s="38" t="s">
        <v>25</v>
      </c>
      <c r="E2921" s="38" t="s">
        <v>9</v>
      </c>
      <c r="F2921" s="38" t="s">
        <v>0</v>
      </c>
      <c r="G2921" s="38" t="s">
        <v>14</v>
      </c>
      <c r="H2921" s="38" t="s">
        <v>15</v>
      </c>
      <c r="I2921" s="38" t="s">
        <v>6</v>
      </c>
    </row>
    <row r="2922" spans="1:9" x14ac:dyDescent="0.2">
      <c r="A2922" s="37">
        <v>18445</v>
      </c>
      <c r="B2922" s="38">
        <v>2511.127</v>
      </c>
      <c r="C2922" s="38" t="s">
        <v>26</v>
      </c>
      <c r="D2922" s="38" t="s">
        <v>25</v>
      </c>
      <c r="E2922" s="38" t="s">
        <v>9</v>
      </c>
      <c r="F2922" s="38" t="s">
        <v>0</v>
      </c>
      <c r="G2922" s="38" t="s">
        <v>14</v>
      </c>
      <c r="H2922" s="38" t="s">
        <v>15</v>
      </c>
      <c r="I2922" s="38" t="s">
        <v>6</v>
      </c>
    </row>
    <row r="2923" spans="1:9" x14ac:dyDescent="0.2">
      <c r="A2923" s="37">
        <v>18537</v>
      </c>
      <c r="B2923" s="38">
        <v>2559.2139999999999</v>
      </c>
      <c r="C2923" s="38" t="s">
        <v>26</v>
      </c>
      <c r="D2923" s="38" t="s">
        <v>25</v>
      </c>
      <c r="E2923" s="38" t="s">
        <v>9</v>
      </c>
      <c r="F2923" s="38" t="s">
        <v>0</v>
      </c>
      <c r="G2923" s="38" t="s">
        <v>14</v>
      </c>
      <c r="H2923" s="38" t="s">
        <v>15</v>
      </c>
      <c r="I2923" s="38" t="s">
        <v>6</v>
      </c>
    </row>
    <row r="2924" spans="1:9" x14ac:dyDescent="0.2">
      <c r="A2924" s="37">
        <v>18629</v>
      </c>
      <c r="B2924" s="38">
        <v>2593.9670000000001</v>
      </c>
      <c r="C2924" s="38" t="s">
        <v>26</v>
      </c>
      <c r="D2924" s="38" t="s">
        <v>25</v>
      </c>
      <c r="E2924" s="38" t="s">
        <v>9</v>
      </c>
      <c r="F2924" s="38" t="s">
        <v>0</v>
      </c>
      <c r="G2924" s="38" t="s">
        <v>14</v>
      </c>
      <c r="H2924" s="38" t="s">
        <v>15</v>
      </c>
      <c r="I2924" s="38" t="s">
        <v>6</v>
      </c>
    </row>
    <row r="2925" spans="1:9" x14ac:dyDescent="0.2">
      <c r="A2925" s="37">
        <v>18719</v>
      </c>
      <c r="B2925" s="38">
        <v>2638.8980000000001</v>
      </c>
      <c r="C2925" s="38" t="s">
        <v>26</v>
      </c>
      <c r="D2925" s="38" t="s">
        <v>25</v>
      </c>
      <c r="E2925" s="38" t="s">
        <v>9</v>
      </c>
      <c r="F2925" s="38" t="s">
        <v>0</v>
      </c>
      <c r="G2925" s="38" t="s">
        <v>14</v>
      </c>
      <c r="H2925" s="38" t="s">
        <v>15</v>
      </c>
      <c r="I2925" s="38" t="s">
        <v>6</v>
      </c>
    </row>
    <row r="2926" spans="1:9" x14ac:dyDescent="0.2">
      <c r="A2926" s="37">
        <v>18810</v>
      </c>
      <c r="B2926" s="38">
        <v>2693.259</v>
      </c>
      <c r="C2926" s="38" t="s">
        <v>26</v>
      </c>
      <c r="D2926" s="38" t="s">
        <v>25</v>
      </c>
      <c r="E2926" s="38" t="s">
        <v>9</v>
      </c>
      <c r="F2926" s="38" t="s">
        <v>0</v>
      </c>
      <c r="G2926" s="38" t="s">
        <v>14</v>
      </c>
      <c r="H2926" s="38" t="s">
        <v>15</v>
      </c>
      <c r="I2926" s="38" t="s">
        <v>6</v>
      </c>
    </row>
    <row r="2927" spans="1:9" x14ac:dyDescent="0.2">
      <c r="A2927" s="37">
        <v>18902</v>
      </c>
      <c r="B2927" s="38">
        <v>2699.1559999999999</v>
      </c>
      <c r="C2927" s="38" t="s">
        <v>26</v>
      </c>
      <c r="D2927" s="38" t="s">
        <v>25</v>
      </c>
      <c r="E2927" s="38" t="s">
        <v>9</v>
      </c>
      <c r="F2927" s="38" t="s">
        <v>0</v>
      </c>
      <c r="G2927" s="38" t="s">
        <v>14</v>
      </c>
      <c r="H2927" s="38" t="s">
        <v>15</v>
      </c>
      <c r="I2927" s="38" t="s">
        <v>6</v>
      </c>
    </row>
    <row r="2928" spans="1:9" x14ac:dyDescent="0.2">
      <c r="A2928" s="37">
        <v>18994</v>
      </c>
      <c r="B2928" s="38">
        <v>2727.9540000000002</v>
      </c>
      <c r="C2928" s="38" t="s">
        <v>26</v>
      </c>
      <c r="D2928" s="38" t="s">
        <v>25</v>
      </c>
      <c r="E2928" s="38" t="s">
        <v>9</v>
      </c>
      <c r="F2928" s="38" t="s">
        <v>0</v>
      </c>
      <c r="G2928" s="38" t="s">
        <v>14</v>
      </c>
      <c r="H2928" s="38" t="s">
        <v>15</v>
      </c>
      <c r="I2928" s="38" t="s">
        <v>6</v>
      </c>
    </row>
    <row r="2929" spans="1:9" x14ac:dyDescent="0.2">
      <c r="A2929" s="37">
        <v>19085</v>
      </c>
      <c r="B2929" s="38">
        <v>2733.8</v>
      </c>
      <c r="C2929" s="38" t="s">
        <v>26</v>
      </c>
      <c r="D2929" s="38" t="s">
        <v>25</v>
      </c>
      <c r="E2929" s="38" t="s">
        <v>9</v>
      </c>
      <c r="F2929" s="38" t="s">
        <v>0</v>
      </c>
      <c r="G2929" s="38" t="s">
        <v>14</v>
      </c>
      <c r="H2929" s="38" t="s">
        <v>15</v>
      </c>
      <c r="I2929" s="38" t="s">
        <v>6</v>
      </c>
    </row>
    <row r="2930" spans="1:9" x14ac:dyDescent="0.2">
      <c r="A2930" s="37">
        <v>19176</v>
      </c>
      <c r="B2930" s="38">
        <v>2753.5169999999998</v>
      </c>
      <c r="C2930" s="38" t="s">
        <v>26</v>
      </c>
      <c r="D2930" s="38" t="s">
        <v>25</v>
      </c>
      <c r="E2930" s="38" t="s">
        <v>9</v>
      </c>
      <c r="F2930" s="38" t="s">
        <v>0</v>
      </c>
      <c r="G2930" s="38" t="s">
        <v>14</v>
      </c>
      <c r="H2930" s="38" t="s">
        <v>15</v>
      </c>
      <c r="I2930" s="38" t="s">
        <v>6</v>
      </c>
    </row>
    <row r="2931" spans="1:9" x14ac:dyDescent="0.2">
      <c r="A2931" s="37">
        <v>19268</v>
      </c>
      <c r="B2931" s="38">
        <v>2843.9409999999998</v>
      </c>
      <c r="C2931" s="38" t="s">
        <v>26</v>
      </c>
      <c r="D2931" s="38" t="s">
        <v>25</v>
      </c>
      <c r="E2931" s="38" t="s">
        <v>9</v>
      </c>
      <c r="F2931" s="38" t="s">
        <v>0</v>
      </c>
      <c r="G2931" s="38" t="s">
        <v>14</v>
      </c>
      <c r="H2931" s="38" t="s">
        <v>15</v>
      </c>
      <c r="I2931" s="38" t="s">
        <v>6</v>
      </c>
    </row>
    <row r="2932" spans="1:9" x14ac:dyDescent="0.2">
      <c r="A2932" s="37">
        <v>19360</v>
      </c>
      <c r="B2932" s="38">
        <v>2896.8110000000001</v>
      </c>
      <c r="C2932" s="38" t="s">
        <v>26</v>
      </c>
      <c r="D2932" s="38" t="s">
        <v>25</v>
      </c>
      <c r="E2932" s="38" t="s">
        <v>9</v>
      </c>
      <c r="F2932" s="38" t="s">
        <v>0</v>
      </c>
      <c r="G2932" s="38" t="s">
        <v>14</v>
      </c>
      <c r="H2932" s="38" t="s">
        <v>15</v>
      </c>
      <c r="I2932" s="38" t="s">
        <v>6</v>
      </c>
    </row>
    <row r="2933" spans="1:9" x14ac:dyDescent="0.2">
      <c r="A2933" s="37">
        <v>19450</v>
      </c>
      <c r="B2933" s="38">
        <v>2919.2060000000001</v>
      </c>
      <c r="C2933" s="38" t="s">
        <v>26</v>
      </c>
      <c r="D2933" s="38" t="s">
        <v>25</v>
      </c>
      <c r="E2933" s="38" t="s">
        <v>9</v>
      </c>
      <c r="F2933" s="38" t="s">
        <v>0</v>
      </c>
      <c r="G2933" s="38" t="s">
        <v>14</v>
      </c>
      <c r="H2933" s="38" t="s">
        <v>15</v>
      </c>
      <c r="I2933" s="38" t="s">
        <v>6</v>
      </c>
    </row>
    <row r="2934" spans="1:9" x14ac:dyDescent="0.2">
      <c r="A2934" s="37">
        <v>19541</v>
      </c>
      <c r="B2934" s="38">
        <v>2902.7849999999999</v>
      </c>
      <c r="C2934" s="38" t="s">
        <v>26</v>
      </c>
      <c r="D2934" s="38" t="s">
        <v>25</v>
      </c>
      <c r="E2934" s="38" t="s">
        <v>9</v>
      </c>
      <c r="F2934" s="38" t="s">
        <v>0</v>
      </c>
      <c r="G2934" s="38" t="s">
        <v>14</v>
      </c>
      <c r="H2934" s="38" t="s">
        <v>15</v>
      </c>
      <c r="I2934" s="38" t="s">
        <v>6</v>
      </c>
    </row>
    <row r="2935" spans="1:9" x14ac:dyDescent="0.2">
      <c r="A2935" s="37">
        <v>19633</v>
      </c>
      <c r="B2935" s="38">
        <v>2858.8449999999998</v>
      </c>
      <c r="C2935" s="38" t="s">
        <v>26</v>
      </c>
      <c r="D2935" s="38" t="s">
        <v>25</v>
      </c>
      <c r="E2935" s="38" t="s">
        <v>9</v>
      </c>
      <c r="F2935" s="38" t="s">
        <v>0</v>
      </c>
      <c r="G2935" s="38" t="s">
        <v>14</v>
      </c>
      <c r="H2935" s="38" t="s">
        <v>15</v>
      </c>
      <c r="I2935" s="38" t="s">
        <v>6</v>
      </c>
    </row>
    <row r="2936" spans="1:9" x14ac:dyDescent="0.2">
      <c r="A2936" s="37">
        <v>19725</v>
      </c>
      <c r="B2936" s="38">
        <v>2845.192</v>
      </c>
      <c r="C2936" s="38" t="s">
        <v>26</v>
      </c>
      <c r="D2936" s="38" t="s">
        <v>25</v>
      </c>
      <c r="E2936" s="38" t="s">
        <v>9</v>
      </c>
      <c r="F2936" s="38" t="s">
        <v>0</v>
      </c>
      <c r="G2936" s="38" t="s">
        <v>14</v>
      </c>
      <c r="H2936" s="38" t="s">
        <v>15</v>
      </c>
      <c r="I2936" s="38" t="s">
        <v>6</v>
      </c>
    </row>
    <row r="2937" spans="1:9" x14ac:dyDescent="0.2">
      <c r="A2937" s="37">
        <v>19815</v>
      </c>
      <c r="B2937" s="38">
        <v>2848.3049999999998</v>
      </c>
      <c r="C2937" s="38" t="s">
        <v>26</v>
      </c>
      <c r="D2937" s="38" t="s">
        <v>25</v>
      </c>
      <c r="E2937" s="38" t="s">
        <v>9</v>
      </c>
      <c r="F2937" s="38" t="s">
        <v>0</v>
      </c>
      <c r="G2937" s="38" t="s">
        <v>14</v>
      </c>
      <c r="H2937" s="38" t="s">
        <v>15</v>
      </c>
      <c r="I2937" s="38" t="s">
        <v>6</v>
      </c>
    </row>
    <row r="2938" spans="1:9" x14ac:dyDescent="0.2">
      <c r="A2938" s="37">
        <v>19906</v>
      </c>
      <c r="B2938" s="38">
        <v>2880.482</v>
      </c>
      <c r="C2938" s="38" t="s">
        <v>26</v>
      </c>
      <c r="D2938" s="38" t="s">
        <v>25</v>
      </c>
      <c r="E2938" s="38" t="s">
        <v>9</v>
      </c>
      <c r="F2938" s="38" t="s">
        <v>0</v>
      </c>
      <c r="G2938" s="38" t="s">
        <v>14</v>
      </c>
      <c r="H2938" s="38" t="s">
        <v>15</v>
      </c>
      <c r="I2938" s="38" t="s">
        <v>6</v>
      </c>
    </row>
    <row r="2939" spans="1:9" x14ac:dyDescent="0.2">
      <c r="A2939" s="37">
        <v>19998</v>
      </c>
      <c r="B2939" s="38">
        <v>2936.8519999999999</v>
      </c>
      <c r="C2939" s="38" t="s">
        <v>26</v>
      </c>
      <c r="D2939" s="38" t="s">
        <v>25</v>
      </c>
      <c r="E2939" s="38" t="s">
        <v>9</v>
      </c>
      <c r="F2939" s="38" t="s">
        <v>0</v>
      </c>
      <c r="G2939" s="38" t="s">
        <v>14</v>
      </c>
      <c r="H2939" s="38" t="s">
        <v>15</v>
      </c>
      <c r="I2939" s="38" t="s">
        <v>6</v>
      </c>
    </row>
    <row r="2940" spans="1:9" x14ac:dyDescent="0.2">
      <c r="A2940" s="37">
        <v>20090</v>
      </c>
      <c r="B2940" s="38">
        <v>3020.7460000000001</v>
      </c>
      <c r="C2940" s="38" t="s">
        <v>26</v>
      </c>
      <c r="D2940" s="38" t="s">
        <v>25</v>
      </c>
      <c r="E2940" s="38" t="s">
        <v>9</v>
      </c>
      <c r="F2940" s="38" t="s">
        <v>0</v>
      </c>
      <c r="G2940" s="38" t="s">
        <v>14</v>
      </c>
      <c r="H2940" s="38" t="s">
        <v>15</v>
      </c>
      <c r="I2940" s="38" t="s">
        <v>6</v>
      </c>
    </row>
    <row r="2941" spans="1:9" x14ac:dyDescent="0.2">
      <c r="A2941" s="37">
        <v>20180</v>
      </c>
      <c r="B2941" s="38">
        <v>3069.91</v>
      </c>
      <c r="C2941" s="38" t="s">
        <v>26</v>
      </c>
      <c r="D2941" s="38" t="s">
        <v>25</v>
      </c>
      <c r="E2941" s="38" t="s">
        <v>9</v>
      </c>
      <c r="F2941" s="38" t="s">
        <v>0</v>
      </c>
      <c r="G2941" s="38" t="s">
        <v>14</v>
      </c>
      <c r="H2941" s="38" t="s">
        <v>15</v>
      </c>
      <c r="I2941" s="38" t="s">
        <v>6</v>
      </c>
    </row>
    <row r="2942" spans="1:9" x14ac:dyDescent="0.2">
      <c r="A2942" s="37">
        <v>20271</v>
      </c>
      <c r="B2942" s="38">
        <v>3111.3789999999999</v>
      </c>
      <c r="C2942" s="38" t="s">
        <v>26</v>
      </c>
      <c r="D2942" s="38" t="s">
        <v>25</v>
      </c>
      <c r="E2942" s="38" t="s">
        <v>9</v>
      </c>
      <c r="F2942" s="38" t="s">
        <v>0</v>
      </c>
      <c r="G2942" s="38" t="s">
        <v>14</v>
      </c>
      <c r="H2942" s="38" t="s">
        <v>15</v>
      </c>
      <c r="I2942" s="38" t="s">
        <v>6</v>
      </c>
    </row>
    <row r="2943" spans="1:9" x14ac:dyDescent="0.2">
      <c r="A2943" s="37">
        <v>20363</v>
      </c>
      <c r="B2943" s="38">
        <v>3130.0680000000002</v>
      </c>
      <c r="C2943" s="38" t="s">
        <v>26</v>
      </c>
      <c r="D2943" s="38" t="s">
        <v>25</v>
      </c>
      <c r="E2943" s="38" t="s">
        <v>9</v>
      </c>
      <c r="F2943" s="38" t="s">
        <v>0</v>
      </c>
      <c r="G2943" s="38" t="s">
        <v>14</v>
      </c>
      <c r="H2943" s="38" t="s">
        <v>15</v>
      </c>
      <c r="I2943" s="38" t="s">
        <v>6</v>
      </c>
    </row>
    <row r="2944" spans="1:9" x14ac:dyDescent="0.2">
      <c r="A2944" s="37">
        <v>20455</v>
      </c>
      <c r="B2944" s="38">
        <v>3117.922</v>
      </c>
      <c r="C2944" s="38" t="s">
        <v>26</v>
      </c>
      <c r="D2944" s="38" t="s">
        <v>25</v>
      </c>
      <c r="E2944" s="38" t="s">
        <v>9</v>
      </c>
      <c r="F2944" s="38" t="s">
        <v>0</v>
      </c>
      <c r="G2944" s="38" t="s">
        <v>14</v>
      </c>
      <c r="H2944" s="38" t="s">
        <v>15</v>
      </c>
      <c r="I2944" s="38" t="s">
        <v>6</v>
      </c>
    </row>
    <row r="2945" spans="1:9" x14ac:dyDescent="0.2">
      <c r="A2945" s="37">
        <v>20546</v>
      </c>
      <c r="B2945" s="38">
        <v>3143.694</v>
      </c>
      <c r="C2945" s="38" t="s">
        <v>26</v>
      </c>
      <c r="D2945" s="38" t="s">
        <v>25</v>
      </c>
      <c r="E2945" s="38" t="s">
        <v>9</v>
      </c>
      <c r="F2945" s="38" t="s">
        <v>0</v>
      </c>
      <c r="G2945" s="38" t="s">
        <v>14</v>
      </c>
      <c r="H2945" s="38" t="s">
        <v>15</v>
      </c>
      <c r="I2945" s="38" t="s">
        <v>6</v>
      </c>
    </row>
    <row r="2946" spans="1:9" x14ac:dyDescent="0.2">
      <c r="A2946" s="37">
        <v>20637</v>
      </c>
      <c r="B2946" s="38">
        <v>3140.8739999999998</v>
      </c>
      <c r="C2946" s="38" t="s">
        <v>26</v>
      </c>
      <c r="D2946" s="38" t="s">
        <v>25</v>
      </c>
      <c r="E2946" s="38" t="s">
        <v>9</v>
      </c>
      <c r="F2946" s="38" t="s">
        <v>0</v>
      </c>
      <c r="G2946" s="38" t="s">
        <v>14</v>
      </c>
      <c r="H2946" s="38" t="s">
        <v>15</v>
      </c>
      <c r="I2946" s="38" t="s">
        <v>6</v>
      </c>
    </row>
    <row r="2947" spans="1:9" x14ac:dyDescent="0.2">
      <c r="A2947" s="37">
        <v>20729</v>
      </c>
      <c r="B2947" s="38">
        <v>3192.57</v>
      </c>
      <c r="C2947" s="38" t="s">
        <v>26</v>
      </c>
      <c r="D2947" s="38" t="s">
        <v>25</v>
      </c>
      <c r="E2947" s="38" t="s">
        <v>9</v>
      </c>
      <c r="F2947" s="38" t="s">
        <v>0</v>
      </c>
      <c r="G2947" s="38" t="s">
        <v>14</v>
      </c>
      <c r="H2947" s="38" t="s">
        <v>15</v>
      </c>
      <c r="I2947" s="38" t="s">
        <v>6</v>
      </c>
    </row>
    <row r="2948" spans="1:9" x14ac:dyDescent="0.2">
      <c r="A2948" s="37">
        <v>20821</v>
      </c>
      <c r="B2948" s="38">
        <v>3213.011</v>
      </c>
      <c r="C2948" s="38" t="s">
        <v>26</v>
      </c>
      <c r="D2948" s="38" t="s">
        <v>25</v>
      </c>
      <c r="E2948" s="38" t="s">
        <v>9</v>
      </c>
      <c r="F2948" s="38" t="s">
        <v>0</v>
      </c>
      <c r="G2948" s="38" t="s">
        <v>14</v>
      </c>
      <c r="H2948" s="38" t="s">
        <v>15</v>
      </c>
      <c r="I2948" s="38" t="s">
        <v>6</v>
      </c>
    </row>
    <row r="2949" spans="1:9" x14ac:dyDescent="0.2">
      <c r="A2949" s="37">
        <v>20911</v>
      </c>
      <c r="B2949" s="38">
        <v>3205.97</v>
      </c>
      <c r="C2949" s="38" t="s">
        <v>26</v>
      </c>
      <c r="D2949" s="38" t="s">
        <v>25</v>
      </c>
      <c r="E2949" s="38" t="s">
        <v>9</v>
      </c>
      <c r="F2949" s="38" t="s">
        <v>0</v>
      </c>
      <c r="G2949" s="38" t="s">
        <v>14</v>
      </c>
      <c r="H2949" s="38" t="s">
        <v>15</v>
      </c>
      <c r="I2949" s="38" t="s">
        <v>6</v>
      </c>
    </row>
    <row r="2950" spans="1:9" x14ac:dyDescent="0.2">
      <c r="A2950" s="37">
        <v>21002</v>
      </c>
      <c r="B2950" s="38">
        <v>3237.386</v>
      </c>
      <c r="C2950" s="38" t="s">
        <v>26</v>
      </c>
      <c r="D2950" s="38" t="s">
        <v>25</v>
      </c>
      <c r="E2950" s="38" t="s">
        <v>9</v>
      </c>
      <c r="F2950" s="38" t="s">
        <v>0</v>
      </c>
      <c r="G2950" s="38" t="s">
        <v>14</v>
      </c>
      <c r="H2950" s="38" t="s">
        <v>15</v>
      </c>
      <c r="I2950" s="38" t="s">
        <v>6</v>
      </c>
    </row>
    <row r="2951" spans="1:9" x14ac:dyDescent="0.2">
      <c r="A2951" s="37">
        <v>21094</v>
      </c>
      <c r="B2951" s="38">
        <v>3203.8939999999998</v>
      </c>
      <c r="C2951" s="38" t="s">
        <v>26</v>
      </c>
      <c r="D2951" s="38" t="s">
        <v>25</v>
      </c>
      <c r="E2951" s="38" t="s">
        <v>9</v>
      </c>
      <c r="F2951" s="38" t="s">
        <v>0</v>
      </c>
      <c r="G2951" s="38" t="s">
        <v>14</v>
      </c>
      <c r="H2951" s="38" t="s">
        <v>15</v>
      </c>
      <c r="I2951" s="38" t="s">
        <v>6</v>
      </c>
    </row>
    <row r="2952" spans="1:9" x14ac:dyDescent="0.2">
      <c r="A2952" s="37">
        <v>21186</v>
      </c>
      <c r="B2952" s="38">
        <v>3120.7240000000002</v>
      </c>
      <c r="C2952" s="38" t="s">
        <v>26</v>
      </c>
      <c r="D2952" s="38" t="s">
        <v>25</v>
      </c>
      <c r="E2952" s="38" t="s">
        <v>9</v>
      </c>
      <c r="F2952" s="38" t="s">
        <v>0</v>
      </c>
      <c r="G2952" s="38" t="s">
        <v>14</v>
      </c>
      <c r="H2952" s="38" t="s">
        <v>15</v>
      </c>
      <c r="I2952" s="38" t="s">
        <v>6</v>
      </c>
    </row>
    <row r="2953" spans="1:9" x14ac:dyDescent="0.2">
      <c r="A2953" s="37">
        <v>21276</v>
      </c>
      <c r="B2953" s="38">
        <v>3141.2240000000002</v>
      </c>
      <c r="C2953" s="38" t="s">
        <v>26</v>
      </c>
      <c r="D2953" s="38" t="s">
        <v>25</v>
      </c>
      <c r="E2953" s="38" t="s">
        <v>9</v>
      </c>
      <c r="F2953" s="38" t="s">
        <v>0</v>
      </c>
      <c r="G2953" s="38" t="s">
        <v>14</v>
      </c>
      <c r="H2953" s="38" t="s">
        <v>15</v>
      </c>
      <c r="I2953" s="38" t="s">
        <v>6</v>
      </c>
    </row>
    <row r="2954" spans="1:9" x14ac:dyDescent="0.2">
      <c r="A2954" s="37">
        <v>21367</v>
      </c>
      <c r="B2954" s="38">
        <v>3213.884</v>
      </c>
      <c r="C2954" s="38" t="s">
        <v>26</v>
      </c>
      <c r="D2954" s="38" t="s">
        <v>25</v>
      </c>
      <c r="E2954" s="38" t="s">
        <v>9</v>
      </c>
      <c r="F2954" s="38" t="s">
        <v>0</v>
      </c>
      <c r="G2954" s="38" t="s">
        <v>14</v>
      </c>
      <c r="H2954" s="38" t="s">
        <v>15</v>
      </c>
      <c r="I2954" s="38" t="s">
        <v>6</v>
      </c>
    </row>
    <row r="2955" spans="1:9" x14ac:dyDescent="0.2">
      <c r="A2955" s="37">
        <v>21459</v>
      </c>
      <c r="B2955" s="38">
        <v>3289.0320000000002</v>
      </c>
      <c r="C2955" s="38" t="s">
        <v>26</v>
      </c>
      <c r="D2955" s="38" t="s">
        <v>25</v>
      </c>
      <c r="E2955" s="38" t="s">
        <v>9</v>
      </c>
      <c r="F2955" s="38" t="s">
        <v>0</v>
      </c>
      <c r="G2955" s="38" t="s">
        <v>14</v>
      </c>
      <c r="H2955" s="38" t="s">
        <v>15</v>
      </c>
      <c r="I2955" s="38" t="s">
        <v>6</v>
      </c>
    </row>
    <row r="2956" spans="1:9" x14ac:dyDescent="0.2">
      <c r="A2956" s="37">
        <v>21551</v>
      </c>
      <c r="B2956" s="38">
        <v>3352.1289999999999</v>
      </c>
      <c r="C2956" s="38" t="s">
        <v>26</v>
      </c>
      <c r="D2956" s="38" t="s">
        <v>25</v>
      </c>
      <c r="E2956" s="38" t="s">
        <v>9</v>
      </c>
      <c r="F2956" s="38" t="s">
        <v>0</v>
      </c>
      <c r="G2956" s="38" t="s">
        <v>14</v>
      </c>
      <c r="H2956" s="38" t="s">
        <v>15</v>
      </c>
      <c r="I2956" s="38" t="s">
        <v>6</v>
      </c>
    </row>
    <row r="2957" spans="1:9" x14ac:dyDescent="0.2">
      <c r="A2957" s="37">
        <v>21641</v>
      </c>
      <c r="B2957" s="38">
        <v>3427.6669999999999</v>
      </c>
      <c r="C2957" s="38" t="s">
        <v>26</v>
      </c>
      <c r="D2957" s="38" t="s">
        <v>25</v>
      </c>
      <c r="E2957" s="38" t="s">
        <v>9</v>
      </c>
      <c r="F2957" s="38" t="s">
        <v>0</v>
      </c>
      <c r="G2957" s="38" t="s">
        <v>14</v>
      </c>
      <c r="H2957" s="38" t="s">
        <v>15</v>
      </c>
      <c r="I2957" s="38" t="s">
        <v>6</v>
      </c>
    </row>
    <row r="2958" spans="1:9" x14ac:dyDescent="0.2">
      <c r="A2958" s="37">
        <v>21732</v>
      </c>
      <c r="B2958" s="38">
        <v>3430.0569999999998</v>
      </c>
      <c r="C2958" s="38" t="s">
        <v>26</v>
      </c>
      <c r="D2958" s="38" t="s">
        <v>25</v>
      </c>
      <c r="E2958" s="38" t="s">
        <v>9</v>
      </c>
      <c r="F2958" s="38" t="s">
        <v>0</v>
      </c>
      <c r="G2958" s="38" t="s">
        <v>14</v>
      </c>
      <c r="H2958" s="38" t="s">
        <v>15</v>
      </c>
      <c r="I2958" s="38" t="s">
        <v>6</v>
      </c>
    </row>
    <row r="2959" spans="1:9" x14ac:dyDescent="0.2">
      <c r="A2959" s="37">
        <v>21824</v>
      </c>
      <c r="B2959" s="38">
        <v>3439.8319999999999</v>
      </c>
      <c r="C2959" s="38" t="s">
        <v>26</v>
      </c>
      <c r="D2959" s="38" t="s">
        <v>25</v>
      </c>
      <c r="E2959" s="38" t="s">
        <v>9</v>
      </c>
      <c r="F2959" s="38" t="s">
        <v>0</v>
      </c>
      <c r="G2959" s="38" t="s">
        <v>14</v>
      </c>
      <c r="H2959" s="38" t="s">
        <v>15</v>
      </c>
      <c r="I2959" s="38" t="s">
        <v>6</v>
      </c>
    </row>
    <row r="2960" spans="1:9" x14ac:dyDescent="0.2">
      <c r="A2960" s="37">
        <v>21916</v>
      </c>
      <c r="B2960" s="38">
        <v>3517.181</v>
      </c>
      <c r="C2960" s="38" t="s">
        <v>26</v>
      </c>
      <c r="D2960" s="38" t="s">
        <v>25</v>
      </c>
      <c r="E2960" s="38" t="s">
        <v>9</v>
      </c>
      <c r="F2960" s="38" t="s">
        <v>0</v>
      </c>
      <c r="G2960" s="38" t="s">
        <v>14</v>
      </c>
      <c r="H2960" s="38" t="s">
        <v>15</v>
      </c>
      <c r="I2960" s="38" t="s">
        <v>6</v>
      </c>
    </row>
    <row r="2961" spans="1:9" x14ac:dyDescent="0.2">
      <c r="A2961" s="37">
        <v>22007</v>
      </c>
      <c r="B2961" s="38">
        <v>3498.2460000000001</v>
      </c>
      <c r="C2961" s="38" t="s">
        <v>26</v>
      </c>
      <c r="D2961" s="38" t="s">
        <v>25</v>
      </c>
      <c r="E2961" s="38" t="s">
        <v>9</v>
      </c>
      <c r="F2961" s="38" t="s">
        <v>0</v>
      </c>
      <c r="G2961" s="38" t="s">
        <v>14</v>
      </c>
      <c r="H2961" s="38" t="s">
        <v>15</v>
      </c>
      <c r="I2961" s="38" t="s">
        <v>6</v>
      </c>
    </row>
    <row r="2962" spans="1:9" x14ac:dyDescent="0.2">
      <c r="A2962" s="37">
        <v>22098</v>
      </c>
      <c r="B2962" s="38">
        <v>3515.3850000000002</v>
      </c>
      <c r="C2962" s="38" t="s">
        <v>26</v>
      </c>
      <c r="D2962" s="38" t="s">
        <v>25</v>
      </c>
      <c r="E2962" s="38" t="s">
        <v>9</v>
      </c>
      <c r="F2962" s="38" t="s">
        <v>0</v>
      </c>
      <c r="G2962" s="38" t="s">
        <v>14</v>
      </c>
      <c r="H2962" s="38" t="s">
        <v>15</v>
      </c>
      <c r="I2962" s="38" t="s">
        <v>6</v>
      </c>
    </row>
    <row r="2963" spans="1:9" x14ac:dyDescent="0.2">
      <c r="A2963" s="37">
        <v>22190</v>
      </c>
      <c r="B2963" s="38">
        <v>3470.2779999999998</v>
      </c>
      <c r="C2963" s="38" t="s">
        <v>26</v>
      </c>
      <c r="D2963" s="38" t="s">
        <v>25</v>
      </c>
      <c r="E2963" s="38" t="s">
        <v>9</v>
      </c>
      <c r="F2963" s="38" t="s">
        <v>0</v>
      </c>
      <c r="G2963" s="38" t="s">
        <v>14</v>
      </c>
      <c r="H2963" s="38" t="s">
        <v>15</v>
      </c>
      <c r="I2963" s="38" t="s">
        <v>6</v>
      </c>
    </row>
    <row r="2964" spans="1:9" x14ac:dyDescent="0.2">
      <c r="A2964" s="37">
        <v>22282</v>
      </c>
      <c r="B2964" s="38">
        <v>3493.703</v>
      </c>
      <c r="C2964" s="38" t="s">
        <v>26</v>
      </c>
      <c r="D2964" s="38" t="s">
        <v>25</v>
      </c>
      <c r="E2964" s="38" t="s">
        <v>9</v>
      </c>
      <c r="F2964" s="38" t="s">
        <v>0</v>
      </c>
      <c r="G2964" s="38" t="s">
        <v>14</v>
      </c>
      <c r="H2964" s="38" t="s">
        <v>15</v>
      </c>
      <c r="I2964" s="38" t="s">
        <v>6</v>
      </c>
    </row>
    <row r="2965" spans="1:9" x14ac:dyDescent="0.2">
      <c r="A2965" s="37">
        <v>22372</v>
      </c>
      <c r="B2965" s="38">
        <v>3553.0210000000002</v>
      </c>
      <c r="C2965" s="38" t="s">
        <v>26</v>
      </c>
      <c r="D2965" s="38" t="s">
        <v>25</v>
      </c>
      <c r="E2965" s="38" t="s">
        <v>9</v>
      </c>
      <c r="F2965" s="38" t="s">
        <v>0</v>
      </c>
      <c r="G2965" s="38" t="s">
        <v>14</v>
      </c>
      <c r="H2965" s="38" t="s">
        <v>15</v>
      </c>
      <c r="I2965" s="38" t="s">
        <v>6</v>
      </c>
    </row>
    <row r="2966" spans="1:9" x14ac:dyDescent="0.2">
      <c r="A2966" s="37">
        <v>22463</v>
      </c>
      <c r="B2966" s="38">
        <v>3621.252</v>
      </c>
      <c r="C2966" s="38" t="s">
        <v>26</v>
      </c>
      <c r="D2966" s="38" t="s">
        <v>25</v>
      </c>
      <c r="E2966" s="38" t="s">
        <v>9</v>
      </c>
      <c r="F2966" s="38" t="s">
        <v>0</v>
      </c>
      <c r="G2966" s="38" t="s">
        <v>14</v>
      </c>
      <c r="H2966" s="38" t="s">
        <v>15</v>
      </c>
      <c r="I2966" s="38" t="s">
        <v>6</v>
      </c>
    </row>
    <row r="2967" spans="1:9" x14ac:dyDescent="0.2">
      <c r="A2967" s="37">
        <v>22555</v>
      </c>
      <c r="B2967" s="38">
        <v>3692.2890000000002</v>
      </c>
      <c r="C2967" s="38" t="s">
        <v>26</v>
      </c>
      <c r="D2967" s="38" t="s">
        <v>25</v>
      </c>
      <c r="E2967" s="38" t="s">
        <v>9</v>
      </c>
      <c r="F2967" s="38" t="s">
        <v>0</v>
      </c>
      <c r="G2967" s="38" t="s">
        <v>14</v>
      </c>
      <c r="H2967" s="38" t="s">
        <v>15</v>
      </c>
      <c r="I2967" s="38" t="s">
        <v>6</v>
      </c>
    </row>
    <row r="2968" spans="1:9" x14ac:dyDescent="0.2">
      <c r="A2968" s="37">
        <v>22647</v>
      </c>
      <c r="B2968" s="38">
        <v>3758.1469999999999</v>
      </c>
      <c r="C2968" s="38" t="s">
        <v>26</v>
      </c>
      <c r="D2968" s="38" t="s">
        <v>25</v>
      </c>
      <c r="E2968" s="38" t="s">
        <v>9</v>
      </c>
      <c r="F2968" s="38" t="s">
        <v>0</v>
      </c>
      <c r="G2968" s="38" t="s">
        <v>14</v>
      </c>
      <c r="H2968" s="38" t="s">
        <v>15</v>
      </c>
      <c r="I2968" s="38" t="s">
        <v>6</v>
      </c>
    </row>
    <row r="2969" spans="1:9" x14ac:dyDescent="0.2">
      <c r="A2969" s="37">
        <v>22737</v>
      </c>
      <c r="B2969" s="38">
        <v>3792.1489999999999</v>
      </c>
      <c r="C2969" s="38" t="s">
        <v>26</v>
      </c>
      <c r="D2969" s="38" t="s">
        <v>25</v>
      </c>
      <c r="E2969" s="38" t="s">
        <v>9</v>
      </c>
      <c r="F2969" s="38" t="s">
        <v>0</v>
      </c>
      <c r="G2969" s="38" t="s">
        <v>14</v>
      </c>
      <c r="H2969" s="38" t="s">
        <v>15</v>
      </c>
      <c r="I2969" s="38" t="s">
        <v>6</v>
      </c>
    </row>
    <row r="2970" spans="1:9" x14ac:dyDescent="0.2">
      <c r="A2970" s="37">
        <v>22828</v>
      </c>
      <c r="B2970" s="38">
        <v>3838.7759999999998</v>
      </c>
      <c r="C2970" s="38" t="s">
        <v>26</v>
      </c>
      <c r="D2970" s="38" t="s">
        <v>25</v>
      </c>
      <c r="E2970" s="38" t="s">
        <v>9</v>
      </c>
      <c r="F2970" s="38" t="s">
        <v>0</v>
      </c>
      <c r="G2970" s="38" t="s">
        <v>14</v>
      </c>
      <c r="H2970" s="38" t="s">
        <v>15</v>
      </c>
      <c r="I2970" s="38" t="s">
        <v>6</v>
      </c>
    </row>
    <row r="2971" spans="1:9" x14ac:dyDescent="0.2">
      <c r="A2971" s="37">
        <v>22920</v>
      </c>
      <c r="B2971" s="38">
        <v>3851.4209999999998</v>
      </c>
      <c r="C2971" s="38" t="s">
        <v>26</v>
      </c>
      <c r="D2971" s="38" t="s">
        <v>25</v>
      </c>
      <c r="E2971" s="38" t="s">
        <v>9</v>
      </c>
      <c r="F2971" s="38" t="s">
        <v>0</v>
      </c>
      <c r="G2971" s="38" t="s">
        <v>14</v>
      </c>
      <c r="H2971" s="38" t="s">
        <v>15</v>
      </c>
      <c r="I2971" s="38" t="s">
        <v>6</v>
      </c>
    </row>
    <row r="2972" spans="1:9" x14ac:dyDescent="0.2">
      <c r="A2972" s="37">
        <v>23012</v>
      </c>
      <c r="B2972" s="38">
        <v>3893.482</v>
      </c>
      <c r="C2972" s="38" t="s">
        <v>26</v>
      </c>
      <c r="D2972" s="38" t="s">
        <v>25</v>
      </c>
      <c r="E2972" s="38" t="s">
        <v>9</v>
      </c>
      <c r="F2972" s="38" t="s">
        <v>0</v>
      </c>
      <c r="G2972" s="38" t="s">
        <v>14</v>
      </c>
      <c r="H2972" s="38" t="s">
        <v>15</v>
      </c>
      <c r="I2972" s="38" t="s">
        <v>6</v>
      </c>
    </row>
    <row r="2973" spans="1:9" x14ac:dyDescent="0.2">
      <c r="A2973" s="37">
        <v>23102</v>
      </c>
      <c r="B2973" s="38">
        <v>3937.183</v>
      </c>
      <c r="C2973" s="38" t="s">
        <v>26</v>
      </c>
      <c r="D2973" s="38" t="s">
        <v>25</v>
      </c>
      <c r="E2973" s="38" t="s">
        <v>9</v>
      </c>
      <c r="F2973" s="38" t="s">
        <v>0</v>
      </c>
      <c r="G2973" s="38" t="s">
        <v>14</v>
      </c>
      <c r="H2973" s="38" t="s">
        <v>15</v>
      </c>
      <c r="I2973" s="38" t="s">
        <v>6</v>
      </c>
    </row>
    <row r="2974" spans="1:9" x14ac:dyDescent="0.2">
      <c r="A2974" s="37">
        <v>23193</v>
      </c>
      <c r="B2974" s="38">
        <v>4023.7550000000001</v>
      </c>
      <c r="C2974" s="38" t="s">
        <v>26</v>
      </c>
      <c r="D2974" s="38" t="s">
        <v>25</v>
      </c>
      <c r="E2974" s="38" t="s">
        <v>9</v>
      </c>
      <c r="F2974" s="38" t="s">
        <v>0</v>
      </c>
      <c r="G2974" s="38" t="s">
        <v>14</v>
      </c>
      <c r="H2974" s="38" t="s">
        <v>15</v>
      </c>
      <c r="I2974" s="38" t="s">
        <v>6</v>
      </c>
    </row>
    <row r="2975" spans="1:9" x14ac:dyDescent="0.2">
      <c r="A2975" s="37">
        <v>23285</v>
      </c>
      <c r="B2975" s="38">
        <v>4050.1469999999999</v>
      </c>
      <c r="C2975" s="38" t="s">
        <v>26</v>
      </c>
      <c r="D2975" s="38" t="s">
        <v>25</v>
      </c>
      <c r="E2975" s="38" t="s">
        <v>9</v>
      </c>
      <c r="F2975" s="38" t="s">
        <v>0</v>
      </c>
      <c r="G2975" s="38" t="s">
        <v>14</v>
      </c>
      <c r="H2975" s="38" t="s">
        <v>15</v>
      </c>
      <c r="I2975" s="38" t="s">
        <v>6</v>
      </c>
    </row>
    <row r="2976" spans="1:9" x14ac:dyDescent="0.2">
      <c r="A2976" s="37">
        <v>23377</v>
      </c>
      <c r="B2976" s="38">
        <v>4135.5529999999999</v>
      </c>
      <c r="C2976" s="38" t="s">
        <v>26</v>
      </c>
      <c r="D2976" s="38" t="s">
        <v>25</v>
      </c>
      <c r="E2976" s="38" t="s">
        <v>9</v>
      </c>
      <c r="F2976" s="38" t="s">
        <v>0</v>
      </c>
      <c r="G2976" s="38" t="s">
        <v>14</v>
      </c>
      <c r="H2976" s="38" t="s">
        <v>15</v>
      </c>
      <c r="I2976" s="38" t="s">
        <v>6</v>
      </c>
    </row>
    <row r="2977" spans="1:9" x14ac:dyDescent="0.2">
      <c r="A2977" s="37">
        <v>23468</v>
      </c>
      <c r="B2977" s="38">
        <v>4180.5919999999996</v>
      </c>
      <c r="C2977" s="38" t="s">
        <v>26</v>
      </c>
      <c r="D2977" s="38" t="s">
        <v>25</v>
      </c>
      <c r="E2977" s="38" t="s">
        <v>9</v>
      </c>
      <c r="F2977" s="38" t="s">
        <v>0</v>
      </c>
      <c r="G2977" s="38" t="s">
        <v>14</v>
      </c>
      <c r="H2977" s="38" t="s">
        <v>15</v>
      </c>
      <c r="I2977" s="38" t="s">
        <v>6</v>
      </c>
    </row>
    <row r="2978" spans="1:9" x14ac:dyDescent="0.2">
      <c r="A2978" s="37">
        <v>23559</v>
      </c>
      <c r="B2978" s="38">
        <v>4245.9179999999997</v>
      </c>
      <c r="C2978" s="38" t="s">
        <v>26</v>
      </c>
      <c r="D2978" s="38" t="s">
        <v>25</v>
      </c>
      <c r="E2978" s="38" t="s">
        <v>9</v>
      </c>
      <c r="F2978" s="38" t="s">
        <v>0</v>
      </c>
      <c r="G2978" s="38" t="s">
        <v>14</v>
      </c>
      <c r="H2978" s="38" t="s">
        <v>15</v>
      </c>
      <c r="I2978" s="38" t="s">
        <v>6</v>
      </c>
    </row>
    <row r="2979" spans="1:9" x14ac:dyDescent="0.2">
      <c r="A2979" s="37">
        <v>23651</v>
      </c>
      <c r="B2979" s="38">
        <v>4259.0460000000003</v>
      </c>
      <c r="C2979" s="38" t="s">
        <v>26</v>
      </c>
      <c r="D2979" s="38" t="s">
        <v>25</v>
      </c>
      <c r="E2979" s="38" t="s">
        <v>9</v>
      </c>
      <c r="F2979" s="38" t="s">
        <v>0</v>
      </c>
      <c r="G2979" s="38" t="s">
        <v>14</v>
      </c>
      <c r="H2979" s="38" t="s">
        <v>15</v>
      </c>
      <c r="I2979" s="38" t="s">
        <v>6</v>
      </c>
    </row>
    <row r="2980" spans="1:9" x14ac:dyDescent="0.2">
      <c r="A2980" s="37">
        <v>23743</v>
      </c>
      <c r="B2980" s="38">
        <v>4362.1109999999999</v>
      </c>
      <c r="C2980" s="38" t="s">
        <v>26</v>
      </c>
      <c r="D2980" s="38" t="s">
        <v>25</v>
      </c>
      <c r="E2980" s="38" t="s">
        <v>9</v>
      </c>
      <c r="F2980" s="38" t="s">
        <v>0</v>
      </c>
      <c r="G2980" s="38" t="s">
        <v>14</v>
      </c>
      <c r="H2980" s="38" t="s">
        <v>15</v>
      </c>
      <c r="I2980" s="38" t="s">
        <v>6</v>
      </c>
    </row>
    <row r="2981" spans="1:9" x14ac:dyDescent="0.2">
      <c r="A2981" s="37">
        <v>23833</v>
      </c>
      <c r="B2981" s="38">
        <v>4417.2250000000004</v>
      </c>
      <c r="C2981" s="38" t="s">
        <v>26</v>
      </c>
      <c r="D2981" s="38" t="s">
        <v>25</v>
      </c>
      <c r="E2981" s="38" t="s">
        <v>9</v>
      </c>
      <c r="F2981" s="38" t="s">
        <v>0</v>
      </c>
      <c r="G2981" s="38" t="s">
        <v>14</v>
      </c>
      <c r="H2981" s="38" t="s">
        <v>15</v>
      </c>
      <c r="I2981" s="38" t="s">
        <v>6</v>
      </c>
    </row>
    <row r="2982" spans="1:9" x14ac:dyDescent="0.2">
      <c r="A2982" s="37">
        <v>23924</v>
      </c>
      <c r="B2982" s="38">
        <v>4515.4269999999997</v>
      </c>
      <c r="C2982" s="38" t="s">
        <v>26</v>
      </c>
      <c r="D2982" s="38" t="s">
        <v>25</v>
      </c>
      <c r="E2982" s="38" t="s">
        <v>9</v>
      </c>
      <c r="F2982" s="38" t="s">
        <v>0</v>
      </c>
      <c r="G2982" s="38" t="s">
        <v>14</v>
      </c>
      <c r="H2982" s="38" t="s">
        <v>15</v>
      </c>
      <c r="I2982" s="38" t="s">
        <v>6</v>
      </c>
    </row>
    <row r="2983" spans="1:9" x14ac:dyDescent="0.2">
      <c r="A2983" s="37">
        <v>24016</v>
      </c>
      <c r="B2983" s="38">
        <v>4619.4579999999996</v>
      </c>
      <c r="C2983" s="38" t="s">
        <v>26</v>
      </c>
      <c r="D2983" s="38" t="s">
        <v>25</v>
      </c>
      <c r="E2983" s="38" t="s">
        <v>9</v>
      </c>
      <c r="F2983" s="38" t="s">
        <v>0</v>
      </c>
      <c r="G2983" s="38" t="s">
        <v>14</v>
      </c>
      <c r="H2983" s="38" t="s">
        <v>15</v>
      </c>
      <c r="I2983" s="38" t="s">
        <v>6</v>
      </c>
    </row>
    <row r="2984" spans="1:9" x14ac:dyDescent="0.2">
      <c r="A2984" s="37">
        <v>24108</v>
      </c>
      <c r="B2984" s="38">
        <v>4731.8879999999999</v>
      </c>
      <c r="C2984" s="38" t="s">
        <v>26</v>
      </c>
      <c r="D2984" s="38" t="s">
        <v>25</v>
      </c>
      <c r="E2984" s="38" t="s">
        <v>9</v>
      </c>
      <c r="F2984" s="38" t="s">
        <v>0</v>
      </c>
      <c r="G2984" s="38" t="s">
        <v>14</v>
      </c>
      <c r="H2984" s="38" t="s">
        <v>15</v>
      </c>
      <c r="I2984" s="38" t="s">
        <v>6</v>
      </c>
    </row>
    <row r="2985" spans="1:9" x14ac:dyDescent="0.2">
      <c r="A2985" s="37">
        <v>24198</v>
      </c>
      <c r="B2985" s="38">
        <v>4748.0460000000003</v>
      </c>
      <c r="C2985" s="38" t="s">
        <v>26</v>
      </c>
      <c r="D2985" s="38" t="s">
        <v>25</v>
      </c>
      <c r="E2985" s="38" t="s">
        <v>9</v>
      </c>
      <c r="F2985" s="38" t="s">
        <v>0</v>
      </c>
      <c r="G2985" s="38" t="s">
        <v>14</v>
      </c>
      <c r="H2985" s="38" t="s">
        <v>15</v>
      </c>
      <c r="I2985" s="38" t="s">
        <v>6</v>
      </c>
    </row>
    <row r="2986" spans="1:9" x14ac:dyDescent="0.2">
      <c r="A2986" s="37">
        <v>24289</v>
      </c>
      <c r="B2986" s="38">
        <v>4788.2539999999999</v>
      </c>
      <c r="C2986" s="38" t="s">
        <v>26</v>
      </c>
      <c r="D2986" s="38" t="s">
        <v>25</v>
      </c>
      <c r="E2986" s="38" t="s">
        <v>9</v>
      </c>
      <c r="F2986" s="38" t="s">
        <v>0</v>
      </c>
      <c r="G2986" s="38" t="s">
        <v>14</v>
      </c>
      <c r="H2986" s="38" t="s">
        <v>15</v>
      </c>
      <c r="I2986" s="38" t="s">
        <v>6</v>
      </c>
    </row>
    <row r="2987" spans="1:9" x14ac:dyDescent="0.2">
      <c r="A2987" s="37">
        <v>24381</v>
      </c>
      <c r="B2987" s="38">
        <v>4827.5370000000003</v>
      </c>
      <c r="C2987" s="38" t="s">
        <v>26</v>
      </c>
      <c r="D2987" s="38" t="s">
        <v>25</v>
      </c>
      <c r="E2987" s="38" t="s">
        <v>9</v>
      </c>
      <c r="F2987" s="38" t="s">
        <v>0</v>
      </c>
      <c r="G2987" s="38" t="s">
        <v>14</v>
      </c>
      <c r="H2987" s="38" t="s">
        <v>15</v>
      </c>
      <c r="I2987" s="38" t="s">
        <v>6</v>
      </c>
    </row>
    <row r="2988" spans="1:9" x14ac:dyDescent="0.2">
      <c r="A2988" s="37">
        <v>24473</v>
      </c>
      <c r="B2988" s="38">
        <v>4870.299</v>
      </c>
      <c r="C2988" s="38" t="s">
        <v>26</v>
      </c>
      <c r="D2988" s="38" t="s">
        <v>25</v>
      </c>
      <c r="E2988" s="38" t="s">
        <v>9</v>
      </c>
      <c r="F2988" s="38" t="s">
        <v>0</v>
      </c>
      <c r="G2988" s="38" t="s">
        <v>14</v>
      </c>
      <c r="H2988" s="38" t="s">
        <v>15</v>
      </c>
      <c r="I2988" s="38" t="s">
        <v>6</v>
      </c>
    </row>
    <row r="2989" spans="1:9" x14ac:dyDescent="0.2">
      <c r="A2989" s="37">
        <v>24563</v>
      </c>
      <c r="B2989" s="38">
        <v>4873.2870000000003</v>
      </c>
      <c r="C2989" s="38" t="s">
        <v>26</v>
      </c>
      <c r="D2989" s="38" t="s">
        <v>25</v>
      </c>
      <c r="E2989" s="38" t="s">
        <v>9</v>
      </c>
      <c r="F2989" s="38" t="s">
        <v>0</v>
      </c>
      <c r="G2989" s="38" t="s">
        <v>14</v>
      </c>
      <c r="H2989" s="38" t="s">
        <v>15</v>
      </c>
      <c r="I2989" s="38" t="s">
        <v>6</v>
      </c>
    </row>
    <row r="2990" spans="1:9" x14ac:dyDescent="0.2">
      <c r="A2990" s="37">
        <v>24654</v>
      </c>
      <c r="B2990" s="38">
        <v>4919.3919999999998</v>
      </c>
      <c r="C2990" s="38" t="s">
        <v>26</v>
      </c>
      <c r="D2990" s="38" t="s">
        <v>25</v>
      </c>
      <c r="E2990" s="38" t="s">
        <v>9</v>
      </c>
      <c r="F2990" s="38" t="s">
        <v>0</v>
      </c>
      <c r="G2990" s="38" t="s">
        <v>14</v>
      </c>
      <c r="H2990" s="38" t="s">
        <v>15</v>
      </c>
      <c r="I2990" s="38" t="s">
        <v>6</v>
      </c>
    </row>
    <row r="2991" spans="1:9" x14ac:dyDescent="0.2">
      <c r="A2991" s="37">
        <v>24746</v>
      </c>
      <c r="B2991" s="38">
        <v>4956.4769999999999</v>
      </c>
      <c r="C2991" s="38" t="s">
        <v>26</v>
      </c>
      <c r="D2991" s="38" t="s">
        <v>25</v>
      </c>
      <c r="E2991" s="38" t="s">
        <v>9</v>
      </c>
      <c r="F2991" s="38" t="s">
        <v>0</v>
      </c>
      <c r="G2991" s="38" t="s">
        <v>14</v>
      </c>
      <c r="H2991" s="38" t="s">
        <v>15</v>
      </c>
      <c r="I2991" s="38" t="s">
        <v>6</v>
      </c>
    </row>
    <row r="2992" spans="1:9" x14ac:dyDescent="0.2">
      <c r="A2992" s="37">
        <v>24838</v>
      </c>
      <c r="B2992" s="38">
        <v>5057.5529999999999</v>
      </c>
      <c r="C2992" s="38" t="s">
        <v>26</v>
      </c>
      <c r="D2992" s="38" t="s">
        <v>25</v>
      </c>
      <c r="E2992" s="38" t="s">
        <v>9</v>
      </c>
      <c r="F2992" s="38" t="s">
        <v>0</v>
      </c>
      <c r="G2992" s="38" t="s">
        <v>14</v>
      </c>
      <c r="H2992" s="38" t="s">
        <v>15</v>
      </c>
      <c r="I2992" s="38" t="s">
        <v>6</v>
      </c>
    </row>
    <row r="2993" spans="1:9" x14ac:dyDescent="0.2">
      <c r="A2993" s="37">
        <v>24929</v>
      </c>
      <c r="B2993" s="38">
        <v>5142.0330000000004</v>
      </c>
      <c r="C2993" s="38" t="s">
        <v>26</v>
      </c>
      <c r="D2993" s="38" t="s">
        <v>25</v>
      </c>
      <c r="E2993" s="38" t="s">
        <v>9</v>
      </c>
      <c r="F2993" s="38" t="s">
        <v>0</v>
      </c>
      <c r="G2993" s="38" t="s">
        <v>14</v>
      </c>
      <c r="H2993" s="38" t="s">
        <v>15</v>
      </c>
      <c r="I2993" s="38" t="s">
        <v>6</v>
      </c>
    </row>
    <row r="2994" spans="1:9" x14ac:dyDescent="0.2">
      <c r="A2994" s="37">
        <v>25020</v>
      </c>
      <c r="B2994" s="38">
        <v>5181.8590000000004</v>
      </c>
      <c r="C2994" s="38" t="s">
        <v>26</v>
      </c>
      <c r="D2994" s="38" t="s">
        <v>25</v>
      </c>
      <c r="E2994" s="38" t="s">
        <v>9</v>
      </c>
      <c r="F2994" s="38" t="s">
        <v>0</v>
      </c>
      <c r="G2994" s="38" t="s">
        <v>14</v>
      </c>
      <c r="H2994" s="38" t="s">
        <v>15</v>
      </c>
      <c r="I2994" s="38" t="s">
        <v>6</v>
      </c>
    </row>
    <row r="2995" spans="1:9" x14ac:dyDescent="0.2">
      <c r="A2995" s="37">
        <v>25112</v>
      </c>
      <c r="B2995" s="38">
        <v>5202.2120000000004</v>
      </c>
      <c r="C2995" s="38" t="s">
        <v>26</v>
      </c>
      <c r="D2995" s="38" t="s">
        <v>25</v>
      </c>
      <c r="E2995" s="38" t="s">
        <v>9</v>
      </c>
      <c r="F2995" s="38" t="s">
        <v>0</v>
      </c>
      <c r="G2995" s="38" t="s">
        <v>14</v>
      </c>
      <c r="H2995" s="38" t="s">
        <v>15</v>
      </c>
      <c r="I2995" s="38" t="s">
        <v>6</v>
      </c>
    </row>
    <row r="2996" spans="1:9" x14ac:dyDescent="0.2">
      <c r="A2996" s="37">
        <v>25204</v>
      </c>
      <c r="B2996" s="38">
        <v>5283.5969999999998</v>
      </c>
      <c r="C2996" s="38" t="s">
        <v>26</v>
      </c>
      <c r="D2996" s="38" t="s">
        <v>25</v>
      </c>
      <c r="E2996" s="38" t="s">
        <v>9</v>
      </c>
      <c r="F2996" s="38" t="s">
        <v>0</v>
      </c>
      <c r="G2996" s="38" t="s">
        <v>14</v>
      </c>
      <c r="H2996" s="38" t="s">
        <v>15</v>
      </c>
      <c r="I2996" s="38" t="s">
        <v>6</v>
      </c>
    </row>
    <row r="2997" spans="1:9" x14ac:dyDescent="0.2">
      <c r="A2997" s="37">
        <v>25294</v>
      </c>
      <c r="B2997" s="38">
        <v>5299.625</v>
      </c>
      <c r="C2997" s="38" t="s">
        <v>26</v>
      </c>
      <c r="D2997" s="38" t="s">
        <v>25</v>
      </c>
      <c r="E2997" s="38" t="s">
        <v>9</v>
      </c>
      <c r="F2997" s="38" t="s">
        <v>0</v>
      </c>
      <c r="G2997" s="38" t="s">
        <v>14</v>
      </c>
      <c r="H2997" s="38" t="s">
        <v>15</v>
      </c>
      <c r="I2997" s="38" t="s">
        <v>6</v>
      </c>
    </row>
    <row r="2998" spans="1:9" x14ac:dyDescent="0.2">
      <c r="A2998" s="37">
        <v>25385</v>
      </c>
      <c r="B2998" s="38">
        <v>5334.6</v>
      </c>
      <c r="C2998" s="38" t="s">
        <v>26</v>
      </c>
      <c r="D2998" s="38" t="s">
        <v>25</v>
      </c>
      <c r="E2998" s="38" t="s">
        <v>9</v>
      </c>
      <c r="F2998" s="38" t="s">
        <v>0</v>
      </c>
      <c r="G2998" s="38" t="s">
        <v>14</v>
      </c>
      <c r="H2998" s="38" t="s">
        <v>15</v>
      </c>
      <c r="I2998" s="38" t="s">
        <v>6</v>
      </c>
    </row>
    <row r="2999" spans="1:9" x14ac:dyDescent="0.2">
      <c r="A2999" s="37">
        <v>25477</v>
      </c>
      <c r="B2999" s="38">
        <v>5308.5559999999996</v>
      </c>
      <c r="C2999" s="38" t="s">
        <v>26</v>
      </c>
      <c r="D2999" s="38" t="s">
        <v>25</v>
      </c>
      <c r="E2999" s="38" t="s">
        <v>9</v>
      </c>
      <c r="F2999" s="38" t="s">
        <v>0</v>
      </c>
      <c r="G2999" s="38" t="s">
        <v>14</v>
      </c>
      <c r="H2999" s="38" t="s">
        <v>15</v>
      </c>
      <c r="I2999" s="38" t="s">
        <v>6</v>
      </c>
    </row>
    <row r="3000" spans="1:9" x14ac:dyDescent="0.2">
      <c r="A3000" s="37">
        <v>25569</v>
      </c>
      <c r="B3000" s="38">
        <v>5300.652</v>
      </c>
      <c r="C3000" s="38" t="s">
        <v>26</v>
      </c>
      <c r="D3000" s="38" t="s">
        <v>25</v>
      </c>
      <c r="E3000" s="38" t="s">
        <v>9</v>
      </c>
      <c r="F3000" s="38" t="s">
        <v>0</v>
      </c>
      <c r="G3000" s="38" t="s">
        <v>14</v>
      </c>
      <c r="H3000" s="38" t="s">
        <v>15</v>
      </c>
      <c r="I3000" s="38" t="s">
        <v>6</v>
      </c>
    </row>
    <row r="3001" spans="1:9" x14ac:dyDescent="0.2">
      <c r="A3001" s="37">
        <v>25659</v>
      </c>
      <c r="B3001" s="38">
        <v>5308.1639999999998</v>
      </c>
      <c r="C3001" s="38" t="s">
        <v>26</v>
      </c>
      <c r="D3001" s="38" t="s">
        <v>25</v>
      </c>
      <c r="E3001" s="38" t="s">
        <v>9</v>
      </c>
      <c r="F3001" s="38" t="s">
        <v>0</v>
      </c>
      <c r="G3001" s="38" t="s">
        <v>14</v>
      </c>
      <c r="H3001" s="38" t="s">
        <v>15</v>
      </c>
      <c r="I3001" s="38" t="s">
        <v>6</v>
      </c>
    </row>
    <row r="3002" spans="1:9" x14ac:dyDescent="0.2">
      <c r="A3002" s="37">
        <v>25750</v>
      </c>
      <c r="B3002" s="38">
        <v>5357.0770000000002</v>
      </c>
      <c r="C3002" s="38" t="s">
        <v>26</v>
      </c>
      <c r="D3002" s="38" t="s">
        <v>25</v>
      </c>
      <c r="E3002" s="38" t="s">
        <v>9</v>
      </c>
      <c r="F3002" s="38" t="s">
        <v>0</v>
      </c>
      <c r="G3002" s="38" t="s">
        <v>14</v>
      </c>
      <c r="H3002" s="38" t="s">
        <v>15</v>
      </c>
      <c r="I3002" s="38" t="s">
        <v>6</v>
      </c>
    </row>
    <row r="3003" spans="1:9" x14ac:dyDescent="0.2">
      <c r="A3003" s="37">
        <v>25842</v>
      </c>
      <c r="B3003" s="38">
        <v>5299.6719999999996</v>
      </c>
      <c r="C3003" s="38" t="s">
        <v>26</v>
      </c>
      <c r="D3003" s="38" t="s">
        <v>25</v>
      </c>
      <c r="E3003" s="38" t="s">
        <v>9</v>
      </c>
      <c r="F3003" s="38" t="s">
        <v>0</v>
      </c>
      <c r="G3003" s="38" t="s">
        <v>14</v>
      </c>
      <c r="H3003" s="38" t="s">
        <v>15</v>
      </c>
      <c r="I3003" s="38" t="s">
        <v>6</v>
      </c>
    </row>
    <row r="3004" spans="1:9" x14ac:dyDescent="0.2">
      <c r="A3004" s="37">
        <v>25934</v>
      </c>
      <c r="B3004" s="38">
        <v>5443.6189999999997</v>
      </c>
      <c r="C3004" s="38" t="s">
        <v>26</v>
      </c>
      <c r="D3004" s="38" t="s">
        <v>25</v>
      </c>
      <c r="E3004" s="38" t="s">
        <v>9</v>
      </c>
      <c r="F3004" s="38" t="s">
        <v>0</v>
      </c>
      <c r="G3004" s="38" t="s">
        <v>14</v>
      </c>
      <c r="H3004" s="38" t="s">
        <v>15</v>
      </c>
      <c r="I3004" s="38" t="s">
        <v>6</v>
      </c>
    </row>
    <row r="3005" spans="1:9" x14ac:dyDescent="0.2">
      <c r="A3005" s="37">
        <v>26024</v>
      </c>
      <c r="B3005" s="38">
        <v>5473.0590000000002</v>
      </c>
      <c r="C3005" s="38" t="s">
        <v>26</v>
      </c>
      <c r="D3005" s="38" t="s">
        <v>25</v>
      </c>
      <c r="E3005" s="38" t="s">
        <v>9</v>
      </c>
      <c r="F3005" s="38" t="s">
        <v>0</v>
      </c>
      <c r="G3005" s="38" t="s">
        <v>14</v>
      </c>
      <c r="H3005" s="38" t="s">
        <v>15</v>
      </c>
      <c r="I3005" s="38" t="s">
        <v>6</v>
      </c>
    </row>
    <row r="3006" spans="1:9" x14ac:dyDescent="0.2">
      <c r="A3006" s="37">
        <v>26115</v>
      </c>
      <c r="B3006" s="38">
        <v>5518.0720000000001</v>
      </c>
      <c r="C3006" s="38" t="s">
        <v>26</v>
      </c>
      <c r="D3006" s="38" t="s">
        <v>25</v>
      </c>
      <c r="E3006" s="38" t="s">
        <v>9</v>
      </c>
      <c r="F3006" s="38" t="s">
        <v>0</v>
      </c>
      <c r="G3006" s="38" t="s">
        <v>14</v>
      </c>
      <c r="H3006" s="38" t="s">
        <v>15</v>
      </c>
      <c r="I3006" s="38" t="s">
        <v>6</v>
      </c>
    </row>
    <row r="3007" spans="1:9" x14ac:dyDescent="0.2">
      <c r="A3007" s="37">
        <v>26207</v>
      </c>
      <c r="B3007" s="38">
        <v>5531.0320000000002</v>
      </c>
      <c r="C3007" s="38" t="s">
        <v>26</v>
      </c>
      <c r="D3007" s="38" t="s">
        <v>25</v>
      </c>
      <c r="E3007" s="38" t="s">
        <v>9</v>
      </c>
      <c r="F3007" s="38" t="s">
        <v>0</v>
      </c>
      <c r="G3007" s="38" t="s">
        <v>14</v>
      </c>
      <c r="H3007" s="38" t="s">
        <v>15</v>
      </c>
      <c r="I3007" s="38" t="s">
        <v>6</v>
      </c>
    </row>
    <row r="3008" spans="1:9" x14ac:dyDescent="0.2">
      <c r="A3008" s="37">
        <v>26299</v>
      </c>
      <c r="B3008" s="38">
        <v>5632.6490000000003</v>
      </c>
      <c r="C3008" s="38" t="s">
        <v>26</v>
      </c>
      <c r="D3008" s="38" t="s">
        <v>25</v>
      </c>
      <c r="E3008" s="38" t="s">
        <v>9</v>
      </c>
      <c r="F3008" s="38" t="s">
        <v>0</v>
      </c>
      <c r="G3008" s="38" t="s">
        <v>14</v>
      </c>
      <c r="H3008" s="38" t="s">
        <v>15</v>
      </c>
      <c r="I3008" s="38" t="s">
        <v>6</v>
      </c>
    </row>
    <row r="3009" spans="1:9" x14ac:dyDescent="0.2">
      <c r="A3009" s="37">
        <v>26390</v>
      </c>
      <c r="B3009" s="38">
        <v>5760.47</v>
      </c>
      <c r="C3009" s="38" t="s">
        <v>26</v>
      </c>
      <c r="D3009" s="38" t="s">
        <v>25</v>
      </c>
      <c r="E3009" s="38" t="s">
        <v>9</v>
      </c>
      <c r="F3009" s="38" t="s">
        <v>0</v>
      </c>
      <c r="G3009" s="38" t="s">
        <v>14</v>
      </c>
      <c r="H3009" s="38" t="s">
        <v>15</v>
      </c>
      <c r="I3009" s="38" t="s">
        <v>6</v>
      </c>
    </row>
    <row r="3010" spans="1:9" x14ac:dyDescent="0.2">
      <c r="A3010" s="37">
        <v>26481</v>
      </c>
      <c r="B3010" s="38">
        <v>5814.8540000000003</v>
      </c>
      <c r="C3010" s="38" t="s">
        <v>26</v>
      </c>
      <c r="D3010" s="38" t="s">
        <v>25</v>
      </c>
      <c r="E3010" s="38" t="s">
        <v>9</v>
      </c>
      <c r="F3010" s="38" t="s">
        <v>0</v>
      </c>
      <c r="G3010" s="38" t="s">
        <v>14</v>
      </c>
      <c r="H3010" s="38" t="s">
        <v>15</v>
      </c>
      <c r="I3010" s="38" t="s">
        <v>6</v>
      </c>
    </row>
    <row r="3011" spans="1:9" x14ac:dyDescent="0.2">
      <c r="A3011" s="37">
        <v>26573</v>
      </c>
      <c r="B3011" s="38">
        <v>5912.22</v>
      </c>
      <c r="C3011" s="38" t="s">
        <v>26</v>
      </c>
      <c r="D3011" s="38" t="s">
        <v>25</v>
      </c>
      <c r="E3011" s="38" t="s">
        <v>9</v>
      </c>
      <c r="F3011" s="38" t="s">
        <v>0</v>
      </c>
      <c r="G3011" s="38" t="s">
        <v>14</v>
      </c>
      <c r="H3011" s="38" t="s">
        <v>15</v>
      </c>
      <c r="I3011" s="38" t="s">
        <v>6</v>
      </c>
    </row>
    <row r="3012" spans="1:9" x14ac:dyDescent="0.2">
      <c r="A3012" s="37">
        <v>26665</v>
      </c>
      <c r="B3012" s="38">
        <v>6058.5439999999999</v>
      </c>
      <c r="C3012" s="38" t="s">
        <v>26</v>
      </c>
      <c r="D3012" s="38" t="s">
        <v>25</v>
      </c>
      <c r="E3012" s="38" t="s">
        <v>9</v>
      </c>
      <c r="F3012" s="38" t="s">
        <v>0</v>
      </c>
      <c r="G3012" s="38" t="s">
        <v>14</v>
      </c>
      <c r="H3012" s="38" t="s">
        <v>15</v>
      </c>
      <c r="I3012" s="38" t="s">
        <v>6</v>
      </c>
    </row>
    <row r="3013" spans="1:9" x14ac:dyDescent="0.2">
      <c r="A3013" s="37">
        <v>26755</v>
      </c>
      <c r="B3013" s="38">
        <v>6124.5060000000003</v>
      </c>
      <c r="C3013" s="38" t="s">
        <v>26</v>
      </c>
      <c r="D3013" s="38" t="s">
        <v>25</v>
      </c>
      <c r="E3013" s="38" t="s">
        <v>9</v>
      </c>
      <c r="F3013" s="38" t="s">
        <v>0</v>
      </c>
      <c r="G3013" s="38" t="s">
        <v>14</v>
      </c>
      <c r="H3013" s="38" t="s">
        <v>15</v>
      </c>
      <c r="I3013" s="38" t="s">
        <v>6</v>
      </c>
    </row>
    <row r="3014" spans="1:9" x14ac:dyDescent="0.2">
      <c r="A3014" s="37">
        <v>26846</v>
      </c>
      <c r="B3014" s="38">
        <v>6092.3010000000004</v>
      </c>
      <c r="C3014" s="38" t="s">
        <v>26</v>
      </c>
      <c r="D3014" s="38" t="s">
        <v>25</v>
      </c>
      <c r="E3014" s="38" t="s">
        <v>9</v>
      </c>
      <c r="F3014" s="38" t="s">
        <v>0</v>
      </c>
      <c r="G3014" s="38" t="s">
        <v>14</v>
      </c>
      <c r="H3014" s="38" t="s">
        <v>15</v>
      </c>
      <c r="I3014" s="38" t="s">
        <v>6</v>
      </c>
    </row>
    <row r="3015" spans="1:9" x14ac:dyDescent="0.2">
      <c r="A3015" s="37">
        <v>26938</v>
      </c>
      <c r="B3015" s="38">
        <v>6150.1310000000003</v>
      </c>
      <c r="C3015" s="38" t="s">
        <v>26</v>
      </c>
      <c r="D3015" s="38" t="s">
        <v>25</v>
      </c>
      <c r="E3015" s="38" t="s">
        <v>9</v>
      </c>
      <c r="F3015" s="38" t="s">
        <v>0</v>
      </c>
      <c r="G3015" s="38" t="s">
        <v>14</v>
      </c>
      <c r="H3015" s="38" t="s">
        <v>15</v>
      </c>
      <c r="I3015" s="38" t="s">
        <v>6</v>
      </c>
    </row>
    <row r="3016" spans="1:9" x14ac:dyDescent="0.2">
      <c r="A3016" s="37">
        <v>27030</v>
      </c>
      <c r="B3016" s="38">
        <v>6097.2579999999998</v>
      </c>
      <c r="C3016" s="38" t="s">
        <v>26</v>
      </c>
      <c r="D3016" s="38" t="s">
        <v>25</v>
      </c>
      <c r="E3016" s="38" t="s">
        <v>9</v>
      </c>
      <c r="F3016" s="38" t="s">
        <v>0</v>
      </c>
      <c r="G3016" s="38" t="s">
        <v>14</v>
      </c>
      <c r="H3016" s="38" t="s">
        <v>15</v>
      </c>
      <c r="I3016" s="38" t="s">
        <v>6</v>
      </c>
    </row>
    <row r="3017" spans="1:9" x14ac:dyDescent="0.2">
      <c r="A3017" s="37">
        <v>27120</v>
      </c>
      <c r="B3017" s="38">
        <v>6111.7510000000002</v>
      </c>
      <c r="C3017" s="38" t="s">
        <v>26</v>
      </c>
      <c r="D3017" s="38" t="s">
        <v>25</v>
      </c>
      <c r="E3017" s="38" t="s">
        <v>9</v>
      </c>
      <c r="F3017" s="38" t="s">
        <v>0</v>
      </c>
      <c r="G3017" s="38" t="s">
        <v>14</v>
      </c>
      <c r="H3017" s="38" t="s">
        <v>15</v>
      </c>
      <c r="I3017" s="38" t="s">
        <v>6</v>
      </c>
    </row>
    <row r="3018" spans="1:9" x14ac:dyDescent="0.2">
      <c r="A3018" s="37">
        <v>27211</v>
      </c>
      <c r="B3018" s="38">
        <v>6053.9780000000001</v>
      </c>
      <c r="C3018" s="38" t="s">
        <v>26</v>
      </c>
      <c r="D3018" s="38" t="s">
        <v>25</v>
      </c>
      <c r="E3018" s="38" t="s">
        <v>9</v>
      </c>
      <c r="F3018" s="38" t="s">
        <v>0</v>
      </c>
      <c r="G3018" s="38" t="s">
        <v>14</v>
      </c>
      <c r="H3018" s="38" t="s">
        <v>15</v>
      </c>
      <c r="I3018" s="38" t="s">
        <v>6</v>
      </c>
    </row>
    <row r="3019" spans="1:9" x14ac:dyDescent="0.2">
      <c r="A3019" s="37">
        <v>27303</v>
      </c>
      <c r="B3019" s="38">
        <v>6030.4639999999999</v>
      </c>
      <c r="C3019" s="38" t="s">
        <v>26</v>
      </c>
      <c r="D3019" s="38" t="s">
        <v>25</v>
      </c>
      <c r="E3019" s="38" t="s">
        <v>9</v>
      </c>
      <c r="F3019" s="38" t="s">
        <v>0</v>
      </c>
      <c r="G3019" s="38" t="s">
        <v>14</v>
      </c>
      <c r="H3019" s="38" t="s">
        <v>15</v>
      </c>
      <c r="I3019" s="38" t="s">
        <v>6</v>
      </c>
    </row>
    <row r="3020" spans="1:9" x14ac:dyDescent="0.2">
      <c r="A3020" s="37">
        <v>27395</v>
      </c>
      <c r="B3020" s="38">
        <v>5957.0349999999999</v>
      </c>
      <c r="C3020" s="38" t="s">
        <v>26</v>
      </c>
      <c r="D3020" s="38" t="s">
        <v>25</v>
      </c>
      <c r="E3020" s="38" t="s">
        <v>9</v>
      </c>
      <c r="F3020" s="38" t="s">
        <v>0</v>
      </c>
      <c r="G3020" s="38" t="s">
        <v>14</v>
      </c>
      <c r="H3020" s="38" t="s">
        <v>15</v>
      </c>
      <c r="I3020" s="38" t="s">
        <v>6</v>
      </c>
    </row>
    <row r="3021" spans="1:9" x14ac:dyDescent="0.2">
      <c r="A3021" s="37">
        <v>27485</v>
      </c>
      <c r="B3021" s="38">
        <v>5999.61</v>
      </c>
      <c r="C3021" s="38" t="s">
        <v>26</v>
      </c>
      <c r="D3021" s="38" t="s">
        <v>25</v>
      </c>
      <c r="E3021" s="38" t="s">
        <v>9</v>
      </c>
      <c r="F3021" s="38" t="s">
        <v>0</v>
      </c>
      <c r="G3021" s="38" t="s">
        <v>14</v>
      </c>
      <c r="H3021" s="38" t="s">
        <v>15</v>
      </c>
      <c r="I3021" s="38" t="s">
        <v>6</v>
      </c>
    </row>
    <row r="3022" spans="1:9" x14ac:dyDescent="0.2">
      <c r="A3022" s="37">
        <v>27576</v>
      </c>
      <c r="B3022" s="38">
        <v>6102.326</v>
      </c>
      <c r="C3022" s="38" t="s">
        <v>26</v>
      </c>
      <c r="D3022" s="38" t="s">
        <v>25</v>
      </c>
      <c r="E3022" s="38" t="s">
        <v>9</v>
      </c>
      <c r="F3022" s="38" t="s">
        <v>0</v>
      </c>
      <c r="G3022" s="38" t="s">
        <v>14</v>
      </c>
      <c r="H3022" s="38" t="s">
        <v>15</v>
      </c>
      <c r="I3022" s="38" t="s">
        <v>6</v>
      </c>
    </row>
    <row r="3023" spans="1:9" x14ac:dyDescent="0.2">
      <c r="A3023" s="37">
        <v>27668</v>
      </c>
      <c r="B3023" s="38">
        <v>6184.53</v>
      </c>
      <c r="C3023" s="38" t="s">
        <v>26</v>
      </c>
      <c r="D3023" s="38" t="s">
        <v>25</v>
      </c>
      <c r="E3023" s="38" t="s">
        <v>9</v>
      </c>
      <c r="F3023" s="38" t="s">
        <v>0</v>
      </c>
      <c r="G3023" s="38" t="s">
        <v>14</v>
      </c>
      <c r="H3023" s="38" t="s">
        <v>15</v>
      </c>
      <c r="I3023" s="38" t="s">
        <v>6</v>
      </c>
    </row>
    <row r="3024" spans="1:9" x14ac:dyDescent="0.2">
      <c r="A3024" s="37">
        <v>27760</v>
      </c>
      <c r="B3024" s="38">
        <v>6323.6490000000003</v>
      </c>
      <c r="C3024" s="38" t="s">
        <v>26</v>
      </c>
      <c r="D3024" s="38" t="s">
        <v>25</v>
      </c>
      <c r="E3024" s="38" t="s">
        <v>9</v>
      </c>
      <c r="F3024" s="38" t="s">
        <v>0</v>
      </c>
      <c r="G3024" s="38" t="s">
        <v>14</v>
      </c>
      <c r="H3024" s="38" t="s">
        <v>15</v>
      </c>
      <c r="I3024" s="38" t="s">
        <v>6</v>
      </c>
    </row>
    <row r="3025" spans="1:9" x14ac:dyDescent="0.2">
      <c r="A3025" s="37">
        <v>27851</v>
      </c>
      <c r="B3025" s="38">
        <v>6370.0249999999996</v>
      </c>
      <c r="C3025" s="38" t="s">
        <v>26</v>
      </c>
      <c r="D3025" s="38" t="s">
        <v>25</v>
      </c>
      <c r="E3025" s="38" t="s">
        <v>9</v>
      </c>
      <c r="F3025" s="38" t="s">
        <v>0</v>
      </c>
      <c r="G3025" s="38" t="s">
        <v>14</v>
      </c>
      <c r="H3025" s="38" t="s">
        <v>15</v>
      </c>
      <c r="I3025" s="38" t="s">
        <v>6</v>
      </c>
    </row>
    <row r="3026" spans="1:9" x14ac:dyDescent="0.2">
      <c r="A3026" s="37">
        <v>27942</v>
      </c>
      <c r="B3026" s="38">
        <v>6404.8950000000004</v>
      </c>
      <c r="C3026" s="38" t="s">
        <v>26</v>
      </c>
      <c r="D3026" s="38" t="s">
        <v>25</v>
      </c>
      <c r="E3026" s="38" t="s">
        <v>9</v>
      </c>
      <c r="F3026" s="38" t="s">
        <v>0</v>
      </c>
      <c r="G3026" s="38" t="s">
        <v>14</v>
      </c>
      <c r="H3026" s="38" t="s">
        <v>15</v>
      </c>
      <c r="I3026" s="38" t="s">
        <v>6</v>
      </c>
    </row>
    <row r="3027" spans="1:9" x14ac:dyDescent="0.2">
      <c r="A3027" s="37">
        <v>28034</v>
      </c>
      <c r="B3027" s="38">
        <v>6451.1769999999997</v>
      </c>
      <c r="C3027" s="38" t="s">
        <v>26</v>
      </c>
      <c r="D3027" s="38" t="s">
        <v>25</v>
      </c>
      <c r="E3027" s="38" t="s">
        <v>9</v>
      </c>
      <c r="F3027" s="38" t="s">
        <v>0</v>
      </c>
      <c r="G3027" s="38" t="s">
        <v>14</v>
      </c>
      <c r="H3027" s="38" t="s">
        <v>15</v>
      </c>
      <c r="I3027" s="38" t="s">
        <v>6</v>
      </c>
    </row>
    <row r="3028" spans="1:9" x14ac:dyDescent="0.2">
      <c r="A3028" s="37">
        <v>28126</v>
      </c>
      <c r="B3028" s="38">
        <v>6527.7030000000004</v>
      </c>
      <c r="C3028" s="38" t="s">
        <v>26</v>
      </c>
      <c r="D3028" s="38" t="s">
        <v>25</v>
      </c>
      <c r="E3028" s="38" t="s">
        <v>9</v>
      </c>
      <c r="F3028" s="38" t="s">
        <v>0</v>
      </c>
      <c r="G3028" s="38" t="s">
        <v>14</v>
      </c>
      <c r="H3028" s="38" t="s">
        <v>15</v>
      </c>
      <c r="I3028" s="38" t="s">
        <v>6</v>
      </c>
    </row>
    <row r="3029" spans="1:9" x14ac:dyDescent="0.2">
      <c r="A3029" s="37">
        <v>28216</v>
      </c>
      <c r="B3029" s="38">
        <v>6654.4660000000003</v>
      </c>
      <c r="C3029" s="38" t="s">
        <v>26</v>
      </c>
      <c r="D3029" s="38" t="s">
        <v>25</v>
      </c>
      <c r="E3029" s="38" t="s">
        <v>9</v>
      </c>
      <c r="F3029" s="38" t="s">
        <v>0</v>
      </c>
      <c r="G3029" s="38" t="s">
        <v>14</v>
      </c>
      <c r="H3029" s="38" t="s">
        <v>15</v>
      </c>
      <c r="I3029" s="38" t="s">
        <v>6</v>
      </c>
    </row>
    <row r="3030" spans="1:9" x14ac:dyDescent="0.2">
      <c r="A3030" s="37">
        <v>28307</v>
      </c>
      <c r="B3030" s="38">
        <v>6774.4570000000003</v>
      </c>
      <c r="C3030" s="38" t="s">
        <v>26</v>
      </c>
      <c r="D3030" s="38" t="s">
        <v>25</v>
      </c>
      <c r="E3030" s="38" t="s">
        <v>9</v>
      </c>
      <c r="F3030" s="38" t="s">
        <v>0</v>
      </c>
      <c r="G3030" s="38" t="s">
        <v>14</v>
      </c>
      <c r="H3030" s="38" t="s">
        <v>15</v>
      </c>
      <c r="I3030" s="38" t="s">
        <v>6</v>
      </c>
    </row>
    <row r="3031" spans="1:9" x14ac:dyDescent="0.2">
      <c r="A3031" s="37">
        <v>28399</v>
      </c>
      <c r="B3031" s="38">
        <v>6774.5919999999996</v>
      </c>
      <c r="C3031" s="38" t="s">
        <v>26</v>
      </c>
      <c r="D3031" s="38" t="s">
        <v>25</v>
      </c>
      <c r="E3031" s="38" t="s">
        <v>9</v>
      </c>
      <c r="F3031" s="38" t="s">
        <v>0</v>
      </c>
      <c r="G3031" s="38" t="s">
        <v>14</v>
      </c>
      <c r="H3031" s="38" t="s">
        <v>15</v>
      </c>
      <c r="I3031" s="38" t="s">
        <v>6</v>
      </c>
    </row>
    <row r="3032" spans="1:9" x14ac:dyDescent="0.2">
      <c r="A3032" s="37">
        <v>28491</v>
      </c>
      <c r="B3032" s="38">
        <v>6796.26</v>
      </c>
      <c r="C3032" s="38" t="s">
        <v>26</v>
      </c>
      <c r="D3032" s="38" t="s">
        <v>25</v>
      </c>
      <c r="E3032" s="38" t="s">
        <v>9</v>
      </c>
      <c r="F3032" s="38" t="s">
        <v>0</v>
      </c>
      <c r="G3032" s="38" t="s">
        <v>14</v>
      </c>
      <c r="H3032" s="38" t="s">
        <v>15</v>
      </c>
      <c r="I3032" s="38" t="s">
        <v>6</v>
      </c>
    </row>
    <row r="3033" spans="1:9" x14ac:dyDescent="0.2">
      <c r="A3033" s="37">
        <v>28581</v>
      </c>
      <c r="B3033" s="38">
        <v>7058.92</v>
      </c>
      <c r="C3033" s="38" t="s">
        <v>26</v>
      </c>
      <c r="D3033" s="38" t="s">
        <v>25</v>
      </c>
      <c r="E3033" s="38" t="s">
        <v>9</v>
      </c>
      <c r="F3033" s="38" t="s">
        <v>0</v>
      </c>
      <c r="G3033" s="38" t="s">
        <v>14</v>
      </c>
      <c r="H3033" s="38" t="s">
        <v>15</v>
      </c>
      <c r="I3033" s="38" t="s">
        <v>6</v>
      </c>
    </row>
    <row r="3034" spans="1:9" x14ac:dyDescent="0.2">
      <c r="A3034" s="37">
        <v>28672</v>
      </c>
      <c r="B3034" s="38">
        <v>7129.915</v>
      </c>
      <c r="C3034" s="38" t="s">
        <v>26</v>
      </c>
      <c r="D3034" s="38" t="s">
        <v>25</v>
      </c>
      <c r="E3034" s="38" t="s">
        <v>9</v>
      </c>
      <c r="F3034" s="38" t="s">
        <v>0</v>
      </c>
      <c r="G3034" s="38" t="s">
        <v>14</v>
      </c>
      <c r="H3034" s="38" t="s">
        <v>15</v>
      </c>
      <c r="I3034" s="38" t="s">
        <v>6</v>
      </c>
    </row>
    <row r="3035" spans="1:9" x14ac:dyDescent="0.2">
      <c r="A3035" s="37">
        <v>28764</v>
      </c>
      <c r="B3035" s="38">
        <v>7225.75</v>
      </c>
      <c r="C3035" s="38" t="s">
        <v>26</v>
      </c>
      <c r="D3035" s="38" t="s">
        <v>25</v>
      </c>
      <c r="E3035" s="38" t="s">
        <v>9</v>
      </c>
      <c r="F3035" s="38" t="s">
        <v>0</v>
      </c>
      <c r="G3035" s="38" t="s">
        <v>14</v>
      </c>
      <c r="H3035" s="38" t="s">
        <v>15</v>
      </c>
      <c r="I3035" s="38" t="s">
        <v>6</v>
      </c>
    </row>
    <row r="3036" spans="1:9" x14ac:dyDescent="0.2">
      <c r="A3036" s="37">
        <v>28856</v>
      </c>
      <c r="B3036" s="38">
        <v>7238.7269999999999</v>
      </c>
      <c r="C3036" s="38" t="s">
        <v>26</v>
      </c>
      <c r="D3036" s="38" t="s">
        <v>25</v>
      </c>
      <c r="E3036" s="38" t="s">
        <v>9</v>
      </c>
      <c r="F3036" s="38" t="s">
        <v>0</v>
      </c>
      <c r="G3036" s="38" t="s">
        <v>14</v>
      </c>
      <c r="H3036" s="38" t="s">
        <v>15</v>
      </c>
      <c r="I3036" s="38" t="s">
        <v>6</v>
      </c>
    </row>
    <row r="3037" spans="1:9" x14ac:dyDescent="0.2">
      <c r="A3037" s="37">
        <v>28946</v>
      </c>
      <c r="B3037" s="38">
        <v>7246.4539999999997</v>
      </c>
      <c r="C3037" s="38" t="s">
        <v>26</v>
      </c>
      <c r="D3037" s="38" t="s">
        <v>25</v>
      </c>
      <c r="E3037" s="38" t="s">
        <v>9</v>
      </c>
      <c r="F3037" s="38" t="s">
        <v>0</v>
      </c>
      <c r="G3037" s="38" t="s">
        <v>14</v>
      </c>
      <c r="H3037" s="38" t="s">
        <v>15</v>
      </c>
      <c r="I3037" s="38" t="s">
        <v>6</v>
      </c>
    </row>
    <row r="3038" spans="1:9" x14ac:dyDescent="0.2">
      <c r="A3038" s="37">
        <v>29037</v>
      </c>
      <c r="B3038" s="38">
        <v>7300.2809999999999</v>
      </c>
      <c r="C3038" s="38" t="s">
        <v>26</v>
      </c>
      <c r="D3038" s="38" t="s">
        <v>25</v>
      </c>
      <c r="E3038" s="38" t="s">
        <v>9</v>
      </c>
      <c r="F3038" s="38" t="s">
        <v>0</v>
      </c>
      <c r="G3038" s="38" t="s">
        <v>14</v>
      </c>
      <c r="H3038" s="38" t="s">
        <v>15</v>
      </c>
      <c r="I3038" s="38" t="s">
        <v>6</v>
      </c>
    </row>
    <row r="3039" spans="1:9" x14ac:dyDescent="0.2">
      <c r="A3039" s="37">
        <v>29129</v>
      </c>
      <c r="B3039" s="38">
        <v>7318.5349999999999</v>
      </c>
      <c r="C3039" s="38" t="s">
        <v>26</v>
      </c>
      <c r="D3039" s="38" t="s">
        <v>25</v>
      </c>
      <c r="E3039" s="38" t="s">
        <v>9</v>
      </c>
      <c r="F3039" s="38" t="s">
        <v>0</v>
      </c>
      <c r="G3039" s="38" t="s">
        <v>14</v>
      </c>
      <c r="H3039" s="38" t="s">
        <v>15</v>
      </c>
      <c r="I3039" s="38" t="s">
        <v>6</v>
      </c>
    </row>
    <row r="3040" spans="1:9" x14ac:dyDescent="0.2">
      <c r="A3040" s="37">
        <v>29221</v>
      </c>
      <c r="B3040" s="38">
        <v>7341.5569999999998</v>
      </c>
      <c r="C3040" s="38" t="s">
        <v>26</v>
      </c>
      <c r="D3040" s="38" t="s">
        <v>25</v>
      </c>
      <c r="E3040" s="38" t="s">
        <v>9</v>
      </c>
      <c r="F3040" s="38" t="s">
        <v>0</v>
      </c>
      <c r="G3040" s="38" t="s">
        <v>14</v>
      </c>
      <c r="H3040" s="38" t="s">
        <v>15</v>
      </c>
      <c r="I3040" s="38" t="s">
        <v>6</v>
      </c>
    </row>
    <row r="3041" spans="1:9" x14ac:dyDescent="0.2">
      <c r="A3041" s="37">
        <v>29312</v>
      </c>
      <c r="B3041" s="38">
        <v>7190.2889999999998</v>
      </c>
      <c r="C3041" s="38" t="s">
        <v>26</v>
      </c>
      <c r="D3041" s="38" t="s">
        <v>25</v>
      </c>
      <c r="E3041" s="38" t="s">
        <v>9</v>
      </c>
      <c r="F3041" s="38" t="s">
        <v>0</v>
      </c>
      <c r="G3041" s="38" t="s">
        <v>14</v>
      </c>
      <c r="H3041" s="38" t="s">
        <v>15</v>
      </c>
      <c r="I3041" s="38" t="s">
        <v>6</v>
      </c>
    </row>
    <row r="3042" spans="1:9" x14ac:dyDescent="0.2">
      <c r="A3042" s="37">
        <v>29403</v>
      </c>
      <c r="B3042" s="38">
        <v>7181.7430000000004</v>
      </c>
      <c r="C3042" s="38" t="s">
        <v>26</v>
      </c>
      <c r="D3042" s="38" t="s">
        <v>25</v>
      </c>
      <c r="E3042" s="38" t="s">
        <v>9</v>
      </c>
      <c r="F3042" s="38" t="s">
        <v>0</v>
      </c>
      <c r="G3042" s="38" t="s">
        <v>14</v>
      </c>
      <c r="H3042" s="38" t="s">
        <v>15</v>
      </c>
      <c r="I3042" s="38" t="s">
        <v>6</v>
      </c>
    </row>
    <row r="3043" spans="1:9" x14ac:dyDescent="0.2">
      <c r="A3043" s="37">
        <v>29495</v>
      </c>
      <c r="B3043" s="38">
        <v>7315.6769999999997</v>
      </c>
      <c r="C3043" s="38" t="s">
        <v>26</v>
      </c>
      <c r="D3043" s="38" t="s">
        <v>25</v>
      </c>
      <c r="E3043" s="38" t="s">
        <v>9</v>
      </c>
      <c r="F3043" s="38" t="s">
        <v>0</v>
      </c>
      <c r="G3043" s="38" t="s">
        <v>14</v>
      </c>
      <c r="H3043" s="38" t="s">
        <v>15</v>
      </c>
      <c r="I3043" s="38" t="s">
        <v>6</v>
      </c>
    </row>
    <row r="3044" spans="1:9" x14ac:dyDescent="0.2">
      <c r="A3044" s="37">
        <v>29587</v>
      </c>
      <c r="B3044" s="38">
        <v>7459.0219999999999</v>
      </c>
      <c r="C3044" s="38" t="s">
        <v>26</v>
      </c>
      <c r="D3044" s="38" t="s">
        <v>25</v>
      </c>
      <c r="E3044" s="38" t="s">
        <v>9</v>
      </c>
      <c r="F3044" s="38" t="s">
        <v>0</v>
      </c>
      <c r="G3044" s="38" t="s">
        <v>14</v>
      </c>
      <c r="H3044" s="38" t="s">
        <v>15</v>
      </c>
      <c r="I3044" s="38" t="s">
        <v>6</v>
      </c>
    </row>
    <row r="3045" spans="1:9" x14ac:dyDescent="0.2">
      <c r="A3045" s="37">
        <v>29677</v>
      </c>
      <c r="B3045" s="38">
        <v>7403.7449999999999</v>
      </c>
      <c r="C3045" s="38" t="s">
        <v>26</v>
      </c>
      <c r="D3045" s="38" t="s">
        <v>25</v>
      </c>
      <c r="E3045" s="38" t="s">
        <v>9</v>
      </c>
      <c r="F3045" s="38" t="s">
        <v>0</v>
      </c>
      <c r="G3045" s="38" t="s">
        <v>14</v>
      </c>
      <c r="H3045" s="38" t="s">
        <v>15</v>
      </c>
      <c r="I3045" s="38" t="s">
        <v>6</v>
      </c>
    </row>
    <row r="3046" spans="1:9" x14ac:dyDescent="0.2">
      <c r="A3046" s="37">
        <v>29768</v>
      </c>
      <c r="B3046" s="38">
        <v>7492.4049999999997</v>
      </c>
      <c r="C3046" s="38" t="s">
        <v>26</v>
      </c>
      <c r="D3046" s="38" t="s">
        <v>25</v>
      </c>
      <c r="E3046" s="38" t="s">
        <v>9</v>
      </c>
      <c r="F3046" s="38" t="s">
        <v>0</v>
      </c>
      <c r="G3046" s="38" t="s">
        <v>14</v>
      </c>
      <c r="H3046" s="38" t="s">
        <v>15</v>
      </c>
      <c r="I3046" s="38" t="s">
        <v>6</v>
      </c>
    </row>
    <row r="3047" spans="1:9" x14ac:dyDescent="0.2">
      <c r="A3047" s="37">
        <v>29860</v>
      </c>
      <c r="B3047" s="38">
        <v>7410.768</v>
      </c>
      <c r="C3047" s="38" t="s">
        <v>26</v>
      </c>
      <c r="D3047" s="38" t="s">
        <v>25</v>
      </c>
      <c r="E3047" s="38" t="s">
        <v>9</v>
      </c>
      <c r="F3047" s="38" t="s">
        <v>0</v>
      </c>
      <c r="G3047" s="38" t="s">
        <v>14</v>
      </c>
      <c r="H3047" s="38" t="s">
        <v>15</v>
      </c>
      <c r="I3047" s="38" t="s">
        <v>6</v>
      </c>
    </row>
    <row r="3048" spans="1:9" x14ac:dyDescent="0.2">
      <c r="A3048" s="37">
        <v>29952</v>
      </c>
      <c r="B3048" s="38">
        <v>7295.6310000000003</v>
      </c>
      <c r="C3048" s="38" t="s">
        <v>26</v>
      </c>
      <c r="D3048" s="38" t="s">
        <v>25</v>
      </c>
      <c r="E3048" s="38" t="s">
        <v>9</v>
      </c>
      <c r="F3048" s="38" t="s">
        <v>0</v>
      </c>
      <c r="G3048" s="38" t="s">
        <v>14</v>
      </c>
      <c r="H3048" s="38" t="s">
        <v>15</v>
      </c>
      <c r="I3048" s="38" t="s">
        <v>6</v>
      </c>
    </row>
    <row r="3049" spans="1:9" x14ac:dyDescent="0.2">
      <c r="A3049" s="37">
        <v>30042</v>
      </c>
      <c r="B3049" s="38">
        <v>7328.9120000000003</v>
      </c>
      <c r="C3049" s="38" t="s">
        <v>26</v>
      </c>
      <c r="D3049" s="38" t="s">
        <v>25</v>
      </c>
      <c r="E3049" s="38" t="s">
        <v>9</v>
      </c>
      <c r="F3049" s="38" t="s">
        <v>0</v>
      </c>
      <c r="G3049" s="38" t="s">
        <v>14</v>
      </c>
      <c r="H3049" s="38" t="s">
        <v>15</v>
      </c>
      <c r="I3049" s="38" t="s">
        <v>6</v>
      </c>
    </row>
    <row r="3050" spans="1:9" x14ac:dyDescent="0.2">
      <c r="A3050" s="37">
        <v>30133</v>
      </c>
      <c r="B3050" s="38">
        <v>7300.8959999999997</v>
      </c>
      <c r="C3050" s="38" t="s">
        <v>26</v>
      </c>
      <c r="D3050" s="38" t="s">
        <v>25</v>
      </c>
      <c r="E3050" s="38" t="s">
        <v>9</v>
      </c>
      <c r="F3050" s="38" t="s">
        <v>0</v>
      </c>
      <c r="G3050" s="38" t="s">
        <v>14</v>
      </c>
      <c r="H3050" s="38" t="s">
        <v>15</v>
      </c>
      <c r="I3050" s="38" t="s">
        <v>6</v>
      </c>
    </row>
    <row r="3051" spans="1:9" x14ac:dyDescent="0.2">
      <c r="A3051" s="37">
        <v>30225</v>
      </c>
      <c r="B3051" s="38">
        <v>7303.817</v>
      </c>
      <c r="C3051" s="38" t="s">
        <v>26</v>
      </c>
      <c r="D3051" s="38" t="s">
        <v>25</v>
      </c>
      <c r="E3051" s="38" t="s">
        <v>9</v>
      </c>
      <c r="F3051" s="38" t="s">
        <v>0</v>
      </c>
      <c r="G3051" s="38" t="s">
        <v>14</v>
      </c>
      <c r="H3051" s="38" t="s">
        <v>15</v>
      </c>
      <c r="I3051" s="38" t="s">
        <v>6</v>
      </c>
    </row>
    <row r="3052" spans="1:9" x14ac:dyDescent="0.2">
      <c r="A3052" s="37">
        <v>30317</v>
      </c>
      <c r="B3052" s="38">
        <v>7400.0659999999998</v>
      </c>
      <c r="C3052" s="38" t="s">
        <v>26</v>
      </c>
      <c r="D3052" s="38" t="s">
        <v>25</v>
      </c>
      <c r="E3052" s="38" t="s">
        <v>9</v>
      </c>
      <c r="F3052" s="38" t="s">
        <v>0</v>
      </c>
      <c r="G3052" s="38" t="s">
        <v>14</v>
      </c>
      <c r="H3052" s="38" t="s">
        <v>15</v>
      </c>
      <c r="I3052" s="38" t="s">
        <v>6</v>
      </c>
    </row>
    <row r="3053" spans="1:9" x14ac:dyDescent="0.2">
      <c r="A3053" s="37">
        <v>30407</v>
      </c>
      <c r="B3053" s="38">
        <v>7568.4560000000001</v>
      </c>
      <c r="C3053" s="38" t="s">
        <v>26</v>
      </c>
      <c r="D3053" s="38" t="s">
        <v>25</v>
      </c>
      <c r="E3053" s="38" t="s">
        <v>9</v>
      </c>
      <c r="F3053" s="38" t="s">
        <v>0</v>
      </c>
      <c r="G3053" s="38" t="s">
        <v>14</v>
      </c>
      <c r="H3053" s="38" t="s">
        <v>15</v>
      </c>
      <c r="I3053" s="38" t="s">
        <v>6</v>
      </c>
    </row>
    <row r="3054" spans="1:9" x14ac:dyDescent="0.2">
      <c r="A3054" s="37">
        <v>30498</v>
      </c>
      <c r="B3054" s="38">
        <v>7719.7460000000001</v>
      </c>
      <c r="C3054" s="38" t="s">
        <v>26</v>
      </c>
      <c r="D3054" s="38" t="s">
        <v>25</v>
      </c>
      <c r="E3054" s="38" t="s">
        <v>9</v>
      </c>
      <c r="F3054" s="38" t="s">
        <v>0</v>
      </c>
      <c r="G3054" s="38" t="s">
        <v>14</v>
      </c>
      <c r="H3054" s="38" t="s">
        <v>15</v>
      </c>
      <c r="I3054" s="38" t="s">
        <v>6</v>
      </c>
    </row>
    <row r="3055" spans="1:9" x14ac:dyDescent="0.2">
      <c r="A3055" s="37">
        <v>30590</v>
      </c>
      <c r="B3055" s="38">
        <v>7880.7939999999999</v>
      </c>
      <c r="C3055" s="38" t="s">
        <v>26</v>
      </c>
      <c r="D3055" s="38" t="s">
        <v>25</v>
      </c>
      <c r="E3055" s="38" t="s">
        <v>9</v>
      </c>
      <c r="F3055" s="38" t="s">
        <v>0</v>
      </c>
      <c r="G3055" s="38" t="s">
        <v>14</v>
      </c>
      <c r="H3055" s="38" t="s">
        <v>15</v>
      </c>
      <c r="I3055" s="38" t="s">
        <v>6</v>
      </c>
    </row>
    <row r="3056" spans="1:9" x14ac:dyDescent="0.2">
      <c r="A3056" s="37">
        <v>30682</v>
      </c>
      <c r="B3056" s="38">
        <v>8034.8469999999998</v>
      </c>
      <c r="C3056" s="38" t="s">
        <v>26</v>
      </c>
      <c r="D3056" s="38" t="s">
        <v>25</v>
      </c>
      <c r="E3056" s="38" t="s">
        <v>9</v>
      </c>
      <c r="F3056" s="38" t="s">
        <v>0</v>
      </c>
      <c r="G3056" s="38" t="s">
        <v>14</v>
      </c>
      <c r="H3056" s="38" t="s">
        <v>15</v>
      </c>
      <c r="I3056" s="38" t="s">
        <v>6</v>
      </c>
    </row>
    <row r="3057" spans="1:9" x14ac:dyDescent="0.2">
      <c r="A3057" s="37">
        <v>30773</v>
      </c>
      <c r="B3057" s="38">
        <v>8173.67</v>
      </c>
      <c r="C3057" s="38" t="s">
        <v>26</v>
      </c>
      <c r="D3057" s="38" t="s">
        <v>25</v>
      </c>
      <c r="E3057" s="38" t="s">
        <v>9</v>
      </c>
      <c r="F3057" s="38" t="s">
        <v>0</v>
      </c>
      <c r="G3057" s="38" t="s">
        <v>14</v>
      </c>
      <c r="H3057" s="38" t="s">
        <v>15</v>
      </c>
      <c r="I3057" s="38" t="s">
        <v>6</v>
      </c>
    </row>
    <row r="3058" spans="1:9" x14ac:dyDescent="0.2">
      <c r="A3058" s="37">
        <v>30864</v>
      </c>
      <c r="B3058" s="38">
        <v>8252.4650000000001</v>
      </c>
      <c r="C3058" s="38" t="s">
        <v>26</v>
      </c>
      <c r="D3058" s="38" t="s">
        <v>25</v>
      </c>
      <c r="E3058" s="38" t="s">
        <v>9</v>
      </c>
      <c r="F3058" s="38" t="s">
        <v>0</v>
      </c>
      <c r="G3058" s="38" t="s">
        <v>14</v>
      </c>
      <c r="H3058" s="38" t="s">
        <v>15</v>
      </c>
      <c r="I3058" s="38" t="s">
        <v>6</v>
      </c>
    </row>
    <row r="3059" spans="1:9" x14ac:dyDescent="0.2">
      <c r="A3059" s="37">
        <v>30956</v>
      </c>
      <c r="B3059" s="38">
        <v>8320.1990000000005</v>
      </c>
      <c r="C3059" s="38" t="s">
        <v>26</v>
      </c>
      <c r="D3059" s="38" t="s">
        <v>25</v>
      </c>
      <c r="E3059" s="38" t="s">
        <v>9</v>
      </c>
      <c r="F3059" s="38" t="s">
        <v>0</v>
      </c>
      <c r="G3059" s="38" t="s">
        <v>14</v>
      </c>
      <c r="H3059" s="38" t="s">
        <v>15</v>
      </c>
      <c r="I3059" s="38" t="s">
        <v>6</v>
      </c>
    </row>
    <row r="3060" spans="1:9" x14ac:dyDescent="0.2">
      <c r="A3060" s="37">
        <v>31048</v>
      </c>
      <c r="B3060" s="38">
        <v>8400.82</v>
      </c>
      <c r="C3060" s="38" t="s">
        <v>26</v>
      </c>
      <c r="D3060" s="38" t="s">
        <v>25</v>
      </c>
      <c r="E3060" s="38" t="s">
        <v>9</v>
      </c>
      <c r="F3060" s="38" t="s">
        <v>0</v>
      </c>
      <c r="G3060" s="38" t="s">
        <v>14</v>
      </c>
      <c r="H3060" s="38" t="s">
        <v>15</v>
      </c>
      <c r="I3060" s="38" t="s">
        <v>6</v>
      </c>
    </row>
    <row r="3061" spans="1:9" x14ac:dyDescent="0.2">
      <c r="A3061" s="37">
        <v>31138</v>
      </c>
      <c r="B3061" s="38">
        <v>8474.7870000000003</v>
      </c>
      <c r="C3061" s="38" t="s">
        <v>26</v>
      </c>
      <c r="D3061" s="38" t="s">
        <v>25</v>
      </c>
      <c r="E3061" s="38" t="s">
        <v>9</v>
      </c>
      <c r="F3061" s="38" t="s">
        <v>0</v>
      </c>
      <c r="G3061" s="38" t="s">
        <v>14</v>
      </c>
      <c r="H3061" s="38" t="s">
        <v>15</v>
      </c>
      <c r="I3061" s="38" t="s">
        <v>6</v>
      </c>
    </row>
    <row r="3062" spans="1:9" x14ac:dyDescent="0.2">
      <c r="A3062" s="37">
        <v>31229</v>
      </c>
      <c r="B3062" s="38">
        <v>8604.2199999999993</v>
      </c>
      <c r="C3062" s="38" t="s">
        <v>26</v>
      </c>
      <c r="D3062" s="38" t="s">
        <v>25</v>
      </c>
      <c r="E3062" s="38" t="s">
        <v>9</v>
      </c>
      <c r="F3062" s="38" t="s">
        <v>0</v>
      </c>
      <c r="G3062" s="38" t="s">
        <v>14</v>
      </c>
      <c r="H3062" s="38" t="s">
        <v>15</v>
      </c>
      <c r="I3062" s="38" t="s">
        <v>6</v>
      </c>
    </row>
    <row r="3063" spans="1:9" x14ac:dyDescent="0.2">
      <c r="A3063" s="37">
        <v>31321</v>
      </c>
      <c r="B3063" s="38">
        <v>8668.1880000000001</v>
      </c>
      <c r="C3063" s="38" t="s">
        <v>26</v>
      </c>
      <c r="D3063" s="38" t="s">
        <v>25</v>
      </c>
      <c r="E3063" s="38" t="s">
        <v>9</v>
      </c>
      <c r="F3063" s="38" t="s">
        <v>0</v>
      </c>
      <c r="G3063" s="38" t="s">
        <v>14</v>
      </c>
      <c r="H3063" s="38" t="s">
        <v>15</v>
      </c>
      <c r="I3063" s="38" t="s">
        <v>6</v>
      </c>
    </row>
    <row r="3064" spans="1:9" x14ac:dyDescent="0.2">
      <c r="A3064" s="37">
        <v>31413</v>
      </c>
      <c r="B3064" s="38">
        <v>8749.1270000000004</v>
      </c>
      <c r="C3064" s="38" t="s">
        <v>26</v>
      </c>
      <c r="D3064" s="38" t="s">
        <v>25</v>
      </c>
      <c r="E3064" s="38" t="s">
        <v>9</v>
      </c>
      <c r="F3064" s="38" t="s">
        <v>0</v>
      </c>
      <c r="G3064" s="38" t="s">
        <v>14</v>
      </c>
      <c r="H3064" s="38" t="s">
        <v>15</v>
      </c>
      <c r="I3064" s="38" t="s">
        <v>6</v>
      </c>
    </row>
    <row r="3065" spans="1:9" x14ac:dyDescent="0.2">
      <c r="A3065" s="37">
        <v>31503</v>
      </c>
      <c r="B3065" s="38">
        <v>8788.5239999999994</v>
      </c>
      <c r="C3065" s="38" t="s">
        <v>26</v>
      </c>
      <c r="D3065" s="38" t="s">
        <v>25</v>
      </c>
      <c r="E3065" s="38" t="s">
        <v>9</v>
      </c>
      <c r="F3065" s="38" t="s">
        <v>0</v>
      </c>
      <c r="G3065" s="38" t="s">
        <v>14</v>
      </c>
      <c r="H3065" s="38" t="s">
        <v>15</v>
      </c>
      <c r="I3065" s="38" t="s">
        <v>6</v>
      </c>
    </row>
    <row r="3066" spans="1:9" x14ac:dyDescent="0.2">
      <c r="A3066" s="37">
        <v>31594</v>
      </c>
      <c r="B3066" s="38">
        <v>8872.6010000000006</v>
      </c>
      <c r="C3066" s="38" t="s">
        <v>26</v>
      </c>
      <c r="D3066" s="38" t="s">
        <v>25</v>
      </c>
      <c r="E3066" s="38" t="s">
        <v>9</v>
      </c>
      <c r="F3066" s="38" t="s">
        <v>0</v>
      </c>
      <c r="G3066" s="38" t="s">
        <v>14</v>
      </c>
      <c r="H3066" s="38" t="s">
        <v>15</v>
      </c>
      <c r="I3066" s="38" t="s">
        <v>6</v>
      </c>
    </row>
    <row r="3067" spans="1:9" x14ac:dyDescent="0.2">
      <c r="A3067" s="37">
        <v>31686</v>
      </c>
      <c r="B3067" s="38">
        <v>8920.1929999999993</v>
      </c>
      <c r="C3067" s="38" t="s">
        <v>26</v>
      </c>
      <c r="D3067" s="38" t="s">
        <v>25</v>
      </c>
      <c r="E3067" s="38" t="s">
        <v>9</v>
      </c>
      <c r="F3067" s="38" t="s">
        <v>0</v>
      </c>
      <c r="G3067" s="38" t="s">
        <v>14</v>
      </c>
      <c r="H3067" s="38" t="s">
        <v>15</v>
      </c>
      <c r="I3067" s="38" t="s">
        <v>6</v>
      </c>
    </row>
    <row r="3068" spans="1:9" x14ac:dyDescent="0.2">
      <c r="A3068" s="37">
        <v>31778</v>
      </c>
      <c r="B3068" s="38">
        <v>8986.3670000000002</v>
      </c>
      <c r="C3068" s="38" t="s">
        <v>26</v>
      </c>
      <c r="D3068" s="38" t="s">
        <v>25</v>
      </c>
      <c r="E3068" s="38" t="s">
        <v>9</v>
      </c>
      <c r="F3068" s="38" t="s">
        <v>0</v>
      </c>
      <c r="G3068" s="38" t="s">
        <v>14</v>
      </c>
      <c r="H3068" s="38" t="s">
        <v>15</v>
      </c>
      <c r="I3068" s="38" t="s">
        <v>6</v>
      </c>
    </row>
    <row r="3069" spans="1:9" x14ac:dyDescent="0.2">
      <c r="A3069" s="37">
        <v>31868</v>
      </c>
      <c r="B3069" s="38">
        <v>9083.2559999999994</v>
      </c>
      <c r="C3069" s="38" t="s">
        <v>26</v>
      </c>
      <c r="D3069" s="38" t="s">
        <v>25</v>
      </c>
      <c r="E3069" s="38" t="s">
        <v>9</v>
      </c>
      <c r="F3069" s="38" t="s">
        <v>0</v>
      </c>
      <c r="G3069" s="38" t="s">
        <v>14</v>
      </c>
      <c r="H3069" s="38" t="s">
        <v>15</v>
      </c>
      <c r="I3069" s="38" t="s">
        <v>6</v>
      </c>
    </row>
    <row r="3070" spans="1:9" x14ac:dyDescent="0.2">
      <c r="A3070" s="37">
        <v>31959</v>
      </c>
      <c r="B3070" s="38">
        <v>9162.0239999999994</v>
      </c>
      <c r="C3070" s="38" t="s">
        <v>26</v>
      </c>
      <c r="D3070" s="38" t="s">
        <v>25</v>
      </c>
      <c r="E3070" s="38" t="s">
        <v>9</v>
      </c>
      <c r="F3070" s="38" t="s">
        <v>0</v>
      </c>
      <c r="G3070" s="38" t="s">
        <v>14</v>
      </c>
      <c r="H3070" s="38" t="s">
        <v>15</v>
      </c>
      <c r="I3070" s="38" t="s">
        <v>6</v>
      </c>
    </row>
    <row r="3071" spans="1:9" x14ac:dyDescent="0.2">
      <c r="A3071" s="37">
        <v>32051</v>
      </c>
      <c r="B3071" s="38">
        <v>9319.3320000000003</v>
      </c>
      <c r="C3071" s="38" t="s">
        <v>26</v>
      </c>
      <c r="D3071" s="38" t="s">
        <v>25</v>
      </c>
      <c r="E3071" s="38" t="s">
        <v>9</v>
      </c>
      <c r="F3071" s="38" t="s">
        <v>0</v>
      </c>
      <c r="G3071" s="38" t="s">
        <v>14</v>
      </c>
      <c r="H3071" s="38" t="s">
        <v>15</v>
      </c>
      <c r="I3071" s="38" t="s">
        <v>6</v>
      </c>
    </row>
    <row r="3072" spans="1:9" x14ac:dyDescent="0.2">
      <c r="A3072" s="37">
        <v>32143</v>
      </c>
      <c r="B3072" s="38">
        <v>9367.5020000000004</v>
      </c>
      <c r="C3072" s="38" t="s">
        <v>26</v>
      </c>
      <c r="D3072" s="38" t="s">
        <v>25</v>
      </c>
      <c r="E3072" s="38" t="s">
        <v>9</v>
      </c>
      <c r="F3072" s="38" t="s">
        <v>0</v>
      </c>
      <c r="G3072" s="38" t="s">
        <v>14</v>
      </c>
      <c r="H3072" s="38" t="s">
        <v>15</v>
      </c>
      <c r="I3072" s="38" t="s">
        <v>6</v>
      </c>
    </row>
    <row r="3073" spans="1:9" x14ac:dyDescent="0.2">
      <c r="A3073" s="37">
        <v>32234</v>
      </c>
      <c r="B3073" s="38">
        <v>9490.5939999999991</v>
      </c>
      <c r="C3073" s="38" t="s">
        <v>26</v>
      </c>
      <c r="D3073" s="38" t="s">
        <v>25</v>
      </c>
      <c r="E3073" s="38" t="s">
        <v>9</v>
      </c>
      <c r="F3073" s="38" t="s">
        <v>0</v>
      </c>
      <c r="G3073" s="38" t="s">
        <v>14</v>
      </c>
      <c r="H3073" s="38" t="s">
        <v>15</v>
      </c>
      <c r="I3073" s="38" t="s">
        <v>6</v>
      </c>
    </row>
    <row r="3074" spans="1:9" x14ac:dyDescent="0.2">
      <c r="A3074" s="37">
        <v>32325</v>
      </c>
      <c r="B3074" s="38">
        <v>9546.2060000000001</v>
      </c>
      <c r="C3074" s="38" t="s">
        <v>26</v>
      </c>
      <c r="D3074" s="38" t="s">
        <v>25</v>
      </c>
      <c r="E3074" s="38" t="s">
        <v>9</v>
      </c>
      <c r="F3074" s="38" t="s">
        <v>0</v>
      </c>
      <c r="G3074" s="38" t="s">
        <v>14</v>
      </c>
      <c r="H3074" s="38" t="s">
        <v>15</v>
      </c>
      <c r="I3074" s="38" t="s">
        <v>6</v>
      </c>
    </row>
    <row r="3075" spans="1:9" x14ac:dyDescent="0.2">
      <c r="A3075" s="37">
        <v>32417</v>
      </c>
      <c r="B3075" s="38">
        <v>9673.4050000000007</v>
      </c>
      <c r="C3075" s="38" t="s">
        <v>26</v>
      </c>
      <c r="D3075" s="38" t="s">
        <v>25</v>
      </c>
      <c r="E3075" s="38" t="s">
        <v>9</v>
      </c>
      <c r="F3075" s="38" t="s">
        <v>0</v>
      </c>
      <c r="G3075" s="38" t="s">
        <v>14</v>
      </c>
      <c r="H3075" s="38" t="s">
        <v>15</v>
      </c>
      <c r="I3075" s="38" t="s">
        <v>6</v>
      </c>
    </row>
    <row r="3076" spans="1:9" x14ac:dyDescent="0.2">
      <c r="A3076" s="37">
        <v>32509</v>
      </c>
      <c r="B3076" s="38">
        <v>9771.7250000000004</v>
      </c>
      <c r="C3076" s="38" t="s">
        <v>26</v>
      </c>
      <c r="D3076" s="38" t="s">
        <v>25</v>
      </c>
      <c r="E3076" s="38" t="s">
        <v>9</v>
      </c>
      <c r="F3076" s="38" t="s">
        <v>0</v>
      </c>
      <c r="G3076" s="38" t="s">
        <v>14</v>
      </c>
      <c r="H3076" s="38" t="s">
        <v>15</v>
      </c>
      <c r="I3076" s="38" t="s">
        <v>6</v>
      </c>
    </row>
    <row r="3077" spans="1:9" x14ac:dyDescent="0.2">
      <c r="A3077" s="37">
        <v>32599</v>
      </c>
      <c r="B3077" s="38">
        <v>9846.2929999999997</v>
      </c>
      <c r="C3077" s="38" t="s">
        <v>26</v>
      </c>
      <c r="D3077" s="38" t="s">
        <v>25</v>
      </c>
      <c r="E3077" s="38" t="s">
        <v>9</v>
      </c>
      <c r="F3077" s="38" t="s">
        <v>0</v>
      </c>
      <c r="G3077" s="38" t="s">
        <v>14</v>
      </c>
      <c r="H3077" s="38" t="s">
        <v>15</v>
      </c>
      <c r="I3077" s="38" t="s">
        <v>6</v>
      </c>
    </row>
    <row r="3078" spans="1:9" x14ac:dyDescent="0.2">
      <c r="A3078" s="37">
        <v>32690</v>
      </c>
      <c r="B3078" s="38">
        <v>9919.2279999999992</v>
      </c>
      <c r="C3078" s="38" t="s">
        <v>26</v>
      </c>
      <c r="D3078" s="38" t="s">
        <v>25</v>
      </c>
      <c r="E3078" s="38" t="s">
        <v>9</v>
      </c>
      <c r="F3078" s="38" t="s">
        <v>0</v>
      </c>
      <c r="G3078" s="38" t="s">
        <v>14</v>
      </c>
      <c r="H3078" s="38" t="s">
        <v>15</v>
      </c>
      <c r="I3078" s="38" t="s">
        <v>6</v>
      </c>
    </row>
    <row r="3079" spans="1:9" x14ac:dyDescent="0.2">
      <c r="A3079" s="37">
        <v>32782</v>
      </c>
      <c r="B3079" s="38">
        <v>9938.7669999999998</v>
      </c>
      <c r="C3079" s="38" t="s">
        <v>26</v>
      </c>
      <c r="D3079" s="38" t="s">
        <v>25</v>
      </c>
      <c r="E3079" s="38" t="s">
        <v>9</v>
      </c>
      <c r="F3079" s="38" t="s">
        <v>0</v>
      </c>
      <c r="G3079" s="38" t="s">
        <v>14</v>
      </c>
      <c r="H3079" s="38" t="s">
        <v>15</v>
      </c>
      <c r="I3079" s="38" t="s">
        <v>6</v>
      </c>
    </row>
    <row r="3080" spans="1:9" x14ac:dyDescent="0.2">
      <c r="A3080" s="37">
        <v>32874</v>
      </c>
      <c r="B3080" s="38">
        <v>10047.386</v>
      </c>
      <c r="C3080" s="38" t="s">
        <v>26</v>
      </c>
      <c r="D3080" s="38" t="s">
        <v>25</v>
      </c>
      <c r="E3080" s="38" t="s">
        <v>9</v>
      </c>
      <c r="F3080" s="38" t="s">
        <v>0</v>
      </c>
      <c r="G3080" s="38" t="s">
        <v>14</v>
      </c>
      <c r="H3080" s="38" t="s">
        <v>15</v>
      </c>
      <c r="I3080" s="38" t="s">
        <v>6</v>
      </c>
    </row>
    <row r="3081" spans="1:9" x14ac:dyDescent="0.2">
      <c r="A3081" s="37">
        <v>32964</v>
      </c>
      <c r="B3081" s="38">
        <v>10083.855</v>
      </c>
      <c r="C3081" s="38" t="s">
        <v>26</v>
      </c>
      <c r="D3081" s="38" t="s">
        <v>25</v>
      </c>
      <c r="E3081" s="38" t="s">
        <v>9</v>
      </c>
      <c r="F3081" s="38" t="s">
        <v>0</v>
      </c>
      <c r="G3081" s="38" t="s">
        <v>14</v>
      </c>
      <c r="H3081" s="38" t="s">
        <v>15</v>
      </c>
      <c r="I3081" s="38" t="s">
        <v>6</v>
      </c>
    </row>
    <row r="3082" spans="1:9" x14ac:dyDescent="0.2">
      <c r="A3082" s="37">
        <v>33055</v>
      </c>
      <c r="B3082" s="38">
        <v>10090.569</v>
      </c>
      <c r="C3082" s="38" t="s">
        <v>26</v>
      </c>
      <c r="D3082" s="38" t="s">
        <v>25</v>
      </c>
      <c r="E3082" s="38" t="s">
        <v>9</v>
      </c>
      <c r="F3082" s="38" t="s">
        <v>0</v>
      </c>
      <c r="G3082" s="38" t="s">
        <v>14</v>
      </c>
      <c r="H3082" s="38" t="s">
        <v>15</v>
      </c>
      <c r="I3082" s="38" t="s">
        <v>6</v>
      </c>
    </row>
    <row r="3083" spans="1:9" x14ac:dyDescent="0.2">
      <c r="A3083" s="37">
        <v>33147</v>
      </c>
      <c r="B3083" s="38">
        <v>9998.7039999999997</v>
      </c>
      <c r="C3083" s="38" t="s">
        <v>26</v>
      </c>
      <c r="D3083" s="38" t="s">
        <v>25</v>
      </c>
      <c r="E3083" s="38" t="s">
        <v>9</v>
      </c>
      <c r="F3083" s="38" t="s">
        <v>0</v>
      </c>
      <c r="G3083" s="38" t="s">
        <v>14</v>
      </c>
      <c r="H3083" s="38" t="s">
        <v>15</v>
      </c>
      <c r="I3083" s="38" t="s">
        <v>6</v>
      </c>
    </row>
    <row r="3084" spans="1:9" x14ac:dyDescent="0.2">
      <c r="A3084" s="37">
        <v>33239</v>
      </c>
      <c r="B3084" s="38">
        <v>9951.9159999999993</v>
      </c>
      <c r="C3084" s="38" t="s">
        <v>26</v>
      </c>
      <c r="D3084" s="38" t="s">
        <v>25</v>
      </c>
      <c r="E3084" s="38" t="s">
        <v>9</v>
      </c>
      <c r="F3084" s="38" t="s">
        <v>0</v>
      </c>
      <c r="G3084" s="38" t="s">
        <v>14</v>
      </c>
      <c r="H3084" s="38" t="s">
        <v>15</v>
      </c>
      <c r="I3084" s="38" t="s">
        <v>6</v>
      </c>
    </row>
    <row r="3085" spans="1:9" x14ac:dyDescent="0.2">
      <c r="A3085" s="37">
        <v>33329</v>
      </c>
      <c r="B3085" s="38">
        <v>10029.51</v>
      </c>
      <c r="C3085" s="38" t="s">
        <v>26</v>
      </c>
      <c r="D3085" s="38" t="s">
        <v>25</v>
      </c>
      <c r="E3085" s="38" t="s">
        <v>9</v>
      </c>
      <c r="F3085" s="38" t="s">
        <v>0</v>
      </c>
      <c r="G3085" s="38" t="s">
        <v>14</v>
      </c>
      <c r="H3085" s="38" t="s">
        <v>15</v>
      </c>
      <c r="I3085" s="38" t="s">
        <v>6</v>
      </c>
    </row>
    <row r="3086" spans="1:9" x14ac:dyDescent="0.2">
      <c r="A3086" s="37">
        <v>33420</v>
      </c>
      <c r="B3086" s="38">
        <v>10080.195</v>
      </c>
      <c r="C3086" s="38" t="s">
        <v>26</v>
      </c>
      <c r="D3086" s="38" t="s">
        <v>25</v>
      </c>
      <c r="E3086" s="38" t="s">
        <v>9</v>
      </c>
      <c r="F3086" s="38" t="s">
        <v>0</v>
      </c>
      <c r="G3086" s="38" t="s">
        <v>14</v>
      </c>
      <c r="H3086" s="38" t="s">
        <v>15</v>
      </c>
      <c r="I3086" s="38" t="s">
        <v>6</v>
      </c>
    </row>
    <row r="3087" spans="1:9" x14ac:dyDescent="0.2">
      <c r="A3087" s="37">
        <v>33512</v>
      </c>
      <c r="B3087" s="38">
        <v>10115.329</v>
      </c>
      <c r="C3087" s="38" t="s">
        <v>26</v>
      </c>
      <c r="D3087" s="38" t="s">
        <v>25</v>
      </c>
      <c r="E3087" s="38" t="s">
        <v>9</v>
      </c>
      <c r="F3087" s="38" t="s">
        <v>0</v>
      </c>
      <c r="G3087" s="38" t="s">
        <v>14</v>
      </c>
      <c r="H3087" s="38" t="s">
        <v>15</v>
      </c>
      <c r="I3087" s="38" t="s">
        <v>6</v>
      </c>
    </row>
    <row r="3088" spans="1:9" x14ac:dyDescent="0.2">
      <c r="A3088" s="37">
        <v>33604</v>
      </c>
      <c r="B3088" s="38">
        <v>10236.434999999999</v>
      </c>
      <c r="C3088" s="38" t="s">
        <v>26</v>
      </c>
      <c r="D3088" s="38" t="s">
        <v>25</v>
      </c>
      <c r="E3088" s="38" t="s">
        <v>9</v>
      </c>
      <c r="F3088" s="38" t="s">
        <v>0</v>
      </c>
      <c r="G3088" s="38" t="s">
        <v>14</v>
      </c>
      <c r="H3088" s="38" t="s">
        <v>15</v>
      </c>
      <c r="I3088" s="38" t="s">
        <v>6</v>
      </c>
    </row>
    <row r="3089" spans="1:9" x14ac:dyDescent="0.2">
      <c r="A3089" s="37">
        <v>33695</v>
      </c>
      <c r="B3089" s="38">
        <v>10347.429</v>
      </c>
      <c r="C3089" s="38" t="s">
        <v>26</v>
      </c>
      <c r="D3089" s="38" t="s">
        <v>25</v>
      </c>
      <c r="E3089" s="38" t="s">
        <v>9</v>
      </c>
      <c r="F3089" s="38" t="s">
        <v>0</v>
      </c>
      <c r="G3089" s="38" t="s">
        <v>14</v>
      </c>
      <c r="H3089" s="38" t="s">
        <v>15</v>
      </c>
      <c r="I3089" s="38" t="s">
        <v>6</v>
      </c>
    </row>
    <row r="3090" spans="1:9" x14ac:dyDescent="0.2">
      <c r="A3090" s="37">
        <v>33786</v>
      </c>
      <c r="B3090" s="38">
        <v>10449.673000000001</v>
      </c>
      <c r="C3090" s="38" t="s">
        <v>26</v>
      </c>
      <c r="D3090" s="38" t="s">
        <v>25</v>
      </c>
      <c r="E3090" s="38" t="s">
        <v>9</v>
      </c>
      <c r="F3090" s="38" t="s">
        <v>0</v>
      </c>
      <c r="G3090" s="38" t="s">
        <v>14</v>
      </c>
      <c r="H3090" s="38" t="s">
        <v>15</v>
      </c>
      <c r="I3090" s="38" t="s">
        <v>6</v>
      </c>
    </row>
    <row r="3091" spans="1:9" x14ac:dyDescent="0.2">
      <c r="A3091" s="37">
        <v>33878</v>
      </c>
      <c r="B3091" s="38">
        <v>10558.647999999999</v>
      </c>
      <c r="C3091" s="38" t="s">
        <v>26</v>
      </c>
      <c r="D3091" s="38" t="s">
        <v>25</v>
      </c>
      <c r="E3091" s="38" t="s">
        <v>9</v>
      </c>
      <c r="F3091" s="38" t="s">
        <v>0</v>
      </c>
      <c r="G3091" s="38" t="s">
        <v>14</v>
      </c>
      <c r="H3091" s="38" t="s">
        <v>15</v>
      </c>
      <c r="I3091" s="38" t="s">
        <v>6</v>
      </c>
    </row>
    <row r="3092" spans="1:9" x14ac:dyDescent="0.2">
      <c r="A3092" s="37">
        <v>33970</v>
      </c>
      <c r="B3092" s="38">
        <v>10576.275</v>
      </c>
      <c r="C3092" s="38" t="s">
        <v>26</v>
      </c>
      <c r="D3092" s="38" t="s">
        <v>25</v>
      </c>
      <c r="E3092" s="38" t="s">
        <v>9</v>
      </c>
      <c r="F3092" s="38" t="s">
        <v>0</v>
      </c>
      <c r="G3092" s="38" t="s">
        <v>14</v>
      </c>
      <c r="H3092" s="38" t="s">
        <v>15</v>
      </c>
      <c r="I3092" s="38" t="s">
        <v>6</v>
      </c>
    </row>
    <row r="3093" spans="1:9" x14ac:dyDescent="0.2">
      <c r="A3093" s="37">
        <v>34060</v>
      </c>
      <c r="B3093" s="38">
        <v>10637.847</v>
      </c>
      <c r="C3093" s="38" t="s">
        <v>26</v>
      </c>
      <c r="D3093" s="38" t="s">
        <v>25</v>
      </c>
      <c r="E3093" s="38" t="s">
        <v>9</v>
      </c>
      <c r="F3093" s="38" t="s">
        <v>0</v>
      </c>
      <c r="G3093" s="38" t="s">
        <v>14</v>
      </c>
      <c r="H3093" s="38" t="s">
        <v>15</v>
      </c>
      <c r="I3093" s="38" t="s">
        <v>6</v>
      </c>
    </row>
    <row r="3094" spans="1:9" x14ac:dyDescent="0.2">
      <c r="A3094" s="37">
        <v>34151</v>
      </c>
      <c r="B3094" s="38">
        <v>10688.606</v>
      </c>
      <c r="C3094" s="38" t="s">
        <v>26</v>
      </c>
      <c r="D3094" s="38" t="s">
        <v>25</v>
      </c>
      <c r="E3094" s="38" t="s">
        <v>9</v>
      </c>
      <c r="F3094" s="38" t="s">
        <v>0</v>
      </c>
      <c r="G3094" s="38" t="s">
        <v>14</v>
      </c>
      <c r="H3094" s="38" t="s">
        <v>15</v>
      </c>
      <c r="I3094" s="38" t="s">
        <v>6</v>
      </c>
    </row>
    <row r="3095" spans="1:9" x14ac:dyDescent="0.2">
      <c r="A3095" s="37">
        <v>34243</v>
      </c>
      <c r="B3095" s="38">
        <v>10833.986999999999</v>
      </c>
      <c r="C3095" s="38" t="s">
        <v>26</v>
      </c>
      <c r="D3095" s="38" t="s">
        <v>25</v>
      </c>
      <c r="E3095" s="38" t="s">
        <v>9</v>
      </c>
      <c r="F3095" s="38" t="s">
        <v>0</v>
      </c>
      <c r="G3095" s="38" t="s">
        <v>14</v>
      </c>
      <c r="H3095" s="38" t="s">
        <v>15</v>
      </c>
      <c r="I3095" s="38" t="s">
        <v>6</v>
      </c>
    </row>
    <row r="3096" spans="1:9" x14ac:dyDescent="0.2">
      <c r="A3096" s="37">
        <v>34335</v>
      </c>
      <c r="B3096" s="38">
        <v>10939.116</v>
      </c>
      <c r="C3096" s="38" t="s">
        <v>26</v>
      </c>
      <c r="D3096" s="38" t="s">
        <v>25</v>
      </c>
      <c r="E3096" s="38" t="s">
        <v>9</v>
      </c>
      <c r="F3096" s="38" t="s">
        <v>0</v>
      </c>
      <c r="G3096" s="38" t="s">
        <v>14</v>
      </c>
      <c r="H3096" s="38" t="s">
        <v>15</v>
      </c>
      <c r="I3096" s="38" t="s">
        <v>6</v>
      </c>
    </row>
    <row r="3097" spans="1:9" x14ac:dyDescent="0.2">
      <c r="A3097" s="37">
        <v>34425</v>
      </c>
      <c r="B3097" s="38">
        <v>11087.361000000001</v>
      </c>
      <c r="C3097" s="38" t="s">
        <v>26</v>
      </c>
      <c r="D3097" s="38" t="s">
        <v>25</v>
      </c>
      <c r="E3097" s="38" t="s">
        <v>9</v>
      </c>
      <c r="F3097" s="38" t="s">
        <v>0</v>
      </c>
      <c r="G3097" s="38" t="s">
        <v>14</v>
      </c>
      <c r="H3097" s="38" t="s">
        <v>15</v>
      </c>
      <c r="I3097" s="38" t="s">
        <v>6</v>
      </c>
    </row>
    <row r="3098" spans="1:9" x14ac:dyDescent="0.2">
      <c r="A3098" s="37">
        <v>34516</v>
      </c>
      <c r="B3098" s="38">
        <v>11152.175999999999</v>
      </c>
      <c r="C3098" s="38" t="s">
        <v>26</v>
      </c>
      <c r="D3098" s="38" t="s">
        <v>25</v>
      </c>
      <c r="E3098" s="38" t="s">
        <v>9</v>
      </c>
      <c r="F3098" s="38" t="s">
        <v>0</v>
      </c>
      <c r="G3098" s="38" t="s">
        <v>14</v>
      </c>
      <c r="H3098" s="38" t="s">
        <v>15</v>
      </c>
      <c r="I3098" s="38" t="s">
        <v>6</v>
      </c>
    </row>
    <row r="3099" spans="1:9" x14ac:dyDescent="0.2">
      <c r="A3099" s="37">
        <v>34608</v>
      </c>
      <c r="B3099" s="38">
        <v>11279.932000000001</v>
      </c>
      <c r="C3099" s="38" t="s">
        <v>26</v>
      </c>
      <c r="D3099" s="38" t="s">
        <v>25</v>
      </c>
      <c r="E3099" s="38" t="s">
        <v>9</v>
      </c>
      <c r="F3099" s="38" t="s">
        <v>0</v>
      </c>
      <c r="G3099" s="38" t="s">
        <v>14</v>
      </c>
      <c r="H3099" s="38" t="s">
        <v>15</v>
      </c>
      <c r="I3099" s="38" t="s">
        <v>6</v>
      </c>
    </row>
    <row r="3100" spans="1:9" x14ac:dyDescent="0.2">
      <c r="A3100" s="37">
        <v>34700</v>
      </c>
      <c r="B3100" s="38">
        <v>11319.950999999999</v>
      </c>
      <c r="C3100" s="38" t="s">
        <v>26</v>
      </c>
      <c r="D3100" s="38" t="s">
        <v>25</v>
      </c>
      <c r="E3100" s="38" t="s">
        <v>9</v>
      </c>
      <c r="F3100" s="38" t="s">
        <v>0</v>
      </c>
      <c r="G3100" s="38" t="s">
        <v>14</v>
      </c>
      <c r="H3100" s="38" t="s">
        <v>15</v>
      </c>
      <c r="I3100" s="38" t="s">
        <v>6</v>
      </c>
    </row>
    <row r="3101" spans="1:9" x14ac:dyDescent="0.2">
      <c r="A3101" s="37">
        <v>34790</v>
      </c>
      <c r="B3101" s="38">
        <v>11353.721</v>
      </c>
      <c r="C3101" s="38" t="s">
        <v>26</v>
      </c>
      <c r="D3101" s="38" t="s">
        <v>25</v>
      </c>
      <c r="E3101" s="38" t="s">
        <v>9</v>
      </c>
      <c r="F3101" s="38" t="s">
        <v>0</v>
      </c>
      <c r="G3101" s="38" t="s">
        <v>14</v>
      </c>
      <c r="H3101" s="38" t="s">
        <v>15</v>
      </c>
      <c r="I3101" s="38" t="s">
        <v>6</v>
      </c>
    </row>
    <row r="3102" spans="1:9" x14ac:dyDescent="0.2">
      <c r="A3102" s="37">
        <v>34881</v>
      </c>
      <c r="B3102" s="38">
        <v>11450.31</v>
      </c>
      <c r="C3102" s="38" t="s">
        <v>26</v>
      </c>
      <c r="D3102" s="38" t="s">
        <v>25</v>
      </c>
      <c r="E3102" s="38" t="s">
        <v>9</v>
      </c>
      <c r="F3102" s="38" t="s">
        <v>0</v>
      </c>
      <c r="G3102" s="38" t="s">
        <v>14</v>
      </c>
      <c r="H3102" s="38" t="s">
        <v>15</v>
      </c>
      <c r="I3102" s="38" t="s">
        <v>6</v>
      </c>
    </row>
    <row r="3103" spans="1:9" x14ac:dyDescent="0.2">
      <c r="A3103" s="37">
        <v>34973</v>
      </c>
      <c r="B3103" s="38">
        <v>11528.066999999999</v>
      </c>
      <c r="C3103" s="38" t="s">
        <v>26</v>
      </c>
      <c r="D3103" s="38" t="s">
        <v>25</v>
      </c>
      <c r="E3103" s="38" t="s">
        <v>9</v>
      </c>
      <c r="F3103" s="38" t="s">
        <v>0</v>
      </c>
      <c r="G3103" s="38" t="s">
        <v>14</v>
      </c>
      <c r="H3103" s="38" t="s">
        <v>15</v>
      </c>
      <c r="I3103" s="38" t="s">
        <v>6</v>
      </c>
    </row>
    <row r="3104" spans="1:9" x14ac:dyDescent="0.2">
      <c r="A3104" s="37">
        <v>35065</v>
      </c>
      <c r="B3104" s="38">
        <v>11614.418</v>
      </c>
      <c r="C3104" s="38" t="s">
        <v>26</v>
      </c>
      <c r="D3104" s="38" t="s">
        <v>25</v>
      </c>
      <c r="E3104" s="38" t="s">
        <v>9</v>
      </c>
      <c r="F3104" s="38" t="s">
        <v>0</v>
      </c>
      <c r="G3104" s="38" t="s">
        <v>14</v>
      </c>
      <c r="H3104" s="38" t="s">
        <v>15</v>
      </c>
      <c r="I3104" s="38" t="s">
        <v>6</v>
      </c>
    </row>
    <row r="3105" spans="1:9" x14ac:dyDescent="0.2">
      <c r="A3105" s="37">
        <v>35156</v>
      </c>
      <c r="B3105" s="38">
        <v>11808.14</v>
      </c>
      <c r="C3105" s="38" t="s">
        <v>26</v>
      </c>
      <c r="D3105" s="38" t="s">
        <v>25</v>
      </c>
      <c r="E3105" s="38" t="s">
        <v>9</v>
      </c>
      <c r="F3105" s="38" t="s">
        <v>0</v>
      </c>
      <c r="G3105" s="38" t="s">
        <v>14</v>
      </c>
      <c r="H3105" s="38" t="s">
        <v>15</v>
      </c>
      <c r="I3105" s="38" t="s">
        <v>6</v>
      </c>
    </row>
    <row r="3106" spans="1:9" x14ac:dyDescent="0.2">
      <c r="A3106" s="37">
        <v>35247</v>
      </c>
      <c r="B3106" s="38">
        <v>11914.063</v>
      </c>
      <c r="C3106" s="38" t="s">
        <v>26</v>
      </c>
      <c r="D3106" s="38" t="s">
        <v>25</v>
      </c>
      <c r="E3106" s="38" t="s">
        <v>9</v>
      </c>
      <c r="F3106" s="38" t="s">
        <v>0</v>
      </c>
      <c r="G3106" s="38" t="s">
        <v>14</v>
      </c>
      <c r="H3106" s="38" t="s">
        <v>15</v>
      </c>
      <c r="I3106" s="38" t="s">
        <v>6</v>
      </c>
    </row>
    <row r="3107" spans="1:9" x14ac:dyDescent="0.2">
      <c r="A3107" s="37">
        <v>35339</v>
      </c>
      <c r="B3107" s="38">
        <v>12037.775</v>
      </c>
      <c r="C3107" s="38" t="s">
        <v>26</v>
      </c>
      <c r="D3107" s="38" t="s">
        <v>25</v>
      </c>
      <c r="E3107" s="38" t="s">
        <v>9</v>
      </c>
      <c r="F3107" s="38" t="s">
        <v>0</v>
      </c>
      <c r="G3107" s="38" t="s">
        <v>14</v>
      </c>
      <c r="H3107" s="38" t="s">
        <v>15</v>
      </c>
      <c r="I3107" s="38" t="s">
        <v>6</v>
      </c>
    </row>
    <row r="3108" spans="1:9" x14ac:dyDescent="0.2">
      <c r="A3108" s="37">
        <v>35431</v>
      </c>
      <c r="B3108" s="38">
        <v>12115.472</v>
      </c>
      <c r="C3108" s="38" t="s">
        <v>26</v>
      </c>
      <c r="D3108" s="38" t="s">
        <v>25</v>
      </c>
      <c r="E3108" s="38" t="s">
        <v>9</v>
      </c>
      <c r="F3108" s="38" t="s">
        <v>0</v>
      </c>
      <c r="G3108" s="38" t="s">
        <v>14</v>
      </c>
      <c r="H3108" s="38" t="s">
        <v>15</v>
      </c>
      <c r="I3108" s="38" t="s">
        <v>6</v>
      </c>
    </row>
    <row r="3109" spans="1:9" x14ac:dyDescent="0.2">
      <c r="A3109" s="37">
        <v>35521</v>
      </c>
      <c r="B3109" s="38">
        <v>12317.221</v>
      </c>
      <c r="C3109" s="38" t="s">
        <v>26</v>
      </c>
      <c r="D3109" s="38" t="s">
        <v>25</v>
      </c>
      <c r="E3109" s="38" t="s">
        <v>9</v>
      </c>
      <c r="F3109" s="38" t="s">
        <v>0</v>
      </c>
      <c r="G3109" s="38" t="s">
        <v>14</v>
      </c>
      <c r="H3109" s="38" t="s">
        <v>15</v>
      </c>
      <c r="I3109" s="38" t="s">
        <v>6</v>
      </c>
    </row>
    <row r="3110" spans="1:9" x14ac:dyDescent="0.2">
      <c r="A3110" s="37">
        <v>35612</v>
      </c>
      <c r="B3110" s="38">
        <v>12471.01</v>
      </c>
      <c r="C3110" s="38" t="s">
        <v>26</v>
      </c>
      <c r="D3110" s="38" t="s">
        <v>25</v>
      </c>
      <c r="E3110" s="38" t="s">
        <v>9</v>
      </c>
      <c r="F3110" s="38" t="s">
        <v>0</v>
      </c>
      <c r="G3110" s="38" t="s">
        <v>14</v>
      </c>
      <c r="H3110" s="38" t="s">
        <v>15</v>
      </c>
      <c r="I3110" s="38" t="s">
        <v>6</v>
      </c>
    </row>
    <row r="3111" spans="1:9" x14ac:dyDescent="0.2">
      <c r="A3111" s="37">
        <v>35704</v>
      </c>
      <c r="B3111" s="38">
        <v>12577.495000000001</v>
      </c>
      <c r="C3111" s="38" t="s">
        <v>26</v>
      </c>
      <c r="D3111" s="38" t="s">
        <v>25</v>
      </c>
      <c r="E3111" s="38" t="s">
        <v>9</v>
      </c>
      <c r="F3111" s="38" t="s">
        <v>0</v>
      </c>
      <c r="G3111" s="38" t="s">
        <v>14</v>
      </c>
      <c r="H3111" s="38" t="s">
        <v>15</v>
      </c>
      <c r="I3111" s="38" t="s">
        <v>6</v>
      </c>
    </row>
    <row r="3112" spans="1:9" x14ac:dyDescent="0.2">
      <c r="A3112" s="37">
        <v>35796</v>
      </c>
      <c r="B3112" s="38">
        <v>12703.742</v>
      </c>
      <c r="C3112" s="38" t="s">
        <v>26</v>
      </c>
      <c r="D3112" s="38" t="s">
        <v>25</v>
      </c>
      <c r="E3112" s="38" t="s">
        <v>9</v>
      </c>
      <c r="F3112" s="38" t="s">
        <v>0</v>
      </c>
      <c r="G3112" s="38" t="s">
        <v>14</v>
      </c>
      <c r="H3112" s="38" t="s">
        <v>15</v>
      </c>
      <c r="I3112" s="38" t="s">
        <v>6</v>
      </c>
    </row>
    <row r="3113" spans="1:9" x14ac:dyDescent="0.2">
      <c r="A3113" s="37">
        <v>35886</v>
      </c>
      <c r="B3113" s="38">
        <v>12821.339</v>
      </c>
      <c r="C3113" s="38" t="s">
        <v>26</v>
      </c>
      <c r="D3113" s="38" t="s">
        <v>25</v>
      </c>
      <c r="E3113" s="38" t="s">
        <v>9</v>
      </c>
      <c r="F3113" s="38" t="s">
        <v>0</v>
      </c>
      <c r="G3113" s="38" t="s">
        <v>14</v>
      </c>
      <c r="H3113" s="38" t="s">
        <v>15</v>
      </c>
      <c r="I3113" s="38" t="s">
        <v>6</v>
      </c>
    </row>
    <row r="3114" spans="1:9" x14ac:dyDescent="0.2">
      <c r="A3114" s="37">
        <v>35977</v>
      </c>
      <c r="B3114" s="38">
        <v>12982.752</v>
      </c>
      <c r="C3114" s="38" t="s">
        <v>26</v>
      </c>
      <c r="D3114" s="38" t="s">
        <v>25</v>
      </c>
      <c r="E3114" s="38" t="s">
        <v>9</v>
      </c>
      <c r="F3114" s="38" t="s">
        <v>0</v>
      </c>
      <c r="G3114" s="38" t="s">
        <v>14</v>
      </c>
      <c r="H3114" s="38" t="s">
        <v>15</v>
      </c>
      <c r="I3114" s="38" t="s">
        <v>6</v>
      </c>
    </row>
    <row r="3115" spans="1:9" x14ac:dyDescent="0.2">
      <c r="A3115" s="37">
        <v>36069</v>
      </c>
      <c r="B3115" s="38">
        <v>13191.67</v>
      </c>
      <c r="C3115" s="38" t="s">
        <v>26</v>
      </c>
      <c r="D3115" s="38" t="s">
        <v>25</v>
      </c>
      <c r="E3115" s="38" t="s">
        <v>9</v>
      </c>
      <c r="F3115" s="38" t="s">
        <v>0</v>
      </c>
      <c r="G3115" s="38" t="s">
        <v>14</v>
      </c>
      <c r="H3115" s="38" t="s">
        <v>15</v>
      </c>
      <c r="I3115" s="38" t="s">
        <v>6</v>
      </c>
    </row>
    <row r="3116" spans="1:9" x14ac:dyDescent="0.2">
      <c r="A3116" s="37">
        <v>36161</v>
      </c>
      <c r="B3116" s="38">
        <v>13315.597</v>
      </c>
      <c r="C3116" s="38" t="s">
        <v>26</v>
      </c>
      <c r="D3116" s="38" t="s">
        <v>25</v>
      </c>
      <c r="E3116" s="38" t="s">
        <v>9</v>
      </c>
      <c r="F3116" s="38" t="s">
        <v>0</v>
      </c>
      <c r="G3116" s="38" t="s">
        <v>14</v>
      </c>
      <c r="H3116" s="38" t="s">
        <v>15</v>
      </c>
      <c r="I3116" s="38" t="s">
        <v>6</v>
      </c>
    </row>
    <row r="3117" spans="1:9" x14ac:dyDescent="0.2">
      <c r="A3117" s="37">
        <v>36251</v>
      </c>
      <c r="B3117" s="38">
        <v>13426.748</v>
      </c>
      <c r="C3117" s="38" t="s">
        <v>26</v>
      </c>
      <c r="D3117" s="38" t="s">
        <v>25</v>
      </c>
      <c r="E3117" s="38" t="s">
        <v>9</v>
      </c>
      <c r="F3117" s="38" t="s">
        <v>0</v>
      </c>
      <c r="G3117" s="38" t="s">
        <v>14</v>
      </c>
      <c r="H3117" s="38" t="s">
        <v>15</v>
      </c>
      <c r="I3117" s="38" t="s">
        <v>6</v>
      </c>
    </row>
    <row r="3118" spans="1:9" x14ac:dyDescent="0.2">
      <c r="A3118" s="37">
        <v>36342</v>
      </c>
      <c r="B3118" s="38">
        <v>13604.771000000001</v>
      </c>
      <c r="C3118" s="38" t="s">
        <v>26</v>
      </c>
      <c r="D3118" s="38" t="s">
        <v>25</v>
      </c>
      <c r="E3118" s="38" t="s">
        <v>9</v>
      </c>
      <c r="F3118" s="38" t="s">
        <v>0</v>
      </c>
      <c r="G3118" s="38" t="s">
        <v>14</v>
      </c>
      <c r="H3118" s="38" t="s">
        <v>15</v>
      </c>
      <c r="I3118" s="38" t="s">
        <v>6</v>
      </c>
    </row>
    <row r="3119" spans="1:9" x14ac:dyDescent="0.2">
      <c r="A3119" s="37">
        <v>36434</v>
      </c>
      <c r="B3119" s="38">
        <v>13827.98</v>
      </c>
      <c r="C3119" s="38" t="s">
        <v>26</v>
      </c>
      <c r="D3119" s="38" t="s">
        <v>25</v>
      </c>
      <c r="E3119" s="38" t="s">
        <v>9</v>
      </c>
      <c r="F3119" s="38" t="s">
        <v>0</v>
      </c>
      <c r="G3119" s="38" t="s">
        <v>14</v>
      </c>
      <c r="H3119" s="38" t="s">
        <v>15</v>
      </c>
      <c r="I3119" s="38" t="s">
        <v>6</v>
      </c>
    </row>
    <row r="3120" spans="1:9" x14ac:dyDescent="0.2">
      <c r="A3120" s="37">
        <v>36526</v>
      </c>
      <c r="B3120" s="38">
        <v>13878.147000000001</v>
      </c>
      <c r="C3120" s="38" t="s">
        <v>26</v>
      </c>
      <c r="D3120" s="38" t="s">
        <v>25</v>
      </c>
      <c r="E3120" s="38" t="s">
        <v>9</v>
      </c>
      <c r="F3120" s="38" t="s">
        <v>0</v>
      </c>
      <c r="G3120" s="38" t="s">
        <v>14</v>
      </c>
      <c r="H3120" s="38" t="s">
        <v>15</v>
      </c>
      <c r="I3120" s="38" t="s">
        <v>6</v>
      </c>
    </row>
    <row r="3121" spans="1:9" x14ac:dyDescent="0.2">
      <c r="A3121" s="37">
        <v>36617</v>
      </c>
      <c r="B3121" s="38">
        <v>14130.907999999999</v>
      </c>
      <c r="C3121" s="38" t="s">
        <v>26</v>
      </c>
      <c r="D3121" s="38" t="s">
        <v>25</v>
      </c>
      <c r="E3121" s="38" t="s">
        <v>9</v>
      </c>
      <c r="F3121" s="38" t="s">
        <v>0</v>
      </c>
      <c r="G3121" s="38" t="s">
        <v>14</v>
      </c>
      <c r="H3121" s="38" t="s">
        <v>15</v>
      </c>
      <c r="I3121" s="38" t="s">
        <v>6</v>
      </c>
    </row>
    <row r="3122" spans="1:9" x14ac:dyDescent="0.2">
      <c r="A3122" s="37">
        <v>36708</v>
      </c>
      <c r="B3122" s="38">
        <v>14145.312</v>
      </c>
      <c r="C3122" s="38" t="s">
        <v>26</v>
      </c>
      <c r="D3122" s="38" t="s">
        <v>25</v>
      </c>
      <c r="E3122" s="38" t="s">
        <v>9</v>
      </c>
      <c r="F3122" s="38" t="s">
        <v>0</v>
      </c>
      <c r="G3122" s="38" t="s">
        <v>14</v>
      </c>
      <c r="H3122" s="38" t="s">
        <v>15</v>
      </c>
      <c r="I3122" s="38" t="s">
        <v>6</v>
      </c>
    </row>
    <row r="3123" spans="1:9" x14ac:dyDescent="0.2">
      <c r="A3123" s="37">
        <v>36800</v>
      </c>
      <c r="B3123" s="38">
        <v>14229.764999999999</v>
      </c>
      <c r="C3123" s="38" t="s">
        <v>26</v>
      </c>
      <c r="D3123" s="38" t="s">
        <v>25</v>
      </c>
      <c r="E3123" s="38" t="s">
        <v>9</v>
      </c>
      <c r="F3123" s="38" t="s">
        <v>0</v>
      </c>
      <c r="G3123" s="38" t="s">
        <v>14</v>
      </c>
      <c r="H3123" s="38" t="s">
        <v>15</v>
      </c>
      <c r="I3123" s="38" t="s">
        <v>6</v>
      </c>
    </row>
    <row r="3124" spans="1:9" x14ac:dyDescent="0.2">
      <c r="A3124" s="37">
        <v>36892</v>
      </c>
      <c r="B3124" s="38">
        <v>14183.12</v>
      </c>
      <c r="C3124" s="38" t="s">
        <v>26</v>
      </c>
      <c r="D3124" s="38" t="s">
        <v>25</v>
      </c>
      <c r="E3124" s="38" t="s">
        <v>9</v>
      </c>
      <c r="F3124" s="38" t="s">
        <v>0</v>
      </c>
      <c r="G3124" s="38" t="s">
        <v>14</v>
      </c>
      <c r="H3124" s="38" t="s">
        <v>15</v>
      </c>
      <c r="I3124" s="38" t="s">
        <v>6</v>
      </c>
    </row>
    <row r="3125" spans="1:9" x14ac:dyDescent="0.2">
      <c r="A3125" s="37">
        <v>36982</v>
      </c>
      <c r="B3125" s="38">
        <v>14271.694</v>
      </c>
      <c r="C3125" s="38" t="s">
        <v>26</v>
      </c>
      <c r="D3125" s="38" t="s">
        <v>25</v>
      </c>
      <c r="E3125" s="38" t="s">
        <v>9</v>
      </c>
      <c r="F3125" s="38" t="s">
        <v>0</v>
      </c>
      <c r="G3125" s="38" t="s">
        <v>14</v>
      </c>
      <c r="H3125" s="38" t="s">
        <v>15</v>
      </c>
      <c r="I3125" s="38" t="s">
        <v>6</v>
      </c>
    </row>
    <row r="3126" spans="1:9" x14ac:dyDescent="0.2">
      <c r="A3126" s="37">
        <v>37073</v>
      </c>
      <c r="B3126" s="38">
        <v>14214.516</v>
      </c>
      <c r="C3126" s="38" t="s">
        <v>26</v>
      </c>
      <c r="D3126" s="38" t="s">
        <v>25</v>
      </c>
      <c r="E3126" s="38" t="s">
        <v>9</v>
      </c>
      <c r="F3126" s="38" t="s">
        <v>0</v>
      </c>
      <c r="G3126" s="38" t="s">
        <v>14</v>
      </c>
      <c r="H3126" s="38" t="s">
        <v>15</v>
      </c>
      <c r="I3126" s="38" t="s">
        <v>6</v>
      </c>
    </row>
    <row r="3127" spans="1:9" x14ac:dyDescent="0.2">
      <c r="A3127" s="37">
        <v>37165</v>
      </c>
      <c r="B3127" s="38">
        <v>14253.574000000001</v>
      </c>
      <c r="C3127" s="38" t="s">
        <v>26</v>
      </c>
      <c r="D3127" s="38" t="s">
        <v>25</v>
      </c>
      <c r="E3127" s="38" t="s">
        <v>9</v>
      </c>
      <c r="F3127" s="38" t="s">
        <v>0</v>
      </c>
      <c r="G3127" s="38" t="s">
        <v>14</v>
      </c>
      <c r="H3127" s="38" t="s">
        <v>15</v>
      </c>
      <c r="I3127" s="38" t="s">
        <v>6</v>
      </c>
    </row>
    <row r="3128" spans="1:9" x14ac:dyDescent="0.2">
      <c r="A3128" s="37">
        <v>37257</v>
      </c>
      <c r="B3128" s="38">
        <v>14372.785</v>
      </c>
      <c r="C3128" s="38" t="s">
        <v>26</v>
      </c>
      <c r="D3128" s="38" t="s">
        <v>25</v>
      </c>
      <c r="E3128" s="38" t="s">
        <v>9</v>
      </c>
      <c r="F3128" s="38" t="s">
        <v>0</v>
      </c>
      <c r="G3128" s="38" t="s">
        <v>14</v>
      </c>
      <c r="H3128" s="38" t="s">
        <v>15</v>
      </c>
      <c r="I3128" s="38" t="s">
        <v>6</v>
      </c>
    </row>
    <row r="3129" spans="1:9" x14ac:dyDescent="0.2">
      <c r="A3129" s="37">
        <v>37347</v>
      </c>
      <c r="B3129" s="38">
        <v>14460.848</v>
      </c>
      <c r="C3129" s="38" t="s">
        <v>26</v>
      </c>
      <c r="D3129" s="38" t="s">
        <v>25</v>
      </c>
      <c r="E3129" s="38" t="s">
        <v>9</v>
      </c>
      <c r="F3129" s="38" t="s">
        <v>0</v>
      </c>
      <c r="G3129" s="38" t="s">
        <v>14</v>
      </c>
      <c r="H3129" s="38" t="s">
        <v>15</v>
      </c>
      <c r="I3129" s="38" t="s">
        <v>6</v>
      </c>
    </row>
    <row r="3130" spans="1:9" x14ac:dyDescent="0.2">
      <c r="A3130" s="37">
        <v>37438</v>
      </c>
      <c r="B3130" s="38">
        <v>14519.633</v>
      </c>
      <c r="C3130" s="38" t="s">
        <v>26</v>
      </c>
      <c r="D3130" s="38" t="s">
        <v>25</v>
      </c>
      <c r="E3130" s="38" t="s">
        <v>9</v>
      </c>
      <c r="F3130" s="38" t="s">
        <v>0</v>
      </c>
      <c r="G3130" s="38" t="s">
        <v>14</v>
      </c>
      <c r="H3130" s="38" t="s">
        <v>15</v>
      </c>
      <c r="I3130" s="38" t="s">
        <v>6</v>
      </c>
    </row>
    <row r="3131" spans="1:9" x14ac:dyDescent="0.2">
      <c r="A3131" s="37">
        <v>37530</v>
      </c>
      <c r="B3131" s="38">
        <v>14537.58</v>
      </c>
      <c r="C3131" s="38" t="s">
        <v>26</v>
      </c>
      <c r="D3131" s="38" t="s">
        <v>25</v>
      </c>
      <c r="E3131" s="38" t="s">
        <v>9</v>
      </c>
      <c r="F3131" s="38" t="s">
        <v>0</v>
      </c>
      <c r="G3131" s="38" t="s">
        <v>14</v>
      </c>
      <c r="H3131" s="38" t="s">
        <v>15</v>
      </c>
      <c r="I3131" s="38" t="s">
        <v>6</v>
      </c>
    </row>
    <row r="3132" spans="1:9" x14ac:dyDescent="0.2">
      <c r="A3132" s="37">
        <v>37622</v>
      </c>
      <c r="B3132" s="38">
        <v>14614.141</v>
      </c>
      <c r="C3132" s="38" t="s">
        <v>26</v>
      </c>
      <c r="D3132" s="38" t="s">
        <v>25</v>
      </c>
      <c r="E3132" s="38" t="s">
        <v>9</v>
      </c>
      <c r="F3132" s="38" t="s">
        <v>0</v>
      </c>
      <c r="G3132" s="38" t="s">
        <v>14</v>
      </c>
      <c r="H3132" s="38" t="s">
        <v>15</v>
      </c>
      <c r="I3132" s="38" t="s">
        <v>6</v>
      </c>
    </row>
    <row r="3133" spans="1:9" x14ac:dyDescent="0.2">
      <c r="A3133" s="37">
        <v>37712</v>
      </c>
      <c r="B3133" s="38">
        <v>14743.566999999999</v>
      </c>
      <c r="C3133" s="38" t="s">
        <v>26</v>
      </c>
      <c r="D3133" s="38" t="s">
        <v>25</v>
      </c>
      <c r="E3133" s="38" t="s">
        <v>9</v>
      </c>
      <c r="F3133" s="38" t="s">
        <v>0</v>
      </c>
      <c r="G3133" s="38" t="s">
        <v>14</v>
      </c>
      <c r="H3133" s="38" t="s">
        <v>15</v>
      </c>
      <c r="I3133" s="38" t="s">
        <v>6</v>
      </c>
    </row>
    <row r="3134" spans="1:9" x14ac:dyDescent="0.2">
      <c r="A3134" s="37">
        <v>37803</v>
      </c>
      <c r="B3134" s="38">
        <v>14988.781999999999</v>
      </c>
      <c r="C3134" s="38" t="s">
        <v>26</v>
      </c>
      <c r="D3134" s="38" t="s">
        <v>25</v>
      </c>
      <c r="E3134" s="38" t="s">
        <v>9</v>
      </c>
      <c r="F3134" s="38" t="s">
        <v>0</v>
      </c>
      <c r="G3134" s="38" t="s">
        <v>14</v>
      </c>
      <c r="H3134" s="38" t="s">
        <v>15</v>
      </c>
      <c r="I3134" s="38" t="s">
        <v>6</v>
      </c>
    </row>
    <row r="3135" spans="1:9" x14ac:dyDescent="0.2">
      <c r="A3135" s="37">
        <v>37895</v>
      </c>
      <c r="B3135" s="38">
        <v>15162.76</v>
      </c>
      <c r="C3135" s="38" t="s">
        <v>26</v>
      </c>
      <c r="D3135" s="38" t="s">
        <v>25</v>
      </c>
      <c r="E3135" s="38" t="s">
        <v>9</v>
      </c>
      <c r="F3135" s="38" t="s">
        <v>0</v>
      </c>
      <c r="G3135" s="38" t="s">
        <v>14</v>
      </c>
      <c r="H3135" s="38" t="s">
        <v>15</v>
      </c>
      <c r="I3135" s="38" t="s">
        <v>6</v>
      </c>
    </row>
    <row r="3136" spans="1:9" x14ac:dyDescent="0.2">
      <c r="A3136" s="37">
        <v>37987</v>
      </c>
      <c r="B3136" s="38">
        <v>15248.68</v>
      </c>
      <c r="C3136" s="38" t="s">
        <v>26</v>
      </c>
      <c r="D3136" s="38" t="s">
        <v>25</v>
      </c>
      <c r="E3136" s="38" t="s">
        <v>9</v>
      </c>
      <c r="F3136" s="38" t="s">
        <v>0</v>
      </c>
      <c r="G3136" s="38" t="s">
        <v>14</v>
      </c>
      <c r="H3136" s="38" t="s">
        <v>15</v>
      </c>
      <c r="I3136" s="38" t="s">
        <v>6</v>
      </c>
    </row>
    <row r="3137" spans="1:9" x14ac:dyDescent="0.2">
      <c r="A3137" s="37">
        <v>38078</v>
      </c>
      <c r="B3137" s="38">
        <v>15366.85</v>
      </c>
      <c r="C3137" s="38" t="s">
        <v>26</v>
      </c>
      <c r="D3137" s="38" t="s">
        <v>25</v>
      </c>
      <c r="E3137" s="38" t="s">
        <v>9</v>
      </c>
      <c r="F3137" s="38" t="s">
        <v>0</v>
      </c>
      <c r="G3137" s="38" t="s">
        <v>14</v>
      </c>
      <c r="H3137" s="38" t="s">
        <v>15</v>
      </c>
      <c r="I3137" s="38" t="s">
        <v>6</v>
      </c>
    </row>
    <row r="3138" spans="1:9" x14ac:dyDescent="0.2">
      <c r="A3138" s="37">
        <v>38169</v>
      </c>
      <c r="B3138" s="38">
        <v>15512.619000000001</v>
      </c>
      <c r="C3138" s="38" t="s">
        <v>26</v>
      </c>
      <c r="D3138" s="38" t="s">
        <v>25</v>
      </c>
      <c r="E3138" s="38" t="s">
        <v>9</v>
      </c>
      <c r="F3138" s="38" t="s">
        <v>0</v>
      </c>
      <c r="G3138" s="38" t="s">
        <v>14</v>
      </c>
      <c r="H3138" s="38" t="s">
        <v>15</v>
      </c>
      <c r="I3138" s="38" t="s">
        <v>6</v>
      </c>
    </row>
    <row r="3139" spans="1:9" x14ac:dyDescent="0.2">
      <c r="A3139" s="37">
        <v>38261</v>
      </c>
      <c r="B3139" s="38">
        <v>15670.88</v>
      </c>
      <c r="C3139" s="38" t="s">
        <v>26</v>
      </c>
      <c r="D3139" s="38" t="s">
        <v>25</v>
      </c>
      <c r="E3139" s="38" t="s">
        <v>9</v>
      </c>
      <c r="F3139" s="38" t="s">
        <v>0</v>
      </c>
      <c r="G3139" s="38" t="s">
        <v>14</v>
      </c>
      <c r="H3139" s="38" t="s">
        <v>15</v>
      </c>
      <c r="I3139" s="38" t="s">
        <v>6</v>
      </c>
    </row>
    <row r="3140" spans="1:9" x14ac:dyDescent="0.2">
      <c r="A3140" s="37">
        <v>38353</v>
      </c>
      <c r="B3140" s="38">
        <v>15844.727000000001</v>
      </c>
      <c r="C3140" s="38" t="s">
        <v>26</v>
      </c>
      <c r="D3140" s="38" t="s">
        <v>25</v>
      </c>
      <c r="E3140" s="38" t="s">
        <v>9</v>
      </c>
      <c r="F3140" s="38" t="s">
        <v>0</v>
      </c>
      <c r="G3140" s="38" t="s">
        <v>14</v>
      </c>
      <c r="H3140" s="38" t="s">
        <v>15</v>
      </c>
      <c r="I3140" s="38" t="s">
        <v>6</v>
      </c>
    </row>
    <row r="3141" spans="1:9" x14ac:dyDescent="0.2">
      <c r="A3141" s="37">
        <v>38443</v>
      </c>
      <c r="B3141" s="38">
        <v>15922.781999999999</v>
      </c>
      <c r="C3141" s="38" t="s">
        <v>26</v>
      </c>
      <c r="D3141" s="38" t="s">
        <v>25</v>
      </c>
      <c r="E3141" s="38" t="s">
        <v>9</v>
      </c>
      <c r="F3141" s="38" t="s">
        <v>0</v>
      </c>
      <c r="G3141" s="38" t="s">
        <v>14</v>
      </c>
      <c r="H3141" s="38" t="s">
        <v>15</v>
      </c>
      <c r="I3141" s="38" t="s">
        <v>6</v>
      </c>
    </row>
    <row r="3142" spans="1:9" x14ac:dyDescent="0.2">
      <c r="A3142" s="37">
        <v>38534</v>
      </c>
      <c r="B3142" s="38">
        <v>16047.587</v>
      </c>
      <c r="C3142" s="38" t="s">
        <v>26</v>
      </c>
      <c r="D3142" s="38" t="s">
        <v>25</v>
      </c>
      <c r="E3142" s="38" t="s">
        <v>9</v>
      </c>
      <c r="F3142" s="38" t="s">
        <v>0</v>
      </c>
      <c r="G3142" s="38" t="s">
        <v>14</v>
      </c>
      <c r="H3142" s="38" t="s">
        <v>15</v>
      </c>
      <c r="I3142" s="38" t="s">
        <v>6</v>
      </c>
    </row>
    <row r="3143" spans="1:9" x14ac:dyDescent="0.2">
      <c r="A3143" s="37">
        <v>38626</v>
      </c>
      <c r="B3143" s="38">
        <v>16136.734</v>
      </c>
      <c r="C3143" s="38" t="s">
        <v>26</v>
      </c>
      <c r="D3143" s="38" t="s">
        <v>25</v>
      </c>
      <c r="E3143" s="38" t="s">
        <v>9</v>
      </c>
      <c r="F3143" s="38" t="s">
        <v>0</v>
      </c>
      <c r="G3143" s="38" t="s">
        <v>14</v>
      </c>
      <c r="H3143" s="38" t="s">
        <v>15</v>
      </c>
      <c r="I3143" s="38" t="s">
        <v>6</v>
      </c>
    </row>
    <row r="3144" spans="1:9" x14ac:dyDescent="0.2">
      <c r="A3144" s="37">
        <v>38718</v>
      </c>
      <c r="B3144" s="38">
        <v>16353.834999999999</v>
      </c>
      <c r="C3144" s="38" t="s">
        <v>26</v>
      </c>
      <c r="D3144" s="38" t="s">
        <v>25</v>
      </c>
      <c r="E3144" s="38" t="s">
        <v>9</v>
      </c>
      <c r="F3144" s="38" t="s">
        <v>0</v>
      </c>
      <c r="G3144" s="38" t="s">
        <v>14</v>
      </c>
      <c r="H3144" s="38" t="s">
        <v>15</v>
      </c>
      <c r="I3144" s="38" t="s">
        <v>6</v>
      </c>
    </row>
    <row r="3145" spans="1:9" x14ac:dyDescent="0.2">
      <c r="A3145" s="37">
        <v>38808</v>
      </c>
      <c r="B3145" s="38">
        <v>16396.151000000002</v>
      </c>
      <c r="C3145" s="38" t="s">
        <v>26</v>
      </c>
      <c r="D3145" s="38" t="s">
        <v>25</v>
      </c>
      <c r="E3145" s="38" t="s">
        <v>9</v>
      </c>
      <c r="F3145" s="38" t="s">
        <v>0</v>
      </c>
      <c r="G3145" s="38" t="s">
        <v>14</v>
      </c>
      <c r="H3145" s="38" t="s">
        <v>15</v>
      </c>
      <c r="I3145" s="38" t="s">
        <v>6</v>
      </c>
    </row>
    <row r="3146" spans="1:9" x14ac:dyDescent="0.2">
      <c r="A3146" s="37">
        <v>38899</v>
      </c>
      <c r="B3146" s="38">
        <v>16420.738000000001</v>
      </c>
      <c r="C3146" s="38" t="s">
        <v>26</v>
      </c>
      <c r="D3146" s="38" t="s">
        <v>25</v>
      </c>
      <c r="E3146" s="38" t="s">
        <v>9</v>
      </c>
      <c r="F3146" s="38" t="s">
        <v>0</v>
      </c>
      <c r="G3146" s="38" t="s">
        <v>14</v>
      </c>
      <c r="H3146" s="38" t="s">
        <v>15</v>
      </c>
      <c r="I3146" s="38" t="s">
        <v>6</v>
      </c>
    </row>
    <row r="3147" spans="1:9" x14ac:dyDescent="0.2">
      <c r="A3147" s="37">
        <v>38991</v>
      </c>
      <c r="B3147" s="38">
        <v>16561.866000000002</v>
      </c>
      <c r="C3147" s="38" t="s">
        <v>26</v>
      </c>
      <c r="D3147" s="38" t="s">
        <v>25</v>
      </c>
      <c r="E3147" s="38" t="s">
        <v>9</v>
      </c>
      <c r="F3147" s="38" t="s">
        <v>0</v>
      </c>
      <c r="G3147" s="38" t="s">
        <v>14</v>
      </c>
      <c r="H3147" s="38" t="s">
        <v>15</v>
      </c>
      <c r="I3147" s="38" t="s">
        <v>6</v>
      </c>
    </row>
    <row r="3148" spans="1:9" x14ac:dyDescent="0.2">
      <c r="A3148" s="37">
        <v>39083</v>
      </c>
      <c r="B3148" s="38">
        <v>16611.689999999999</v>
      </c>
      <c r="C3148" s="38" t="s">
        <v>26</v>
      </c>
      <c r="D3148" s="38" t="s">
        <v>25</v>
      </c>
      <c r="E3148" s="38" t="s">
        <v>9</v>
      </c>
      <c r="F3148" s="38" t="s">
        <v>0</v>
      </c>
      <c r="G3148" s="38" t="s">
        <v>14</v>
      </c>
      <c r="H3148" s="38" t="s">
        <v>15</v>
      </c>
      <c r="I3148" s="38" t="s">
        <v>6</v>
      </c>
    </row>
    <row r="3149" spans="1:9" x14ac:dyDescent="0.2">
      <c r="A3149" s="37">
        <v>39173</v>
      </c>
      <c r="B3149" s="38">
        <v>16713.313999999998</v>
      </c>
      <c r="C3149" s="38" t="s">
        <v>26</v>
      </c>
      <c r="D3149" s="38" t="s">
        <v>25</v>
      </c>
      <c r="E3149" s="38" t="s">
        <v>9</v>
      </c>
      <c r="F3149" s="38" t="s">
        <v>0</v>
      </c>
      <c r="G3149" s="38" t="s">
        <v>14</v>
      </c>
      <c r="H3149" s="38" t="s">
        <v>15</v>
      </c>
      <c r="I3149" s="38" t="s">
        <v>6</v>
      </c>
    </row>
    <row r="3150" spans="1:9" x14ac:dyDescent="0.2">
      <c r="A3150" s="37">
        <v>39264</v>
      </c>
      <c r="B3150" s="38">
        <v>16809.587</v>
      </c>
      <c r="C3150" s="38" t="s">
        <v>26</v>
      </c>
      <c r="D3150" s="38" t="s">
        <v>25</v>
      </c>
      <c r="E3150" s="38" t="s">
        <v>9</v>
      </c>
      <c r="F3150" s="38" t="s">
        <v>0</v>
      </c>
      <c r="G3150" s="38" t="s">
        <v>14</v>
      </c>
      <c r="H3150" s="38" t="s">
        <v>15</v>
      </c>
      <c r="I3150" s="38" t="s">
        <v>6</v>
      </c>
    </row>
    <row r="3151" spans="1:9" x14ac:dyDescent="0.2">
      <c r="A3151" s="37">
        <v>39356</v>
      </c>
      <c r="B3151" s="38">
        <v>16915.190999999999</v>
      </c>
      <c r="C3151" s="38" t="s">
        <v>26</v>
      </c>
      <c r="D3151" s="38" t="s">
        <v>25</v>
      </c>
      <c r="E3151" s="38" t="s">
        <v>9</v>
      </c>
      <c r="F3151" s="38" t="s">
        <v>0</v>
      </c>
      <c r="G3151" s="38" t="s">
        <v>14</v>
      </c>
      <c r="H3151" s="38" t="s">
        <v>15</v>
      </c>
      <c r="I3151" s="38" t="s">
        <v>6</v>
      </c>
    </row>
    <row r="3152" spans="1:9" x14ac:dyDescent="0.2">
      <c r="A3152" s="37">
        <v>39448</v>
      </c>
      <c r="B3152" s="38">
        <v>16843.003000000001</v>
      </c>
      <c r="C3152" s="38" t="s">
        <v>26</v>
      </c>
      <c r="D3152" s="38" t="s">
        <v>25</v>
      </c>
      <c r="E3152" s="38" t="s">
        <v>9</v>
      </c>
      <c r="F3152" s="38" t="s">
        <v>0</v>
      </c>
      <c r="G3152" s="38" t="s">
        <v>14</v>
      </c>
      <c r="H3152" s="38" t="s">
        <v>15</v>
      </c>
      <c r="I3152" s="38" t="s">
        <v>6</v>
      </c>
    </row>
    <row r="3153" spans="1:9" x14ac:dyDescent="0.2">
      <c r="A3153" s="37">
        <v>39539</v>
      </c>
      <c r="B3153" s="38">
        <v>16943.291000000001</v>
      </c>
      <c r="C3153" s="38" t="s">
        <v>26</v>
      </c>
      <c r="D3153" s="38" t="s">
        <v>25</v>
      </c>
      <c r="E3153" s="38" t="s">
        <v>9</v>
      </c>
      <c r="F3153" s="38" t="s">
        <v>0</v>
      </c>
      <c r="G3153" s="38" t="s">
        <v>14</v>
      </c>
      <c r="H3153" s="38" t="s">
        <v>15</v>
      </c>
      <c r="I3153" s="38" t="s">
        <v>6</v>
      </c>
    </row>
    <row r="3154" spans="1:9" x14ac:dyDescent="0.2">
      <c r="A3154" s="37">
        <v>39630</v>
      </c>
      <c r="B3154" s="38">
        <v>16854.294999999998</v>
      </c>
      <c r="C3154" s="38" t="s">
        <v>26</v>
      </c>
      <c r="D3154" s="38" t="s">
        <v>25</v>
      </c>
      <c r="E3154" s="38" t="s">
        <v>9</v>
      </c>
      <c r="F3154" s="38" t="s">
        <v>0</v>
      </c>
      <c r="G3154" s="38" t="s">
        <v>14</v>
      </c>
      <c r="H3154" s="38" t="s">
        <v>15</v>
      </c>
      <c r="I3154" s="38" t="s">
        <v>6</v>
      </c>
    </row>
    <row r="3155" spans="1:9" x14ac:dyDescent="0.2">
      <c r="A3155" s="37">
        <v>39722</v>
      </c>
      <c r="B3155" s="38">
        <v>16485.349999999999</v>
      </c>
      <c r="C3155" s="38" t="s">
        <v>26</v>
      </c>
      <c r="D3155" s="38" t="s">
        <v>25</v>
      </c>
      <c r="E3155" s="38" t="s">
        <v>9</v>
      </c>
      <c r="F3155" s="38" t="s">
        <v>0</v>
      </c>
      <c r="G3155" s="38" t="s">
        <v>14</v>
      </c>
      <c r="H3155" s="38" t="s">
        <v>15</v>
      </c>
      <c r="I3155" s="38" t="s">
        <v>6</v>
      </c>
    </row>
    <row r="3156" spans="1:9" x14ac:dyDescent="0.2">
      <c r="A3156" s="37">
        <v>39814</v>
      </c>
      <c r="B3156" s="38">
        <v>16298.262000000001</v>
      </c>
      <c r="C3156" s="38" t="s">
        <v>26</v>
      </c>
      <c r="D3156" s="38" t="s">
        <v>25</v>
      </c>
      <c r="E3156" s="38" t="s">
        <v>9</v>
      </c>
      <c r="F3156" s="38" t="s">
        <v>0</v>
      </c>
      <c r="G3156" s="38" t="s">
        <v>14</v>
      </c>
      <c r="H3156" s="38" t="s">
        <v>15</v>
      </c>
      <c r="I3156" s="38" t="s">
        <v>6</v>
      </c>
    </row>
    <row r="3157" spans="1:9" x14ac:dyDescent="0.2">
      <c r="A3157" s="37">
        <v>39904</v>
      </c>
      <c r="B3157" s="38">
        <v>16269.145</v>
      </c>
      <c r="C3157" s="38" t="s">
        <v>26</v>
      </c>
      <c r="D3157" s="38" t="s">
        <v>25</v>
      </c>
      <c r="E3157" s="38" t="s">
        <v>9</v>
      </c>
      <c r="F3157" s="38" t="s">
        <v>0</v>
      </c>
      <c r="G3157" s="38" t="s">
        <v>14</v>
      </c>
      <c r="H3157" s="38" t="s">
        <v>15</v>
      </c>
      <c r="I3157" s="38" t="s">
        <v>6</v>
      </c>
    </row>
    <row r="3158" spans="1:9" x14ac:dyDescent="0.2">
      <c r="A3158" s="37">
        <v>39995</v>
      </c>
      <c r="B3158" s="38">
        <v>16326.281000000001</v>
      </c>
      <c r="C3158" s="38" t="s">
        <v>26</v>
      </c>
      <c r="D3158" s="38" t="s">
        <v>25</v>
      </c>
      <c r="E3158" s="38" t="s">
        <v>9</v>
      </c>
      <c r="F3158" s="38" t="s">
        <v>0</v>
      </c>
      <c r="G3158" s="38" t="s">
        <v>14</v>
      </c>
      <c r="H3158" s="38" t="s">
        <v>15</v>
      </c>
      <c r="I3158" s="38" t="s">
        <v>6</v>
      </c>
    </row>
    <row r="3159" spans="1:9" x14ac:dyDescent="0.2">
      <c r="A3159" s="37">
        <v>40087</v>
      </c>
      <c r="B3159" s="38">
        <v>16502.754000000001</v>
      </c>
      <c r="C3159" s="38" t="s">
        <v>26</v>
      </c>
      <c r="D3159" s="38" t="s">
        <v>25</v>
      </c>
      <c r="E3159" s="38" t="s">
        <v>9</v>
      </c>
      <c r="F3159" s="38" t="s">
        <v>0</v>
      </c>
      <c r="G3159" s="38" t="s">
        <v>14</v>
      </c>
      <c r="H3159" s="38" t="s">
        <v>15</v>
      </c>
      <c r="I3159" s="38" t="s">
        <v>6</v>
      </c>
    </row>
    <row r="3160" spans="1:9" x14ac:dyDescent="0.2">
      <c r="A3160" s="37">
        <v>40179</v>
      </c>
      <c r="B3160" s="38">
        <v>16582.71</v>
      </c>
      <c r="C3160" s="38" t="s">
        <v>26</v>
      </c>
      <c r="D3160" s="38" t="s">
        <v>25</v>
      </c>
      <c r="E3160" s="38" t="s">
        <v>9</v>
      </c>
      <c r="F3160" s="38" t="s">
        <v>0</v>
      </c>
      <c r="G3160" s="38" t="s">
        <v>14</v>
      </c>
      <c r="H3160" s="38" t="s">
        <v>15</v>
      </c>
      <c r="I3160" s="38" t="s">
        <v>6</v>
      </c>
    </row>
    <row r="3161" spans="1:9" x14ac:dyDescent="0.2">
      <c r="A3161" s="37">
        <v>40269</v>
      </c>
      <c r="B3161" s="38">
        <v>16743.162</v>
      </c>
      <c r="C3161" s="38" t="s">
        <v>26</v>
      </c>
      <c r="D3161" s="38" t="s">
        <v>25</v>
      </c>
      <c r="E3161" s="38" t="s">
        <v>9</v>
      </c>
      <c r="F3161" s="38" t="s">
        <v>0</v>
      </c>
      <c r="G3161" s="38" t="s">
        <v>14</v>
      </c>
      <c r="H3161" s="38" t="s">
        <v>15</v>
      </c>
      <c r="I3161" s="38" t="s">
        <v>6</v>
      </c>
    </row>
    <row r="3162" spans="1:9" x14ac:dyDescent="0.2">
      <c r="A3162" s="37">
        <v>40360</v>
      </c>
      <c r="B3162" s="38">
        <v>16872.266</v>
      </c>
      <c r="C3162" s="38" t="s">
        <v>26</v>
      </c>
      <c r="D3162" s="38" t="s">
        <v>25</v>
      </c>
      <c r="E3162" s="38" t="s">
        <v>9</v>
      </c>
      <c r="F3162" s="38" t="s">
        <v>0</v>
      </c>
      <c r="G3162" s="38" t="s">
        <v>14</v>
      </c>
      <c r="H3162" s="38" t="s">
        <v>15</v>
      </c>
      <c r="I3162" s="38" t="s">
        <v>6</v>
      </c>
    </row>
    <row r="3163" spans="1:9" x14ac:dyDescent="0.2">
      <c r="A3163" s="37">
        <v>40452</v>
      </c>
      <c r="B3163" s="38">
        <v>16960.864000000001</v>
      </c>
      <c r="C3163" s="38" t="s">
        <v>26</v>
      </c>
      <c r="D3163" s="38" t="s">
        <v>25</v>
      </c>
      <c r="E3163" s="38" t="s">
        <v>9</v>
      </c>
      <c r="F3163" s="38" t="s">
        <v>0</v>
      </c>
      <c r="G3163" s="38" t="s">
        <v>14</v>
      </c>
      <c r="H3163" s="38" t="s">
        <v>15</v>
      </c>
      <c r="I3163" s="38" t="s">
        <v>6</v>
      </c>
    </row>
    <row r="3164" spans="1:9" x14ac:dyDescent="0.2">
      <c r="A3164" s="37">
        <v>40544</v>
      </c>
      <c r="B3164" s="38">
        <v>16920.632000000001</v>
      </c>
      <c r="C3164" s="38" t="s">
        <v>26</v>
      </c>
      <c r="D3164" s="38" t="s">
        <v>25</v>
      </c>
      <c r="E3164" s="38" t="s">
        <v>9</v>
      </c>
      <c r="F3164" s="38" t="s">
        <v>0</v>
      </c>
      <c r="G3164" s="38" t="s">
        <v>14</v>
      </c>
      <c r="H3164" s="38" t="s">
        <v>15</v>
      </c>
      <c r="I3164" s="38" t="s">
        <v>6</v>
      </c>
    </row>
    <row r="3165" spans="1:9" x14ac:dyDescent="0.2">
      <c r="A3165" s="37">
        <v>40634</v>
      </c>
      <c r="B3165" s="38">
        <v>17035.114000000001</v>
      </c>
      <c r="C3165" s="38" t="s">
        <v>26</v>
      </c>
      <c r="D3165" s="38" t="s">
        <v>25</v>
      </c>
      <c r="E3165" s="38" t="s">
        <v>9</v>
      </c>
      <c r="F3165" s="38" t="s">
        <v>0</v>
      </c>
      <c r="G3165" s="38" t="s">
        <v>14</v>
      </c>
      <c r="H3165" s="38" t="s">
        <v>15</v>
      </c>
      <c r="I3165" s="38" t="s">
        <v>6</v>
      </c>
    </row>
    <row r="3166" spans="1:9" x14ac:dyDescent="0.2">
      <c r="A3166" s="37">
        <v>40725</v>
      </c>
      <c r="B3166" s="38">
        <v>17031.312999999998</v>
      </c>
      <c r="C3166" s="38" t="s">
        <v>26</v>
      </c>
      <c r="D3166" s="38" t="s">
        <v>25</v>
      </c>
      <c r="E3166" s="38" t="s">
        <v>9</v>
      </c>
      <c r="F3166" s="38" t="s">
        <v>0</v>
      </c>
      <c r="G3166" s="38" t="s">
        <v>14</v>
      </c>
      <c r="H3166" s="38" t="s">
        <v>15</v>
      </c>
      <c r="I3166" s="38" t="s">
        <v>6</v>
      </c>
    </row>
    <row r="3167" spans="1:9" x14ac:dyDescent="0.2">
      <c r="A3167" s="37">
        <v>40817</v>
      </c>
      <c r="B3167" s="38">
        <v>17222.582999999999</v>
      </c>
      <c r="C3167" s="38" t="s">
        <v>26</v>
      </c>
      <c r="D3167" s="38" t="s">
        <v>25</v>
      </c>
      <c r="E3167" s="38" t="s">
        <v>9</v>
      </c>
      <c r="F3167" s="38" t="s">
        <v>0</v>
      </c>
      <c r="G3167" s="38" t="s">
        <v>14</v>
      </c>
      <c r="H3167" s="38" t="s">
        <v>15</v>
      </c>
      <c r="I3167" s="38" t="s">
        <v>6</v>
      </c>
    </row>
    <row r="3168" spans="1:9" x14ac:dyDescent="0.2">
      <c r="A3168" s="37">
        <v>40909</v>
      </c>
      <c r="B3168" s="38">
        <v>17367.009999999998</v>
      </c>
      <c r="C3168" s="38" t="s">
        <v>26</v>
      </c>
      <c r="D3168" s="38" t="s">
        <v>25</v>
      </c>
      <c r="E3168" s="38" t="s">
        <v>9</v>
      </c>
      <c r="F3168" s="38" t="s">
        <v>0</v>
      </c>
      <c r="G3168" s="38" t="s">
        <v>14</v>
      </c>
      <c r="H3168" s="38" t="s">
        <v>15</v>
      </c>
      <c r="I3168" s="38" t="s">
        <v>6</v>
      </c>
    </row>
    <row r="3169" spans="1:9" x14ac:dyDescent="0.2">
      <c r="A3169" s="37">
        <v>41000</v>
      </c>
      <c r="B3169" s="38">
        <v>17444.525000000001</v>
      </c>
      <c r="C3169" s="38" t="s">
        <v>26</v>
      </c>
      <c r="D3169" s="38" t="s">
        <v>25</v>
      </c>
      <c r="E3169" s="38" t="s">
        <v>9</v>
      </c>
      <c r="F3169" s="38" t="s">
        <v>0</v>
      </c>
      <c r="G3169" s="38" t="s">
        <v>14</v>
      </c>
      <c r="H3169" s="38" t="s">
        <v>15</v>
      </c>
      <c r="I3169" s="38" t="s">
        <v>6</v>
      </c>
    </row>
    <row r="3170" spans="1:9" x14ac:dyDescent="0.2">
      <c r="A3170" s="37">
        <v>41091</v>
      </c>
      <c r="B3170" s="38">
        <v>17469.650000000001</v>
      </c>
      <c r="C3170" s="38" t="s">
        <v>26</v>
      </c>
      <c r="D3170" s="38" t="s">
        <v>25</v>
      </c>
      <c r="E3170" s="38" t="s">
        <v>9</v>
      </c>
      <c r="F3170" s="38" t="s">
        <v>0</v>
      </c>
      <c r="G3170" s="38" t="s">
        <v>14</v>
      </c>
      <c r="H3170" s="38" t="s">
        <v>15</v>
      </c>
      <c r="I3170" s="38" t="s">
        <v>6</v>
      </c>
    </row>
    <row r="3171" spans="1:9" x14ac:dyDescent="0.2">
      <c r="A3171" s="37">
        <v>41183</v>
      </c>
      <c r="B3171" s="38">
        <v>17489.851999999999</v>
      </c>
      <c r="C3171" s="38" t="s">
        <v>26</v>
      </c>
      <c r="D3171" s="38" t="s">
        <v>25</v>
      </c>
      <c r="E3171" s="38" t="s">
        <v>9</v>
      </c>
      <c r="F3171" s="38" t="s">
        <v>0</v>
      </c>
      <c r="G3171" s="38" t="s">
        <v>14</v>
      </c>
      <c r="H3171" s="38" t="s">
        <v>15</v>
      </c>
      <c r="I3171" s="38" t="s">
        <v>6</v>
      </c>
    </row>
    <row r="3172" spans="1:9" x14ac:dyDescent="0.2">
      <c r="A3172" s="37">
        <v>41275</v>
      </c>
      <c r="B3172" s="38">
        <v>17662.400000000001</v>
      </c>
      <c r="C3172" s="38" t="s">
        <v>26</v>
      </c>
      <c r="D3172" s="38" t="s">
        <v>25</v>
      </c>
      <c r="E3172" s="38" t="s">
        <v>9</v>
      </c>
      <c r="F3172" s="38" t="s">
        <v>0</v>
      </c>
      <c r="G3172" s="38" t="s">
        <v>14</v>
      </c>
      <c r="H3172" s="38" t="s">
        <v>15</v>
      </c>
      <c r="I3172" s="38" t="s">
        <v>6</v>
      </c>
    </row>
    <row r="3173" spans="1:9" x14ac:dyDescent="0.2">
      <c r="A3173" s="37">
        <v>41365</v>
      </c>
      <c r="B3173" s="38">
        <v>17709.670999999998</v>
      </c>
      <c r="C3173" s="38" t="s">
        <v>26</v>
      </c>
      <c r="D3173" s="38" t="s">
        <v>25</v>
      </c>
      <c r="E3173" s="38" t="s">
        <v>9</v>
      </c>
      <c r="F3173" s="38" t="s">
        <v>0</v>
      </c>
      <c r="G3173" s="38" t="s">
        <v>14</v>
      </c>
      <c r="H3173" s="38" t="s">
        <v>15</v>
      </c>
      <c r="I3173" s="38" t="s">
        <v>6</v>
      </c>
    </row>
    <row r="3174" spans="1:9" x14ac:dyDescent="0.2">
      <c r="A3174" s="37">
        <v>41456</v>
      </c>
      <c r="B3174" s="38">
        <v>17860.45</v>
      </c>
      <c r="C3174" s="38" t="s">
        <v>26</v>
      </c>
      <c r="D3174" s="38" t="s">
        <v>25</v>
      </c>
      <c r="E3174" s="38" t="s">
        <v>9</v>
      </c>
      <c r="F3174" s="38" t="s">
        <v>0</v>
      </c>
      <c r="G3174" s="38" t="s">
        <v>14</v>
      </c>
      <c r="H3174" s="38" t="s">
        <v>15</v>
      </c>
      <c r="I3174" s="38" t="s">
        <v>6</v>
      </c>
    </row>
    <row r="3175" spans="1:9" x14ac:dyDescent="0.2">
      <c r="A3175" s="37">
        <v>41548</v>
      </c>
      <c r="B3175" s="38">
        <v>18016.147000000001</v>
      </c>
      <c r="C3175" s="38" t="s">
        <v>26</v>
      </c>
      <c r="D3175" s="38" t="s">
        <v>25</v>
      </c>
      <c r="E3175" s="38" t="s">
        <v>9</v>
      </c>
      <c r="F3175" s="38" t="s">
        <v>0</v>
      </c>
      <c r="G3175" s="38" t="s">
        <v>14</v>
      </c>
      <c r="H3175" s="38" t="s">
        <v>15</v>
      </c>
      <c r="I3175" s="38" t="s">
        <v>6</v>
      </c>
    </row>
    <row r="3176" spans="1:9" x14ac:dyDescent="0.2">
      <c r="A3176" s="37">
        <v>41640</v>
      </c>
      <c r="B3176" s="38">
        <v>17953.973999999998</v>
      </c>
      <c r="C3176" s="38" t="s">
        <v>26</v>
      </c>
      <c r="D3176" s="38" t="s">
        <v>25</v>
      </c>
      <c r="E3176" s="38" t="s">
        <v>9</v>
      </c>
      <c r="F3176" s="38" t="s">
        <v>0</v>
      </c>
      <c r="G3176" s="38" t="s">
        <v>14</v>
      </c>
      <c r="H3176" s="38" t="s">
        <v>15</v>
      </c>
      <c r="I3176" s="38" t="s">
        <v>6</v>
      </c>
    </row>
    <row r="3177" spans="1:9" x14ac:dyDescent="0.2">
      <c r="A3177" s="37">
        <v>41730</v>
      </c>
      <c r="B3177" s="38">
        <v>18185.911</v>
      </c>
      <c r="C3177" s="38" t="s">
        <v>26</v>
      </c>
      <c r="D3177" s="38" t="s">
        <v>25</v>
      </c>
      <c r="E3177" s="38" t="s">
        <v>9</v>
      </c>
      <c r="F3177" s="38" t="s">
        <v>0</v>
      </c>
      <c r="G3177" s="38" t="s">
        <v>14</v>
      </c>
      <c r="H3177" s="38" t="s">
        <v>15</v>
      </c>
      <c r="I3177" s="38" t="s">
        <v>6</v>
      </c>
    </row>
    <row r="3178" spans="1:9" x14ac:dyDescent="0.2">
      <c r="A3178" s="37">
        <v>41821</v>
      </c>
      <c r="B3178" s="38">
        <v>18406.940999999999</v>
      </c>
      <c r="C3178" s="38" t="s">
        <v>26</v>
      </c>
      <c r="D3178" s="38" t="s">
        <v>25</v>
      </c>
      <c r="E3178" s="38" t="s">
        <v>9</v>
      </c>
      <c r="F3178" s="38" t="s">
        <v>0</v>
      </c>
      <c r="G3178" s="38" t="s">
        <v>14</v>
      </c>
      <c r="H3178" s="38" t="s">
        <v>15</v>
      </c>
      <c r="I3178" s="38" t="s">
        <v>6</v>
      </c>
    </row>
    <row r="3179" spans="1:9" x14ac:dyDescent="0.2">
      <c r="A3179" s="37">
        <v>41913</v>
      </c>
      <c r="B3179" s="38">
        <v>18500.030999999999</v>
      </c>
      <c r="C3179" s="38" t="s">
        <v>26</v>
      </c>
      <c r="D3179" s="38" t="s">
        <v>25</v>
      </c>
      <c r="E3179" s="38" t="s">
        <v>9</v>
      </c>
      <c r="F3179" s="38" t="s">
        <v>0</v>
      </c>
      <c r="G3179" s="38" t="s">
        <v>14</v>
      </c>
      <c r="H3179" s="38" t="s">
        <v>15</v>
      </c>
      <c r="I3179" s="38" t="s">
        <v>6</v>
      </c>
    </row>
    <row r="3180" spans="1:9" x14ac:dyDescent="0.2">
      <c r="A3180" s="37">
        <v>42005</v>
      </c>
      <c r="B3180" s="38">
        <v>18666.620999999999</v>
      </c>
      <c r="C3180" s="38" t="s">
        <v>26</v>
      </c>
      <c r="D3180" s="38" t="s">
        <v>25</v>
      </c>
      <c r="E3180" s="38" t="s">
        <v>9</v>
      </c>
      <c r="F3180" s="38" t="s">
        <v>0</v>
      </c>
      <c r="G3180" s="38" t="s">
        <v>14</v>
      </c>
      <c r="H3180" s="38" t="s">
        <v>15</v>
      </c>
      <c r="I3180" s="38" t="s">
        <v>6</v>
      </c>
    </row>
    <row r="3181" spans="1:9" x14ac:dyDescent="0.2">
      <c r="A3181" s="37">
        <v>42095</v>
      </c>
      <c r="B3181" s="38">
        <v>18782.242999999999</v>
      </c>
      <c r="C3181" s="38" t="s">
        <v>26</v>
      </c>
      <c r="D3181" s="38" t="s">
        <v>25</v>
      </c>
      <c r="E3181" s="38" t="s">
        <v>9</v>
      </c>
      <c r="F3181" s="38" t="s">
        <v>0</v>
      </c>
      <c r="G3181" s="38" t="s">
        <v>14</v>
      </c>
      <c r="H3181" s="38" t="s">
        <v>15</v>
      </c>
      <c r="I3181" s="38" t="s">
        <v>6</v>
      </c>
    </row>
    <row r="3182" spans="1:9" x14ac:dyDescent="0.2">
      <c r="A3182" s="37">
        <v>42186</v>
      </c>
      <c r="B3182" s="38">
        <v>18857.418000000001</v>
      </c>
      <c r="C3182" s="38" t="s">
        <v>26</v>
      </c>
      <c r="D3182" s="38" t="s">
        <v>25</v>
      </c>
      <c r="E3182" s="38" t="s">
        <v>9</v>
      </c>
      <c r="F3182" s="38" t="s">
        <v>0</v>
      </c>
      <c r="G3182" s="38" t="s">
        <v>14</v>
      </c>
      <c r="H3182" s="38" t="s">
        <v>15</v>
      </c>
      <c r="I3182" s="38" t="s">
        <v>6</v>
      </c>
    </row>
    <row r="3183" spans="1:9" x14ac:dyDescent="0.2">
      <c r="A3183" s="37">
        <v>42278</v>
      </c>
      <c r="B3183" s="38">
        <v>18892.205999999998</v>
      </c>
      <c r="C3183" s="38" t="s">
        <v>26</v>
      </c>
      <c r="D3183" s="38" t="s">
        <v>25</v>
      </c>
      <c r="E3183" s="38" t="s">
        <v>9</v>
      </c>
      <c r="F3183" s="38" t="s">
        <v>0</v>
      </c>
      <c r="G3183" s="38" t="s">
        <v>14</v>
      </c>
      <c r="H3183" s="38" t="s">
        <v>15</v>
      </c>
      <c r="I3183" s="38" t="s">
        <v>6</v>
      </c>
    </row>
    <row r="3184" spans="1:9" x14ac:dyDescent="0.2">
      <c r="A3184" s="37">
        <v>42370</v>
      </c>
      <c r="B3184" s="38">
        <v>19001.689999999999</v>
      </c>
      <c r="C3184" s="38" t="s">
        <v>26</v>
      </c>
      <c r="D3184" s="38" t="s">
        <v>25</v>
      </c>
      <c r="E3184" s="38" t="s">
        <v>9</v>
      </c>
      <c r="F3184" s="38" t="s">
        <v>0</v>
      </c>
      <c r="G3184" s="38" t="s">
        <v>14</v>
      </c>
      <c r="H3184" s="38" t="s">
        <v>15</v>
      </c>
      <c r="I3184" s="38" t="s">
        <v>6</v>
      </c>
    </row>
    <row r="3185" spans="1:9" x14ac:dyDescent="0.2">
      <c r="A3185" s="37">
        <v>42461</v>
      </c>
      <c r="B3185" s="38">
        <v>19062.708999999999</v>
      </c>
      <c r="C3185" s="38" t="s">
        <v>26</v>
      </c>
      <c r="D3185" s="38" t="s">
        <v>25</v>
      </c>
      <c r="E3185" s="38" t="s">
        <v>9</v>
      </c>
      <c r="F3185" s="38" t="s">
        <v>0</v>
      </c>
      <c r="G3185" s="38" t="s">
        <v>14</v>
      </c>
      <c r="H3185" s="38" t="s">
        <v>15</v>
      </c>
      <c r="I3185" s="38" t="s">
        <v>6</v>
      </c>
    </row>
    <row r="3186" spans="1:9" x14ac:dyDescent="0.2">
      <c r="A3186" s="37">
        <v>42552</v>
      </c>
      <c r="B3186" s="38">
        <v>19197.937999999998</v>
      </c>
      <c r="C3186" s="38" t="s">
        <v>26</v>
      </c>
      <c r="D3186" s="38" t="s">
        <v>25</v>
      </c>
      <c r="E3186" s="38" t="s">
        <v>9</v>
      </c>
      <c r="F3186" s="38" t="s">
        <v>0</v>
      </c>
      <c r="G3186" s="38" t="s">
        <v>14</v>
      </c>
      <c r="H3186" s="38" t="s">
        <v>15</v>
      </c>
      <c r="I3186" s="38" t="s">
        <v>6</v>
      </c>
    </row>
    <row r="3187" spans="1:9" x14ac:dyDescent="0.2">
      <c r="A3187" s="37">
        <v>42644</v>
      </c>
      <c r="B3187" s="38">
        <v>19304.351999999999</v>
      </c>
      <c r="C3187" s="38" t="s">
        <v>26</v>
      </c>
      <c r="D3187" s="38" t="s">
        <v>25</v>
      </c>
      <c r="E3187" s="38" t="s">
        <v>9</v>
      </c>
      <c r="F3187" s="38" t="s">
        <v>0</v>
      </c>
      <c r="G3187" s="38" t="s">
        <v>14</v>
      </c>
      <c r="H3187" s="38" t="s">
        <v>15</v>
      </c>
      <c r="I3187" s="38" t="s">
        <v>6</v>
      </c>
    </row>
    <row r="3188" spans="1:9" x14ac:dyDescent="0.2">
      <c r="A3188" s="37">
        <v>42736</v>
      </c>
      <c r="B3188" s="38">
        <v>19398.343000000001</v>
      </c>
      <c r="C3188" s="38" t="s">
        <v>26</v>
      </c>
      <c r="D3188" s="38" t="s">
        <v>25</v>
      </c>
      <c r="E3188" s="38" t="s">
        <v>9</v>
      </c>
      <c r="F3188" s="38" t="s">
        <v>0</v>
      </c>
      <c r="G3188" s="38" t="s">
        <v>14</v>
      </c>
      <c r="H3188" s="38" t="s">
        <v>15</v>
      </c>
      <c r="I3188" s="38" t="s">
        <v>6</v>
      </c>
    </row>
    <row r="3189" spans="1:9" x14ac:dyDescent="0.2">
      <c r="A3189" s="37">
        <v>42826</v>
      </c>
      <c r="B3189" s="38">
        <v>19506.949000000001</v>
      </c>
      <c r="C3189" s="38" t="s">
        <v>26</v>
      </c>
      <c r="D3189" s="38" t="s">
        <v>25</v>
      </c>
      <c r="E3189" s="38" t="s">
        <v>9</v>
      </c>
      <c r="F3189" s="38" t="s">
        <v>0</v>
      </c>
      <c r="G3189" s="38" t="s">
        <v>14</v>
      </c>
      <c r="H3189" s="38" t="s">
        <v>15</v>
      </c>
      <c r="I3189" s="38" t="s">
        <v>6</v>
      </c>
    </row>
    <row r="3190" spans="1:9" x14ac:dyDescent="0.2">
      <c r="A3190" s="37">
        <v>42917</v>
      </c>
      <c r="B3190" s="38">
        <v>19660.766</v>
      </c>
      <c r="C3190" s="38" t="s">
        <v>26</v>
      </c>
      <c r="D3190" s="38" t="s">
        <v>25</v>
      </c>
      <c r="E3190" s="38" t="s">
        <v>9</v>
      </c>
      <c r="F3190" s="38" t="s">
        <v>0</v>
      </c>
      <c r="G3190" s="38" t="s">
        <v>14</v>
      </c>
      <c r="H3190" s="38" t="s">
        <v>15</v>
      </c>
      <c r="I3190" s="38" t="s">
        <v>6</v>
      </c>
    </row>
    <row r="3191" spans="1:9" x14ac:dyDescent="0.2">
      <c r="A3191" s="37">
        <v>43009</v>
      </c>
      <c r="B3191" s="38">
        <v>19882.351999999999</v>
      </c>
      <c r="C3191" s="38" t="s">
        <v>26</v>
      </c>
      <c r="D3191" s="38" t="s">
        <v>25</v>
      </c>
      <c r="E3191" s="38" t="s">
        <v>9</v>
      </c>
      <c r="F3191" s="38" t="s">
        <v>0</v>
      </c>
      <c r="G3191" s="38" t="s">
        <v>14</v>
      </c>
      <c r="H3191" s="38" t="s">
        <v>15</v>
      </c>
      <c r="I3191" s="38" t="s">
        <v>6</v>
      </c>
    </row>
    <row r="3192" spans="1:9" x14ac:dyDescent="0.2">
      <c r="A3192" s="37">
        <v>43101</v>
      </c>
      <c r="B3192" s="38">
        <v>20044.077000000001</v>
      </c>
      <c r="C3192" s="38" t="s">
        <v>26</v>
      </c>
      <c r="D3192" s="38" t="s">
        <v>25</v>
      </c>
      <c r="E3192" s="38" t="s">
        <v>9</v>
      </c>
      <c r="F3192" s="38" t="s">
        <v>0</v>
      </c>
      <c r="G3192" s="38" t="s">
        <v>14</v>
      </c>
      <c r="H3192" s="38" t="s">
        <v>15</v>
      </c>
      <c r="I3192" s="38" t="s">
        <v>6</v>
      </c>
    </row>
    <row r="3193" spans="1:9" x14ac:dyDescent="0.2">
      <c r="A3193" s="37">
        <v>43191</v>
      </c>
      <c r="B3193" s="38">
        <v>20150.475999999999</v>
      </c>
      <c r="C3193" s="38" t="s">
        <v>26</v>
      </c>
      <c r="D3193" s="38" t="s">
        <v>25</v>
      </c>
      <c r="E3193" s="38" t="s">
        <v>9</v>
      </c>
      <c r="F3193" s="38" t="s">
        <v>0</v>
      </c>
      <c r="G3193" s="38" t="s">
        <v>14</v>
      </c>
      <c r="H3193" s="38" t="s">
        <v>15</v>
      </c>
      <c r="I3193" s="38" t="s">
        <v>6</v>
      </c>
    </row>
    <row r="3194" spans="1:9" x14ac:dyDescent="0.2">
      <c r="A3194" s="37">
        <v>43282</v>
      </c>
      <c r="B3194" s="38">
        <v>20276.153999999999</v>
      </c>
      <c r="C3194" s="38" t="s">
        <v>26</v>
      </c>
      <c r="D3194" s="38" t="s">
        <v>25</v>
      </c>
      <c r="E3194" s="38" t="s">
        <v>9</v>
      </c>
      <c r="F3194" s="38" t="s">
        <v>0</v>
      </c>
      <c r="G3194" s="38" t="s">
        <v>14</v>
      </c>
      <c r="H3194" s="38" t="s">
        <v>15</v>
      </c>
      <c r="I3194" s="38" t="s">
        <v>6</v>
      </c>
    </row>
    <row r="3195" spans="1:9" x14ac:dyDescent="0.2">
      <c r="A3195" s="37">
        <v>43374</v>
      </c>
      <c r="B3195" s="38">
        <v>20304.874</v>
      </c>
      <c r="C3195" s="38" t="s">
        <v>26</v>
      </c>
      <c r="D3195" s="38" t="s">
        <v>25</v>
      </c>
      <c r="E3195" s="38" t="s">
        <v>9</v>
      </c>
      <c r="F3195" s="38" t="s">
        <v>0</v>
      </c>
      <c r="G3195" s="38" t="s">
        <v>14</v>
      </c>
      <c r="H3195" s="38" t="s">
        <v>15</v>
      </c>
      <c r="I3195" s="38" t="s">
        <v>6</v>
      </c>
    </row>
    <row r="3196" spans="1:9" x14ac:dyDescent="0.2">
      <c r="A3196" s="37">
        <v>43466</v>
      </c>
      <c r="B3196" s="38">
        <v>20431.641</v>
      </c>
      <c r="C3196" s="38" t="s">
        <v>26</v>
      </c>
      <c r="D3196" s="38" t="s">
        <v>25</v>
      </c>
      <c r="E3196" s="38" t="s">
        <v>9</v>
      </c>
      <c r="F3196" s="38" t="s">
        <v>0</v>
      </c>
      <c r="G3196" s="38" t="s">
        <v>14</v>
      </c>
      <c r="H3196" s="38" t="s">
        <v>15</v>
      </c>
      <c r="I3196" s="38" t="s">
        <v>6</v>
      </c>
    </row>
    <row r="3197" spans="1:9" x14ac:dyDescent="0.2">
      <c r="A3197" s="37">
        <v>43556</v>
      </c>
      <c r="B3197" s="38">
        <v>20602.275000000001</v>
      </c>
      <c r="C3197" s="38" t="s">
        <v>26</v>
      </c>
      <c r="D3197" s="38" t="s">
        <v>25</v>
      </c>
      <c r="E3197" s="38" t="s">
        <v>9</v>
      </c>
      <c r="F3197" s="38" t="s">
        <v>0</v>
      </c>
      <c r="G3197" s="38" t="s">
        <v>14</v>
      </c>
      <c r="H3197" s="38" t="s">
        <v>15</v>
      </c>
      <c r="I3197" s="38" t="s">
        <v>6</v>
      </c>
    </row>
    <row r="3198" spans="1:9" x14ac:dyDescent="0.2">
      <c r="A3198" s="37">
        <v>43647</v>
      </c>
      <c r="B3198" s="38">
        <v>20843.322</v>
      </c>
      <c r="C3198" s="38" t="s">
        <v>26</v>
      </c>
      <c r="D3198" s="38" t="s">
        <v>25</v>
      </c>
      <c r="E3198" s="38" t="s">
        <v>9</v>
      </c>
      <c r="F3198" s="38" t="s">
        <v>0</v>
      </c>
      <c r="G3198" s="38" t="s">
        <v>14</v>
      </c>
      <c r="H3198" s="38" t="s">
        <v>15</v>
      </c>
      <c r="I3198" s="38" t="s">
        <v>6</v>
      </c>
    </row>
    <row r="3199" spans="1:9" x14ac:dyDescent="0.2">
      <c r="A3199" s="37">
        <v>43739</v>
      </c>
      <c r="B3199" s="38">
        <v>20985.448</v>
      </c>
      <c r="C3199" s="38" t="s">
        <v>26</v>
      </c>
      <c r="D3199" s="38" t="s">
        <v>25</v>
      </c>
      <c r="E3199" s="38" t="s">
        <v>9</v>
      </c>
      <c r="F3199" s="38" t="s">
        <v>0</v>
      </c>
      <c r="G3199" s="38" t="s">
        <v>14</v>
      </c>
      <c r="H3199" s="38" t="s">
        <v>15</v>
      </c>
      <c r="I3199" s="38" t="s">
        <v>6</v>
      </c>
    </row>
    <row r="3200" spans="1:9" x14ac:dyDescent="0.2">
      <c r="A3200" s="37">
        <v>43831</v>
      </c>
      <c r="B3200" s="38">
        <v>20709.212</v>
      </c>
      <c r="C3200" s="38" t="s">
        <v>26</v>
      </c>
      <c r="D3200" s="38" t="s">
        <v>25</v>
      </c>
      <c r="E3200" s="38" t="s">
        <v>9</v>
      </c>
      <c r="F3200" s="38" t="s">
        <v>0</v>
      </c>
      <c r="G3200" s="38" t="s">
        <v>14</v>
      </c>
      <c r="H3200" s="38" t="s">
        <v>15</v>
      </c>
      <c r="I3200" s="38" t="s">
        <v>6</v>
      </c>
    </row>
    <row r="3201" spans="1:9" x14ac:dyDescent="0.2">
      <c r="A3201" s="37">
        <v>43922</v>
      </c>
      <c r="B3201" s="38">
        <v>19077.991999999998</v>
      </c>
      <c r="C3201" s="38" t="s">
        <v>26</v>
      </c>
      <c r="D3201" s="38" t="s">
        <v>25</v>
      </c>
      <c r="E3201" s="38" t="s">
        <v>9</v>
      </c>
      <c r="F3201" s="38" t="s">
        <v>0</v>
      </c>
      <c r="G3201" s="38" t="s">
        <v>14</v>
      </c>
      <c r="H3201" s="38" t="s">
        <v>15</v>
      </c>
      <c r="I3201" s="38" t="s">
        <v>6</v>
      </c>
    </row>
    <row r="3202" spans="1:9" x14ac:dyDescent="0.2">
      <c r="A3202" s="37">
        <v>44013</v>
      </c>
      <c r="B3202" s="38">
        <v>20558.879000000001</v>
      </c>
      <c r="C3202" s="38" t="s">
        <v>26</v>
      </c>
      <c r="D3202" s="38" t="s">
        <v>25</v>
      </c>
      <c r="E3202" s="38" t="s">
        <v>9</v>
      </c>
      <c r="F3202" s="38" t="s">
        <v>0</v>
      </c>
      <c r="G3202" s="38" t="s">
        <v>14</v>
      </c>
      <c r="H3202" s="38" t="s">
        <v>15</v>
      </c>
      <c r="I3202" s="38" t="s">
        <v>6</v>
      </c>
    </row>
    <row r="3203" spans="1:9" x14ac:dyDescent="0.2">
      <c r="A3203" s="37">
        <v>44105</v>
      </c>
      <c r="B3203" s="38">
        <v>20791.917000000001</v>
      </c>
      <c r="C3203" s="38" t="s">
        <v>26</v>
      </c>
      <c r="D3203" s="38" t="s">
        <v>25</v>
      </c>
      <c r="E3203" s="38" t="s">
        <v>9</v>
      </c>
      <c r="F3203" s="38" t="s">
        <v>0</v>
      </c>
      <c r="G3203" s="38" t="s">
        <v>14</v>
      </c>
      <c r="H3203" s="38" t="s">
        <v>15</v>
      </c>
      <c r="I3203" s="38" t="s">
        <v>6</v>
      </c>
    </row>
    <row r="3204" spans="1:9" x14ac:dyDescent="0.2">
      <c r="A3204" s="37">
        <v>44197</v>
      </c>
      <c r="B3204" s="38">
        <v>21082.133999999998</v>
      </c>
      <c r="C3204" s="38" t="s">
        <v>26</v>
      </c>
      <c r="D3204" s="38" t="s">
        <v>25</v>
      </c>
      <c r="E3204" s="38" t="s">
        <v>9</v>
      </c>
      <c r="F3204" s="38" t="s">
        <v>0</v>
      </c>
      <c r="G3204" s="38" t="s">
        <v>14</v>
      </c>
      <c r="H3204" s="38" t="s">
        <v>15</v>
      </c>
      <c r="I3204" s="38" t="s">
        <v>6</v>
      </c>
    </row>
    <row r="3205" spans="1:9" x14ac:dyDescent="0.2">
      <c r="A3205" s="37">
        <v>44287</v>
      </c>
      <c r="B3205" s="38">
        <v>21440.929</v>
      </c>
      <c r="C3205" s="38" t="s">
        <v>26</v>
      </c>
      <c r="D3205" s="38" t="s">
        <v>25</v>
      </c>
      <c r="E3205" s="38" t="s">
        <v>9</v>
      </c>
      <c r="F3205" s="38" t="s">
        <v>0</v>
      </c>
      <c r="G3205" s="38" t="s">
        <v>14</v>
      </c>
      <c r="H3205" s="38" t="s">
        <v>15</v>
      </c>
      <c r="I3205" s="38" t="s">
        <v>6</v>
      </c>
    </row>
    <row r="3206" spans="1:9" x14ac:dyDescent="0.2">
      <c r="A3206" s="37">
        <v>44378</v>
      </c>
      <c r="B3206" s="38">
        <v>21617.828000000001</v>
      </c>
      <c r="C3206" s="38" t="s">
        <v>26</v>
      </c>
      <c r="D3206" s="38" t="s">
        <v>25</v>
      </c>
      <c r="E3206" s="38" t="s">
        <v>9</v>
      </c>
      <c r="F3206" s="38" t="s">
        <v>0</v>
      </c>
      <c r="G3206" s="38" t="s">
        <v>14</v>
      </c>
      <c r="H3206" s="38" t="s">
        <v>15</v>
      </c>
      <c r="I3206" s="38" t="s">
        <v>6</v>
      </c>
    </row>
    <row r="3207" spans="1:9" x14ac:dyDescent="0.2">
      <c r="A3207" s="37">
        <v>44470</v>
      </c>
      <c r="B3207" s="38">
        <v>21988.737000000001</v>
      </c>
      <c r="C3207" s="38" t="s">
        <v>26</v>
      </c>
      <c r="D3207" s="38" t="s">
        <v>25</v>
      </c>
      <c r="E3207" s="38" t="s">
        <v>9</v>
      </c>
      <c r="F3207" s="38" t="s">
        <v>0</v>
      </c>
      <c r="G3207" s="38" t="s">
        <v>14</v>
      </c>
      <c r="H3207" s="38" t="s">
        <v>15</v>
      </c>
      <c r="I3207" s="38" t="s">
        <v>6</v>
      </c>
    </row>
    <row r="3208" spans="1:9" x14ac:dyDescent="0.2">
      <c r="A3208" s="37">
        <v>44562</v>
      </c>
      <c r="B3208" s="38">
        <v>21932.71</v>
      </c>
      <c r="C3208" s="38" t="s">
        <v>26</v>
      </c>
      <c r="D3208" s="38" t="s">
        <v>25</v>
      </c>
      <c r="E3208" s="38" t="s">
        <v>9</v>
      </c>
      <c r="F3208" s="38" t="s">
        <v>0</v>
      </c>
      <c r="G3208" s="38" t="s">
        <v>14</v>
      </c>
      <c r="H3208" s="38" t="s">
        <v>15</v>
      </c>
      <c r="I3208" s="38" t="s">
        <v>6</v>
      </c>
    </row>
    <row r="3209" spans="1:9" x14ac:dyDescent="0.2">
      <c r="A3209" s="37">
        <v>44652</v>
      </c>
      <c r="B3209" s="38">
        <v>21967.044999999998</v>
      </c>
      <c r="C3209" s="38" t="s">
        <v>26</v>
      </c>
      <c r="D3209" s="38" t="s">
        <v>25</v>
      </c>
      <c r="E3209" s="38" t="s">
        <v>9</v>
      </c>
      <c r="F3209" s="38" t="s">
        <v>0</v>
      </c>
      <c r="G3209" s="38" t="s">
        <v>14</v>
      </c>
      <c r="H3209" s="38" t="s">
        <v>15</v>
      </c>
      <c r="I3209" s="38" t="s">
        <v>6</v>
      </c>
    </row>
    <row r="3210" spans="1:9" x14ac:dyDescent="0.2">
      <c r="A3210" s="37">
        <v>44743</v>
      </c>
      <c r="B3210" s="38">
        <v>22125.625</v>
      </c>
      <c r="C3210" s="38" t="s">
        <v>26</v>
      </c>
      <c r="D3210" s="38" t="s">
        <v>25</v>
      </c>
      <c r="E3210" s="38" t="s">
        <v>9</v>
      </c>
      <c r="F3210" s="38" t="s">
        <v>0</v>
      </c>
      <c r="G3210" s="38" t="s">
        <v>14</v>
      </c>
      <c r="H3210" s="38" t="s">
        <v>15</v>
      </c>
      <c r="I3210" s="38" t="s">
        <v>6</v>
      </c>
    </row>
    <row r="3211" spans="1:9" x14ac:dyDescent="0.2">
      <c r="A3211" s="37">
        <v>44835</v>
      </c>
      <c r="B3211" s="38">
        <v>22278.345000000001</v>
      </c>
      <c r="C3211" s="38" t="s">
        <v>26</v>
      </c>
      <c r="D3211" s="38" t="s">
        <v>25</v>
      </c>
      <c r="E3211" s="38" t="s">
        <v>9</v>
      </c>
      <c r="F3211" s="38" t="s">
        <v>0</v>
      </c>
      <c r="G3211" s="38" t="s">
        <v>14</v>
      </c>
      <c r="H3211" s="38" t="s">
        <v>15</v>
      </c>
      <c r="I3211" s="38" t="s">
        <v>6</v>
      </c>
    </row>
    <row r="3212" spans="1:9" x14ac:dyDescent="0.2">
      <c r="A3212" s="37">
        <v>44927</v>
      </c>
      <c r="B3212" s="38">
        <v>22439.607</v>
      </c>
      <c r="C3212" s="38" t="s">
        <v>26</v>
      </c>
      <c r="D3212" s="38" t="s">
        <v>25</v>
      </c>
      <c r="E3212" s="38" t="s">
        <v>9</v>
      </c>
      <c r="F3212" s="38" t="s">
        <v>0</v>
      </c>
      <c r="G3212" s="38" t="s">
        <v>14</v>
      </c>
      <c r="H3212" s="38" t="s">
        <v>15</v>
      </c>
      <c r="I3212" s="38" t="s">
        <v>6</v>
      </c>
    </row>
    <row r="3213" spans="1:9" x14ac:dyDescent="0.2">
      <c r="A3213" s="37">
        <v>45017</v>
      </c>
      <c r="B3213" s="38">
        <v>22580.499</v>
      </c>
      <c r="C3213" s="38" t="s">
        <v>26</v>
      </c>
      <c r="D3213" s="38" t="s">
        <v>25</v>
      </c>
      <c r="E3213" s="38" t="s">
        <v>9</v>
      </c>
      <c r="F3213" s="38" t="s">
        <v>0</v>
      </c>
      <c r="G3213" s="38" t="s">
        <v>14</v>
      </c>
      <c r="H3213" s="38" t="s">
        <v>15</v>
      </c>
      <c r="I3213" s="38" t="s">
        <v>6</v>
      </c>
    </row>
    <row r="3214" spans="1:9" x14ac:dyDescent="0.2">
      <c r="A3214" s="37">
        <v>45108</v>
      </c>
      <c r="B3214" s="38">
        <v>22840.989000000001</v>
      </c>
      <c r="C3214" s="38" t="s">
        <v>26</v>
      </c>
      <c r="D3214" s="38" t="s">
        <v>25</v>
      </c>
      <c r="E3214" s="38" t="s">
        <v>9</v>
      </c>
      <c r="F3214" s="38" t="s">
        <v>0</v>
      </c>
      <c r="G3214" s="38" t="s">
        <v>14</v>
      </c>
      <c r="H3214" s="38" t="s">
        <v>15</v>
      </c>
      <c r="I3214" s="38" t="s">
        <v>6</v>
      </c>
    </row>
    <row r="3215" spans="1:9" x14ac:dyDescent="0.2">
      <c r="A3215" s="37">
        <v>45200</v>
      </c>
      <c r="B3215" s="38">
        <v>23033.78</v>
      </c>
      <c r="C3215" s="38" t="s">
        <v>26</v>
      </c>
      <c r="D3215" s="38" t="s">
        <v>25</v>
      </c>
      <c r="E3215" s="38" t="s">
        <v>9</v>
      </c>
      <c r="F3215" s="38" t="s">
        <v>0</v>
      </c>
      <c r="G3215" s="38" t="s">
        <v>14</v>
      </c>
      <c r="H3215" s="38" t="s">
        <v>15</v>
      </c>
      <c r="I3215" s="38" t="s">
        <v>6</v>
      </c>
    </row>
    <row r="3216" spans="1:9" x14ac:dyDescent="0.2">
      <c r="A3216" s="37">
        <v>45292</v>
      </c>
      <c r="B3216" s="38">
        <v>23082.118999999999</v>
      </c>
      <c r="C3216" s="38" t="s">
        <v>26</v>
      </c>
      <c r="D3216" s="38" t="s">
        <v>25</v>
      </c>
      <c r="E3216" s="38" t="s">
        <v>9</v>
      </c>
      <c r="F3216" s="38" t="s">
        <v>0</v>
      </c>
      <c r="G3216" s="38" t="s">
        <v>14</v>
      </c>
      <c r="H3216" s="38" t="s">
        <v>15</v>
      </c>
      <c r="I3216" s="38" t="s">
        <v>6</v>
      </c>
    </row>
    <row r="3217" spans="1:9" x14ac:dyDescent="0.2">
      <c r="A3217" s="37">
        <v>45383</v>
      </c>
      <c r="B3217" s="38">
        <v>23286.508000000002</v>
      </c>
      <c r="C3217" s="38" t="s">
        <v>26</v>
      </c>
      <c r="D3217" s="38" t="s">
        <v>25</v>
      </c>
      <c r="E3217" s="38" t="s">
        <v>9</v>
      </c>
      <c r="F3217" s="38" t="s">
        <v>0</v>
      </c>
      <c r="G3217" s="38" t="s">
        <v>14</v>
      </c>
      <c r="H3217" s="38" t="s">
        <v>15</v>
      </c>
      <c r="I3217" s="38" t="s">
        <v>6</v>
      </c>
    </row>
    <row r="3218" spans="1:9" x14ac:dyDescent="0.2">
      <c r="A3218" s="37">
        <v>45474</v>
      </c>
      <c r="B3218" s="38">
        <v>23478.57</v>
      </c>
      <c r="C3218" s="38" t="s">
        <v>26</v>
      </c>
      <c r="D3218" s="38" t="s">
        <v>25</v>
      </c>
      <c r="E3218" s="38" t="s">
        <v>9</v>
      </c>
      <c r="F3218" s="38" t="s">
        <v>0</v>
      </c>
      <c r="G3218" s="38" t="s">
        <v>14</v>
      </c>
      <c r="H3218" s="38" t="s">
        <v>15</v>
      </c>
      <c r="I3218" s="38" t="s">
        <v>6</v>
      </c>
    </row>
    <row r="3219" spans="1:9" x14ac:dyDescent="0.2">
      <c r="A3219" s="37">
        <v>45566</v>
      </c>
      <c r="B3219" s="38">
        <v>23586.542000000001</v>
      </c>
      <c r="C3219" s="38" t="s">
        <v>26</v>
      </c>
      <c r="D3219" s="38" t="s">
        <v>25</v>
      </c>
      <c r="E3219" s="38" t="s">
        <v>9</v>
      </c>
      <c r="F3219" s="38" t="s">
        <v>0</v>
      </c>
      <c r="G3219" s="38" t="s">
        <v>14</v>
      </c>
      <c r="H3219" s="38" t="s">
        <v>15</v>
      </c>
      <c r="I3219" s="38" t="s">
        <v>6</v>
      </c>
    </row>
    <row r="3220" spans="1:9" x14ac:dyDescent="0.2">
      <c r="A3220" s="37">
        <v>45658</v>
      </c>
      <c r="B3220" s="38">
        <v>23548.21</v>
      </c>
      <c r="C3220" s="38" t="s">
        <v>26</v>
      </c>
      <c r="D3220" s="38" t="s">
        <v>25</v>
      </c>
      <c r="E3220" s="38" t="s">
        <v>9</v>
      </c>
      <c r="F3220" s="38" t="s">
        <v>0</v>
      </c>
      <c r="G3220" s="38" t="s">
        <v>14</v>
      </c>
      <c r="H3220" s="38" t="s">
        <v>15</v>
      </c>
      <c r="I3220" s="38" t="s">
        <v>6</v>
      </c>
    </row>
    <row r="3221" spans="1:9" x14ac:dyDescent="0.2">
      <c r="A3221" s="37">
        <v>45748</v>
      </c>
      <c r="B3221" s="38">
        <v>23770.975999999999</v>
      </c>
      <c r="C3221" s="38" t="s">
        <v>26</v>
      </c>
      <c r="D3221" s="38" t="s">
        <v>25</v>
      </c>
      <c r="E3221" s="38" t="s">
        <v>9</v>
      </c>
      <c r="F3221" s="38" t="s">
        <v>0</v>
      </c>
      <c r="G3221" s="38" t="s">
        <v>14</v>
      </c>
      <c r="H3221" s="38" t="s">
        <v>15</v>
      </c>
      <c r="I3221" s="38" t="s">
        <v>6</v>
      </c>
    </row>
    <row r="3222" spans="1:9" x14ac:dyDescent="0.2">
      <c r="A3222" s="37">
        <v>45839</v>
      </c>
      <c r="B3222" s="38">
        <v>24026.833999999999</v>
      </c>
      <c r="C3222" s="38" t="s">
        <v>26</v>
      </c>
      <c r="D3222" s="38" t="s">
        <v>25</v>
      </c>
      <c r="E3222" s="38" t="s">
        <v>9</v>
      </c>
      <c r="F3222" s="38" t="s">
        <v>0</v>
      </c>
      <c r="G3222" s="38" t="s">
        <v>14</v>
      </c>
      <c r="H3222" s="38" t="s">
        <v>15</v>
      </c>
      <c r="I3222" s="38" t="s">
        <v>6</v>
      </c>
    </row>
    <row r="3223" spans="1:9" x14ac:dyDescent="0.2">
      <c r="A3223" s="39">
        <v>45931</v>
      </c>
      <c r="B3223" s="40">
        <v>24065.955999999998</v>
      </c>
      <c r="C3223" s="40" t="s">
        <v>26</v>
      </c>
      <c r="D3223" s="40" t="s">
        <v>25</v>
      </c>
      <c r="E3223" s="40" t="s">
        <v>9</v>
      </c>
      <c r="F3223" s="40" t="s">
        <v>0</v>
      </c>
      <c r="G3223" s="40" t="s">
        <v>14</v>
      </c>
      <c r="H3223" s="40" t="s">
        <v>15</v>
      </c>
      <c r="I3223" s="40" t="s">
        <v>6</v>
      </c>
    </row>
    <row r="3224" spans="1:9" x14ac:dyDescent="0.2">
      <c r="A3224" s="37">
        <v>17899</v>
      </c>
      <c r="B3224" s="38">
        <v>2244.6967470923601</v>
      </c>
      <c r="C3224" s="38" t="s">
        <v>29</v>
      </c>
      <c r="D3224" s="38" t="s">
        <v>27</v>
      </c>
      <c r="E3224" s="38" t="s">
        <v>28</v>
      </c>
      <c r="F3224" s="38" t="s">
        <v>0</v>
      </c>
      <c r="G3224" s="38" t="s">
        <v>14</v>
      </c>
      <c r="H3224" s="38" t="s">
        <v>15</v>
      </c>
      <c r="I3224" s="38" t="s">
        <v>21</v>
      </c>
    </row>
    <row r="3225" spans="1:9" x14ac:dyDescent="0.2">
      <c r="A3225" s="37">
        <v>17989</v>
      </c>
      <c r="B3225" s="38">
        <v>2275.9923955934501</v>
      </c>
      <c r="C3225" s="38" t="s">
        <v>29</v>
      </c>
      <c r="D3225" s="38" t="s">
        <v>27</v>
      </c>
      <c r="E3225" s="38" t="s">
        <v>28</v>
      </c>
      <c r="F3225" s="38" t="s">
        <v>0</v>
      </c>
      <c r="G3225" s="38" t="s">
        <v>14</v>
      </c>
      <c r="H3225" s="38" t="s">
        <v>15</v>
      </c>
      <c r="I3225" s="38" t="s">
        <v>21</v>
      </c>
    </row>
    <row r="3226" spans="1:9" x14ac:dyDescent="0.2">
      <c r="A3226" s="37">
        <v>18080</v>
      </c>
      <c r="B3226" s="38">
        <v>2308.7975079304802</v>
      </c>
      <c r="C3226" s="38" t="s">
        <v>29</v>
      </c>
      <c r="D3226" s="38" t="s">
        <v>27</v>
      </c>
      <c r="E3226" s="38" t="s">
        <v>28</v>
      </c>
      <c r="F3226" s="38" t="s">
        <v>0</v>
      </c>
      <c r="G3226" s="38" t="s">
        <v>14</v>
      </c>
      <c r="H3226" s="38" t="s">
        <v>15</v>
      </c>
      <c r="I3226" s="38" t="s">
        <v>21</v>
      </c>
    </row>
    <row r="3227" spans="1:9" x14ac:dyDescent="0.2">
      <c r="A3227" s="37">
        <v>18172</v>
      </c>
      <c r="B3227" s="38">
        <v>2340.25335115181</v>
      </c>
      <c r="C3227" s="38" t="s">
        <v>29</v>
      </c>
      <c r="D3227" s="38" t="s">
        <v>27</v>
      </c>
      <c r="E3227" s="38" t="s">
        <v>28</v>
      </c>
      <c r="F3227" s="38" t="s">
        <v>0</v>
      </c>
      <c r="G3227" s="38" t="s">
        <v>14</v>
      </c>
      <c r="H3227" s="38" t="s">
        <v>15</v>
      </c>
      <c r="I3227" s="38" t="s">
        <v>21</v>
      </c>
    </row>
    <row r="3228" spans="1:9" x14ac:dyDescent="0.2">
      <c r="A3228" s="37">
        <v>18264</v>
      </c>
      <c r="B3228" s="38">
        <v>2373.1752077941101</v>
      </c>
      <c r="C3228" s="38" t="s">
        <v>29</v>
      </c>
      <c r="D3228" s="38" t="s">
        <v>27</v>
      </c>
      <c r="E3228" s="38" t="s">
        <v>28</v>
      </c>
      <c r="F3228" s="38" t="s">
        <v>0</v>
      </c>
      <c r="G3228" s="38" t="s">
        <v>14</v>
      </c>
      <c r="H3228" s="38" t="s">
        <v>15</v>
      </c>
      <c r="I3228" s="38" t="s">
        <v>21</v>
      </c>
    </row>
    <row r="3229" spans="1:9" x14ac:dyDescent="0.2">
      <c r="A3229" s="37">
        <v>18354</v>
      </c>
      <c r="B3229" s="38">
        <v>2405.7600930332401</v>
      </c>
      <c r="C3229" s="38" t="s">
        <v>29</v>
      </c>
      <c r="D3229" s="38" t="s">
        <v>27</v>
      </c>
      <c r="E3229" s="38" t="s">
        <v>28</v>
      </c>
      <c r="F3229" s="38" t="s">
        <v>0</v>
      </c>
      <c r="G3229" s="38" t="s">
        <v>14</v>
      </c>
      <c r="H3229" s="38" t="s">
        <v>15</v>
      </c>
      <c r="I3229" s="38" t="s">
        <v>21</v>
      </c>
    </row>
    <row r="3230" spans="1:9" x14ac:dyDescent="0.2">
      <c r="A3230" s="37">
        <v>18445</v>
      </c>
      <c r="B3230" s="38">
        <v>2437.7059490821298</v>
      </c>
      <c r="C3230" s="38" t="s">
        <v>29</v>
      </c>
      <c r="D3230" s="38" t="s">
        <v>27</v>
      </c>
      <c r="E3230" s="38" t="s">
        <v>28</v>
      </c>
      <c r="F3230" s="38" t="s">
        <v>0</v>
      </c>
      <c r="G3230" s="38" t="s">
        <v>14</v>
      </c>
      <c r="H3230" s="38" t="s">
        <v>15</v>
      </c>
      <c r="I3230" s="38" t="s">
        <v>21</v>
      </c>
    </row>
    <row r="3231" spans="1:9" x14ac:dyDescent="0.2">
      <c r="A3231" s="37">
        <v>18537</v>
      </c>
      <c r="B3231" s="38">
        <v>2470.0043694476499</v>
      </c>
      <c r="C3231" s="38" t="s">
        <v>29</v>
      </c>
      <c r="D3231" s="38" t="s">
        <v>27</v>
      </c>
      <c r="E3231" s="38" t="s">
        <v>28</v>
      </c>
      <c r="F3231" s="38" t="s">
        <v>0</v>
      </c>
      <c r="G3231" s="38" t="s">
        <v>14</v>
      </c>
      <c r="H3231" s="38" t="s">
        <v>15</v>
      </c>
      <c r="I3231" s="38" t="s">
        <v>21</v>
      </c>
    </row>
    <row r="3232" spans="1:9" x14ac:dyDescent="0.2">
      <c r="A3232" s="37">
        <v>18629</v>
      </c>
      <c r="B3232" s="38">
        <v>2502.1619101071201</v>
      </c>
      <c r="C3232" s="38" t="s">
        <v>29</v>
      </c>
      <c r="D3232" s="38" t="s">
        <v>27</v>
      </c>
      <c r="E3232" s="38" t="s">
        <v>28</v>
      </c>
      <c r="F3232" s="38" t="s">
        <v>0</v>
      </c>
      <c r="G3232" s="38" t="s">
        <v>14</v>
      </c>
      <c r="H3232" s="38" t="s">
        <v>15</v>
      </c>
      <c r="I3232" s="38" t="s">
        <v>21</v>
      </c>
    </row>
    <row r="3233" spans="1:9" x14ac:dyDescent="0.2">
      <c r="A3233" s="37">
        <v>18719</v>
      </c>
      <c r="B3233" s="38">
        <v>2534.2811800950999</v>
      </c>
      <c r="C3233" s="38" t="s">
        <v>29</v>
      </c>
      <c r="D3233" s="38" t="s">
        <v>27</v>
      </c>
      <c r="E3233" s="38" t="s">
        <v>28</v>
      </c>
      <c r="F3233" s="38" t="s">
        <v>0</v>
      </c>
      <c r="G3233" s="38" t="s">
        <v>14</v>
      </c>
      <c r="H3233" s="38" t="s">
        <v>15</v>
      </c>
      <c r="I3233" s="38" t="s">
        <v>21</v>
      </c>
    </row>
    <row r="3234" spans="1:9" x14ac:dyDescent="0.2">
      <c r="A3234" s="37">
        <v>18810</v>
      </c>
      <c r="B3234" s="38">
        <v>2568.2305469439898</v>
      </c>
      <c r="C3234" s="38" t="s">
        <v>29</v>
      </c>
      <c r="D3234" s="38" t="s">
        <v>27</v>
      </c>
      <c r="E3234" s="38" t="s">
        <v>28</v>
      </c>
      <c r="F3234" s="38" t="s">
        <v>0</v>
      </c>
      <c r="G3234" s="38" t="s">
        <v>14</v>
      </c>
      <c r="H3234" s="38" t="s">
        <v>15</v>
      </c>
      <c r="I3234" s="38" t="s">
        <v>21</v>
      </c>
    </row>
    <row r="3235" spans="1:9" x14ac:dyDescent="0.2">
      <c r="A3235" s="37">
        <v>18902</v>
      </c>
      <c r="B3235" s="38">
        <v>2604.0634122182801</v>
      </c>
      <c r="C3235" s="38" t="s">
        <v>29</v>
      </c>
      <c r="D3235" s="38" t="s">
        <v>27</v>
      </c>
      <c r="E3235" s="38" t="s">
        <v>28</v>
      </c>
      <c r="F3235" s="38" t="s">
        <v>0</v>
      </c>
      <c r="G3235" s="38" t="s">
        <v>14</v>
      </c>
      <c r="H3235" s="38" t="s">
        <v>15</v>
      </c>
      <c r="I3235" s="38" t="s">
        <v>21</v>
      </c>
    </row>
    <row r="3236" spans="1:9" x14ac:dyDescent="0.2">
      <c r="A3236" s="37">
        <v>18994</v>
      </c>
      <c r="B3236" s="38">
        <v>2640.5762574690998</v>
      </c>
      <c r="C3236" s="38" t="s">
        <v>29</v>
      </c>
      <c r="D3236" s="38" t="s">
        <v>27</v>
      </c>
      <c r="E3236" s="38" t="s">
        <v>28</v>
      </c>
      <c r="F3236" s="38" t="s">
        <v>0</v>
      </c>
      <c r="G3236" s="38" t="s">
        <v>14</v>
      </c>
      <c r="H3236" s="38" t="s">
        <v>15</v>
      </c>
      <c r="I3236" s="38" t="s">
        <v>21</v>
      </c>
    </row>
    <row r="3237" spans="1:9" x14ac:dyDescent="0.2">
      <c r="A3237" s="37">
        <v>19085</v>
      </c>
      <c r="B3237" s="38">
        <v>2678.7057258043201</v>
      </c>
      <c r="C3237" s="38" t="s">
        <v>29</v>
      </c>
      <c r="D3237" s="38" t="s">
        <v>27</v>
      </c>
      <c r="E3237" s="38" t="s">
        <v>28</v>
      </c>
      <c r="F3237" s="38" t="s">
        <v>0</v>
      </c>
      <c r="G3237" s="38" t="s">
        <v>14</v>
      </c>
      <c r="H3237" s="38" t="s">
        <v>15</v>
      </c>
      <c r="I3237" s="38" t="s">
        <v>21</v>
      </c>
    </row>
    <row r="3238" spans="1:9" x14ac:dyDescent="0.2">
      <c r="A3238" s="37">
        <v>19176</v>
      </c>
      <c r="B3238" s="38">
        <v>2714.4074763092299</v>
      </c>
      <c r="C3238" s="38" t="s">
        <v>29</v>
      </c>
      <c r="D3238" s="38" t="s">
        <v>27</v>
      </c>
      <c r="E3238" s="38" t="s">
        <v>28</v>
      </c>
      <c r="F3238" s="38" t="s">
        <v>0</v>
      </c>
      <c r="G3238" s="38" t="s">
        <v>14</v>
      </c>
      <c r="H3238" s="38" t="s">
        <v>15</v>
      </c>
      <c r="I3238" s="38" t="s">
        <v>21</v>
      </c>
    </row>
    <row r="3239" spans="1:9" x14ac:dyDescent="0.2">
      <c r="A3239" s="37">
        <v>19268</v>
      </c>
      <c r="B3239" s="38">
        <v>2748.0749916445802</v>
      </c>
      <c r="C3239" s="38" t="s">
        <v>29</v>
      </c>
      <c r="D3239" s="38" t="s">
        <v>27</v>
      </c>
      <c r="E3239" s="38" t="s">
        <v>28</v>
      </c>
      <c r="F3239" s="38" t="s">
        <v>0</v>
      </c>
      <c r="G3239" s="38" t="s">
        <v>14</v>
      </c>
      <c r="H3239" s="38" t="s">
        <v>15</v>
      </c>
      <c r="I3239" s="38" t="s">
        <v>21</v>
      </c>
    </row>
    <row r="3240" spans="1:9" x14ac:dyDescent="0.2">
      <c r="A3240" s="37">
        <v>19360</v>
      </c>
      <c r="B3240" s="38">
        <v>2778.38207292786</v>
      </c>
      <c r="C3240" s="38" t="s">
        <v>29</v>
      </c>
      <c r="D3240" s="38" t="s">
        <v>27</v>
      </c>
      <c r="E3240" s="38" t="s">
        <v>28</v>
      </c>
      <c r="F3240" s="38" t="s">
        <v>0</v>
      </c>
      <c r="G3240" s="38" t="s">
        <v>14</v>
      </c>
      <c r="H3240" s="38" t="s">
        <v>15</v>
      </c>
      <c r="I3240" s="38" t="s">
        <v>21</v>
      </c>
    </row>
    <row r="3241" spans="1:9" x14ac:dyDescent="0.2">
      <c r="A3241" s="37">
        <v>19450</v>
      </c>
      <c r="B3241" s="38">
        <v>2806.4405365380599</v>
      </c>
      <c r="C3241" s="38" t="s">
        <v>29</v>
      </c>
      <c r="D3241" s="38" t="s">
        <v>27</v>
      </c>
      <c r="E3241" s="38" t="s">
        <v>28</v>
      </c>
      <c r="F3241" s="38" t="s">
        <v>0</v>
      </c>
      <c r="G3241" s="38" t="s">
        <v>14</v>
      </c>
      <c r="H3241" s="38" t="s">
        <v>15</v>
      </c>
      <c r="I3241" s="38" t="s">
        <v>21</v>
      </c>
    </row>
    <row r="3242" spans="1:9" x14ac:dyDescent="0.2">
      <c r="A3242" s="37">
        <v>19541</v>
      </c>
      <c r="B3242" s="38">
        <v>2831.6031995510102</v>
      </c>
      <c r="C3242" s="38" t="s">
        <v>29</v>
      </c>
      <c r="D3242" s="38" t="s">
        <v>27</v>
      </c>
      <c r="E3242" s="38" t="s">
        <v>28</v>
      </c>
      <c r="F3242" s="38" t="s">
        <v>0</v>
      </c>
      <c r="G3242" s="38" t="s">
        <v>14</v>
      </c>
      <c r="H3242" s="38" t="s">
        <v>15</v>
      </c>
      <c r="I3242" s="38" t="s">
        <v>21</v>
      </c>
    </row>
    <row r="3243" spans="1:9" x14ac:dyDescent="0.2">
      <c r="A3243" s="37">
        <v>19633</v>
      </c>
      <c r="B3243" s="38">
        <v>2854.1516339416098</v>
      </c>
      <c r="C3243" s="38" t="s">
        <v>29</v>
      </c>
      <c r="D3243" s="38" t="s">
        <v>27</v>
      </c>
      <c r="E3243" s="38" t="s">
        <v>28</v>
      </c>
      <c r="F3243" s="38" t="s">
        <v>0</v>
      </c>
      <c r="G3243" s="38" t="s">
        <v>14</v>
      </c>
      <c r="H3243" s="38" t="s">
        <v>15</v>
      </c>
      <c r="I3243" s="38" t="s">
        <v>21</v>
      </c>
    </row>
    <row r="3244" spans="1:9" x14ac:dyDescent="0.2">
      <c r="A3244" s="37">
        <v>19725</v>
      </c>
      <c r="B3244" s="38">
        <v>2875.4476831321299</v>
      </c>
      <c r="C3244" s="38" t="s">
        <v>29</v>
      </c>
      <c r="D3244" s="38" t="s">
        <v>27</v>
      </c>
      <c r="E3244" s="38" t="s">
        <v>28</v>
      </c>
      <c r="F3244" s="38" t="s">
        <v>0</v>
      </c>
      <c r="G3244" s="38" t="s">
        <v>14</v>
      </c>
      <c r="H3244" s="38" t="s">
        <v>15</v>
      </c>
      <c r="I3244" s="38" t="s">
        <v>21</v>
      </c>
    </row>
    <row r="3245" spans="1:9" x14ac:dyDescent="0.2">
      <c r="A3245" s="37">
        <v>19815</v>
      </c>
      <c r="B3245" s="38">
        <v>2894.6940247274201</v>
      </c>
      <c r="C3245" s="38" t="s">
        <v>29</v>
      </c>
      <c r="D3245" s="38" t="s">
        <v>27</v>
      </c>
      <c r="E3245" s="38" t="s">
        <v>28</v>
      </c>
      <c r="F3245" s="38" t="s">
        <v>0</v>
      </c>
      <c r="G3245" s="38" t="s">
        <v>14</v>
      </c>
      <c r="H3245" s="38" t="s">
        <v>15</v>
      </c>
      <c r="I3245" s="38" t="s">
        <v>21</v>
      </c>
    </row>
    <row r="3246" spans="1:9" x14ac:dyDescent="0.2">
      <c r="A3246" s="37">
        <v>19906</v>
      </c>
      <c r="B3246" s="38">
        <v>2912.9373828554999</v>
      </c>
      <c r="C3246" s="38" t="s">
        <v>29</v>
      </c>
      <c r="D3246" s="38" t="s">
        <v>27</v>
      </c>
      <c r="E3246" s="38" t="s">
        <v>28</v>
      </c>
      <c r="F3246" s="38" t="s">
        <v>0</v>
      </c>
      <c r="G3246" s="38" t="s">
        <v>14</v>
      </c>
      <c r="H3246" s="38" t="s">
        <v>15</v>
      </c>
      <c r="I3246" s="38" t="s">
        <v>21</v>
      </c>
    </row>
    <row r="3247" spans="1:9" x14ac:dyDescent="0.2">
      <c r="A3247" s="37">
        <v>19998</v>
      </c>
      <c r="B3247" s="38">
        <v>2931.77602372926</v>
      </c>
      <c r="C3247" s="38" t="s">
        <v>29</v>
      </c>
      <c r="D3247" s="38" t="s">
        <v>27</v>
      </c>
      <c r="E3247" s="38" t="s">
        <v>28</v>
      </c>
      <c r="F3247" s="38" t="s">
        <v>0</v>
      </c>
      <c r="G3247" s="38" t="s">
        <v>14</v>
      </c>
      <c r="H3247" s="38" t="s">
        <v>15</v>
      </c>
      <c r="I3247" s="38" t="s">
        <v>21</v>
      </c>
    </row>
    <row r="3248" spans="1:9" x14ac:dyDescent="0.2">
      <c r="A3248" s="37">
        <v>20090</v>
      </c>
      <c r="B3248" s="38">
        <v>2950.1926083907902</v>
      </c>
      <c r="C3248" s="38" t="s">
        <v>29</v>
      </c>
      <c r="D3248" s="38" t="s">
        <v>27</v>
      </c>
      <c r="E3248" s="38" t="s">
        <v>28</v>
      </c>
      <c r="F3248" s="38" t="s">
        <v>0</v>
      </c>
      <c r="G3248" s="38" t="s">
        <v>14</v>
      </c>
      <c r="H3248" s="38" t="s">
        <v>15</v>
      </c>
      <c r="I3248" s="38" t="s">
        <v>21</v>
      </c>
    </row>
    <row r="3249" spans="1:9" x14ac:dyDescent="0.2">
      <c r="A3249" s="37">
        <v>20180</v>
      </c>
      <c r="B3249" s="38">
        <v>2969.9555785942998</v>
      </c>
      <c r="C3249" s="38" t="s">
        <v>29</v>
      </c>
      <c r="D3249" s="38" t="s">
        <v>27</v>
      </c>
      <c r="E3249" s="38" t="s">
        <v>28</v>
      </c>
      <c r="F3249" s="38" t="s">
        <v>0</v>
      </c>
      <c r="G3249" s="38" t="s">
        <v>14</v>
      </c>
      <c r="H3249" s="38" t="s">
        <v>15</v>
      </c>
      <c r="I3249" s="38" t="s">
        <v>21</v>
      </c>
    </row>
    <row r="3250" spans="1:9" x14ac:dyDescent="0.2">
      <c r="A3250" s="37">
        <v>20271</v>
      </c>
      <c r="B3250" s="38">
        <v>2989.2571764678</v>
      </c>
      <c r="C3250" s="38" t="s">
        <v>29</v>
      </c>
      <c r="D3250" s="38" t="s">
        <v>27</v>
      </c>
      <c r="E3250" s="38" t="s">
        <v>28</v>
      </c>
      <c r="F3250" s="38" t="s">
        <v>0</v>
      </c>
      <c r="G3250" s="38" t="s">
        <v>14</v>
      </c>
      <c r="H3250" s="38" t="s">
        <v>15</v>
      </c>
      <c r="I3250" s="38" t="s">
        <v>21</v>
      </c>
    </row>
    <row r="3251" spans="1:9" x14ac:dyDescent="0.2">
      <c r="A3251" s="37">
        <v>20363</v>
      </c>
      <c r="B3251" s="38">
        <v>3009.2071069138101</v>
      </c>
      <c r="C3251" s="38" t="s">
        <v>29</v>
      </c>
      <c r="D3251" s="38" t="s">
        <v>27</v>
      </c>
      <c r="E3251" s="38" t="s">
        <v>28</v>
      </c>
      <c r="F3251" s="38" t="s">
        <v>0</v>
      </c>
      <c r="G3251" s="38" t="s">
        <v>14</v>
      </c>
      <c r="H3251" s="38" t="s">
        <v>15</v>
      </c>
      <c r="I3251" s="38" t="s">
        <v>21</v>
      </c>
    </row>
    <row r="3252" spans="1:9" x14ac:dyDescent="0.2">
      <c r="A3252" s="37">
        <v>20455</v>
      </c>
      <c r="B3252" s="38">
        <v>3029.3418597224199</v>
      </c>
      <c r="C3252" s="38" t="s">
        <v>29</v>
      </c>
      <c r="D3252" s="38" t="s">
        <v>27</v>
      </c>
      <c r="E3252" s="38" t="s">
        <v>28</v>
      </c>
      <c r="F3252" s="38" t="s">
        <v>0</v>
      </c>
      <c r="G3252" s="38" t="s">
        <v>14</v>
      </c>
      <c r="H3252" s="38" t="s">
        <v>15</v>
      </c>
      <c r="I3252" s="38" t="s">
        <v>21</v>
      </c>
    </row>
    <row r="3253" spans="1:9" x14ac:dyDescent="0.2">
      <c r="A3253" s="37">
        <v>20546</v>
      </c>
      <c r="B3253" s="38">
        <v>3049.2003653161901</v>
      </c>
      <c r="C3253" s="38" t="s">
        <v>29</v>
      </c>
      <c r="D3253" s="38" t="s">
        <v>27</v>
      </c>
      <c r="E3253" s="38" t="s">
        <v>28</v>
      </c>
      <c r="F3253" s="38" t="s">
        <v>0</v>
      </c>
      <c r="G3253" s="38" t="s">
        <v>14</v>
      </c>
      <c r="H3253" s="38" t="s">
        <v>15</v>
      </c>
      <c r="I3253" s="38" t="s">
        <v>21</v>
      </c>
    </row>
    <row r="3254" spans="1:9" x14ac:dyDescent="0.2">
      <c r="A3254" s="37">
        <v>20637</v>
      </c>
      <c r="B3254" s="38">
        <v>3070.01919884671</v>
      </c>
      <c r="C3254" s="38" t="s">
        <v>29</v>
      </c>
      <c r="D3254" s="38" t="s">
        <v>27</v>
      </c>
      <c r="E3254" s="38" t="s">
        <v>28</v>
      </c>
      <c r="F3254" s="38" t="s">
        <v>0</v>
      </c>
      <c r="G3254" s="38" t="s">
        <v>14</v>
      </c>
      <c r="H3254" s="38" t="s">
        <v>15</v>
      </c>
      <c r="I3254" s="38" t="s">
        <v>21</v>
      </c>
    </row>
    <row r="3255" spans="1:9" x14ac:dyDescent="0.2">
      <c r="A3255" s="37">
        <v>20729</v>
      </c>
      <c r="B3255" s="38">
        <v>3091.9755514671301</v>
      </c>
      <c r="C3255" s="38" t="s">
        <v>29</v>
      </c>
      <c r="D3255" s="38" t="s">
        <v>27</v>
      </c>
      <c r="E3255" s="38" t="s">
        <v>28</v>
      </c>
      <c r="F3255" s="38" t="s">
        <v>0</v>
      </c>
      <c r="G3255" s="38" t="s">
        <v>14</v>
      </c>
      <c r="H3255" s="38" t="s">
        <v>15</v>
      </c>
      <c r="I3255" s="38" t="s">
        <v>21</v>
      </c>
    </row>
    <row r="3256" spans="1:9" x14ac:dyDescent="0.2">
      <c r="A3256" s="37">
        <v>20821</v>
      </c>
      <c r="B3256" s="38">
        <v>3115.6458630440002</v>
      </c>
      <c r="C3256" s="38" t="s">
        <v>29</v>
      </c>
      <c r="D3256" s="38" t="s">
        <v>27</v>
      </c>
      <c r="E3256" s="38" t="s">
        <v>28</v>
      </c>
      <c r="F3256" s="38" t="s">
        <v>0</v>
      </c>
      <c r="G3256" s="38" t="s">
        <v>14</v>
      </c>
      <c r="H3256" s="38" t="s">
        <v>15</v>
      </c>
      <c r="I3256" s="38" t="s">
        <v>21</v>
      </c>
    </row>
    <row r="3257" spans="1:9" x14ac:dyDescent="0.2">
      <c r="A3257" s="37">
        <v>20911</v>
      </c>
      <c r="B3257" s="38">
        <v>3141.00252313589</v>
      </c>
      <c r="C3257" s="38" t="s">
        <v>29</v>
      </c>
      <c r="D3257" s="38" t="s">
        <v>27</v>
      </c>
      <c r="E3257" s="38" t="s">
        <v>28</v>
      </c>
      <c r="F3257" s="38" t="s">
        <v>0</v>
      </c>
      <c r="G3257" s="38" t="s">
        <v>14</v>
      </c>
      <c r="H3257" s="38" t="s">
        <v>15</v>
      </c>
      <c r="I3257" s="38" t="s">
        <v>21</v>
      </c>
    </row>
    <row r="3258" spans="1:9" x14ac:dyDescent="0.2">
      <c r="A3258" s="37">
        <v>21002</v>
      </c>
      <c r="B3258" s="38">
        <v>3167.6110446094699</v>
      </c>
      <c r="C3258" s="38" t="s">
        <v>29</v>
      </c>
      <c r="D3258" s="38" t="s">
        <v>27</v>
      </c>
      <c r="E3258" s="38" t="s">
        <v>28</v>
      </c>
      <c r="F3258" s="38" t="s">
        <v>0</v>
      </c>
      <c r="G3258" s="38" t="s">
        <v>14</v>
      </c>
      <c r="H3258" s="38" t="s">
        <v>15</v>
      </c>
      <c r="I3258" s="38" t="s">
        <v>21</v>
      </c>
    </row>
    <row r="3259" spans="1:9" x14ac:dyDescent="0.2">
      <c r="A3259" s="37">
        <v>21094</v>
      </c>
      <c r="B3259" s="38">
        <v>3195.4036740384499</v>
      </c>
      <c r="C3259" s="38" t="s">
        <v>29</v>
      </c>
      <c r="D3259" s="38" t="s">
        <v>27</v>
      </c>
      <c r="E3259" s="38" t="s">
        <v>28</v>
      </c>
      <c r="F3259" s="38" t="s">
        <v>0</v>
      </c>
      <c r="G3259" s="38" t="s">
        <v>14</v>
      </c>
      <c r="H3259" s="38" t="s">
        <v>15</v>
      </c>
      <c r="I3259" s="38" t="s">
        <v>21</v>
      </c>
    </row>
    <row r="3260" spans="1:9" x14ac:dyDescent="0.2">
      <c r="A3260" s="37">
        <v>21186</v>
      </c>
      <c r="B3260" s="38">
        <v>3223.2859627673101</v>
      </c>
      <c r="C3260" s="38" t="s">
        <v>29</v>
      </c>
      <c r="D3260" s="38" t="s">
        <v>27</v>
      </c>
      <c r="E3260" s="38" t="s">
        <v>28</v>
      </c>
      <c r="F3260" s="38" t="s">
        <v>0</v>
      </c>
      <c r="G3260" s="38" t="s">
        <v>14</v>
      </c>
      <c r="H3260" s="38" t="s">
        <v>15</v>
      </c>
      <c r="I3260" s="38" t="s">
        <v>21</v>
      </c>
    </row>
    <row r="3261" spans="1:9" x14ac:dyDescent="0.2">
      <c r="A3261" s="37">
        <v>21276</v>
      </c>
      <c r="B3261" s="38">
        <v>3252.0842371927301</v>
      </c>
      <c r="C3261" s="38" t="s">
        <v>29</v>
      </c>
      <c r="D3261" s="38" t="s">
        <v>27</v>
      </c>
      <c r="E3261" s="38" t="s">
        <v>28</v>
      </c>
      <c r="F3261" s="38" t="s">
        <v>0</v>
      </c>
      <c r="G3261" s="38" t="s">
        <v>14</v>
      </c>
      <c r="H3261" s="38" t="s">
        <v>15</v>
      </c>
      <c r="I3261" s="38" t="s">
        <v>21</v>
      </c>
    </row>
    <row r="3262" spans="1:9" x14ac:dyDescent="0.2">
      <c r="A3262" s="37">
        <v>21367</v>
      </c>
      <c r="B3262" s="38">
        <v>3281.3345029196398</v>
      </c>
      <c r="C3262" s="38" t="s">
        <v>29</v>
      </c>
      <c r="D3262" s="38" t="s">
        <v>27</v>
      </c>
      <c r="E3262" s="38" t="s">
        <v>28</v>
      </c>
      <c r="F3262" s="38" t="s">
        <v>0</v>
      </c>
      <c r="G3262" s="38" t="s">
        <v>14</v>
      </c>
      <c r="H3262" s="38" t="s">
        <v>15</v>
      </c>
      <c r="I3262" s="38" t="s">
        <v>21</v>
      </c>
    </row>
    <row r="3263" spans="1:9" x14ac:dyDescent="0.2">
      <c r="A3263" s="37">
        <v>21459</v>
      </c>
      <c r="B3263" s="38">
        <v>3312.23376769165</v>
      </c>
      <c r="C3263" s="38" t="s">
        <v>29</v>
      </c>
      <c r="D3263" s="38" t="s">
        <v>27</v>
      </c>
      <c r="E3263" s="38" t="s">
        <v>28</v>
      </c>
      <c r="F3263" s="38" t="s">
        <v>0</v>
      </c>
      <c r="G3263" s="38" t="s">
        <v>14</v>
      </c>
      <c r="H3263" s="38" t="s">
        <v>15</v>
      </c>
      <c r="I3263" s="38" t="s">
        <v>21</v>
      </c>
    </row>
    <row r="3264" spans="1:9" x14ac:dyDescent="0.2">
      <c r="A3264" s="37">
        <v>21551</v>
      </c>
      <c r="B3264" s="38">
        <v>3343.7495355213</v>
      </c>
      <c r="C3264" s="38" t="s">
        <v>29</v>
      </c>
      <c r="D3264" s="38" t="s">
        <v>27</v>
      </c>
      <c r="E3264" s="38" t="s">
        <v>28</v>
      </c>
      <c r="F3264" s="38" t="s">
        <v>0</v>
      </c>
      <c r="G3264" s="38" t="s">
        <v>14</v>
      </c>
      <c r="H3264" s="38" t="s">
        <v>15</v>
      </c>
      <c r="I3264" s="38" t="s">
        <v>21</v>
      </c>
    </row>
    <row r="3265" spans="1:9" x14ac:dyDescent="0.2">
      <c r="A3265" s="37">
        <v>21641</v>
      </c>
      <c r="B3265" s="38">
        <v>3376.58182435341</v>
      </c>
      <c r="C3265" s="38" t="s">
        <v>29</v>
      </c>
      <c r="D3265" s="38" t="s">
        <v>27</v>
      </c>
      <c r="E3265" s="38" t="s">
        <v>28</v>
      </c>
      <c r="F3265" s="38" t="s">
        <v>0</v>
      </c>
      <c r="G3265" s="38" t="s">
        <v>14</v>
      </c>
      <c r="H3265" s="38" t="s">
        <v>15</v>
      </c>
      <c r="I3265" s="38" t="s">
        <v>21</v>
      </c>
    </row>
    <row r="3266" spans="1:9" x14ac:dyDescent="0.2">
      <c r="A3266" s="37">
        <v>21732</v>
      </c>
      <c r="B3266" s="38">
        <v>3411.2684569206399</v>
      </c>
      <c r="C3266" s="38" t="s">
        <v>29</v>
      </c>
      <c r="D3266" s="38" t="s">
        <v>27</v>
      </c>
      <c r="E3266" s="38" t="s">
        <v>28</v>
      </c>
      <c r="F3266" s="38" t="s">
        <v>0</v>
      </c>
      <c r="G3266" s="38" t="s">
        <v>14</v>
      </c>
      <c r="H3266" s="38" t="s">
        <v>15</v>
      </c>
      <c r="I3266" s="38" t="s">
        <v>21</v>
      </c>
    </row>
    <row r="3267" spans="1:9" x14ac:dyDescent="0.2">
      <c r="A3267" s="37">
        <v>21824</v>
      </c>
      <c r="B3267" s="38">
        <v>3446.4215305138</v>
      </c>
      <c r="C3267" s="38" t="s">
        <v>29</v>
      </c>
      <c r="D3267" s="38" t="s">
        <v>27</v>
      </c>
      <c r="E3267" s="38" t="s">
        <v>28</v>
      </c>
      <c r="F3267" s="38" t="s">
        <v>0</v>
      </c>
      <c r="G3267" s="38" t="s">
        <v>14</v>
      </c>
      <c r="H3267" s="38" t="s">
        <v>15</v>
      </c>
      <c r="I3267" s="38" t="s">
        <v>21</v>
      </c>
    </row>
    <row r="3268" spans="1:9" x14ac:dyDescent="0.2">
      <c r="A3268" s="37">
        <v>21916</v>
      </c>
      <c r="B3268" s="38">
        <v>3482.5333674491899</v>
      </c>
      <c r="C3268" s="38" t="s">
        <v>29</v>
      </c>
      <c r="D3268" s="38" t="s">
        <v>27</v>
      </c>
      <c r="E3268" s="38" t="s">
        <v>28</v>
      </c>
      <c r="F3268" s="38" t="s">
        <v>0</v>
      </c>
      <c r="G3268" s="38" t="s">
        <v>14</v>
      </c>
      <c r="H3268" s="38" t="s">
        <v>15</v>
      </c>
      <c r="I3268" s="38" t="s">
        <v>21</v>
      </c>
    </row>
    <row r="3269" spans="1:9" x14ac:dyDescent="0.2">
      <c r="A3269" s="37">
        <v>22007</v>
      </c>
      <c r="B3269" s="38">
        <v>3518.1103071631601</v>
      </c>
      <c r="C3269" s="38" t="s">
        <v>29</v>
      </c>
      <c r="D3269" s="38" t="s">
        <v>27</v>
      </c>
      <c r="E3269" s="38" t="s">
        <v>28</v>
      </c>
      <c r="F3269" s="38" t="s">
        <v>0</v>
      </c>
      <c r="G3269" s="38" t="s">
        <v>14</v>
      </c>
      <c r="H3269" s="38" t="s">
        <v>15</v>
      </c>
      <c r="I3269" s="38" t="s">
        <v>21</v>
      </c>
    </row>
    <row r="3270" spans="1:9" x14ac:dyDescent="0.2">
      <c r="A3270" s="37">
        <v>22098</v>
      </c>
      <c r="B3270" s="38">
        <v>3553.6202427879898</v>
      </c>
      <c r="C3270" s="38" t="s">
        <v>29</v>
      </c>
      <c r="D3270" s="38" t="s">
        <v>27</v>
      </c>
      <c r="E3270" s="38" t="s">
        <v>28</v>
      </c>
      <c r="F3270" s="38" t="s">
        <v>0</v>
      </c>
      <c r="G3270" s="38" t="s">
        <v>14</v>
      </c>
      <c r="H3270" s="38" t="s">
        <v>15</v>
      </c>
      <c r="I3270" s="38" t="s">
        <v>21</v>
      </c>
    </row>
    <row r="3271" spans="1:9" x14ac:dyDescent="0.2">
      <c r="A3271" s="37">
        <v>22190</v>
      </c>
      <c r="B3271" s="38">
        <v>3588.4017983686899</v>
      </c>
      <c r="C3271" s="38" t="s">
        <v>29</v>
      </c>
      <c r="D3271" s="38" t="s">
        <v>27</v>
      </c>
      <c r="E3271" s="38" t="s">
        <v>28</v>
      </c>
      <c r="F3271" s="38" t="s">
        <v>0</v>
      </c>
      <c r="G3271" s="38" t="s">
        <v>14</v>
      </c>
      <c r="H3271" s="38" t="s">
        <v>15</v>
      </c>
      <c r="I3271" s="38" t="s">
        <v>21</v>
      </c>
    </row>
    <row r="3272" spans="1:9" x14ac:dyDescent="0.2">
      <c r="A3272" s="37">
        <v>22282</v>
      </c>
      <c r="B3272" s="38">
        <v>3623.2262379285198</v>
      </c>
      <c r="C3272" s="38" t="s">
        <v>29</v>
      </c>
      <c r="D3272" s="38" t="s">
        <v>27</v>
      </c>
      <c r="E3272" s="38" t="s">
        <v>28</v>
      </c>
      <c r="F3272" s="38" t="s">
        <v>0</v>
      </c>
      <c r="G3272" s="38" t="s">
        <v>14</v>
      </c>
      <c r="H3272" s="38" t="s">
        <v>15</v>
      </c>
      <c r="I3272" s="38" t="s">
        <v>21</v>
      </c>
    </row>
    <row r="3273" spans="1:9" x14ac:dyDescent="0.2">
      <c r="A3273" s="37">
        <v>22372</v>
      </c>
      <c r="B3273" s="38">
        <v>3656.7175863501102</v>
      </c>
      <c r="C3273" s="38" t="s">
        <v>29</v>
      </c>
      <c r="D3273" s="38" t="s">
        <v>27</v>
      </c>
      <c r="E3273" s="38" t="s">
        <v>28</v>
      </c>
      <c r="F3273" s="38" t="s">
        <v>0</v>
      </c>
      <c r="G3273" s="38" t="s">
        <v>14</v>
      </c>
      <c r="H3273" s="38" t="s">
        <v>15</v>
      </c>
      <c r="I3273" s="38" t="s">
        <v>21</v>
      </c>
    </row>
    <row r="3274" spans="1:9" x14ac:dyDescent="0.2">
      <c r="A3274" s="37">
        <v>22463</v>
      </c>
      <c r="B3274" s="38">
        <v>3691.1785544480599</v>
      </c>
      <c r="C3274" s="38" t="s">
        <v>29</v>
      </c>
      <c r="D3274" s="38" t="s">
        <v>27</v>
      </c>
      <c r="E3274" s="38" t="s">
        <v>28</v>
      </c>
      <c r="F3274" s="38" t="s">
        <v>0</v>
      </c>
      <c r="G3274" s="38" t="s">
        <v>14</v>
      </c>
      <c r="H3274" s="38" t="s">
        <v>15</v>
      </c>
      <c r="I3274" s="38" t="s">
        <v>21</v>
      </c>
    </row>
    <row r="3275" spans="1:9" x14ac:dyDescent="0.2">
      <c r="A3275" s="37">
        <v>22555</v>
      </c>
      <c r="B3275" s="38">
        <v>3725.6967208854799</v>
      </c>
      <c r="C3275" s="38" t="s">
        <v>29</v>
      </c>
      <c r="D3275" s="38" t="s">
        <v>27</v>
      </c>
      <c r="E3275" s="38" t="s">
        <v>28</v>
      </c>
      <c r="F3275" s="38" t="s">
        <v>0</v>
      </c>
      <c r="G3275" s="38" t="s">
        <v>14</v>
      </c>
      <c r="H3275" s="38" t="s">
        <v>15</v>
      </c>
      <c r="I3275" s="38" t="s">
        <v>21</v>
      </c>
    </row>
    <row r="3276" spans="1:9" x14ac:dyDescent="0.2">
      <c r="A3276" s="37">
        <v>22647</v>
      </c>
      <c r="B3276" s="38">
        <v>3761.42719311476</v>
      </c>
      <c r="C3276" s="38" t="s">
        <v>29</v>
      </c>
      <c r="D3276" s="38" t="s">
        <v>27</v>
      </c>
      <c r="E3276" s="38" t="s">
        <v>28</v>
      </c>
      <c r="F3276" s="38" t="s">
        <v>0</v>
      </c>
      <c r="G3276" s="38" t="s">
        <v>14</v>
      </c>
      <c r="H3276" s="38" t="s">
        <v>15</v>
      </c>
      <c r="I3276" s="38" t="s">
        <v>21</v>
      </c>
    </row>
    <row r="3277" spans="1:9" x14ac:dyDescent="0.2">
      <c r="A3277" s="37">
        <v>22737</v>
      </c>
      <c r="B3277" s="38">
        <v>3798.7576717348702</v>
      </c>
      <c r="C3277" s="38" t="s">
        <v>29</v>
      </c>
      <c r="D3277" s="38" t="s">
        <v>27</v>
      </c>
      <c r="E3277" s="38" t="s">
        <v>28</v>
      </c>
      <c r="F3277" s="38" t="s">
        <v>0</v>
      </c>
      <c r="G3277" s="38" t="s">
        <v>14</v>
      </c>
      <c r="H3277" s="38" t="s">
        <v>15</v>
      </c>
      <c r="I3277" s="38" t="s">
        <v>21</v>
      </c>
    </row>
    <row r="3278" spans="1:9" x14ac:dyDescent="0.2">
      <c r="A3278" s="37">
        <v>22828</v>
      </c>
      <c r="B3278" s="38">
        <v>3837.8891993319198</v>
      </c>
      <c r="C3278" s="38" t="s">
        <v>29</v>
      </c>
      <c r="D3278" s="38" t="s">
        <v>27</v>
      </c>
      <c r="E3278" s="38" t="s">
        <v>28</v>
      </c>
      <c r="F3278" s="38" t="s">
        <v>0</v>
      </c>
      <c r="G3278" s="38" t="s">
        <v>14</v>
      </c>
      <c r="H3278" s="38" t="s">
        <v>15</v>
      </c>
      <c r="I3278" s="38" t="s">
        <v>21</v>
      </c>
    </row>
    <row r="3279" spans="1:9" x14ac:dyDescent="0.2">
      <c r="A3279" s="37">
        <v>22920</v>
      </c>
      <c r="B3279" s="38">
        <v>3878.4035387209501</v>
      </c>
      <c r="C3279" s="38" t="s">
        <v>29</v>
      </c>
      <c r="D3279" s="38" t="s">
        <v>27</v>
      </c>
      <c r="E3279" s="38" t="s">
        <v>28</v>
      </c>
      <c r="F3279" s="38" t="s">
        <v>0</v>
      </c>
      <c r="G3279" s="38" t="s">
        <v>14</v>
      </c>
      <c r="H3279" s="38" t="s">
        <v>15</v>
      </c>
      <c r="I3279" s="38" t="s">
        <v>21</v>
      </c>
    </row>
    <row r="3280" spans="1:9" x14ac:dyDescent="0.2">
      <c r="A3280" s="37">
        <v>23012</v>
      </c>
      <c r="B3280" s="38">
        <v>3919.73429754573</v>
      </c>
      <c r="C3280" s="38" t="s">
        <v>29</v>
      </c>
      <c r="D3280" s="38" t="s">
        <v>27</v>
      </c>
      <c r="E3280" s="38" t="s">
        <v>28</v>
      </c>
      <c r="F3280" s="38" t="s">
        <v>0</v>
      </c>
      <c r="G3280" s="38" t="s">
        <v>14</v>
      </c>
      <c r="H3280" s="38" t="s">
        <v>15</v>
      </c>
      <c r="I3280" s="38" t="s">
        <v>21</v>
      </c>
    </row>
    <row r="3281" spans="1:9" x14ac:dyDescent="0.2">
      <c r="A3281" s="37">
        <v>23102</v>
      </c>
      <c r="B3281" s="38">
        <v>3961.87566197666</v>
      </c>
      <c r="C3281" s="38" t="s">
        <v>29</v>
      </c>
      <c r="D3281" s="38" t="s">
        <v>27</v>
      </c>
      <c r="E3281" s="38" t="s">
        <v>28</v>
      </c>
      <c r="F3281" s="38" t="s">
        <v>0</v>
      </c>
      <c r="G3281" s="38" t="s">
        <v>14</v>
      </c>
      <c r="H3281" s="38" t="s">
        <v>15</v>
      </c>
      <c r="I3281" s="38" t="s">
        <v>21</v>
      </c>
    </row>
    <row r="3282" spans="1:9" x14ac:dyDescent="0.2">
      <c r="A3282" s="37">
        <v>23193</v>
      </c>
      <c r="B3282" s="38">
        <v>4004.6173115885299</v>
      </c>
      <c r="C3282" s="38" t="s">
        <v>29</v>
      </c>
      <c r="D3282" s="38" t="s">
        <v>27</v>
      </c>
      <c r="E3282" s="38" t="s">
        <v>28</v>
      </c>
      <c r="F3282" s="38" t="s">
        <v>0</v>
      </c>
      <c r="G3282" s="38" t="s">
        <v>14</v>
      </c>
      <c r="H3282" s="38" t="s">
        <v>15</v>
      </c>
      <c r="I3282" s="38" t="s">
        <v>21</v>
      </c>
    </row>
    <row r="3283" spans="1:9" x14ac:dyDescent="0.2">
      <c r="A3283" s="37">
        <v>23285</v>
      </c>
      <c r="B3283" s="38">
        <v>4048.05882932435</v>
      </c>
      <c r="C3283" s="38" t="s">
        <v>29</v>
      </c>
      <c r="D3283" s="38" t="s">
        <v>27</v>
      </c>
      <c r="E3283" s="38" t="s">
        <v>28</v>
      </c>
      <c r="F3283" s="38" t="s">
        <v>0</v>
      </c>
      <c r="G3283" s="38" t="s">
        <v>14</v>
      </c>
      <c r="H3283" s="38" t="s">
        <v>15</v>
      </c>
      <c r="I3283" s="38" t="s">
        <v>21</v>
      </c>
    </row>
    <row r="3284" spans="1:9" x14ac:dyDescent="0.2">
      <c r="A3284" s="37">
        <v>23377</v>
      </c>
      <c r="B3284" s="38">
        <v>4091.4798025217401</v>
      </c>
      <c r="C3284" s="38" t="s">
        <v>29</v>
      </c>
      <c r="D3284" s="38" t="s">
        <v>27</v>
      </c>
      <c r="E3284" s="38" t="s">
        <v>28</v>
      </c>
      <c r="F3284" s="38" t="s">
        <v>0</v>
      </c>
      <c r="G3284" s="38" t="s">
        <v>14</v>
      </c>
      <c r="H3284" s="38" t="s">
        <v>15</v>
      </c>
      <c r="I3284" s="38" t="s">
        <v>21</v>
      </c>
    </row>
    <row r="3285" spans="1:9" x14ac:dyDescent="0.2">
      <c r="A3285" s="37">
        <v>23468</v>
      </c>
      <c r="B3285" s="38">
        <v>4135.8667589502002</v>
      </c>
      <c r="C3285" s="38" t="s">
        <v>29</v>
      </c>
      <c r="D3285" s="38" t="s">
        <v>27</v>
      </c>
      <c r="E3285" s="38" t="s">
        <v>28</v>
      </c>
      <c r="F3285" s="38" t="s">
        <v>0</v>
      </c>
      <c r="G3285" s="38" t="s">
        <v>14</v>
      </c>
      <c r="H3285" s="38" t="s">
        <v>15</v>
      </c>
      <c r="I3285" s="38" t="s">
        <v>21</v>
      </c>
    </row>
    <row r="3286" spans="1:9" x14ac:dyDescent="0.2">
      <c r="A3286" s="37">
        <v>23559</v>
      </c>
      <c r="B3286" s="38">
        <v>4180.8020224525299</v>
      </c>
      <c r="C3286" s="38" t="s">
        <v>29</v>
      </c>
      <c r="D3286" s="38" t="s">
        <v>27</v>
      </c>
      <c r="E3286" s="38" t="s">
        <v>28</v>
      </c>
      <c r="F3286" s="38" t="s">
        <v>0</v>
      </c>
      <c r="G3286" s="38" t="s">
        <v>14</v>
      </c>
      <c r="H3286" s="38" t="s">
        <v>15</v>
      </c>
      <c r="I3286" s="38" t="s">
        <v>21</v>
      </c>
    </row>
    <row r="3287" spans="1:9" x14ac:dyDescent="0.2">
      <c r="A3287" s="37">
        <v>23651</v>
      </c>
      <c r="B3287" s="38">
        <v>4225.9220391526196</v>
      </c>
      <c r="C3287" s="38" t="s">
        <v>29</v>
      </c>
      <c r="D3287" s="38" t="s">
        <v>27</v>
      </c>
      <c r="E3287" s="38" t="s">
        <v>28</v>
      </c>
      <c r="F3287" s="38" t="s">
        <v>0</v>
      </c>
      <c r="G3287" s="38" t="s">
        <v>14</v>
      </c>
      <c r="H3287" s="38" t="s">
        <v>15</v>
      </c>
      <c r="I3287" s="38" t="s">
        <v>21</v>
      </c>
    </row>
    <row r="3288" spans="1:9" x14ac:dyDescent="0.2">
      <c r="A3288" s="37">
        <v>23743</v>
      </c>
      <c r="B3288" s="38">
        <v>4272.2501072712002</v>
      </c>
      <c r="C3288" s="38" t="s">
        <v>29</v>
      </c>
      <c r="D3288" s="38" t="s">
        <v>27</v>
      </c>
      <c r="E3288" s="38" t="s">
        <v>28</v>
      </c>
      <c r="F3288" s="38" t="s">
        <v>0</v>
      </c>
      <c r="G3288" s="38" t="s">
        <v>14</v>
      </c>
      <c r="H3288" s="38" t="s">
        <v>15</v>
      </c>
      <c r="I3288" s="38" t="s">
        <v>21</v>
      </c>
    </row>
    <row r="3289" spans="1:9" x14ac:dyDescent="0.2">
      <c r="A3289" s="37">
        <v>23833</v>
      </c>
      <c r="B3289" s="38">
        <v>4317.6467122903596</v>
      </c>
      <c r="C3289" s="38" t="s">
        <v>29</v>
      </c>
      <c r="D3289" s="38" t="s">
        <v>27</v>
      </c>
      <c r="E3289" s="38" t="s">
        <v>28</v>
      </c>
      <c r="F3289" s="38" t="s">
        <v>0</v>
      </c>
      <c r="G3289" s="38" t="s">
        <v>14</v>
      </c>
      <c r="H3289" s="38" t="s">
        <v>15</v>
      </c>
      <c r="I3289" s="38" t="s">
        <v>21</v>
      </c>
    </row>
    <row r="3290" spans="1:9" x14ac:dyDescent="0.2">
      <c r="A3290" s="37">
        <v>23924</v>
      </c>
      <c r="B3290" s="38">
        <v>4364.5602048061401</v>
      </c>
      <c r="C3290" s="38" t="s">
        <v>29</v>
      </c>
      <c r="D3290" s="38" t="s">
        <v>27</v>
      </c>
      <c r="E3290" s="38" t="s">
        <v>28</v>
      </c>
      <c r="F3290" s="38" t="s">
        <v>0</v>
      </c>
      <c r="G3290" s="38" t="s">
        <v>14</v>
      </c>
      <c r="H3290" s="38" t="s">
        <v>15</v>
      </c>
      <c r="I3290" s="38" t="s">
        <v>21</v>
      </c>
    </row>
    <row r="3291" spans="1:9" x14ac:dyDescent="0.2">
      <c r="A3291" s="37">
        <v>24016</v>
      </c>
      <c r="B3291" s="38">
        <v>4411.7161066384197</v>
      </c>
      <c r="C3291" s="38" t="s">
        <v>29</v>
      </c>
      <c r="D3291" s="38" t="s">
        <v>27</v>
      </c>
      <c r="E3291" s="38" t="s">
        <v>28</v>
      </c>
      <c r="F3291" s="38" t="s">
        <v>0</v>
      </c>
      <c r="G3291" s="38" t="s">
        <v>14</v>
      </c>
      <c r="H3291" s="38" t="s">
        <v>15</v>
      </c>
      <c r="I3291" s="38" t="s">
        <v>21</v>
      </c>
    </row>
    <row r="3292" spans="1:9" x14ac:dyDescent="0.2">
      <c r="A3292" s="37">
        <v>24108</v>
      </c>
      <c r="B3292" s="38">
        <v>4459.5951064581996</v>
      </c>
      <c r="C3292" s="38" t="s">
        <v>29</v>
      </c>
      <c r="D3292" s="38" t="s">
        <v>27</v>
      </c>
      <c r="E3292" s="38" t="s">
        <v>28</v>
      </c>
      <c r="F3292" s="38" t="s">
        <v>0</v>
      </c>
      <c r="G3292" s="38" t="s">
        <v>14</v>
      </c>
      <c r="H3292" s="38" t="s">
        <v>15</v>
      </c>
      <c r="I3292" s="38" t="s">
        <v>21</v>
      </c>
    </row>
    <row r="3293" spans="1:9" x14ac:dyDescent="0.2">
      <c r="A3293" s="37">
        <v>24198</v>
      </c>
      <c r="B3293" s="38">
        <v>4508.1222904680499</v>
      </c>
      <c r="C3293" s="38" t="s">
        <v>29</v>
      </c>
      <c r="D3293" s="38" t="s">
        <v>27</v>
      </c>
      <c r="E3293" s="38" t="s">
        <v>28</v>
      </c>
      <c r="F3293" s="38" t="s">
        <v>0</v>
      </c>
      <c r="G3293" s="38" t="s">
        <v>14</v>
      </c>
      <c r="H3293" s="38" t="s">
        <v>15</v>
      </c>
      <c r="I3293" s="38" t="s">
        <v>21</v>
      </c>
    </row>
    <row r="3294" spans="1:9" x14ac:dyDescent="0.2">
      <c r="A3294" s="37">
        <v>24289</v>
      </c>
      <c r="B3294" s="38">
        <v>4557.6639227006499</v>
      </c>
      <c r="C3294" s="38" t="s">
        <v>29</v>
      </c>
      <c r="D3294" s="38" t="s">
        <v>27</v>
      </c>
      <c r="E3294" s="38" t="s">
        <v>28</v>
      </c>
      <c r="F3294" s="38" t="s">
        <v>0</v>
      </c>
      <c r="G3294" s="38" t="s">
        <v>14</v>
      </c>
      <c r="H3294" s="38" t="s">
        <v>15</v>
      </c>
      <c r="I3294" s="38" t="s">
        <v>21</v>
      </c>
    </row>
    <row r="3295" spans="1:9" x14ac:dyDescent="0.2">
      <c r="A3295" s="37">
        <v>24381</v>
      </c>
      <c r="B3295" s="38">
        <v>4607.3747280302896</v>
      </c>
      <c r="C3295" s="38" t="s">
        <v>29</v>
      </c>
      <c r="D3295" s="38" t="s">
        <v>27</v>
      </c>
      <c r="E3295" s="38" t="s">
        <v>28</v>
      </c>
      <c r="F3295" s="38" t="s">
        <v>0</v>
      </c>
      <c r="G3295" s="38" t="s">
        <v>14</v>
      </c>
      <c r="H3295" s="38" t="s">
        <v>15</v>
      </c>
      <c r="I3295" s="38" t="s">
        <v>21</v>
      </c>
    </row>
    <row r="3296" spans="1:9" x14ac:dyDescent="0.2">
      <c r="A3296" s="37">
        <v>24473</v>
      </c>
      <c r="B3296" s="38">
        <v>4658.4117461136602</v>
      </c>
      <c r="C3296" s="38" t="s">
        <v>29</v>
      </c>
      <c r="D3296" s="38" t="s">
        <v>27</v>
      </c>
      <c r="E3296" s="38" t="s">
        <v>28</v>
      </c>
      <c r="F3296" s="38" t="s">
        <v>0</v>
      </c>
      <c r="G3296" s="38" t="s">
        <v>14</v>
      </c>
      <c r="H3296" s="38" t="s">
        <v>15</v>
      </c>
      <c r="I3296" s="38" t="s">
        <v>21</v>
      </c>
    </row>
    <row r="3297" spans="1:9" x14ac:dyDescent="0.2">
      <c r="A3297" s="37">
        <v>24563</v>
      </c>
      <c r="B3297" s="38">
        <v>4710.2518413624302</v>
      </c>
      <c r="C3297" s="38" t="s">
        <v>29</v>
      </c>
      <c r="D3297" s="38" t="s">
        <v>27</v>
      </c>
      <c r="E3297" s="38" t="s">
        <v>28</v>
      </c>
      <c r="F3297" s="38" t="s">
        <v>0</v>
      </c>
      <c r="G3297" s="38" t="s">
        <v>14</v>
      </c>
      <c r="H3297" s="38" t="s">
        <v>15</v>
      </c>
      <c r="I3297" s="38" t="s">
        <v>21</v>
      </c>
    </row>
    <row r="3298" spans="1:9" x14ac:dyDescent="0.2">
      <c r="A3298" s="37">
        <v>24654</v>
      </c>
      <c r="B3298" s="38">
        <v>4762.7520232570596</v>
      </c>
      <c r="C3298" s="38" t="s">
        <v>29</v>
      </c>
      <c r="D3298" s="38" t="s">
        <v>27</v>
      </c>
      <c r="E3298" s="38" t="s">
        <v>28</v>
      </c>
      <c r="F3298" s="38" t="s">
        <v>0</v>
      </c>
      <c r="G3298" s="38" t="s">
        <v>14</v>
      </c>
      <c r="H3298" s="38" t="s">
        <v>15</v>
      </c>
      <c r="I3298" s="38" t="s">
        <v>21</v>
      </c>
    </row>
    <row r="3299" spans="1:9" x14ac:dyDescent="0.2">
      <c r="A3299" s="37">
        <v>24746</v>
      </c>
      <c r="B3299" s="38">
        <v>4816.3136921403102</v>
      </c>
      <c r="C3299" s="38" t="s">
        <v>29</v>
      </c>
      <c r="D3299" s="38" t="s">
        <v>27</v>
      </c>
      <c r="E3299" s="38" t="s">
        <v>28</v>
      </c>
      <c r="F3299" s="38" t="s">
        <v>0</v>
      </c>
      <c r="G3299" s="38" t="s">
        <v>14</v>
      </c>
      <c r="H3299" s="38" t="s">
        <v>15</v>
      </c>
      <c r="I3299" s="38" t="s">
        <v>21</v>
      </c>
    </row>
    <row r="3300" spans="1:9" x14ac:dyDescent="0.2">
      <c r="A3300" s="37">
        <v>24838</v>
      </c>
      <c r="B3300" s="38">
        <v>4870.1023072128501</v>
      </c>
      <c r="C3300" s="38" t="s">
        <v>29</v>
      </c>
      <c r="D3300" s="38" t="s">
        <v>27</v>
      </c>
      <c r="E3300" s="38" t="s">
        <v>28</v>
      </c>
      <c r="F3300" s="38" t="s">
        <v>0</v>
      </c>
      <c r="G3300" s="38" t="s">
        <v>14</v>
      </c>
      <c r="H3300" s="38" t="s">
        <v>15</v>
      </c>
      <c r="I3300" s="38" t="s">
        <v>21</v>
      </c>
    </row>
    <row r="3301" spans="1:9" x14ac:dyDescent="0.2">
      <c r="A3301" s="37">
        <v>24929</v>
      </c>
      <c r="B3301" s="38">
        <v>4923.7215000584602</v>
      </c>
      <c r="C3301" s="38" t="s">
        <v>29</v>
      </c>
      <c r="D3301" s="38" t="s">
        <v>27</v>
      </c>
      <c r="E3301" s="38" t="s">
        <v>28</v>
      </c>
      <c r="F3301" s="38" t="s">
        <v>0</v>
      </c>
      <c r="G3301" s="38" t="s">
        <v>14</v>
      </c>
      <c r="H3301" s="38" t="s">
        <v>15</v>
      </c>
      <c r="I3301" s="38" t="s">
        <v>21</v>
      </c>
    </row>
    <row r="3302" spans="1:9" x14ac:dyDescent="0.2">
      <c r="A3302" s="37">
        <v>25020</v>
      </c>
      <c r="B3302" s="38">
        <v>4978.4108964151701</v>
      </c>
      <c r="C3302" s="38" t="s">
        <v>29</v>
      </c>
      <c r="D3302" s="38" t="s">
        <v>27</v>
      </c>
      <c r="E3302" s="38" t="s">
        <v>28</v>
      </c>
      <c r="F3302" s="38" t="s">
        <v>0</v>
      </c>
      <c r="G3302" s="38" t="s">
        <v>14</v>
      </c>
      <c r="H3302" s="38" t="s">
        <v>15</v>
      </c>
      <c r="I3302" s="38" t="s">
        <v>21</v>
      </c>
    </row>
    <row r="3303" spans="1:9" x14ac:dyDescent="0.2">
      <c r="A3303" s="37">
        <v>25112</v>
      </c>
      <c r="B3303" s="38">
        <v>5033.7032805310801</v>
      </c>
      <c r="C3303" s="38" t="s">
        <v>29</v>
      </c>
      <c r="D3303" s="38" t="s">
        <v>27</v>
      </c>
      <c r="E3303" s="38" t="s">
        <v>28</v>
      </c>
      <c r="F3303" s="38" t="s">
        <v>0</v>
      </c>
      <c r="G3303" s="38" t="s">
        <v>14</v>
      </c>
      <c r="H3303" s="38" t="s">
        <v>15</v>
      </c>
      <c r="I3303" s="38" t="s">
        <v>21</v>
      </c>
    </row>
    <row r="3304" spans="1:9" x14ac:dyDescent="0.2">
      <c r="A3304" s="37">
        <v>25204</v>
      </c>
      <c r="B3304" s="38">
        <v>5087.7675116642704</v>
      </c>
      <c r="C3304" s="38" t="s">
        <v>29</v>
      </c>
      <c r="D3304" s="38" t="s">
        <v>27</v>
      </c>
      <c r="E3304" s="38" t="s">
        <v>28</v>
      </c>
      <c r="F3304" s="38" t="s">
        <v>0</v>
      </c>
      <c r="G3304" s="38" t="s">
        <v>14</v>
      </c>
      <c r="H3304" s="38" t="s">
        <v>15</v>
      </c>
      <c r="I3304" s="38" t="s">
        <v>21</v>
      </c>
    </row>
    <row r="3305" spans="1:9" x14ac:dyDescent="0.2">
      <c r="A3305" s="37">
        <v>25294</v>
      </c>
      <c r="B3305" s="38">
        <v>5140.2857842200401</v>
      </c>
      <c r="C3305" s="38" t="s">
        <v>29</v>
      </c>
      <c r="D3305" s="38" t="s">
        <v>27</v>
      </c>
      <c r="E3305" s="38" t="s">
        <v>28</v>
      </c>
      <c r="F3305" s="38" t="s">
        <v>0</v>
      </c>
      <c r="G3305" s="38" t="s">
        <v>14</v>
      </c>
      <c r="H3305" s="38" t="s">
        <v>15</v>
      </c>
      <c r="I3305" s="38" t="s">
        <v>21</v>
      </c>
    </row>
    <row r="3306" spans="1:9" x14ac:dyDescent="0.2">
      <c r="A3306" s="37">
        <v>25385</v>
      </c>
      <c r="B3306" s="38">
        <v>5190.8834002107396</v>
      </c>
      <c r="C3306" s="38" t="s">
        <v>29</v>
      </c>
      <c r="D3306" s="38" t="s">
        <v>27</v>
      </c>
      <c r="E3306" s="38" t="s">
        <v>28</v>
      </c>
      <c r="F3306" s="38" t="s">
        <v>0</v>
      </c>
      <c r="G3306" s="38" t="s">
        <v>14</v>
      </c>
      <c r="H3306" s="38" t="s">
        <v>15</v>
      </c>
      <c r="I3306" s="38" t="s">
        <v>21</v>
      </c>
    </row>
    <row r="3307" spans="1:9" x14ac:dyDescent="0.2">
      <c r="A3307" s="37">
        <v>25477</v>
      </c>
      <c r="B3307" s="38">
        <v>5240.1409713285602</v>
      </c>
      <c r="C3307" s="38" t="s">
        <v>29</v>
      </c>
      <c r="D3307" s="38" t="s">
        <v>27</v>
      </c>
      <c r="E3307" s="38" t="s">
        <v>28</v>
      </c>
      <c r="F3307" s="38" t="s">
        <v>0</v>
      </c>
      <c r="G3307" s="38" t="s">
        <v>14</v>
      </c>
      <c r="H3307" s="38" t="s">
        <v>15</v>
      </c>
      <c r="I3307" s="38" t="s">
        <v>21</v>
      </c>
    </row>
    <row r="3308" spans="1:9" x14ac:dyDescent="0.2">
      <c r="A3308" s="37">
        <v>25569</v>
      </c>
      <c r="B3308" s="38">
        <v>5288.1420637462397</v>
      </c>
      <c r="C3308" s="38" t="s">
        <v>29</v>
      </c>
      <c r="D3308" s="38" t="s">
        <v>27</v>
      </c>
      <c r="E3308" s="38" t="s">
        <v>28</v>
      </c>
      <c r="F3308" s="38" t="s">
        <v>0</v>
      </c>
      <c r="G3308" s="38" t="s">
        <v>14</v>
      </c>
      <c r="H3308" s="38" t="s">
        <v>15</v>
      </c>
      <c r="I3308" s="38" t="s">
        <v>21</v>
      </c>
    </row>
    <row r="3309" spans="1:9" x14ac:dyDescent="0.2">
      <c r="A3309" s="37">
        <v>25659</v>
      </c>
      <c r="B3309" s="38">
        <v>5334.4740663713701</v>
      </c>
      <c r="C3309" s="38" t="s">
        <v>29</v>
      </c>
      <c r="D3309" s="38" t="s">
        <v>27</v>
      </c>
      <c r="E3309" s="38" t="s">
        <v>28</v>
      </c>
      <c r="F3309" s="38" t="s">
        <v>0</v>
      </c>
      <c r="G3309" s="38" t="s">
        <v>14</v>
      </c>
      <c r="H3309" s="38" t="s">
        <v>15</v>
      </c>
      <c r="I3309" s="38" t="s">
        <v>21</v>
      </c>
    </row>
    <row r="3310" spans="1:9" x14ac:dyDescent="0.2">
      <c r="A3310" s="37">
        <v>25750</v>
      </c>
      <c r="B3310" s="38">
        <v>5379.4862058127201</v>
      </c>
      <c r="C3310" s="38" t="s">
        <v>29</v>
      </c>
      <c r="D3310" s="38" t="s">
        <v>27</v>
      </c>
      <c r="E3310" s="38" t="s">
        <v>28</v>
      </c>
      <c r="F3310" s="38" t="s">
        <v>0</v>
      </c>
      <c r="G3310" s="38" t="s">
        <v>14</v>
      </c>
      <c r="H3310" s="38" t="s">
        <v>15</v>
      </c>
      <c r="I3310" s="38" t="s">
        <v>21</v>
      </c>
    </row>
    <row r="3311" spans="1:9" x14ac:dyDescent="0.2">
      <c r="A3311" s="37">
        <v>25842</v>
      </c>
      <c r="B3311" s="38">
        <v>5423.2575442757598</v>
      </c>
      <c r="C3311" s="38" t="s">
        <v>29</v>
      </c>
      <c r="D3311" s="38" t="s">
        <v>27</v>
      </c>
      <c r="E3311" s="38" t="s">
        <v>28</v>
      </c>
      <c r="F3311" s="38" t="s">
        <v>0</v>
      </c>
      <c r="G3311" s="38" t="s">
        <v>14</v>
      </c>
      <c r="H3311" s="38" t="s">
        <v>15</v>
      </c>
      <c r="I3311" s="38" t="s">
        <v>21</v>
      </c>
    </row>
    <row r="3312" spans="1:9" x14ac:dyDescent="0.2">
      <c r="A3312" s="37">
        <v>25934</v>
      </c>
      <c r="B3312" s="38">
        <v>5466.7060983368201</v>
      </c>
      <c r="C3312" s="38" t="s">
        <v>29</v>
      </c>
      <c r="D3312" s="38" t="s">
        <v>27</v>
      </c>
      <c r="E3312" s="38" t="s">
        <v>28</v>
      </c>
      <c r="F3312" s="38" t="s">
        <v>0</v>
      </c>
      <c r="G3312" s="38" t="s">
        <v>14</v>
      </c>
      <c r="H3312" s="38" t="s">
        <v>15</v>
      </c>
      <c r="I3312" s="38" t="s">
        <v>21</v>
      </c>
    </row>
    <row r="3313" spans="1:9" x14ac:dyDescent="0.2">
      <c r="A3313" s="37">
        <v>26024</v>
      </c>
      <c r="B3313" s="38">
        <v>5510.4272279430797</v>
      </c>
      <c r="C3313" s="38" t="s">
        <v>29</v>
      </c>
      <c r="D3313" s="38" t="s">
        <v>27</v>
      </c>
      <c r="E3313" s="38" t="s">
        <v>28</v>
      </c>
      <c r="F3313" s="38" t="s">
        <v>0</v>
      </c>
      <c r="G3313" s="38" t="s">
        <v>14</v>
      </c>
      <c r="H3313" s="38" t="s">
        <v>15</v>
      </c>
      <c r="I3313" s="38" t="s">
        <v>21</v>
      </c>
    </row>
    <row r="3314" spans="1:9" x14ac:dyDescent="0.2">
      <c r="A3314" s="37">
        <v>26115</v>
      </c>
      <c r="B3314" s="38">
        <v>5554.3548876021496</v>
      </c>
      <c r="C3314" s="38" t="s">
        <v>29</v>
      </c>
      <c r="D3314" s="38" t="s">
        <v>27</v>
      </c>
      <c r="E3314" s="38" t="s">
        <v>28</v>
      </c>
      <c r="F3314" s="38" t="s">
        <v>0</v>
      </c>
      <c r="G3314" s="38" t="s">
        <v>14</v>
      </c>
      <c r="H3314" s="38" t="s">
        <v>15</v>
      </c>
      <c r="I3314" s="38" t="s">
        <v>21</v>
      </c>
    </row>
    <row r="3315" spans="1:9" x14ac:dyDescent="0.2">
      <c r="A3315" s="37">
        <v>26207</v>
      </c>
      <c r="B3315" s="38">
        <v>5598.6100084640702</v>
      </c>
      <c r="C3315" s="38" t="s">
        <v>29</v>
      </c>
      <c r="D3315" s="38" t="s">
        <v>27</v>
      </c>
      <c r="E3315" s="38" t="s">
        <v>28</v>
      </c>
      <c r="F3315" s="38" t="s">
        <v>0</v>
      </c>
      <c r="G3315" s="38" t="s">
        <v>14</v>
      </c>
      <c r="H3315" s="38" t="s">
        <v>15</v>
      </c>
      <c r="I3315" s="38" t="s">
        <v>21</v>
      </c>
    </row>
    <row r="3316" spans="1:9" x14ac:dyDescent="0.2">
      <c r="A3316" s="37">
        <v>26299</v>
      </c>
      <c r="B3316" s="38">
        <v>5643.4010069636497</v>
      </c>
      <c r="C3316" s="38" t="s">
        <v>29</v>
      </c>
      <c r="D3316" s="38" t="s">
        <v>27</v>
      </c>
      <c r="E3316" s="38" t="s">
        <v>28</v>
      </c>
      <c r="F3316" s="38" t="s">
        <v>0</v>
      </c>
      <c r="G3316" s="38" t="s">
        <v>14</v>
      </c>
      <c r="H3316" s="38" t="s">
        <v>15</v>
      </c>
      <c r="I3316" s="38" t="s">
        <v>21</v>
      </c>
    </row>
    <row r="3317" spans="1:9" x14ac:dyDescent="0.2">
      <c r="A3317" s="37">
        <v>26390</v>
      </c>
      <c r="B3317" s="38">
        <v>5688.7942054715104</v>
      </c>
      <c r="C3317" s="38" t="s">
        <v>29</v>
      </c>
      <c r="D3317" s="38" t="s">
        <v>27</v>
      </c>
      <c r="E3317" s="38" t="s">
        <v>28</v>
      </c>
      <c r="F3317" s="38" t="s">
        <v>0</v>
      </c>
      <c r="G3317" s="38" t="s">
        <v>14</v>
      </c>
      <c r="H3317" s="38" t="s">
        <v>15</v>
      </c>
      <c r="I3317" s="38" t="s">
        <v>21</v>
      </c>
    </row>
    <row r="3318" spans="1:9" x14ac:dyDescent="0.2">
      <c r="A3318" s="37">
        <v>26481</v>
      </c>
      <c r="B3318" s="38">
        <v>5735.0125272165296</v>
      </c>
      <c r="C3318" s="38" t="s">
        <v>29</v>
      </c>
      <c r="D3318" s="38" t="s">
        <v>27</v>
      </c>
      <c r="E3318" s="38" t="s">
        <v>28</v>
      </c>
      <c r="F3318" s="38" t="s">
        <v>0</v>
      </c>
      <c r="G3318" s="38" t="s">
        <v>14</v>
      </c>
      <c r="H3318" s="38" t="s">
        <v>15</v>
      </c>
      <c r="I3318" s="38" t="s">
        <v>21</v>
      </c>
    </row>
    <row r="3319" spans="1:9" x14ac:dyDescent="0.2">
      <c r="A3319" s="37">
        <v>26573</v>
      </c>
      <c r="B3319" s="38">
        <v>5782.3484209693797</v>
      </c>
      <c r="C3319" s="38" t="s">
        <v>29</v>
      </c>
      <c r="D3319" s="38" t="s">
        <v>27</v>
      </c>
      <c r="E3319" s="38" t="s">
        <v>28</v>
      </c>
      <c r="F3319" s="38" t="s">
        <v>0</v>
      </c>
      <c r="G3319" s="38" t="s">
        <v>14</v>
      </c>
      <c r="H3319" s="38" t="s">
        <v>15</v>
      </c>
      <c r="I3319" s="38" t="s">
        <v>21</v>
      </c>
    </row>
    <row r="3320" spans="1:9" x14ac:dyDescent="0.2">
      <c r="A3320" s="37">
        <v>26665</v>
      </c>
      <c r="B3320" s="38">
        <v>5830.6639389494003</v>
      </c>
      <c r="C3320" s="38" t="s">
        <v>29</v>
      </c>
      <c r="D3320" s="38" t="s">
        <v>27</v>
      </c>
      <c r="E3320" s="38" t="s">
        <v>28</v>
      </c>
      <c r="F3320" s="38" t="s">
        <v>0</v>
      </c>
      <c r="G3320" s="38" t="s">
        <v>14</v>
      </c>
      <c r="H3320" s="38" t="s">
        <v>15</v>
      </c>
      <c r="I3320" s="38" t="s">
        <v>21</v>
      </c>
    </row>
    <row r="3321" spans="1:9" x14ac:dyDescent="0.2">
      <c r="A3321" s="37">
        <v>26755</v>
      </c>
      <c r="B3321" s="38">
        <v>5880.9649999596704</v>
      </c>
      <c r="C3321" s="38" t="s">
        <v>29</v>
      </c>
      <c r="D3321" s="38" t="s">
        <v>27</v>
      </c>
      <c r="E3321" s="38" t="s">
        <v>28</v>
      </c>
      <c r="F3321" s="38" t="s">
        <v>0</v>
      </c>
      <c r="G3321" s="38" t="s">
        <v>14</v>
      </c>
      <c r="H3321" s="38" t="s">
        <v>15</v>
      </c>
      <c r="I3321" s="38" t="s">
        <v>21</v>
      </c>
    </row>
    <row r="3322" spans="1:9" x14ac:dyDescent="0.2">
      <c r="A3322" s="37">
        <v>26846</v>
      </c>
      <c r="B3322" s="38">
        <v>5931.8934314561602</v>
      </c>
      <c r="C3322" s="38" t="s">
        <v>29</v>
      </c>
      <c r="D3322" s="38" t="s">
        <v>27</v>
      </c>
      <c r="E3322" s="38" t="s">
        <v>28</v>
      </c>
      <c r="F3322" s="38" t="s">
        <v>0</v>
      </c>
      <c r="G3322" s="38" t="s">
        <v>14</v>
      </c>
      <c r="H3322" s="38" t="s">
        <v>15</v>
      </c>
      <c r="I3322" s="38" t="s">
        <v>21</v>
      </c>
    </row>
    <row r="3323" spans="1:9" x14ac:dyDescent="0.2">
      <c r="A3323" s="37">
        <v>26938</v>
      </c>
      <c r="B3323" s="38">
        <v>5983.9631133145303</v>
      </c>
      <c r="C3323" s="38" t="s">
        <v>29</v>
      </c>
      <c r="D3323" s="38" t="s">
        <v>27</v>
      </c>
      <c r="E3323" s="38" t="s">
        <v>28</v>
      </c>
      <c r="F3323" s="38" t="s">
        <v>0</v>
      </c>
      <c r="G3323" s="38" t="s">
        <v>14</v>
      </c>
      <c r="H3323" s="38" t="s">
        <v>15</v>
      </c>
      <c r="I3323" s="38" t="s">
        <v>21</v>
      </c>
    </row>
    <row r="3324" spans="1:9" x14ac:dyDescent="0.2">
      <c r="A3324" s="37">
        <v>27030</v>
      </c>
      <c r="B3324" s="38">
        <v>6036.8402513878</v>
      </c>
      <c r="C3324" s="38" t="s">
        <v>29</v>
      </c>
      <c r="D3324" s="38" t="s">
        <v>27</v>
      </c>
      <c r="E3324" s="38" t="s">
        <v>28</v>
      </c>
      <c r="F3324" s="38" t="s">
        <v>0</v>
      </c>
      <c r="G3324" s="38" t="s">
        <v>14</v>
      </c>
      <c r="H3324" s="38" t="s">
        <v>15</v>
      </c>
      <c r="I3324" s="38" t="s">
        <v>21</v>
      </c>
    </row>
    <row r="3325" spans="1:9" x14ac:dyDescent="0.2">
      <c r="A3325" s="37">
        <v>27120</v>
      </c>
      <c r="B3325" s="38">
        <v>6090.3354561823498</v>
      </c>
      <c r="C3325" s="38" t="s">
        <v>29</v>
      </c>
      <c r="D3325" s="38" t="s">
        <v>27</v>
      </c>
      <c r="E3325" s="38" t="s">
        <v>28</v>
      </c>
      <c r="F3325" s="38" t="s">
        <v>0</v>
      </c>
      <c r="G3325" s="38" t="s">
        <v>14</v>
      </c>
      <c r="H3325" s="38" t="s">
        <v>15</v>
      </c>
      <c r="I3325" s="38" t="s">
        <v>21</v>
      </c>
    </row>
    <row r="3326" spans="1:9" x14ac:dyDescent="0.2">
      <c r="A3326" s="37">
        <v>27211</v>
      </c>
      <c r="B3326" s="38">
        <v>6143.20621977879</v>
      </c>
      <c r="C3326" s="38" t="s">
        <v>29</v>
      </c>
      <c r="D3326" s="38" t="s">
        <v>27</v>
      </c>
      <c r="E3326" s="38" t="s">
        <v>28</v>
      </c>
      <c r="F3326" s="38" t="s">
        <v>0</v>
      </c>
      <c r="G3326" s="38" t="s">
        <v>14</v>
      </c>
      <c r="H3326" s="38" t="s">
        <v>15</v>
      </c>
      <c r="I3326" s="38" t="s">
        <v>21</v>
      </c>
    </row>
    <row r="3327" spans="1:9" x14ac:dyDescent="0.2">
      <c r="A3327" s="37">
        <v>27303</v>
      </c>
      <c r="B3327" s="38">
        <v>6195.47544543186</v>
      </c>
      <c r="C3327" s="38" t="s">
        <v>29</v>
      </c>
      <c r="D3327" s="38" t="s">
        <v>27</v>
      </c>
      <c r="E3327" s="38" t="s">
        <v>28</v>
      </c>
      <c r="F3327" s="38" t="s">
        <v>0</v>
      </c>
      <c r="G3327" s="38" t="s">
        <v>14</v>
      </c>
      <c r="H3327" s="38" t="s">
        <v>15</v>
      </c>
      <c r="I3327" s="38" t="s">
        <v>21</v>
      </c>
    </row>
    <row r="3328" spans="1:9" x14ac:dyDescent="0.2">
      <c r="A3328" s="37">
        <v>27395</v>
      </c>
      <c r="B3328" s="38">
        <v>6246.4828615372599</v>
      </c>
      <c r="C3328" s="38" t="s">
        <v>29</v>
      </c>
      <c r="D3328" s="38" t="s">
        <v>27</v>
      </c>
      <c r="E3328" s="38" t="s">
        <v>28</v>
      </c>
      <c r="F3328" s="38" t="s">
        <v>0</v>
      </c>
      <c r="G3328" s="38" t="s">
        <v>14</v>
      </c>
      <c r="H3328" s="38" t="s">
        <v>15</v>
      </c>
      <c r="I3328" s="38" t="s">
        <v>21</v>
      </c>
    </row>
    <row r="3329" spans="1:9" x14ac:dyDescent="0.2">
      <c r="A3329" s="37">
        <v>27485</v>
      </c>
      <c r="B3329" s="38">
        <v>6296.5132289439098</v>
      </c>
      <c r="C3329" s="38" t="s">
        <v>29</v>
      </c>
      <c r="D3329" s="38" t="s">
        <v>27</v>
      </c>
      <c r="E3329" s="38" t="s">
        <v>28</v>
      </c>
      <c r="F3329" s="38" t="s">
        <v>0</v>
      </c>
      <c r="G3329" s="38" t="s">
        <v>14</v>
      </c>
      <c r="H3329" s="38" t="s">
        <v>15</v>
      </c>
      <c r="I3329" s="38" t="s">
        <v>21</v>
      </c>
    </row>
    <row r="3330" spans="1:9" x14ac:dyDescent="0.2">
      <c r="A3330" s="37">
        <v>27576</v>
      </c>
      <c r="B3330" s="38">
        <v>6346.03206022415</v>
      </c>
      <c r="C3330" s="38" t="s">
        <v>29</v>
      </c>
      <c r="D3330" s="38" t="s">
        <v>27</v>
      </c>
      <c r="E3330" s="38" t="s">
        <v>28</v>
      </c>
      <c r="F3330" s="38" t="s">
        <v>0</v>
      </c>
      <c r="G3330" s="38" t="s">
        <v>14</v>
      </c>
      <c r="H3330" s="38" t="s">
        <v>15</v>
      </c>
      <c r="I3330" s="38" t="s">
        <v>21</v>
      </c>
    </row>
    <row r="3331" spans="1:9" x14ac:dyDescent="0.2">
      <c r="A3331" s="37">
        <v>27668</v>
      </c>
      <c r="B3331" s="38">
        <v>6395.3936260234004</v>
      </c>
      <c r="C3331" s="38" t="s">
        <v>29</v>
      </c>
      <c r="D3331" s="38" t="s">
        <v>27</v>
      </c>
      <c r="E3331" s="38" t="s">
        <v>28</v>
      </c>
      <c r="F3331" s="38" t="s">
        <v>0</v>
      </c>
      <c r="G3331" s="38" t="s">
        <v>14</v>
      </c>
      <c r="H3331" s="38" t="s">
        <v>15</v>
      </c>
      <c r="I3331" s="38" t="s">
        <v>21</v>
      </c>
    </row>
    <row r="3332" spans="1:9" x14ac:dyDescent="0.2">
      <c r="A3332" s="37">
        <v>27760</v>
      </c>
      <c r="B3332" s="38">
        <v>6444.35968161242</v>
      </c>
      <c r="C3332" s="38" t="s">
        <v>29</v>
      </c>
      <c r="D3332" s="38" t="s">
        <v>27</v>
      </c>
      <c r="E3332" s="38" t="s">
        <v>28</v>
      </c>
      <c r="F3332" s="38" t="s">
        <v>0</v>
      </c>
      <c r="G3332" s="38" t="s">
        <v>14</v>
      </c>
      <c r="H3332" s="38" t="s">
        <v>15</v>
      </c>
      <c r="I3332" s="38" t="s">
        <v>21</v>
      </c>
    </row>
    <row r="3333" spans="1:9" x14ac:dyDescent="0.2">
      <c r="A3333" s="37">
        <v>27851</v>
      </c>
      <c r="B3333" s="38">
        <v>6493.92352966812</v>
      </c>
      <c r="C3333" s="38" t="s">
        <v>29</v>
      </c>
      <c r="D3333" s="38" t="s">
        <v>27</v>
      </c>
      <c r="E3333" s="38" t="s">
        <v>28</v>
      </c>
      <c r="F3333" s="38" t="s">
        <v>0</v>
      </c>
      <c r="G3333" s="38" t="s">
        <v>14</v>
      </c>
      <c r="H3333" s="38" t="s">
        <v>15</v>
      </c>
      <c r="I3333" s="38" t="s">
        <v>21</v>
      </c>
    </row>
    <row r="3334" spans="1:9" x14ac:dyDescent="0.2">
      <c r="A3334" s="37">
        <v>27942</v>
      </c>
      <c r="B3334" s="38">
        <v>6544.8734771447698</v>
      </c>
      <c r="C3334" s="38" t="s">
        <v>29</v>
      </c>
      <c r="D3334" s="38" t="s">
        <v>27</v>
      </c>
      <c r="E3334" s="38" t="s">
        <v>28</v>
      </c>
      <c r="F3334" s="38" t="s">
        <v>0</v>
      </c>
      <c r="G3334" s="38" t="s">
        <v>14</v>
      </c>
      <c r="H3334" s="38" t="s">
        <v>15</v>
      </c>
      <c r="I3334" s="38" t="s">
        <v>21</v>
      </c>
    </row>
    <row r="3335" spans="1:9" x14ac:dyDescent="0.2">
      <c r="A3335" s="37">
        <v>28034</v>
      </c>
      <c r="B3335" s="38">
        <v>6596.4986566657199</v>
      </c>
      <c r="C3335" s="38" t="s">
        <v>29</v>
      </c>
      <c r="D3335" s="38" t="s">
        <v>27</v>
      </c>
      <c r="E3335" s="38" t="s">
        <v>28</v>
      </c>
      <c r="F3335" s="38" t="s">
        <v>0</v>
      </c>
      <c r="G3335" s="38" t="s">
        <v>14</v>
      </c>
      <c r="H3335" s="38" t="s">
        <v>15</v>
      </c>
      <c r="I3335" s="38" t="s">
        <v>21</v>
      </c>
    </row>
    <row r="3336" spans="1:9" x14ac:dyDescent="0.2">
      <c r="A3336" s="37">
        <v>28126</v>
      </c>
      <c r="B3336" s="38">
        <v>6649.9076686234503</v>
      </c>
      <c r="C3336" s="38" t="s">
        <v>29</v>
      </c>
      <c r="D3336" s="38" t="s">
        <v>27</v>
      </c>
      <c r="E3336" s="38" t="s">
        <v>28</v>
      </c>
      <c r="F3336" s="38" t="s">
        <v>0</v>
      </c>
      <c r="G3336" s="38" t="s">
        <v>14</v>
      </c>
      <c r="H3336" s="38" t="s">
        <v>15</v>
      </c>
      <c r="I3336" s="38" t="s">
        <v>21</v>
      </c>
    </row>
    <row r="3337" spans="1:9" x14ac:dyDescent="0.2">
      <c r="A3337" s="37">
        <v>28216</v>
      </c>
      <c r="B3337" s="38">
        <v>6704.5911506223601</v>
      </c>
      <c r="C3337" s="38" t="s">
        <v>29</v>
      </c>
      <c r="D3337" s="38" t="s">
        <v>27</v>
      </c>
      <c r="E3337" s="38" t="s">
        <v>28</v>
      </c>
      <c r="F3337" s="38" t="s">
        <v>0</v>
      </c>
      <c r="G3337" s="38" t="s">
        <v>14</v>
      </c>
      <c r="H3337" s="38" t="s">
        <v>15</v>
      </c>
      <c r="I3337" s="38" t="s">
        <v>21</v>
      </c>
    </row>
    <row r="3338" spans="1:9" x14ac:dyDescent="0.2">
      <c r="A3338" s="37">
        <v>28307</v>
      </c>
      <c r="B3338" s="38">
        <v>6760.0970618994297</v>
      </c>
      <c r="C3338" s="38" t="s">
        <v>29</v>
      </c>
      <c r="D3338" s="38" t="s">
        <v>27</v>
      </c>
      <c r="E3338" s="38" t="s">
        <v>28</v>
      </c>
      <c r="F3338" s="38" t="s">
        <v>0</v>
      </c>
      <c r="G3338" s="38" t="s">
        <v>14</v>
      </c>
      <c r="H3338" s="38" t="s">
        <v>15</v>
      </c>
      <c r="I3338" s="38" t="s">
        <v>21</v>
      </c>
    </row>
    <row r="3339" spans="1:9" x14ac:dyDescent="0.2">
      <c r="A3339" s="37">
        <v>28399</v>
      </c>
      <c r="B3339" s="38">
        <v>6817.1105644761901</v>
      </c>
      <c r="C3339" s="38" t="s">
        <v>29</v>
      </c>
      <c r="D3339" s="38" t="s">
        <v>27</v>
      </c>
      <c r="E3339" s="38" t="s">
        <v>28</v>
      </c>
      <c r="F3339" s="38" t="s">
        <v>0</v>
      </c>
      <c r="G3339" s="38" t="s">
        <v>14</v>
      </c>
      <c r="H3339" s="38" t="s">
        <v>15</v>
      </c>
      <c r="I3339" s="38" t="s">
        <v>21</v>
      </c>
    </row>
    <row r="3340" spans="1:9" x14ac:dyDescent="0.2">
      <c r="A3340" s="37">
        <v>28491</v>
      </c>
      <c r="B3340" s="38">
        <v>6875.56387545695</v>
      </c>
      <c r="C3340" s="38" t="s">
        <v>29</v>
      </c>
      <c r="D3340" s="38" t="s">
        <v>27</v>
      </c>
      <c r="E3340" s="38" t="s">
        <v>28</v>
      </c>
      <c r="F3340" s="38" t="s">
        <v>0</v>
      </c>
      <c r="G3340" s="38" t="s">
        <v>14</v>
      </c>
      <c r="H3340" s="38" t="s">
        <v>15</v>
      </c>
      <c r="I3340" s="38" t="s">
        <v>21</v>
      </c>
    </row>
    <row r="3341" spans="1:9" x14ac:dyDescent="0.2">
      <c r="A3341" s="37">
        <v>28581</v>
      </c>
      <c r="B3341" s="38">
        <v>6935.1874585728301</v>
      </c>
      <c r="C3341" s="38" t="s">
        <v>29</v>
      </c>
      <c r="D3341" s="38" t="s">
        <v>27</v>
      </c>
      <c r="E3341" s="38" t="s">
        <v>28</v>
      </c>
      <c r="F3341" s="38" t="s">
        <v>0</v>
      </c>
      <c r="G3341" s="38" t="s">
        <v>14</v>
      </c>
      <c r="H3341" s="38" t="s">
        <v>15</v>
      </c>
      <c r="I3341" s="38" t="s">
        <v>21</v>
      </c>
    </row>
    <row r="3342" spans="1:9" x14ac:dyDescent="0.2">
      <c r="A3342" s="37">
        <v>28672</v>
      </c>
      <c r="B3342" s="38">
        <v>6996.4561916265802</v>
      </c>
      <c r="C3342" s="38" t="s">
        <v>29</v>
      </c>
      <c r="D3342" s="38" t="s">
        <v>27</v>
      </c>
      <c r="E3342" s="38" t="s">
        <v>28</v>
      </c>
      <c r="F3342" s="38" t="s">
        <v>0</v>
      </c>
      <c r="G3342" s="38" t="s">
        <v>14</v>
      </c>
      <c r="H3342" s="38" t="s">
        <v>15</v>
      </c>
      <c r="I3342" s="38" t="s">
        <v>21</v>
      </c>
    </row>
    <row r="3343" spans="1:9" x14ac:dyDescent="0.2">
      <c r="A3343" s="37">
        <v>28764</v>
      </c>
      <c r="B3343" s="38">
        <v>7058.9736449175398</v>
      </c>
      <c r="C3343" s="38" t="s">
        <v>29</v>
      </c>
      <c r="D3343" s="38" t="s">
        <v>27</v>
      </c>
      <c r="E3343" s="38" t="s">
        <v>28</v>
      </c>
      <c r="F3343" s="38" t="s">
        <v>0</v>
      </c>
      <c r="G3343" s="38" t="s">
        <v>14</v>
      </c>
      <c r="H3343" s="38" t="s">
        <v>15</v>
      </c>
      <c r="I3343" s="38" t="s">
        <v>21</v>
      </c>
    </row>
    <row r="3344" spans="1:9" x14ac:dyDescent="0.2">
      <c r="A3344" s="37">
        <v>28856</v>
      </c>
      <c r="B3344" s="38">
        <v>7123.3135223528998</v>
      </c>
      <c r="C3344" s="38" t="s">
        <v>29</v>
      </c>
      <c r="D3344" s="38" t="s">
        <v>27</v>
      </c>
      <c r="E3344" s="38" t="s">
        <v>28</v>
      </c>
      <c r="F3344" s="38" t="s">
        <v>0</v>
      </c>
      <c r="G3344" s="38" t="s">
        <v>14</v>
      </c>
      <c r="H3344" s="38" t="s">
        <v>15</v>
      </c>
      <c r="I3344" s="38" t="s">
        <v>21</v>
      </c>
    </row>
    <row r="3345" spans="1:9" x14ac:dyDescent="0.2">
      <c r="A3345" s="37">
        <v>28946</v>
      </c>
      <c r="B3345" s="38">
        <v>7185.3170798524898</v>
      </c>
      <c r="C3345" s="38" t="s">
        <v>29</v>
      </c>
      <c r="D3345" s="38" t="s">
        <v>27</v>
      </c>
      <c r="E3345" s="38" t="s">
        <v>28</v>
      </c>
      <c r="F3345" s="38" t="s">
        <v>0</v>
      </c>
      <c r="G3345" s="38" t="s">
        <v>14</v>
      </c>
      <c r="H3345" s="38" t="s">
        <v>15</v>
      </c>
      <c r="I3345" s="38" t="s">
        <v>21</v>
      </c>
    </row>
    <row r="3346" spans="1:9" x14ac:dyDescent="0.2">
      <c r="A3346" s="37">
        <v>29037</v>
      </c>
      <c r="B3346" s="38">
        <v>7243.7810175290197</v>
      </c>
      <c r="C3346" s="38" t="s">
        <v>29</v>
      </c>
      <c r="D3346" s="38" t="s">
        <v>27</v>
      </c>
      <c r="E3346" s="38" t="s">
        <v>28</v>
      </c>
      <c r="F3346" s="38" t="s">
        <v>0</v>
      </c>
      <c r="G3346" s="38" t="s">
        <v>14</v>
      </c>
      <c r="H3346" s="38" t="s">
        <v>15</v>
      </c>
      <c r="I3346" s="38" t="s">
        <v>21</v>
      </c>
    </row>
    <row r="3347" spans="1:9" x14ac:dyDescent="0.2">
      <c r="A3347" s="37">
        <v>29129</v>
      </c>
      <c r="B3347" s="38">
        <v>7298.0132533316701</v>
      </c>
      <c r="C3347" s="38" t="s">
        <v>29</v>
      </c>
      <c r="D3347" s="38" t="s">
        <v>27</v>
      </c>
      <c r="E3347" s="38" t="s">
        <v>28</v>
      </c>
      <c r="F3347" s="38" t="s">
        <v>0</v>
      </c>
      <c r="G3347" s="38" t="s">
        <v>14</v>
      </c>
      <c r="H3347" s="38" t="s">
        <v>15</v>
      </c>
      <c r="I3347" s="38" t="s">
        <v>21</v>
      </c>
    </row>
    <row r="3348" spans="1:9" x14ac:dyDescent="0.2">
      <c r="A3348" s="37">
        <v>29221</v>
      </c>
      <c r="B3348" s="38">
        <v>7346.7364451942003</v>
      </c>
      <c r="C3348" s="38" t="s">
        <v>29</v>
      </c>
      <c r="D3348" s="38" t="s">
        <v>27</v>
      </c>
      <c r="E3348" s="38" t="s">
        <v>28</v>
      </c>
      <c r="F3348" s="38" t="s">
        <v>0</v>
      </c>
      <c r="G3348" s="38" t="s">
        <v>14</v>
      </c>
      <c r="H3348" s="38" t="s">
        <v>15</v>
      </c>
      <c r="I3348" s="38" t="s">
        <v>21</v>
      </c>
    </row>
    <row r="3349" spans="1:9" x14ac:dyDescent="0.2">
      <c r="A3349" s="37">
        <v>29312</v>
      </c>
      <c r="B3349" s="38">
        <v>7389.8628760517104</v>
      </c>
      <c r="C3349" s="38" t="s">
        <v>29</v>
      </c>
      <c r="D3349" s="38" t="s">
        <v>27</v>
      </c>
      <c r="E3349" s="38" t="s">
        <v>28</v>
      </c>
      <c r="F3349" s="38" t="s">
        <v>0</v>
      </c>
      <c r="G3349" s="38" t="s">
        <v>14</v>
      </c>
      <c r="H3349" s="38" t="s">
        <v>15</v>
      </c>
      <c r="I3349" s="38" t="s">
        <v>21</v>
      </c>
    </row>
    <row r="3350" spans="1:9" x14ac:dyDescent="0.2">
      <c r="A3350" s="37">
        <v>29403</v>
      </c>
      <c r="B3350" s="38">
        <v>7426.7549997649303</v>
      </c>
      <c r="C3350" s="38" t="s">
        <v>29</v>
      </c>
      <c r="D3350" s="38" t="s">
        <v>27</v>
      </c>
      <c r="E3350" s="38" t="s">
        <v>28</v>
      </c>
      <c r="F3350" s="38" t="s">
        <v>0</v>
      </c>
      <c r="G3350" s="38" t="s">
        <v>14</v>
      </c>
      <c r="H3350" s="38" t="s">
        <v>15</v>
      </c>
      <c r="I3350" s="38" t="s">
        <v>21</v>
      </c>
    </row>
    <row r="3351" spans="1:9" x14ac:dyDescent="0.2">
      <c r="A3351" s="37">
        <v>29495</v>
      </c>
      <c r="B3351" s="38">
        <v>7465.2981627170502</v>
      </c>
      <c r="C3351" s="38" t="s">
        <v>29</v>
      </c>
      <c r="D3351" s="38" t="s">
        <v>27</v>
      </c>
      <c r="E3351" s="38" t="s">
        <v>28</v>
      </c>
      <c r="F3351" s="38" t="s">
        <v>0</v>
      </c>
      <c r="G3351" s="38" t="s">
        <v>14</v>
      </c>
      <c r="H3351" s="38" t="s">
        <v>15</v>
      </c>
      <c r="I3351" s="38" t="s">
        <v>21</v>
      </c>
    </row>
    <row r="3352" spans="1:9" x14ac:dyDescent="0.2">
      <c r="A3352" s="37">
        <v>29587</v>
      </c>
      <c r="B3352" s="38">
        <v>7508.0842066854502</v>
      </c>
      <c r="C3352" s="38" t="s">
        <v>29</v>
      </c>
      <c r="D3352" s="38" t="s">
        <v>27</v>
      </c>
      <c r="E3352" s="38" t="s">
        <v>28</v>
      </c>
      <c r="F3352" s="38" t="s">
        <v>0</v>
      </c>
      <c r="G3352" s="38" t="s">
        <v>14</v>
      </c>
      <c r="H3352" s="38" t="s">
        <v>15</v>
      </c>
      <c r="I3352" s="38" t="s">
        <v>21</v>
      </c>
    </row>
    <row r="3353" spans="1:9" x14ac:dyDescent="0.2">
      <c r="A3353" s="37">
        <v>29677</v>
      </c>
      <c r="B3353" s="38">
        <v>7554.0090657836299</v>
      </c>
      <c r="C3353" s="38" t="s">
        <v>29</v>
      </c>
      <c r="D3353" s="38" t="s">
        <v>27</v>
      </c>
      <c r="E3353" s="38" t="s">
        <v>28</v>
      </c>
      <c r="F3353" s="38" t="s">
        <v>0</v>
      </c>
      <c r="G3353" s="38" t="s">
        <v>14</v>
      </c>
      <c r="H3353" s="38" t="s">
        <v>15</v>
      </c>
      <c r="I3353" s="38" t="s">
        <v>21</v>
      </c>
    </row>
    <row r="3354" spans="1:9" x14ac:dyDescent="0.2">
      <c r="A3354" s="37">
        <v>29768</v>
      </c>
      <c r="B3354" s="38">
        <v>7602.7141144073403</v>
      </c>
      <c r="C3354" s="38" t="s">
        <v>29</v>
      </c>
      <c r="D3354" s="38" t="s">
        <v>27</v>
      </c>
      <c r="E3354" s="38" t="s">
        <v>28</v>
      </c>
      <c r="F3354" s="38" t="s">
        <v>0</v>
      </c>
      <c r="G3354" s="38" t="s">
        <v>14</v>
      </c>
      <c r="H3354" s="38" t="s">
        <v>15</v>
      </c>
      <c r="I3354" s="38" t="s">
        <v>21</v>
      </c>
    </row>
    <row r="3355" spans="1:9" x14ac:dyDescent="0.2">
      <c r="A3355" s="37">
        <v>29860</v>
      </c>
      <c r="B3355" s="38">
        <v>7654.36435174086</v>
      </c>
      <c r="C3355" s="38" t="s">
        <v>29</v>
      </c>
      <c r="D3355" s="38" t="s">
        <v>27</v>
      </c>
      <c r="E3355" s="38" t="s">
        <v>28</v>
      </c>
      <c r="F3355" s="38" t="s">
        <v>0</v>
      </c>
      <c r="G3355" s="38" t="s">
        <v>14</v>
      </c>
      <c r="H3355" s="38" t="s">
        <v>15</v>
      </c>
      <c r="I3355" s="38" t="s">
        <v>21</v>
      </c>
    </row>
    <row r="3356" spans="1:9" x14ac:dyDescent="0.2">
      <c r="A3356" s="37">
        <v>29952</v>
      </c>
      <c r="B3356" s="38">
        <v>7708.2823652917596</v>
      </c>
      <c r="C3356" s="38" t="s">
        <v>29</v>
      </c>
      <c r="D3356" s="38" t="s">
        <v>27</v>
      </c>
      <c r="E3356" s="38" t="s">
        <v>28</v>
      </c>
      <c r="F3356" s="38" t="s">
        <v>0</v>
      </c>
      <c r="G3356" s="38" t="s">
        <v>14</v>
      </c>
      <c r="H3356" s="38" t="s">
        <v>15</v>
      </c>
      <c r="I3356" s="38" t="s">
        <v>21</v>
      </c>
    </row>
    <row r="3357" spans="1:9" x14ac:dyDescent="0.2">
      <c r="A3357" s="37">
        <v>30042</v>
      </c>
      <c r="B3357" s="38">
        <v>7763.6299926764495</v>
      </c>
      <c r="C3357" s="38" t="s">
        <v>29</v>
      </c>
      <c r="D3357" s="38" t="s">
        <v>27</v>
      </c>
      <c r="E3357" s="38" t="s">
        <v>28</v>
      </c>
      <c r="F3357" s="38" t="s">
        <v>0</v>
      </c>
      <c r="G3357" s="38" t="s">
        <v>14</v>
      </c>
      <c r="H3357" s="38" t="s">
        <v>15</v>
      </c>
      <c r="I3357" s="38" t="s">
        <v>21</v>
      </c>
    </row>
    <row r="3358" spans="1:9" x14ac:dyDescent="0.2">
      <c r="A3358" s="37">
        <v>30133</v>
      </c>
      <c r="B3358" s="38">
        <v>7820.1899652598104</v>
      </c>
      <c r="C3358" s="38" t="s">
        <v>29</v>
      </c>
      <c r="D3358" s="38" t="s">
        <v>27</v>
      </c>
      <c r="E3358" s="38" t="s">
        <v>28</v>
      </c>
      <c r="F3358" s="38" t="s">
        <v>0</v>
      </c>
      <c r="G3358" s="38" t="s">
        <v>14</v>
      </c>
      <c r="H3358" s="38" t="s">
        <v>15</v>
      </c>
      <c r="I3358" s="38" t="s">
        <v>21</v>
      </c>
    </row>
    <row r="3359" spans="1:9" x14ac:dyDescent="0.2">
      <c r="A3359" s="37">
        <v>30225</v>
      </c>
      <c r="B3359" s="38">
        <v>7878.1603614453397</v>
      </c>
      <c r="C3359" s="38" t="s">
        <v>29</v>
      </c>
      <c r="D3359" s="38" t="s">
        <v>27</v>
      </c>
      <c r="E3359" s="38" t="s">
        <v>28</v>
      </c>
      <c r="F3359" s="38" t="s">
        <v>0</v>
      </c>
      <c r="G3359" s="38" t="s">
        <v>14</v>
      </c>
      <c r="H3359" s="38" t="s">
        <v>15</v>
      </c>
      <c r="I3359" s="38" t="s">
        <v>21</v>
      </c>
    </row>
    <row r="3360" spans="1:9" x14ac:dyDescent="0.2">
      <c r="A3360" s="37">
        <v>30317</v>
      </c>
      <c r="B3360" s="38">
        <v>7935.9376075229902</v>
      </c>
      <c r="C3360" s="38" t="s">
        <v>29</v>
      </c>
      <c r="D3360" s="38" t="s">
        <v>27</v>
      </c>
      <c r="E3360" s="38" t="s">
        <v>28</v>
      </c>
      <c r="F3360" s="38" t="s">
        <v>0</v>
      </c>
      <c r="G3360" s="38" t="s">
        <v>14</v>
      </c>
      <c r="H3360" s="38" t="s">
        <v>15</v>
      </c>
      <c r="I3360" s="38" t="s">
        <v>21</v>
      </c>
    </row>
    <row r="3361" spans="1:9" x14ac:dyDescent="0.2">
      <c r="A3361" s="37">
        <v>30407</v>
      </c>
      <c r="B3361" s="38">
        <v>7994.8598980201796</v>
      </c>
      <c r="C3361" s="38" t="s">
        <v>29</v>
      </c>
      <c r="D3361" s="38" t="s">
        <v>27</v>
      </c>
      <c r="E3361" s="38" t="s">
        <v>28</v>
      </c>
      <c r="F3361" s="38" t="s">
        <v>0</v>
      </c>
      <c r="G3361" s="38" t="s">
        <v>14</v>
      </c>
      <c r="H3361" s="38" t="s">
        <v>15</v>
      </c>
      <c r="I3361" s="38" t="s">
        <v>21</v>
      </c>
    </row>
    <row r="3362" spans="1:9" x14ac:dyDescent="0.2">
      <c r="A3362" s="37">
        <v>30498</v>
      </c>
      <c r="B3362" s="38">
        <v>8055.3700644259497</v>
      </c>
      <c r="C3362" s="38" t="s">
        <v>29</v>
      </c>
      <c r="D3362" s="38" t="s">
        <v>27</v>
      </c>
      <c r="E3362" s="38" t="s">
        <v>28</v>
      </c>
      <c r="F3362" s="38" t="s">
        <v>0</v>
      </c>
      <c r="G3362" s="38" t="s">
        <v>14</v>
      </c>
      <c r="H3362" s="38" t="s">
        <v>15</v>
      </c>
      <c r="I3362" s="38" t="s">
        <v>21</v>
      </c>
    </row>
    <row r="3363" spans="1:9" x14ac:dyDescent="0.2">
      <c r="A3363" s="37">
        <v>30590</v>
      </c>
      <c r="B3363" s="38">
        <v>8118.4215710115304</v>
      </c>
      <c r="C3363" s="38" t="s">
        <v>29</v>
      </c>
      <c r="D3363" s="38" t="s">
        <v>27</v>
      </c>
      <c r="E3363" s="38" t="s">
        <v>28</v>
      </c>
      <c r="F3363" s="38" t="s">
        <v>0</v>
      </c>
      <c r="G3363" s="38" t="s">
        <v>14</v>
      </c>
      <c r="H3363" s="38" t="s">
        <v>15</v>
      </c>
      <c r="I3363" s="38" t="s">
        <v>21</v>
      </c>
    </row>
    <row r="3364" spans="1:9" x14ac:dyDescent="0.2">
      <c r="A3364" s="37">
        <v>30682</v>
      </c>
      <c r="B3364" s="38">
        <v>8184.1203990416498</v>
      </c>
      <c r="C3364" s="38" t="s">
        <v>29</v>
      </c>
      <c r="D3364" s="38" t="s">
        <v>27</v>
      </c>
      <c r="E3364" s="38" t="s">
        <v>28</v>
      </c>
      <c r="F3364" s="38" t="s">
        <v>0</v>
      </c>
      <c r="G3364" s="38" t="s">
        <v>14</v>
      </c>
      <c r="H3364" s="38" t="s">
        <v>15</v>
      </c>
      <c r="I3364" s="38" t="s">
        <v>21</v>
      </c>
    </row>
    <row r="3365" spans="1:9" x14ac:dyDescent="0.2">
      <c r="A3365" s="37">
        <v>30773</v>
      </c>
      <c r="B3365" s="38">
        <v>8252.3611608175106</v>
      </c>
      <c r="C3365" s="38" t="s">
        <v>29</v>
      </c>
      <c r="D3365" s="38" t="s">
        <v>27</v>
      </c>
      <c r="E3365" s="38" t="s">
        <v>28</v>
      </c>
      <c r="F3365" s="38" t="s">
        <v>0</v>
      </c>
      <c r="G3365" s="38" t="s">
        <v>14</v>
      </c>
      <c r="H3365" s="38" t="s">
        <v>15</v>
      </c>
      <c r="I3365" s="38" t="s">
        <v>21</v>
      </c>
    </row>
    <row r="3366" spans="1:9" x14ac:dyDescent="0.2">
      <c r="A3366" s="37">
        <v>30864</v>
      </c>
      <c r="B3366" s="38">
        <v>8322.3523411080805</v>
      </c>
      <c r="C3366" s="38" t="s">
        <v>29</v>
      </c>
      <c r="D3366" s="38" t="s">
        <v>27</v>
      </c>
      <c r="E3366" s="38" t="s">
        <v>28</v>
      </c>
      <c r="F3366" s="38" t="s">
        <v>0</v>
      </c>
      <c r="G3366" s="38" t="s">
        <v>14</v>
      </c>
      <c r="H3366" s="38" t="s">
        <v>15</v>
      </c>
      <c r="I3366" s="38" t="s">
        <v>21</v>
      </c>
    </row>
    <row r="3367" spans="1:9" x14ac:dyDescent="0.2">
      <c r="A3367" s="37">
        <v>30956</v>
      </c>
      <c r="B3367" s="38">
        <v>8393.8407780299203</v>
      </c>
      <c r="C3367" s="38" t="s">
        <v>29</v>
      </c>
      <c r="D3367" s="38" t="s">
        <v>27</v>
      </c>
      <c r="E3367" s="38" t="s">
        <v>28</v>
      </c>
      <c r="F3367" s="38" t="s">
        <v>0</v>
      </c>
      <c r="G3367" s="38" t="s">
        <v>14</v>
      </c>
      <c r="H3367" s="38" t="s">
        <v>15</v>
      </c>
      <c r="I3367" s="38" t="s">
        <v>21</v>
      </c>
    </row>
    <row r="3368" spans="1:9" x14ac:dyDescent="0.2">
      <c r="A3368" s="37">
        <v>31048</v>
      </c>
      <c r="B3368" s="38">
        <v>8466.0943377929907</v>
      </c>
      <c r="C3368" s="38" t="s">
        <v>29</v>
      </c>
      <c r="D3368" s="38" t="s">
        <v>27</v>
      </c>
      <c r="E3368" s="38" t="s">
        <v>28</v>
      </c>
      <c r="F3368" s="38" t="s">
        <v>0</v>
      </c>
      <c r="G3368" s="38" t="s">
        <v>14</v>
      </c>
      <c r="H3368" s="38" t="s">
        <v>15</v>
      </c>
      <c r="I3368" s="38" t="s">
        <v>21</v>
      </c>
    </row>
    <row r="3369" spans="1:9" x14ac:dyDescent="0.2">
      <c r="A3369" s="37">
        <v>31138</v>
      </c>
      <c r="B3369" s="38">
        <v>8538.8564076442908</v>
      </c>
      <c r="C3369" s="38" t="s">
        <v>29</v>
      </c>
      <c r="D3369" s="38" t="s">
        <v>27</v>
      </c>
      <c r="E3369" s="38" t="s">
        <v>28</v>
      </c>
      <c r="F3369" s="38" t="s">
        <v>0</v>
      </c>
      <c r="G3369" s="38" t="s">
        <v>14</v>
      </c>
      <c r="H3369" s="38" t="s">
        <v>15</v>
      </c>
      <c r="I3369" s="38" t="s">
        <v>21</v>
      </c>
    </row>
    <row r="3370" spans="1:9" x14ac:dyDescent="0.2">
      <c r="A3370" s="37">
        <v>31229</v>
      </c>
      <c r="B3370" s="38">
        <v>8611.89242084326</v>
      </c>
      <c r="C3370" s="38" t="s">
        <v>29</v>
      </c>
      <c r="D3370" s="38" t="s">
        <v>27</v>
      </c>
      <c r="E3370" s="38" t="s">
        <v>28</v>
      </c>
      <c r="F3370" s="38" t="s">
        <v>0</v>
      </c>
      <c r="G3370" s="38" t="s">
        <v>14</v>
      </c>
      <c r="H3370" s="38" t="s">
        <v>15</v>
      </c>
      <c r="I3370" s="38" t="s">
        <v>21</v>
      </c>
    </row>
    <row r="3371" spans="1:9" x14ac:dyDescent="0.2">
      <c r="A3371" s="37">
        <v>31321</v>
      </c>
      <c r="B3371" s="38">
        <v>8684.9960649797704</v>
      </c>
      <c r="C3371" s="38" t="s">
        <v>29</v>
      </c>
      <c r="D3371" s="38" t="s">
        <v>27</v>
      </c>
      <c r="E3371" s="38" t="s">
        <v>28</v>
      </c>
      <c r="F3371" s="38" t="s">
        <v>0</v>
      </c>
      <c r="G3371" s="38" t="s">
        <v>14</v>
      </c>
      <c r="H3371" s="38" t="s">
        <v>15</v>
      </c>
      <c r="I3371" s="38" t="s">
        <v>21</v>
      </c>
    </row>
    <row r="3372" spans="1:9" x14ac:dyDescent="0.2">
      <c r="A3372" s="37">
        <v>31413</v>
      </c>
      <c r="B3372" s="38">
        <v>8757.92824715797</v>
      </c>
      <c r="C3372" s="38" t="s">
        <v>29</v>
      </c>
      <c r="D3372" s="38" t="s">
        <v>27</v>
      </c>
      <c r="E3372" s="38" t="s">
        <v>28</v>
      </c>
      <c r="F3372" s="38" t="s">
        <v>0</v>
      </c>
      <c r="G3372" s="38" t="s">
        <v>14</v>
      </c>
      <c r="H3372" s="38" t="s">
        <v>15</v>
      </c>
      <c r="I3372" s="38" t="s">
        <v>21</v>
      </c>
    </row>
    <row r="3373" spans="1:9" x14ac:dyDescent="0.2">
      <c r="A3373" s="37">
        <v>31503</v>
      </c>
      <c r="B3373" s="38">
        <v>8830.6168453456503</v>
      </c>
      <c r="C3373" s="38" t="s">
        <v>29</v>
      </c>
      <c r="D3373" s="38" t="s">
        <v>27</v>
      </c>
      <c r="E3373" s="38" t="s">
        <v>28</v>
      </c>
      <c r="F3373" s="38" t="s">
        <v>0</v>
      </c>
      <c r="G3373" s="38" t="s">
        <v>14</v>
      </c>
      <c r="H3373" s="38" t="s">
        <v>15</v>
      </c>
      <c r="I3373" s="38" t="s">
        <v>21</v>
      </c>
    </row>
    <row r="3374" spans="1:9" x14ac:dyDescent="0.2">
      <c r="A3374" s="37">
        <v>31594</v>
      </c>
      <c r="B3374" s="38">
        <v>8903.3781422669108</v>
      </c>
      <c r="C3374" s="38" t="s">
        <v>29</v>
      </c>
      <c r="D3374" s="38" t="s">
        <v>27</v>
      </c>
      <c r="E3374" s="38" t="s">
        <v>28</v>
      </c>
      <c r="F3374" s="38" t="s">
        <v>0</v>
      </c>
      <c r="G3374" s="38" t="s">
        <v>14</v>
      </c>
      <c r="H3374" s="38" t="s">
        <v>15</v>
      </c>
      <c r="I3374" s="38" t="s">
        <v>21</v>
      </c>
    </row>
    <row r="3375" spans="1:9" x14ac:dyDescent="0.2">
      <c r="A3375" s="37">
        <v>31686</v>
      </c>
      <c r="B3375" s="38">
        <v>8976.1247489086909</v>
      </c>
      <c r="C3375" s="38" t="s">
        <v>29</v>
      </c>
      <c r="D3375" s="38" t="s">
        <v>27</v>
      </c>
      <c r="E3375" s="38" t="s">
        <v>28</v>
      </c>
      <c r="F3375" s="38" t="s">
        <v>0</v>
      </c>
      <c r="G3375" s="38" t="s">
        <v>14</v>
      </c>
      <c r="H3375" s="38" t="s">
        <v>15</v>
      </c>
      <c r="I3375" s="38" t="s">
        <v>21</v>
      </c>
    </row>
    <row r="3376" spans="1:9" x14ac:dyDescent="0.2">
      <c r="A3376" s="37">
        <v>31778</v>
      </c>
      <c r="B3376" s="38">
        <v>9048.6692548742794</v>
      </c>
      <c r="C3376" s="38" t="s">
        <v>29</v>
      </c>
      <c r="D3376" s="38" t="s">
        <v>27</v>
      </c>
      <c r="E3376" s="38" t="s">
        <v>28</v>
      </c>
      <c r="F3376" s="38" t="s">
        <v>0</v>
      </c>
      <c r="G3376" s="38" t="s">
        <v>14</v>
      </c>
      <c r="H3376" s="38" t="s">
        <v>15</v>
      </c>
      <c r="I3376" s="38" t="s">
        <v>21</v>
      </c>
    </row>
    <row r="3377" spans="1:9" x14ac:dyDescent="0.2">
      <c r="A3377" s="37">
        <v>31868</v>
      </c>
      <c r="B3377" s="38">
        <v>9120.4734649345792</v>
      </c>
      <c r="C3377" s="38" t="s">
        <v>29</v>
      </c>
      <c r="D3377" s="38" t="s">
        <v>27</v>
      </c>
      <c r="E3377" s="38" t="s">
        <v>28</v>
      </c>
      <c r="F3377" s="38" t="s">
        <v>0</v>
      </c>
      <c r="G3377" s="38" t="s">
        <v>14</v>
      </c>
      <c r="H3377" s="38" t="s">
        <v>15</v>
      </c>
      <c r="I3377" s="38" t="s">
        <v>21</v>
      </c>
    </row>
    <row r="3378" spans="1:9" x14ac:dyDescent="0.2">
      <c r="A3378" s="37">
        <v>31959</v>
      </c>
      <c r="B3378" s="38">
        <v>9191.5059401168401</v>
      </c>
      <c r="C3378" s="38" t="s">
        <v>29</v>
      </c>
      <c r="D3378" s="38" t="s">
        <v>27</v>
      </c>
      <c r="E3378" s="38" t="s">
        <v>28</v>
      </c>
      <c r="F3378" s="38" t="s">
        <v>0</v>
      </c>
      <c r="G3378" s="38" t="s">
        <v>14</v>
      </c>
      <c r="H3378" s="38" t="s">
        <v>15</v>
      </c>
      <c r="I3378" s="38" t="s">
        <v>21</v>
      </c>
    </row>
    <row r="3379" spans="1:9" x14ac:dyDescent="0.2">
      <c r="A3379" s="37">
        <v>32051</v>
      </c>
      <c r="B3379" s="38">
        <v>9262.5540773821795</v>
      </c>
      <c r="C3379" s="38" t="s">
        <v>29</v>
      </c>
      <c r="D3379" s="38" t="s">
        <v>27</v>
      </c>
      <c r="E3379" s="38" t="s">
        <v>28</v>
      </c>
      <c r="F3379" s="38" t="s">
        <v>0</v>
      </c>
      <c r="G3379" s="38" t="s">
        <v>14</v>
      </c>
      <c r="H3379" s="38" t="s">
        <v>15</v>
      </c>
      <c r="I3379" s="38" t="s">
        <v>21</v>
      </c>
    </row>
    <row r="3380" spans="1:9" x14ac:dyDescent="0.2">
      <c r="A3380" s="37">
        <v>32143</v>
      </c>
      <c r="B3380" s="38">
        <v>9332.8981623319396</v>
      </c>
      <c r="C3380" s="38" t="s">
        <v>29</v>
      </c>
      <c r="D3380" s="38" t="s">
        <v>27</v>
      </c>
      <c r="E3380" s="38" t="s">
        <v>28</v>
      </c>
      <c r="F3380" s="38" t="s">
        <v>0</v>
      </c>
      <c r="G3380" s="38" t="s">
        <v>14</v>
      </c>
      <c r="H3380" s="38" t="s">
        <v>15</v>
      </c>
      <c r="I3380" s="38" t="s">
        <v>21</v>
      </c>
    </row>
    <row r="3381" spans="1:9" x14ac:dyDescent="0.2">
      <c r="A3381" s="37">
        <v>32234</v>
      </c>
      <c r="B3381" s="38">
        <v>9402.9361193980003</v>
      </c>
      <c r="C3381" s="38" t="s">
        <v>29</v>
      </c>
      <c r="D3381" s="38" t="s">
        <v>27</v>
      </c>
      <c r="E3381" s="38" t="s">
        <v>28</v>
      </c>
      <c r="F3381" s="38" t="s">
        <v>0</v>
      </c>
      <c r="G3381" s="38" t="s">
        <v>14</v>
      </c>
      <c r="H3381" s="38" t="s">
        <v>15</v>
      </c>
      <c r="I3381" s="38" t="s">
        <v>21</v>
      </c>
    </row>
    <row r="3382" spans="1:9" x14ac:dyDescent="0.2">
      <c r="A3382" s="37">
        <v>32325</v>
      </c>
      <c r="B3382" s="38">
        <v>9472.3729046182798</v>
      </c>
      <c r="C3382" s="38" t="s">
        <v>29</v>
      </c>
      <c r="D3382" s="38" t="s">
        <v>27</v>
      </c>
      <c r="E3382" s="38" t="s">
        <v>28</v>
      </c>
      <c r="F3382" s="38" t="s">
        <v>0</v>
      </c>
      <c r="G3382" s="38" t="s">
        <v>14</v>
      </c>
      <c r="H3382" s="38" t="s">
        <v>15</v>
      </c>
      <c r="I3382" s="38" t="s">
        <v>21</v>
      </c>
    </row>
    <row r="3383" spans="1:9" x14ac:dyDescent="0.2">
      <c r="A3383" s="37">
        <v>32417</v>
      </c>
      <c r="B3383" s="38">
        <v>9541.7398527011101</v>
      </c>
      <c r="C3383" s="38" t="s">
        <v>29</v>
      </c>
      <c r="D3383" s="38" t="s">
        <v>27</v>
      </c>
      <c r="E3383" s="38" t="s">
        <v>28</v>
      </c>
      <c r="F3383" s="38" t="s">
        <v>0</v>
      </c>
      <c r="G3383" s="38" t="s">
        <v>14</v>
      </c>
      <c r="H3383" s="38" t="s">
        <v>15</v>
      </c>
      <c r="I3383" s="38" t="s">
        <v>21</v>
      </c>
    </row>
    <row r="3384" spans="1:9" x14ac:dyDescent="0.2">
      <c r="A3384" s="37">
        <v>32509</v>
      </c>
      <c r="B3384" s="38">
        <v>9610.8983435729897</v>
      </c>
      <c r="C3384" s="38" t="s">
        <v>29</v>
      </c>
      <c r="D3384" s="38" t="s">
        <v>27</v>
      </c>
      <c r="E3384" s="38" t="s">
        <v>28</v>
      </c>
      <c r="F3384" s="38" t="s">
        <v>0</v>
      </c>
      <c r="G3384" s="38" t="s">
        <v>14</v>
      </c>
      <c r="H3384" s="38" t="s">
        <v>15</v>
      </c>
      <c r="I3384" s="38" t="s">
        <v>21</v>
      </c>
    </row>
    <row r="3385" spans="1:9" x14ac:dyDescent="0.2">
      <c r="A3385" s="37">
        <v>32599</v>
      </c>
      <c r="B3385" s="38">
        <v>9679.7524777823801</v>
      </c>
      <c r="C3385" s="38" t="s">
        <v>29</v>
      </c>
      <c r="D3385" s="38" t="s">
        <v>27</v>
      </c>
      <c r="E3385" s="38" t="s">
        <v>28</v>
      </c>
      <c r="F3385" s="38" t="s">
        <v>0</v>
      </c>
      <c r="G3385" s="38" t="s">
        <v>14</v>
      </c>
      <c r="H3385" s="38" t="s">
        <v>15</v>
      </c>
      <c r="I3385" s="38" t="s">
        <v>21</v>
      </c>
    </row>
    <row r="3386" spans="1:9" x14ac:dyDescent="0.2">
      <c r="A3386" s="37">
        <v>32690</v>
      </c>
      <c r="B3386" s="38">
        <v>9748.4742143631302</v>
      </c>
      <c r="C3386" s="38" t="s">
        <v>29</v>
      </c>
      <c r="D3386" s="38" t="s">
        <v>27</v>
      </c>
      <c r="E3386" s="38" t="s">
        <v>28</v>
      </c>
      <c r="F3386" s="38" t="s">
        <v>0</v>
      </c>
      <c r="G3386" s="38" t="s">
        <v>14</v>
      </c>
      <c r="H3386" s="38" t="s">
        <v>15</v>
      </c>
      <c r="I3386" s="38" t="s">
        <v>21</v>
      </c>
    </row>
    <row r="3387" spans="1:9" x14ac:dyDescent="0.2">
      <c r="A3387" s="37">
        <v>32782</v>
      </c>
      <c r="B3387" s="38">
        <v>9817.0834964272199</v>
      </c>
      <c r="C3387" s="38" t="s">
        <v>29</v>
      </c>
      <c r="D3387" s="38" t="s">
        <v>27</v>
      </c>
      <c r="E3387" s="38" t="s">
        <v>28</v>
      </c>
      <c r="F3387" s="38" t="s">
        <v>0</v>
      </c>
      <c r="G3387" s="38" t="s">
        <v>14</v>
      </c>
      <c r="H3387" s="38" t="s">
        <v>15</v>
      </c>
      <c r="I3387" s="38" t="s">
        <v>21</v>
      </c>
    </row>
    <row r="3388" spans="1:9" x14ac:dyDescent="0.2">
      <c r="A3388" s="37">
        <v>32874</v>
      </c>
      <c r="B3388" s="38">
        <v>9885.4572136292409</v>
      </c>
      <c r="C3388" s="38" t="s">
        <v>29</v>
      </c>
      <c r="D3388" s="38" t="s">
        <v>27</v>
      </c>
      <c r="E3388" s="38" t="s">
        <v>28</v>
      </c>
      <c r="F3388" s="38" t="s">
        <v>0</v>
      </c>
      <c r="G3388" s="38" t="s">
        <v>14</v>
      </c>
      <c r="H3388" s="38" t="s">
        <v>15</v>
      </c>
      <c r="I3388" s="38" t="s">
        <v>21</v>
      </c>
    </row>
    <row r="3389" spans="1:9" x14ac:dyDescent="0.2">
      <c r="A3389" s="37">
        <v>32964</v>
      </c>
      <c r="B3389" s="38">
        <v>9953.5203953165801</v>
      </c>
      <c r="C3389" s="38" t="s">
        <v>29</v>
      </c>
      <c r="D3389" s="38" t="s">
        <v>27</v>
      </c>
      <c r="E3389" s="38" t="s">
        <v>28</v>
      </c>
      <c r="F3389" s="38" t="s">
        <v>0</v>
      </c>
      <c r="G3389" s="38" t="s">
        <v>14</v>
      </c>
      <c r="H3389" s="38" t="s">
        <v>15</v>
      </c>
      <c r="I3389" s="38" t="s">
        <v>21</v>
      </c>
    </row>
    <row r="3390" spans="1:9" x14ac:dyDescent="0.2">
      <c r="A3390" s="37">
        <v>33055</v>
      </c>
      <c r="B3390" s="38">
        <v>10020.582476297401</v>
      </c>
      <c r="C3390" s="38" t="s">
        <v>29</v>
      </c>
      <c r="D3390" s="38" t="s">
        <v>27</v>
      </c>
      <c r="E3390" s="38" t="s">
        <v>28</v>
      </c>
      <c r="F3390" s="38" t="s">
        <v>0</v>
      </c>
      <c r="G3390" s="38" t="s">
        <v>14</v>
      </c>
      <c r="H3390" s="38" t="s">
        <v>15</v>
      </c>
      <c r="I3390" s="38" t="s">
        <v>21</v>
      </c>
    </row>
    <row r="3391" spans="1:9" x14ac:dyDescent="0.2">
      <c r="A3391" s="37">
        <v>33147</v>
      </c>
      <c r="B3391" s="38">
        <v>10086.676972233299</v>
      </c>
      <c r="C3391" s="38" t="s">
        <v>29</v>
      </c>
      <c r="D3391" s="38" t="s">
        <v>27</v>
      </c>
      <c r="E3391" s="38" t="s">
        <v>28</v>
      </c>
      <c r="F3391" s="38" t="s">
        <v>0</v>
      </c>
      <c r="G3391" s="38" t="s">
        <v>14</v>
      </c>
      <c r="H3391" s="38" t="s">
        <v>15</v>
      </c>
      <c r="I3391" s="38" t="s">
        <v>21</v>
      </c>
    </row>
    <row r="3392" spans="1:9" x14ac:dyDescent="0.2">
      <c r="A3392" s="37">
        <v>33239</v>
      </c>
      <c r="B3392" s="38">
        <v>10152.1772040669</v>
      </c>
      <c r="C3392" s="38" t="s">
        <v>29</v>
      </c>
      <c r="D3392" s="38" t="s">
        <v>27</v>
      </c>
      <c r="E3392" s="38" t="s">
        <v>28</v>
      </c>
      <c r="F3392" s="38" t="s">
        <v>0</v>
      </c>
      <c r="G3392" s="38" t="s">
        <v>14</v>
      </c>
      <c r="H3392" s="38" t="s">
        <v>15</v>
      </c>
      <c r="I3392" s="38" t="s">
        <v>21</v>
      </c>
    </row>
    <row r="3393" spans="1:9" x14ac:dyDescent="0.2">
      <c r="A3393" s="37">
        <v>33329</v>
      </c>
      <c r="B3393" s="38">
        <v>10216.9058176653</v>
      </c>
      <c r="C3393" s="38" t="s">
        <v>29</v>
      </c>
      <c r="D3393" s="38" t="s">
        <v>27</v>
      </c>
      <c r="E3393" s="38" t="s">
        <v>28</v>
      </c>
      <c r="F3393" s="38" t="s">
        <v>0</v>
      </c>
      <c r="G3393" s="38" t="s">
        <v>14</v>
      </c>
      <c r="H3393" s="38" t="s">
        <v>15</v>
      </c>
      <c r="I3393" s="38" t="s">
        <v>21</v>
      </c>
    </row>
    <row r="3394" spans="1:9" x14ac:dyDescent="0.2">
      <c r="A3394" s="37">
        <v>33420</v>
      </c>
      <c r="B3394" s="38">
        <v>10281.5702272238</v>
      </c>
      <c r="C3394" s="38" t="s">
        <v>29</v>
      </c>
      <c r="D3394" s="38" t="s">
        <v>27</v>
      </c>
      <c r="E3394" s="38" t="s">
        <v>28</v>
      </c>
      <c r="F3394" s="38" t="s">
        <v>0</v>
      </c>
      <c r="G3394" s="38" t="s">
        <v>14</v>
      </c>
      <c r="H3394" s="38" t="s">
        <v>15</v>
      </c>
      <c r="I3394" s="38" t="s">
        <v>21</v>
      </c>
    </row>
    <row r="3395" spans="1:9" x14ac:dyDescent="0.2">
      <c r="A3395" s="37">
        <v>33512</v>
      </c>
      <c r="B3395" s="38">
        <v>10347.376832231301</v>
      </c>
      <c r="C3395" s="38" t="s">
        <v>29</v>
      </c>
      <c r="D3395" s="38" t="s">
        <v>27</v>
      </c>
      <c r="E3395" s="38" t="s">
        <v>28</v>
      </c>
      <c r="F3395" s="38" t="s">
        <v>0</v>
      </c>
      <c r="G3395" s="38" t="s">
        <v>14</v>
      </c>
      <c r="H3395" s="38" t="s">
        <v>15</v>
      </c>
      <c r="I3395" s="38" t="s">
        <v>21</v>
      </c>
    </row>
    <row r="3396" spans="1:9" x14ac:dyDescent="0.2">
      <c r="A3396" s="37">
        <v>33604</v>
      </c>
      <c r="B3396" s="38">
        <v>10414.244254417499</v>
      </c>
      <c r="C3396" s="38" t="s">
        <v>29</v>
      </c>
      <c r="D3396" s="38" t="s">
        <v>27</v>
      </c>
      <c r="E3396" s="38" t="s">
        <v>28</v>
      </c>
      <c r="F3396" s="38" t="s">
        <v>0</v>
      </c>
      <c r="G3396" s="38" t="s">
        <v>14</v>
      </c>
      <c r="H3396" s="38" t="s">
        <v>15</v>
      </c>
      <c r="I3396" s="38" t="s">
        <v>21</v>
      </c>
    </row>
    <row r="3397" spans="1:9" x14ac:dyDescent="0.2">
      <c r="A3397" s="37">
        <v>33695</v>
      </c>
      <c r="B3397" s="38">
        <v>10482.223100445601</v>
      </c>
      <c r="C3397" s="38" t="s">
        <v>29</v>
      </c>
      <c r="D3397" s="38" t="s">
        <v>27</v>
      </c>
      <c r="E3397" s="38" t="s">
        <v>28</v>
      </c>
      <c r="F3397" s="38" t="s">
        <v>0</v>
      </c>
      <c r="G3397" s="38" t="s">
        <v>14</v>
      </c>
      <c r="H3397" s="38" t="s">
        <v>15</v>
      </c>
      <c r="I3397" s="38" t="s">
        <v>21</v>
      </c>
    </row>
    <row r="3398" spans="1:9" x14ac:dyDescent="0.2">
      <c r="A3398" s="37">
        <v>33786</v>
      </c>
      <c r="B3398" s="38">
        <v>10551.784861690299</v>
      </c>
      <c r="C3398" s="38" t="s">
        <v>29</v>
      </c>
      <c r="D3398" s="38" t="s">
        <v>27</v>
      </c>
      <c r="E3398" s="38" t="s">
        <v>28</v>
      </c>
      <c r="F3398" s="38" t="s">
        <v>0</v>
      </c>
      <c r="G3398" s="38" t="s">
        <v>14</v>
      </c>
      <c r="H3398" s="38" t="s">
        <v>15</v>
      </c>
      <c r="I3398" s="38" t="s">
        <v>21</v>
      </c>
    </row>
    <row r="3399" spans="1:9" x14ac:dyDescent="0.2">
      <c r="A3399" s="37">
        <v>33878</v>
      </c>
      <c r="B3399" s="38">
        <v>10622.618090341701</v>
      </c>
      <c r="C3399" s="38" t="s">
        <v>29</v>
      </c>
      <c r="D3399" s="38" t="s">
        <v>27</v>
      </c>
      <c r="E3399" s="38" t="s">
        <v>28</v>
      </c>
      <c r="F3399" s="38" t="s">
        <v>0</v>
      </c>
      <c r="G3399" s="38" t="s">
        <v>14</v>
      </c>
      <c r="H3399" s="38" t="s">
        <v>15</v>
      </c>
      <c r="I3399" s="38" t="s">
        <v>21</v>
      </c>
    </row>
    <row r="3400" spans="1:9" x14ac:dyDescent="0.2">
      <c r="A3400" s="37">
        <v>33970</v>
      </c>
      <c r="B3400" s="38">
        <v>10695.5423841381</v>
      </c>
      <c r="C3400" s="38" t="s">
        <v>29</v>
      </c>
      <c r="D3400" s="38" t="s">
        <v>27</v>
      </c>
      <c r="E3400" s="38" t="s">
        <v>28</v>
      </c>
      <c r="F3400" s="38" t="s">
        <v>0</v>
      </c>
      <c r="G3400" s="38" t="s">
        <v>14</v>
      </c>
      <c r="H3400" s="38" t="s">
        <v>15</v>
      </c>
      <c r="I3400" s="38" t="s">
        <v>21</v>
      </c>
    </row>
    <row r="3401" spans="1:9" x14ac:dyDescent="0.2">
      <c r="A3401" s="37">
        <v>34060</v>
      </c>
      <c r="B3401" s="38">
        <v>10769.570878061601</v>
      </c>
      <c r="C3401" s="38" t="s">
        <v>29</v>
      </c>
      <c r="D3401" s="38" t="s">
        <v>27</v>
      </c>
      <c r="E3401" s="38" t="s">
        <v>28</v>
      </c>
      <c r="F3401" s="38" t="s">
        <v>0</v>
      </c>
      <c r="G3401" s="38" t="s">
        <v>14</v>
      </c>
      <c r="H3401" s="38" t="s">
        <v>15</v>
      </c>
      <c r="I3401" s="38" t="s">
        <v>21</v>
      </c>
    </row>
    <row r="3402" spans="1:9" x14ac:dyDescent="0.2">
      <c r="A3402" s="37">
        <v>34151</v>
      </c>
      <c r="B3402" s="38">
        <v>10844.632547478001</v>
      </c>
      <c r="C3402" s="38" t="s">
        <v>29</v>
      </c>
      <c r="D3402" s="38" t="s">
        <v>27</v>
      </c>
      <c r="E3402" s="38" t="s">
        <v>28</v>
      </c>
      <c r="F3402" s="38" t="s">
        <v>0</v>
      </c>
      <c r="G3402" s="38" t="s">
        <v>14</v>
      </c>
      <c r="H3402" s="38" t="s">
        <v>15</v>
      </c>
      <c r="I3402" s="38" t="s">
        <v>21</v>
      </c>
    </row>
    <row r="3403" spans="1:9" x14ac:dyDescent="0.2">
      <c r="A3403" s="37">
        <v>34243</v>
      </c>
      <c r="B3403" s="38">
        <v>10921.031467364201</v>
      </c>
      <c r="C3403" s="38" t="s">
        <v>29</v>
      </c>
      <c r="D3403" s="38" t="s">
        <v>27</v>
      </c>
      <c r="E3403" s="38" t="s">
        <v>28</v>
      </c>
      <c r="F3403" s="38" t="s">
        <v>0</v>
      </c>
      <c r="G3403" s="38" t="s">
        <v>14</v>
      </c>
      <c r="H3403" s="38" t="s">
        <v>15</v>
      </c>
      <c r="I3403" s="38" t="s">
        <v>21</v>
      </c>
    </row>
    <row r="3404" spans="1:9" x14ac:dyDescent="0.2">
      <c r="A3404" s="37">
        <v>34335</v>
      </c>
      <c r="B3404" s="38">
        <v>10998.7485905842</v>
      </c>
      <c r="C3404" s="38" t="s">
        <v>29</v>
      </c>
      <c r="D3404" s="38" t="s">
        <v>27</v>
      </c>
      <c r="E3404" s="38" t="s">
        <v>28</v>
      </c>
      <c r="F3404" s="38" t="s">
        <v>0</v>
      </c>
      <c r="G3404" s="38" t="s">
        <v>14</v>
      </c>
      <c r="H3404" s="38" t="s">
        <v>15</v>
      </c>
      <c r="I3404" s="38" t="s">
        <v>21</v>
      </c>
    </row>
    <row r="3405" spans="1:9" x14ac:dyDescent="0.2">
      <c r="A3405" s="37">
        <v>34425</v>
      </c>
      <c r="B3405" s="38">
        <v>11076.9490953694</v>
      </c>
      <c r="C3405" s="38" t="s">
        <v>29</v>
      </c>
      <c r="D3405" s="38" t="s">
        <v>27</v>
      </c>
      <c r="E3405" s="38" t="s">
        <v>28</v>
      </c>
      <c r="F3405" s="38" t="s">
        <v>0</v>
      </c>
      <c r="G3405" s="38" t="s">
        <v>14</v>
      </c>
      <c r="H3405" s="38" t="s">
        <v>15</v>
      </c>
      <c r="I3405" s="38" t="s">
        <v>21</v>
      </c>
    </row>
    <row r="3406" spans="1:9" x14ac:dyDescent="0.2">
      <c r="A3406" s="37">
        <v>34516</v>
      </c>
      <c r="B3406" s="38">
        <v>11156.4094196155</v>
      </c>
      <c r="C3406" s="38" t="s">
        <v>29</v>
      </c>
      <c r="D3406" s="38" t="s">
        <v>27</v>
      </c>
      <c r="E3406" s="38" t="s">
        <v>28</v>
      </c>
      <c r="F3406" s="38" t="s">
        <v>0</v>
      </c>
      <c r="G3406" s="38" t="s">
        <v>14</v>
      </c>
      <c r="H3406" s="38" t="s">
        <v>15</v>
      </c>
      <c r="I3406" s="38" t="s">
        <v>21</v>
      </c>
    </row>
    <row r="3407" spans="1:9" x14ac:dyDescent="0.2">
      <c r="A3407" s="37">
        <v>34608</v>
      </c>
      <c r="B3407" s="38">
        <v>11237.096679902501</v>
      </c>
      <c r="C3407" s="38" t="s">
        <v>29</v>
      </c>
      <c r="D3407" s="38" t="s">
        <v>27</v>
      </c>
      <c r="E3407" s="38" t="s">
        <v>28</v>
      </c>
      <c r="F3407" s="38" t="s">
        <v>0</v>
      </c>
      <c r="G3407" s="38" t="s">
        <v>14</v>
      </c>
      <c r="H3407" s="38" t="s">
        <v>15</v>
      </c>
      <c r="I3407" s="38" t="s">
        <v>21</v>
      </c>
    </row>
    <row r="3408" spans="1:9" x14ac:dyDescent="0.2">
      <c r="A3408" s="37">
        <v>34700</v>
      </c>
      <c r="B3408" s="38">
        <v>11318.730971934099</v>
      </c>
      <c r="C3408" s="38" t="s">
        <v>29</v>
      </c>
      <c r="D3408" s="38" t="s">
        <v>27</v>
      </c>
      <c r="E3408" s="38" t="s">
        <v>28</v>
      </c>
      <c r="F3408" s="38" t="s">
        <v>0</v>
      </c>
      <c r="G3408" s="38" t="s">
        <v>14</v>
      </c>
      <c r="H3408" s="38" t="s">
        <v>15</v>
      </c>
      <c r="I3408" s="38" t="s">
        <v>21</v>
      </c>
    </row>
    <row r="3409" spans="1:9" x14ac:dyDescent="0.2">
      <c r="A3409" s="37">
        <v>34790</v>
      </c>
      <c r="B3409" s="38">
        <v>11401.5451221803</v>
      </c>
      <c r="C3409" s="38" t="s">
        <v>29</v>
      </c>
      <c r="D3409" s="38" t="s">
        <v>27</v>
      </c>
      <c r="E3409" s="38" t="s">
        <v>28</v>
      </c>
      <c r="F3409" s="38" t="s">
        <v>0</v>
      </c>
      <c r="G3409" s="38" t="s">
        <v>14</v>
      </c>
      <c r="H3409" s="38" t="s">
        <v>15</v>
      </c>
      <c r="I3409" s="38" t="s">
        <v>21</v>
      </c>
    </row>
    <row r="3410" spans="1:9" x14ac:dyDescent="0.2">
      <c r="A3410" s="37">
        <v>34881</v>
      </c>
      <c r="B3410" s="38">
        <v>11485.083063058</v>
      </c>
      <c r="C3410" s="38" t="s">
        <v>29</v>
      </c>
      <c r="D3410" s="38" t="s">
        <v>27</v>
      </c>
      <c r="E3410" s="38" t="s">
        <v>28</v>
      </c>
      <c r="F3410" s="38" t="s">
        <v>0</v>
      </c>
      <c r="G3410" s="38" t="s">
        <v>14</v>
      </c>
      <c r="H3410" s="38" t="s">
        <v>15</v>
      </c>
      <c r="I3410" s="38" t="s">
        <v>21</v>
      </c>
    </row>
    <row r="3411" spans="1:9" x14ac:dyDescent="0.2">
      <c r="A3411" s="37">
        <v>34973</v>
      </c>
      <c r="B3411" s="38">
        <v>11570.743237913201</v>
      </c>
      <c r="C3411" s="38" t="s">
        <v>29</v>
      </c>
      <c r="D3411" s="38" t="s">
        <v>27</v>
      </c>
      <c r="E3411" s="38" t="s">
        <v>28</v>
      </c>
      <c r="F3411" s="38" t="s">
        <v>0</v>
      </c>
      <c r="G3411" s="38" t="s">
        <v>14</v>
      </c>
      <c r="H3411" s="38" t="s">
        <v>15</v>
      </c>
      <c r="I3411" s="38" t="s">
        <v>21</v>
      </c>
    </row>
    <row r="3412" spans="1:9" x14ac:dyDescent="0.2">
      <c r="A3412" s="37">
        <v>35065</v>
      </c>
      <c r="B3412" s="38">
        <v>11658.2358338256</v>
      </c>
      <c r="C3412" s="38" t="s">
        <v>29</v>
      </c>
      <c r="D3412" s="38" t="s">
        <v>27</v>
      </c>
      <c r="E3412" s="38" t="s">
        <v>28</v>
      </c>
      <c r="F3412" s="38" t="s">
        <v>0</v>
      </c>
      <c r="G3412" s="38" t="s">
        <v>14</v>
      </c>
      <c r="H3412" s="38" t="s">
        <v>15</v>
      </c>
      <c r="I3412" s="38" t="s">
        <v>21</v>
      </c>
    </row>
    <row r="3413" spans="1:9" x14ac:dyDescent="0.2">
      <c r="A3413" s="37">
        <v>35156</v>
      </c>
      <c r="B3413" s="38">
        <v>11750.806721393699</v>
      </c>
      <c r="C3413" s="38" t="s">
        <v>29</v>
      </c>
      <c r="D3413" s="38" t="s">
        <v>27</v>
      </c>
      <c r="E3413" s="38" t="s">
        <v>28</v>
      </c>
      <c r="F3413" s="38" t="s">
        <v>0</v>
      </c>
      <c r="G3413" s="38" t="s">
        <v>14</v>
      </c>
      <c r="H3413" s="38" t="s">
        <v>15</v>
      </c>
      <c r="I3413" s="38" t="s">
        <v>21</v>
      </c>
    </row>
    <row r="3414" spans="1:9" x14ac:dyDescent="0.2">
      <c r="A3414" s="37">
        <v>35247</v>
      </c>
      <c r="B3414" s="38">
        <v>11849.534137234899</v>
      </c>
      <c r="C3414" s="38" t="s">
        <v>29</v>
      </c>
      <c r="D3414" s="38" t="s">
        <v>27</v>
      </c>
      <c r="E3414" s="38" t="s">
        <v>28</v>
      </c>
      <c r="F3414" s="38" t="s">
        <v>0</v>
      </c>
      <c r="G3414" s="38" t="s">
        <v>14</v>
      </c>
      <c r="H3414" s="38" t="s">
        <v>15</v>
      </c>
      <c r="I3414" s="38" t="s">
        <v>21</v>
      </c>
    </row>
    <row r="3415" spans="1:9" x14ac:dyDescent="0.2">
      <c r="A3415" s="37">
        <v>35339</v>
      </c>
      <c r="B3415" s="38">
        <v>11954.099435992801</v>
      </c>
      <c r="C3415" s="38" t="s">
        <v>29</v>
      </c>
      <c r="D3415" s="38" t="s">
        <v>27</v>
      </c>
      <c r="E3415" s="38" t="s">
        <v>28</v>
      </c>
      <c r="F3415" s="38" t="s">
        <v>0</v>
      </c>
      <c r="G3415" s="38" t="s">
        <v>14</v>
      </c>
      <c r="H3415" s="38" t="s">
        <v>15</v>
      </c>
      <c r="I3415" s="38" t="s">
        <v>21</v>
      </c>
    </row>
    <row r="3416" spans="1:9" x14ac:dyDescent="0.2">
      <c r="A3416" s="37">
        <v>35431</v>
      </c>
      <c r="B3416" s="38">
        <v>12064.0758542778</v>
      </c>
      <c r="C3416" s="38" t="s">
        <v>29</v>
      </c>
      <c r="D3416" s="38" t="s">
        <v>27</v>
      </c>
      <c r="E3416" s="38" t="s">
        <v>28</v>
      </c>
      <c r="F3416" s="38" t="s">
        <v>0</v>
      </c>
      <c r="G3416" s="38" t="s">
        <v>14</v>
      </c>
      <c r="H3416" s="38" t="s">
        <v>15</v>
      </c>
      <c r="I3416" s="38" t="s">
        <v>21</v>
      </c>
    </row>
    <row r="3417" spans="1:9" x14ac:dyDescent="0.2">
      <c r="A3417" s="37">
        <v>35521</v>
      </c>
      <c r="B3417" s="38">
        <v>12178.421723773899</v>
      </c>
      <c r="C3417" s="38" t="s">
        <v>29</v>
      </c>
      <c r="D3417" s="38" t="s">
        <v>27</v>
      </c>
      <c r="E3417" s="38" t="s">
        <v>28</v>
      </c>
      <c r="F3417" s="38" t="s">
        <v>0</v>
      </c>
      <c r="G3417" s="38" t="s">
        <v>14</v>
      </c>
      <c r="H3417" s="38" t="s">
        <v>15</v>
      </c>
      <c r="I3417" s="38" t="s">
        <v>21</v>
      </c>
    </row>
    <row r="3418" spans="1:9" x14ac:dyDescent="0.2">
      <c r="A3418" s="37">
        <v>35612</v>
      </c>
      <c r="B3418" s="38">
        <v>12297.625499441499</v>
      </c>
      <c r="C3418" s="38" t="s">
        <v>29</v>
      </c>
      <c r="D3418" s="38" t="s">
        <v>27</v>
      </c>
      <c r="E3418" s="38" t="s">
        <v>28</v>
      </c>
      <c r="F3418" s="38" t="s">
        <v>0</v>
      </c>
      <c r="G3418" s="38" t="s">
        <v>14</v>
      </c>
      <c r="H3418" s="38" t="s">
        <v>15</v>
      </c>
      <c r="I3418" s="38" t="s">
        <v>21</v>
      </c>
    </row>
    <row r="3419" spans="1:9" x14ac:dyDescent="0.2">
      <c r="A3419" s="37">
        <v>35704</v>
      </c>
      <c r="B3419" s="38">
        <v>12420.6398988418</v>
      </c>
      <c r="C3419" s="38" t="s">
        <v>29</v>
      </c>
      <c r="D3419" s="38" t="s">
        <v>27</v>
      </c>
      <c r="E3419" s="38" t="s">
        <v>28</v>
      </c>
      <c r="F3419" s="38" t="s">
        <v>0</v>
      </c>
      <c r="G3419" s="38" t="s">
        <v>14</v>
      </c>
      <c r="H3419" s="38" t="s">
        <v>15</v>
      </c>
      <c r="I3419" s="38" t="s">
        <v>21</v>
      </c>
    </row>
    <row r="3420" spans="1:9" x14ac:dyDescent="0.2">
      <c r="A3420" s="37">
        <v>35796</v>
      </c>
      <c r="B3420" s="38">
        <v>12547.2244556029</v>
      </c>
      <c r="C3420" s="38" t="s">
        <v>29</v>
      </c>
      <c r="D3420" s="38" t="s">
        <v>27</v>
      </c>
      <c r="E3420" s="38" t="s">
        <v>28</v>
      </c>
      <c r="F3420" s="38" t="s">
        <v>0</v>
      </c>
      <c r="G3420" s="38" t="s">
        <v>14</v>
      </c>
      <c r="H3420" s="38" t="s">
        <v>15</v>
      </c>
      <c r="I3420" s="38" t="s">
        <v>21</v>
      </c>
    </row>
    <row r="3421" spans="1:9" x14ac:dyDescent="0.2">
      <c r="A3421" s="37">
        <v>35886</v>
      </c>
      <c r="B3421" s="38">
        <v>12677.452576465201</v>
      </c>
      <c r="C3421" s="38" t="s">
        <v>29</v>
      </c>
      <c r="D3421" s="38" t="s">
        <v>27</v>
      </c>
      <c r="E3421" s="38" t="s">
        <v>28</v>
      </c>
      <c r="F3421" s="38" t="s">
        <v>0</v>
      </c>
      <c r="G3421" s="38" t="s">
        <v>14</v>
      </c>
      <c r="H3421" s="38" t="s">
        <v>15</v>
      </c>
      <c r="I3421" s="38" t="s">
        <v>21</v>
      </c>
    </row>
    <row r="3422" spans="1:9" x14ac:dyDescent="0.2">
      <c r="A3422" s="37">
        <v>35977</v>
      </c>
      <c r="B3422" s="38">
        <v>12809.9729819968</v>
      </c>
      <c r="C3422" s="38" t="s">
        <v>29</v>
      </c>
      <c r="D3422" s="38" t="s">
        <v>27</v>
      </c>
      <c r="E3422" s="38" t="s">
        <v>28</v>
      </c>
      <c r="F3422" s="38" t="s">
        <v>0</v>
      </c>
      <c r="G3422" s="38" t="s">
        <v>14</v>
      </c>
      <c r="H3422" s="38" t="s">
        <v>15</v>
      </c>
      <c r="I3422" s="38" t="s">
        <v>21</v>
      </c>
    </row>
    <row r="3423" spans="1:9" x14ac:dyDescent="0.2">
      <c r="A3423" s="37">
        <v>36069</v>
      </c>
      <c r="B3423" s="38">
        <v>12945.270977878101</v>
      </c>
      <c r="C3423" s="38" t="s">
        <v>29</v>
      </c>
      <c r="D3423" s="38" t="s">
        <v>27</v>
      </c>
      <c r="E3423" s="38" t="s">
        <v>28</v>
      </c>
      <c r="F3423" s="38" t="s">
        <v>0</v>
      </c>
      <c r="G3423" s="38" t="s">
        <v>14</v>
      </c>
      <c r="H3423" s="38" t="s">
        <v>15</v>
      </c>
      <c r="I3423" s="38" t="s">
        <v>21</v>
      </c>
    </row>
    <row r="3424" spans="1:9" x14ac:dyDescent="0.2">
      <c r="A3424" s="37">
        <v>36161</v>
      </c>
      <c r="B3424" s="38">
        <v>13083.4651299139</v>
      </c>
      <c r="C3424" s="38" t="s">
        <v>29</v>
      </c>
      <c r="D3424" s="38" t="s">
        <v>27</v>
      </c>
      <c r="E3424" s="38" t="s">
        <v>28</v>
      </c>
      <c r="F3424" s="38" t="s">
        <v>0</v>
      </c>
      <c r="G3424" s="38" t="s">
        <v>14</v>
      </c>
      <c r="H3424" s="38" t="s">
        <v>15</v>
      </c>
      <c r="I3424" s="38" t="s">
        <v>21</v>
      </c>
    </row>
    <row r="3425" spans="1:9" x14ac:dyDescent="0.2">
      <c r="A3425" s="37">
        <v>36251</v>
      </c>
      <c r="B3425" s="38">
        <v>13222.908429211901</v>
      </c>
      <c r="C3425" s="38" t="s">
        <v>29</v>
      </c>
      <c r="D3425" s="38" t="s">
        <v>27</v>
      </c>
      <c r="E3425" s="38" t="s">
        <v>28</v>
      </c>
      <c r="F3425" s="38" t="s">
        <v>0</v>
      </c>
      <c r="G3425" s="38" t="s">
        <v>14</v>
      </c>
      <c r="H3425" s="38" t="s">
        <v>15</v>
      </c>
      <c r="I3425" s="38" t="s">
        <v>21</v>
      </c>
    </row>
    <row r="3426" spans="1:9" x14ac:dyDescent="0.2">
      <c r="A3426" s="37">
        <v>36342</v>
      </c>
      <c r="B3426" s="38">
        <v>13363.3582488383</v>
      </c>
      <c r="C3426" s="38" t="s">
        <v>29</v>
      </c>
      <c r="D3426" s="38" t="s">
        <v>27</v>
      </c>
      <c r="E3426" s="38" t="s">
        <v>28</v>
      </c>
      <c r="F3426" s="38" t="s">
        <v>0</v>
      </c>
      <c r="G3426" s="38" t="s">
        <v>14</v>
      </c>
      <c r="H3426" s="38" t="s">
        <v>15</v>
      </c>
      <c r="I3426" s="38" t="s">
        <v>21</v>
      </c>
    </row>
    <row r="3427" spans="1:9" x14ac:dyDescent="0.2">
      <c r="A3427" s="37">
        <v>36434</v>
      </c>
      <c r="B3427" s="38">
        <v>13505.496312327101</v>
      </c>
      <c r="C3427" s="38" t="s">
        <v>29</v>
      </c>
      <c r="D3427" s="38" t="s">
        <v>27</v>
      </c>
      <c r="E3427" s="38" t="s">
        <v>28</v>
      </c>
      <c r="F3427" s="38" t="s">
        <v>0</v>
      </c>
      <c r="G3427" s="38" t="s">
        <v>14</v>
      </c>
      <c r="H3427" s="38" t="s">
        <v>15</v>
      </c>
      <c r="I3427" s="38" t="s">
        <v>21</v>
      </c>
    </row>
    <row r="3428" spans="1:9" x14ac:dyDescent="0.2">
      <c r="A3428" s="37">
        <v>36526</v>
      </c>
      <c r="B3428" s="38">
        <v>13648.585371289601</v>
      </c>
      <c r="C3428" s="38" t="s">
        <v>29</v>
      </c>
      <c r="D3428" s="38" t="s">
        <v>27</v>
      </c>
      <c r="E3428" s="38" t="s">
        <v>28</v>
      </c>
      <c r="F3428" s="38" t="s">
        <v>0</v>
      </c>
      <c r="G3428" s="38" t="s">
        <v>14</v>
      </c>
      <c r="H3428" s="38" t="s">
        <v>15</v>
      </c>
      <c r="I3428" s="38" t="s">
        <v>21</v>
      </c>
    </row>
    <row r="3429" spans="1:9" x14ac:dyDescent="0.2">
      <c r="A3429" s="37">
        <v>36617</v>
      </c>
      <c r="B3429" s="38">
        <v>13788.6813118112</v>
      </c>
      <c r="C3429" s="38" t="s">
        <v>29</v>
      </c>
      <c r="D3429" s="38" t="s">
        <v>27</v>
      </c>
      <c r="E3429" s="38" t="s">
        <v>28</v>
      </c>
      <c r="F3429" s="38" t="s">
        <v>0</v>
      </c>
      <c r="G3429" s="38" t="s">
        <v>14</v>
      </c>
      <c r="H3429" s="38" t="s">
        <v>15</v>
      </c>
      <c r="I3429" s="38" t="s">
        <v>21</v>
      </c>
    </row>
    <row r="3430" spans="1:9" x14ac:dyDescent="0.2">
      <c r="A3430" s="37">
        <v>36708</v>
      </c>
      <c r="B3430" s="38">
        <v>13923.9024742479</v>
      </c>
      <c r="C3430" s="38" t="s">
        <v>29</v>
      </c>
      <c r="D3430" s="38" t="s">
        <v>27</v>
      </c>
      <c r="E3430" s="38" t="s">
        <v>28</v>
      </c>
      <c r="F3430" s="38" t="s">
        <v>0</v>
      </c>
      <c r="G3430" s="38" t="s">
        <v>14</v>
      </c>
      <c r="H3430" s="38" t="s">
        <v>15</v>
      </c>
      <c r="I3430" s="38" t="s">
        <v>21</v>
      </c>
    </row>
    <row r="3431" spans="1:9" x14ac:dyDescent="0.2">
      <c r="A3431" s="37">
        <v>36800</v>
      </c>
      <c r="B3431" s="38">
        <v>14053.4342669874</v>
      </c>
      <c r="C3431" s="38" t="s">
        <v>29</v>
      </c>
      <c r="D3431" s="38" t="s">
        <v>27</v>
      </c>
      <c r="E3431" s="38" t="s">
        <v>28</v>
      </c>
      <c r="F3431" s="38" t="s">
        <v>0</v>
      </c>
      <c r="G3431" s="38" t="s">
        <v>14</v>
      </c>
      <c r="H3431" s="38" t="s">
        <v>15</v>
      </c>
      <c r="I3431" s="38" t="s">
        <v>21</v>
      </c>
    </row>
    <row r="3432" spans="1:9" x14ac:dyDescent="0.2">
      <c r="A3432" s="37">
        <v>36892</v>
      </c>
      <c r="B3432" s="38">
        <v>14177.014871405299</v>
      </c>
      <c r="C3432" s="38" t="s">
        <v>29</v>
      </c>
      <c r="D3432" s="38" t="s">
        <v>27</v>
      </c>
      <c r="E3432" s="38" t="s">
        <v>28</v>
      </c>
      <c r="F3432" s="38" t="s">
        <v>0</v>
      </c>
      <c r="G3432" s="38" t="s">
        <v>14</v>
      </c>
      <c r="H3432" s="38" t="s">
        <v>15</v>
      </c>
      <c r="I3432" s="38" t="s">
        <v>21</v>
      </c>
    </row>
    <row r="3433" spans="1:9" x14ac:dyDescent="0.2">
      <c r="A3433" s="37">
        <v>36982</v>
      </c>
      <c r="B3433" s="38">
        <v>14293.255366424</v>
      </c>
      <c r="C3433" s="38" t="s">
        <v>29</v>
      </c>
      <c r="D3433" s="38" t="s">
        <v>27</v>
      </c>
      <c r="E3433" s="38" t="s">
        <v>28</v>
      </c>
      <c r="F3433" s="38" t="s">
        <v>0</v>
      </c>
      <c r="G3433" s="38" t="s">
        <v>14</v>
      </c>
      <c r="H3433" s="38" t="s">
        <v>15</v>
      </c>
      <c r="I3433" s="38" t="s">
        <v>21</v>
      </c>
    </row>
    <row r="3434" spans="1:9" x14ac:dyDescent="0.2">
      <c r="A3434" s="37">
        <v>37073</v>
      </c>
      <c r="B3434" s="38">
        <v>14401.4287854674</v>
      </c>
      <c r="C3434" s="38" t="s">
        <v>29</v>
      </c>
      <c r="D3434" s="38" t="s">
        <v>27</v>
      </c>
      <c r="E3434" s="38" t="s">
        <v>28</v>
      </c>
      <c r="F3434" s="38" t="s">
        <v>0</v>
      </c>
      <c r="G3434" s="38" t="s">
        <v>14</v>
      </c>
      <c r="H3434" s="38" t="s">
        <v>15</v>
      </c>
      <c r="I3434" s="38" t="s">
        <v>21</v>
      </c>
    </row>
    <row r="3435" spans="1:9" x14ac:dyDescent="0.2">
      <c r="A3435" s="37">
        <v>37165</v>
      </c>
      <c r="B3435" s="38">
        <v>14502.3757251484</v>
      </c>
      <c r="C3435" s="38" t="s">
        <v>29</v>
      </c>
      <c r="D3435" s="38" t="s">
        <v>27</v>
      </c>
      <c r="E3435" s="38" t="s">
        <v>28</v>
      </c>
      <c r="F3435" s="38" t="s">
        <v>0</v>
      </c>
      <c r="G3435" s="38" t="s">
        <v>14</v>
      </c>
      <c r="H3435" s="38" t="s">
        <v>15</v>
      </c>
      <c r="I3435" s="38" t="s">
        <v>21</v>
      </c>
    </row>
    <row r="3436" spans="1:9" x14ac:dyDescent="0.2">
      <c r="A3436" s="37">
        <v>37257</v>
      </c>
      <c r="B3436" s="38">
        <v>14596.981913208299</v>
      </c>
      <c r="C3436" s="38" t="s">
        <v>29</v>
      </c>
      <c r="D3436" s="38" t="s">
        <v>27</v>
      </c>
      <c r="E3436" s="38" t="s">
        <v>28</v>
      </c>
      <c r="F3436" s="38" t="s">
        <v>0</v>
      </c>
      <c r="G3436" s="38" t="s">
        <v>14</v>
      </c>
      <c r="H3436" s="38" t="s">
        <v>15</v>
      </c>
      <c r="I3436" s="38" t="s">
        <v>21</v>
      </c>
    </row>
    <row r="3437" spans="1:9" x14ac:dyDescent="0.2">
      <c r="A3437" s="37">
        <v>37347</v>
      </c>
      <c r="B3437" s="38">
        <v>14687.0903703198</v>
      </c>
      <c r="C3437" s="38" t="s">
        <v>29</v>
      </c>
      <c r="D3437" s="38" t="s">
        <v>27</v>
      </c>
      <c r="E3437" s="38" t="s">
        <v>28</v>
      </c>
      <c r="F3437" s="38" t="s">
        <v>0</v>
      </c>
      <c r="G3437" s="38" t="s">
        <v>14</v>
      </c>
      <c r="H3437" s="38" t="s">
        <v>15</v>
      </c>
      <c r="I3437" s="38" t="s">
        <v>21</v>
      </c>
    </row>
    <row r="3438" spans="1:9" x14ac:dyDescent="0.2">
      <c r="A3438" s="37">
        <v>37438</v>
      </c>
      <c r="B3438" s="38">
        <v>14774.5893529811</v>
      </c>
      <c r="C3438" s="38" t="s">
        <v>29</v>
      </c>
      <c r="D3438" s="38" t="s">
        <v>27</v>
      </c>
      <c r="E3438" s="38" t="s">
        <v>28</v>
      </c>
      <c r="F3438" s="38" t="s">
        <v>0</v>
      </c>
      <c r="G3438" s="38" t="s">
        <v>14</v>
      </c>
      <c r="H3438" s="38" t="s">
        <v>15</v>
      </c>
      <c r="I3438" s="38" t="s">
        <v>21</v>
      </c>
    </row>
    <row r="3439" spans="1:9" x14ac:dyDescent="0.2">
      <c r="A3439" s="37">
        <v>37530</v>
      </c>
      <c r="B3439" s="38">
        <v>14860.705908247101</v>
      </c>
      <c r="C3439" s="38" t="s">
        <v>29</v>
      </c>
      <c r="D3439" s="38" t="s">
        <v>27</v>
      </c>
      <c r="E3439" s="38" t="s">
        <v>28</v>
      </c>
      <c r="F3439" s="38" t="s">
        <v>0</v>
      </c>
      <c r="G3439" s="38" t="s">
        <v>14</v>
      </c>
      <c r="H3439" s="38" t="s">
        <v>15</v>
      </c>
      <c r="I3439" s="38" t="s">
        <v>21</v>
      </c>
    </row>
    <row r="3440" spans="1:9" x14ac:dyDescent="0.2">
      <c r="A3440" s="37">
        <v>37622</v>
      </c>
      <c r="B3440" s="38">
        <v>14947.1631220445</v>
      </c>
      <c r="C3440" s="38" t="s">
        <v>29</v>
      </c>
      <c r="D3440" s="38" t="s">
        <v>27</v>
      </c>
      <c r="E3440" s="38" t="s">
        <v>28</v>
      </c>
      <c r="F3440" s="38" t="s">
        <v>0</v>
      </c>
      <c r="G3440" s="38" t="s">
        <v>14</v>
      </c>
      <c r="H3440" s="38" t="s">
        <v>15</v>
      </c>
      <c r="I3440" s="38" t="s">
        <v>21</v>
      </c>
    </row>
    <row r="3441" spans="1:9" x14ac:dyDescent="0.2">
      <c r="A3441" s="37">
        <v>37712</v>
      </c>
      <c r="B3441" s="38">
        <v>15035.0554343156</v>
      </c>
      <c r="C3441" s="38" t="s">
        <v>29</v>
      </c>
      <c r="D3441" s="38" t="s">
        <v>27</v>
      </c>
      <c r="E3441" s="38" t="s">
        <v>28</v>
      </c>
      <c r="F3441" s="38" t="s">
        <v>0</v>
      </c>
      <c r="G3441" s="38" t="s">
        <v>14</v>
      </c>
      <c r="H3441" s="38" t="s">
        <v>15</v>
      </c>
      <c r="I3441" s="38" t="s">
        <v>21</v>
      </c>
    </row>
    <row r="3442" spans="1:9" x14ac:dyDescent="0.2">
      <c r="A3442" s="37">
        <v>37803</v>
      </c>
      <c r="B3442" s="38">
        <v>15124.1589372158</v>
      </c>
      <c r="C3442" s="38" t="s">
        <v>29</v>
      </c>
      <c r="D3442" s="38" t="s">
        <v>27</v>
      </c>
      <c r="E3442" s="38" t="s">
        <v>28</v>
      </c>
      <c r="F3442" s="38" t="s">
        <v>0</v>
      </c>
      <c r="G3442" s="38" t="s">
        <v>14</v>
      </c>
      <c r="H3442" s="38" t="s">
        <v>15</v>
      </c>
      <c r="I3442" s="38" t="s">
        <v>21</v>
      </c>
    </row>
    <row r="3443" spans="1:9" x14ac:dyDescent="0.2">
      <c r="A3443" s="37">
        <v>37895</v>
      </c>
      <c r="B3443" s="38">
        <v>15215.896309544099</v>
      </c>
      <c r="C3443" s="38" t="s">
        <v>29</v>
      </c>
      <c r="D3443" s="38" t="s">
        <v>27</v>
      </c>
      <c r="E3443" s="38" t="s">
        <v>28</v>
      </c>
      <c r="F3443" s="38" t="s">
        <v>0</v>
      </c>
      <c r="G3443" s="38" t="s">
        <v>14</v>
      </c>
      <c r="H3443" s="38" t="s">
        <v>15</v>
      </c>
      <c r="I3443" s="38" t="s">
        <v>21</v>
      </c>
    </row>
    <row r="3444" spans="1:9" x14ac:dyDescent="0.2">
      <c r="A3444" s="37">
        <v>37987</v>
      </c>
      <c r="B3444" s="38">
        <v>15310.649804634801</v>
      </c>
      <c r="C3444" s="38" t="s">
        <v>29</v>
      </c>
      <c r="D3444" s="38" t="s">
        <v>27</v>
      </c>
      <c r="E3444" s="38" t="s">
        <v>28</v>
      </c>
      <c r="F3444" s="38" t="s">
        <v>0</v>
      </c>
      <c r="G3444" s="38" t="s">
        <v>14</v>
      </c>
      <c r="H3444" s="38" t="s">
        <v>15</v>
      </c>
      <c r="I3444" s="38" t="s">
        <v>21</v>
      </c>
    </row>
    <row r="3445" spans="1:9" x14ac:dyDescent="0.2">
      <c r="A3445" s="37">
        <v>38078</v>
      </c>
      <c r="B3445" s="38">
        <v>15407.2998811957</v>
      </c>
      <c r="C3445" s="38" t="s">
        <v>29</v>
      </c>
      <c r="D3445" s="38" t="s">
        <v>27</v>
      </c>
      <c r="E3445" s="38" t="s">
        <v>28</v>
      </c>
      <c r="F3445" s="38" t="s">
        <v>0</v>
      </c>
      <c r="G3445" s="38" t="s">
        <v>14</v>
      </c>
      <c r="H3445" s="38" t="s">
        <v>15</v>
      </c>
      <c r="I3445" s="38" t="s">
        <v>21</v>
      </c>
    </row>
    <row r="3446" spans="1:9" x14ac:dyDescent="0.2">
      <c r="A3446" s="37">
        <v>38169</v>
      </c>
      <c r="B3446" s="38">
        <v>15506.3916677994</v>
      </c>
      <c r="C3446" s="38" t="s">
        <v>29</v>
      </c>
      <c r="D3446" s="38" t="s">
        <v>27</v>
      </c>
      <c r="E3446" s="38" t="s">
        <v>28</v>
      </c>
      <c r="F3446" s="38" t="s">
        <v>0</v>
      </c>
      <c r="G3446" s="38" t="s">
        <v>14</v>
      </c>
      <c r="H3446" s="38" t="s">
        <v>15</v>
      </c>
      <c r="I3446" s="38" t="s">
        <v>21</v>
      </c>
    </row>
    <row r="3447" spans="1:9" x14ac:dyDescent="0.2">
      <c r="A3447" s="37">
        <v>38261</v>
      </c>
      <c r="B3447" s="38">
        <v>15607.359583040499</v>
      </c>
      <c r="C3447" s="38" t="s">
        <v>29</v>
      </c>
      <c r="D3447" s="38" t="s">
        <v>27</v>
      </c>
      <c r="E3447" s="38" t="s">
        <v>28</v>
      </c>
      <c r="F3447" s="38" t="s">
        <v>0</v>
      </c>
      <c r="G3447" s="38" t="s">
        <v>14</v>
      </c>
      <c r="H3447" s="38" t="s">
        <v>15</v>
      </c>
      <c r="I3447" s="38" t="s">
        <v>21</v>
      </c>
    </row>
    <row r="3448" spans="1:9" x14ac:dyDescent="0.2">
      <c r="A3448" s="37">
        <v>38353</v>
      </c>
      <c r="B3448" s="38">
        <v>15707.318610353201</v>
      </c>
      <c r="C3448" s="38" t="s">
        <v>29</v>
      </c>
      <c r="D3448" s="38" t="s">
        <v>27</v>
      </c>
      <c r="E3448" s="38" t="s">
        <v>28</v>
      </c>
      <c r="F3448" s="38" t="s">
        <v>0</v>
      </c>
      <c r="G3448" s="38" t="s">
        <v>14</v>
      </c>
      <c r="H3448" s="38" t="s">
        <v>15</v>
      </c>
      <c r="I3448" s="38" t="s">
        <v>21</v>
      </c>
    </row>
    <row r="3449" spans="1:9" x14ac:dyDescent="0.2">
      <c r="A3449" s="37">
        <v>38443</v>
      </c>
      <c r="B3449" s="38">
        <v>15805.165283652599</v>
      </c>
      <c r="C3449" s="38" t="s">
        <v>29</v>
      </c>
      <c r="D3449" s="38" t="s">
        <v>27</v>
      </c>
      <c r="E3449" s="38" t="s">
        <v>28</v>
      </c>
      <c r="F3449" s="38" t="s">
        <v>0</v>
      </c>
      <c r="G3449" s="38" t="s">
        <v>14</v>
      </c>
      <c r="H3449" s="38" t="s">
        <v>15</v>
      </c>
      <c r="I3449" s="38" t="s">
        <v>21</v>
      </c>
    </row>
    <row r="3450" spans="1:9" x14ac:dyDescent="0.2">
      <c r="A3450" s="37">
        <v>38534</v>
      </c>
      <c r="B3450" s="38">
        <v>15902.191878355599</v>
      </c>
      <c r="C3450" s="38" t="s">
        <v>29</v>
      </c>
      <c r="D3450" s="38" t="s">
        <v>27</v>
      </c>
      <c r="E3450" s="38" t="s">
        <v>28</v>
      </c>
      <c r="F3450" s="38" t="s">
        <v>0</v>
      </c>
      <c r="G3450" s="38" t="s">
        <v>14</v>
      </c>
      <c r="H3450" s="38" t="s">
        <v>15</v>
      </c>
      <c r="I3450" s="38" t="s">
        <v>21</v>
      </c>
    </row>
    <row r="3451" spans="1:9" x14ac:dyDescent="0.2">
      <c r="A3451" s="37">
        <v>38626</v>
      </c>
      <c r="B3451" s="38">
        <v>15997.8753211231</v>
      </c>
      <c r="C3451" s="38" t="s">
        <v>29</v>
      </c>
      <c r="D3451" s="38" t="s">
        <v>27</v>
      </c>
      <c r="E3451" s="38" t="s">
        <v>28</v>
      </c>
      <c r="F3451" s="38" t="s">
        <v>0</v>
      </c>
      <c r="G3451" s="38" t="s">
        <v>14</v>
      </c>
      <c r="H3451" s="38" t="s">
        <v>15</v>
      </c>
      <c r="I3451" s="38" t="s">
        <v>21</v>
      </c>
    </row>
    <row r="3452" spans="1:9" x14ac:dyDescent="0.2">
      <c r="A3452" s="37">
        <v>38718</v>
      </c>
      <c r="B3452" s="38">
        <v>16091.603317517</v>
      </c>
      <c r="C3452" s="38" t="s">
        <v>29</v>
      </c>
      <c r="D3452" s="38" t="s">
        <v>27</v>
      </c>
      <c r="E3452" s="38" t="s">
        <v>28</v>
      </c>
      <c r="F3452" s="38" t="s">
        <v>0</v>
      </c>
      <c r="G3452" s="38" t="s">
        <v>14</v>
      </c>
      <c r="H3452" s="38" t="s">
        <v>15</v>
      </c>
      <c r="I3452" s="38" t="s">
        <v>21</v>
      </c>
    </row>
    <row r="3453" spans="1:9" x14ac:dyDescent="0.2">
      <c r="A3453" s="37">
        <v>38808</v>
      </c>
      <c r="B3453" s="38">
        <v>16183.1639297328</v>
      </c>
      <c r="C3453" s="38" t="s">
        <v>29</v>
      </c>
      <c r="D3453" s="38" t="s">
        <v>27</v>
      </c>
      <c r="E3453" s="38" t="s">
        <v>28</v>
      </c>
      <c r="F3453" s="38" t="s">
        <v>0</v>
      </c>
      <c r="G3453" s="38" t="s">
        <v>14</v>
      </c>
      <c r="H3453" s="38" t="s">
        <v>15</v>
      </c>
      <c r="I3453" s="38" t="s">
        <v>21</v>
      </c>
    </row>
    <row r="3454" spans="1:9" x14ac:dyDescent="0.2">
      <c r="A3454" s="37">
        <v>38899</v>
      </c>
      <c r="B3454" s="38">
        <v>16270.761436348201</v>
      </c>
      <c r="C3454" s="38" t="s">
        <v>29</v>
      </c>
      <c r="D3454" s="38" t="s">
        <v>27</v>
      </c>
      <c r="E3454" s="38" t="s">
        <v>28</v>
      </c>
      <c r="F3454" s="38" t="s">
        <v>0</v>
      </c>
      <c r="G3454" s="38" t="s">
        <v>14</v>
      </c>
      <c r="H3454" s="38" t="s">
        <v>15</v>
      </c>
      <c r="I3454" s="38" t="s">
        <v>21</v>
      </c>
    </row>
    <row r="3455" spans="1:9" x14ac:dyDescent="0.2">
      <c r="A3455" s="37">
        <v>38991</v>
      </c>
      <c r="B3455" s="38">
        <v>16354.469242438099</v>
      </c>
      <c r="C3455" s="38" t="s">
        <v>29</v>
      </c>
      <c r="D3455" s="38" t="s">
        <v>27</v>
      </c>
      <c r="E3455" s="38" t="s">
        <v>28</v>
      </c>
      <c r="F3455" s="38" t="s">
        <v>0</v>
      </c>
      <c r="G3455" s="38" t="s">
        <v>14</v>
      </c>
      <c r="H3455" s="38" t="s">
        <v>15</v>
      </c>
      <c r="I3455" s="38" t="s">
        <v>21</v>
      </c>
    </row>
    <row r="3456" spans="1:9" x14ac:dyDescent="0.2">
      <c r="A3456" s="37">
        <v>39083</v>
      </c>
      <c r="B3456" s="38">
        <v>16438.5820562589</v>
      </c>
      <c r="C3456" s="38" t="s">
        <v>29</v>
      </c>
      <c r="D3456" s="38" t="s">
        <v>27</v>
      </c>
      <c r="E3456" s="38" t="s">
        <v>28</v>
      </c>
      <c r="F3456" s="38" t="s">
        <v>0</v>
      </c>
      <c r="G3456" s="38" t="s">
        <v>14</v>
      </c>
      <c r="H3456" s="38" t="s">
        <v>15</v>
      </c>
      <c r="I3456" s="38" t="s">
        <v>21</v>
      </c>
    </row>
    <row r="3457" spans="1:9" x14ac:dyDescent="0.2">
      <c r="A3457" s="37">
        <v>39173</v>
      </c>
      <c r="B3457" s="38">
        <v>16523.062155053602</v>
      </c>
      <c r="C3457" s="38" t="s">
        <v>29</v>
      </c>
      <c r="D3457" s="38" t="s">
        <v>27</v>
      </c>
      <c r="E3457" s="38" t="s">
        <v>28</v>
      </c>
      <c r="F3457" s="38" t="s">
        <v>0</v>
      </c>
      <c r="G3457" s="38" t="s">
        <v>14</v>
      </c>
      <c r="H3457" s="38" t="s">
        <v>15</v>
      </c>
      <c r="I3457" s="38" t="s">
        <v>21</v>
      </c>
    </row>
    <row r="3458" spans="1:9" x14ac:dyDescent="0.2">
      <c r="A3458" s="37">
        <v>39264</v>
      </c>
      <c r="B3458" s="38">
        <v>16608.0260267577</v>
      </c>
      <c r="C3458" s="38" t="s">
        <v>29</v>
      </c>
      <c r="D3458" s="38" t="s">
        <v>27</v>
      </c>
      <c r="E3458" s="38" t="s">
        <v>28</v>
      </c>
      <c r="F3458" s="38" t="s">
        <v>0</v>
      </c>
      <c r="G3458" s="38" t="s">
        <v>14</v>
      </c>
      <c r="H3458" s="38" t="s">
        <v>15</v>
      </c>
      <c r="I3458" s="38" t="s">
        <v>21</v>
      </c>
    </row>
    <row r="3459" spans="1:9" x14ac:dyDescent="0.2">
      <c r="A3459" s="37">
        <v>39356</v>
      </c>
      <c r="B3459" s="38">
        <v>16691.712099349399</v>
      </c>
      <c r="C3459" s="38" t="s">
        <v>29</v>
      </c>
      <c r="D3459" s="38" t="s">
        <v>27</v>
      </c>
      <c r="E3459" s="38" t="s">
        <v>28</v>
      </c>
      <c r="F3459" s="38" t="s">
        <v>0</v>
      </c>
      <c r="G3459" s="38" t="s">
        <v>14</v>
      </c>
      <c r="H3459" s="38" t="s">
        <v>15</v>
      </c>
      <c r="I3459" s="38" t="s">
        <v>21</v>
      </c>
    </row>
    <row r="3460" spans="1:9" x14ac:dyDescent="0.2">
      <c r="A3460" s="37">
        <v>39448</v>
      </c>
      <c r="B3460" s="38">
        <v>16774.777215458002</v>
      </c>
      <c r="C3460" s="38" t="s">
        <v>29</v>
      </c>
      <c r="D3460" s="38" t="s">
        <v>27</v>
      </c>
      <c r="E3460" s="38" t="s">
        <v>28</v>
      </c>
      <c r="F3460" s="38" t="s">
        <v>0</v>
      </c>
      <c r="G3460" s="38" t="s">
        <v>14</v>
      </c>
      <c r="H3460" s="38" t="s">
        <v>15</v>
      </c>
      <c r="I3460" s="38" t="s">
        <v>21</v>
      </c>
    </row>
    <row r="3461" spans="1:9" x14ac:dyDescent="0.2">
      <c r="A3461" s="37">
        <v>39539</v>
      </c>
      <c r="B3461" s="38">
        <v>16854.431509824</v>
      </c>
      <c r="C3461" s="38" t="s">
        <v>29</v>
      </c>
      <c r="D3461" s="38" t="s">
        <v>27</v>
      </c>
      <c r="E3461" s="38" t="s">
        <v>28</v>
      </c>
      <c r="F3461" s="38" t="s">
        <v>0</v>
      </c>
      <c r="G3461" s="38" t="s">
        <v>14</v>
      </c>
      <c r="H3461" s="38" t="s">
        <v>15</v>
      </c>
      <c r="I3461" s="38" t="s">
        <v>21</v>
      </c>
    </row>
    <row r="3462" spans="1:9" x14ac:dyDescent="0.2">
      <c r="A3462" s="37">
        <v>39630</v>
      </c>
      <c r="B3462" s="38">
        <v>16929.753043277298</v>
      </c>
      <c r="C3462" s="38" t="s">
        <v>29</v>
      </c>
      <c r="D3462" s="38" t="s">
        <v>27</v>
      </c>
      <c r="E3462" s="38" t="s">
        <v>28</v>
      </c>
      <c r="F3462" s="38" t="s">
        <v>0</v>
      </c>
      <c r="G3462" s="38" t="s">
        <v>14</v>
      </c>
      <c r="H3462" s="38" t="s">
        <v>15</v>
      </c>
      <c r="I3462" s="38" t="s">
        <v>21</v>
      </c>
    </row>
    <row r="3463" spans="1:9" x14ac:dyDescent="0.2">
      <c r="A3463" s="37">
        <v>39722</v>
      </c>
      <c r="B3463" s="38">
        <v>16999.908553511399</v>
      </c>
      <c r="C3463" s="38" t="s">
        <v>29</v>
      </c>
      <c r="D3463" s="38" t="s">
        <v>27</v>
      </c>
      <c r="E3463" s="38" t="s">
        <v>28</v>
      </c>
      <c r="F3463" s="38" t="s">
        <v>0</v>
      </c>
      <c r="G3463" s="38" t="s">
        <v>14</v>
      </c>
      <c r="H3463" s="38" t="s">
        <v>15</v>
      </c>
      <c r="I3463" s="38" t="s">
        <v>21</v>
      </c>
    </row>
    <row r="3464" spans="1:9" x14ac:dyDescent="0.2">
      <c r="A3464" s="37">
        <v>39814</v>
      </c>
      <c r="B3464" s="38">
        <v>17063.793645207599</v>
      </c>
      <c r="C3464" s="38" t="s">
        <v>29</v>
      </c>
      <c r="D3464" s="38" t="s">
        <v>27</v>
      </c>
      <c r="E3464" s="38" t="s">
        <v>28</v>
      </c>
      <c r="F3464" s="38" t="s">
        <v>0</v>
      </c>
      <c r="G3464" s="38" t="s">
        <v>14</v>
      </c>
      <c r="H3464" s="38" t="s">
        <v>15</v>
      </c>
      <c r="I3464" s="38" t="s">
        <v>21</v>
      </c>
    </row>
    <row r="3465" spans="1:9" x14ac:dyDescent="0.2">
      <c r="A3465" s="37">
        <v>39904</v>
      </c>
      <c r="B3465" s="38">
        <v>17122.682771242002</v>
      </c>
      <c r="C3465" s="38" t="s">
        <v>29</v>
      </c>
      <c r="D3465" s="38" t="s">
        <v>27</v>
      </c>
      <c r="E3465" s="38" t="s">
        <v>28</v>
      </c>
      <c r="F3465" s="38" t="s">
        <v>0</v>
      </c>
      <c r="G3465" s="38" t="s">
        <v>14</v>
      </c>
      <c r="H3465" s="38" t="s">
        <v>15</v>
      </c>
      <c r="I3465" s="38" t="s">
        <v>21</v>
      </c>
    </row>
    <row r="3466" spans="1:9" x14ac:dyDescent="0.2">
      <c r="A3466" s="37">
        <v>39995</v>
      </c>
      <c r="B3466" s="38">
        <v>17177.410461390398</v>
      </c>
      <c r="C3466" s="38" t="s">
        <v>29</v>
      </c>
      <c r="D3466" s="38" t="s">
        <v>27</v>
      </c>
      <c r="E3466" s="38" t="s">
        <v>28</v>
      </c>
      <c r="F3466" s="38" t="s">
        <v>0</v>
      </c>
      <c r="G3466" s="38" t="s">
        <v>14</v>
      </c>
      <c r="H3466" s="38" t="s">
        <v>15</v>
      </c>
      <c r="I3466" s="38" t="s">
        <v>21</v>
      </c>
    </row>
    <row r="3467" spans="1:9" x14ac:dyDescent="0.2">
      <c r="A3467" s="37">
        <v>40087</v>
      </c>
      <c r="B3467" s="38">
        <v>17230.326569658198</v>
      </c>
      <c r="C3467" s="38" t="s">
        <v>29</v>
      </c>
      <c r="D3467" s="38" t="s">
        <v>27</v>
      </c>
      <c r="E3467" s="38" t="s">
        <v>28</v>
      </c>
      <c r="F3467" s="38" t="s">
        <v>0</v>
      </c>
      <c r="G3467" s="38" t="s">
        <v>14</v>
      </c>
      <c r="H3467" s="38" t="s">
        <v>15</v>
      </c>
      <c r="I3467" s="38" t="s">
        <v>21</v>
      </c>
    </row>
    <row r="3468" spans="1:9" x14ac:dyDescent="0.2">
      <c r="A3468" s="37">
        <v>40179</v>
      </c>
      <c r="B3468" s="38">
        <v>17284.089459018502</v>
      </c>
      <c r="C3468" s="38" t="s">
        <v>29</v>
      </c>
      <c r="D3468" s="38" t="s">
        <v>27</v>
      </c>
      <c r="E3468" s="38" t="s">
        <v>28</v>
      </c>
      <c r="F3468" s="38" t="s">
        <v>0</v>
      </c>
      <c r="G3468" s="38" t="s">
        <v>14</v>
      </c>
      <c r="H3468" s="38" t="s">
        <v>15</v>
      </c>
      <c r="I3468" s="38" t="s">
        <v>21</v>
      </c>
    </row>
    <row r="3469" spans="1:9" x14ac:dyDescent="0.2">
      <c r="A3469" s="37">
        <v>40269</v>
      </c>
      <c r="B3469" s="38">
        <v>17339.540497443399</v>
      </c>
      <c r="C3469" s="38" t="s">
        <v>29</v>
      </c>
      <c r="D3469" s="38" t="s">
        <v>27</v>
      </c>
      <c r="E3469" s="38" t="s">
        <v>28</v>
      </c>
      <c r="F3469" s="38" t="s">
        <v>0</v>
      </c>
      <c r="G3469" s="38" t="s">
        <v>14</v>
      </c>
      <c r="H3469" s="38" t="s">
        <v>15</v>
      </c>
      <c r="I3469" s="38" t="s">
        <v>21</v>
      </c>
    </row>
    <row r="3470" spans="1:9" x14ac:dyDescent="0.2">
      <c r="A3470" s="37">
        <v>40360</v>
      </c>
      <c r="B3470" s="38">
        <v>17398.249750812101</v>
      </c>
      <c r="C3470" s="38" t="s">
        <v>29</v>
      </c>
      <c r="D3470" s="38" t="s">
        <v>27</v>
      </c>
      <c r="E3470" s="38" t="s">
        <v>28</v>
      </c>
      <c r="F3470" s="38" t="s">
        <v>0</v>
      </c>
      <c r="G3470" s="38" t="s">
        <v>14</v>
      </c>
      <c r="H3470" s="38" t="s">
        <v>15</v>
      </c>
      <c r="I3470" s="38" t="s">
        <v>21</v>
      </c>
    </row>
    <row r="3471" spans="1:9" x14ac:dyDescent="0.2">
      <c r="A3471" s="37">
        <v>40452</v>
      </c>
      <c r="B3471" s="38">
        <v>17459.667948128401</v>
      </c>
      <c r="C3471" s="38" t="s">
        <v>29</v>
      </c>
      <c r="D3471" s="38" t="s">
        <v>27</v>
      </c>
      <c r="E3471" s="38" t="s">
        <v>28</v>
      </c>
      <c r="F3471" s="38" t="s">
        <v>0</v>
      </c>
      <c r="G3471" s="38" t="s">
        <v>14</v>
      </c>
      <c r="H3471" s="38" t="s">
        <v>15</v>
      </c>
      <c r="I3471" s="38" t="s">
        <v>21</v>
      </c>
    </row>
    <row r="3472" spans="1:9" x14ac:dyDescent="0.2">
      <c r="A3472" s="37">
        <v>40544</v>
      </c>
      <c r="B3472" s="38">
        <v>17523.898477058599</v>
      </c>
      <c r="C3472" s="38" t="s">
        <v>29</v>
      </c>
      <c r="D3472" s="38" t="s">
        <v>27</v>
      </c>
      <c r="E3472" s="38" t="s">
        <v>28</v>
      </c>
      <c r="F3472" s="38" t="s">
        <v>0</v>
      </c>
      <c r="G3472" s="38" t="s">
        <v>14</v>
      </c>
      <c r="H3472" s="38" t="s">
        <v>15</v>
      </c>
      <c r="I3472" s="38" t="s">
        <v>21</v>
      </c>
    </row>
    <row r="3473" spans="1:9" x14ac:dyDescent="0.2">
      <c r="A3473" s="37">
        <v>40634</v>
      </c>
      <c r="B3473" s="38">
        <v>17590.062292255301</v>
      </c>
      <c r="C3473" s="38" t="s">
        <v>29</v>
      </c>
      <c r="D3473" s="38" t="s">
        <v>27</v>
      </c>
      <c r="E3473" s="38" t="s">
        <v>28</v>
      </c>
      <c r="F3473" s="38" t="s">
        <v>0</v>
      </c>
      <c r="G3473" s="38" t="s">
        <v>14</v>
      </c>
      <c r="H3473" s="38" t="s">
        <v>15</v>
      </c>
      <c r="I3473" s="38" t="s">
        <v>21</v>
      </c>
    </row>
    <row r="3474" spans="1:9" x14ac:dyDescent="0.2">
      <c r="A3474" s="37">
        <v>40725</v>
      </c>
      <c r="B3474" s="38">
        <v>17658.131908785301</v>
      </c>
      <c r="C3474" s="38" t="s">
        <v>29</v>
      </c>
      <c r="D3474" s="38" t="s">
        <v>27</v>
      </c>
      <c r="E3474" s="38" t="s">
        <v>28</v>
      </c>
      <c r="F3474" s="38" t="s">
        <v>0</v>
      </c>
      <c r="G3474" s="38" t="s">
        <v>14</v>
      </c>
      <c r="H3474" s="38" t="s">
        <v>15</v>
      </c>
      <c r="I3474" s="38" t="s">
        <v>21</v>
      </c>
    </row>
    <row r="3475" spans="1:9" x14ac:dyDescent="0.2">
      <c r="A3475" s="37">
        <v>40817</v>
      </c>
      <c r="B3475" s="38">
        <v>17728.787047055899</v>
      </c>
      <c r="C3475" s="38" t="s">
        <v>29</v>
      </c>
      <c r="D3475" s="38" t="s">
        <v>27</v>
      </c>
      <c r="E3475" s="38" t="s">
        <v>28</v>
      </c>
      <c r="F3475" s="38" t="s">
        <v>0</v>
      </c>
      <c r="G3475" s="38" t="s">
        <v>14</v>
      </c>
      <c r="H3475" s="38" t="s">
        <v>15</v>
      </c>
      <c r="I3475" s="38" t="s">
        <v>21</v>
      </c>
    </row>
    <row r="3476" spans="1:9" x14ac:dyDescent="0.2">
      <c r="A3476" s="37">
        <v>40909</v>
      </c>
      <c r="B3476" s="38">
        <v>17802.124606222202</v>
      </c>
      <c r="C3476" s="38" t="s">
        <v>29</v>
      </c>
      <c r="D3476" s="38" t="s">
        <v>27</v>
      </c>
      <c r="E3476" s="38" t="s">
        <v>28</v>
      </c>
      <c r="F3476" s="38" t="s">
        <v>0</v>
      </c>
      <c r="G3476" s="38" t="s">
        <v>14</v>
      </c>
      <c r="H3476" s="38" t="s">
        <v>15</v>
      </c>
      <c r="I3476" s="38" t="s">
        <v>21</v>
      </c>
    </row>
    <row r="3477" spans="1:9" x14ac:dyDescent="0.2">
      <c r="A3477" s="37">
        <v>41000</v>
      </c>
      <c r="B3477" s="38">
        <v>17877.513501192701</v>
      </c>
      <c r="C3477" s="38" t="s">
        <v>29</v>
      </c>
      <c r="D3477" s="38" t="s">
        <v>27</v>
      </c>
      <c r="E3477" s="38" t="s">
        <v>28</v>
      </c>
      <c r="F3477" s="38" t="s">
        <v>0</v>
      </c>
      <c r="G3477" s="38" t="s">
        <v>14</v>
      </c>
      <c r="H3477" s="38" t="s">
        <v>15</v>
      </c>
      <c r="I3477" s="38" t="s">
        <v>21</v>
      </c>
    </row>
    <row r="3478" spans="1:9" x14ac:dyDescent="0.2">
      <c r="A3478" s="37">
        <v>41091</v>
      </c>
      <c r="B3478" s="38">
        <v>17954.159751564199</v>
      </c>
      <c r="C3478" s="38" t="s">
        <v>29</v>
      </c>
      <c r="D3478" s="38" t="s">
        <v>27</v>
      </c>
      <c r="E3478" s="38" t="s">
        <v>28</v>
      </c>
      <c r="F3478" s="38" t="s">
        <v>0</v>
      </c>
      <c r="G3478" s="38" t="s">
        <v>14</v>
      </c>
      <c r="H3478" s="38" t="s">
        <v>15</v>
      </c>
      <c r="I3478" s="38" t="s">
        <v>21</v>
      </c>
    </row>
    <row r="3479" spans="1:9" x14ac:dyDescent="0.2">
      <c r="A3479" s="37">
        <v>41183</v>
      </c>
      <c r="B3479" s="38">
        <v>18032.2714109755</v>
      </c>
      <c r="C3479" s="38" t="s">
        <v>29</v>
      </c>
      <c r="D3479" s="38" t="s">
        <v>27</v>
      </c>
      <c r="E3479" s="38" t="s">
        <v>28</v>
      </c>
      <c r="F3479" s="38" t="s">
        <v>0</v>
      </c>
      <c r="G3479" s="38" t="s">
        <v>14</v>
      </c>
      <c r="H3479" s="38" t="s">
        <v>15</v>
      </c>
      <c r="I3479" s="38" t="s">
        <v>21</v>
      </c>
    </row>
    <row r="3480" spans="1:9" x14ac:dyDescent="0.2">
      <c r="A3480" s="37">
        <v>41275</v>
      </c>
      <c r="B3480" s="38">
        <v>18112.761193184899</v>
      </c>
      <c r="C3480" s="38" t="s">
        <v>29</v>
      </c>
      <c r="D3480" s="38" t="s">
        <v>27</v>
      </c>
      <c r="E3480" s="38" t="s">
        <v>28</v>
      </c>
      <c r="F3480" s="38" t="s">
        <v>0</v>
      </c>
      <c r="G3480" s="38" t="s">
        <v>14</v>
      </c>
      <c r="H3480" s="38" t="s">
        <v>15</v>
      </c>
      <c r="I3480" s="38" t="s">
        <v>21</v>
      </c>
    </row>
    <row r="3481" spans="1:9" x14ac:dyDescent="0.2">
      <c r="A3481" s="37">
        <v>41365</v>
      </c>
      <c r="B3481" s="38">
        <v>18194.452501514301</v>
      </c>
      <c r="C3481" s="38" t="s">
        <v>29</v>
      </c>
      <c r="D3481" s="38" t="s">
        <v>27</v>
      </c>
      <c r="E3481" s="38" t="s">
        <v>28</v>
      </c>
      <c r="F3481" s="38" t="s">
        <v>0</v>
      </c>
      <c r="G3481" s="38" t="s">
        <v>14</v>
      </c>
      <c r="H3481" s="38" t="s">
        <v>15</v>
      </c>
      <c r="I3481" s="38" t="s">
        <v>21</v>
      </c>
    </row>
    <row r="3482" spans="1:9" x14ac:dyDescent="0.2">
      <c r="A3482" s="37">
        <v>41456</v>
      </c>
      <c r="B3482" s="38">
        <v>18277.073695057599</v>
      </c>
      <c r="C3482" s="38" t="s">
        <v>29</v>
      </c>
      <c r="D3482" s="38" t="s">
        <v>27</v>
      </c>
      <c r="E3482" s="38" t="s">
        <v>28</v>
      </c>
      <c r="F3482" s="38" t="s">
        <v>0</v>
      </c>
      <c r="G3482" s="38" t="s">
        <v>14</v>
      </c>
      <c r="H3482" s="38" t="s">
        <v>15</v>
      </c>
      <c r="I3482" s="38" t="s">
        <v>21</v>
      </c>
    </row>
    <row r="3483" spans="1:9" x14ac:dyDescent="0.2">
      <c r="A3483" s="37">
        <v>41548</v>
      </c>
      <c r="B3483" s="38">
        <v>18361.597699019901</v>
      </c>
      <c r="C3483" s="38" t="s">
        <v>29</v>
      </c>
      <c r="D3483" s="38" t="s">
        <v>27</v>
      </c>
      <c r="E3483" s="38" t="s">
        <v>28</v>
      </c>
      <c r="F3483" s="38" t="s">
        <v>0</v>
      </c>
      <c r="G3483" s="38" t="s">
        <v>14</v>
      </c>
      <c r="H3483" s="38" t="s">
        <v>15</v>
      </c>
      <c r="I3483" s="38" t="s">
        <v>21</v>
      </c>
    </row>
    <row r="3484" spans="1:9" x14ac:dyDescent="0.2">
      <c r="A3484" s="37">
        <v>41640</v>
      </c>
      <c r="B3484" s="38">
        <v>18448.099375489699</v>
      </c>
      <c r="C3484" s="38" t="s">
        <v>29</v>
      </c>
      <c r="D3484" s="38" t="s">
        <v>27</v>
      </c>
      <c r="E3484" s="38" t="s">
        <v>28</v>
      </c>
      <c r="F3484" s="38" t="s">
        <v>0</v>
      </c>
      <c r="G3484" s="38" t="s">
        <v>14</v>
      </c>
      <c r="H3484" s="38" t="s">
        <v>15</v>
      </c>
      <c r="I3484" s="38" t="s">
        <v>21</v>
      </c>
    </row>
    <row r="3485" spans="1:9" x14ac:dyDescent="0.2">
      <c r="A3485" s="37">
        <v>41730</v>
      </c>
      <c r="B3485" s="38">
        <v>18535.903417717302</v>
      </c>
      <c r="C3485" s="38" t="s">
        <v>29</v>
      </c>
      <c r="D3485" s="38" t="s">
        <v>27</v>
      </c>
      <c r="E3485" s="38" t="s">
        <v>28</v>
      </c>
      <c r="F3485" s="38" t="s">
        <v>0</v>
      </c>
      <c r="G3485" s="38" t="s">
        <v>14</v>
      </c>
      <c r="H3485" s="38" t="s">
        <v>15</v>
      </c>
      <c r="I3485" s="38" t="s">
        <v>21</v>
      </c>
    </row>
    <row r="3486" spans="1:9" x14ac:dyDescent="0.2">
      <c r="A3486" s="37">
        <v>41821</v>
      </c>
      <c r="B3486" s="38">
        <v>18626.028765934101</v>
      </c>
      <c r="C3486" s="38" t="s">
        <v>29</v>
      </c>
      <c r="D3486" s="38" t="s">
        <v>27</v>
      </c>
      <c r="E3486" s="38" t="s">
        <v>28</v>
      </c>
      <c r="F3486" s="38" t="s">
        <v>0</v>
      </c>
      <c r="G3486" s="38" t="s">
        <v>14</v>
      </c>
      <c r="H3486" s="38" t="s">
        <v>15</v>
      </c>
      <c r="I3486" s="38" t="s">
        <v>21</v>
      </c>
    </row>
    <row r="3487" spans="1:9" x14ac:dyDescent="0.2">
      <c r="A3487" s="37">
        <v>41913</v>
      </c>
      <c r="B3487" s="38">
        <v>18717.9958726232</v>
      </c>
      <c r="C3487" s="38" t="s">
        <v>29</v>
      </c>
      <c r="D3487" s="38" t="s">
        <v>27</v>
      </c>
      <c r="E3487" s="38" t="s">
        <v>28</v>
      </c>
      <c r="F3487" s="38" t="s">
        <v>0</v>
      </c>
      <c r="G3487" s="38" t="s">
        <v>14</v>
      </c>
      <c r="H3487" s="38" t="s">
        <v>15</v>
      </c>
      <c r="I3487" s="38" t="s">
        <v>21</v>
      </c>
    </row>
    <row r="3488" spans="1:9" x14ac:dyDescent="0.2">
      <c r="A3488" s="37">
        <v>42005</v>
      </c>
      <c r="B3488" s="38">
        <v>18811.820350766899</v>
      </c>
      <c r="C3488" s="38" t="s">
        <v>29</v>
      </c>
      <c r="D3488" s="38" t="s">
        <v>27</v>
      </c>
      <c r="E3488" s="38" t="s">
        <v>28</v>
      </c>
      <c r="F3488" s="38" t="s">
        <v>0</v>
      </c>
      <c r="G3488" s="38" t="s">
        <v>14</v>
      </c>
      <c r="H3488" s="38" t="s">
        <v>15</v>
      </c>
      <c r="I3488" s="38" t="s">
        <v>21</v>
      </c>
    </row>
    <row r="3489" spans="1:9" x14ac:dyDescent="0.2">
      <c r="A3489" s="37">
        <v>42095</v>
      </c>
      <c r="B3489" s="38">
        <v>18906.969611496901</v>
      </c>
      <c r="C3489" s="38" t="s">
        <v>29</v>
      </c>
      <c r="D3489" s="38" t="s">
        <v>27</v>
      </c>
      <c r="E3489" s="38" t="s">
        <v>28</v>
      </c>
      <c r="F3489" s="38" t="s">
        <v>0</v>
      </c>
      <c r="G3489" s="38" t="s">
        <v>14</v>
      </c>
      <c r="H3489" s="38" t="s">
        <v>15</v>
      </c>
      <c r="I3489" s="38" t="s">
        <v>21</v>
      </c>
    </row>
    <row r="3490" spans="1:9" x14ac:dyDescent="0.2">
      <c r="A3490" s="37">
        <v>42186</v>
      </c>
      <c r="B3490" s="38">
        <v>19003.034198330399</v>
      </c>
      <c r="C3490" s="38" t="s">
        <v>29</v>
      </c>
      <c r="D3490" s="38" t="s">
        <v>27</v>
      </c>
      <c r="E3490" s="38" t="s">
        <v>28</v>
      </c>
      <c r="F3490" s="38" t="s">
        <v>0</v>
      </c>
      <c r="G3490" s="38" t="s">
        <v>14</v>
      </c>
      <c r="H3490" s="38" t="s">
        <v>15</v>
      </c>
      <c r="I3490" s="38" t="s">
        <v>21</v>
      </c>
    </row>
    <row r="3491" spans="1:9" x14ac:dyDescent="0.2">
      <c r="A3491" s="37">
        <v>42278</v>
      </c>
      <c r="B3491" s="38">
        <v>19100.137722133099</v>
      </c>
      <c r="C3491" s="38" t="s">
        <v>29</v>
      </c>
      <c r="D3491" s="38" t="s">
        <v>27</v>
      </c>
      <c r="E3491" s="38" t="s">
        <v>28</v>
      </c>
      <c r="F3491" s="38" t="s">
        <v>0</v>
      </c>
      <c r="G3491" s="38" t="s">
        <v>14</v>
      </c>
      <c r="H3491" s="38" t="s">
        <v>15</v>
      </c>
      <c r="I3491" s="38" t="s">
        <v>21</v>
      </c>
    </row>
    <row r="3492" spans="1:9" x14ac:dyDescent="0.2">
      <c r="A3492" s="37">
        <v>42370</v>
      </c>
      <c r="B3492" s="38">
        <v>19198.252665637399</v>
      </c>
      <c r="C3492" s="38" t="s">
        <v>29</v>
      </c>
      <c r="D3492" s="38" t="s">
        <v>27</v>
      </c>
      <c r="E3492" s="38" t="s">
        <v>28</v>
      </c>
      <c r="F3492" s="38" t="s">
        <v>0</v>
      </c>
      <c r="G3492" s="38" t="s">
        <v>14</v>
      </c>
      <c r="H3492" s="38" t="s">
        <v>15</v>
      </c>
      <c r="I3492" s="38" t="s">
        <v>21</v>
      </c>
    </row>
    <row r="3493" spans="1:9" x14ac:dyDescent="0.2">
      <c r="A3493" s="37">
        <v>42461</v>
      </c>
      <c r="B3493" s="38">
        <v>19296.5000603964</v>
      </c>
      <c r="C3493" s="38" t="s">
        <v>29</v>
      </c>
      <c r="D3493" s="38" t="s">
        <v>27</v>
      </c>
      <c r="E3493" s="38" t="s">
        <v>28</v>
      </c>
      <c r="F3493" s="38" t="s">
        <v>0</v>
      </c>
      <c r="G3493" s="38" t="s">
        <v>14</v>
      </c>
      <c r="H3493" s="38" t="s">
        <v>15</v>
      </c>
      <c r="I3493" s="38" t="s">
        <v>21</v>
      </c>
    </row>
    <row r="3494" spans="1:9" x14ac:dyDescent="0.2">
      <c r="A3494" s="37">
        <v>42552</v>
      </c>
      <c r="B3494" s="38">
        <v>19394.189009384601</v>
      </c>
      <c r="C3494" s="38" t="s">
        <v>29</v>
      </c>
      <c r="D3494" s="38" t="s">
        <v>27</v>
      </c>
      <c r="E3494" s="38" t="s">
        <v>28</v>
      </c>
      <c r="F3494" s="38" t="s">
        <v>0</v>
      </c>
      <c r="G3494" s="38" t="s">
        <v>14</v>
      </c>
      <c r="H3494" s="38" t="s">
        <v>15</v>
      </c>
      <c r="I3494" s="38" t="s">
        <v>21</v>
      </c>
    </row>
    <row r="3495" spans="1:9" x14ac:dyDescent="0.2">
      <c r="A3495" s="37">
        <v>42644</v>
      </c>
      <c r="B3495" s="38">
        <v>19491.389084717699</v>
      </c>
      <c r="C3495" s="38" t="s">
        <v>29</v>
      </c>
      <c r="D3495" s="38" t="s">
        <v>27</v>
      </c>
      <c r="E3495" s="38" t="s">
        <v>28</v>
      </c>
      <c r="F3495" s="38" t="s">
        <v>0</v>
      </c>
      <c r="G3495" s="38" t="s">
        <v>14</v>
      </c>
      <c r="H3495" s="38" t="s">
        <v>15</v>
      </c>
      <c r="I3495" s="38" t="s">
        <v>21</v>
      </c>
    </row>
    <row r="3496" spans="1:9" x14ac:dyDescent="0.2">
      <c r="A3496" s="37">
        <v>42736</v>
      </c>
      <c r="B3496" s="38">
        <v>19588.630664896998</v>
      </c>
      <c r="C3496" s="38" t="s">
        <v>29</v>
      </c>
      <c r="D3496" s="38" t="s">
        <v>27</v>
      </c>
      <c r="E3496" s="38" t="s">
        <v>28</v>
      </c>
      <c r="F3496" s="38" t="s">
        <v>0</v>
      </c>
      <c r="G3496" s="38" t="s">
        <v>14</v>
      </c>
      <c r="H3496" s="38" t="s">
        <v>15</v>
      </c>
      <c r="I3496" s="38" t="s">
        <v>21</v>
      </c>
    </row>
    <row r="3497" spans="1:9" x14ac:dyDescent="0.2">
      <c r="A3497" s="37">
        <v>42826</v>
      </c>
      <c r="B3497" s="38">
        <v>19685.872943332299</v>
      </c>
      <c r="C3497" s="38" t="s">
        <v>29</v>
      </c>
      <c r="D3497" s="38" t="s">
        <v>27</v>
      </c>
      <c r="E3497" s="38" t="s">
        <v>28</v>
      </c>
      <c r="F3497" s="38" t="s">
        <v>0</v>
      </c>
      <c r="G3497" s="38" t="s">
        <v>14</v>
      </c>
      <c r="H3497" s="38" t="s">
        <v>15</v>
      </c>
      <c r="I3497" s="38" t="s">
        <v>21</v>
      </c>
    </row>
    <row r="3498" spans="1:9" x14ac:dyDescent="0.2">
      <c r="A3498" s="37">
        <v>42917</v>
      </c>
      <c r="B3498" s="38">
        <v>19783.817242749999</v>
      </c>
      <c r="C3498" s="38" t="s">
        <v>29</v>
      </c>
      <c r="D3498" s="38" t="s">
        <v>27</v>
      </c>
      <c r="E3498" s="38" t="s">
        <v>28</v>
      </c>
      <c r="F3498" s="38" t="s">
        <v>0</v>
      </c>
      <c r="G3498" s="38" t="s">
        <v>14</v>
      </c>
      <c r="H3498" s="38" t="s">
        <v>15</v>
      </c>
      <c r="I3498" s="38" t="s">
        <v>21</v>
      </c>
    </row>
    <row r="3499" spans="1:9" x14ac:dyDescent="0.2">
      <c r="A3499" s="37">
        <v>43009</v>
      </c>
      <c r="B3499" s="38">
        <v>19882.732970228401</v>
      </c>
      <c r="C3499" s="38" t="s">
        <v>29</v>
      </c>
      <c r="D3499" s="38" t="s">
        <v>27</v>
      </c>
      <c r="E3499" s="38" t="s">
        <v>28</v>
      </c>
      <c r="F3499" s="38" t="s">
        <v>0</v>
      </c>
      <c r="G3499" s="38" t="s">
        <v>14</v>
      </c>
      <c r="H3499" s="38" t="s">
        <v>15</v>
      </c>
      <c r="I3499" s="38" t="s">
        <v>21</v>
      </c>
    </row>
    <row r="3500" spans="1:9" x14ac:dyDescent="0.2">
      <c r="A3500" s="37">
        <v>43101</v>
      </c>
      <c r="B3500" s="38">
        <v>19983.308058389899</v>
      </c>
      <c r="C3500" s="38" t="s">
        <v>29</v>
      </c>
      <c r="D3500" s="38" t="s">
        <v>27</v>
      </c>
      <c r="E3500" s="38" t="s">
        <v>28</v>
      </c>
      <c r="F3500" s="38" t="s">
        <v>0</v>
      </c>
      <c r="G3500" s="38" t="s">
        <v>14</v>
      </c>
      <c r="H3500" s="38" t="s">
        <v>15</v>
      </c>
      <c r="I3500" s="38" t="s">
        <v>21</v>
      </c>
    </row>
    <row r="3501" spans="1:9" x14ac:dyDescent="0.2">
      <c r="A3501" s="37">
        <v>43191</v>
      </c>
      <c r="B3501" s="38">
        <v>20085.821330941701</v>
      </c>
      <c r="C3501" s="38" t="s">
        <v>29</v>
      </c>
      <c r="D3501" s="38" t="s">
        <v>27</v>
      </c>
      <c r="E3501" s="38" t="s">
        <v>28</v>
      </c>
      <c r="F3501" s="38" t="s">
        <v>0</v>
      </c>
      <c r="G3501" s="38" t="s">
        <v>14</v>
      </c>
      <c r="H3501" s="38" t="s">
        <v>15</v>
      </c>
      <c r="I3501" s="38" t="s">
        <v>21</v>
      </c>
    </row>
    <row r="3502" spans="1:9" x14ac:dyDescent="0.2">
      <c r="A3502" s="37">
        <v>43282</v>
      </c>
      <c r="B3502" s="38">
        <v>20189.236812637198</v>
      </c>
      <c r="C3502" s="38" t="s">
        <v>29</v>
      </c>
      <c r="D3502" s="38" t="s">
        <v>27</v>
      </c>
      <c r="E3502" s="38" t="s">
        <v>28</v>
      </c>
      <c r="F3502" s="38" t="s">
        <v>0</v>
      </c>
      <c r="G3502" s="38" t="s">
        <v>14</v>
      </c>
      <c r="H3502" s="38" t="s">
        <v>15</v>
      </c>
      <c r="I3502" s="38" t="s">
        <v>21</v>
      </c>
    </row>
    <row r="3503" spans="1:9" x14ac:dyDescent="0.2">
      <c r="A3503" s="37">
        <v>43374</v>
      </c>
      <c r="B3503" s="38">
        <v>20294.354088290602</v>
      </c>
      <c r="C3503" s="38" t="s">
        <v>29</v>
      </c>
      <c r="D3503" s="38" t="s">
        <v>27</v>
      </c>
      <c r="E3503" s="38" t="s">
        <v>28</v>
      </c>
      <c r="F3503" s="38" t="s">
        <v>0</v>
      </c>
      <c r="G3503" s="38" t="s">
        <v>14</v>
      </c>
      <c r="H3503" s="38" t="s">
        <v>15</v>
      </c>
      <c r="I3503" s="38" t="s">
        <v>21</v>
      </c>
    </row>
    <row r="3504" spans="1:9" x14ac:dyDescent="0.2">
      <c r="A3504" s="37">
        <v>43466</v>
      </c>
      <c r="B3504" s="38">
        <v>20401.782506994201</v>
      </c>
      <c r="C3504" s="38" t="s">
        <v>29</v>
      </c>
      <c r="D3504" s="38" t="s">
        <v>27</v>
      </c>
      <c r="E3504" s="38" t="s">
        <v>28</v>
      </c>
      <c r="F3504" s="38" t="s">
        <v>0</v>
      </c>
      <c r="G3504" s="38" t="s">
        <v>14</v>
      </c>
      <c r="H3504" s="38" t="s">
        <v>15</v>
      </c>
      <c r="I3504" s="38" t="s">
        <v>21</v>
      </c>
    </row>
    <row r="3505" spans="1:9" x14ac:dyDescent="0.2">
      <c r="A3505" s="37">
        <v>43556</v>
      </c>
      <c r="B3505" s="38">
        <v>20509.707788284599</v>
      </c>
      <c r="C3505" s="38" t="s">
        <v>29</v>
      </c>
      <c r="D3505" s="38" t="s">
        <v>27</v>
      </c>
      <c r="E3505" s="38" t="s">
        <v>28</v>
      </c>
      <c r="F3505" s="38" t="s">
        <v>0</v>
      </c>
      <c r="G3505" s="38" t="s">
        <v>14</v>
      </c>
      <c r="H3505" s="38" t="s">
        <v>15</v>
      </c>
      <c r="I3505" s="38" t="s">
        <v>21</v>
      </c>
    </row>
    <row r="3506" spans="1:9" x14ac:dyDescent="0.2">
      <c r="A3506" s="37">
        <v>43647</v>
      </c>
      <c r="B3506" s="38">
        <v>20617.674979351901</v>
      </c>
      <c r="C3506" s="38" t="s">
        <v>29</v>
      </c>
      <c r="D3506" s="38" t="s">
        <v>27</v>
      </c>
      <c r="E3506" s="38" t="s">
        <v>28</v>
      </c>
      <c r="F3506" s="38" t="s">
        <v>0</v>
      </c>
      <c r="G3506" s="38" t="s">
        <v>14</v>
      </c>
      <c r="H3506" s="38" t="s">
        <v>15</v>
      </c>
      <c r="I3506" s="38" t="s">
        <v>21</v>
      </c>
    </row>
    <row r="3507" spans="1:9" x14ac:dyDescent="0.2">
      <c r="A3507" s="37">
        <v>43739</v>
      </c>
      <c r="B3507" s="38">
        <v>20722.820278145598</v>
      </c>
      <c r="C3507" s="38" t="s">
        <v>29</v>
      </c>
      <c r="D3507" s="38" t="s">
        <v>27</v>
      </c>
      <c r="E3507" s="38" t="s">
        <v>28</v>
      </c>
      <c r="F3507" s="38" t="s">
        <v>0</v>
      </c>
      <c r="G3507" s="38" t="s">
        <v>14</v>
      </c>
      <c r="H3507" s="38" t="s">
        <v>15</v>
      </c>
      <c r="I3507" s="38" t="s">
        <v>21</v>
      </c>
    </row>
    <row r="3508" spans="1:9" x14ac:dyDescent="0.2">
      <c r="A3508" s="37">
        <v>43831</v>
      </c>
      <c r="B3508" s="38">
        <v>20825.889773887899</v>
      </c>
      <c r="C3508" s="38" t="s">
        <v>29</v>
      </c>
      <c r="D3508" s="38" t="s">
        <v>27</v>
      </c>
      <c r="E3508" s="38" t="s">
        <v>28</v>
      </c>
      <c r="F3508" s="38" t="s">
        <v>0</v>
      </c>
      <c r="G3508" s="38" t="s">
        <v>14</v>
      </c>
      <c r="H3508" s="38" t="s">
        <v>15</v>
      </c>
      <c r="I3508" s="38" t="s">
        <v>21</v>
      </c>
    </row>
    <row r="3509" spans="1:9" x14ac:dyDescent="0.2">
      <c r="A3509" s="37">
        <v>43922</v>
      </c>
      <c r="B3509" s="38">
        <v>20925.8559803559</v>
      </c>
      <c r="C3509" s="38" t="s">
        <v>29</v>
      </c>
      <c r="D3509" s="38" t="s">
        <v>27</v>
      </c>
      <c r="E3509" s="38" t="s">
        <v>28</v>
      </c>
      <c r="F3509" s="38" t="s">
        <v>0</v>
      </c>
      <c r="G3509" s="38" t="s">
        <v>14</v>
      </c>
      <c r="H3509" s="38" t="s">
        <v>15</v>
      </c>
      <c r="I3509" s="38" t="s">
        <v>21</v>
      </c>
    </row>
    <row r="3510" spans="1:9" x14ac:dyDescent="0.2">
      <c r="A3510" s="37">
        <v>44013</v>
      </c>
      <c r="B3510" s="38">
        <v>21020.539012470501</v>
      </c>
      <c r="C3510" s="38" t="s">
        <v>29</v>
      </c>
      <c r="D3510" s="38" t="s">
        <v>27</v>
      </c>
      <c r="E3510" s="38" t="s">
        <v>28</v>
      </c>
      <c r="F3510" s="38" t="s">
        <v>0</v>
      </c>
      <c r="G3510" s="38" t="s">
        <v>14</v>
      </c>
      <c r="H3510" s="38" t="s">
        <v>15</v>
      </c>
      <c r="I3510" s="38" t="s">
        <v>21</v>
      </c>
    </row>
    <row r="3511" spans="1:9" x14ac:dyDescent="0.2">
      <c r="A3511" s="37">
        <v>44105</v>
      </c>
      <c r="B3511" s="38">
        <v>21116.617057074</v>
      </c>
      <c r="C3511" s="38" t="s">
        <v>29</v>
      </c>
      <c r="D3511" s="38" t="s">
        <v>27</v>
      </c>
      <c r="E3511" s="38" t="s">
        <v>28</v>
      </c>
      <c r="F3511" s="38" t="s">
        <v>0</v>
      </c>
      <c r="G3511" s="38" t="s">
        <v>14</v>
      </c>
      <c r="H3511" s="38" t="s">
        <v>15</v>
      </c>
      <c r="I3511" s="38" t="s">
        <v>21</v>
      </c>
    </row>
    <row r="3512" spans="1:9" x14ac:dyDescent="0.2">
      <c r="A3512" s="37">
        <v>44197</v>
      </c>
      <c r="B3512" s="38">
        <v>21216.864736890198</v>
      </c>
      <c r="C3512" s="38" t="s">
        <v>29</v>
      </c>
      <c r="D3512" s="38" t="s">
        <v>27</v>
      </c>
      <c r="E3512" s="38" t="s">
        <v>28</v>
      </c>
      <c r="F3512" s="38" t="s">
        <v>0</v>
      </c>
      <c r="G3512" s="38" t="s">
        <v>14</v>
      </c>
      <c r="H3512" s="38" t="s">
        <v>15</v>
      </c>
      <c r="I3512" s="38" t="s">
        <v>21</v>
      </c>
    </row>
    <row r="3513" spans="1:9" x14ac:dyDescent="0.2">
      <c r="A3513" s="37">
        <v>44287</v>
      </c>
      <c r="B3513" s="38">
        <v>21322.2890985185</v>
      </c>
      <c r="C3513" s="38" t="s">
        <v>29</v>
      </c>
      <c r="D3513" s="38" t="s">
        <v>27</v>
      </c>
      <c r="E3513" s="38" t="s">
        <v>28</v>
      </c>
      <c r="F3513" s="38" t="s">
        <v>0</v>
      </c>
      <c r="G3513" s="38" t="s">
        <v>14</v>
      </c>
      <c r="H3513" s="38" t="s">
        <v>15</v>
      </c>
      <c r="I3513" s="38" t="s">
        <v>21</v>
      </c>
    </row>
    <row r="3514" spans="1:9" x14ac:dyDescent="0.2">
      <c r="A3514" s="37">
        <v>44378</v>
      </c>
      <c r="B3514" s="38">
        <v>21435.306320453401</v>
      </c>
      <c r="C3514" s="38" t="s">
        <v>29</v>
      </c>
      <c r="D3514" s="38" t="s">
        <v>27</v>
      </c>
      <c r="E3514" s="38" t="s">
        <v>28</v>
      </c>
      <c r="F3514" s="38" t="s">
        <v>0</v>
      </c>
      <c r="G3514" s="38" t="s">
        <v>14</v>
      </c>
      <c r="H3514" s="38" t="s">
        <v>15</v>
      </c>
      <c r="I3514" s="38" t="s">
        <v>21</v>
      </c>
    </row>
    <row r="3515" spans="1:9" x14ac:dyDescent="0.2">
      <c r="A3515" s="37">
        <v>44470</v>
      </c>
      <c r="B3515" s="38">
        <v>21554.0210837501</v>
      </c>
      <c r="C3515" s="38" t="s">
        <v>29</v>
      </c>
      <c r="D3515" s="38" t="s">
        <v>27</v>
      </c>
      <c r="E3515" s="38" t="s">
        <v>28</v>
      </c>
      <c r="F3515" s="38" t="s">
        <v>0</v>
      </c>
      <c r="G3515" s="38" t="s">
        <v>14</v>
      </c>
      <c r="H3515" s="38" t="s">
        <v>15</v>
      </c>
      <c r="I3515" s="38" t="s">
        <v>21</v>
      </c>
    </row>
    <row r="3516" spans="1:9" x14ac:dyDescent="0.2">
      <c r="A3516" s="37">
        <v>44562</v>
      </c>
      <c r="B3516" s="38">
        <v>21678.723566954199</v>
      </c>
      <c r="C3516" s="38" t="s">
        <v>29</v>
      </c>
      <c r="D3516" s="38" t="s">
        <v>27</v>
      </c>
      <c r="E3516" s="38" t="s">
        <v>28</v>
      </c>
      <c r="F3516" s="38" t="s">
        <v>0</v>
      </c>
      <c r="G3516" s="38" t="s">
        <v>14</v>
      </c>
      <c r="H3516" s="38" t="s">
        <v>15</v>
      </c>
      <c r="I3516" s="38" t="s">
        <v>21</v>
      </c>
    </row>
    <row r="3517" spans="1:9" x14ac:dyDescent="0.2">
      <c r="A3517" s="37">
        <v>44652</v>
      </c>
      <c r="B3517" s="38">
        <v>21808.975353705198</v>
      </c>
      <c r="C3517" s="38" t="s">
        <v>29</v>
      </c>
      <c r="D3517" s="38" t="s">
        <v>27</v>
      </c>
      <c r="E3517" s="38" t="s">
        <v>28</v>
      </c>
      <c r="F3517" s="38" t="s">
        <v>0</v>
      </c>
      <c r="G3517" s="38" t="s">
        <v>14</v>
      </c>
      <c r="H3517" s="38" t="s">
        <v>15</v>
      </c>
      <c r="I3517" s="38" t="s">
        <v>21</v>
      </c>
    </row>
    <row r="3518" spans="1:9" x14ac:dyDescent="0.2">
      <c r="A3518" s="37">
        <v>44743</v>
      </c>
      <c r="B3518" s="38">
        <v>21944.708620985599</v>
      </c>
      <c r="C3518" s="38" t="s">
        <v>29</v>
      </c>
      <c r="D3518" s="38" t="s">
        <v>27</v>
      </c>
      <c r="E3518" s="38" t="s">
        <v>28</v>
      </c>
      <c r="F3518" s="38" t="s">
        <v>0</v>
      </c>
      <c r="G3518" s="38" t="s">
        <v>14</v>
      </c>
      <c r="H3518" s="38" t="s">
        <v>15</v>
      </c>
      <c r="I3518" s="38" t="s">
        <v>21</v>
      </c>
    </row>
    <row r="3519" spans="1:9" x14ac:dyDescent="0.2">
      <c r="A3519" s="37">
        <v>44835</v>
      </c>
      <c r="B3519" s="38">
        <v>22084.8025683585</v>
      </c>
      <c r="C3519" s="38" t="s">
        <v>29</v>
      </c>
      <c r="D3519" s="38" t="s">
        <v>27</v>
      </c>
      <c r="E3519" s="38" t="s">
        <v>28</v>
      </c>
      <c r="F3519" s="38" t="s">
        <v>0</v>
      </c>
      <c r="G3519" s="38" t="s">
        <v>14</v>
      </c>
      <c r="H3519" s="38" t="s">
        <v>15</v>
      </c>
      <c r="I3519" s="38" t="s">
        <v>21</v>
      </c>
    </row>
    <row r="3520" spans="1:9" x14ac:dyDescent="0.2">
      <c r="A3520" s="37">
        <v>44927</v>
      </c>
      <c r="B3520" s="38">
        <v>22229.4821939471</v>
      </c>
      <c r="C3520" s="38" t="s">
        <v>29</v>
      </c>
      <c r="D3520" s="38" t="s">
        <v>27</v>
      </c>
      <c r="E3520" s="38" t="s">
        <v>28</v>
      </c>
      <c r="F3520" s="38" t="s">
        <v>0</v>
      </c>
      <c r="G3520" s="38" t="s">
        <v>14</v>
      </c>
      <c r="H3520" s="38" t="s">
        <v>15</v>
      </c>
      <c r="I3520" s="38" t="s">
        <v>21</v>
      </c>
    </row>
    <row r="3521" spans="1:9" x14ac:dyDescent="0.2">
      <c r="A3521" s="37">
        <v>45017</v>
      </c>
      <c r="B3521" s="38">
        <v>22377.867950046799</v>
      </c>
      <c r="C3521" s="38" t="s">
        <v>29</v>
      </c>
      <c r="D3521" s="38" t="s">
        <v>27</v>
      </c>
      <c r="E3521" s="38" t="s">
        <v>28</v>
      </c>
      <c r="F3521" s="38" t="s">
        <v>0</v>
      </c>
      <c r="G3521" s="38" t="s">
        <v>14</v>
      </c>
      <c r="H3521" s="38" t="s">
        <v>15</v>
      </c>
      <c r="I3521" s="38" t="s">
        <v>21</v>
      </c>
    </row>
    <row r="3522" spans="1:9" x14ac:dyDescent="0.2">
      <c r="A3522" s="37">
        <v>45108</v>
      </c>
      <c r="B3522" s="38">
        <v>22527.5709313521</v>
      </c>
      <c r="C3522" s="38" t="s">
        <v>29</v>
      </c>
      <c r="D3522" s="38" t="s">
        <v>27</v>
      </c>
      <c r="E3522" s="38" t="s">
        <v>28</v>
      </c>
      <c r="F3522" s="38" t="s">
        <v>0</v>
      </c>
      <c r="G3522" s="38" t="s">
        <v>14</v>
      </c>
      <c r="H3522" s="38" t="s">
        <v>15</v>
      </c>
      <c r="I3522" s="38" t="s">
        <v>21</v>
      </c>
    </row>
    <row r="3523" spans="1:9" x14ac:dyDescent="0.2">
      <c r="A3523" s="37">
        <v>45200</v>
      </c>
      <c r="B3523" s="38">
        <v>22678.156520144199</v>
      </c>
      <c r="C3523" s="38" t="s">
        <v>29</v>
      </c>
      <c r="D3523" s="38" t="s">
        <v>27</v>
      </c>
      <c r="E3523" s="38" t="s">
        <v>28</v>
      </c>
      <c r="F3523" s="38" t="s">
        <v>0</v>
      </c>
      <c r="G3523" s="38" t="s">
        <v>14</v>
      </c>
      <c r="H3523" s="38" t="s">
        <v>15</v>
      </c>
      <c r="I3523" s="38" t="s">
        <v>21</v>
      </c>
    </row>
    <row r="3524" spans="1:9" x14ac:dyDescent="0.2">
      <c r="A3524" s="37">
        <v>45292</v>
      </c>
      <c r="B3524" s="38">
        <v>22828.945410979301</v>
      </c>
      <c r="C3524" s="38" t="s">
        <v>29</v>
      </c>
      <c r="D3524" s="38" t="s">
        <v>27</v>
      </c>
      <c r="E3524" s="38" t="s">
        <v>28</v>
      </c>
      <c r="F3524" s="38" t="s">
        <v>0</v>
      </c>
      <c r="G3524" s="38" t="s">
        <v>14</v>
      </c>
      <c r="H3524" s="38" t="s">
        <v>15</v>
      </c>
      <c r="I3524" s="38" t="s">
        <v>21</v>
      </c>
    </row>
    <row r="3525" spans="1:9" x14ac:dyDescent="0.2">
      <c r="A3525" s="37">
        <v>45383</v>
      </c>
      <c r="B3525" s="38">
        <v>22979.033391074499</v>
      </c>
      <c r="C3525" s="38" t="s">
        <v>29</v>
      </c>
      <c r="D3525" s="38" t="s">
        <v>27</v>
      </c>
      <c r="E3525" s="38" t="s">
        <v>28</v>
      </c>
      <c r="F3525" s="38" t="s">
        <v>0</v>
      </c>
      <c r="G3525" s="38" t="s">
        <v>14</v>
      </c>
      <c r="H3525" s="38" t="s">
        <v>15</v>
      </c>
      <c r="I3525" s="38" t="s">
        <v>21</v>
      </c>
    </row>
    <row r="3526" spans="1:9" x14ac:dyDescent="0.2">
      <c r="A3526" s="37">
        <v>45474</v>
      </c>
      <c r="B3526" s="38">
        <v>23126.896106022599</v>
      </c>
      <c r="C3526" s="38" t="s">
        <v>29</v>
      </c>
      <c r="D3526" s="38" t="s">
        <v>27</v>
      </c>
      <c r="E3526" s="38" t="s">
        <v>28</v>
      </c>
      <c r="F3526" s="38" t="s">
        <v>0</v>
      </c>
      <c r="G3526" s="38" t="s">
        <v>14</v>
      </c>
      <c r="H3526" s="38" t="s">
        <v>15</v>
      </c>
      <c r="I3526" s="38" t="s">
        <v>21</v>
      </c>
    </row>
    <row r="3527" spans="1:9" x14ac:dyDescent="0.2">
      <c r="A3527" s="37">
        <v>45566</v>
      </c>
      <c r="B3527" s="38">
        <v>23271.541686529101</v>
      </c>
      <c r="C3527" s="38" t="s">
        <v>29</v>
      </c>
      <c r="D3527" s="38" t="s">
        <v>27</v>
      </c>
      <c r="E3527" s="38" t="s">
        <v>28</v>
      </c>
      <c r="F3527" s="38" t="s">
        <v>0</v>
      </c>
      <c r="G3527" s="38" t="s">
        <v>14</v>
      </c>
      <c r="H3527" s="38" t="s">
        <v>15</v>
      </c>
      <c r="I3527" s="38" t="s">
        <v>21</v>
      </c>
    </row>
    <row r="3528" spans="1:9" x14ac:dyDescent="0.2">
      <c r="A3528" s="37">
        <v>45658</v>
      </c>
      <c r="B3528" s="38">
        <v>23414.656420399999</v>
      </c>
      <c r="C3528" s="38" t="s">
        <v>29</v>
      </c>
      <c r="D3528" s="38" t="s">
        <v>27</v>
      </c>
      <c r="E3528" s="38" t="s">
        <v>28</v>
      </c>
      <c r="F3528" s="38" t="s">
        <v>0</v>
      </c>
      <c r="G3528" s="38" t="s">
        <v>14</v>
      </c>
      <c r="H3528" s="38" t="s">
        <v>15</v>
      </c>
      <c r="I3528" s="38" t="s">
        <v>21</v>
      </c>
    </row>
    <row r="3529" spans="1:9" x14ac:dyDescent="0.2">
      <c r="A3529" s="37">
        <v>45748</v>
      </c>
      <c r="B3529" s="38">
        <v>23548.5176618</v>
      </c>
      <c r="C3529" s="38" t="s">
        <v>29</v>
      </c>
      <c r="D3529" s="38" t="s">
        <v>27</v>
      </c>
      <c r="E3529" s="38" t="s">
        <v>28</v>
      </c>
      <c r="F3529" s="38" t="s">
        <v>0</v>
      </c>
      <c r="G3529" s="38" t="s">
        <v>14</v>
      </c>
      <c r="H3529" s="38" t="s">
        <v>15</v>
      </c>
      <c r="I3529" s="38" t="s">
        <v>21</v>
      </c>
    </row>
    <row r="3530" spans="1:9" x14ac:dyDescent="0.2">
      <c r="A3530" s="37">
        <v>45839</v>
      </c>
      <c r="B3530" s="38">
        <v>23680.1524766</v>
      </c>
      <c r="C3530" s="38" t="s">
        <v>29</v>
      </c>
      <c r="D3530" s="38" t="s">
        <v>27</v>
      </c>
      <c r="E3530" s="38" t="s">
        <v>28</v>
      </c>
      <c r="F3530" s="38" t="s">
        <v>0</v>
      </c>
      <c r="G3530" s="38" t="s">
        <v>14</v>
      </c>
      <c r="H3530" s="38" t="s">
        <v>15</v>
      </c>
      <c r="I3530" s="38" t="s">
        <v>21</v>
      </c>
    </row>
    <row r="3531" spans="1:9" x14ac:dyDescent="0.2">
      <c r="A3531" s="37">
        <v>45931</v>
      </c>
      <c r="B3531" s="38">
        <v>23811.223896799998</v>
      </c>
      <c r="C3531" s="38" t="s">
        <v>29</v>
      </c>
      <c r="D3531" s="38" t="s">
        <v>27</v>
      </c>
      <c r="E3531" s="38" t="s">
        <v>28</v>
      </c>
      <c r="F3531" s="38" t="s">
        <v>0</v>
      </c>
      <c r="G3531" s="38" t="s">
        <v>14</v>
      </c>
      <c r="H3531" s="38" t="s">
        <v>15</v>
      </c>
      <c r="I3531" s="38" t="s">
        <v>21</v>
      </c>
    </row>
    <row r="3532" spans="1:9" x14ac:dyDescent="0.2">
      <c r="A3532" s="37">
        <v>46023</v>
      </c>
      <c r="B3532" s="38">
        <v>23945.1378387</v>
      </c>
      <c r="C3532" s="38" t="s">
        <v>29</v>
      </c>
      <c r="D3532" s="38" t="s">
        <v>27</v>
      </c>
      <c r="E3532" s="38" t="s">
        <v>28</v>
      </c>
      <c r="F3532" s="38" t="s">
        <v>0</v>
      </c>
      <c r="G3532" s="38" t="s">
        <v>14</v>
      </c>
      <c r="H3532" s="38" t="s">
        <v>15</v>
      </c>
      <c r="I3532" s="38" t="s">
        <v>21</v>
      </c>
    </row>
    <row r="3533" spans="1:9" x14ac:dyDescent="0.2">
      <c r="A3533" s="37">
        <v>46113</v>
      </c>
      <c r="B3533" s="38">
        <v>24070.938648399999</v>
      </c>
      <c r="C3533" s="38" t="s">
        <v>29</v>
      </c>
      <c r="D3533" s="38" t="s">
        <v>27</v>
      </c>
      <c r="E3533" s="38" t="s">
        <v>28</v>
      </c>
      <c r="F3533" s="38" t="s">
        <v>0</v>
      </c>
      <c r="G3533" s="38" t="s">
        <v>14</v>
      </c>
      <c r="H3533" s="38" t="s">
        <v>15</v>
      </c>
      <c r="I3533" s="38" t="s">
        <v>21</v>
      </c>
    </row>
    <row r="3534" spans="1:9" x14ac:dyDescent="0.2">
      <c r="A3534" s="37">
        <v>46204</v>
      </c>
      <c r="B3534" s="38">
        <v>24200.444693599999</v>
      </c>
      <c r="C3534" s="38" t="s">
        <v>29</v>
      </c>
      <c r="D3534" s="38" t="s">
        <v>27</v>
      </c>
      <c r="E3534" s="38" t="s">
        <v>28</v>
      </c>
      <c r="F3534" s="38" t="s">
        <v>0</v>
      </c>
      <c r="G3534" s="38" t="s">
        <v>14</v>
      </c>
      <c r="H3534" s="38" t="s">
        <v>15</v>
      </c>
      <c r="I3534" s="38" t="s">
        <v>21</v>
      </c>
    </row>
    <row r="3535" spans="1:9" x14ac:dyDescent="0.2">
      <c r="A3535" s="37">
        <v>46296</v>
      </c>
      <c r="B3535" s="38">
        <v>24330.374528799999</v>
      </c>
      <c r="C3535" s="38" t="s">
        <v>29</v>
      </c>
      <c r="D3535" s="38" t="s">
        <v>27</v>
      </c>
      <c r="E3535" s="38" t="s">
        <v>28</v>
      </c>
      <c r="F3535" s="38" t="s">
        <v>0</v>
      </c>
      <c r="G3535" s="38" t="s">
        <v>14</v>
      </c>
      <c r="H3535" s="38" t="s">
        <v>15</v>
      </c>
      <c r="I3535" s="38" t="s">
        <v>21</v>
      </c>
    </row>
    <row r="3536" spans="1:9" x14ac:dyDescent="0.2">
      <c r="A3536" s="37">
        <v>46388</v>
      </c>
      <c r="B3536" s="38">
        <v>24460.708837900002</v>
      </c>
      <c r="C3536" s="38" t="s">
        <v>29</v>
      </c>
      <c r="D3536" s="38" t="s">
        <v>27</v>
      </c>
      <c r="E3536" s="38" t="s">
        <v>28</v>
      </c>
      <c r="F3536" s="38" t="s">
        <v>0</v>
      </c>
      <c r="G3536" s="38" t="s">
        <v>14</v>
      </c>
      <c r="H3536" s="38" t="s">
        <v>15</v>
      </c>
      <c r="I3536" s="38" t="s">
        <v>21</v>
      </c>
    </row>
    <row r="3537" spans="1:9" x14ac:dyDescent="0.2">
      <c r="A3537" s="37">
        <v>46478</v>
      </c>
      <c r="B3537" s="38">
        <v>24590.810940899999</v>
      </c>
      <c r="C3537" s="38" t="s">
        <v>29</v>
      </c>
      <c r="D3537" s="38" t="s">
        <v>27</v>
      </c>
      <c r="E3537" s="38" t="s">
        <v>28</v>
      </c>
      <c r="F3537" s="38" t="s">
        <v>0</v>
      </c>
      <c r="G3537" s="38" t="s">
        <v>14</v>
      </c>
      <c r="H3537" s="38" t="s">
        <v>15</v>
      </c>
      <c r="I3537" s="38" t="s">
        <v>21</v>
      </c>
    </row>
    <row r="3538" spans="1:9" x14ac:dyDescent="0.2">
      <c r="A3538" s="37">
        <v>46569</v>
      </c>
      <c r="B3538" s="38">
        <v>24720.700481399999</v>
      </c>
      <c r="C3538" s="38" t="s">
        <v>29</v>
      </c>
      <c r="D3538" s="38" t="s">
        <v>27</v>
      </c>
      <c r="E3538" s="38" t="s">
        <v>28</v>
      </c>
      <c r="F3538" s="38" t="s">
        <v>0</v>
      </c>
      <c r="G3538" s="38" t="s">
        <v>14</v>
      </c>
      <c r="H3538" s="38" t="s">
        <v>15</v>
      </c>
      <c r="I3538" s="38" t="s">
        <v>21</v>
      </c>
    </row>
    <row r="3539" spans="1:9" x14ac:dyDescent="0.2">
      <c r="A3539" s="37">
        <v>46661</v>
      </c>
      <c r="B3539" s="38">
        <v>24850.152556100002</v>
      </c>
      <c r="C3539" s="38" t="s">
        <v>29</v>
      </c>
      <c r="D3539" s="38" t="s">
        <v>27</v>
      </c>
      <c r="E3539" s="38" t="s">
        <v>28</v>
      </c>
      <c r="F3539" s="38" t="s">
        <v>0</v>
      </c>
      <c r="G3539" s="38" t="s">
        <v>14</v>
      </c>
      <c r="H3539" s="38" t="s">
        <v>15</v>
      </c>
      <c r="I3539" s="38" t="s">
        <v>21</v>
      </c>
    </row>
    <row r="3540" spans="1:9" x14ac:dyDescent="0.2">
      <c r="A3540" s="37">
        <v>46753</v>
      </c>
      <c r="B3540" s="38">
        <v>24979.459825400001</v>
      </c>
      <c r="C3540" s="38" t="s">
        <v>29</v>
      </c>
      <c r="D3540" s="38" t="s">
        <v>27</v>
      </c>
      <c r="E3540" s="38" t="s">
        <v>28</v>
      </c>
      <c r="F3540" s="38" t="s">
        <v>0</v>
      </c>
      <c r="G3540" s="38" t="s">
        <v>14</v>
      </c>
      <c r="H3540" s="38" t="s">
        <v>15</v>
      </c>
      <c r="I3540" s="38" t="s">
        <v>21</v>
      </c>
    </row>
    <row r="3541" spans="1:9" x14ac:dyDescent="0.2">
      <c r="A3541" s="37">
        <v>46844</v>
      </c>
      <c r="B3541" s="38">
        <v>25109.0520493</v>
      </c>
      <c r="C3541" s="38" t="s">
        <v>29</v>
      </c>
      <c r="D3541" s="38" t="s">
        <v>27</v>
      </c>
      <c r="E3541" s="38" t="s">
        <v>28</v>
      </c>
      <c r="F3541" s="38" t="s">
        <v>0</v>
      </c>
      <c r="G3541" s="38" t="s">
        <v>14</v>
      </c>
      <c r="H3541" s="38" t="s">
        <v>15</v>
      </c>
      <c r="I3541" s="38" t="s">
        <v>21</v>
      </c>
    </row>
    <row r="3542" spans="1:9" x14ac:dyDescent="0.2">
      <c r="A3542" s="37">
        <v>46935</v>
      </c>
      <c r="B3542" s="38">
        <v>25238.687331199999</v>
      </c>
      <c r="C3542" s="38" t="s">
        <v>29</v>
      </c>
      <c r="D3542" s="38" t="s">
        <v>27</v>
      </c>
      <c r="E3542" s="38" t="s">
        <v>28</v>
      </c>
      <c r="F3542" s="38" t="s">
        <v>0</v>
      </c>
      <c r="G3542" s="38" t="s">
        <v>14</v>
      </c>
      <c r="H3542" s="38" t="s">
        <v>15</v>
      </c>
      <c r="I3542" s="38" t="s">
        <v>21</v>
      </c>
    </row>
    <row r="3543" spans="1:9" x14ac:dyDescent="0.2">
      <c r="A3543" s="37">
        <v>47027</v>
      </c>
      <c r="B3543" s="38">
        <v>25367.625034799999</v>
      </c>
      <c r="C3543" s="38" t="s">
        <v>29</v>
      </c>
      <c r="D3543" s="38" t="s">
        <v>27</v>
      </c>
      <c r="E3543" s="38" t="s">
        <v>28</v>
      </c>
      <c r="F3543" s="38" t="s">
        <v>0</v>
      </c>
      <c r="G3543" s="38" t="s">
        <v>14</v>
      </c>
      <c r="H3543" s="38" t="s">
        <v>15</v>
      </c>
      <c r="I3543" s="38" t="s">
        <v>21</v>
      </c>
    </row>
    <row r="3544" spans="1:9" x14ac:dyDescent="0.2">
      <c r="A3544" s="37">
        <v>47119</v>
      </c>
      <c r="B3544" s="38">
        <v>25495.4826244</v>
      </c>
      <c r="C3544" s="38" t="s">
        <v>29</v>
      </c>
      <c r="D3544" s="38" t="s">
        <v>27</v>
      </c>
      <c r="E3544" s="38" t="s">
        <v>28</v>
      </c>
      <c r="F3544" s="38" t="s">
        <v>0</v>
      </c>
      <c r="G3544" s="38" t="s">
        <v>14</v>
      </c>
      <c r="H3544" s="38" t="s">
        <v>15</v>
      </c>
      <c r="I3544" s="38" t="s">
        <v>21</v>
      </c>
    </row>
    <row r="3545" spans="1:9" x14ac:dyDescent="0.2">
      <c r="A3545" s="37">
        <v>47209</v>
      </c>
      <c r="B3545" s="38">
        <v>25622.367793599999</v>
      </c>
      <c r="C3545" s="38" t="s">
        <v>29</v>
      </c>
      <c r="D3545" s="38" t="s">
        <v>27</v>
      </c>
      <c r="E3545" s="38" t="s">
        <v>28</v>
      </c>
      <c r="F3545" s="38" t="s">
        <v>0</v>
      </c>
      <c r="G3545" s="38" t="s">
        <v>14</v>
      </c>
      <c r="H3545" s="38" t="s">
        <v>15</v>
      </c>
      <c r="I3545" s="38" t="s">
        <v>21</v>
      </c>
    </row>
    <row r="3546" spans="1:9" x14ac:dyDescent="0.2">
      <c r="A3546" s="37">
        <v>47300</v>
      </c>
      <c r="B3546" s="38">
        <v>25750.3919924</v>
      </c>
      <c r="C3546" s="38" t="s">
        <v>29</v>
      </c>
      <c r="D3546" s="38" t="s">
        <v>27</v>
      </c>
      <c r="E3546" s="38" t="s">
        <v>28</v>
      </c>
      <c r="F3546" s="38" t="s">
        <v>0</v>
      </c>
      <c r="G3546" s="38" t="s">
        <v>14</v>
      </c>
      <c r="H3546" s="38" t="s">
        <v>15</v>
      </c>
      <c r="I3546" s="38" t="s">
        <v>21</v>
      </c>
    </row>
    <row r="3547" spans="1:9" x14ac:dyDescent="0.2">
      <c r="A3547" s="37">
        <v>47392</v>
      </c>
      <c r="B3547" s="38">
        <v>25880.717853800001</v>
      </c>
      <c r="C3547" s="38" t="s">
        <v>29</v>
      </c>
      <c r="D3547" s="38" t="s">
        <v>27</v>
      </c>
      <c r="E3547" s="38" t="s">
        <v>28</v>
      </c>
      <c r="F3547" s="38" t="s">
        <v>0</v>
      </c>
      <c r="G3547" s="38" t="s">
        <v>14</v>
      </c>
      <c r="H3547" s="38" t="s">
        <v>15</v>
      </c>
      <c r="I3547" s="38" t="s">
        <v>21</v>
      </c>
    </row>
    <row r="3548" spans="1:9" x14ac:dyDescent="0.2">
      <c r="A3548" s="37">
        <v>47484</v>
      </c>
      <c r="B3548" s="38">
        <v>26011.566858099999</v>
      </c>
      <c r="C3548" s="38" t="s">
        <v>29</v>
      </c>
      <c r="D3548" s="38" t="s">
        <v>27</v>
      </c>
      <c r="E3548" s="38" t="s">
        <v>28</v>
      </c>
      <c r="F3548" s="38" t="s">
        <v>0</v>
      </c>
      <c r="G3548" s="38" t="s">
        <v>14</v>
      </c>
      <c r="H3548" s="38" t="s">
        <v>15</v>
      </c>
      <c r="I3548" s="38" t="s">
        <v>21</v>
      </c>
    </row>
    <row r="3549" spans="1:9" x14ac:dyDescent="0.2">
      <c r="A3549" s="37">
        <v>47574</v>
      </c>
      <c r="B3549" s="38">
        <v>26141.448482</v>
      </c>
      <c r="C3549" s="38" t="s">
        <v>29</v>
      </c>
      <c r="D3549" s="38" t="s">
        <v>27</v>
      </c>
      <c r="E3549" s="38" t="s">
        <v>28</v>
      </c>
      <c r="F3549" s="38" t="s">
        <v>0</v>
      </c>
      <c r="G3549" s="38" t="s">
        <v>14</v>
      </c>
      <c r="H3549" s="38" t="s">
        <v>15</v>
      </c>
      <c r="I3549" s="38" t="s">
        <v>21</v>
      </c>
    </row>
    <row r="3550" spans="1:9" x14ac:dyDescent="0.2">
      <c r="A3550" s="37">
        <v>47665</v>
      </c>
      <c r="B3550" s="38">
        <v>26271.337173899999</v>
      </c>
      <c r="C3550" s="38" t="s">
        <v>29</v>
      </c>
      <c r="D3550" s="38" t="s">
        <v>27</v>
      </c>
      <c r="E3550" s="38" t="s">
        <v>28</v>
      </c>
      <c r="F3550" s="38" t="s">
        <v>0</v>
      </c>
      <c r="G3550" s="38" t="s">
        <v>14</v>
      </c>
      <c r="H3550" s="38" t="s">
        <v>15</v>
      </c>
      <c r="I3550" s="38" t="s">
        <v>21</v>
      </c>
    </row>
    <row r="3551" spans="1:9" x14ac:dyDescent="0.2">
      <c r="A3551" s="37">
        <v>47757</v>
      </c>
      <c r="B3551" s="38">
        <v>26400.852404099998</v>
      </c>
      <c r="C3551" s="38" t="s">
        <v>29</v>
      </c>
      <c r="D3551" s="38" t="s">
        <v>27</v>
      </c>
      <c r="E3551" s="38" t="s">
        <v>28</v>
      </c>
      <c r="F3551" s="38" t="s">
        <v>0</v>
      </c>
      <c r="G3551" s="38" t="s">
        <v>14</v>
      </c>
      <c r="H3551" s="38" t="s">
        <v>15</v>
      </c>
      <c r="I3551" s="38" t="s">
        <v>21</v>
      </c>
    </row>
    <row r="3552" spans="1:9" x14ac:dyDescent="0.2">
      <c r="A3552" s="37">
        <v>47849</v>
      </c>
      <c r="B3552" s="38">
        <v>26530.5190826</v>
      </c>
      <c r="C3552" s="38" t="s">
        <v>29</v>
      </c>
      <c r="D3552" s="38" t="s">
        <v>27</v>
      </c>
      <c r="E3552" s="38" t="s">
        <v>28</v>
      </c>
      <c r="F3552" s="38" t="s">
        <v>0</v>
      </c>
      <c r="G3552" s="38" t="s">
        <v>14</v>
      </c>
      <c r="H3552" s="38" t="s">
        <v>15</v>
      </c>
      <c r="I3552" s="38" t="s">
        <v>21</v>
      </c>
    </row>
    <row r="3553" spans="1:9" x14ac:dyDescent="0.2">
      <c r="A3553" s="37">
        <v>47939</v>
      </c>
      <c r="B3553" s="38">
        <v>26659.720886200001</v>
      </c>
      <c r="C3553" s="38" t="s">
        <v>29</v>
      </c>
      <c r="D3553" s="38" t="s">
        <v>27</v>
      </c>
      <c r="E3553" s="38" t="s">
        <v>28</v>
      </c>
      <c r="F3553" s="38" t="s">
        <v>0</v>
      </c>
      <c r="G3553" s="38" t="s">
        <v>14</v>
      </c>
      <c r="H3553" s="38" t="s">
        <v>15</v>
      </c>
      <c r="I3553" s="38" t="s">
        <v>21</v>
      </c>
    </row>
    <row r="3554" spans="1:9" x14ac:dyDescent="0.2">
      <c r="A3554" s="37">
        <v>48030</v>
      </c>
      <c r="B3554" s="38">
        <v>26787.635206899999</v>
      </c>
      <c r="C3554" s="38" t="s">
        <v>29</v>
      </c>
      <c r="D3554" s="38" t="s">
        <v>27</v>
      </c>
      <c r="E3554" s="38" t="s">
        <v>28</v>
      </c>
      <c r="F3554" s="38" t="s">
        <v>0</v>
      </c>
      <c r="G3554" s="38" t="s">
        <v>14</v>
      </c>
      <c r="H3554" s="38" t="s">
        <v>15</v>
      </c>
      <c r="I3554" s="38" t="s">
        <v>21</v>
      </c>
    </row>
    <row r="3555" spans="1:9" x14ac:dyDescent="0.2">
      <c r="A3555" s="37">
        <v>48122</v>
      </c>
      <c r="B3555" s="38">
        <v>26915.094461500001</v>
      </c>
      <c r="C3555" s="38" t="s">
        <v>29</v>
      </c>
      <c r="D3555" s="38" t="s">
        <v>27</v>
      </c>
      <c r="E3555" s="38" t="s">
        <v>28</v>
      </c>
      <c r="F3555" s="38" t="s">
        <v>0</v>
      </c>
      <c r="G3555" s="38" t="s">
        <v>14</v>
      </c>
      <c r="H3555" s="38" t="s">
        <v>15</v>
      </c>
      <c r="I3555" s="38" t="s">
        <v>21</v>
      </c>
    </row>
    <row r="3556" spans="1:9" x14ac:dyDescent="0.2">
      <c r="A3556" s="37">
        <v>48214</v>
      </c>
      <c r="B3556" s="38">
        <v>27042.166784599998</v>
      </c>
      <c r="C3556" s="38" t="s">
        <v>29</v>
      </c>
      <c r="D3556" s="38" t="s">
        <v>27</v>
      </c>
      <c r="E3556" s="38" t="s">
        <v>28</v>
      </c>
      <c r="F3556" s="38" t="s">
        <v>0</v>
      </c>
      <c r="G3556" s="38" t="s">
        <v>14</v>
      </c>
      <c r="H3556" s="38" t="s">
        <v>15</v>
      </c>
      <c r="I3556" s="38" t="s">
        <v>21</v>
      </c>
    </row>
    <row r="3557" spans="1:9" x14ac:dyDescent="0.2">
      <c r="A3557" s="37">
        <v>48305</v>
      </c>
      <c r="B3557" s="38">
        <v>27168.704509899999</v>
      </c>
      <c r="C3557" s="38" t="s">
        <v>29</v>
      </c>
      <c r="D3557" s="38" t="s">
        <v>27</v>
      </c>
      <c r="E3557" s="38" t="s">
        <v>28</v>
      </c>
      <c r="F3557" s="38" t="s">
        <v>0</v>
      </c>
      <c r="G3557" s="38" t="s">
        <v>14</v>
      </c>
      <c r="H3557" s="38" t="s">
        <v>15</v>
      </c>
      <c r="I3557" s="38" t="s">
        <v>21</v>
      </c>
    </row>
    <row r="3558" spans="1:9" x14ac:dyDescent="0.2">
      <c r="A3558" s="37">
        <v>48396</v>
      </c>
      <c r="B3558" s="38">
        <v>27294.9139092</v>
      </c>
      <c r="C3558" s="38" t="s">
        <v>29</v>
      </c>
      <c r="D3558" s="38" t="s">
        <v>27</v>
      </c>
      <c r="E3558" s="38" t="s">
        <v>28</v>
      </c>
      <c r="F3558" s="38" t="s">
        <v>0</v>
      </c>
      <c r="G3558" s="38" t="s">
        <v>14</v>
      </c>
      <c r="H3558" s="38" t="s">
        <v>15</v>
      </c>
      <c r="I3558" s="38" t="s">
        <v>21</v>
      </c>
    </row>
    <row r="3559" spans="1:9" x14ac:dyDescent="0.2">
      <c r="A3559" s="37">
        <v>48488</v>
      </c>
      <c r="B3559" s="38">
        <v>27421.056759899999</v>
      </c>
      <c r="C3559" s="38" t="s">
        <v>29</v>
      </c>
      <c r="D3559" s="38" t="s">
        <v>27</v>
      </c>
      <c r="E3559" s="38" t="s">
        <v>28</v>
      </c>
      <c r="F3559" s="38" t="s">
        <v>0</v>
      </c>
      <c r="G3559" s="38" t="s">
        <v>14</v>
      </c>
      <c r="H3559" s="38" t="s">
        <v>15</v>
      </c>
      <c r="I3559" s="38" t="s">
        <v>21</v>
      </c>
    </row>
    <row r="3560" spans="1:9" x14ac:dyDescent="0.2">
      <c r="A3560" s="37">
        <v>48580</v>
      </c>
      <c r="B3560" s="38">
        <v>27547.161237</v>
      </c>
      <c r="C3560" s="38" t="s">
        <v>29</v>
      </c>
      <c r="D3560" s="38" t="s">
        <v>27</v>
      </c>
      <c r="E3560" s="38" t="s">
        <v>28</v>
      </c>
      <c r="F3560" s="38" t="s">
        <v>0</v>
      </c>
      <c r="G3560" s="38" t="s">
        <v>14</v>
      </c>
      <c r="H3560" s="38" t="s">
        <v>15</v>
      </c>
      <c r="I3560" s="38" t="s">
        <v>21</v>
      </c>
    </row>
    <row r="3561" spans="1:9" x14ac:dyDescent="0.2">
      <c r="A3561" s="37">
        <v>48670</v>
      </c>
      <c r="B3561" s="38">
        <v>27673.1486315</v>
      </c>
      <c r="C3561" s="38" t="s">
        <v>29</v>
      </c>
      <c r="D3561" s="38" t="s">
        <v>27</v>
      </c>
      <c r="E3561" s="38" t="s">
        <v>28</v>
      </c>
      <c r="F3561" s="38" t="s">
        <v>0</v>
      </c>
      <c r="G3561" s="38" t="s">
        <v>14</v>
      </c>
      <c r="H3561" s="38" t="s">
        <v>15</v>
      </c>
      <c r="I3561" s="38" t="s">
        <v>21</v>
      </c>
    </row>
    <row r="3562" spans="1:9" x14ac:dyDescent="0.2">
      <c r="A3562" s="37">
        <v>48761</v>
      </c>
      <c r="B3562" s="38">
        <v>27799.1152368</v>
      </c>
      <c r="C3562" s="38" t="s">
        <v>29</v>
      </c>
      <c r="D3562" s="38" t="s">
        <v>27</v>
      </c>
      <c r="E3562" s="38" t="s">
        <v>28</v>
      </c>
      <c r="F3562" s="38" t="s">
        <v>0</v>
      </c>
      <c r="G3562" s="38" t="s">
        <v>14</v>
      </c>
      <c r="H3562" s="38" t="s">
        <v>15</v>
      </c>
      <c r="I3562" s="38" t="s">
        <v>21</v>
      </c>
    </row>
    <row r="3563" spans="1:9" x14ac:dyDescent="0.2">
      <c r="A3563" s="37">
        <v>48853</v>
      </c>
      <c r="B3563" s="38">
        <v>27925.020636500001</v>
      </c>
      <c r="C3563" s="38" t="s">
        <v>29</v>
      </c>
      <c r="D3563" s="38" t="s">
        <v>27</v>
      </c>
      <c r="E3563" s="38" t="s">
        <v>28</v>
      </c>
      <c r="F3563" s="38" t="s">
        <v>0</v>
      </c>
      <c r="G3563" s="38" t="s">
        <v>14</v>
      </c>
      <c r="H3563" s="38" t="s">
        <v>15</v>
      </c>
      <c r="I3563" s="38" t="s">
        <v>21</v>
      </c>
    </row>
    <row r="3564" spans="1:9" x14ac:dyDescent="0.2">
      <c r="A3564" s="37">
        <v>48945</v>
      </c>
      <c r="B3564" s="38">
        <v>28051.0065478</v>
      </c>
      <c r="C3564" s="38" t="s">
        <v>29</v>
      </c>
      <c r="D3564" s="38" t="s">
        <v>27</v>
      </c>
      <c r="E3564" s="38" t="s">
        <v>28</v>
      </c>
      <c r="F3564" s="38" t="s">
        <v>0</v>
      </c>
      <c r="G3564" s="38" t="s">
        <v>14</v>
      </c>
      <c r="H3564" s="38" t="s">
        <v>15</v>
      </c>
      <c r="I3564" s="38" t="s">
        <v>21</v>
      </c>
    </row>
    <row r="3565" spans="1:9" x14ac:dyDescent="0.2">
      <c r="A3565" s="37">
        <v>49035</v>
      </c>
      <c r="B3565" s="38">
        <v>28176.9188612</v>
      </c>
      <c r="C3565" s="38" t="s">
        <v>29</v>
      </c>
      <c r="D3565" s="38" t="s">
        <v>27</v>
      </c>
      <c r="E3565" s="38" t="s">
        <v>28</v>
      </c>
      <c r="F3565" s="38" t="s">
        <v>0</v>
      </c>
      <c r="G3565" s="38" t="s">
        <v>14</v>
      </c>
      <c r="H3565" s="38" t="s">
        <v>15</v>
      </c>
      <c r="I3565" s="38" t="s">
        <v>21</v>
      </c>
    </row>
    <row r="3566" spans="1:9" x14ac:dyDescent="0.2">
      <c r="A3566" s="37">
        <v>49126</v>
      </c>
      <c r="B3566" s="38">
        <v>28302.8151731</v>
      </c>
      <c r="C3566" s="38" t="s">
        <v>29</v>
      </c>
      <c r="D3566" s="38" t="s">
        <v>27</v>
      </c>
      <c r="E3566" s="38" t="s">
        <v>28</v>
      </c>
      <c r="F3566" s="38" t="s">
        <v>0</v>
      </c>
      <c r="G3566" s="38" t="s">
        <v>14</v>
      </c>
      <c r="H3566" s="38" t="s">
        <v>15</v>
      </c>
      <c r="I3566" s="38" t="s">
        <v>21</v>
      </c>
    </row>
    <row r="3567" spans="1:9" x14ac:dyDescent="0.2">
      <c r="A3567" s="37">
        <v>49218</v>
      </c>
      <c r="B3567" s="38">
        <v>28428.540715499999</v>
      </c>
      <c r="C3567" s="38" t="s">
        <v>29</v>
      </c>
      <c r="D3567" s="38" t="s">
        <v>27</v>
      </c>
      <c r="E3567" s="38" t="s">
        <v>28</v>
      </c>
      <c r="F3567" s="38" t="s">
        <v>0</v>
      </c>
      <c r="G3567" s="38" t="s">
        <v>14</v>
      </c>
      <c r="H3567" s="38" t="s">
        <v>15</v>
      </c>
      <c r="I3567" s="38" t="s">
        <v>21</v>
      </c>
    </row>
    <row r="3568" spans="1:9" x14ac:dyDescent="0.2">
      <c r="A3568" s="37">
        <v>49310</v>
      </c>
      <c r="B3568" s="38">
        <v>28554.3120604</v>
      </c>
      <c r="C3568" s="38" t="s">
        <v>29</v>
      </c>
      <c r="D3568" s="38" t="s">
        <v>27</v>
      </c>
      <c r="E3568" s="38" t="s">
        <v>28</v>
      </c>
      <c r="F3568" s="38" t="s">
        <v>0</v>
      </c>
      <c r="G3568" s="38" t="s">
        <v>14</v>
      </c>
      <c r="H3568" s="38" t="s">
        <v>15</v>
      </c>
      <c r="I3568" s="38" t="s">
        <v>21</v>
      </c>
    </row>
    <row r="3569" spans="1:9" x14ac:dyDescent="0.2">
      <c r="A3569" s="37">
        <v>49400</v>
      </c>
      <c r="B3569" s="38">
        <v>28680.277374699999</v>
      </c>
      <c r="C3569" s="38" t="s">
        <v>29</v>
      </c>
      <c r="D3569" s="38" t="s">
        <v>27</v>
      </c>
      <c r="E3569" s="38" t="s">
        <v>28</v>
      </c>
      <c r="F3569" s="38" t="s">
        <v>0</v>
      </c>
      <c r="G3569" s="38" t="s">
        <v>14</v>
      </c>
      <c r="H3569" s="38" t="s">
        <v>15</v>
      </c>
      <c r="I3569" s="38" t="s">
        <v>21</v>
      </c>
    </row>
    <row r="3570" spans="1:9" x14ac:dyDescent="0.2">
      <c r="A3570" s="37">
        <v>49491</v>
      </c>
      <c r="B3570" s="38">
        <v>28806.6301924</v>
      </c>
      <c r="C3570" s="38" t="s">
        <v>29</v>
      </c>
      <c r="D3570" s="38" t="s">
        <v>27</v>
      </c>
      <c r="E3570" s="38" t="s">
        <v>28</v>
      </c>
      <c r="F3570" s="38" t="s">
        <v>0</v>
      </c>
      <c r="G3570" s="38" t="s">
        <v>14</v>
      </c>
      <c r="H3570" s="38" t="s">
        <v>15</v>
      </c>
      <c r="I3570" s="38" t="s">
        <v>21</v>
      </c>
    </row>
    <row r="3571" spans="1:9" x14ac:dyDescent="0.2">
      <c r="A3571" s="37">
        <v>49583</v>
      </c>
      <c r="B3571" s="38">
        <v>28933.3399909</v>
      </c>
      <c r="C3571" s="38" t="s">
        <v>29</v>
      </c>
      <c r="D3571" s="38" t="s">
        <v>27</v>
      </c>
      <c r="E3571" s="38" t="s">
        <v>28</v>
      </c>
      <c r="F3571" s="38" t="s">
        <v>0</v>
      </c>
      <c r="G3571" s="38" t="s">
        <v>14</v>
      </c>
      <c r="H3571" s="38" t="s">
        <v>15</v>
      </c>
      <c r="I3571" s="38" t="s">
        <v>21</v>
      </c>
    </row>
    <row r="3572" spans="1:9" x14ac:dyDescent="0.2">
      <c r="A3572" s="37">
        <v>49675</v>
      </c>
      <c r="B3572" s="38">
        <v>29060.4799126</v>
      </c>
      <c r="C3572" s="38" t="s">
        <v>29</v>
      </c>
      <c r="D3572" s="38" t="s">
        <v>27</v>
      </c>
      <c r="E3572" s="38" t="s">
        <v>28</v>
      </c>
      <c r="F3572" s="38" t="s">
        <v>0</v>
      </c>
      <c r="G3572" s="38" t="s">
        <v>14</v>
      </c>
      <c r="H3572" s="38" t="s">
        <v>15</v>
      </c>
      <c r="I3572" s="38" t="s">
        <v>21</v>
      </c>
    </row>
    <row r="3573" spans="1:9" x14ac:dyDescent="0.2">
      <c r="A3573" s="37">
        <v>49766</v>
      </c>
      <c r="B3573" s="38">
        <v>29187.895270699999</v>
      </c>
      <c r="C3573" s="38" t="s">
        <v>29</v>
      </c>
      <c r="D3573" s="38" t="s">
        <v>27</v>
      </c>
      <c r="E3573" s="38" t="s">
        <v>28</v>
      </c>
      <c r="F3573" s="38" t="s">
        <v>0</v>
      </c>
      <c r="G3573" s="38" t="s">
        <v>14</v>
      </c>
      <c r="H3573" s="38" t="s">
        <v>15</v>
      </c>
      <c r="I3573" s="38" t="s">
        <v>21</v>
      </c>
    </row>
    <row r="3574" spans="1:9" x14ac:dyDescent="0.2">
      <c r="A3574" s="37">
        <v>49857</v>
      </c>
      <c r="B3574" s="38">
        <v>29315.433072600001</v>
      </c>
      <c r="C3574" s="38" t="s">
        <v>29</v>
      </c>
      <c r="D3574" s="38" t="s">
        <v>27</v>
      </c>
      <c r="E3574" s="38" t="s">
        <v>28</v>
      </c>
      <c r="F3574" s="38" t="s">
        <v>0</v>
      </c>
      <c r="G3574" s="38" t="s">
        <v>14</v>
      </c>
      <c r="H3574" s="38" t="s">
        <v>15</v>
      </c>
      <c r="I3574" s="38" t="s">
        <v>21</v>
      </c>
    </row>
    <row r="3575" spans="1:9" x14ac:dyDescent="0.2">
      <c r="A3575" s="39">
        <v>49949</v>
      </c>
      <c r="B3575" s="40">
        <v>29443.022730699999</v>
      </c>
      <c r="C3575" s="40" t="s">
        <v>29</v>
      </c>
      <c r="D3575" s="40" t="s">
        <v>27</v>
      </c>
      <c r="E3575" s="40" t="s">
        <v>28</v>
      </c>
      <c r="F3575" s="40" t="s">
        <v>0</v>
      </c>
      <c r="G3575" s="40" t="s">
        <v>14</v>
      </c>
      <c r="H3575" s="40" t="s">
        <v>15</v>
      </c>
      <c r="I3575" s="40" t="s">
        <v>21</v>
      </c>
    </row>
    <row r="3576" spans="1:9" x14ac:dyDescent="0.2">
      <c r="A3576" s="37">
        <v>18264</v>
      </c>
      <c r="B3576" s="38">
        <v>-1.1407167791573691</v>
      </c>
      <c r="C3576" s="38" t="s">
        <v>77</v>
      </c>
      <c r="D3576" s="38" t="s">
        <v>78</v>
      </c>
      <c r="E3576" s="38" t="s">
        <v>59</v>
      </c>
      <c r="F3576" s="38" t="s">
        <v>0</v>
      </c>
      <c r="G3576" s="38" t="s">
        <v>14</v>
      </c>
      <c r="H3576" s="38" t="s">
        <v>15</v>
      </c>
      <c r="I3576" s="38" t="s">
        <v>116</v>
      </c>
    </row>
    <row r="3577" spans="1:9" x14ac:dyDescent="0.2">
      <c r="A3577" s="37">
        <v>18354</v>
      </c>
      <c r="B3577" s="38">
        <v>0.49555676816170902</v>
      </c>
      <c r="C3577" s="38" t="s">
        <v>77</v>
      </c>
      <c r="D3577" s="38" t="s">
        <v>78</v>
      </c>
      <c r="E3577" s="38" t="s">
        <v>59</v>
      </c>
      <c r="F3577" s="38" t="s">
        <v>0</v>
      </c>
      <c r="G3577" s="38" t="s">
        <v>14</v>
      </c>
      <c r="H3577" s="38" t="s">
        <v>15</v>
      </c>
      <c r="I3577" s="38" t="s">
        <v>116</v>
      </c>
    </row>
    <row r="3578" spans="1:9" x14ac:dyDescent="0.2">
      <c r="A3578" s="37">
        <v>18445</v>
      </c>
      <c r="B3578" s="38">
        <v>3.0118911981781737</v>
      </c>
      <c r="C3578" s="38" t="s">
        <v>77</v>
      </c>
      <c r="D3578" s="38" t="s">
        <v>78</v>
      </c>
      <c r="E3578" s="38" t="s">
        <v>59</v>
      </c>
      <c r="F3578" s="38" t="s">
        <v>0</v>
      </c>
      <c r="G3578" s="38" t="s">
        <v>14</v>
      </c>
      <c r="H3578" s="38" t="s">
        <v>15</v>
      </c>
      <c r="I3578" s="38" t="s">
        <v>116</v>
      </c>
    </row>
    <row r="3579" spans="1:9" x14ac:dyDescent="0.2">
      <c r="A3579" s="37">
        <v>18537</v>
      </c>
      <c r="B3579" s="38">
        <v>3.6117195441358385</v>
      </c>
      <c r="C3579" s="38" t="s">
        <v>77</v>
      </c>
      <c r="D3579" s="38" t="s">
        <v>78</v>
      </c>
      <c r="E3579" s="38" t="s">
        <v>59</v>
      </c>
      <c r="F3579" s="38" t="s">
        <v>0</v>
      </c>
      <c r="G3579" s="38" t="s">
        <v>14</v>
      </c>
      <c r="H3579" s="38" t="s">
        <v>15</v>
      </c>
      <c r="I3579" s="38" t="s">
        <v>116</v>
      </c>
    </row>
    <row r="3580" spans="1:9" x14ac:dyDescent="0.2">
      <c r="A3580" s="37">
        <v>18629</v>
      </c>
      <c r="B3580" s="38">
        <v>3.6690307498506325</v>
      </c>
      <c r="C3580" s="38" t="s">
        <v>77</v>
      </c>
      <c r="D3580" s="38" t="s">
        <v>78</v>
      </c>
      <c r="E3580" s="38" t="s">
        <v>59</v>
      </c>
      <c r="F3580" s="38" t="s">
        <v>0</v>
      </c>
      <c r="G3580" s="38" t="s">
        <v>14</v>
      </c>
      <c r="H3580" s="38" t="s">
        <v>15</v>
      </c>
      <c r="I3580" s="38" t="s">
        <v>116</v>
      </c>
    </row>
    <row r="3581" spans="1:9" x14ac:dyDescent="0.2">
      <c r="A3581" s="37">
        <v>18719</v>
      </c>
      <c r="B3581" s="38">
        <v>4.1280667956889561</v>
      </c>
      <c r="C3581" s="38" t="s">
        <v>77</v>
      </c>
      <c r="D3581" s="38" t="s">
        <v>78</v>
      </c>
      <c r="E3581" s="38" t="s">
        <v>59</v>
      </c>
      <c r="F3581" s="38" t="s">
        <v>0</v>
      </c>
      <c r="G3581" s="38" t="s">
        <v>14</v>
      </c>
      <c r="H3581" s="38" t="s">
        <v>15</v>
      </c>
      <c r="I3581" s="38" t="s">
        <v>116</v>
      </c>
    </row>
    <row r="3582" spans="1:9" x14ac:dyDescent="0.2">
      <c r="A3582" s="37">
        <v>18810</v>
      </c>
      <c r="B3582" s="38">
        <v>4.8682721730253231</v>
      </c>
      <c r="C3582" s="38" t="s">
        <v>77</v>
      </c>
      <c r="D3582" s="38" t="s">
        <v>78</v>
      </c>
      <c r="E3582" s="38" t="s">
        <v>59</v>
      </c>
      <c r="F3582" s="38" t="s">
        <v>0</v>
      </c>
      <c r="G3582" s="38" t="s">
        <v>14</v>
      </c>
      <c r="H3582" s="38" t="s">
        <v>15</v>
      </c>
      <c r="I3582" s="38" t="s">
        <v>116</v>
      </c>
    </row>
    <row r="3583" spans="1:9" x14ac:dyDescent="0.2">
      <c r="A3583" s="37">
        <v>18902</v>
      </c>
      <c r="B3583" s="38">
        <v>3.65170015966374</v>
      </c>
      <c r="C3583" s="38" t="s">
        <v>77</v>
      </c>
      <c r="D3583" s="38" t="s">
        <v>78</v>
      </c>
      <c r="E3583" s="38" t="s">
        <v>59</v>
      </c>
      <c r="F3583" s="38" t="s">
        <v>0</v>
      </c>
      <c r="G3583" s="38" t="s">
        <v>14</v>
      </c>
      <c r="H3583" s="38" t="s">
        <v>15</v>
      </c>
      <c r="I3583" s="38" t="s">
        <v>116</v>
      </c>
    </row>
    <row r="3584" spans="1:9" x14ac:dyDescent="0.2">
      <c r="A3584" s="37">
        <v>18994</v>
      </c>
      <c r="B3584" s="38">
        <v>3.3090406794253679</v>
      </c>
      <c r="C3584" s="38" t="s">
        <v>77</v>
      </c>
      <c r="D3584" s="38" t="s">
        <v>78</v>
      </c>
      <c r="E3584" s="38" t="s">
        <v>59</v>
      </c>
      <c r="F3584" s="38" t="s">
        <v>0</v>
      </c>
      <c r="G3584" s="38" t="s">
        <v>14</v>
      </c>
      <c r="H3584" s="38" t="s">
        <v>15</v>
      </c>
      <c r="I3584" s="38" t="s">
        <v>116</v>
      </c>
    </row>
    <row r="3585" spans="1:9" x14ac:dyDescent="0.2">
      <c r="A3585" s="37">
        <v>19085</v>
      </c>
      <c r="B3585" s="38">
        <v>2.0567497827383541</v>
      </c>
      <c r="C3585" s="38" t="s">
        <v>77</v>
      </c>
      <c r="D3585" s="38" t="s">
        <v>78</v>
      </c>
      <c r="E3585" s="38" t="s">
        <v>59</v>
      </c>
      <c r="F3585" s="38" t="s">
        <v>0</v>
      </c>
      <c r="G3585" s="38" t="s">
        <v>14</v>
      </c>
      <c r="H3585" s="38" t="s">
        <v>15</v>
      </c>
      <c r="I3585" s="38" t="s">
        <v>116</v>
      </c>
    </row>
    <row r="3586" spans="1:9" x14ac:dyDescent="0.2">
      <c r="A3586" s="37">
        <v>19176</v>
      </c>
      <c r="B3586" s="38">
        <v>1.4408125541986339</v>
      </c>
      <c r="C3586" s="38" t="s">
        <v>77</v>
      </c>
      <c r="D3586" s="38" t="s">
        <v>78</v>
      </c>
      <c r="E3586" s="38" t="s">
        <v>59</v>
      </c>
      <c r="F3586" s="38" t="s">
        <v>0</v>
      </c>
      <c r="G3586" s="38" t="s">
        <v>14</v>
      </c>
      <c r="H3586" s="38" t="s">
        <v>15</v>
      </c>
      <c r="I3586" s="38" t="s">
        <v>116</v>
      </c>
    </row>
    <row r="3587" spans="1:9" x14ac:dyDescent="0.2">
      <c r="A3587" s="37">
        <v>19268</v>
      </c>
      <c r="B3587" s="38">
        <v>3.4884786130981338</v>
      </c>
      <c r="C3587" s="38" t="s">
        <v>77</v>
      </c>
      <c r="D3587" s="38" t="s">
        <v>78</v>
      </c>
      <c r="E3587" s="38" t="s">
        <v>59</v>
      </c>
      <c r="F3587" s="38" t="s">
        <v>0</v>
      </c>
      <c r="G3587" s="38" t="s">
        <v>14</v>
      </c>
      <c r="H3587" s="38" t="s">
        <v>15</v>
      </c>
      <c r="I3587" s="38" t="s">
        <v>116</v>
      </c>
    </row>
    <row r="3588" spans="1:9" x14ac:dyDescent="0.2">
      <c r="A3588" s="37">
        <v>19360</v>
      </c>
      <c r="B3588" s="38">
        <v>4.2625140806260564</v>
      </c>
      <c r="C3588" s="38" t="s">
        <v>77</v>
      </c>
      <c r="D3588" s="38" t="s">
        <v>78</v>
      </c>
      <c r="E3588" s="38" t="s">
        <v>59</v>
      </c>
      <c r="F3588" s="38" t="s">
        <v>0</v>
      </c>
      <c r="G3588" s="38" t="s">
        <v>14</v>
      </c>
      <c r="H3588" s="38" t="s">
        <v>15</v>
      </c>
      <c r="I3588" s="38" t="s">
        <v>116</v>
      </c>
    </row>
    <row r="3589" spans="1:9" x14ac:dyDescent="0.2">
      <c r="A3589" s="37">
        <v>19450</v>
      </c>
      <c r="B3589" s="38">
        <v>4.0180955909739025</v>
      </c>
      <c r="C3589" s="38" t="s">
        <v>77</v>
      </c>
      <c r="D3589" s="38" t="s">
        <v>78</v>
      </c>
      <c r="E3589" s="38" t="s">
        <v>59</v>
      </c>
      <c r="F3589" s="38" t="s">
        <v>0</v>
      </c>
      <c r="G3589" s="38" t="s">
        <v>14</v>
      </c>
      <c r="H3589" s="38" t="s">
        <v>15</v>
      </c>
      <c r="I3589" s="38" t="s">
        <v>116</v>
      </c>
    </row>
    <row r="3590" spans="1:9" x14ac:dyDescent="0.2">
      <c r="A3590" s="37">
        <v>19541</v>
      </c>
      <c r="B3590" s="38">
        <v>2.513833875462379</v>
      </c>
      <c r="C3590" s="38" t="s">
        <v>77</v>
      </c>
      <c r="D3590" s="38" t="s">
        <v>78</v>
      </c>
      <c r="E3590" s="38" t="s">
        <v>59</v>
      </c>
      <c r="F3590" s="38" t="s">
        <v>0</v>
      </c>
      <c r="G3590" s="38" t="s">
        <v>14</v>
      </c>
      <c r="H3590" s="38" t="s">
        <v>15</v>
      </c>
      <c r="I3590" s="38" t="s">
        <v>116</v>
      </c>
    </row>
    <row r="3591" spans="1:9" x14ac:dyDescent="0.2">
      <c r="A3591" s="37">
        <v>19633</v>
      </c>
      <c r="B3591" s="38">
        <v>0.16443996887118839</v>
      </c>
      <c r="C3591" s="38" t="s">
        <v>77</v>
      </c>
      <c r="D3591" s="38" t="s">
        <v>78</v>
      </c>
      <c r="E3591" s="38" t="s">
        <v>59</v>
      </c>
      <c r="F3591" s="38" t="s">
        <v>0</v>
      </c>
      <c r="G3591" s="38" t="s">
        <v>14</v>
      </c>
      <c r="H3591" s="38" t="s">
        <v>15</v>
      </c>
      <c r="I3591" s="38" t="s">
        <v>116</v>
      </c>
    </row>
    <row r="3592" spans="1:9" x14ac:dyDescent="0.2">
      <c r="A3592" s="37">
        <v>19725</v>
      </c>
      <c r="B3592" s="38">
        <v>-1.0522077417584375</v>
      </c>
      <c r="C3592" s="38" t="s">
        <v>77</v>
      </c>
      <c r="D3592" s="38" t="s">
        <v>78</v>
      </c>
      <c r="E3592" s="38" t="s">
        <v>59</v>
      </c>
      <c r="F3592" s="38" t="s">
        <v>0</v>
      </c>
      <c r="G3592" s="38" t="s">
        <v>14</v>
      </c>
      <c r="H3592" s="38" t="s">
        <v>15</v>
      </c>
      <c r="I3592" s="38" t="s">
        <v>116</v>
      </c>
    </row>
    <row r="3593" spans="1:9" x14ac:dyDescent="0.2">
      <c r="A3593" s="37">
        <v>19815</v>
      </c>
      <c r="B3593" s="38">
        <v>-1.60255364923374</v>
      </c>
      <c r="C3593" s="38" t="s">
        <v>77</v>
      </c>
      <c r="D3593" s="38" t="s">
        <v>78</v>
      </c>
      <c r="E3593" s="38" t="s">
        <v>59</v>
      </c>
      <c r="F3593" s="38" t="s">
        <v>0</v>
      </c>
      <c r="G3593" s="38" t="s">
        <v>14</v>
      </c>
      <c r="H3593" s="38" t="s">
        <v>15</v>
      </c>
      <c r="I3593" s="38" t="s">
        <v>116</v>
      </c>
    </row>
    <row r="3594" spans="1:9" x14ac:dyDescent="0.2">
      <c r="A3594" s="37">
        <v>19906</v>
      </c>
      <c r="B3594" s="38">
        <v>-1.1141805878327693</v>
      </c>
      <c r="C3594" s="38" t="s">
        <v>77</v>
      </c>
      <c r="D3594" s="38" t="s">
        <v>78</v>
      </c>
      <c r="E3594" s="38" t="s">
        <v>59</v>
      </c>
      <c r="F3594" s="38" t="s">
        <v>0</v>
      </c>
      <c r="G3594" s="38" t="s">
        <v>14</v>
      </c>
      <c r="H3594" s="38" t="s">
        <v>15</v>
      </c>
      <c r="I3594" s="38" t="s">
        <v>116</v>
      </c>
    </row>
    <row r="3595" spans="1:9" x14ac:dyDescent="0.2">
      <c r="A3595" s="37">
        <v>19998</v>
      </c>
      <c r="B3595" s="38">
        <v>0.17313656396860111</v>
      </c>
      <c r="C3595" s="38" t="s">
        <v>77</v>
      </c>
      <c r="D3595" s="38" t="s">
        <v>78</v>
      </c>
      <c r="E3595" s="38" t="s">
        <v>59</v>
      </c>
      <c r="F3595" s="38" t="s">
        <v>0</v>
      </c>
      <c r="G3595" s="38" t="s">
        <v>14</v>
      </c>
      <c r="H3595" s="38" t="s">
        <v>15</v>
      </c>
      <c r="I3595" s="38" t="s">
        <v>116</v>
      </c>
    </row>
    <row r="3596" spans="1:9" x14ac:dyDescent="0.2">
      <c r="A3596" s="37">
        <v>20090</v>
      </c>
      <c r="B3596" s="38">
        <v>2.3914842511822965</v>
      </c>
      <c r="C3596" s="38" t="s">
        <v>77</v>
      </c>
      <c r="D3596" s="38" t="s">
        <v>78</v>
      </c>
      <c r="E3596" s="38" t="s">
        <v>59</v>
      </c>
      <c r="F3596" s="38" t="s">
        <v>0</v>
      </c>
      <c r="G3596" s="38" t="s">
        <v>14</v>
      </c>
      <c r="H3596" s="38" t="s">
        <v>15</v>
      </c>
      <c r="I3596" s="38" t="s">
        <v>116</v>
      </c>
    </row>
    <row r="3597" spans="1:9" x14ac:dyDescent="0.2">
      <c r="A3597" s="37">
        <v>20180</v>
      </c>
      <c r="B3597" s="38">
        <v>3.3655190712653438</v>
      </c>
      <c r="C3597" s="38" t="s">
        <v>77</v>
      </c>
      <c r="D3597" s="38" t="s">
        <v>78</v>
      </c>
      <c r="E3597" s="38" t="s">
        <v>59</v>
      </c>
      <c r="F3597" s="38" t="s">
        <v>0</v>
      </c>
      <c r="G3597" s="38" t="s">
        <v>14</v>
      </c>
      <c r="H3597" s="38" t="s">
        <v>15</v>
      </c>
      <c r="I3597" s="38" t="s">
        <v>116</v>
      </c>
    </row>
    <row r="3598" spans="1:9" x14ac:dyDescent="0.2">
      <c r="A3598" s="37">
        <v>20271</v>
      </c>
      <c r="B3598" s="38">
        <v>4.085356873726842</v>
      </c>
      <c r="C3598" s="38" t="s">
        <v>77</v>
      </c>
      <c r="D3598" s="38" t="s">
        <v>78</v>
      </c>
      <c r="E3598" s="38" t="s">
        <v>59</v>
      </c>
      <c r="F3598" s="38" t="s">
        <v>0</v>
      </c>
      <c r="G3598" s="38" t="s">
        <v>14</v>
      </c>
      <c r="H3598" s="38" t="s">
        <v>15</v>
      </c>
      <c r="I3598" s="38" t="s">
        <v>116</v>
      </c>
    </row>
    <row r="3599" spans="1:9" x14ac:dyDescent="0.2">
      <c r="A3599" s="37">
        <v>20363</v>
      </c>
      <c r="B3599" s="38">
        <v>4.0163700533773827</v>
      </c>
      <c r="C3599" s="38" t="s">
        <v>77</v>
      </c>
      <c r="D3599" s="38" t="s">
        <v>78</v>
      </c>
      <c r="E3599" s="38" t="s">
        <v>59</v>
      </c>
      <c r="F3599" s="38" t="s">
        <v>0</v>
      </c>
      <c r="G3599" s="38" t="s">
        <v>14</v>
      </c>
      <c r="H3599" s="38" t="s">
        <v>15</v>
      </c>
      <c r="I3599" s="38" t="s">
        <v>116</v>
      </c>
    </row>
    <row r="3600" spans="1:9" x14ac:dyDescent="0.2">
      <c r="A3600" s="37">
        <v>20455</v>
      </c>
      <c r="B3600" s="38">
        <v>2.9240721047474327</v>
      </c>
      <c r="C3600" s="38" t="s">
        <v>77</v>
      </c>
      <c r="D3600" s="38" t="s">
        <v>78</v>
      </c>
      <c r="E3600" s="38" t="s">
        <v>59</v>
      </c>
      <c r="F3600" s="38" t="s">
        <v>0</v>
      </c>
      <c r="G3600" s="38" t="s">
        <v>14</v>
      </c>
      <c r="H3600" s="38" t="s">
        <v>15</v>
      </c>
      <c r="I3600" s="38" t="s">
        <v>116</v>
      </c>
    </row>
    <row r="3601" spans="1:9" x14ac:dyDescent="0.2">
      <c r="A3601" s="37">
        <v>20546</v>
      </c>
      <c r="B3601" s="38">
        <v>3.0989644287941376</v>
      </c>
      <c r="C3601" s="38" t="s">
        <v>77</v>
      </c>
      <c r="D3601" s="38" t="s">
        <v>78</v>
      </c>
      <c r="E3601" s="38" t="s">
        <v>59</v>
      </c>
      <c r="F3601" s="38" t="s">
        <v>0</v>
      </c>
      <c r="G3601" s="38" t="s">
        <v>14</v>
      </c>
      <c r="H3601" s="38" t="s">
        <v>15</v>
      </c>
      <c r="I3601" s="38" t="s">
        <v>116</v>
      </c>
    </row>
    <row r="3602" spans="1:9" x14ac:dyDescent="0.2">
      <c r="A3602" s="37">
        <v>20637</v>
      </c>
      <c r="B3602" s="38">
        <v>2.3079595456571456</v>
      </c>
      <c r="C3602" s="38" t="s">
        <v>77</v>
      </c>
      <c r="D3602" s="38" t="s">
        <v>78</v>
      </c>
      <c r="E3602" s="38" t="s">
        <v>59</v>
      </c>
      <c r="F3602" s="38" t="s">
        <v>0</v>
      </c>
      <c r="G3602" s="38" t="s">
        <v>14</v>
      </c>
      <c r="H3602" s="38" t="s">
        <v>15</v>
      </c>
      <c r="I3602" s="38" t="s">
        <v>116</v>
      </c>
    </row>
    <row r="3603" spans="1:9" x14ac:dyDescent="0.2">
      <c r="A3603" s="37">
        <v>20729</v>
      </c>
      <c r="B3603" s="38">
        <v>3.253403749752759</v>
      </c>
      <c r="C3603" s="38" t="s">
        <v>77</v>
      </c>
      <c r="D3603" s="38" t="s">
        <v>78</v>
      </c>
      <c r="E3603" s="38" t="s">
        <v>59</v>
      </c>
      <c r="F3603" s="38" t="s">
        <v>0</v>
      </c>
      <c r="G3603" s="38" t="s">
        <v>14</v>
      </c>
      <c r="H3603" s="38" t="s">
        <v>15</v>
      </c>
      <c r="I3603" s="38" t="s">
        <v>116</v>
      </c>
    </row>
    <row r="3604" spans="1:9" x14ac:dyDescent="0.2">
      <c r="A3604" s="37">
        <v>20821</v>
      </c>
      <c r="B3604" s="38">
        <v>3.1250386351956427</v>
      </c>
      <c r="C3604" s="38" t="s">
        <v>77</v>
      </c>
      <c r="D3604" s="38" t="s">
        <v>78</v>
      </c>
      <c r="E3604" s="38" t="s">
        <v>59</v>
      </c>
      <c r="F3604" s="38" t="s">
        <v>0</v>
      </c>
      <c r="G3604" s="38" t="s">
        <v>14</v>
      </c>
      <c r="H3604" s="38" t="s">
        <v>15</v>
      </c>
      <c r="I3604" s="38" t="s">
        <v>116</v>
      </c>
    </row>
    <row r="3605" spans="1:9" x14ac:dyDescent="0.2">
      <c r="A3605" s="37">
        <v>20911</v>
      </c>
      <c r="B3605" s="38">
        <v>2.0683675477996211</v>
      </c>
      <c r="C3605" s="38" t="s">
        <v>77</v>
      </c>
      <c r="D3605" s="38" t="s">
        <v>78</v>
      </c>
      <c r="E3605" s="38" t="s">
        <v>59</v>
      </c>
      <c r="F3605" s="38" t="s">
        <v>0</v>
      </c>
      <c r="G3605" s="38" t="s">
        <v>14</v>
      </c>
      <c r="H3605" s="38" t="s">
        <v>15</v>
      </c>
      <c r="I3605" s="38" t="s">
        <v>116</v>
      </c>
    </row>
    <row r="3606" spans="1:9" x14ac:dyDescent="0.2">
      <c r="A3606" s="37">
        <v>21002</v>
      </c>
      <c r="B3606" s="38">
        <v>2.2027627258488947</v>
      </c>
      <c r="C3606" s="38" t="s">
        <v>77</v>
      </c>
      <c r="D3606" s="38" t="s">
        <v>78</v>
      </c>
      <c r="E3606" s="38" t="s">
        <v>59</v>
      </c>
      <c r="F3606" s="38" t="s">
        <v>0</v>
      </c>
      <c r="G3606" s="38" t="s">
        <v>14</v>
      </c>
      <c r="H3606" s="38" t="s">
        <v>15</v>
      </c>
      <c r="I3606" s="38" t="s">
        <v>116</v>
      </c>
    </row>
    <row r="3607" spans="1:9" x14ac:dyDescent="0.2">
      <c r="A3607" s="37">
        <v>21094</v>
      </c>
      <c r="B3607" s="38">
        <v>0.26570433120955972</v>
      </c>
      <c r="C3607" s="38" t="s">
        <v>77</v>
      </c>
      <c r="D3607" s="38" t="s">
        <v>78</v>
      </c>
      <c r="E3607" s="38" t="s">
        <v>59</v>
      </c>
      <c r="F3607" s="38" t="s">
        <v>0</v>
      </c>
      <c r="G3607" s="38" t="s">
        <v>14</v>
      </c>
      <c r="H3607" s="38" t="s">
        <v>15</v>
      </c>
      <c r="I3607" s="38" t="s">
        <v>116</v>
      </c>
    </row>
    <row r="3608" spans="1:9" x14ac:dyDescent="0.2">
      <c r="A3608" s="37">
        <v>21186</v>
      </c>
      <c r="B3608" s="38">
        <v>-3.1819070337543609</v>
      </c>
      <c r="C3608" s="38" t="s">
        <v>77</v>
      </c>
      <c r="D3608" s="38" t="s">
        <v>78</v>
      </c>
      <c r="E3608" s="38" t="s">
        <v>59</v>
      </c>
      <c r="F3608" s="38" t="s">
        <v>0</v>
      </c>
      <c r="G3608" s="38" t="s">
        <v>14</v>
      </c>
      <c r="H3608" s="38" t="s">
        <v>15</v>
      </c>
      <c r="I3608" s="38" t="s">
        <v>116</v>
      </c>
    </row>
    <row r="3609" spans="1:9" x14ac:dyDescent="0.2">
      <c r="A3609" s="37">
        <v>21276</v>
      </c>
      <c r="B3609" s="38">
        <v>-3.4088980821858073</v>
      </c>
      <c r="C3609" s="38" t="s">
        <v>77</v>
      </c>
      <c r="D3609" s="38" t="s">
        <v>78</v>
      </c>
      <c r="E3609" s="38" t="s">
        <v>59</v>
      </c>
      <c r="F3609" s="38" t="s">
        <v>0</v>
      </c>
      <c r="G3609" s="38" t="s">
        <v>14</v>
      </c>
      <c r="H3609" s="38" t="s">
        <v>15</v>
      </c>
      <c r="I3609" s="38" t="s">
        <v>116</v>
      </c>
    </row>
    <row r="3610" spans="1:9" x14ac:dyDescent="0.2">
      <c r="A3610" s="37">
        <v>21367</v>
      </c>
      <c r="B3610" s="38">
        <v>-2.0555814367484992</v>
      </c>
      <c r="C3610" s="38" t="s">
        <v>77</v>
      </c>
      <c r="D3610" s="38" t="s">
        <v>78</v>
      </c>
      <c r="E3610" s="38" t="s">
        <v>59</v>
      </c>
      <c r="F3610" s="38" t="s">
        <v>0</v>
      </c>
      <c r="G3610" s="38" t="s">
        <v>14</v>
      </c>
      <c r="H3610" s="38" t="s">
        <v>15</v>
      </c>
      <c r="I3610" s="38" t="s">
        <v>116</v>
      </c>
    </row>
    <row r="3611" spans="1:9" x14ac:dyDescent="0.2">
      <c r="A3611" s="37">
        <v>21459</v>
      </c>
      <c r="B3611" s="38">
        <v>-0.70048702232208271</v>
      </c>
      <c r="C3611" s="38" t="s">
        <v>77</v>
      </c>
      <c r="D3611" s="38" t="s">
        <v>78</v>
      </c>
      <c r="E3611" s="38" t="s">
        <v>59</v>
      </c>
      <c r="F3611" s="38" t="s">
        <v>0</v>
      </c>
      <c r="G3611" s="38" t="s">
        <v>14</v>
      </c>
      <c r="H3611" s="38" t="s">
        <v>15</v>
      </c>
      <c r="I3611" s="38" t="s">
        <v>116</v>
      </c>
    </row>
    <row r="3612" spans="1:9" x14ac:dyDescent="0.2">
      <c r="A3612" s="37">
        <v>21551</v>
      </c>
      <c r="B3612" s="38">
        <v>0.25060084165047236</v>
      </c>
      <c r="C3612" s="38" t="s">
        <v>77</v>
      </c>
      <c r="D3612" s="38" t="s">
        <v>78</v>
      </c>
      <c r="E3612" s="38" t="s">
        <v>59</v>
      </c>
      <c r="F3612" s="38" t="s">
        <v>0</v>
      </c>
      <c r="G3612" s="38" t="s">
        <v>14</v>
      </c>
      <c r="H3612" s="38" t="s">
        <v>15</v>
      </c>
      <c r="I3612" s="38" t="s">
        <v>116</v>
      </c>
    </row>
    <row r="3613" spans="1:9" x14ac:dyDescent="0.2">
      <c r="A3613" s="37">
        <v>21641</v>
      </c>
      <c r="B3613" s="38">
        <v>1.5129257427775267</v>
      </c>
      <c r="C3613" s="38" t="s">
        <v>77</v>
      </c>
      <c r="D3613" s="38" t="s">
        <v>78</v>
      </c>
      <c r="E3613" s="38" t="s">
        <v>59</v>
      </c>
      <c r="F3613" s="38" t="s">
        <v>0</v>
      </c>
      <c r="G3613" s="38" t="s">
        <v>14</v>
      </c>
      <c r="H3613" s="38" t="s">
        <v>15</v>
      </c>
      <c r="I3613" s="38" t="s">
        <v>116</v>
      </c>
    </row>
    <row r="3614" spans="1:9" x14ac:dyDescent="0.2">
      <c r="A3614" s="37">
        <v>21732</v>
      </c>
      <c r="B3614" s="38">
        <v>0.55077878849558726</v>
      </c>
      <c r="C3614" s="38" t="s">
        <v>77</v>
      </c>
      <c r="D3614" s="38" t="s">
        <v>78</v>
      </c>
      <c r="E3614" s="38" t="s">
        <v>59</v>
      </c>
      <c r="F3614" s="38" t="s">
        <v>0</v>
      </c>
      <c r="G3614" s="38" t="s">
        <v>14</v>
      </c>
      <c r="H3614" s="38" t="s">
        <v>15</v>
      </c>
      <c r="I3614" s="38" t="s">
        <v>116</v>
      </c>
    </row>
    <row r="3615" spans="1:9" x14ac:dyDescent="0.2">
      <c r="A3615" s="37">
        <v>21824</v>
      </c>
      <c r="B3615" s="38">
        <v>-0.19119920344792263</v>
      </c>
      <c r="C3615" s="38" t="s">
        <v>77</v>
      </c>
      <c r="D3615" s="38" t="s">
        <v>78</v>
      </c>
      <c r="E3615" s="38" t="s">
        <v>59</v>
      </c>
      <c r="F3615" s="38" t="s">
        <v>0</v>
      </c>
      <c r="G3615" s="38" t="s">
        <v>14</v>
      </c>
      <c r="H3615" s="38" t="s">
        <v>15</v>
      </c>
      <c r="I3615" s="38" t="s">
        <v>116</v>
      </c>
    </row>
    <row r="3616" spans="1:9" x14ac:dyDescent="0.2">
      <c r="A3616" s="37">
        <v>21916</v>
      </c>
      <c r="B3616" s="38">
        <v>0.99489736048639088</v>
      </c>
      <c r="C3616" s="38" t="s">
        <v>77</v>
      </c>
      <c r="D3616" s="38" t="s">
        <v>78</v>
      </c>
      <c r="E3616" s="38" t="s">
        <v>59</v>
      </c>
      <c r="F3616" s="38" t="s">
        <v>0</v>
      </c>
      <c r="G3616" s="38" t="s">
        <v>14</v>
      </c>
      <c r="H3616" s="38" t="s">
        <v>15</v>
      </c>
      <c r="I3616" s="38" t="s">
        <v>116</v>
      </c>
    </row>
    <row r="3617" spans="1:9" x14ac:dyDescent="0.2">
      <c r="A3617" s="37">
        <v>22007</v>
      </c>
      <c r="B3617" s="38">
        <v>-0.56463002660021022</v>
      </c>
      <c r="C3617" s="38" t="s">
        <v>77</v>
      </c>
      <c r="D3617" s="38" t="s">
        <v>78</v>
      </c>
      <c r="E3617" s="38" t="s">
        <v>59</v>
      </c>
      <c r="F3617" s="38" t="s">
        <v>0</v>
      </c>
      <c r="G3617" s="38" t="s">
        <v>14</v>
      </c>
      <c r="H3617" s="38" t="s">
        <v>15</v>
      </c>
      <c r="I3617" s="38" t="s">
        <v>116</v>
      </c>
    </row>
    <row r="3618" spans="1:9" x14ac:dyDescent="0.2">
      <c r="A3618" s="37">
        <v>22098</v>
      </c>
      <c r="B3618" s="38">
        <v>-1.0759518512307942</v>
      </c>
      <c r="C3618" s="38" t="s">
        <v>77</v>
      </c>
      <c r="D3618" s="38" t="s">
        <v>78</v>
      </c>
      <c r="E3618" s="38" t="s">
        <v>59</v>
      </c>
      <c r="F3618" s="38" t="s">
        <v>0</v>
      </c>
      <c r="G3618" s="38" t="s">
        <v>14</v>
      </c>
      <c r="H3618" s="38" t="s">
        <v>15</v>
      </c>
      <c r="I3618" s="38" t="s">
        <v>116</v>
      </c>
    </row>
    <row r="3619" spans="1:9" x14ac:dyDescent="0.2">
      <c r="A3619" s="37">
        <v>22190</v>
      </c>
      <c r="B3619" s="38">
        <v>-3.2918219588004338</v>
      </c>
      <c r="C3619" s="38" t="s">
        <v>77</v>
      </c>
      <c r="D3619" s="38" t="s">
        <v>78</v>
      </c>
      <c r="E3619" s="38" t="s">
        <v>59</v>
      </c>
      <c r="F3619" s="38" t="s">
        <v>0</v>
      </c>
      <c r="G3619" s="38" t="s">
        <v>14</v>
      </c>
      <c r="H3619" s="38" t="s">
        <v>15</v>
      </c>
      <c r="I3619" s="38" t="s">
        <v>116</v>
      </c>
    </row>
    <row r="3620" spans="1:9" x14ac:dyDescent="0.2">
      <c r="A3620" s="37">
        <v>22282</v>
      </c>
      <c r="B3620" s="38">
        <v>-3.5748040399092296</v>
      </c>
      <c r="C3620" s="38" t="s">
        <v>77</v>
      </c>
      <c r="D3620" s="38" t="s">
        <v>78</v>
      </c>
      <c r="E3620" s="38" t="s">
        <v>59</v>
      </c>
      <c r="F3620" s="38" t="s">
        <v>0</v>
      </c>
      <c r="G3620" s="38" t="s">
        <v>14</v>
      </c>
      <c r="H3620" s="38" t="s">
        <v>15</v>
      </c>
      <c r="I3620" s="38" t="s">
        <v>116</v>
      </c>
    </row>
    <row r="3621" spans="1:9" x14ac:dyDescent="0.2">
      <c r="A3621" s="37">
        <v>22372</v>
      </c>
      <c r="B3621" s="38">
        <v>-2.8357832920209991</v>
      </c>
      <c r="C3621" s="38" t="s">
        <v>77</v>
      </c>
      <c r="D3621" s="38" t="s">
        <v>78</v>
      </c>
      <c r="E3621" s="38" t="s">
        <v>59</v>
      </c>
      <c r="F3621" s="38" t="s">
        <v>0</v>
      </c>
      <c r="G3621" s="38" t="s">
        <v>14</v>
      </c>
      <c r="H3621" s="38" t="s">
        <v>15</v>
      </c>
      <c r="I3621" s="38" t="s">
        <v>116</v>
      </c>
    </row>
    <row r="3622" spans="1:9" x14ac:dyDescent="0.2">
      <c r="A3622" s="37">
        <v>22463</v>
      </c>
      <c r="B3622" s="38">
        <v>-1.8944235131566511</v>
      </c>
      <c r="C3622" s="38" t="s">
        <v>77</v>
      </c>
      <c r="D3622" s="38" t="s">
        <v>78</v>
      </c>
      <c r="E3622" s="38" t="s">
        <v>59</v>
      </c>
      <c r="F3622" s="38" t="s">
        <v>0</v>
      </c>
      <c r="G3622" s="38" t="s">
        <v>14</v>
      </c>
      <c r="H3622" s="38" t="s">
        <v>15</v>
      </c>
      <c r="I3622" s="38" t="s">
        <v>116</v>
      </c>
    </row>
    <row r="3623" spans="1:9" x14ac:dyDescent="0.2">
      <c r="A3623" s="37">
        <v>22555</v>
      </c>
      <c r="B3623" s="38">
        <v>-0.89668385239740633</v>
      </c>
      <c r="C3623" s="38" t="s">
        <v>77</v>
      </c>
      <c r="D3623" s="38" t="s">
        <v>78</v>
      </c>
      <c r="E3623" s="38" t="s">
        <v>59</v>
      </c>
      <c r="F3623" s="38" t="s">
        <v>0</v>
      </c>
      <c r="G3623" s="38" t="s">
        <v>14</v>
      </c>
      <c r="H3623" s="38" t="s">
        <v>15</v>
      </c>
      <c r="I3623" s="38" t="s">
        <v>116</v>
      </c>
    </row>
    <row r="3624" spans="1:9" x14ac:dyDescent="0.2">
      <c r="A3624" s="37">
        <v>22647</v>
      </c>
      <c r="B3624" s="38">
        <v>-8.7206077543233729E-2</v>
      </c>
      <c r="C3624" s="38" t="s">
        <v>77</v>
      </c>
      <c r="D3624" s="38" t="s">
        <v>78</v>
      </c>
      <c r="E3624" s="38" t="s">
        <v>59</v>
      </c>
      <c r="F3624" s="38" t="s">
        <v>0</v>
      </c>
      <c r="G3624" s="38" t="s">
        <v>14</v>
      </c>
      <c r="H3624" s="38" t="s">
        <v>15</v>
      </c>
      <c r="I3624" s="38" t="s">
        <v>116</v>
      </c>
    </row>
    <row r="3625" spans="1:9" x14ac:dyDescent="0.2">
      <c r="A3625" s="37">
        <v>22737</v>
      </c>
      <c r="B3625" s="38">
        <v>-0.17396928959283464</v>
      </c>
      <c r="C3625" s="38" t="s">
        <v>77</v>
      </c>
      <c r="D3625" s="38" t="s">
        <v>78</v>
      </c>
      <c r="E3625" s="38" t="s">
        <v>59</v>
      </c>
      <c r="F3625" s="38" t="s">
        <v>0</v>
      </c>
      <c r="G3625" s="38" t="s">
        <v>14</v>
      </c>
      <c r="H3625" s="38" t="s">
        <v>15</v>
      </c>
      <c r="I3625" s="38" t="s">
        <v>116</v>
      </c>
    </row>
    <row r="3626" spans="1:9" x14ac:dyDescent="0.2">
      <c r="A3626" s="37">
        <v>22828</v>
      </c>
      <c r="B3626" s="38">
        <v>2.3106468738975927E-2</v>
      </c>
      <c r="C3626" s="38" t="s">
        <v>77</v>
      </c>
      <c r="D3626" s="38" t="s">
        <v>78</v>
      </c>
      <c r="E3626" s="38" t="s">
        <v>59</v>
      </c>
      <c r="F3626" s="38" t="s">
        <v>0</v>
      </c>
      <c r="G3626" s="38" t="s">
        <v>14</v>
      </c>
      <c r="H3626" s="38" t="s">
        <v>15</v>
      </c>
      <c r="I3626" s="38" t="s">
        <v>116</v>
      </c>
    </row>
    <row r="3627" spans="1:9" x14ac:dyDescent="0.2">
      <c r="A3627" s="37">
        <v>22920</v>
      </c>
      <c r="B3627" s="38">
        <v>-0.69571251293383263</v>
      </c>
      <c r="C3627" s="38" t="s">
        <v>77</v>
      </c>
      <c r="D3627" s="38" t="s">
        <v>78</v>
      </c>
      <c r="E3627" s="38" t="s">
        <v>59</v>
      </c>
      <c r="F3627" s="38" t="s">
        <v>0</v>
      </c>
      <c r="G3627" s="38" t="s">
        <v>14</v>
      </c>
      <c r="H3627" s="38" t="s">
        <v>15</v>
      </c>
      <c r="I3627" s="38" t="s">
        <v>116</v>
      </c>
    </row>
    <row r="3628" spans="1:9" x14ac:dyDescent="0.2">
      <c r="A3628" s="37">
        <v>23012</v>
      </c>
      <c r="B3628" s="38">
        <v>-0.66974686427514474</v>
      </c>
      <c r="C3628" s="38" t="s">
        <v>77</v>
      </c>
      <c r="D3628" s="38" t="s">
        <v>78</v>
      </c>
      <c r="E3628" s="38" t="s">
        <v>59</v>
      </c>
      <c r="F3628" s="38" t="s">
        <v>0</v>
      </c>
      <c r="G3628" s="38" t="s">
        <v>14</v>
      </c>
      <c r="H3628" s="38" t="s">
        <v>15</v>
      </c>
      <c r="I3628" s="38" t="s">
        <v>116</v>
      </c>
    </row>
    <row r="3629" spans="1:9" x14ac:dyDescent="0.2">
      <c r="A3629" s="37">
        <v>23102</v>
      </c>
      <c r="B3629" s="38">
        <v>-0.62325686324896656</v>
      </c>
      <c r="C3629" s="38" t="s">
        <v>77</v>
      </c>
      <c r="D3629" s="38" t="s">
        <v>78</v>
      </c>
      <c r="E3629" s="38" t="s">
        <v>59</v>
      </c>
      <c r="F3629" s="38" t="s">
        <v>0</v>
      </c>
      <c r="G3629" s="38" t="s">
        <v>14</v>
      </c>
      <c r="H3629" s="38" t="s">
        <v>15</v>
      </c>
      <c r="I3629" s="38" t="s">
        <v>116</v>
      </c>
    </row>
    <row r="3630" spans="1:9" x14ac:dyDescent="0.2">
      <c r="A3630" s="37">
        <v>23193</v>
      </c>
      <c r="B3630" s="38">
        <v>0.47789056787248541</v>
      </c>
      <c r="C3630" s="38" t="s">
        <v>77</v>
      </c>
      <c r="D3630" s="38" t="s">
        <v>78</v>
      </c>
      <c r="E3630" s="38" t="s">
        <v>59</v>
      </c>
      <c r="F3630" s="38" t="s">
        <v>0</v>
      </c>
      <c r="G3630" s="38" t="s">
        <v>14</v>
      </c>
      <c r="H3630" s="38" t="s">
        <v>15</v>
      </c>
      <c r="I3630" s="38" t="s">
        <v>116</v>
      </c>
    </row>
    <row r="3631" spans="1:9" x14ac:dyDescent="0.2">
      <c r="A3631" s="37">
        <v>23285</v>
      </c>
      <c r="B3631" s="38">
        <v>5.1584494289547145E-2</v>
      </c>
      <c r="C3631" s="38" t="s">
        <v>77</v>
      </c>
      <c r="D3631" s="38" t="s">
        <v>78</v>
      </c>
      <c r="E3631" s="38" t="s">
        <v>59</v>
      </c>
      <c r="F3631" s="38" t="s">
        <v>0</v>
      </c>
      <c r="G3631" s="38" t="s">
        <v>14</v>
      </c>
      <c r="H3631" s="38" t="s">
        <v>15</v>
      </c>
      <c r="I3631" s="38" t="s">
        <v>116</v>
      </c>
    </row>
    <row r="3632" spans="1:9" x14ac:dyDescent="0.2">
      <c r="A3632" s="37">
        <v>23377</v>
      </c>
      <c r="B3632" s="38">
        <v>1.0771945507612068</v>
      </c>
      <c r="C3632" s="38" t="s">
        <v>77</v>
      </c>
      <c r="D3632" s="38" t="s">
        <v>78</v>
      </c>
      <c r="E3632" s="38" t="s">
        <v>59</v>
      </c>
      <c r="F3632" s="38" t="s">
        <v>0</v>
      </c>
      <c r="G3632" s="38" t="s">
        <v>14</v>
      </c>
      <c r="H3632" s="38" t="s">
        <v>15</v>
      </c>
      <c r="I3632" s="38" t="s">
        <v>116</v>
      </c>
    </row>
    <row r="3633" spans="1:9" x14ac:dyDescent="0.2">
      <c r="A3633" s="37">
        <v>23468</v>
      </c>
      <c r="B3633" s="38">
        <v>1.0813994660976878</v>
      </c>
      <c r="C3633" s="38" t="s">
        <v>77</v>
      </c>
      <c r="D3633" s="38" t="s">
        <v>78</v>
      </c>
      <c r="E3633" s="38" t="s">
        <v>59</v>
      </c>
      <c r="F3633" s="38" t="s">
        <v>0</v>
      </c>
      <c r="G3633" s="38" t="s">
        <v>14</v>
      </c>
      <c r="H3633" s="38" t="s">
        <v>15</v>
      </c>
      <c r="I3633" s="38" t="s">
        <v>116</v>
      </c>
    </row>
    <row r="3634" spans="1:9" x14ac:dyDescent="0.2">
      <c r="A3634" s="37">
        <v>23559</v>
      </c>
      <c r="B3634" s="38">
        <v>1.5574996662786722</v>
      </c>
      <c r="C3634" s="38" t="s">
        <v>77</v>
      </c>
      <c r="D3634" s="38" t="s">
        <v>78</v>
      </c>
      <c r="E3634" s="38" t="s">
        <v>59</v>
      </c>
      <c r="F3634" s="38" t="s">
        <v>0</v>
      </c>
      <c r="G3634" s="38" t="s">
        <v>14</v>
      </c>
      <c r="H3634" s="38" t="s">
        <v>15</v>
      </c>
      <c r="I3634" s="38" t="s">
        <v>116</v>
      </c>
    </row>
    <row r="3635" spans="1:9" x14ac:dyDescent="0.2">
      <c r="A3635" s="37">
        <v>23651</v>
      </c>
      <c r="B3635" s="38">
        <v>0.78382801529444102</v>
      </c>
      <c r="C3635" s="38" t="s">
        <v>77</v>
      </c>
      <c r="D3635" s="38" t="s">
        <v>78</v>
      </c>
      <c r="E3635" s="38" t="s">
        <v>59</v>
      </c>
      <c r="F3635" s="38" t="s">
        <v>0</v>
      </c>
      <c r="G3635" s="38" t="s">
        <v>14</v>
      </c>
      <c r="H3635" s="38" t="s">
        <v>15</v>
      </c>
      <c r="I3635" s="38" t="s">
        <v>116</v>
      </c>
    </row>
    <row r="3636" spans="1:9" x14ac:dyDescent="0.2">
      <c r="A3636" s="37">
        <v>23743</v>
      </c>
      <c r="B3636" s="38">
        <v>2.1033621738544728</v>
      </c>
      <c r="C3636" s="38" t="s">
        <v>77</v>
      </c>
      <c r="D3636" s="38" t="s">
        <v>78</v>
      </c>
      <c r="E3636" s="38" t="s">
        <v>59</v>
      </c>
      <c r="F3636" s="38" t="s">
        <v>0</v>
      </c>
      <c r="G3636" s="38" t="s">
        <v>14</v>
      </c>
      <c r="H3636" s="38" t="s">
        <v>15</v>
      </c>
      <c r="I3636" s="38" t="s">
        <v>116</v>
      </c>
    </row>
    <row r="3637" spans="1:9" x14ac:dyDescent="0.2">
      <c r="A3637" s="37">
        <v>23833</v>
      </c>
      <c r="B3637" s="38">
        <v>2.3063093009946245</v>
      </c>
      <c r="C3637" s="38" t="s">
        <v>77</v>
      </c>
      <c r="D3637" s="38" t="s">
        <v>78</v>
      </c>
      <c r="E3637" s="38" t="s">
        <v>59</v>
      </c>
      <c r="F3637" s="38" t="s">
        <v>0</v>
      </c>
      <c r="G3637" s="38" t="s">
        <v>14</v>
      </c>
      <c r="H3637" s="38" t="s">
        <v>15</v>
      </c>
      <c r="I3637" s="38" t="s">
        <v>116</v>
      </c>
    </row>
    <row r="3638" spans="1:9" x14ac:dyDescent="0.2">
      <c r="A3638" s="37">
        <v>23924</v>
      </c>
      <c r="B3638" s="38">
        <v>3.4566322404655736</v>
      </c>
      <c r="C3638" s="38" t="s">
        <v>77</v>
      </c>
      <c r="D3638" s="38" t="s">
        <v>78</v>
      </c>
      <c r="E3638" s="38" t="s">
        <v>59</v>
      </c>
      <c r="F3638" s="38" t="s">
        <v>0</v>
      </c>
      <c r="G3638" s="38" t="s">
        <v>14</v>
      </c>
      <c r="H3638" s="38" t="s">
        <v>15</v>
      </c>
      <c r="I3638" s="38" t="s">
        <v>116</v>
      </c>
    </row>
    <row r="3639" spans="1:9" x14ac:dyDescent="0.2">
      <c r="A3639" s="37">
        <v>24016</v>
      </c>
      <c r="B3639" s="38">
        <v>4.7088681216133965</v>
      </c>
      <c r="C3639" s="38" t="s">
        <v>77</v>
      </c>
      <c r="D3639" s="38" t="s">
        <v>78</v>
      </c>
      <c r="E3639" s="38" t="s">
        <v>59</v>
      </c>
      <c r="F3639" s="38" t="s">
        <v>0</v>
      </c>
      <c r="G3639" s="38" t="s">
        <v>14</v>
      </c>
      <c r="H3639" s="38" t="s">
        <v>15</v>
      </c>
      <c r="I3639" s="38" t="s">
        <v>116</v>
      </c>
    </row>
    <row r="3640" spans="1:9" x14ac:dyDescent="0.2">
      <c r="A3640" s="37">
        <v>24108</v>
      </c>
      <c r="B3640" s="38">
        <v>6.1057761308302982</v>
      </c>
      <c r="C3640" s="38" t="s">
        <v>77</v>
      </c>
      <c r="D3640" s="38" t="s">
        <v>78</v>
      </c>
      <c r="E3640" s="38" t="s">
        <v>59</v>
      </c>
      <c r="F3640" s="38" t="s">
        <v>0</v>
      </c>
      <c r="G3640" s="38" t="s">
        <v>14</v>
      </c>
      <c r="H3640" s="38" t="s">
        <v>15</v>
      </c>
      <c r="I3640" s="38" t="s">
        <v>116</v>
      </c>
    </row>
    <row r="3641" spans="1:9" x14ac:dyDescent="0.2">
      <c r="A3641" s="37">
        <v>24198</v>
      </c>
      <c r="B3641" s="38">
        <v>5.322031969701535</v>
      </c>
      <c r="C3641" s="38" t="s">
        <v>77</v>
      </c>
      <c r="D3641" s="38" t="s">
        <v>78</v>
      </c>
      <c r="E3641" s="38" t="s">
        <v>59</v>
      </c>
      <c r="F3641" s="38" t="s">
        <v>0</v>
      </c>
      <c r="G3641" s="38" t="s">
        <v>14</v>
      </c>
      <c r="H3641" s="38" t="s">
        <v>15</v>
      </c>
      <c r="I3641" s="38" t="s">
        <v>116</v>
      </c>
    </row>
    <row r="3642" spans="1:9" x14ac:dyDescent="0.2">
      <c r="A3642" s="37">
        <v>24289</v>
      </c>
      <c r="B3642" s="38">
        <v>5.0593918553501815</v>
      </c>
      <c r="C3642" s="38" t="s">
        <v>77</v>
      </c>
      <c r="D3642" s="38" t="s">
        <v>78</v>
      </c>
      <c r="E3642" s="38" t="s">
        <v>59</v>
      </c>
      <c r="F3642" s="38" t="s">
        <v>0</v>
      </c>
      <c r="G3642" s="38" t="s">
        <v>14</v>
      </c>
      <c r="H3642" s="38" t="s">
        <v>15</v>
      </c>
      <c r="I3642" s="38" t="s">
        <v>116</v>
      </c>
    </row>
    <row r="3643" spans="1:9" x14ac:dyDescent="0.2">
      <c r="A3643" s="37">
        <v>24381</v>
      </c>
      <c r="B3643" s="38">
        <v>4.7784754869251378</v>
      </c>
      <c r="C3643" s="38" t="s">
        <v>77</v>
      </c>
      <c r="D3643" s="38" t="s">
        <v>78</v>
      </c>
      <c r="E3643" s="38" t="s">
        <v>59</v>
      </c>
      <c r="F3643" s="38" t="s">
        <v>0</v>
      </c>
      <c r="G3643" s="38" t="s">
        <v>14</v>
      </c>
      <c r="H3643" s="38" t="s">
        <v>15</v>
      </c>
      <c r="I3643" s="38" t="s">
        <v>116</v>
      </c>
    </row>
    <row r="3644" spans="1:9" x14ac:dyDescent="0.2">
      <c r="A3644" s="37">
        <v>24473</v>
      </c>
      <c r="B3644" s="38">
        <v>4.5484870259291599</v>
      </c>
      <c r="C3644" s="38" t="s">
        <v>77</v>
      </c>
      <c r="D3644" s="38" t="s">
        <v>78</v>
      </c>
      <c r="E3644" s="38" t="s">
        <v>59</v>
      </c>
      <c r="F3644" s="38" t="s">
        <v>0</v>
      </c>
      <c r="G3644" s="38" t="s">
        <v>14</v>
      </c>
      <c r="H3644" s="38" t="s">
        <v>15</v>
      </c>
      <c r="I3644" s="38" t="s">
        <v>116</v>
      </c>
    </row>
    <row r="3645" spans="1:9" x14ac:dyDescent="0.2">
      <c r="A3645" s="37">
        <v>24563</v>
      </c>
      <c r="B3645" s="38">
        <v>3.4612832631558899</v>
      </c>
      <c r="C3645" s="38" t="s">
        <v>77</v>
      </c>
      <c r="D3645" s="38" t="s">
        <v>78</v>
      </c>
      <c r="E3645" s="38" t="s">
        <v>59</v>
      </c>
      <c r="F3645" s="38" t="s">
        <v>0</v>
      </c>
      <c r="G3645" s="38" t="s">
        <v>14</v>
      </c>
      <c r="H3645" s="38" t="s">
        <v>15</v>
      </c>
      <c r="I3645" s="38" t="s">
        <v>116</v>
      </c>
    </row>
    <row r="3646" spans="1:9" x14ac:dyDescent="0.2">
      <c r="A3646" s="37">
        <v>24654</v>
      </c>
      <c r="B3646" s="38">
        <v>3.2888543425743988</v>
      </c>
      <c r="C3646" s="38" t="s">
        <v>77</v>
      </c>
      <c r="D3646" s="38" t="s">
        <v>78</v>
      </c>
      <c r="E3646" s="38" t="s">
        <v>59</v>
      </c>
      <c r="F3646" s="38" t="s">
        <v>0</v>
      </c>
      <c r="G3646" s="38" t="s">
        <v>14</v>
      </c>
      <c r="H3646" s="38" t="s">
        <v>15</v>
      </c>
      <c r="I3646" s="38" t="s">
        <v>116</v>
      </c>
    </row>
    <row r="3647" spans="1:9" x14ac:dyDescent="0.2">
      <c r="A3647" s="37">
        <v>24746</v>
      </c>
      <c r="B3647" s="38">
        <v>2.9101781324671672</v>
      </c>
      <c r="C3647" s="38" t="s">
        <v>77</v>
      </c>
      <c r="D3647" s="38" t="s">
        <v>78</v>
      </c>
      <c r="E3647" s="38" t="s">
        <v>59</v>
      </c>
      <c r="F3647" s="38" t="s">
        <v>0</v>
      </c>
      <c r="G3647" s="38" t="s">
        <v>14</v>
      </c>
      <c r="H3647" s="38" t="s">
        <v>15</v>
      </c>
      <c r="I3647" s="38" t="s">
        <v>116</v>
      </c>
    </row>
    <row r="3648" spans="1:9" x14ac:dyDescent="0.2">
      <c r="A3648" s="37">
        <v>24838</v>
      </c>
      <c r="B3648" s="38">
        <v>3.8490093423607652</v>
      </c>
      <c r="C3648" s="38" t="s">
        <v>77</v>
      </c>
      <c r="D3648" s="38" t="s">
        <v>78</v>
      </c>
      <c r="E3648" s="38" t="s">
        <v>59</v>
      </c>
      <c r="F3648" s="38" t="s">
        <v>0</v>
      </c>
      <c r="G3648" s="38" t="s">
        <v>14</v>
      </c>
      <c r="H3648" s="38" t="s">
        <v>15</v>
      </c>
      <c r="I3648" s="38" t="s">
        <v>116</v>
      </c>
    </row>
    <row r="3649" spans="1:9" x14ac:dyDescent="0.2">
      <c r="A3649" s="37">
        <v>24929</v>
      </c>
      <c r="B3649" s="38">
        <v>4.4338718170584546</v>
      </c>
      <c r="C3649" s="38" t="s">
        <v>77</v>
      </c>
      <c r="D3649" s="38" t="s">
        <v>78</v>
      </c>
      <c r="E3649" s="38" t="s">
        <v>59</v>
      </c>
      <c r="F3649" s="38" t="s">
        <v>0</v>
      </c>
      <c r="G3649" s="38" t="s">
        <v>14</v>
      </c>
      <c r="H3649" s="38" t="s">
        <v>15</v>
      </c>
      <c r="I3649" s="38" t="s">
        <v>116</v>
      </c>
    </row>
    <row r="3650" spans="1:9" x14ac:dyDescent="0.2">
      <c r="A3650" s="37">
        <v>25020</v>
      </c>
      <c r="B3650" s="38">
        <v>4.0866073093992261</v>
      </c>
      <c r="C3650" s="38" t="s">
        <v>77</v>
      </c>
      <c r="D3650" s="38" t="s">
        <v>78</v>
      </c>
      <c r="E3650" s="38" t="s">
        <v>59</v>
      </c>
      <c r="F3650" s="38" t="s">
        <v>0</v>
      </c>
      <c r="G3650" s="38" t="s">
        <v>14</v>
      </c>
      <c r="H3650" s="38" t="s">
        <v>15</v>
      </c>
      <c r="I3650" s="38" t="s">
        <v>116</v>
      </c>
    </row>
    <row r="3651" spans="1:9" x14ac:dyDescent="0.2">
      <c r="A3651" s="37">
        <v>25112</v>
      </c>
      <c r="B3651" s="38">
        <v>3.3476093062668966</v>
      </c>
      <c r="C3651" s="38" t="s">
        <v>77</v>
      </c>
      <c r="D3651" s="38" t="s">
        <v>78</v>
      </c>
      <c r="E3651" s="38" t="s">
        <v>59</v>
      </c>
      <c r="F3651" s="38" t="s">
        <v>0</v>
      </c>
      <c r="G3651" s="38" t="s">
        <v>14</v>
      </c>
      <c r="H3651" s="38" t="s">
        <v>15</v>
      </c>
      <c r="I3651" s="38" t="s">
        <v>116</v>
      </c>
    </row>
    <row r="3652" spans="1:9" x14ac:dyDescent="0.2">
      <c r="A3652" s="37">
        <v>25204</v>
      </c>
      <c r="B3652" s="38">
        <v>3.8490258819171341</v>
      </c>
      <c r="C3652" s="38" t="s">
        <v>77</v>
      </c>
      <c r="D3652" s="38" t="s">
        <v>78</v>
      </c>
      <c r="E3652" s="38" t="s">
        <v>59</v>
      </c>
      <c r="F3652" s="38" t="s">
        <v>0</v>
      </c>
      <c r="G3652" s="38" t="s">
        <v>14</v>
      </c>
      <c r="H3652" s="38" t="s">
        <v>15</v>
      </c>
      <c r="I3652" s="38" t="s">
        <v>116</v>
      </c>
    </row>
    <row r="3653" spans="1:9" x14ac:dyDescent="0.2">
      <c r="A3653" s="37">
        <v>25294</v>
      </c>
      <c r="B3653" s="38">
        <v>3.0998123930990218</v>
      </c>
      <c r="C3653" s="38" t="s">
        <v>77</v>
      </c>
      <c r="D3653" s="38" t="s">
        <v>78</v>
      </c>
      <c r="E3653" s="38" t="s">
        <v>59</v>
      </c>
      <c r="F3653" s="38" t="s">
        <v>0</v>
      </c>
      <c r="G3653" s="38" t="s">
        <v>14</v>
      </c>
      <c r="H3653" s="38" t="s">
        <v>15</v>
      </c>
      <c r="I3653" s="38" t="s">
        <v>116</v>
      </c>
    </row>
    <row r="3654" spans="1:9" x14ac:dyDescent="0.2">
      <c r="A3654" s="37">
        <v>25385</v>
      </c>
      <c r="B3654" s="38">
        <v>2.7686347141495427</v>
      </c>
      <c r="C3654" s="38" t="s">
        <v>77</v>
      </c>
      <c r="D3654" s="38" t="s">
        <v>78</v>
      </c>
      <c r="E3654" s="38" t="s">
        <v>59</v>
      </c>
      <c r="F3654" s="38" t="s">
        <v>0</v>
      </c>
      <c r="G3654" s="38" t="s">
        <v>14</v>
      </c>
      <c r="H3654" s="38" t="s">
        <v>15</v>
      </c>
      <c r="I3654" s="38" t="s">
        <v>116</v>
      </c>
    </row>
    <row r="3655" spans="1:9" x14ac:dyDescent="0.2">
      <c r="A3655" s="37">
        <v>25477</v>
      </c>
      <c r="B3655" s="38">
        <v>1.3055951938272692</v>
      </c>
      <c r="C3655" s="38" t="s">
        <v>77</v>
      </c>
      <c r="D3655" s="38" t="s">
        <v>78</v>
      </c>
      <c r="E3655" s="38" t="s">
        <v>59</v>
      </c>
      <c r="F3655" s="38" t="s">
        <v>0</v>
      </c>
      <c r="G3655" s="38" t="s">
        <v>14</v>
      </c>
      <c r="H3655" s="38" t="s">
        <v>15</v>
      </c>
      <c r="I3655" s="38" t="s">
        <v>116</v>
      </c>
    </row>
    <row r="3656" spans="1:9" x14ac:dyDescent="0.2">
      <c r="A3656" s="37">
        <v>25569</v>
      </c>
      <c r="B3656" s="38">
        <v>0.23656581277429201</v>
      </c>
      <c r="C3656" s="38" t="s">
        <v>77</v>
      </c>
      <c r="D3656" s="38" t="s">
        <v>78</v>
      </c>
      <c r="E3656" s="38" t="s">
        <v>59</v>
      </c>
      <c r="F3656" s="38" t="s">
        <v>0</v>
      </c>
      <c r="G3656" s="38" t="s">
        <v>14</v>
      </c>
      <c r="H3656" s="38" t="s">
        <v>15</v>
      </c>
      <c r="I3656" s="38" t="s">
        <v>116</v>
      </c>
    </row>
    <row r="3657" spans="1:9" x14ac:dyDescent="0.2">
      <c r="A3657" s="37">
        <v>25659</v>
      </c>
      <c r="B3657" s="38">
        <v>-0.49320825341020447</v>
      </c>
      <c r="C3657" s="38" t="s">
        <v>77</v>
      </c>
      <c r="D3657" s="38" t="s">
        <v>78</v>
      </c>
      <c r="E3657" s="38" t="s">
        <v>59</v>
      </c>
      <c r="F3657" s="38" t="s">
        <v>0</v>
      </c>
      <c r="G3657" s="38" t="s">
        <v>14</v>
      </c>
      <c r="H3657" s="38" t="s">
        <v>15</v>
      </c>
      <c r="I3657" s="38" t="s">
        <v>116</v>
      </c>
    </row>
    <row r="3658" spans="1:9" x14ac:dyDescent="0.2">
      <c r="A3658" s="37">
        <v>25750</v>
      </c>
      <c r="B3658" s="38">
        <v>-0.41656777163041614</v>
      </c>
      <c r="C3658" s="38" t="s">
        <v>77</v>
      </c>
      <c r="D3658" s="38" t="s">
        <v>78</v>
      </c>
      <c r="E3658" s="38" t="s">
        <v>59</v>
      </c>
      <c r="F3658" s="38" t="s">
        <v>0</v>
      </c>
      <c r="G3658" s="38" t="s">
        <v>14</v>
      </c>
      <c r="H3658" s="38" t="s">
        <v>15</v>
      </c>
      <c r="I3658" s="38" t="s">
        <v>116</v>
      </c>
    </row>
    <row r="3659" spans="1:9" x14ac:dyDescent="0.2">
      <c r="A3659" s="37">
        <v>25842</v>
      </c>
      <c r="B3659" s="38">
        <v>-2.2788064787040097</v>
      </c>
      <c r="C3659" s="38" t="s">
        <v>77</v>
      </c>
      <c r="D3659" s="38" t="s">
        <v>78</v>
      </c>
      <c r="E3659" s="38" t="s">
        <v>59</v>
      </c>
      <c r="F3659" s="38" t="s">
        <v>0</v>
      </c>
      <c r="G3659" s="38" t="s">
        <v>14</v>
      </c>
      <c r="H3659" s="38" t="s">
        <v>15</v>
      </c>
      <c r="I3659" s="38" t="s">
        <v>116</v>
      </c>
    </row>
    <row r="3660" spans="1:9" x14ac:dyDescent="0.2">
      <c r="A3660" s="37">
        <v>25934</v>
      </c>
      <c r="B3660" s="38">
        <v>-0.42232192332133378</v>
      </c>
      <c r="C3660" s="38" t="s">
        <v>77</v>
      </c>
      <c r="D3660" s="38" t="s">
        <v>78</v>
      </c>
      <c r="E3660" s="38" t="s">
        <v>59</v>
      </c>
      <c r="F3660" s="38" t="s">
        <v>0</v>
      </c>
      <c r="G3660" s="38" t="s">
        <v>14</v>
      </c>
      <c r="H3660" s="38" t="s">
        <v>15</v>
      </c>
      <c r="I3660" s="38" t="s">
        <v>116</v>
      </c>
    </row>
    <row r="3661" spans="1:9" x14ac:dyDescent="0.2">
      <c r="A3661" s="37">
        <v>26024</v>
      </c>
      <c r="B3661" s="38">
        <v>-0.67813667429609259</v>
      </c>
      <c r="C3661" s="38" t="s">
        <v>77</v>
      </c>
      <c r="D3661" s="38" t="s">
        <v>78</v>
      </c>
      <c r="E3661" s="38" t="s">
        <v>59</v>
      </c>
      <c r="F3661" s="38" t="s">
        <v>0</v>
      </c>
      <c r="G3661" s="38" t="s">
        <v>14</v>
      </c>
      <c r="H3661" s="38" t="s">
        <v>15</v>
      </c>
      <c r="I3661" s="38" t="s">
        <v>116</v>
      </c>
    </row>
    <row r="3662" spans="1:9" x14ac:dyDescent="0.2">
      <c r="A3662" s="37">
        <v>26115</v>
      </c>
      <c r="B3662" s="38">
        <v>-0.65323315373917445</v>
      </c>
      <c r="C3662" s="38" t="s">
        <v>77</v>
      </c>
      <c r="D3662" s="38" t="s">
        <v>78</v>
      </c>
      <c r="E3662" s="38" t="s">
        <v>59</v>
      </c>
      <c r="F3662" s="38" t="s">
        <v>0</v>
      </c>
      <c r="G3662" s="38" t="s">
        <v>14</v>
      </c>
      <c r="H3662" s="38" t="s">
        <v>15</v>
      </c>
      <c r="I3662" s="38" t="s">
        <v>116</v>
      </c>
    </row>
    <row r="3663" spans="1:9" x14ac:dyDescent="0.2">
      <c r="A3663" s="37">
        <v>26207</v>
      </c>
      <c r="B3663" s="38">
        <v>-1.2070497563128058</v>
      </c>
      <c r="C3663" s="38" t="s">
        <v>77</v>
      </c>
      <c r="D3663" s="38" t="s">
        <v>78</v>
      </c>
      <c r="E3663" s="38" t="s">
        <v>59</v>
      </c>
      <c r="F3663" s="38" t="s">
        <v>0</v>
      </c>
      <c r="G3663" s="38" t="s">
        <v>14</v>
      </c>
      <c r="H3663" s="38" t="s">
        <v>15</v>
      </c>
      <c r="I3663" s="38" t="s">
        <v>116</v>
      </c>
    </row>
    <row r="3664" spans="1:9" x14ac:dyDescent="0.2">
      <c r="A3664" s="37">
        <v>26299</v>
      </c>
      <c r="B3664" s="38">
        <v>-0.19052353271337141</v>
      </c>
      <c r="C3664" s="38" t="s">
        <v>77</v>
      </c>
      <c r="D3664" s="38" t="s">
        <v>78</v>
      </c>
      <c r="E3664" s="38" t="s">
        <v>59</v>
      </c>
      <c r="F3664" s="38" t="s">
        <v>0</v>
      </c>
      <c r="G3664" s="38" t="s">
        <v>14</v>
      </c>
      <c r="H3664" s="38" t="s">
        <v>15</v>
      </c>
      <c r="I3664" s="38" t="s">
        <v>116</v>
      </c>
    </row>
    <row r="3665" spans="1:9" x14ac:dyDescent="0.2">
      <c r="A3665" s="37">
        <v>26390</v>
      </c>
      <c r="B3665" s="38">
        <v>1.2599470457122841</v>
      </c>
      <c r="C3665" s="38" t="s">
        <v>77</v>
      </c>
      <c r="D3665" s="38" t="s">
        <v>78</v>
      </c>
      <c r="E3665" s="38" t="s">
        <v>59</v>
      </c>
      <c r="F3665" s="38" t="s">
        <v>0</v>
      </c>
      <c r="G3665" s="38" t="s">
        <v>14</v>
      </c>
      <c r="H3665" s="38" t="s">
        <v>15</v>
      </c>
      <c r="I3665" s="38" t="s">
        <v>116</v>
      </c>
    </row>
    <row r="3666" spans="1:9" x14ac:dyDescent="0.2">
      <c r="A3666" s="37">
        <v>26481</v>
      </c>
      <c r="B3666" s="38">
        <v>1.3921760833924601</v>
      </c>
      <c r="C3666" s="38" t="s">
        <v>77</v>
      </c>
      <c r="D3666" s="38" t="s">
        <v>78</v>
      </c>
      <c r="E3666" s="38" t="s">
        <v>59</v>
      </c>
      <c r="F3666" s="38" t="s">
        <v>0</v>
      </c>
      <c r="G3666" s="38" t="s">
        <v>14</v>
      </c>
      <c r="H3666" s="38" t="s">
        <v>15</v>
      </c>
      <c r="I3666" s="38" t="s">
        <v>116</v>
      </c>
    </row>
    <row r="3667" spans="1:9" x14ac:dyDescent="0.2">
      <c r="A3667" s="37">
        <v>26573</v>
      </c>
      <c r="B3667" s="38">
        <v>2.2460005792741322</v>
      </c>
      <c r="C3667" s="38" t="s">
        <v>77</v>
      </c>
      <c r="D3667" s="38" t="s">
        <v>78</v>
      </c>
      <c r="E3667" s="38" t="s">
        <v>59</v>
      </c>
      <c r="F3667" s="38" t="s">
        <v>0</v>
      </c>
      <c r="G3667" s="38" t="s">
        <v>14</v>
      </c>
      <c r="H3667" s="38" t="s">
        <v>15</v>
      </c>
      <c r="I3667" s="38" t="s">
        <v>116</v>
      </c>
    </row>
    <row r="3668" spans="1:9" x14ac:dyDescent="0.2">
      <c r="A3668" s="37">
        <v>26665</v>
      </c>
      <c r="B3668" s="38">
        <v>3.9083038130244274</v>
      </c>
      <c r="C3668" s="38" t="s">
        <v>77</v>
      </c>
      <c r="D3668" s="38" t="s">
        <v>78</v>
      </c>
      <c r="E3668" s="38" t="s">
        <v>59</v>
      </c>
      <c r="F3668" s="38" t="s">
        <v>0</v>
      </c>
      <c r="G3668" s="38" t="s">
        <v>14</v>
      </c>
      <c r="H3668" s="38" t="s">
        <v>15</v>
      </c>
      <c r="I3668" s="38" t="s">
        <v>116</v>
      </c>
    </row>
    <row r="3669" spans="1:9" x14ac:dyDescent="0.2">
      <c r="A3669" s="37">
        <v>26755</v>
      </c>
      <c r="B3669" s="38">
        <v>4.1411741107454381</v>
      </c>
      <c r="C3669" s="38" t="s">
        <v>77</v>
      </c>
      <c r="D3669" s="38" t="s">
        <v>78</v>
      </c>
      <c r="E3669" s="38" t="s">
        <v>59</v>
      </c>
      <c r="F3669" s="38" t="s">
        <v>0</v>
      </c>
      <c r="G3669" s="38" t="s">
        <v>14</v>
      </c>
      <c r="H3669" s="38" t="s">
        <v>15</v>
      </c>
      <c r="I3669" s="38" t="s">
        <v>116</v>
      </c>
    </row>
    <row r="3670" spans="1:9" x14ac:dyDescent="0.2">
      <c r="A3670" s="37">
        <v>26846</v>
      </c>
      <c r="B3670" s="38">
        <v>2.7041545907284359</v>
      </c>
      <c r="C3670" s="38" t="s">
        <v>77</v>
      </c>
      <c r="D3670" s="38" t="s">
        <v>78</v>
      </c>
      <c r="E3670" s="38" t="s">
        <v>59</v>
      </c>
      <c r="F3670" s="38" t="s">
        <v>0</v>
      </c>
      <c r="G3670" s="38" t="s">
        <v>14</v>
      </c>
      <c r="H3670" s="38" t="s">
        <v>15</v>
      </c>
      <c r="I3670" s="38" t="s">
        <v>116</v>
      </c>
    </row>
    <row r="3671" spans="1:9" x14ac:dyDescent="0.2">
      <c r="A3671" s="37">
        <v>26938</v>
      </c>
      <c r="B3671" s="38">
        <v>2.7768868814672443</v>
      </c>
      <c r="C3671" s="38" t="s">
        <v>77</v>
      </c>
      <c r="D3671" s="38" t="s">
        <v>78</v>
      </c>
      <c r="E3671" s="38" t="s">
        <v>59</v>
      </c>
      <c r="F3671" s="38" t="s">
        <v>0</v>
      </c>
      <c r="G3671" s="38" t="s">
        <v>14</v>
      </c>
      <c r="H3671" s="38" t="s">
        <v>15</v>
      </c>
      <c r="I3671" s="38" t="s">
        <v>116</v>
      </c>
    </row>
    <row r="3672" spans="1:9" x14ac:dyDescent="0.2">
      <c r="A3672" s="37">
        <v>27030</v>
      </c>
      <c r="B3672" s="38">
        <v>1.0008174160035299</v>
      </c>
      <c r="C3672" s="38" t="s">
        <v>77</v>
      </c>
      <c r="D3672" s="38" t="s">
        <v>78</v>
      </c>
      <c r="E3672" s="38" t="s">
        <v>59</v>
      </c>
      <c r="F3672" s="38" t="s">
        <v>0</v>
      </c>
      <c r="G3672" s="38" t="s">
        <v>14</v>
      </c>
      <c r="H3672" s="38" t="s">
        <v>15</v>
      </c>
      <c r="I3672" s="38" t="s">
        <v>116</v>
      </c>
    </row>
    <row r="3673" spans="1:9" x14ac:dyDescent="0.2">
      <c r="A3673" s="37">
        <v>27120</v>
      </c>
      <c r="B3673" s="38">
        <v>0.35163159684268308</v>
      </c>
      <c r="C3673" s="38" t="s">
        <v>77</v>
      </c>
      <c r="D3673" s="38" t="s">
        <v>78</v>
      </c>
      <c r="E3673" s="38" t="s">
        <v>59</v>
      </c>
      <c r="F3673" s="38" t="s">
        <v>0</v>
      </c>
      <c r="G3673" s="38" t="s">
        <v>14</v>
      </c>
      <c r="H3673" s="38" t="s">
        <v>15</v>
      </c>
      <c r="I3673" s="38" t="s">
        <v>116</v>
      </c>
    </row>
    <row r="3674" spans="1:9" x14ac:dyDescent="0.2">
      <c r="A3674" s="37">
        <v>27211</v>
      </c>
      <c r="B3674" s="38">
        <v>-1.4524698762595545</v>
      </c>
      <c r="C3674" s="38" t="s">
        <v>77</v>
      </c>
      <c r="D3674" s="38" t="s">
        <v>78</v>
      </c>
      <c r="E3674" s="38" t="s">
        <v>59</v>
      </c>
      <c r="F3674" s="38" t="s">
        <v>0</v>
      </c>
      <c r="G3674" s="38" t="s">
        <v>14</v>
      </c>
      <c r="H3674" s="38" t="s">
        <v>15</v>
      </c>
      <c r="I3674" s="38" t="s">
        <v>116</v>
      </c>
    </row>
    <row r="3675" spans="1:9" x14ac:dyDescent="0.2">
      <c r="A3675" s="37">
        <v>27303</v>
      </c>
      <c r="B3675" s="38">
        <v>-2.6634186009651395</v>
      </c>
      <c r="C3675" s="38" t="s">
        <v>77</v>
      </c>
      <c r="D3675" s="38" t="s">
        <v>78</v>
      </c>
      <c r="E3675" s="38" t="s">
        <v>59</v>
      </c>
      <c r="F3675" s="38" t="s">
        <v>0</v>
      </c>
      <c r="G3675" s="38" t="s">
        <v>14</v>
      </c>
      <c r="H3675" s="38" t="s">
        <v>15</v>
      </c>
      <c r="I3675" s="38" t="s">
        <v>116</v>
      </c>
    </row>
    <row r="3676" spans="1:9" x14ac:dyDescent="0.2">
      <c r="A3676" s="37">
        <v>27395</v>
      </c>
      <c r="B3676" s="38">
        <v>-4.6337734042229739</v>
      </c>
      <c r="C3676" s="38" t="s">
        <v>77</v>
      </c>
      <c r="D3676" s="38" t="s">
        <v>78</v>
      </c>
      <c r="E3676" s="38" t="s">
        <v>59</v>
      </c>
      <c r="F3676" s="38" t="s">
        <v>0</v>
      </c>
      <c r="G3676" s="38" t="s">
        <v>14</v>
      </c>
      <c r="H3676" s="38" t="s">
        <v>15</v>
      </c>
      <c r="I3676" s="38" t="s">
        <v>116</v>
      </c>
    </row>
    <row r="3677" spans="1:9" x14ac:dyDescent="0.2">
      <c r="A3677" s="37">
        <v>27485</v>
      </c>
      <c r="B3677" s="38">
        <v>-4.7153594084278332</v>
      </c>
      <c r="C3677" s="38" t="s">
        <v>77</v>
      </c>
      <c r="D3677" s="38" t="s">
        <v>78</v>
      </c>
      <c r="E3677" s="38" t="s">
        <v>59</v>
      </c>
      <c r="F3677" s="38" t="s">
        <v>0</v>
      </c>
      <c r="G3677" s="38" t="s">
        <v>14</v>
      </c>
      <c r="H3677" s="38" t="s">
        <v>15</v>
      </c>
      <c r="I3677" s="38" t="s">
        <v>116</v>
      </c>
    </row>
    <row r="3678" spans="1:9" x14ac:dyDescent="0.2">
      <c r="A3678" s="37">
        <v>27576</v>
      </c>
      <c r="B3678" s="38">
        <v>-3.8402904036942687</v>
      </c>
      <c r="C3678" s="38" t="s">
        <v>77</v>
      </c>
      <c r="D3678" s="38" t="s">
        <v>78</v>
      </c>
      <c r="E3678" s="38" t="s">
        <v>59</v>
      </c>
      <c r="F3678" s="38" t="s">
        <v>0</v>
      </c>
      <c r="G3678" s="38" t="s">
        <v>14</v>
      </c>
      <c r="H3678" s="38" t="s">
        <v>15</v>
      </c>
      <c r="I3678" s="38" t="s">
        <v>116</v>
      </c>
    </row>
    <row r="3679" spans="1:9" x14ac:dyDescent="0.2">
      <c r="A3679" s="37">
        <v>27668</v>
      </c>
      <c r="B3679" s="38">
        <v>-3.2971172433449381</v>
      </c>
      <c r="C3679" s="38" t="s">
        <v>77</v>
      </c>
      <c r="D3679" s="38" t="s">
        <v>78</v>
      </c>
      <c r="E3679" s="38" t="s">
        <v>59</v>
      </c>
      <c r="F3679" s="38" t="s">
        <v>0</v>
      </c>
      <c r="G3679" s="38" t="s">
        <v>14</v>
      </c>
      <c r="H3679" s="38" t="s">
        <v>15</v>
      </c>
      <c r="I3679" s="38" t="s">
        <v>116</v>
      </c>
    </row>
    <row r="3680" spans="1:9" x14ac:dyDescent="0.2">
      <c r="A3680" s="37">
        <v>27760</v>
      </c>
      <c r="B3680" s="38">
        <v>-1.8731214205321534</v>
      </c>
      <c r="C3680" s="38" t="s">
        <v>77</v>
      </c>
      <c r="D3680" s="38" t="s">
        <v>78</v>
      </c>
      <c r="E3680" s="38" t="s">
        <v>59</v>
      </c>
      <c r="F3680" s="38" t="s">
        <v>0</v>
      </c>
      <c r="G3680" s="38" t="s">
        <v>14</v>
      </c>
      <c r="H3680" s="38" t="s">
        <v>15</v>
      </c>
      <c r="I3680" s="38" t="s">
        <v>116</v>
      </c>
    </row>
    <row r="3681" spans="1:9" x14ac:dyDescent="0.2">
      <c r="A3681" s="37">
        <v>27851</v>
      </c>
      <c r="B3681" s="38">
        <v>-1.9079148237899246</v>
      </c>
      <c r="C3681" s="38" t="s">
        <v>77</v>
      </c>
      <c r="D3681" s="38" t="s">
        <v>78</v>
      </c>
      <c r="E3681" s="38" t="s">
        <v>59</v>
      </c>
      <c r="F3681" s="38" t="s">
        <v>0</v>
      </c>
      <c r="G3681" s="38" t="s">
        <v>14</v>
      </c>
      <c r="H3681" s="38" t="s">
        <v>15</v>
      </c>
      <c r="I3681" s="38" t="s">
        <v>116</v>
      </c>
    </row>
    <row r="3682" spans="1:9" x14ac:dyDescent="0.2">
      <c r="A3682" s="37">
        <v>27942</v>
      </c>
      <c r="B3682" s="38">
        <v>-2.1387499335714488</v>
      </c>
      <c r="C3682" s="38" t="s">
        <v>77</v>
      </c>
      <c r="D3682" s="38" t="s">
        <v>78</v>
      </c>
      <c r="E3682" s="38" t="s">
        <v>59</v>
      </c>
      <c r="F3682" s="38" t="s">
        <v>0</v>
      </c>
      <c r="G3682" s="38" t="s">
        <v>14</v>
      </c>
      <c r="H3682" s="38" t="s">
        <v>15</v>
      </c>
      <c r="I3682" s="38" t="s">
        <v>116</v>
      </c>
    </row>
    <row r="3683" spans="1:9" x14ac:dyDescent="0.2">
      <c r="A3683" s="37">
        <v>28034</v>
      </c>
      <c r="B3683" s="38">
        <v>-2.2030119951419014</v>
      </c>
      <c r="C3683" s="38" t="s">
        <v>77</v>
      </c>
      <c r="D3683" s="38" t="s">
        <v>78</v>
      </c>
      <c r="E3683" s="38" t="s">
        <v>59</v>
      </c>
      <c r="F3683" s="38" t="s">
        <v>0</v>
      </c>
      <c r="G3683" s="38" t="s">
        <v>14</v>
      </c>
      <c r="H3683" s="38" t="s">
        <v>15</v>
      </c>
      <c r="I3683" s="38" t="s">
        <v>116</v>
      </c>
    </row>
    <row r="3684" spans="1:9" x14ac:dyDescent="0.2">
      <c r="A3684" s="37">
        <v>28126</v>
      </c>
      <c r="B3684" s="38">
        <v>-1.837689705077461</v>
      </c>
      <c r="C3684" s="38" t="s">
        <v>77</v>
      </c>
      <c r="D3684" s="38" t="s">
        <v>78</v>
      </c>
      <c r="E3684" s="38" t="s">
        <v>59</v>
      </c>
      <c r="F3684" s="38" t="s">
        <v>0</v>
      </c>
      <c r="G3684" s="38" t="s">
        <v>14</v>
      </c>
      <c r="H3684" s="38" t="s">
        <v>15</v>
      </c>
      <c r="I3684" s="38" t="s">
        <v>116</v>
      </c>
    </row>
    <row r="3685" spans="1:9" x14ac:dyDescent="0.2">
      <c r="A3685" s="37">
        <v>28216</v>
      </c>
      <c r="B3685" s="38">
        <v>-0.74762426964255502</v>
      </c>
      <c r="C3685" s="38" t="s">
        <v>77</v>
      </c>
      <c r="D3685" s="38" t="s">
        <v>78</v>
      </c>
      <c r="E3685" s="38" t="s">
        <v>59</v>
      </c>
      <c r="F3685" s="38" t="s">
        <v>0</v>
      </c>
      <c r="G3685" s="38" t="s">
        <v>14</v>
      </c>
      <c r="H3685" s="38" t="s">
        <v>15</v>
      </c>
      <c r="I3685" s="38" t="s">
        <v>116</v>
      </c>
    </row>
    <row r="3686" spans="1:9" x14ac:dyDescent="0.2">
      <c r="A3686" s="37">
        <v>28307</v>
      </c>
      <c r="B3686" s="38">
        <v>0.21242206981768597</v>
      </c>
      <c r="C3686" s="38" t="s">
        <v>77</v>
      </c>
      <c r="D3686" s="38" t="s">
        <v>78</v>
      </c>
      <c r="E3686" s="38" t="s">
        <v>59</v>
      </c>
      <c r="F3686" s="38" t="s">
        <v>0</v>
      </c>
      <c r="G3686" s="38" t="s">
        <v>14</v>
      </c>
      <c r="H3686" s="38" t="s">
        <v>15</v>
      </c>
      <c r="I3686" s="38" t="s">
        <v>116</v>
      </c>
    </row>
    <row r="3687" spans="1:9" x14ac:dyDescent="0.2">
      <c r="A3687" s="37">
        <v>28399</v>
      </c>
      <c r="B3687" s="38">
        <v>-0.62370360688813742</v>
      </c>
      <c r="C3687" s="38" t="s">
        <v>77</v>
      </c>
      <c r="D3687" s="38" t="s">
        <v>78</v>
      </c>
      <c r="E3687" s="38" t="s">
        <v>59</v>
      </c>
      <c r="F3687" s="38" t="s">
        <v>0</v>
      </c>
      <c r="G3687" s="38" t="s">
        <v>14</v>
      </c>
      <c r="H3687" s="38" t="s">
        <v>15</v>
      </c>
      <c r="I3687" s="38" t="s">
        <v>116</v>
      </c>
    </row>
    <row r="3688" spans="1:9" x14ac:dyDescent="0.2">
      <c r="A3688" s="37">
        <v>28491</v>
      </c>
      <c r="B3688" s="38">
        <v>-1.1534163145517917</v>
      </c>
      <c r="C3688" s="38" t="s">
        <v>77</v>
      </c>
      <c r="D3688" s="38" t="s">
        <v>78</v>
      </c>
      <c r="E3688" s="38" t="s">
        <v>59</v>
      </c>
      <c r="F3688" s="38" t="s">
        <v>0</v>
      </c>
      <c r="G3688" s="38" t="s">
        <v>14</v>
      </c>
      <c r="H3688" s="38" t="s">
        <v>15</v>
      </c>
      <c r="I3688" s="38" t="s">
        <v>116</v>
      </c>
    </row>
    <row r="3689" spans="1:9" x14ac:dyDescent="0.2">
      <c r="A3689" s="37">
        <v>28581</v>
      </c>
      <c r="B3689" s="38">
        <v>1.7841268482832406</v>
      </c>
      <c r="C3689" s="38" t="s">
        <v>77</v>
      </c>
      <c r="D3689" s="38" t="s">
        <v>78</v>
      </c>
      <c r="E3689" s="38" t="s">
        <v>59</v>
      </c>
      <c r="F3689" s="38" t="s">
        <v>0</v>
      </c>
      <c r="G3689" s="38" t="s">
        <v>14</v>
      </c>
      <c r="H3689" s="38" t="s">
        <v>15</v>
      </c>
      <c r="I3689" s="38" t="s">
        <v>116</v>
      </c>
    </row>
    <row r="3690" spans="1:9" x14ac:dyDescent="0.2">
      <c r="A3690" s="37">
        <v>28672</v>
      </c>
      <c r="B3690" s="38">
        <v>1.9075201032937805</v>
      </c>
      <c r="C3690" s="38" t="s">
        <v>77</v>
      </c>
      <c r="D3690" s="38" t="s">
        <v>78</v>
      </c>
      <c r="E3690" s="38" t="s">
        <v>59</v>
      </c>
      <c r="F3690" s="38" t="s">
        <v>0</v>
      </c>
      <c r="G3690" s="38" t="s">
        <v>14</v>
      </c>
      <c r="H3690" s="38" t="s">
        <v>15</v>
      </c>
      <c r="I3690" s="38" t="s">
        <v>116</v>
      </c>
    </row>
    <row r="3691" spans="1:9" x14ac:dyDescent="0.2">
      <c r="A3691" s="37">
        <v>28764</v>
      </c>
      <c r="B3691" s="38">
        <v>2.3626147861104396</v>
      </c>
      <c r="C3691" s="38" t="s">
        <v>77</v>
      </c>
      <c r="D3691" s="38" t="s">
        <v>78</v>
      </c>
      <c r="E3691" s="38" t="s">
        <v>59</v>
      </c>
      <c r="F3691" s="38" t="s">
        <v>0</v>
      </c>
      <c r="G3691" s="38" t="s">
        <v>14</v>
      </c>
      <c r="H3691" s="38" t="s">
        <v>15</v>
      </c>
      <c r="I3691" s="38" t="s">
        <v>116</v>
      </c>
    </row>
    <row r="3692" spans="1:9" x14ac:dyDescent="0.2">
      <c r="A3692" s="37">
        <v>28856</v>
      </c>
      <c r="B3692" s="38">
        <v>1.6202217870227686</v>
      </c>
      <c r="C3692" s="38" t="s">
        <v>77</v>
      </c>
      <c r="D3692" s="38" t="s">
        <v>78</v>
      </c>
      <c r="E3692" s="38" t="s">
        <v>59</v>
      </c>
      <c r="F3692" s="38" t="s">
        <v>0</v>
      </c>
      <c r="G3692" s="38" t="s">
        <v>14</v>
      </c>
      <c r="H3692" s="38" t="s">
        <v>15</v>
      </c>
      <c r="I3692" s="38" t="s">
        <v>116</v>
      </c>
    </row>
    <row r="3693" spans="1:9" x14ac:dyDescent="0.2">
      <c r="A3693" s="37">
        <v>28946</v>
      </c>
      <c r="B3693" s="38">
        <v>0.85085904307462545</v>
      </c>
      <c r="C3693" s="38" t="s">
        <v>77</v>
      </c>
      <c r="D3693" s="38" t="s">
        <v>78</v>
      </c>
      <c r="E3693" s="38" t="s">
        <v>59</v>
      </c>
      <c r="F3693" s="38" t="s">
        <v>0</v>
      </c>
      <c r="G3693" s="38" t="s">
        <v>14</v>
      </c>
      <c r="H3693" s="38" t="s">
        <v>15</v>
      </c>
      <c r="I3693" s="38" t="s">
        <v>116</v>
      </c>
    </row>
    <row r="3694" spans="1:9" x14ac:dyDescent="0.2">
      <c r="A3694" s="37">
        <v>29037</v>
      </c>
      <c r="B3694" s="38">
        <v>0.77997916190808425</v>
      </c>
      <c r="C3694" s="38" t="s">
        <v>77</v>
      </c>
      <c r="D3694" s="38" t="s">
        <v>78</v>
      </c>
      <c r="E3694" s="38" t="s">
        <v>59</v>
      </c>
      <c r="F3694" s="38" t="s">
        <v>0</v>
      </c>
      <c r="G3694" s="38" t="s">
        <v>14</v>
      </c>
      <c r="H3694" s="38" t="s">
        <v>15</v>
      </c>
      <c r="I3694" s="38" t="s">
        <v>116</v>
      </c>
    </row>
    <row r="3695" spans="1:9" x14ac:dyDescent="0.2">
      <c r="A3695" s="37">
        <v>29129</v>
      </c>
      <c r="B3695" s="38">
        <v>0.28119634695047413</v>
      </c>
      <c r="C3695" s="38" t="s">
        <v>77</v>
      </c>
      <c r="D3695" s="38" t="s">
        <v>78</v>
      </c>
      <c r="E3695" s="38" t="s">
        <v>59</v>
      </c>
      <c r="F3695" s="38" t="s">
        <v>0</v>
      </c>
      <c r="G3695" s="38" t="s">
        <v>14</v>
      </c>
      <c r="H3695" s="38" t="s">
        <v>15</v>
      </c>
      <c r="I3695" s="38" t="s">
        <v>116</v>
      </c>
    </row>
    <row r="3696" spans="1:9" x14ac:dyDescent="0.2">
      <c r="A3696" s="37">
        <v>29221</v>
      </c>
      <c r="B3696" s="38">
        <v>-7.0499945558666344E-2</v>
      </c>
      <c r="C3696" s="38" t="s">
        <v>77</v>
      </c>
      <c r="D3696" s="38" t="s">
        <v>78</v>
      </c>
      <c r="E3696" s="38" t="s">
        <v>59</v>
      </c>
      <c r="F3696" s="38" t="s">
        <v>0</v>
      </c>
      <c r="G3696" s="38" t="s">
        <v>14</v>
      </c>
      <c r="H3696" s="38" t="s">
        <v>15</v>
      </c>
      <c r="I3696" s="38" t="s">
        <v>116</v>
      </c>
    </row>
    <row r="3697" spans="1:9" x14ac:dyDescent="0.2">
      <c r="A3697" s="37">
        <v>29312</v>
      </c>
      <c r="B3697" s="38">
        <v>-2.7006438333039839</v>
      </c>
      <c r="C3697" s="38" t="s">
        <v>77</v>
      </c>
      <c r="D3697" s="38" t="s">
        <v>78</v>
      </c>
      <c r="E3697" s="38" t="s">
        <v>59</v>
      </c>
      <c r="F3697" s="38" t="s">
        <v>0</v>
      </c>
      <c r="G3697" s="38" t="s">
        <v>14</v>
      </c>
      <c r="H3697" s="38" t="s">
        <v>15</v>
      </c>
      <c r="I3697" s="38" t="s">
        <v>116</v>
      </c>
    </row>
    <row r="3698" spans="1:9" x14ac:dyDescent="0.2">
      <c r="A3698" s="37">
        <v>29403</v>
      </c>
      <c r="B3698" s="38">
        <v>-3.2990451384579789</v>
      </c>
      <c r="C3698" s="38" t="s">
        <v>77</v>
      </c>
      <c r="D3698" s="38" t="s">
        <v>78</v>
      </c>
      <c r="E3698" s="38" t="s">
        <v>59</v>
      </c>
      <c r="F3698" s="38" t="s">
        <v>0</v>
      </c>
      <c r="G3698" s="38" t="s">
        <v>14</v>
      </c>
      <c r="H3698" s="38" t="s">
        <v>15</v>
      </c>
      <c r="I3698" s="38" t="s">
        <v>116</v>
      </c>
    </row>
    <row r="3699" spans="1:9" x14ac:dyDescent="0.2">
      <c r="A3699" s="37">
        <v>29495</v>
      </c>
      <c r="B3699" s="38">
        <v>-2.0042221952270234</v>
      </c>
      <c r="C3699" s="38" t="s">
        <v>77</v>
      </c>
      <c r="D3699" s="38" t="s">
        <v>78</v>
      </c>
      <c r="E3699" s="38" t="s">
        <v>59</v>
      </c>
      <c r="F3699" s="38" t="s">
        <v>0</v>
      </c>
      <c r="G3699" s="38" t="s">
        <v>14</v>
      </c>
      <c r="H3699" s="38" t="s">
        <v>15</v>
      </c>
      <c r="I3699" s="38" t="s">
        <v>116</v>
      </c>
    </row>
    <row r="3700" spans="1:9" x14ac:dyDescent="0.2">
      <c r="A3700" s="37">
        <v>29587</v>
      </c>
      <c r="B3700" s="38">
        <v>-0.6534583967740204</v>
      </c>
      <c r="C3700" s="38" t="s">
        <v>77</v>
      </c>
      <c r="D3700" s="38" t="s">
        <v>78</v>
      </c>
      <c r="E3700" s="38" t="s">
        <v>59</v>
      </c>
      <c r="F3700" s="38" t="s">
        <v>0</v>
      </c>
      <c r="G3700" s="38" t="s">
        <v>14</v>
      </c>
      <c r="H3700" s="38" t="s">
        <v>15</v>
      </c>
      <c r="I3700" s="38" t="s">
        <v>116</v>
      </c>
    </row>
    <row r="3701" spans="1:9" x14ac:dyDescent="0.2">
      <c r="A3701" s="37">
        <v>29677</v>
      </c>
      <c r="B3701" s="38">
        <v>-1.989196259563164</v>
      </c>
      <c r="C3701" s="38" t="s">
        <v>77</v>
      </c>
      <c r="D3701" s="38" t="s">
        <v>78</v>
      </c>
      <c r="E3701" s="38" t="s">
        <v>59</v>
      </c>
      <c r="F3701" s="38" t="s">
        <v>0</v>
      </c>
      <c r="G3701" s="38" t="s">
        <v>14</v>
      </c>
      <c r="H3701" s="38" t="s">
        <v>15</v>
      </c>
      <c r="I3701" s="38" t="s">
        <v>116</v>
      </c>
    </row>
    <row r="3702" spans="1:9" x14ac:dyDescent="0.2">
      <c r="A3702" s="37">
        <v>29768</v>
      </c>
      <c r="B3702" s="38">
        <v>-1.4509175637461125</v>
      </c>
      <c r="C3702" s="38" t="s">
        <v>77</v>
      </c>
      <c r="D3702" s="38" t="s">
        <v>78</v>
      </c>
      <c r="E3702" s="38" t="s">
        <v>59</v>
      </c>
      <c r="F3702" s="38" t="s">
        <v>0</v>
      </c>
      <c r="G3702" s="38" t="s">
        <v>14</v>
      </c>
      <c r="H3702" s="38" t="s">
        <v>15</v>
      </c>
      <c r="I3702" s="38" t="s">
        <v>116</v>
      </c>
    </row>
    <row r="3703" spans="1:9" x14ac:dyDescent="0.2">
      <c r="A3703" s="37">
        <v>29860</v>
      </c>
      <c r="B3703" s="38">
        <v>-3.1824504367297113</v>
      </c>
      <c r="C3703" s="38" t="s">
        <v>77</v>
      </c>
      <c r="D3703" s="38" t="s">
        <v>78</v>
      </c>
      <c r="E3703" s="38" t="s">
        <v>59</v>
      </c>
      <c r="F3703" s="38" t="s">
        <v>0</v>
      </c>
      <c r="G3703" s="38" t="s">
        <v>14</v>
      </c>
      <c r="H3703" s="38" t="s">
        <v>15</v>
      </c>
      <c r="I3703" s="38" t="s">
        <v>116</v>
      </c>
    </row>
    <row r="3704" spans="1:9" x14ac:dyDescent="0.2">
      <c r="A3704" s="37">
        <v>29952</v>
      </c>
      <c r="B3704" s="38">
        <v>-5.3533504059193877</v>
      </c>
      <c r="C3704" s="38" t="s">
        <v>77</v>
      </c>
      <c r="D3704" s="38" t="s">
        <v>78</v>
      </c>
      <c r="E3704" s="38" t="s">
        <v>59</v>
      </c>
      <c r="F3704" s="38" t="s">
        <v>0</v>
      </c>
      <c r="G3704" s="38" t="s">
        <v>14</v>
      </c>
      <c r="H3704" s="38" t="s">
        <v>15</v>
      </c>
      <c r="I3704" s="38" t="s">
        <v>116</v>
      </c>
    </row>
    <row r="3705" spans="1:9" x14ac:dyDescent="0.2">
      <c r="A3705" s="37">
        <v>30042</v>
      </c>
      <c r="B3705" s="38">
        <v>-5.5994166786223154</v>
      </c>
      <c r="C3705" s="38" t="s">
        <v>77</v>
      </c>
      <c r="D3705" s="38" t="s">
        <v>78</v>
      </c>
      <c r="E3705" s="38" t="s">
        <v>59</v>
      </c>
      <c r="F3705" s="38" t="s">
        <v>0</v>
      </c>
      <c r="G3705" s="38" t="s">
        <v>14</v>
      </c>
      <c r="H3705" s="38" t="s">
        <v>15</v>
      </c>
      <c r="I3705" s="38" t="s">
        <v>116</v>
      </c>
    </row>
    <row r="3706" spans="1:9" x14ac:dyDescent="0.2">
      <c r="A3706" s="37">
        <v>30133</v>
      </c>
      <c r="B3706" s="38">
        <v>-6.6404264802608086</v>
      </c>
      <c r="C3706" s="38" t="s">
        <v>77</v>
      </c>
      <c r="D3706" s="38" t="s">
        <v>78</v>
      </c>
      <c r="E3706" s="38" t="s">
        <v>59</v>
      </c>
      <c r="F3706" s="38" t="s">
        <v>0</v>
      </c>
      <c r="G3706" s="38" t="s">
        <v>14</v>
      </c>
      <c r="H3706" s="38" t="s">
        <v>15</v>
      </c>
      <c r="I3706" s="38" t="s">
        <v>116</v>
      </c>
    </row>
    <row r="3707" spans="1:9" x14ac:dyDescent="0.2">
      <c r="A3707" s="37">
        <v>30225</v>
      </c>
      <c r="B3707" s="38">
        <v>-7.290323312738078</v>
      </c>
      <c r="C3707" s="38" t="s">
        <v>77</v>
      </c>
      <c r="D3707" s="38" t="s">
        <v>78</v>
      </c>
      <c r="E3707" s="38" t="s">
        <v>59</v>
      </c>
      <c r="F3707" s="38" t="s">
        <v>0</v>
      </c>
      <c r="G3707" s="38" t="s">
        <v>14</v>
      </c>
      <c r="H3707" s="38" t="s">
        <v>15</v>
      </c>
      <c r="I3707" s="38" t="s">
        <v>116</v>
      </c>
    </row>
    <row r="3708" spans="1:9" x14ac:dyDescent="0.2">
      <c r="A3708" s="37">
        <v>30317</v>
      </c>
      <c r="B3708" s="38">
        <v>-6.7524674969092864</v>
      </c>
      <c r="C3708" s="38" t="s">
        <v>77</v>
      </c>
      <c r="D3708" s="38" t="s">
        <v>78</v>
      </c>
      <c r="E3708" s="38" t="s">
        <v>59</v>
      </c>
      <c r="F3708" s="38" t="s">
        <v>0</v>
      </c>
      <c r="G3708" s="38" t="s">
        <v>14</v>
      </c>
      <c r="H3708" s="38" t="s">
        <v>15</v>
      </c>
      <c r="I3708" s="38" t="s">
        <v>116</v>
      </c>
    </row>
    <row r="3709" spans="1:9" x14ac:dyDescent="0.2">
      <c r="A3709" s="37">
        <v>30407</v>
      </c>
      <c r="B3709" s="38">
        <v>-5.3334755512822962</v>
      </c>
      <c r="C3709" s="38" t="s">
        <v>77</v>
      </c>
      <c r="D3709" s="38" t="s">
        <v>78</v>
      </c>
      <c r="E3709" s="38" t="s">
        <v>59</v>
      </c>
      <c r="F3709" s="38" t="s">
        <v>0</v>
      </c>
      <c r="G3709" s="38" t="s">
        <v>14</v>
      </c>
      <c r="H3709" s="38" t="s">
        <v>15</v>
      </c>
      <c r="I3709" s="38" t="s">
        <v>116</v>
      </c>
    </row>
    <row r="3710" spans="1:9" x14ac:dyDescent="0.2">
      <c r="A3710" s="37">
        <v>30498</v>
      </c>
      <c r="B3710" s="38">
        <v>-4.1664636353347611</v>
      </c>
      <c r="C3710" s="38" t="s">
        <v>77</v>
      </c>
      <c r="D3710" s="38" t="s">
        <v>78</v>
      </c>
      <c r="E3710" s="38" t="s">
        <v>59</v>
      </c>
      <c r="F3710" s="38" t="s">
        <v>0</v>
      </c>
      <c r="G3710" s="38" t="s">
        <v>14</v>
      </c>
      <c r="H3710" s="38" t="s">
        <v>15</v>
      </c>
      <c r="I3710" s="38" t="s">
        <v>116</v>
      </c>
    </row>
    <row r="3711" spans="1:9" x14ac:dyDescent="0.2">
      <c r="A3711" s="37">
        <v>30590</v>
      </c>
      <c r="B3711" s="38">
        <v>-2.9270168952549636</v>
      </c>
      <c r="C3711" s="38" t="s">
        <v>77</v>
      </c>
      <c r="D3711" s="38" t="s">
        <v>78</v>
      </c>
      <c r="E3711" s="38" t="s">
        <v>59</v>
      </c>
      <c r="F3711" s="38" t="s">
        <v>0</v>
      </c>
      <c r="G3711" s="38" t="s">
        <v>14</v>
      </c>
      <c r="H3711" s="38" t="s">
        <v>15</v>
      </c>
      <c r="I3711" s="38" t="s">
        <v>116</v>
      </c>
    </row>
    <row r="3712" spans="1:9" x14ac:dyDescent="0.2">
      <c r="A3712" s="37">
        <v>30682</v>
      </c>
      <c r="B3712" s="38">
        <v>-1.8239394310368362</v>
      </c>
      <c r="C3712" s="38" t="s">
        <v>77</v>
      </c>
      <c r="D3712" s="38" t="s">
        <v>78</v>
      </c>
      <c r="E3712" s="38" t="s">
        <v>59</v>
      </c>
      <c r="F3712" s="38" t="s">
        <v>0</v>
      </c>
      <c r="G3712" s="38" t="s">
        <v>14</v>
      </c>
      <c r="H3712" s="38" t="s">
        <v>15</v>
      </c>
      <c r="I3712" s="38" t="s">
        <v>116</v>
      </c>
    </row>
    <row r="3713" spans="1:9" x14ac:dyDescent="0.2">
      <c r="A3713" s="37">
        <v>30773</v>
      </c>
      <c r="B3713" s="38">
        <v>-0.95355934239934603</v>
      </c>
      <c r="C3713" s="38" t="s">
        <v>77</v>
      </c>
      <c r="D3713" s="38" t="s">
        <v>78</v>
      </c>
      <c r="E3713" s="38" t="s">
        <v>59</v>
      </c>
      <c r="F3713" s="38" t="s">
        <v>0</v>
      </c>
      <c r="G3713" s="38" t="s">
        <v>14</v>
      </c>
      <c r="H3713" s="38" t="s">
        <v>15</v>
      </c>
      <c r="I3713" s="38" t="s">
        <v>116</v>
      </c>
    </row>
    <row r="3714" spans="1:9" x14ac:dyDescent="0.2">
      <c r="A3714" s="37">
        <v>30864</v>
      </c>
      <c r="B3714" s="38">
        <v>-0.83975465401618932</v>
      </c>
      <c r="C3714" s="38" t="s">
        <v>77</v>
      </c>
      <c r="D3714" s="38" t="s">
        <v>78</v>
      </c>
      <c r="E3714" s="38" t="s">
        <v>59</v>
      </c>
      <c r="F3714" s="38" t="s">
        <v>0</v>
      </c>
      <c r="G3714" s="38" t="s">
        <v>14</v>
      </c>
      <c r="H3714" s="38" t="s">
        <v>15</v>
      </c>
      <c r="I3714" s="38" t="s">
        <v>116</v>
      </c>
    </row>
    <row r="3715" spans="1:9" x14ac:dyDescent="0.2">
      <c r="A3715" s="37">
        <v>30956</v>
      </c>
      <c r="B3715" s="38">
        <v>-0.87733112858978668</v>
      </c>
      <c r="C3715" s="38" t="s">
        <v>77</v>
      </c>
      <c r="D3715" s="38" t="s">
        <v>78</v>
      </c>
      <c r="E3715" s="38" t="s">
        <v>59</v>
      </c>
      <c r="F3715" s="38" t="s">
        <v>0</v>
      </c>
      <c r="G3715" s="38" t="s">
        <v>14</v>
      </c>
      <c r="H3715" s="38" t="s">
        <v>15</v>
      </c>
      <c r="I3715" s="38" t="s">
        <v>116</v>
      </c>
    </row>
    <row r="3716" spans="1:9" x14ac:dyDescent="0.2">
      <c r="A3716" s="37">
        <v>31048</v>
      </c>
      <c r="B3716" s="38">
        <v>-0.77100886416542336</v>
      </c>
      <c r="C3716" s="38" t="s">
        <v>77</v>
      </c>
      <c r="D3716" s="38" t="s">
        <v>78</v>
      </c>
      <c r="E3716" s="38" t="s">
        <v>59</v>
      </c>
      <c r="F3716" s="38" t="s">
        <v>0</v>
      </c>
      <c r="G3716" s="38" t="s">
        <v>14</v>
      </c>
      <c r="H3716" s="38" t="s">
        <v>15</v>
      </c>
      <c r="I3716" s="38" t="s">
        <v>116</v>
      </c>
    </row>
    <row r="3717" spans="1:9" x14ac:dyDescent="0.2">
      <c r="A3717" s="37">
        <v>31138</v>
      </c>
      <c r="B3717" s="38">
        <v>-0.75032773225853777</v>
      </c>
      <c r="C3717" s="38" t="s">
        <v>77</v>
      </c>
      <c r="D3717" s="38" t="s">
        <v>78</v>
      </c>
      <c r="E3717" s="38" t="s">
        <v>59</v>
      </c>
      <c r="F3717" s="38" t="s">
        <v>0</v>
      </c>
      <c r="G3717" s="38" t="s">
        <v>14</v>
      </c>
      <c r="H3717" s="38" t="s">
        <v>15</v>
      </c>
      <c r="I3717" s="38" t="s">
        <v>116</v>
      </c>
    </row>
    <row r="3718" spans="1:9" x14ac:dyDescent="0.2">
      <c r="A3718" s="37">
        <v>31229</v>
      </c>
      <c r="B3718" s="38">
        <v>-8.9090997289875684E-2</v>
      </c>
      <c r="C3718" s="38" t="s">
        <v>77</v>
      </c>
      <c r="D3718" s="38" t="s">
        <v>78</v>
      </c>
      <c r="E3718" s="38" t="s">
        <v>59</v>
      </c>
      <c r="F3718" s="38" t="s">
        <v>0</v>
      </c>
      <c r="G3718" s="38" t="s">
        <v>14</v>
      </c>
      <c r="H3718" s="38" t="s">
        <v>15</v>
      </c>
      <c r="I3718" s="38" t="s">
        <v>116</v>
      </c>
    </row>
    <row r="3719" spans="1:9" x14ac:dyDescent="0.2">
      <c r="A3719" s="37">
        <v>31321</v>
      </c>
      <c r="B3719" s="38">
        <v>-0.19352990898343636</v>
      </c>
      <c r="C3719" s="38" t="s">
        <v>77</v>
      </c>
      <c r="D3719" s="38" t="s">
        <v>78</v>
      </c>
      <c r="E3719" s="38" t="s">
        <v>59</v>
      </c>
      <c r="F3719" s="38" t="s">
        <v>0</v>
      </c>
      <c r="G3719" s="38" t="s">
        <v>14</v>
      </c>
      <c r="H3719" s="38" t="s">
        <v>15</v>
      </c>
      <c r="I3719" s="38" t="s">
        <v>116</v>
      </c>
    </row>
    <row r="3720" spans="1:9" x14ac:dyDescent="0.2">
      <c r="A3720" s="37">
        <v>31413</v>
      </c>
      <c r="B3720" s="38">
        <v>-0.10049462509384988</v>
      </c>
      <c r="C3720" s="38" t="s">
        <v>77</v>
      </c>
      <c r="D3720" s="38" t="s">
        <v>78</v>
      </c>
      <c r="E3720" s="38" t="s">
        <v>59</v>
      </c>
      <c r="F3720" s="38" t="s">
        <v>0</v>
      </c>
      <c r="G3720" s="38" t="s">
        <v>14</v>
      </c>
      <c r="H3720" s="38" t="s">
        <v>15</v>
      </c>
      <c r="I3720" s="38" t="s">
        <v>116</v>
      </c>
    </row>
    <row r="3721" spans="1:9" x14ac:dyDescent="0.2">
      <c r="A3721" s="37">
        <v>31503</v>
      </c>
      <c r="B3721" s="38">
        <v>-0.47666936617045685</v>
      </c>
      <c r="C3721" s="38" t="s">
        <v>77</v>
      </c>
      <c r="D3721" s="38" t="s">
        <v>78</v>
      </c>
      <c r="E3721" s="38" t="s">
        <v>59</v>
      </c>
      <c r="F3721" s="38" t="s">
        <v>0</v>
      </c>
      <c r="G3721" s="38" t="s">
        <v>14</v>
      </c>
      <c r="H3721" s="38" t="s">
        <v>15</v>
      </c>
      <c r="I3721" s="38" t="s">
        <v>116</v>
      </c>
    </row>
    <row r="3722" spans="1:9" x14ac:dyDescent="0.2">
      <c r="A3722" s="37">
        <v>31594</v>
      </c>
      <c r="B3722" s="38">
        <v>-0.34567937894047773</v>
      </c>
      <c r="C3722" s="38" t="s">
        <v>77</v>
      </c>
      <c r="D3722" s="38" t="s">
        <v>78</v>
      </c>
      <c r="E3722" s="38" t="s">
        <v>59</v>
      </c>
      <c r="F3722" s="38" t="s">
        <v>0</v>
      </c>
      <c r="G3722" s="38" t="s">
        <v>14</v>
      </c>
      <c r="H3722" s="38" t="s">
        <v>15</v>
      </c>
      <c r="I3722" s="38" t="s">
        <v>116</v>
      </c>
    </row>
    <row r="3723" spans="1:9" x14ac:dyDescent="0.2">
      <c r="A3723" s="37">
        <v>31686</v>
      </c>
      <c r="B3723" s="38">
        <v>-0.62311688477247884</v>
      </c>
      <c r="C3723" s="38" t="s">
        <v>77</v>
      </c>
      <c r="D3723" s="38" t="s">
        <v>78</v>
      </c>
      <c r="E3723" s="38" t="s">
        <v>59</v>
      </c>
      <c r="F3723" s="38" t="s">
        <v>0</v>
      </c>
      <c r="G3723" s="38" t="s">
        <v>14</v>
      </c>
      <c r="H3723" s="38" t="s">
        <v>15</v>
      </c>
      <c r="I3723" s="38" t="s">
        <v>116</v>
      </c>
    </row>
    <row r="3724" spans="1:9" x14ac:dyDescent="0.2">
      <c r="A3724" s="37">
        <v>31778</v>
      </c>
      <c r="B3724" s="38">
        <v>-0.6885239488747863</v>
      </c>
      <c r="C3724" s="38" t="s">
        <v>77</v>
      </c>
      <c r="D3724" s="38" t="s">
        <v>78</v>
      </c>
      <c r="E3724" s="38" t="s">
        <v>59</v>
      </c>
      <c r="F3724" s="38" t="s">
        <v>0</v>
      </c>
      <c r="G3724" s="38" t="s">
        <v>14</v>
      </c>
      <c r="H3724" s="38" t="s">
        <v>15</v>
      </c>
      <c r="I3724" s="38" t="s">
        <v>116</v>
      </c>
    </row>
    <row r="3725" spans="1:9" x14ac:dyDescent="0.2">
      <c r="A3725" s="37">
        <v>31868</v>
      </c>
      <c r="B3725" s="38">
        <v>-0.40806505361448142</v>
      </c>
      <c r="C3725" s="38" t="s">
        <v>77</v>
      </c>
      <c r="D3725" s="38" t="s">
        <v>78</v>
      </c>
      <c r="E3725" s="38" t="s">
        <v>59</v>
      </c>
      <c r="F3725" s="38" t="s">
        <v>0</v>
      </c>
      <c r="G3725" s="38" t="s">
        <v>14</v>
      </c>
      <c r="H3725" s="38" t="s">
        <v>15</v>
      </c>
      <c r="I3725" s="38" t="s">
        <v>116</v>
      </c>
    </row>
    <row r="3726" spans="1:9" x14ac:dyDescent="0.2">
      <c r="A3726" s="37">
        <v>31959</v>
      </c>
      <c r="B3726" s="38">
        <v>-0.32075201070332904</v>
      </c>
      <c r="C3726" s="38" t="s">
        <v>77</v>
      </c>
      <c r="D3726" s="38" t="s">
        <v>78</v>
      </c>
      <c r="E3726" s="38" t="s">
        <v>59</v>
      </c>
      <c r="F3726" s="38" t="s">
        <v>0</v>
      </c>
      <c r="G3726" s="38" t="s">
        <v>14</v>
      </c>
      <c r="H3726" s="38" t="s">
        <v>15</v>
      </c>
      <c r="I3726" s="38" t="s">
        <v>116</v>
      </c>
    </row>
    <row r="3727" spans="1:9" x14ac:dyDescent="0.2">
      <c r="A3727" s="37">
        <v>32051</v>
      </c>
      <c r="B3727" s="38">
        <v>0.61298344002616023</v>
      </c>
      <c r="C3727" s="38" t="s">
        <v>77</v>
      </c>
      <c r="D3727" s="38" t="s">
        <v>78</v>
      </c>
      <c r="E3727" s="38" t="s">
        <v>59</v>
      </c>
      <c r="F3727" s="38" t="s">
        <v>0</v>
      </c>
      <c r="G3727" s="38" t="s">
        <v>14</v>
      </c>
      <c r="H3727" s="38" t="s">
        <v>15</v>
      </c>
      <c r="I3727" s="38" t="s">
        <v>116</v>
      </c>
    </row>
    <row r="3728" spans="1:9" x14ac:dyDescent="0.2">
      <c r="A3728" s="37">
        <v>32143</v>
      </c>
      <c r="B3728" s="38">
        <v>0.37077269103529265</v>
      </c>
      <c r="C3728" s="38" t="s">
        <v>77</v>
      </c>
      <c r="D3728" s="38" t="s">
        <v>78</v>
      </c>
      <c r="E3728" s="38" t="s">
        <v>59</v>
      </c>
      <c r="F3728" s="38" t="s">
        <v>0</v>
      </c>
      <c r="G3728" s="38" t="s">
        <v>14</v>
      </c>
      <c r="H3728" s="38" t="s">
        <v>15</v>
      </c>
      <c r="I3728" s="38" t="s">
        <v>116</v>
      </c>
    </row>
    <row r="3729" spans="1:9" x14ac:dyDescent="0.2">
      <c r="A3729" s="37">
        <v>32234</v>
      </c>
      <c r="B3729" s="38">
        <v>0.93223945679226095</v>
      </c>
      <c r="C3729" s="38" t="s">
        <v>77</v>
      </c>
      <c r="D3729" s="38" t="s">
        <v>78</v>
      </c>
      <c r="E3729" s="38" t="s">
        <v>59</v>
      </c>
      <c r="F3729" s="38" t="s">
        <v>0</v>
      </c>
      <c r="G3729" s="38" t="s">
        <v>14</v>
      </c>
      <c r="H3729" s="38" t="s">
        <v>15</v>
      </c>
      <c r="I3729" s="38" t="s">
        <v>116</v>
      </c>
    </row>
    <row r="3730" spans="1:9" x14ac:dyDescent="0.2">
      <c r="A3730" s="37">
        <v>32325</v>
      </c>
      <c r="B3730" s="38">
        <v>0.77945722919885441</v>
      </c>
      <c r="C3730" s="38" t="s">
        <v>77</v>
      </c>
      <c r="D3730" s="38" t="s">
        <v>78</v>
      </c>
      <c r="E3730" s="38" t="s">
        <v>59</v>
      </c>
      <c r="F3730" s="38" t="s">
        <v>0</v>
      </c>
      <c r="G3730" s="38" t="s">
        <v>14</v>
      </c>
      <c r="H3730" s="38" t="s">
        <v>15</v>
      </c>
      <c r="I3730" s="38" t="s">
        <v>116</v>
      </c>
    </row>
    <row r="3731" spans="1:9" x14ac:dyDescent="0.2">
      <c r="A3731" s="37">
        <v>32417</v>
      </c>
      <c r="B3731" s="38">
        <v>1.3798861563137033</v>
      </c>
      <c r="C3731" s="38" t="s">
        <v>77</v>
      </c>
      <c r="D3731" s="38" t="s">
        <v>78</v>
      </c>
      <c r="E3731" s="38" t="s">
        <v>59</v>
      </c>
      <c r="F3731" s="38" t="s">
        <v>0</v>
      </c>
      <c r="G3731" s="38" t="s">
        <v>14</v>
      </c>
      <c r="H3731" s="38" t="s">
        <v>15</v>
      </c>
      <c r="I3731" s="38" t="s">
        <v>116</v>
      </c>
    </row>
    <row r="3732" spans="1:9" x14ac:dyDescent="0.2">
      <c r="A3732" s="37">
        <v>32509</v>
      </c>
      <c r="B3732" s="38">
        <v>1.6733779786002989</v>
      </c>
      <c r="C3732" s="38" t="s">
        <v>77</v>
      </c>
      <c r="D3732" s="38" t="s">
        <v>78</v>
      </c>
      <c r="E3732" s="38" t="s">
        <v>59</v>
      </c>
      <c r="F3732" s="38" t="s">
        <v>0</v>
      </c>
      <c r="G3732" s="38" t="s">
        <v>14</v>
      </c>
      <c r="H3732" s="38" t="s">
        <v>15</v>
      </c>
      <c r="I3732" s="38" t="s">
        <v>116</v>
      </c>
    </row>
    <row r="3733" spans="1:9" x14ac:dyDescent="0.2">
      <c r="A3733" s="37">
        <v>32599</v>
      </c>
      <c r="B3733" s="38">
        <v>1.7205039343709982</v>
      </c>
      <c r="C3733" s="38" t="s">
        <v>77</v>
      </c>
      <c r="D3733" s="38" t="s">
        <v>78</v>
      </c>
      <c r="E3733" s="38" t="s">
        <v>59</v>
      </c>
      <c r="F3733" s="38" t="s">
        <v>0</v>
      </c>
      <c r="G3733" s="38" t="s">
        <v>14</v>
      </c>
      <c r="H3733" s="38" t="s">
        <v>15</v>
      </c>
      <c r="I3733" s="38" t="s">
        <v>116</v>
      </c>
    </row>
    <row r="3734" spans="1:9" x14ac:dyDescent="0.2">
      <c r="A3734" s="37">
        <v>32690</v>
      </c>
      <c r="B3734" s="38">
        <v>1.7515949868881497</v>
      </c>
      <c r="C3734" s="38" t="s">
        <v>77</v>
      </c>
      <c r="D3734" s="38" t="s">
        <v>78</v>
      </c>
      <c r="E3734" s="38" t="s">
        <v>59</v>
      </c>
      <c r="F3734" s="38" t="s">
        <v>0</v>
      </c>
      <c r="G3734" s="38" t="s">
        <v>14</v>
      </c>
      <c r="H3734" s="38" t="s">
        <v>15</v>
      </c>
      <c r="I3734" s="38" t="s">
        <v>116</v>
      </c>
    </row>
    <row r="3735" spans="1:9" x14ac:dyDescent="0.2">
      <c r="A3735" s="37">
        <v>32782</v>
      </c>
      <c r="B3735" s="38">
        <v>1.2395076767663715</v>
      </c>
      <c r="C3735" s="38" t="s">
        <v>77</v>
      </c>
      <c r="D3735" s="38" t="s">
        <v>78</v>
      </c>
      <c r="E3735" s="38" t="s">
        <v>59</v>
      </c>
      <c r="F3735" s="38" t="s">
        <v>0</v>
      </c>
      <c r="G3735" s="38" t="s">
        <v>14</v>
      </c>
      <c r="H3735" s="38" t="s">
        <v>15</v>
      </c>
      <c r="I3735" s="38" t="s">
        <v>116</v>
      </c>
    </row>
    <row r="3736" spans="1:9" x14ac:dyDescent="0.2">
      <c r="A3736" s="37">
        <v>32874</v>
      </c>
      <c r="B3736" s="38">
        <v>1.6380505511419896</v>
      </c>
      <c r="C3736" s="38" t="s">
        <v>77</v>
      </c>
      <c r="D3736" s="38" t="s">
        <v>78</v>
      </c>
      <c r="E3736" s="38" t="s">
        <v>59</v>
      </c>
      <c r="F3736" s="38" t="s">
        <v>0</v>
      </c>
      <c r="G3736" s="38" t="s">
        <v>14</v>
      </c>
      <c r="H3736" s="38" t="s">
        <v>15</v>
      </c>
      <c r="I3736" s="38" t="s">
        <v>116</v>
      </c>
    </row>
    <row r="3737" spans="1:9" x14ac:dyDescent="0.2">
      <c r="A3737" s="37">
        <v>32964</v>
      </c>
      <c r="B3737" s="38">
        <v>1.3094322361035804</v>
      </c>
      <c r="C3737" s="38" t="s">
        <v>77</v>
      </c>
      <c r="D3737" s="38" t="s">
        <v>78</v>
      </c>
      <c r="E3737" s="38" t="s">
        <v>59</v>
      </c>
      <c r="F3737" s="38" t="s">
        <v>0</v>
      </c>
      <c r="G3737" s="38" t="s">
        <v>14</v>
      </c>
      <c r="H3737" s="38" t="s">
        <v>15</v>
      </c>
      <c r="I3737" s="38" t="s">
        <v>116</v>
      </c>
    </row>
    <row r="3738" spans="1:9" x14ac:dyDescent="0.2">
      <c r="A3738" s="37">
        <v>33055</v>
      </c>
      <c r="B3738" s="38">
        <v>0.69842769986818709</v>
      </c>
      <c r="C3738" s="38" t="s">
        <v>77</v>
      </c>
      <c r="D3738" s="38" t="s">
        <v>78</v>
      </c>
      <c r="E3738" s="38" t="s">
        <v>59</v>
      </c>
      <c r="F3738" s="38" t="s">
        <v>0</v>
      </c>
      <c r="G3738" s="38" t="s">
        <v>14</v>
      </c>
      <c r="H3738" s="38" t="s">
        <v>15</v>
      </c>
      <c r="I3738" s="38" t="s">
        <v>116</v>
      </c>
    </row>
    <row r="3739" spans="1:9" x14ac:dyDescent="0.2">
      <c r="A3739" s="37">
        <v>33147</v>
      </c>
      <c r="B3739" s="38">
        <v>-0.87217001670096828</v>
      </c>
      <c r="C3739" s="38" t="s">
        <v>77</v>
      </c>
      <c r="D3739" s="38" t="s">
        <v>78</v>
      </c>
      <c r="E3739" s="38" t="s">
        <v>59</v>
      </c>
      <c r="F3739" s="38" t="s">
        <v>0</v>
      </c>
      <c r="G3739" s="38" t="s">
        <v>14</v>
      </c>
      <c r="H3739" s="38" t="s">
        <v>15</v>
      </c>
      <c r="I3739" s="38" t="s">
        <v>116</v>
      </c>
    </row>
    <row r="3740" spans="1:9" x14ac:dyDescent="0.2">
      <c r="A3740" s="37">
        <v>33239</v>
      </c>
      <c r="B3740" s="38">
        <v>-1.9725936618470108</v>
      </c>
      <c r="C3740" s="38" t="s">
        <v>77</v>
      </c>
      <c r="D3740" s="38" t="s">
        <v>78</v>
      </c>
      <c r="E3740" s="38" t="s">
        <v>59</v>
      </c>
      <c r="F3740" s="38" t="s">
        <v>0</v>
      </c>
      <c r="G3740" s="38" t="s">
        <v>14</v>
      </c>
      <c r="H3740" s="38" t="s">
        <v>15</v>
      </c>
      <c r="I3740" s="38" t="s">
        <v>116</v>
      </c>
    </row>
    <row r="3741" spans="1:9" x14ac:dyDescent="0.2">
      <c r="A3741" s="37">
        <v>33329</v>
      </c>
      <c r="B3741" s="38">
        <v>-1.8341738781744166</v>
      </c>
      <c r="C3741" s="38" t="s">
        <v>77</v>
      </c>
      <c r="D3741" s="38" t="s">
        <v>78</v>
      </c>
      <c r="E3741" s="38" t="s">
        <v>59</v>
      </c>
      <c r="F3741" s="38" t="s">
        <v>0</v>
      </c>
      <c r="G3741" s="38" t="s">
        <v>14</v>
      </c>
      <c r="H3741" s="38" t="s">
        <v>15</v>
      </c>
      <c r="I3741" s="38" t="s">
        <v>116</v>
      </c>
    </row>
    <row r="3742" spans="1:9" x14ac:dyDescent="0.2">
      <c r="A3742" s="37">
        <v>33420</v>
      </c>
      <c r="B3742" s="38">
        <v>-1.9586038199748246</v>
      </c>
      <c r="C3742" s="38" t="s">
        <v>77</v>
      </c>
      <c r="D3742" s="38" t="s">
        <v>78</v>
      </c>
      <c r="E3742" s="38" t="s">
        <v>59</v>
      </c>
      <c r="F3742" s="38" t="s">
        <v>0</v>
      </c>
      <c r="G3742" s="38" t="s">
        <v>14</v>
      </c>
      <c r="H3742" s="38" t="s">
        <v>15</v>
      </c>
      <c r="I3742" s="38" t="s">
        <v>116</v>
      </c>
    </row>
    <row r="3743" spans="1:9" x14ac:dyDescent="0.2">
      <c r="A3743" s="37">
        <v>33512</v>
      </c>
      <c r="B3743" s="38">
        <v>-2.2425764132653403</v>
      </c>
      <c r="C3743" s="38" t="s">
        <v>77</v>
      </c>
      <c r="D3743" s="38" t="s">
        <v>78</v>
      </c>
      <c r="E3743" s="38" t="s">
        <v>59</v>
      </c>
      <c r="F3743" s="38" t="s">
        <v>0</v>
      </c>
      <c r="G3743" s="38" t="s">
        <v>14</v>
      </c>
      <c r="H3743" s="38" t="s">
        <v>15</v>
      </c>
      <c r="I3743" s="38" t="s">
        <v>116</v>
      </c>
    </row>
    <row r="3744" spans="1:9" x14ac:dyDescent="0.2">
      <c r="A3744" s="37">
        <v>33604</v>
      </c>
      <c r="B3744" s="38">
        <v>-1.7073658930370939</v>
      </c>
      <c r="C3744" s="38" t="s">
        <v>77</v>
      </c>
      <c r="D3744" s="38" t="s">
        <v>78</v>
      </c>
      <c r="E3744" s="38" t="s">
        <v>59</v>
      </c>
      <c r="F3744" s="38" t="s">
        <v>0</v>
      </c>
      <c r="G3744" s="38" t="s">
        <v>14</v>
      </c>
      <c r="H3744" s="38" t="s">
        <v>15</v>
      </c>
      <c r="I3744" s="38" t="s">
        <v>116</v>
      </c>
    </row>
    <row r="3745" spans="1:9" x14ac:dyDescent="0.2">
      <c r="A3745" s="37">
        <v>33695</v>
      </c>
      <c r="B3745" s="38">
        <v>-1.2859304667906857</v>
      </c>
      <c r="C3745" s="38" t="s">
        <v>77</v>
      </c>
      <c r="D3745" s="38" t="s">
        <v>78</v>
      </c>
      <c r="E3745" s="38" t="s">
        <v>59</v>
      </c>
      <c r="F3745" s="38" t="s">
        <v>0</v>
      </c>
      <c r="G3745" s="38" t="s">
        <v>14</v>
      </c>
      <c r="H3745" s="38" t="s">
        <v>15</v>
      </c>
      <c r="I3745" s="38" t="s">
        <v>116</v>
      </c>
    </row>
    <row r="3746" spans="1:9" x14ac:dyDescent="0.2">
      <c r="A3746" s="37">
        <v>33786</v>
      </c>
      <c r="B3746" s="38">
        <v>-0.96772122469089839</v>
      </c>
      <c r="C3746" s="38" t="s">
        <v>77</v>
      </c>
      <c r="D3746" s="38" t="s">
        <v>78</v>
      </c>
      <c r="E3746" s="38" t="s">
        <v>59</v>
      </c>
      <c r="F3746" s="38" t="s">
        <v>0</v>
      </c>
      <c r="G3746" s="38" t="s">
        <v>14</v>
      </c>
      <c r="H3746" s="38" t="s">
        <v>15</v>
      </c>
      <c r="I3746" s="38" t="s">
        <v>116</v>
      </c>
    </row>
    <row r="3747" spans="1:9" x14ac:dyDescent="0.2">
      <c r="A3747" s="37">
        <v>33878</v>
      </c>
      <c r="B3747" s="38">
        <v>-0.602206440989006</v>
      </c>
      <c r="C3747" s="38" t="s">
        <v>77</v>
      </c>
      <c r="D3747" s="38" t="s">
        <v>78</v>
      </c>
      <c r="E3747" s="38" t="s">
        <v>59</v>
      </c>
      <c r="F3747" s="38" t="s">
        <v>0</v>
      </c>
      <c r="G3747" s="38" t="s">
        <v>14</v>
      </c>
      <c r="H3747" s="38" t="s">
        <v>15</v>
      </c>
      <c r="I3747" s="38" t="s">
        <v>116</v>
      </c>
    </row>
    <row r="3748" spans="1:9" x14ac:dyDescent="0.2">
      <c r="A3748" s="37">
        <v>33970</v>
      </c>
      <c r="B3748" s="38">
        <v>-1.1151130055356395</v>
      </c>
      <c r="C3748" s="38" t="s">
        <v>77</v>
      </c>
      <c r="D3748" s="38" t="s">
        <v>78</v>
      </c>
      <c r="E3748" s="38" t="s">
        <v>59</v>
      </c>
      <c r="F3748" s="38" t="s">
        <v>0</v>
      </c>
      <c r="G3748" s="38" t="s">
        <v>14</v>
      </c>
      <c r="H3748" s="38" t="s">
        <v>15</v>
      </c>
      <c r="I3748" s="38" t="s">
        <v>116</v>
      </c>
    </row>
    <row r="3749" spans="1:9" x14ac:dyDescent="0.2">
      <c r="A3749" s="37">
        <v>34060</v>
      </c>
      <c r="B3749" s="38">
        <v>-1.2231116685431864</v>
      </c>
      <c r="C3749" s="38" t="s">
        <v>77</v>
      </c>
      <c r="D3749" s="38" t="s">
        <v>78</v>
      </c>
      <c r="E3749" s="38" t="s">
        <v>59</v>
      </c>
      <c r="F3749" s="38" t="s">
        <v>0</v>
      </c>
      <c r="G3749" s="38" t="s">
        <v>14</v>
      </c>
      <c r="H3749" s="38" t="s">
        <v>15</v>
      </c>
      <c r="I3749" s="38" t="s">
        <v>116</v>
      </c>
    </row>
    <row r="3750" spans="1:9" x14ac:dyDescent="0.2">
      <c r="A3750" s="37">
        <v>34151</v>
      </c>
      <c r="B3750" s="38">
        <v>-1.4387444368899938</v>
      </c>
      <c r="C3750" s="38" t="s">
        <v>77</v>
      </c>
      <c r="D3750" s="38" t="s">
        <v>78</v>
      </c>
      <c r="E3750" s="38" t="s">
        <v>59</v>
      </c>
      <c r="F3750" s="38" t="s">
        <v>0</v>
      </c>
      <c r="G3750" s="38" t="s">
        <v>14</v>
      </c>
      <c r="H3750" s="38" t="s">
        <v>15</v>
      </c>
      <c r="I3750" s="38" t="s">
        <v>116</v>
      </c>
    </row>
    <row r="3751" spans="1:9" x14ac:dyDescent="0.2">
      <c r="A3751" s="37">
        <v>34243</v>
      </c>
      <c r="B3751" s="38">
        <v>-0.79703522166674201</v>
      </c>
      <c r="C3751" s="38" t="s">
        <v>77</v>
      </c>
      <c r="D3751" s="38" t="s">
        <v>78</v>
      </c>
      <c r="E3751" s="38" t="s">
        <v>59</v>
      </c>
      <c r="F3751" s="38" t="s">
        <v>0</v>
      </c>
      <c r="G3751" s="38" t="s">
        <v>14</v>
      </c>
      <c r="H3751" s="38" t="s">
        <v>15</v>
      </c>
      <c r="I3751" s="38" t="s">
        <v>116</v>
      </c>
    </row>
    <row r="3752" spans="1:9" x14ac:dyDescent="0.2">
      <c r="A3752" s="37">
        <v>34335</v>
      </c>
      <c r="B3752" s="38">
        <v>-0.54217614024972827</v>
      </c>
      <c r="C3752" s="38" t="s">
        <v>77</v>
      </c>
      <c r="D3752" s="38" t="s">
        <v>78</v>
      </c>
      <c r="E3752" s="38" t="s">
        <v>59</v>
      </c>
      <c r="F3752" s="38" t="s">
        <v>0</v>
      </c>
      <c r="G3752" s="38" t="s">
        <v>14</v>
      </c>
      <c r="H3752" s="38" t="s">
        <v>15</v>
      </c>
      <c r="I3752" s="38" t="s">
        <v>116</v>
      </c>
    </row>
    <row r="3753" spans="1:9" x14ac:dyDescent="0.2">
      <c r="A3753" s="37">
        <v>34425</v>
      </c>
      <c r="B3753" s="38">
        <v>9.3996140462104805E-2</v>
      </c>
      <c r="C3753" s="38" t="s">
        <v>77</v>
      </c>
      <c r="D3753" s="38" t="s">
        <v>78</v>
      </c>
      <c r="E3753" s="38" t="s">
        <v>59</v>
      </c>
      <c r="F3753" s="38" t="s">
        <v>0</v>
      </c>
      <c r="G3753" s="38" t="s">
        <v>14</v>
      </c>
      <c r="H3753" s="38" t="s">
        <v>15</v>
      </c>
      <c r="I3753" s="38" t="s">
        <v>116</v>
      </c>
    </row>
    <row r="3754" spans="1:9" x14ac:dyDescent="0.2">
      <c r="A3754" s="37">
        <v>34516</v>
      </c>
      <c r="B3754" s="38">
        <v>-3.7946076163697384E-2</v>
      </c>
      <c r="C3754" s="38" t="s">
        <v>77</v>
      </c>
      <c r="D3754" s="38" t="s">
        <v>78</v>
      </c>
      <c r="E3754" s="38" t="s">
        <v>59</v>
      </c>
      <c r="F3754" s="38" t="s">
        <v>0</v>
      </c>
      <c r="G3754" s="38" t="s">
        <v>14</v>
      </c>
      <c r="H3754" s="38" t="s">
        <v>15</v>
      </c>
      <c r="I3754" s="38" t="s">
        <v>116</v>
      </c>
    </row>
    <row r="3755" spans="1:9" x14ac:dyDescent="0.2">
      <c r="A3755" s="37">
        <v>34608</v>
      </c>
      <c r="B3755" s="38">
        <v>0.38119561767329113</v>
      </c>
      <c r="C3755" s="38" t="s">
        <v>77</v>
      </c>
      <c r="D3755" s="38" t="s">
        <v>78</v>
      </c>
      <c r="E3755" s="38" t="s">
        <v>59</v>
      </c>
      <c r="F3755" s="38" t="s">
        <v>0</v>
      </c>
      <c r="G3755" s="38" t="s">
        <v>14</v>
      </c>
      <c r="H3755" s="38" t="s">
        <v>15</v>
      </c>
      <c r="I3755" s="38" t="s">
        <v>116</v>
      </c>
    </row>
    <row r="3756" spans="1:9" x14ac:dyDescent="0.2">
      <c r="A3756" s="37">
        <v>34700</v>
      </c>
      <c r="B3756" s="38">
        <v>1.0778841452507848E-2</v>
      </c>
      <c r="C3756" s="38" t="s">
        <v>77</v>
      </c>
      <c r="D3756" s="38" t="s">
        <v>78</v>
      </c>
      <c r="E3756" s="38" t="s">
        <v>59</v>
      </c>
      <c r="F3756" s="38" t="s">
        <v>0</v>
      </c>
      <c r="G3756" s="38" t="s">
        <v>14</v>
      </c>
      <c r="H3756" s="38" t="s">
        <v>15</v>
      </c>
      <c r="I3756" s="38" t="s">
        <v>116</v>
      </c>
    </row>
    <row r="3757" spans="1:9" x14ac:dyDescent="0.2">
      <c r="A3757" s="37">
        <v>34790</v>
      </c>
      <c r="B3757" s="38">
        <v>-0.41945299227263977</v>
      </c>
      <c r="C3757" s="38" t="s">
        <v>77</v>
      </c>
      <c r="D3757" s="38" t="s">
        <v>78</v>
      </c>
      <c r="E3757" s="38" t="s">
        <v>59</v>
      </c>
      <c r="F3757" s="38" t="s">
        <v>0</v>
      </c>
      <c r="G3757" s="38" t="s">
        <v>14</v>
      </c>
      <c r="H3757" s="38" t="s">
        <v>15</v>
      </c>
      <c r="I3757" s="38" t="s">
        <v>116</v>
      </c>
    </row>
    <row r="3758" spans="1:9" x14ac:dyDescent="0.2">
      <c r="A3758" s="37">
        <v>34881</v>
      </c>
      <c r="B3758" s="38">
        <v>-0.30276718824828741</v>
      </c>
      <c r="C3758" s="38" t="s">
        <v>77</v>
      </c>
      <c r="D3758" s="38" t="s">
        <v>78</v>
      </c>
      <c r="E3758" s="38" t="s">
        <v>59</v>
      </c>
      <c r="F3758" s="38" t="s">
        <v>0</v>
      </c>
      <c r="G3758" s="38" t="s">
        <v>14</v>
      </c>
      <c r="H3758" s="38" t="s">
        <v>15</v>
      </c>
      <c r="I3758" s="38" t="s">
        <v>116</v>
      </c>
    </row>
    <row r="3759" spans="1:9" x14ac:dyDescent="0.2">
      <c r="A3759" s="37">
        <v>34973</v>
      </c>
      <c r="B3759" s="38">
        <v>-0.368828838698676</v>
      </c>
      <c r="C3759" s="38" t="s">
        <v>77</v>
      </c>
      <c r="D3759" s="38" t="s">
        <v>78</v>
      </c>
      <c r="E3759" s="38" t="s">
        <v>59</v>
      </c>
      <c r="F3759" s="38" t="s">
        <v>0</v>
      </c>
      <c r="G3759" s="38" t="s">
        <v>14</v>
      </c>
      <c r="H3759" s="38" t="s">
        <v>15</v>
      </c>
      <c r="I3759" s="38" t="s">
        <v>116</v>
      </c>
    </row>
    <row r="3760" spans="1:9" x14ac:dyDescent="0.2">
      <c r="A3760" s="37">
        <v>35065</v>
      </c>
      <c r="B3760" s="38">
        <v>-0.37585304028989741</v>
      </c>
      <c r="C3760" s="38" t="s">
        <v>77</v>
      </c>
      <c r="D3760" s="38" t="s">
        <v>78</v>
      </c>
      <c r="E3760" s="38" t="s">
        <v>59</v>
      </c>
      <c r="F3760" s="38" t="s">
        <v>0</v>
      </c>
      <c r="G3760" s="38" t="s">
        <v>14</v>
      </c>
      <c r="H3760" s="38" t="s">
        <v>15</v>
      </c>
      <c r="I3760" s="38" t="s">
        <v>116</v>
      </c>
    </row>
    <row r="3761" spans="1:9" x14ac:dyDescent="0.2">
      <c r="A3761" s="37">
        <v>35156</v>
      </c>
      <c r="B3761" s="38">
        <v>0.48790929819242379</v>
      </c>
      <c r="C3761" s="38" t="s">
        <v>77</v>
      </c>
      <c r="D3761" s="38" t="s">
        <v>78</v>
      </c>
      <c r="E3761" s="38" t="s">
        <v>59</v>
      </c>
      <c r="F3761" s="38" t="s">
        <v>0</v>
      </c>
      <c r="G3761" s="38" t="s">
        <v>14</v>
      </c>
      <c r="H3761" s="38" t="s">
        <v>15</v>
      </c>
      <c r="I3761" s="38" t="s">
        <v>116</v>
      </c>
    </row>
    <row r="3762" spans="1:9" x14ac:dyDescent="0.2">
      <c r="A3762" s="37">
        <v>35247</v>
      </c>
      <c r="B3762" s="38">
        <v>0.54456877390927083</v>
      </c>
      <c r="C3762" s="38" t="s">
        <v>77</v>
      </c>
      <c r="D3762" s="38" t="s">
        <v>78</v>
      </c>
      <c r="E3762" s="38" t="s">
        <v>59</v>
      </c>
      <c r="F3762" s="38" t="s">
        <v>0</v>
      </c>
      <c r="G3762" s="38" t="s">
        <v>14</v>
      </c>
      <c r="H3762" s="38" t="s">
        <v>15</v>
      </c>
      <c r="I3762" s="38" t="s">
        <v>116</v>
      </c>
    </row>
    <row r="3763" spans="1:9" x14ac:dyDescent="0.2">
      <c r="A3763" s="37">
        <v>35339</v>
      </c>
      <c r="B3763" s="38">
        <v>0.69997379940858195</v>
      </c>
      <c r="C3763" s="38" t="s">
        <v>77</v>
      </c>
      <c r="D3763" s="38" t="s">
        <v>78</v>
      </c>
      <c r="E3763" s="38" t="s">
        <v>59</v>
      </c>
      <c r="F3763" s="38" t="s">
        <v>0</v>
      </c>
      <c r="G3763" s="38" t="s">
        <v>14</v>
      </c>
      <c r="H3763" s="38" t="s">
        <v>15</v>
      </c>
      <c r="I3763" s="38" t="s">
        <v>116</v>
      </c>
    </row>
    <row r="3764" spans="1:9" x14ac:dyDescent="0.2">
      <c r="A3764" s="37">
        <v>35431</v>
      </c>
      <c r="B3764" s="38">
        <v>0.42602638066118192</v>
      </c>
      <c r="C3764" s="38" t="s">
        <v>77</v>
      </c>
      <c r="D3764" s="38" t="s">
        <v>78</v>
      </c>
      <c r="E3764" s="38" t="s">
        <v>59</v>
      </c>
      <c r="F3764" s="38" t="s">
        <v>0</v>
      </c>
      <c r="G3764" s="38" t="s">
        <v>14</v>
      </c>
      <c r="H3764" s="38" t="s">
        <v>15</v>
      </c>
      <c r="I3764" s="38" t="s">
        <v>116</v>
      </c>
    </row>
    <row r="3765" spans="1:9" x14ac:dyDescent="0.2">
      <c r="A3765" s="37">
        <v>35521</v>
      </c>
      <c r="B3765" s="38">
        <v>1.1397148117735512</v>
      </c>
      <c r="C3765" s="38" t="s">
        <v>77</v>
      </c>
      <c r="D3765" s="38" t="s">
        <v>78</v>
      </c>
      <c r="E3765" s="38" t="s">
        <v>59</v>
      </c>
      <c r="F3765" s="38" t="s">
        <v>0</v>
      </c>
      <c r="G3765" s="38" t="s">
        <v>14</v>
      </c>
      <c r="H3765" s="38" t="s">
        <v>15</v>
      </c>
      <c r="I3765" s="38" t="s">
        <v>116</v>
      </c>
    </row>
    <row r="3766" spans="1:9" x14ac:dyDescent="0.2">
      <c r="A3766" s="37">
        <v>35612</v>
      </c>
      <c r="B3766" s="38">
        <v>1.409902265818519</v>
      </c>
      <c r="C3766" s="38" t="s">
        <v>77</v>
      </c>
      <c r="D3766" s="38" t="s">
        <v>78</v>
      </c>
      <c r="E3766" s="38" t="s">
        <v>59</v>
      </c>
      <c r="F3766" s="38" t="s">
        <v>0</v>
      </c>
      <c r="G3766" s="38" t="s">
        <v>14</v>
      </c>
      <c r="H3766" s="38" t="s">
        <v>15</v>
      </c>
      <c r="I3766" s="38" t="s">
        <v>116</v>
      </c>
    </row>
    <row r="3767" spans="1:9" x14ac:dyDescent="0.2">
      <c r="A3767" s="37">
        <v>35704</v>
      </c>
      <c r="B3767" s="38">
        <v>1.2628584552461408</v>
      </c>
      <c r="C3767" s="38" t="s">
        <v>77</v>
      </c>
      <c r="D3767" s="38" t="s">
        <v>78</v>
      </c>
      <c r="E3767" s="38" t="s">
        <v>59</v>
      </c>
      <c r="F3767" s="38" t="s">
        <v>0</v>
      </c>
      <c r="G3767" s="38" t="s">
        <v>14</v>
      </c>
      <c r="H3767" s="38" t="s">
        <v>15</v>
      </c>
      <c r="I3767" s="38" t="s">
        <v>116</v>
      </c>
    </row>
    <row r="3768" spans="1:9" x14ac:dyDescent="0.2">
      <c r="A3768" s="37">
        <v>35796</v>
      </c>
      <c r="B3768" s="38">
        <v>1.2474276279261787</v>
      </c>
      <c r="C3768" s="38" t="s">
        <v>77</v>
      </c>
      <c r="D3768" s="38" t="s">
        <v>78</v>
      </c>
      <c r="E3768" s="38" t="s">
        <v>59</v>
      </c>
      <c r="F3768" s="38" t="s">
        <v>0</v>
      </c>
      <c r="G3768" s="38" t="s">
        <v>14</v>
      </c>
      <c r="H3768" s="38" t="s">
        <v>15</v>
      </c>
      <c r="I3768" s="38" t="s">
        <v>116</v>
      </c>
    </row>
    <row r="3769" spans="1:9" x14ac:dyDescent="0.2">
      <c r="A3769" s="37">
        <v>35886</v>
      </c>
      <c r="B3769" s="38">
        <v>1.1349789925612752</v>
      </c>
      <c r="C3769" s="38" t="s">
        <v>77</v>
      </c>
      <c r="D3769" s="38" t="s">
        <v>78</v>
      </c>
      <c r="E3769" s="38" t="s">
        <v>59</v>
      </c>
      <c r="F3769" s="38" t="s">
        <v>0</v>
      </c>
      <c r="G3769" s="38" t="s">
        <v>14</v>
      </c>
      <c r="H3769" s="38" t="s">
        <v>15</v>
      </c>
      <c r="I3769" s="38" t="s">
        <v>116</v>
      </c>
    </row>
    <row r="3770" spans="1:9" x14ac:dyDescent="0.2">
      <c r="A3770" s="37">
        <v>35977</v>
      </c>
      <c r="B3770" s="38">
        <v>1.348785186713708</v>
      </c>
      <c r="C3770" s="38" t="s">
        <v>77</v>
      </c>
      <c r="D3770" s="38" t="s">
        <v>78</v>
      </c>
      <c r="E3770" s="38" t="s">
        <v>59</v>
      </c>
      <c r="F3770" s="38" t="s">
        <v>0</v>
      </c>
      <c r="G3770" s="38" t="s">
        <v>14</v>
      </c>
      <c r="H3770" s="38" t="s">
        <v>15</v>
      </c>
      <c r="I3770" s="38" t="s">
        <v>116</v>
      </c>
    </row>
    <row r="3771" spans="1:9" x14ac:dyDescent="0.2">
      <c r="A3771" s="37">
        <v>36069</v>
      </c>
      <c r="B3771" s="38">
        <v>1.9033902229081523</v>
      </c>
      <c r="C3771" s="38" t="s">
        <v>77</v>
      </c>
      <c r="D3771" s="38" t="s">
        <v>78</v>
      </c>
      <c r="E3771" s="38" t="s">
        <v>59</v>
      </c>
      <c r="F3771" s="38" t="s">
        <v>0</v>
      </c>
      <c r="G3771" s="38" t="s">
        <v>14</v>
      </c>
      <c r="H3771" s="38" t="s">
        <v>15</v>
      </c>
      <c r="I3771" s="38" t="s">
        <v>116</v>
      </c>
    </row>
    <row r="3772" spans="1:9" x14ac:dyDescent="0.2">
      <c r="A3772" s="37">
        <v>36161</v>
      </c>
      <c r="B3772" s="38">
        <v>1.774238458857158</v>
      </c>
      <c r="C3772" s="38" t="s">
        <v>77</v>
      </c>
      <c r="D3772" s="38" t="s">
        <v>78</v>
      </c>
      <c r="E3772" s="38" t="s">
        <v>59</v>
      </c>
      <c r="F3772" s="38" t="s">
        <v>0</v>
      </c>
      <c r="G3772" s="38" t="s">
        <v>14</v>
      </c>
      <c r="H3772" s="38" t="s">
        <v>15</v>
      </c>
      <c r="I3772" s="38" t="s">
        <v>116</v>
      </c>
    </row>
    <row r="3773" spans="1:9" x14ac:dyDescent="0.2">
      <c r="A3773" s="37">
        <v>36251</v>
      </c>
      <c r="B3773" s="38">
        <v>1.5415638085928052</v>
      </c>
      <c r="C3773" s="38" t="s">
        <v>77</v>
      </c>
      <c r="D3773" s="38" t="s">
        <v>78</v>
      </c>
      <c r="E3773" s="38" t="s">
        <v>59</v>
      </c>
      <c r="F3773" s="38" t="s">
        <v>0</v>
      </c>
      <c r="G3773" s="38" t="s">
        <v>14</v>
      </c>
      <c r="H3773" s="38" t="s">
        <v>15</v>
      </c>
      <c r="I3773" s="38" t="s">
        <v>116</v>
      </c>
    </row>
    <row r="3774" spans="1:9" x14ac:dyDescent="0.2">
      <c r="A3774" s="37">
        <v>36342</v>
      </c>
      <c r="B3774" s="38">
        <v>1.8065275708872619</v>
      </c>
      <c r="C3774" s="38" t="s">
        <v>77</v>
      </c>
      <c r="D3774" s="38" t="s">
        <v>78</v>
      </c>
      <c r="E3774" s="38" t="s">
        <v>59</v>
      </c>
      <c r="F3774" s="38" t="s">
        <v>0</v>
      </c>
      <c r="G3774" s="38" t="s">
        <v>14</v>
      </c>
      <c r="H3774" s="38" t="s">
        <v>15</v>
      </c>
      <c r="I3774" s="38" t="s">
        <v>116</v>
      </c>
    </row>
    <row r="3775" spans="1:9" x14ac:dyDescent="0.2">
      <c r="A3775" s="37">
        <v>36434</v>
      </c>
      <c r="B3775" s="38">
        <v>2.3877959033504981</v>
      </c>
      <c r="C3775" s="38" t="s">
        <v>77</v>
      </c>
      <c r="D3775" s="38" t="s">
        <v>78</v>
      </c>
      <c r="E3775" s="38" t="s">
        <v>59</v>
      </c>
      <c r="F3775" s="38" t="s">
        <v>0</v>
      </c>
      <c r="G3775" s="38" t="s">
        <v>14</v>
      </c>
      <c r="H3775" s="38" t="s">
        <v>15</v>
      </c>
      <c r="I3775" s="38" t="s">
        <v>116</v>
      </c>
    </row>
    <row r="3776" spans="1:9" x14ac:dyDescent="0.2">
      <c r="A3776" s="37">
        <v>36526</v>
      </c>
      <c r="B3776" s="38">
        <v>1.681944483369624</v>
      </c>
      <c r="C3776" s="38" t="s">
        <v>77</v>
      </c>
      <c r="D3776" s="38" t="s">
        <v>78</v>
      </c>
      <c r="E3776" s="38" t="s">
        <v>59</v>
      </c>
      <c r="F3776" s="38" t="s">
        <v>0</v>
      </c>
      <c r="G3776" s="38" t="s">
        <v>14</v>
      </c>
      <c r="H3776" s="38" t="s">
        <v>15</v>
      </c>
      <c r="I3776" s="38" t="s">
        <v>116</v>
      </c>
    </row>
    <row r="3777" spans="1:9" x14ac:dyDescent="0.2">
      <c r="A3777" s="37">
        <v>36617</v>
      </c>
      <c r="B3777" s="38">
        <v>2.4819392112257477</v>
      </c>
      <c r="C3777" s="38" t="s">
        <v>77</v>
      </c>
      <c r="D3777" s="38" t="s">
        <v>78</v>
      </c>
      <c r="E3777" s="38" t="s">
        <v>59</v>
      </c>
      <c r="F3777" s="38" t="s">
        <v>0</v>
      </c>
      <c r="G3777" s="38" t="s">
        <v>14</v>
      </c>
      <c r="H3777" s="38" t="s">
        <v>15</v>
      </c>
      <c r="I3777" s="38" t="s">
        <v>116</v>
      </c>
    </row>
    <row r="3778" spans="1:9" x14ac:dyDescent="0.2">
      <c r="A3778" s="37">
        <v>36708</v>
      </c>
      <c r="B3778" s="38">
        <v>1.5901398775350239</v>
      </c>
      <c r="C3778" s="38" t="s">
        <v>77</v>
      </c>
      <c r="D3778" s="38" t="s">
        <v>78</v>
      </c>
      <c r="E3778" s="38" t="s">
        <v>59</v>
      </c>
      <c r="F3778" s="38" t="s">
        <v>0</v>
      </c>
      <c r="G3778" s="38" t="s">
        <v>14</v>
      </c>
      <c r="H3778" s="38" t="s">
        <v>15</v>
      </c>
      <c r="I3778" s="38" t="s">
        <v>116</v>
      </c>
    </row>
    <row r="3779" spans="1:9" x14ac:dyDescent="0.2">
      <c r="A3779" s="37">
        <v>36800</v>
      </c>
      <c r="B3779" s="38">
        <v>1.2547163181800602</v>
      </c>
      <c r="C3779" s="38" t="s">
        <v>77</v>
      </c>
      <c r="D3779" s="38" t="s">
        <v>78</v>
      </c>
      <c r="E3779" s="38" t="s">
        <v>59</v>
      </c>
      <c r="F3779" s="38" t="s">
        <v>0</v>
      </c>
      <c r="G3779" s="38" t="s">
        <v>14</v>
      </c>
      <c r="H3779" s="38" t="s">
        <v>15</v>
      </c>
      <c r="I3779" s="38" t="s">
        <v>116</v>
      </c>
    </row>
    <row r="3780" spans="1:9" x14ac:dyDescent="0.2">
      <c r="A3780" s="37">
        <v>36892</v>
      </c>
      <c r="B3780" s="38">
        <v>4.306356909462572E-2</v>
      </c>
      <c r="C3780" s="38" t="s">
        <v>77</v>
      </c>
      <c r="D3780" s="38" t="s">
        <v>78</v>
      </c>
      <c r="E3780" s="38" t="s">
        <v>59</v>
      </c>
      <c r="F3780" s="38" t="s">
        <v>0</v>
      </c>
      <c r="G3780" s="38" t="s">
        <v>14</v>
      </c>
      <c r="H3780" s="38" t="s">
        <v>15</v>
      </c>
      <c r="I3780" s="38" t="s">
        <v>116</v>
      </c>
    </row>
    <row r="3781" spans="1:9" x14ac:dyDescent="0.2">
      <c r="A3781" s="37">
        <v>36982</v>
      </c>
      <c r="B3781" s="38">
        <v>-0.15084993496058408</v>
      </c>
      <c r="C3781" s="38" t="s">
        <v>77</v>
      </c>
      <c r="D3781" s="38" t="s">
        <v>78</v>
      </c>
      <c r="E3781" s="38" t="s">
        <v>59</v>
      </c>
      <c r="F3781" s="38" t="s">
        <v>0</v>
      </c>
      <c r="G3781" s="38" t="s">
        <v>14</v>
      </c>
      <c r="H3781" s="38" t="s">
        <v>15</v>
      </c>
      <c r="I3781" s="38" t="s">
        <v>116</v>
      </c>
    </row>
    <row r="3782" spans="1:9" x14ac:dyDescent="0.2">
      <c r="A3782" s="37">
        <v>37073</v>
      </c>
      <c r="B3782" s="38">
        <v>-1.2978766777364203</v>
      </c>
      <c r="C3782" s="38" t="s">
        <v>77</v>
      </c>
      <c r="D3782" s="38" t="s">
        <v>78</v>
      </c>
      <c r="E3782" s="38" t="s">
        <v>59</v>
      </c>
      <c r="F3782" s="38" t="s">
        <v>0</v>
      </c>
      <c r="G3782" s="38" t="s">
        <v>14</v>
      </c>
      <c r="H3782" s="38" t="s">
        <v>15</v>
      </c>
      <c r="I3782" s="38" t="s">
        <v>116</v>
      </c>
    </row>
    <row r="3783" spans="1:9" x14ac:dyDescent="0.2">
      <c r="A3783" s="37">
        <v>37165</v>
      </c>
      <c r="B3783" s="38">
        <v>-1.7155928784616692</v>
      </c>
      <c r="C3783" s="38" t="s">
        <v>77</v>
      </c>
      <c r="D3783" s="38" t="s">
        <v>78</v>
      </c>
      <c r="E3783" s="38" t="s">
        <v>59</v>
      </c>
      <c r="F3783" s="38" t="s">
        <v>0</v>
      </c>
      <c r="G3783" s="38" t="s">
        <v>14</v>
      </c>
      <c r="H3783" s="38" t="s">
        <v>15</v>
      </c>
      <c r="I3783" s="38" t="s">
        <v>116</v>
      </c>
    </row>
    <row r="3784" spans="1:9" x14ac:dyDescent="0.2">
      <c r="A3784" s="37">
        <v>37257</v>
      </c>
      <c r="B3784" s="38">
        <v>-1.5359127971887876</v>
      </c>
      <c r="C3784" s="38" t="s">
        <v>77</v>
      </c>
      <c r="D3784" s="38" t="s">
        <v>78</v>
      </c>
      <c r="E3784" s="38" t="s">
        <v>59</v>
      </c>
      <c r="F3784" s="38" t="s">
        <v>0</v>
      </c>
      <c r="G3784" s="38" t="s">
        <v>14</v>
      </c>
      <c r="H3784" s="38" t="s">
        <v>15</v>
      </c>
      <c r="I3784" s="38" t="s">
        <v>116</v>
      </c>
    </row>
    <row r="3785" spans="1:9" x14ac:dyDescent="0.2">
      <c r="A3785" s="37">
        <v>37347</v>
      </c>
      <c r="B3785" s="38">
        <v>-1.5404165468811959</v>
      </c>
      <c r="C3785" s="38" t="s">
        <v>77</v>
      </c>
      <c r="D3785" s="38" t="s">
        <v>78</v>
      </c>
      <c r="E3785" s="38" t="s">
        <v>59</v>
      </c>
      <c r="F3785" s="38" t="s">
        <v>0</v>
      </c>
      <c r="G3785" s="38" t="s">
        <v>14</v>
      </c>
      <c r="H3785" s="38" t="s">
        <v>15</v>
      </c>
      <c r="I3785" s="38" t="s">
        <v>116</v>
      </c>
    </row>
    <row r="3786" spans="1:9" x14ac:dyDescent="0.2">
      <c r="A3786" s="37">
        <v>37438</v>
      </c>
      <c r="B3786" s="38">
        <v>-1.7256408749503183</v>
      </c>
      <c r="C3786" s="38" t="s">
        <v>77</v>
      </c>
      <c r="D3786" s="38" t="s">
        <v>78</v>
      </c>
      <c r="E3786" s="38" t="s">
        <v>59</v>
      </c>
      <c r="F3786" s="38" t="s">
        <v>0</v>
      </c>
      <c r="G3786" s="38" t="s">
        <v>14</v>
      </c>
      <c r="H3786" s="38" t="s">
        <v>15</v>
      </c>
      <c r="I3786" s="38" t="s">
        <v>116</v>
      </c>
    </row>
    <row r="3787" spans="1:9" x14ac:dyDescent="0.2">
      <c r="A3787" s="37">
        <v>37530</v>
      </c>
      <c r="B3787" s="38">
        <v>-2.1743644631832648</v>
      </c>
      <c r="C3787" s="38" t="s">
        <v>77</v>
      </c>
      <c r="D3787" s="38" t="s">
        <v>78</v>
      </c>
      <c r="E3787" s="38" t="s">
        <v>59</v>
      </c>
      <c r="F3787" s="38" t="s">
        <v>0</v>
      </c>
      <c r="G3787" s="38" t="s">
        <v>14</v>
      </c>
      <c r="H3787" s="38" t="s">
        <v>15</v>
      </c>
      <c r="I3787" s="38" t="s">
        <v>116</v>
      </c>
    </row>
    <row r="3788" spans="1:9" x14ac:dyDescent="0.2">
      <c r="A3788" s="37">
        <v>37622</v>
      </c>
      <c r="B3788" s="38">
        <v>-2.2279955020585107</v>
      </c>
      <c r="C3788" s="38" t="s">
        <v>77</v>
      </c>
      <c r="D3788" s="38" t="s">
        <v>78</v>
      </c>
      <c r="E3788" s="38" t="s">
        <v>59</v>
      </c>
      <c r="F3788" s="38" t="s">
        <v>0</v>
      </c>
      <c r="G3788" s="38" t="s">
        <v>14</v>
      </c>
      <c r="H3788" s="38" t="s">
        <v>15</v>
      </c>
      <c r="I3788" s="38" t="s">
        <v>116</v>
      </c>
    </row>
    <row r="3789" spans="1:9" x14ac:dyDescent="0.2">
      <c r="A3789" s="37">
        <v>37712</v>
      </c>
      <c r="B3789" s="38">
        <v>-1.9387253714430286</v>
      </c>
      <c r="C3789" s="38" t="s">
        <v>77</v>
      </c>
      <c r="D3789" s="38" t="s">
        <v>78</v>
      </c>
      <c r="E3789" s="38" t="s">
        <v>59</v>
      </c>
      <c r="F3789" s="38" t="s">
        <v>0</v>
      </c>
      <c r="G3789" s="38" t="s">
        <v>14</v>
      </c>
      <c r="H3789" s="38" t="s">
        <v>15</v>
      </c>
      <c r="I3789" s="38" t="s">
        <v>116</v>
      </c>
    </row>
    <row r="3790" spans="1:9" x14ac:dyDescent="0.2">
      <c r="A3790" s="37">
        <v>37803</v>
      </c>
      <c r="B3790" s="38">
        <v>-0.89510390480411761</v>
      </c>
      <c r="C3790" s="38" t="s">
        <v>77</v>
      </c>
      <c r="D3790" s="38" t="s">
        <v>78</v>
      </c>
      <c r="E3790" s="38" t="s">
        <v>59</v>
      </c>
      <c r="F3790" s="38" t="s">
        <v>0</v>
      </c>
      <c r="G3790" s="38" t="s">
        <v>14</v>
      </c>
      <c r="H3790" s="38" t="s">
        <v>15</v>
      </c>
      <c r="I3790" s="38" t="s">
        <v>116</v>
      </c>
    </row>
    <row r="3791" spans="1:9" x14ac:dyDescent="0.2">
      <c r="A3791" s="37">
        <v>37895</v>
      </c>
      <c r="B3791" s="38">
        <v>-0.34921577055417874</v>
      </c>
      <c r="C3791" s="38" t="s">
        <v>77</v>
      </c>
      <c r="D3791" s="38" t="s">
        <v>78</v>
      </c>
      <c r="E3791" s="38" t="s">
        <v>59</v>
      </c>
      <c r="F3791" s="38" t="s">
        <v>0</v>
      </c>
      <c r="G3791" s="38" t="s">
        <v>14</v>
      </c>
      <c r="H3791" s="38" t="s">
        <v>15</v>
      </c>
      <c r="I3791" s="38" t="s">
        <v>116</v>
      </c>
    </row>
    <row r="3792" spans="1:9" x14ac:dyDescent="0.2">
      <c r="A3792" s="37">
        <v>37987</v>
      </c>
      <c r="B3792" s="38">
        <v>-0.40474967049433097</v>
      </c>
      <c r="C3792" s="38" t="s">
        <v>77</v>
      </c>
      <c r="D3792" s="38" t="s">
        <v>78</v>
      </c>
      <c r="E3792" s="38" t="s">
        <v>59</v>
      </c>
      <c r="F3792" s="38" t="s">
        <v>0</v>
      </c>
      <c r="G3792" s="38" t="s">
        <v>14</v>
      </c>
      <c r="H3792" s="38" t="s">
        <v>15</v>
      </c>
      <c r="I3792" s="38" t="s">
        <v>116</v>
      </c>
    </row>
    <row r="3793" spans="1:9" x14ac:dyDescent="0.2">
      <c r="A3793" s="37">
        <v>38078</v>
      </c>
      <c r="B3793" s="38">
        <v>-0.26253711881774056</v>
      </c>
      <c r="C3793" s="38" t="s">
        <v>77</v>
      </c>
      <c r="D3793" s="38" t="s">
        <v>78</v>
      </c>
      <c r="E3793" s="38" t="s">
        <v>59</v>
      </c>
      <c r="F3793" s="38" t="s">
        <v>0</v>
      </c>
      <c r="G3793" s="38" t="s">
        <v>14</v>
      </c>
      <c r="H3793" s="38" t="s">
        <v>15</v>
      </c>
      <c r="I3793" s="38" t="s">
        <v>116</v>
      </c>
    </row>
    <row r="3794" spans="1:9" x14ac:dyDescent="0.2">
      <c r="A3794" s="37">
        <v>38169</v>
      </c>
      <c r="B3794" s="38">
        <v>4.0159776265236147E-2</v>
      </c>
      <c r="C3794" s="38" t="s">
        <v>77</v>
      </c>
      <c r="D3794" s="38" t="s">
        <v>78</v>
      </c>
      <c r="E3794" s="38" t="s">
        <v>59</v>
      </c>
      <c r="F3794" s="38" t="s">
        <v>0</v>
      </c>
      <c r="G3794" s="38" t="s">
        <v>14</v>
      </c>
      <c r="H3794" s="38" t="s">
        <v>15</v>
      </c>
      <c r="I3794" s="38" t="s">
        <v>116</v>
      </c>
    </row>
    <row r="3795" spans="1:9" x14ac:dyDescent="0.2">
      <c r="A3795" s="37">
        <v>38261</v>
      </c>
      <c r="B3795" s="38">
        <v>0.40699015500689217</v>
      </c>
      <c r="C3795" s="38" t="s">
        <v>77</v>
      </c>
      <c r="D3795" s="38" t="s">
        <v>78</v>
      </c>
      <c r="E3795" s="38" t="s">
        <v>59</v>
      </c>
      <c r="F3795" s="38" t="s">
        <v>0</v>
      </c>
      <c r="G3795" s="38" t="s">
        <v>14</v>
      </c>
      <c r="H3795" s="38" t="s">
        <v>15</v>
      </c>
      <c r="I3795" s="38" t="s">
        <v>116</v>
      </c>
    </row>
    <row r="3796" spans="1:9" x14ac:dyDescent="0.2">
      <c r="A3796" s="37">
        <v>38353</v>
      </c>
      <c r="B3796" s="38">
        <v>0.87480487953068842</v>
      </c>
      <c r="C3796" s="38" t="s">
        <v>77</v>
      </c>
      <c r="D3796" s="38" t="s">
        <v>78</v>
      </c>
      <c r="E3796" s="38" t="s">
        <v>59</v>
      </c>
      <c r="F3796" s="38" t="s">
        <v>0</v>
      </c>
      <c r="G3796" s="38" t="s">
        <v>14</v>
      </c>
      <c r="H3796" s="38" t="s">
        <v>15</v>
      </c>
      <c r="I3796" s="38" t="s">
        <v>116</v>
      </c>
    </row>
    <row r="3797" spans="1:9" x14ac:dyDescent="0.2">
      <c r="A3797" s="37">
        <v>38443</v>
      </c>
      <c r="B3797" s="38">
        <v>0.7441663167486956</v>
      </c>
      <c r="C3797" s="38" t="s">
        <v>77</v>
      </c>
      <c r="D3797" s="38" t="s">
        <v>78</v>
      </c>
      <c r="E3797" s="38" t="s">
        <v>59</v>
      </c>
      <c r="F3797" s="38" t="s">
        <v>0</v>
      </c>
      <c r="G3797" s="38" t="s">
        <v>14</v>
      </c>
      <c r="H3797" s="38" t="s">
        <v>15</v>
      </c>
      <c r="I3797" s="38" t="s">
        <v>116</v>
      </c>
    </row>
    <row r="3798" spans="1:9" x14ac:dyDescent="0.2">
      <c r="A3798" s="37">
        <v>38534</v>
      </c>
      <c r="B3798" s="38">
        <v>0.914308686227705</v>
      </c>
      <c r="C3798" s="38" t="s">
        <v>77</v>
      </c>
      <c r="D3798" s="38" t="s">
        <v>78</v>
      </c>
      <c r="E3798" s="38" t="s">
        <v>59</v>
      </c>
      <c r="F3798" s="38" t="s">
        <v>0</v>
      </c>
      <c r="G3798" s="38" t="s">
        <v>14</v>
      </c>
      <c r="H3798" s="38" t="s">
        <v>15</v>
      </c>
      <c r="I3798" s="38" t="s">
        <v>116</v>
      </c>
    </row>
    <row r="3799" spans="1:9" x14ac:dyDescent="0.2">
      <c r="A3799" s="37">
        <v>38626</v>
      </c>
      <c r="B3799" s="38">
        <v>0.86798200442002038</v>
      </c>
      <c r="C3799" s="38" t="s">
        <v>77</v>
      </c>
      <c r="D3799" s="38" t="s">
        <v>78</v>
      </c>
      <c r="E3799" s="38" t="s">
        <v>59</v>
      </c>
      <c r="F3799" s="38" t="s">
        <v>0</v>
      </c>
      <c r="G3799" s="38" t="s">
        <v>14</v>
      </c>
      <c r="H3799" s="38" t="s">
        <v>15</v>
      </c>
      <c r="I3799" s="38" t="s">
        <v>116</v>
      </c>
    </row>
    <row r="3800" spans="1:9" x14ac:dyDescent="0.2">
      <c r="A3800" s="37">
        <v>38718</v>
      </c>
      <c r="B3800" s="38">
        <v>1.6296181139236809</v>
      </c>
      <c r="C3800" s="38" t="s">
        <v>77</v>
      </c>
      <c r="D3800" s="38" t="s">
        <v>78</v>
      </c>
      <c r="E3800" s="38" t="s">
        <v>59</v>
      </c>
      <c r="F3800" s="38" t="s">
        <v>0</v>
      </c>
      <c r="G3800" s="38" t="s">
        <v>14</v>
      </c>
      <c r="H3800" s="38" t="s">
        <v>15</v>
      </c>
      <c r="I3800" s="38" t="s">
        <v>116</v>
      </c>
    </row>
    <row r="3801" spans="1:9" x14ac:dyDescent="0.2">
      <c r="A3801" s="37">
        <v>38808</v>
      </c>
      <c r="B3801" s="38">
        <v>1.3161027793575419</v>
      </c>
      <c r="C3801" s="38" t="s">
        <v>77</v>
      </c>
      <c r="D3801" s="38" t="s">
        <v>78</v>
      </c>
      <c r="E3801" s="38" t="s">
        <v>59</v>
      </c>
      <c r="F3801" s="38" t="s">
        <v>0</v>
      </c>
      <c r="G3801" s="38" t="s">
        <v>14</v>
      </c>
      <c r="H3801" s="38" t="s">
        <v>15</v>
      </c>
      <c r="I3801" s="38" t="s">
        <v>116</v>
      </c>
    </row>
    <row r="3802" spans="1:9" x14ac:dyDescent="0.2">
      <c r="A3802" s="37">
        <v>38899</v>
      </c>
      <c r="B3802" s="38">
        <v>0.92175504040492573</v>
      </c>
      <c r="C3802" s="38" t="s">
        <v>77</v>
      </c>
      <c r="D3802" s="38" t="s">
        <v>78</v>
      </c>
      <c r="E3802" s="38" t="s">
        <v>59</v>
      </c>
      <c r="F3802" s="38" t="s">
        <v>0</v>
      </c>
      <c r="G3802" s="38" t="s">
        <v>14</v>
      </c>
      <c r="H3802" s="38" t="s">
        <v>15</v>
      </c>
      <c r="I3802" s="38" t="s">
        <v>116</v>
      </c>
    </row>
    <row r="3803" spans="1:9" x14ac:dyDescent="0.2">
      <c r="A3803" s="37">
        <v>38991</v>
      </c>
      <c r="B3803" s="38">
        <v>1.2681350552406156</v>
      </c>
      <c r="C3803" s="38" t="s">
        <v>77</v>
      </c>
      <c r="D3803" s="38" t="s">
        <v>78</v>
      </c>
      <c r="E3803" s="38" t="s">
        <v>59</v>
      </c>
      <c r="F3803" s="38" t="s">
        <v>0</v>
      </c>
      <c r="G3803" s="38" t="s">
        <v>14</v>
      </c>
      <c r="H3803" s="38" t="s">
        <v>15</v>
      </c>
      <c r="I3803" s="38" t="s">
        <v>116</v>
      </c>
    </row>
    <row r="3804" spans="1:9" x14ac:dyDescent="0.2">
      <c r="A3804" s="37">
        <v>39083</v>
      </c>
      <c r="B3804" s="38">
        <v>1.0530588535474728</v>
      </c>
      <c r="C3804" s="38" t="s">
        <v>77</v>
      </c>
      <c r="D3804" s="38" t="s">
        <v>78</v>
      </c>
      <c r="E3804" s="38" t="s">
        <v>59</v>
      </c>
      <c r="F3804" s="38" t="s">
        <v>0</v>
      </c>
      <c r="G3804" s="38" t="s">
        <v>14</v>
      </c>
      <c r="H3804" s="38" t="s">
        <v>15</v>
      </c>
      <c r="I3804" s="38" t="s">
        <v>116</v>
      </c>
    </row>
    <row r="3805" spans="1:9" x14ac:dyDescent="0.2">
      <c r="A3805" s="37">
        <v>39173</v>
      </c>
      <c r="B3805" s="38">
        <v>1.1514321205177369</v>
      </c>
      <c r="C3805" s="38" t="s">
        <v>77</v>
      </c>
      <c r="D3805" s="38" t="s">
        <v>78</v>
      </c>
      <c r="E3805" s="38" t="s">
        <v>59</v>
      </c>
      <c r="F3805" s="38" t="s">
        <v>0</v>
      </c>
      <c r="G3805" s="38" t="s">
        <v>14</v>
      </c>
      <c r="H3805" s="38" t="s">
        <v>15</v>
      </c>
      <c r="I3805" s="38" t="s">
        <v>116</v>
      </c>
    </row>
    <row r="3806" spans="1:9" x14ac:dyDescent="0.2">
      <c r="A3806" s="37">
        <v>39264</v>
      </c>
      <c r="B3806" s="38">
        <v>1.2136359427517673</v>
      </c>
      <c r="C3806" s="38" t="s">
        <v>77</v>
      </c>
      <c r="D3806" s="38" t="s">
        <v>78</v>
      </c>
      <c r="E3806" s="38" t="s">
        <v>59</v>
      </c>
      <c r="F3806" s="38" t="s">
        <v>0</v>
      </c>
      <c r="G3806" s="38" t="s">
        <v>14</v>
      </c>
      <c r="H3806" s="38" t="s">
        <v>15</v>
      </c>
      <c r="I3806" s="38" t="s">
        <v>116</v>
      </c>
    </row>
    <row r="3807" spans="1:9" x14ac:dyDescent="0.2">
      <c r="A3807" s="37">
        <v>39356</v>
      </c>
      <c r="B3807" s="38">
        <v>1.338861462026486</v>
      </c>
      <c r="C3807" s="38" t="s">
        <v>77</v>
      </c>
      <c r="D3807" s="38" t="s">
        <v>78</v>
      </c>
      <c r="E3807" s="38" t="s">
        <v>59</v>
      </c>
      <c r="F3807" s="38" t="s">
        <v>0</v>
      </c>
      <c r="G3807" s="38" t="s">
        <v>14</v>
      </c>
      <c r="H3807" s="38" t="s">
        <v>15</v>
      </c>
      <c r="I3807" s="38" t="s">
        <v>116</v>
      </c>
    </row>
    <row r="3808" spans="1:9" x14ac:dyDescent="0.2">
      <c r="A3808" s="37">
        <v>39448</v>
      </c>
      <c r="B3808" s="38">
        <v>0.40671648669723393</v>
      </c>
      <c r="C3808" s="38" t="s">
        <v>77</v>
      </c>
      <c r="D3808" s="38" t="s">
        <v>78</v>
      </c>
      <c r="E3808" s="38" t="s">
        <v>59</v>
      </c>
      <c r="F3808" s="38" t="s">
        <v>0</v>
      </c>
      <c r="G3808" s="38" t="s">
        <v>14</v>
      </c>
      <c r="H3808" s="38" t="s">
        <v>15</v>
      </c>
      <c r="I3808" s="38" t="s">
        <v>116</v>
      </c>
    </row>
    <row r="3809" spans="1:9" x14ac:dyDescent="0.2">
      <c r="A3809" s="37">
        <v>39539</v>
      </c>
      <c r="B3809" s="38">
        <v>0.52721736787268991</v>
      </c>
      <c r="C3809" s="38" t="s">
        <v>77</v>
      </c>
      <c r="D3809" s="38" t="s">
        <v>78</v>
      </c>
      <c r="E3809" s="38" t="s">
        <v>59</v>
      </c>
      <c r="F3809" s="38" t="s">
        <v>0</v>
      </c>
      <c r="G3809" s="38" t="s">
        <v>14</v>
      </c>
      <c r="H3809" s="38" t="s">
        <v>15</v>
      </c>
      <c r="I3809" s="38" t="s">
        <v>116</v>
      </c>
    </row>
    <row r="3810" spans="1:9" x14ac:dyDescent="0.2">
      <c r="A3810" s="37">
        <v>39630</v>
      </c>
      <c r="B3810" s="38">
        <v>-0.44571260481123254</v>
      </c>
      <c r="C3810" s="38" t="s">
        <v>77</v>
      </c>
      <c r="D3810" s="38" t="s">
        <v>78</v>
      </c>
      <c r="E3810" s="38" t="s">
        <v>59</v>
      </c>
      <c r="F3810" s="38" t="s">
        <v>0</v>
      </c>
      <c r="G3810" s="38" t="s">
        <v>14</v>
      </c>
      <c r="H3810" s="38" t="s">
        <v>15</v>
      </c>
      <c r="I3810" s="38" t="s">
        <v>116</v>
      </c>
    </row>
    <row r="3811" spans="1:9" x14ac:dyDescent="0.2">
      <c r="A3811" s="37">
        <v>39722</v>
      </c>
      <c r="B3811" s="38">
        <v>-3.0268313026020177</v>
      </c>
      <c r="C3811" s="38" t="s">
        <v>77</v>
      </c>
      <c r="D3811" s="38" t="s">
        <v>78</v>
      </c>
      <c r="E3811" s="38" t="s">
        <v>59</v>
      </c>
      <c r="F3811" s="38" t="s">
        <v>0</v>
      </c>
      <c r="G3811" s="38" t="s">
        <v>14</v>
      </c>
      <c r="H3811" s="38" t="s">
        <v>15</v>
      </c>
      <c r="I3811" s="38" t="s">
        <v>116</v>
      </c>
    </row>
    <row r="3812" spans="1:9" x14ac:dyDescent="0.2">
      <c r="A3812" s="37">
        <v>39814</v>
      </c>
      <c r="B3812" s="38">
        <v>-4.4862922110090135</v>
      </c>
      <c r="C3812" s="38" t="s">
        <v>77</v>
      </c>
      <c r="D3812" s="38" t="s">
        <v>78</v>
      </c>
      <c r="E3812" s="38" t="s">
        <v>59</v>
      </c>
      <c r="F3812" s="38" t="s">
        <v>0</v>
      </c>
      <c r="G3812" s="38" t="s">
        <v>14</v>
      </c>
      <c r="H3812" s="38" t="s">
        <v>15</v>
      </c>
      <c r="I3812" s="38" t="s">
        <v>116</v>
      </c>
    </row>
    <row r="3813" spans="1:9" x14ac:dyDescent="0.2">
      <c r="A3813" s="37">
        <v>39904</v>
      </c>
      <c r="B3813" s="38">
        <v>-4.9848366791887315</v>
      </c>
      <c r="C3813" s="38" t="s">
        <v>77</v>
      </c>
      <c r="D3813" s="38" t="s">
        <v>78</v>
      </c>
      <c r="E3813" s="38" t="s">
        <v>59</v>
      </c>
      <c r="F3813" s="38" t="s">
        <v>0</v>
      </c>
      <c r="G3813" s="38" t="s">
        <v>14</v>
      </c>
      <c r="H3813" s="38" t="s">
        <v>15</v>
      </c>
      <c r="I3813" s="38" t="s">
        <v>116</v>
      </c>
    </row>
    <row r="3814" spans="1:9" x14ac:dyDescent="0.2">
      <c r="A3814" s="37">
        <v>39995</v>
      </c>
      <c r="B3814" s="38">
        <v>-4.9549346410710626</v>
      </c>
      <c r="C3814" s="38" t="s">
        <v>77</v>
      </c>
      <c r="D3814" s="38" t="s">
        <v>78</v>
      </c>
      <c r="E3814" s="38" t="s">
        <v>59</v>
      </c>
      <c r="F3814" s="38" t="s">
        <v>0</v>
      </c>
      <c r="G3814" s="38" t="s">
        <v>14</v>
      </c>
      <c r="H3814" s="38" t="s">
        <v>15</v>
      </c>
      <c r="I3814" s="38" t="s">
        <v>116</v>
      </c>
    </row>
    <row r="3815" spans="1:9" x14ac:dyDescent="0.2">
      <c r="A3815" s="37">
        <v>40087</v>
      </c>
      <c r="B3815" s="38">
        <v>-4.2226278574395648</v>
      </c>
      <c r="C3815" s="38" t="s">
        <v>77</v>
      </c>
      <c r="D3815" s="38" t="s">
        <v>78</v>
      </c>
      <c r="E3815" s="38" t="s">
        <v>59</v>
      </c>
      <c r="F3815" s="38" t="s">
        <v>0</v>
      </c>
      <c r="G3815" s="38" t="s">
        <v>14</v>
      </c>
      <c r="H3815" s="38" t="s">
        <v>15</v>
      </c>
      <c r="I3815" s="38" t="s">
        <v>116</v>
      </c>
    </row>
    <row r="3816" spans="1:9" x14ac:dyDescent="0.2">
      <c r="A3816" s="37">
        <v>40179</v>
      </c>
      <c r="B3816" s="38">
        <v>-4.057948558305668</v>
      </c>
      <c r="C3816" s="38" t="s">
        <v>77</v>
      </c>
      <c r="D3816" s="38" t="s">
        <v>78</v>
      </c>
      <c r="E3816" s="38" t="s">
        <v>59</v>
      </c>
      <c r="F3816" s="38" t="s">
        <v>0</v>
      </c>
      <c r="G3816" s="38" t="s">
        <v>14</v>
      </c>
      <c r="H3816" s="38" t="s">
        <v>15</v>
      </c>
      <c r="I3816" s="38" t="s">
        <v>116</v>
      </c>
    </row>
    <row r="3817" spans="1:9" x14ac:dyDescent="0.2">
      <c r="A3817" s="37">
        <v>40269</v>
      </c>
      <c r="B3817" s="38">
        <v>-3.4394135042467244</v>
      </c>
      <c r="C3817" s="38" t="s">
        <v>77</v>
      </c>
      <c r="D3817" s="38" t="s">
        <v>78</v>
      </c>
      <c r="E3817" s="38" t="s">
        <v>59</v>
      </c>
      <c r="F3817" s="38" t="s">
        <v>0</v>
      </c>
      <c r="G3817" s="38" t="s">
        <v>14</v>
      </c>
      <c r="H3817" s="38" t="s">
        <v>15</v>
      </c>
      <c r="I3817" s="38" t="s">
        <v>116</v>
      </c>
    </row>
    <row r="3818" spans="1:9" x14ac:dyDescent="0.2">
      <c r="A3818" s="37">
        <v>40360</v>
      </c>
      <c r="B3818" s="38">
        <v>-3.0231992202983005</v>
      </c>
      <c r="C3818" s="38" t="s">
        <v>77</v>
      </c>
      <c r="D3818" s="38" t="s">
        <v>78</v>
      </c>
      <c r="E3818" s="38" t="s">
        <v>59</v>
      </c>
      <c r="F3818" s="38" t="s">
        <v>0</v>
      </c>
      <c r="G3818" s="38" t="s">
        <v>14</v>
      </c>
      <c r="H3818" s="38" t="s">
        <v>15</v>
      </c>
      <c r="I3818" s="38" t="s">
        <v>116</v>
      </c>
    </row>
    <row r="3819" spans="1:9" x14ac:dyDescent="0.2">
      <c r="A3819" s="37">
        <v>40452</v>
      </c>
      <c r="B3819" s="38">
        <v>-2.8568925228722342</v>
      </c>
      <c r="C3819" s="38" t="s">
        <v>77</v>
      </c>
      <c r="D3819" s="38" t="s">
        <v>78</v>
      </c>
      <c r="E3819" s="38" t="s">
        <v>59</v>
      </c>
      <c r="F3819" s="38" t="s">
        <v>0</v>
      </c>
      <c r="G3819" s="38" t="s">
        <v>14</v>
      </c>
      <c r="H3819" s="38" t="s">
        <v>15</v>
      </c>
      <c r="I3819" s="38" t="s">
        <v>116</v>
      </c>
    </row>
    <row r="3820" spans="1:9" x14ac:dyDescent="0.2">
      <c r="A3820" s="37">
        <v>40544</v>
      </c>
      <c r="B3820" s="38">
        <v>-3.4425357910419563</v>
      </c>
      <c r="C3820" s="38" t="s">
        <v>77</v>
      </c>
      <c r="D3820" s="38" t="s">
        <v>78</v>
      </c>
      <c r="E3820" s="38" t="s">
        <v>59</v>
      </c>
      <c r="F3820" s="38" t="s">
        <v>0</v>
      </c>
      <c r="G3820" s="38" t="s">
        <v>14</v>
      </c>
      <c r="H3820" s="38" t="s">
        <v>15</v>
      </c>
      <c r="I3820" s="38" t="s">
        <v>116</v>
      </c>
    </row>
    <row r="3821" spans="1:9" x14ac:dyDescent="0.2">
      <c r="A3821" s="37">
        <v>40634</v>
      </c>
      <c r="B3821" s="38">
        <v>-3.1548966856111527</v>
      </c>
      <c r="C3821" s="38" t="s">
        <v>77</v>
      </c>
      <c r="D3821" s="38" t="s">
        <v>78</v>
      </c>
      <c r="E3821" s="38" t="s">
        <v>59</v>
      </c>
      <c r="F3821" s="38" t="s">
        <v>0</v>
      </c>
      <c r="G3821" s="38" t="s">
        <v>14</v>
      </c>
      <c r="H3821" s="38" t="s">
        <v>15</v>
      </c>
      <c r="I3821" s="38" t="s">
        <v>116</v>
      </c>
    </row>
    <row r="3822" spans="1:9" x14ac:dyDescent="0.2">
      <c r="A3822" s="37">
        <v>40725</v>
      </c>
      <c r="B3822" s="38">
        <v>-3.5497464399019796</v>
      </c>
      <c r="C3822" s="38" t="s">
        <v>77</v>
      </c>
      <c r="D3822" s="38" t="s">
        <v>78</v>
      </c>
      <c r="E3822" s="38" t="s">
        <v>59</v>
      </c>
      <c r="F3822" s="38" t="s">
        <v>0</v>
      </c>
      <c r="G3822" s="38" t="s">
        <v>14</v>
      </c>
      <c r="H3822" s="38" t="s">
        <v>15</v>
      </c>
      <c r="I3822" s="38" t="s">
        <v>116</v>
      </c>
    </row>
    <row r="3823" spans="1:9" x14ac:dyDescent="0.2">
      <c r="A3823" s="37">
        <v>40817</v>
      </c>
      <c r="B3823" s="38">
        <v>-2.8552661031593929</v>
      </c>
      <c r="C3823" s="38" t="s">
        <v>77</v>
      </c>
      <c r="D3823" s="38" t="s">
        <v>78</v>
      </c>
      <c r="E3823" s="38" t="s">
        <v>59</v>
      </c>
      <c r="F3823" s="38" t="s">
        <v>0</v>
      </c>
      <c r="G3823" s="38" t="s">
        <v>14</v>
      </c>
      <c r="H3823" s="38" t="s">
        <v>15</v>
      </c>
      <c r="I3823" s="38" t="s">
        <v>116</v>
      </c>
    </row>
    <row r="3824" spans="1:9" x14ac:dyDescent="0.2">
      <c r="A3824" s="37">
        <v>40909</v>
      </c>
      <c r="B3824" s="38">
        <v>-2.4441723437331864</v>
      </c>
      <c r="C3824" s="38" t="s">
        <v>77</v>
      </c>
      <c r="D3824" s="38" t="s">
        <v>78</v>
      </c>
      <c r="E3824" s="38" t="s">
        <v>59</v>
      </c>
      <c r="F3824" s="38" t="s">
        <v>0</v>
      </c>
      <c r="G3824" s="38" t="s">
        <v>14</v>
      </c>
      <c r="H3824" s="38" t="s">
        <v>15</v>
      </c>
      <c r="I3824" s="38" t="s">
        <v>116</v>
      </c>
    </row>
    <row r="3825" spans="1:9" x14ac:dyDescent="0.2">
      <c r="A3825" s="37">
        <v>41000</v>
      </c>
      <c r="B3825" s="38">
        <v>-2.4219727265976543</v>
      </c>
      <c r="C3825" s="38" t="s">
        <v>77</v>
      </c>
      <c r="D3825" s="38" t="s">
        <v>78</v>
      </c>
      <c r="E3825" s="38" t="s">
        <v>59</v>
      </c>
      <c r="F3825" s="38" t="s">
        <v>0</v>
      </c>
      <c r="G3825" s="38" t="s">
        <v>14</v>
      </c>
      <c r="H3825" s="38" t="s">
        <v>15</v>
      </c>
      <c r="I3825" s="38" t="s">
        <v>116</v>
      </c>
    </row>
    <row r="3826" spans="1:9" x14ac:dyDescent="0.2">
      <c r="A3826" s="37">
        <v>41091</v>
      </c>
      <c r="B3826" s="38">
        <v>-2.6985932968652926</v>
      </c>
      <c r="C3826" s="38" t="s">
        <v>77</v>
      </c>
      <c r="D3826" s="38" t="s">
        <v>78</v>
      </c>
      <c r="E3826" s="38" t="s">
        <v>59</v>
      </c>
      <c r="F3826" s="38" t="s">
        <v>0</v>
      </c>
      <c r="G3826" s="38" t="s">
        <v>14</v>
      </c>
      <c r="H3826" s="38" t="s">
        <v>15</v>
      </c>
      <c r="I3826" s="38" t="s">
        <v>116</v>
      </c>
    </row>
    <row r="3827" spans="1:9" x14ac:dyDescent="0.2">
      <c r="A3827" s="37">
        <v>41183</v>
      </c>
      <c r="B3827" s="38">
        <v>-3.0080481743711585</v>
      </c>
      <c r="C3827" s="38" t="s">
        <v>77</v>
      </c>
      <c r="D3827" s="38" t="s">
        <v>78</v>
      </c>
      <c r="E3827" s="38" t="s">
        <v>59</v>
      </c>
      <c r="F3827" s="38" t="s">
        <v>0</v>
      </c>
      <c r="G3827" s="38" t="s">
        <v>14</v>
      </c>
      <c r="H3827" s="38" t="s">
        <v>15</v>
      </c>
      <c r="I3827" s="38" t="s">
        <v>116</v>
      </c>
    </row>
    <row r="3828" spans="1:9" x14ac:dyDescent="0.2">
      <c r="A3828" s="37">
        <v>41275</v>
      </c>
      <c r="B3828" s="38">
        <v>-2.4864303591345838</v>
      </c>
      <c r="C3828" s="38" t="s">
        <v>77</v>
      </c>
      <c r="D3828" s="38" t="s">
        <v>78</v>
      </c>
      <c r="E3828" s="38" t="s">
        <v>59</v>
      </c>
      <c r="F3828" s="38" t="s">
        <v>0</v>
      </c>
      <c r="G3828" s="38" t="s">
        <v>14</v>
      </c>
      <c r="H3828" s="38" t="s">
        <v>15</v>
      </c>
      <c r="I3828" s="38" t="s">
        <v>116</v>
      </c>
    </row>
    <row r="3829" spans="1:9" x14ac:dyDescent="0.2">
      <c r="A3829" s="37">
        <v>41365</v>
      </c>
      <c r="B3829" s="38">
        <v>-2.6644467673537009</v>
      </c>
      <c r="C3829" s="38" t="s">
        <v>77</v>
      </c>
      <c r="D3829" s="38" t="s">
        <v>78</v>
      </c>
      <c r="E3829" s="38" t="s">
        <v>59</v>
      </c>
      <c r="F3829" s="38" t="s">
        <v>0</v>
      </c>
      <c r="G3829" s="38" t="s">
        <v>14</v>
      </c>
      <c r="H3829" s="38" t="s">
        <v>15</v>
      </c>
      <c r="I3829" s="38" t="s">
        <v>116</v>
      </c>
    </row>
    <row r="3830" spans="1:9" x14ac:dyDescent="0.2">
      <c r="A3830" s="37">
        <v>41456</v>
      </c>
      <c r="B3830" s="38">
        <v>-2.2794879640402166</v>
      </c>
      <c r="C3830" s="38" t="s">
        <v>77</v>
      </c>
      <c r="D3830" s="38" t="s">
        <v>78</v>
      </c>
      <c r="E3830" s="38" t="s">
        <v>59</v>
      </c>
      <c r="F3830" s="38" t="s">
        <v>0</v>
      </c>
      <c r="G3830" s="38" t="s">
        <v>14</v>
      </c>
      <c r="H3830" s="38" t="s">
        <v>15</v>
      </c>
      <c r="I3830" s="38" t="s">
        <v>116</v>
      </c>
    </row>
    <row r="3831" spans="1:9" x14ac:dyDescent="0.2">
      <c r="A3831" s="37">
        <v>41548</v>
      </c>
      <c r="B3831" s="38">
        <v>-1.8813760364564613</v>
      </c>
      <c r="C3831" s="38" t="s">
        <v>77</v>
      </c>
      <c r="D3831" s="38" t="s">
        <v>78</v>
      </c>
      <c r="E3831" s="38" t="s">
        <v>59</v>
      </c>
      <c r="F3831" s="38" t="s">
        <v>0</v>
      </c>
      <c r="G3831" s="38" t="s">
        <v>14</v>
      </c>
      <c r="H3831" s="38" t="s">
        <v>15</v>
      </c>
      <c r="I3831" s="38" t="s">
        <v>116</v>
      </c>
    </row>
    <row r="3832" spans="1:9" x14ac:dyDescent="0.2">
      <c r="A3832" s="37">
        <v>41640</v>
      </c>
      <c r="B3832" s="38">
        <v>-2.6784622384796952</v>
      </c>
      <c r="C3832" s="38" t="s">
        <v>77</v>
      </c>
      <c r="D3832" s="38" t="s">
        <v>78</v>
      </c>
      <c r="E3832" s="38" t="s">
        <v>59</v>
      </c>
      <c r="F3832" s="38" t="s">
        <v>0</v>
      </c>
      <c r="G3832" s="38" t="s">
        <v>14</v>
      </c>
      <c r="H3832" s="38" t="s">
        <v>15</v>
      </c>
      <c r="I3832" s="38" t="s">
        <v>116</v>
      </c>
    </row>
    <row r="3833" spans="1:9" x14ac:dyDescent="0.2">
      <c r="A3833" s="37">
        <v>41730</v>
      </c>
      <c r="B3833" s="38">
        <v>-1.8881864553888739</v>
      </c>
      <c r="C3833" s="38" t="s">
        <v>77</v>
      </c>
      <c r="D3833" s="38" t="s">
        <v>78</v>
      </c>
      <c r="E3833" s="38" t="s">
        <v>59</v>
      </c>
      <c r="F3833" s="38" t="s">
        <v>0</v>
      </c>
      <c r="G3833" s="38" t="s">
        <v>14</v>
      </c>
      <c r="H3833" s="38" t="s">
        <v>15</v>
      </c>
      <c r="I3833" s="38" t="s">
        <v>116</v>
      </c>
    </row>
    <row r="3834" spans="1:9" x14ac:dyDescent="0.2">
      <c r="A3834" s="37">
        <v>41821</v>
      </c>
      <c r="B3834" s="38">
        <v>-1.1762451818758124</v>
      </c>
      <c r="C3834" s="38" t="s">
        <v>77</v>
      </c>
      <c r="D3834" s="38" t="s">
        <v>78</v>
      </c>
      <c r="E3834" s="38" t="s">
        <v>59</v>
      </c>
      <c r="F3834" s="38" t="s">
        <v>0</v>
      </c>
      <c r="G3834" s="38" t="s">
        <v>14</v>
      </c>
      <c r="H3834" s="38" t="s">
        <v>15</v>
      </c>
      <c r="I3834" s="38" t="s">
        <v>116</v>
      </c>
    </row>
    <row r="3835" spans="1:9" x14ac:dyDescent="0.2">
      <c r="A3835" s="37">
        <v>41913</v>
      </c>
      <c r="B3835" s="38">
        <v>-1.1644669338879088</v>
      </c>
      <c r="C3835" s="38" t="s">
        <v>77</v>
      </c>
      <c r="D3835" s="38" t="s">
        <v>78</v>
      </c>
      <c r="E3835" s="38" t="s">
        <v>59</v>
      </c>
      <c r="F3835" s="38" t="s">
        <v>0</v>
      </c>
      <c r="G3835" s="38" t="s">
        <v>14</v>
      </c>
      <c r="H3835" s="38" t="s">
        <v>15</v>
      </c>
      <c r="I3835" s="38" t="s">
        <v>116</v>
      </c>
    </row>
    <row r="3836" spans="1:9" x14ac:dyDescent="0.2">
      <c r="A3836" s="37">
        <v>42005</v>
      </c>
      <c r="B3836" s="38">
        <v>-0.77185167654962861</v>
      </c>
      <c r="C3836" s="38" t="s">
        <v>77</v>
      </c>
      <c r="D3836" s="38" t="s">
        <v>78</v>
      </c>
      <c r="E3836" s="38" t="s">
        <v>59</v>
      </c>
      <c r="F3836" s="38" t="s">
        <v>0</v>
      </c>
      <c r="G3836" s="38" t="s">
        <v>14</v>
      </c>
      <c r="H3836" s="38" t="s">
        <v>15</v>
      </c>
      <c r="I3836" s="38" t="s">
        <v>116</v>
      </c>
    </row>
    <row r="3837" spans="1:9" x14ac:dyDescent="0.2">
      <c r="A3837" s="37">
        <v>42095</v>
      </c>
      <c r="B3837" s="38">
        <v>-0.65968589393119448</v>
      </c>
      <c r="C3837" s="38" t="s">
        <v>77</v>
      </c>
      <c r="D3837" s="38" t="s">
        <v>78</v>
      </c>
      <c r="E3837" s="38" t="s">
        <v>59</v>
      </c>
      <c r="F3837" s="38" t="s">
        <v>0</v>
      </c>
      <c r="G3837" s="38" t="s">
        <v>14</v>
      </c>
      <c r="H3837" s="38" t="s">
        <v>15</v>
      </c>
      <c r="I3837" s="38" t="s">
        <v>116</v>
      </c>
    </row>
    <row r="3838" spans="1:9" x14ac:dyDescent="0.2">
      <c r="A3838" s="37">
        <v>42186</v>
      </c>
      <c r="B3838" s="38">
        <v>-0.76627867324046139</v>
      </c>
      <c r="C3838" s="38" t="s">
        <v>77</v>
      </c>
      <c r="D3838" s="38" t="s">
        <v>78</v>
      </c>
      <c r="E3838" s="38" t="s">
        <v>59</v>
      </c>
      <c r="F3838" s="38" t="s">
        <v>0</v>
      </c>
      <c r="G3838" s="38" t="s">
        <v>14</v>
      </c>
      <c r="H3838" s="38" t="s">
        <v>15</v>
      </c>
      <c r="I3838" s="38" t="s">
        <v>116</v>
      </c>
    </row>
    <row r="3839" spans="1:9" x14ac:dyDescent="0.2">
      <c r="A3839" s="37">
        <v>42278</v>
      </c>
      <c r="B3839" s="38">
        <v>-1.0886399101308619</v>
      </c>
      <c r="C3839" s="38" t="s">
        <v>77</v>
      </c>
      <c r="D3839" s="38" t="s">
        <v>78</v>
      </c>
      <c r="E3839" s="38" t="s">
        <v>59</v>
      </c>
      <c r="F3839" s="38" t="s">
        <v>0</v>
      </c>
      <c r="G3839" s="38" t="s">
        <v>14</v>
      </c>
      <c r="H3839" s="38" t="s">
        <v>15</v>
      </c>
      <c r="I3839" s="38" t="s">
        <v>116</v>
      </c>
    </row>
    <row r="3840" spans="1:9" x14ac:dyDescent="0.2">
      <c r="A3840" s="37">
        <v>42370</v>
      </c>
      <c r="B3840" s="38">
        <v>-1.0238570616857512</v>
      </c>
      <c r="C3840" s="38" t="s">
        <v>77</v>
      </c>
      <c r="D3840" s="38" t="s">
        <v>78</v>
      </c>
      <c r="E3840" s="38" t="s">
        <v>59</v>
      </c>
      <c r="F3840" s="38" t="s">
        <v>0</v>
      </c>
      <c r="G3840" s="38" t="s">
        <v>14</v>
      </c>
      <c r="H3840" s="38" t="s">
        <v>15</v>
      </c>
      <c r="I3840" s="38" t="s">
        <v>116</v>
      </c>
    </row>
    <row r="3841" spans="1:9" x14ac:dyDescent="0.2">
      <c r="A3841" s="37">
        <v>42461</v>
      </c>
      <c r="B3841" s="38">
        <v>-1.2115723559435909</v>
      </c>
      <c r="C3841" s="38" t="s">
        <v>77</v>
      </c>
      <c r="D3841" s="38" t="s">
        <v>78</v>
      </c>
      <c r="E3841" s="38" t="s">
        <v>59</v>
      </c>
      <c r="F3841" s="38" t="s">
        <v>0</v>
      </c>
      <c r="G3841" s="38" t="s">
        <v>14</v>
      </c>
      <c r="H3841" s="38" t="s">
        <v>15</v>
      </c>
      <c r="I3841" s="38" t="s">
        <v>116</v>
      </c>
    </row>
    <row r="3842" spans="1:9" x14ac:dyDescent="0.2">
      <c r="A3842" s="37">
        <v>42552</v>
      </c>
      <c r="B3842" s="38">
        <v>-1.0119062431001358</v>
      </c>
      <c r="C3842" s="38" t="s">
        <v>77</v>
      </c>
      <c r="D3842" s="38" t="s">
        <v>78</v>
      </c>
      <c r="E3842" s="38" t="s">
        <v>59</v>
      </c>
      <c r="F3842" s="38" t="s">
        <v>0</v>
      </c>
      <c r="G3842" s="38" t="s">
        <v>14</v>
      </c>
      <c r="H3842" s="38" t="s">
        <v>15</v>
      </c>
      <c r="I3842" s="38" t="s">
        <v>116</v>
      </c>
    </row>
    <row r="3843" spans="1:9" x14ac:dyDescent="0.2">
      <c r="A3843" s="37">
        <v>42644</v>
      </c>
      <c r="B3843" s="38">
        <v>-0.95958827718619633</v>
      </c>
      <c r="C3843" s="38" t="s">
        <v>77</v>
      </c>
      <c r="D3843" s="38" t="s">
        <v>78</v>
      </c>
      <c r="E3843" s="38" t="s">
        <v>59</v>
      </c>
      <c r="F3843" s="38" t="s">
        <v>0</v>
      </c>
      <c r="G3843" s="38" t="s">
        <v>14</v>
      </c>
      <c r="H3843" s="38" t="s">
        <v>15</v>
      </c>
      <c r="I3843" s="38" t="s">
        <v>116</v>
      </c>
    </row>
    <row r="3844" spans="1:9" x14ac:dyDescent="0.2">
      <c r="A3844" s="37">
        <v>42736</v>
      </c>
      <c r="B3844" s="38">
        <v>-0.9714189222935099</v>
      </c>
      <c r="C3844" s="38" t="s">
        <v>77</v>
      </c>
      <c r="D3844" s="38" t="s">
        <v>78</v>
      </c>
      <c r="E3844" s="38" t="s">
        <v>59</v>
      </c>
      <c r="F3844" s="38" t="s">
        <v>0</v>
      </c>
      <c r="G3844" s="38" t="s">
        <v>14</v>
      </c>
      <c r="H3844" s="38" t="s">
        <v>15</v>
      </c>
      <c r="I3844" s="38" t="s">
        <v>116</v>
      </c>
    </row>
    <row r="3845" spans="1:9" x14ac:dyDescent="0.2">
      <c r="A3845" s="37">
        <v>42826</v>
      </c>
      <c r="B3845" s="38">
        <v>-0.90889514448939668</v>
      </c>
      <c r="C3845" s="38" t="s">
        <v>77</v>
      </c>
      <c r="D3845" s="38" t="s">
        <v>78</v>
      </c>
      <c r="E3845" s="38" t="s">
        <v>59</v>
      </c>
      <c r="F3845" s="38" t="s">
        <v>0</v>
      </c>
      <c r="G3845" s="38" t="s">
        <v>14</v>
      </c>
      <c r="H3845" s="38" t="s">
        <v>15</v>
      </c>
      <c r="I3845" s="38" t="s">
        <v>116</v>
      </c>
    </row>
    <row r="3846" spans="1:9" x14ac:dyDescent="0.2">
      <c r="A3846" s="37">
        <v>42917</v>
      </c>
      <c r="B3846" s="38">
        <v>-0.62197927346449022</v>
      </c>
      <c r="C3846" s="38" t="s">
        <v>77</v>
      </c>
      <c r="D3846" s="38" t="s">
        <v>78</v>
      </c>
      <c r="E3846" s="38" t="s">
        <v>59</v>
      </c>
      <c r="F3846" s="38" t="s">
        <v>0</v>
      </c>
      <c r="G3846" s="38" t="s">
        <v>14</v>
      </c>
      <c r="H3846" s="38" t="s">
        <v>15</v>
      </c>
      <c r="I3846" s="38" t="s">
        <v>116</v>
      </c>
    </row>
    <row r="3847" spans="1:9" x14ac:dyDescent="0.2">
      <c r="A3847" s="37">
        <v>43009</v>
      </c>
      <c r="B3847" s="38">
        <v>-1.9160858266920044E-3</v>
      </c>
      <c r="C3847" s="38" t="s">
        <v>77</v>
      </c>
      <c r="D3847" s="38" t="s">
        <v>78</v>
      </c>
      <c r="E3847" s="38" t="s">
        <v>59</v>
      </c>
      <c r="F3847" s="38" t="s">
        <v>0</v>
      </c>
      <c r="G3847" s="38" t="s">
        <v>14</v>
      </c>
      <c r="H3847" s="38" t="s">
        <v>15</v>
      </c>
      <c r="I3847" s="38" t="s">
        <v>116</v>
      </c>
    </row>
    <row r="3848" spans="1:9" x14ac:dyDescent="0.2">
      <c r="A3848" s="37">
        <v>43101</v>
      </c>
      <c r="B3848" s="38">
        <v>0.30409850777728398</v>
      </c>
      <c r="C3848" s="38" t="s">
        <v>77</v>
      </c>
      <c r="D3848" s="38" t="s">
        <v>78</v>
      </c>
      <c r="E3848" s="38" t="s">
        <v>59</v>
      </c>
      <c r="F3848" s="38" t="s">
        <v>0</v>
      </c>
      <c r="G3848" s="38" t="s">
        <v>14</v>
      </c>
      <c r="H3848" s="38" t="s">
        <v>15</v>
      </c>
      <c r="I3848" s="38" t="s">
        <v>116</v>
      </c>
    </row>
    <row r="3849" spans="1:9" x14ac:dyDescent="0.2">
      <c r="A3849" s="37">
        <v>43191</v>
      </c>
      <c r="B3849" s="38">
        <v>0.32189208493405008</v>
      </c>
      <c r="C3849" s="38" t="s">
        <v>77</v>
      </c>
      <c r="D3849" s="38" t="s">
        <v>78</v>
      </c>
      <c r="E3849" s="38" t="s">
        <v>59</v>
      </c>
      <c r="F3849" s="38" t="s">
        <v>0</v>
      </c>
      <c r="G3849" s="38" t="s">
        <v>14</v>
      </c>
      <c r="H3849" s="38" t="s">
        <v>15</v>
      </c>
      <c r="I3849" s="38" t="s">
        <v>116</v>
      </c>
    </row>
    <row r="3850" spans="1:9" x14ac:dyDescent="0.2">
      <c r="A3850" s="37">
        <v>43282</v>
      </c>
      <c r="B3850" s="38">
        <v>0.43051249618506482</v>
      </c>
      <c r="C3850" s="38" t="s">
        <v>77</v>
      </c>
      <c r="D3850" s="38" t="s">
        <v>78</v>
      </c>
      <c r="E3850" s="38" t="s">
        <v>59</v>
      </c>
      <c r="F3850" s="38" t="s">
        <v>0</v>
      </c>
      <c r="G3850" s="38" t="s">
        <v>14</v>
      </c>
      <c r="H3850" s="38" t="s">
        <v>15</v>
      </c>
      <c r="I3850" s="38" t="s">
        <v>116</v>
      </c>
    </row>
    <row r="3851" spans="1:9" x14ac:dyDescent="0.2">
      <c r="A3851" s="37">
        <v>43374</v>
      </c>
      <c r="B3851" s="38">
        <v>5.1836642169700298E-2</v>
      </c>
      <c r="C3851" s="38" t="s">
        <v>77</v>
      </c>
      <c r="D3851" s="38" t="s">
        <v>78</v>
      </c>
      <c r="E3851" s="38" t="s">
        <v>59</v>
      </c>
      <c r="F3851" s="38" t="s">
        <v>0</v>
      </c>
      <c r="G3851" s="38" t="s">
        <v>14</v>
      </c>
      <c r="H3851" s="38" t="s">
        <v>15</v>
      </c>
      <c r="I3851" s="38" t="s">
        <v>116</v>
      </c>
    </row>
    <row r="3852" spans="1:9" x14ac:dyDescent="0.2">
      <c r="A3852" s="37">
        <v>43466</v>
      </c>
      <c r="B3852" s="38">
        <v>0.14635237384557076</v>
      </c>
      <c r="C3852" s="38" t="s">
        <v>77</v>
      </c>
      <c r="D3852" s="38" t="s">
        <v>78</v>
      </c>
      <c r="E3852" s="38" t="s">
        <v>59</v>
      </c>
      <c r="F3852" s="38" t="s">
        <v>0</v>
      </c>
      <c r="G3852" s="38" t="s">
        <v>14</v>
      </c>
      <c r="H3852" s="38" t="s">
        <v>15</v>
      </c>
      <c r="I3852" s="38" t="s">
        <v>116</v>
      </c>
    </row>
    <row r="3853" spans="1:9" x14ac:dyDescent="0.2">
      <c r="A3853" s="37">
        <v>43556</v>
      </c>
      <c r="B3853" s="38">
        <v>0.45133364488145755</v>
      </c>
      <c r="C3853" s="38" t="s">
        <v>77</v>
      </c>
      <c r="D3853" s="38" t="s">
        <v>78</v>
      </c>
      <c r="E3853" s="38" t="s">
        <v>59</v>
      </c>
      <c r="F3853" s="38" t="s">
        <v>0</v>
      </c>
      <c r="G3853" s="38" t="s">
        <v>14</v>
      </c>
      <c r="H3853" s="38" t="s">
        <v>15</v>
      </c>
      <c r="I3853" s="38" t="s">
        <v>116</v>
      </c>
    </row>
    <row r="3854" spans="1:9" x14ac:dyDescent="0.2">
      <c r="A3854" s="37">
        <v>43647</v>
      </c>
      <c r="B3854" s="38">
        <v>1.0944348520096403</v>
      </c>
      <c r="C3854" s="38" t="s">
        <v>77</v>
      </c>
      <c r="D3854" s="38" t="s">
        <v>78</v>
      </c>
      <c r="E3854" s="38" t="s">
        <v>59</v>
      </c>
      <c r="F3854" s="38" t="s">
        <v>0</v>
      </c>
      <c r="G3854" s="38" t="s">
        <v>14</v>
      </c>
      <c r="H3854" s="38" t="s">
        <v>15</v>
      </c>
      <c r="I3854" s="38" t="s">
        <v>116</v>
      </c>
    </row>
    <row r="3855" spans="1:9" x14ac:dyDescent="0.2">
      <c r="A3855" s="37">
        <v>43739</v>
      </c>
      <c r="B3855" s="38">
        <v>1.2673358082025743</v>
      </c>
      <c r="C3855" s="38" t="s">
        <v>77</v>
      </c>
      <c r="D3855" s="38" t="s">
        <v>78</v>
      </c>
      <c r="E3855" s="38" t="s">
        <v>59</v>
      </c>
      <c r="F3855" s="38" t="s">
        <v>0</v>
      </c>
      <c r="G3855" s="38" t="s">
        <v>14</v>
      </c>
      <c r="H3855" s="38" t="s">
        <v>15</v>
      </c>
      <c r="I3855" s="38" t="s">
        <v>116</v>
      </c>
    </row>
    <row r="3856" spans="1:9" x14ac:dyDescent="0.2">
      <c r="A3856" s="37">
        <v>43831</v>
      </c>
      <c r="B3856" s="38">
        <v>-0.56025348810878617</v>
      </c>
      <c r="C3856" s="38" t="s">
        <v>77</v>
      </c>
      <c r="D3856" s="38" t="s">
        <v>78</v>
      </c>
      <c r="E3856" s="38" t="s">
        <v>59</v>
      </c>
      <c r="F3856" s="38" t="s">
        <v>0</v>
      </c>
      <c r="G3856" s="38" t="s">
        <v>14</v>
      </c>
      <c r="H3856" s="38" t="s">
        <v>15</v>
      </c>
      <c r="I3856" s="38" t="s">
        <v>116</v>
      </c>
    </row>
    <row r="3857" spans="1:9" x14ac:dyDescent="0.2">
      <c r="A3857" s="37">
        <v>43922</v>
      </c>
      <c r="B3857" s="38">
        <v>-8.8305299534249926</v>
      </c>
      <c r="C3857" s="38" t="s">
        <v>77</v>
      </c>
      <c r="D3857" s="38" t="s">
        <v>78</v>
      </c>
      <c r="E3857" s="38" t="s">
        <v>59</v>
      </c>
      <c r="F3857" s="38" t="s">
        <v>0</v>
      </c>
      <c r="G3857" s="38" t="s">
        <v>14</v>
      </c>
      <c r="H3857" s="38" t="s">
        <v>15</v>
      </c>
      <c r="I3857" s="38" t="s">
        <v>116</v>
      </c>
    </row>
    <row r="3858" spans="1:9" x14ac:dyDescent="0.2">
      <c r="A3858" s="37">
        <v>44013</v>
      </c>
      <c r="B3858" s="38">
        <v>-2.1962329900133359</v>
      </c>
      <c r="C3858" s="38" t="s">
        <v>77</v>
      </c>
      <c r="D3858" s="38" t="s">
        <v>78</v>
      </c>
      <c r="E3858" s="38" t="s">
        <v>59</v>
      </c>
      <c r="F3858" s="38" t="s">
        <v>0</v>
      </c>
      <c r="G3858" s="38" t="s">
        <v>14</v>
      </c>
      <c r="H3858" s="38" t="s">
        <v>15</v>
      </c>
      <c r="I3858" s="38" t="s">
        <v>116</v>
      </c>
    </row>
    <row r="3859" spans="1:9" x14ac:dyDescent="0.2">
      <c r="A3859" s="37">
        <v>44105</v>
      </c>
      <c r="B3859" s="38">
        <v>-1.5376518700717989</v>
      </c>
      <c r="C3859" s="38" t="s">
        <v>77</v>
      </c>
      <c r="D3859" s="38" t="s">
        <v>78</v>
      </c>
      <c r="E3859" s="38" t="s">
        <v>59</v>
      </c>
      <c r="F3859" s="38" t="s">
        <v>0</v>
      </c>
      <c r="G3859" s="38" t="s">
        <v>14</v>
      </c>
      <c r="H3859" s="38" t="s">
        <v>15</v>
      </c>
      <c r="I3859" s="38" t="s">
        <v>116</v>
      </c>
    </row>
    <row r="3860" spans="1:9" x14ac:dyDescent="0.2">
      <c r="A3860" s="37">
        <v>44197</v>
      </c>
      <c r="B3860" s="38">
        <v>-0.63501718355182257</v>
      </c>
      <c r="C3860" s="38" t="s">
        <v>77</v>
      </c>
      <c r="D3860" s="38" t="s">
        <v>78</v>
      </c>
      <c r="E3860" s="38" t="s">
        <v>59</v>
      </c>
      <c r="F3860" s="38" t="s">
        <v>0</v>
      </c>
      <c r="G3860" s="38" t="s">
        <v>14</v>
      </c>
      <c r="H3860" s="38" t="s">
        <v>15</v>
      </c>
      <c r="I3860" s="38" t="s">
        <v>116</v>
      </c>
    </row>
    <row r="3861" spans="1:9" x14ac:dyDescent="0.2">
      <c r="A3861" s="37">
        <v>44287</v>
      </c>
      <c r="B3861" s="38">
        <v>0.55641259216274719</v>
      </c>
      <c r="C3861" s="38" t="s">
        <v>77</v>
      </c>
      <c r="D3861" s="38" t="s">
        <v>78</v>
      </c>
      <c r="E3861" s="38" t="s">
        <v>59</v>
      </c>
      <c r="F3861" s="38" t="s">
        <v>0</v>
      </c>
      <c r="G3861" s="38" t="s">
        <v>14</v>
      </c>
      <c r="H3861" s="38" t="s">
        <v>15</v>
      </c>
      <c r="I3861" s="38" t="s">
        <v>116</v>
      </c>
    </row>
    <row r="3862" spans="1:9" x14ac:dyDescent="0.2">
      <c r="A3862" s="37">
        <v>44378</v>
      </c>
      <c r="B3862" s="38">
        <v>0.85150021566260392</v>
      </c>
      <c r="C3862" s="38" t="s">
        <v>77</v>
      </c>
      <c r="D3862" s="38" t="s">
        <v>78</v>
      </c>
      <c r="E3862" s="38" t="s">
        <v>59</v>
      </c>
      <c r="F3862" s="38" t="s">
        <v>0</v>
      </c>
      <c r="G3862" s="38" t="s">
        <v>14</v>
      </c>
      <c r="H3862" s="38" t="s">
        <v>15</v>
      </c>
      <c r="I3862" s="38" t="s">
        <v>116</v>
      </c>
    </row>
    <row r="3863" spans="1:9" x14ac:dyDescent="0.2">
      <c r="A3863" s="37">
        <v>44470</v>
      </c>
      <c r="B3863" s="38">
        <v>2.0168668971825454</v>
      </c>
      <c r="C3863" s="38" t="s">
        <v>77</v>
      </c>
      <c r="D3863" s="38" t="s">
        <v>78</v>
      </c>
      <c r="E3863" s="38" t="s">
        <v>59</v>
      </c>
      <c r="F3863" s="38" t="s">
        <v>0</v>
      </c>
      <c r="G3863" s="38" t="s">
        <v>14</v>
      </c>
      <c r="H3863" s="38" t="s">
        <v>15</v>
      </c>
      <c r="I3863" s="38" t="s">
        <v>116</v>
      </c>
    </row>
    <row r="3864" spans="1:9" x14ac:dyDescent="0.2">
      <c r="A3864" s="37">
        <v>44562</v>
      </c>
      <c r="B3864" s="38">
        <v>1.1715931164552718</v>
      </c>
      <c r="C3864" s="38" t="s">
        <v>77</v>
      </c>
      <c r="D3864" s="38" t="s">
        <v>78</v>
      </c>
      <c r="E3864" s="38" t="s">
        <v>59</v>
      </c>
      <c r="F3864" s="38" t="s">
        <v>0</v>
      </c>
      <c r="G3864" s="38" t="s">
        <v>14</v>
      </c>
      <c r="H3864" s="38" t="s">
        <v>15</v>
      </c>
      <c r="I3864" s="38" t="s">
        <v>116</v>
      </c>
    </row>
    <row r="3865" spans="1:9" x14ac:dyDescent="0.2">
      <c r="A3865" s="37">
        <v>44652</v>
      </c>
      <c r="B3865" s="38">
        <v>0.72479171410473331</v>
      </c>
      <c r="C3865" s="38" t="s">
        <v>77</v>
      </c>
      <c r="D3865" s="38" t="s">
        <v>78</v>
      </c>
      <c r="E3865" s="38" t="s">
        <v>59</v>
      </c>
      <c r="F3865" s="38" t="s">
        <v>0</v>
      </c>
      <c r="G3865" s="38" t="s">
        <v>14</v>
      </c>
      <c r="H3865" s="38" t="s">
        <v>15</v>
      </c>
      <c r="I3865" s="38" t="s">
        <v>116</v>
      </c>
    </row>
    <row r="3866" spans="1:9" x14ac:dyDescent="0.2">
      <c r="A3866" s="37">
        <v>44743</v>
      </c>
      <c r="B3866" s="38">
        <v>0.82441914421862439</v>
      </c>
      <c r="C3866" s="38" t="s">
        <v>77</v>
      </c>
      <c r="D3866" s="38" t="s">
        <v>78</v>
      </c>
      <c r="E3866" s="38" t="s">
        <v>59</v>
      </c>
      <c r="F3866" s="38" t="s">
        <v>0</v>
      </c>
      <c r="G3866" s="38" t="s">
        <v>14</v>
      </c>
      <c r="H3866" s="38" t="s">
        <v>15</v>
      </c>
      <c r="I3866" s="38" t="s">
        <v>116</v>
      </c>
    </row>
    <row r="3867" spans="1:9" x14ac:dyDescent="0.2">
      <c r="A3867" s="37">
        <v>44835</v>
      </c>
      <c r="B3867" s="38">
        <v>0.87636025290438457</v>
      </c>
      <c r="C3867" s="38" t="s">
        <v>77</v>
      </c>
      <c r="D3867" s="38" t="s">
        <v>78</v>
      </c>
      <c r="E3867" s="38" t="s">
        <v>59</v>
      </c>
      <c r="F3867" s="38" t="s">
        <v>0</v>
      </c>
      <c r="G3867" s="38" t="s">
        <v>14</v>
      </c>
      <c r="H3867" s="38" t="s">
        <v>15</v>
      </c>
      <c r="I3867" s="38" t="s">
        <v>116</v>
      </c>
    </row>
    <row r="3868" spans="1:9" x14ac:dyDescent="0.2">
      <c r="A3868" s="37">
        <v>44927</v>
      </c>
      <c r="B3868" s="38">
        <v>0.94525281434632014</v>
      </c>
      <c r="C3868" s="38" t="s">
        <v>77</v>
      </c>
      <c r="D3868" s="38" t="s">
        <v>78</v>
      </c>
      <c r="E3868" s="38" t="s">
        <v>59</v>
      </c>
      <c r="F3868" s="38" t="s">
        <v>0</v>
      </c>
      <c r="G3868" s="38" t="s">
        <v>14</v>
      </c>
      <c r="H3868" s="38" t="s">
        <v>15</v>
      </c>
      <c r="I3868" s="38" t="s">
        <v>116</v>
      </c>
    </row>
    <row r="3869" spans="1:9" x14ac:dyDescent="0.2">
      <c r="A3869" s="37">
        <v>45017</v>
      </c>
      <c r="B3869" s="38">
        <v>0.90549756753202093</v>
      </c>
      <c r="C3869" s="38" t="s">
        <v>77</v>
      </c>
      <c r="D3869" s="38" t="s">
        <v>78</v>
      </c>
      <c r="E3869" s="38" t="s">
        <v>59</v>
      </c>
      <c r="F3869" s="38" t="s">
        <v>0</v>
      </c>
      <c r="G3869" s="38" t="s">
        <v>14</v>
      </c>
      <c r="H3869" s="38" t="s">
        <v>15</v>
      </c>
      <c r="I3869" s="38" t="s">
        <v>116</v>
      </c>
    </row>
    <row r="3870" spans="1:9" x14ac:dyDescent="0.2">
      <c r="A3870" s="37">
        <v>45108</v>
      </c>
      <c r="B3870" s="38">
        <v>1.3912643737887809</v>
      </c>
      <c r="C3870" s="38" t="s">
        <v>77</v>
      </c>
      <c r="D3870" s="38" t="s">
        <v>78</v>
      </c>
      <c r="E3870" s="38" t="s">
        <v>59</v>
      </c>
      <c r="F3870" s="38" t="s">
        <v>0</v>
      </c>
      <c r="G3870" s="38" t="s">
        <v>14</v>
      </c>
      <c r="H3870" s="38" t="s">
        <v>15</v>
      </c>
      <c r="I3870" s="38" t="s">
        <v>116</v>
      </c>
    </row>
    <row r="3871" spans="1:9" x14ac:dyDescent="0.2">
      <c r="A3871" s="37">
        <v>45200</v>
      </c>
      <c r="B3871" s="38">
        <v>1.568132222475449</v>
      </c>
      <c r="C3871" s="38" t="s">
        <v>77</v>
      </c>
      <c r="D3871" s="38" t="s">
        <v>78</v>
      </c>
      <c r="E3871" s="38" t="s">
        <v>59</v>
      </c>
      <c r="F3871" s="38" t="s">
        <v>0</v>
      </c>
      <c r="G3871" s="38" t="s">
        <v>14</v>
      </c>
      <c r="H3871" s="38" t="s">
        <v>15</v>
      </c>
      <c r="I3871" s="38" t="s">
        <v>116</v>
      </c>
    </row>
    <row r="3872" spans="1:9" x14ac:dyDescent="0.2">
      <c r="A3872" s="37">
        <v>45292</v>
      </c>
      <c r="B3872" s="38">
        <v>1.1090025599646669</v>
      </c>
      <c r="C3872" s="38" t="s">
        <v>77</v>
      </c>
      <c r="D3872" s="38" t="s">
        <v>78</v>
      </c>
      <c r="E3872" s="38" t="s">
        <v>59</v>
      </c>
      <c r="F3872" s="38" t="s">
        <v>0</v>
      </c>
      <c r="G3872" s="38" t="s">
        <v>14</v>
      </c>
      <c r="H3872" s="38" t="s">
        <v>15</v>
      </c>
      <c r="I3872" s="38" t="s">
        <v>116</v>
      </c>
    </row>
    <row r="3873" spans="1:9" x14ac:dyDescent="0.2">
      <c r="A3873" s="37">
        <v>45383</v>
      </c>
      <c r="B3873" s="38">
        <v>1.3380658955173041</v>
      </c>
      <c r="C3873" s="38" t="s">
        <v>77</v>
      </c>
      <c r="D3873" s="38" t="s">
        <v>78</v>
      </c>
      <c r="E3873" s="38" t="s">
        <v>59</v>
      </c>
      <c r="F3873" s="38" t="s">
        <v>0</v>
      </c>
      <c r="G3873" s="38" t="s">
        <v>14</v>
      </c>
      <c r="H3873" s="38" t="s">
        <v>15</v>
      </c>
      <c r="I3873" s="38" t="s">
        <v>116</v>
      </c>
    </row>
    <row r="3874" spans="1:9" x14ac:dyDescent="0.2">
      <c r="A3874" s="37">
        <v>45474</v>
      </c>
      <c r="B3874" s="38">
        <v>1.5206272919858765</v>
      </c>
      <c r="C3874" s="38" t="s">
        <v>77</v>
      </c>
      <c r="D3874" s="38" t="s">
        <v>78</v>
      </c>
      <c r="E3874" s="38" t="s">
        <v>59</v>
      </c>
      <c r="F3874" s="38" t="s">
        <v>0</v>
      </c>
      <c r="G3874" s="38" t="s">
        <v>14</v>
      </c>
      <c r="H3874" s="38" t="s">
        <v>15</v>
      </c>
      <c r="I3874" s="38" t="s">
        <v>116</v>
      </c>
    </row>
    <row r="3875" spans="1:9" x14ac:dyDescent="0.2">
      <c r="A3875" s="37">
        <v>45566</v>
      </c>
      <c r="B3875" s="38">
        <v>1.3535859278856588</v>
      </c>
      <c r="C3875" s="38" t="s">
        <v>77</v>
      </c>
      <c r="D3875" s="38" t="s">
        <v>78</v>
      </c>
      <c r="E3875" s="38" t="s">
        <v>59</v>
      </c>
      <c r="F3875" s="38" t="s">
        <v>0</v>
      </c>
      <c r="G3875" s="38" t="s">
        <v>14</v>
      </c>
      <c r="H3875" s="38" t="s">
        <v>15</v>
      </c>
      <c r="I3875" s="38" t="s">
        <v>116</v>
      </c>
    </row>
    <row r="3876" spans="1:9" x14ac:dyDescent="0.2">
      <c r="A3876" s="37">
        <v>45658</v>
      </c>
      <c r="B3876" s="38">
        <v>0.57038453694175928</v>
      </c>
      <c r="C3876" s="38" t="s">
        <v>77</v>
      </c>
      <c r="D3876" s="38" t="s">
        <v>78</v>
      </c>
      <c r="E3876" s="38" t="s">
        <v>59</v>
      </c>
      <c r="F3876" s="38" t="s">
        <v>0</v>
      </c>
      <c r="G3876" s="38" t="s">
        <v>14</v>
      </c>
      <c r="H3876" s="38" t="s">
        <v>15</v>
      </c>
      <c r="I3876" s="38" t="s">
        <v>116</v>
      </c>
    </row>
    <row r="3877" spans="1:9" x14ac:dyDescent="0.2">
      <c r="A3877" s="37">
        <v>45748</v>
      </c>
      <c r="B3877" s="38">
        <v>0.9446808559031572</v>
      </c>
      <c r="C3877" s="38" t="s">
        <v>77</v>
      </c>
      <c r="D3877" s="38" t="s">
        <v>78</v>
      </c>
      <c r="E3877" s="38" t="s">
        <v>59</v>
      </c>
      <c r="F3877" s="38" t="s">
        <v>0</v>
      </c>
      <c r="G3877" s="38" t="s">
        <v>14</v>
      </c>
      <c r="H3877" s="38" t="s">
        <v>15</v>
      </c>
      <c r="I3877" s="38" t="s">
        <v>116</v>
      </c>
    </row>
    <row r="3878" spans="1:9" x14ac:dyDescent="0.2">
      <c r="A3878" s="37">
        <v>45839</v>
      </c>
      <c r="B3878" s="38">
        <v>1.4640172766732684</v>
      </c>
      <c r="C3878" s="38" t="s">
        <v>77</v>
      </c>
      <c r="D3878" s="38" t="s">
        <v>78</v>
      </c>
      <c r="E3878" s="38" t="s">
        <v>59</v>
      </c>
      <c r="F3878" s="38" t="s">
        <v>0</v>
      </c>
      <c r="G3878" s="38" t="s">
        <v>14</v>
      </c>
      <c r="H3878" s="38" t="s">
        <v>15</v>
      </c>
      <c r="I3878" s="38" t="s">
        <v>116</v>
      </c>
    </row>
    <row r="3879" spans="1:9" x14ac:dyDescent="0.2">
      <c r="A3879" s="39">
        <v>45931</v>
      </c>
      <c r="B3879" s="40">
        <v>1.0697984459095089</v>
      </c>
      <c r="C3879" s="40" t="s">
        <v>77</v>
      </c>
      <c r="D3879" s="40" t="s">
        <v>78</v>
      </c>
      <c r="E3879" s="40" t="s">
        <v>59</v>
      </c>
      <c r="F3879" s="40" t="s">
        <v>0</v>
      </c>
      <c r="G3879" s="40" t="s">
        <v>14</v>
      </c>
      <c r="H3879" s="40" t="s">
        <v>15</v>
      </c>
      <c r="I3879" s="40" t="s">
        <v>116</v>
      </c>
    </row>
    <row r="3880" spans="1:9" x14ac:dyDescent="0.2">
      <c r="A3880" s="37">
        <v>18264</v>
      </c>
      <c r="B3880" s="38">
        <v>16.7</v>
      </c>
      <c r="C3880" s="38" t="s">
        <v>119</v>
      </c>
      <c r="D3880" s="38" t="s">
        <v>32</v>
      </c>
      <c r="E3880" s="38" t="s">
        <v>23</v>
      </c>
      <c r="F3880" s="38" t="s">
        <v>0</v>
      </c>
      <c r="G3880" s="38" t="s">
        <v>14</v>
      </c>
      <c r="H3880" s="38" t="s">
        <v>15</v>
      </c>
      <c r="I3880" s="38" t="s">
        <v>6</v>
      </c>
    </row>
    <row r="3881" spans="1:9" x14ac:dyDescent="0.2">
      <c r="A3881" s="37">
        <v>18354</v>
      </c>
      <c r="B3881" s="38">
        <v>12.7</v>
      </c>
      <c r="C3881" s="38" t="s">
        <v>119</v>
      </c>
      <c r="D3881" s="38" t="s">
        <v>32</v>
      </c>
      <c r="E3881" s="38" t="s">
        <v>23</v>
      </c>
      <c r="F3881" s="38" t="s">
        <v>0</v>
      </c>
      <c r="G3881" s="38" t="s">
        <v>14</v>
      </c>
      <c r="H3881" s="38" t="s">
        <v>15</v>
      </c>
      <c r="I3881" s="38" t="s">
        <v>6</v>
      </c>
    </row>
    <row r="3882" spans="1:9" x14ac:dyDescent="0.2">
      <c r="A3882" s="37">
        <v>18445</v>
      </c>
      <c r="B3882" s="38">
        <v>16.399999999999999</v>
      </c>
      <c r="C3882" s="38" t="s">
        <v>119</v>
      </c>
      <c r="D3882" s="38" t="s">
        <v>32</v>
      </c>
      <c r="E3882" s="38" t="s">
        <v>23</v>
      </c>
      <c r="F3882" s="38" t="s">
        <v>0</v>
      </c>
      <c r="G3882" s="38" t="s">
        <v>14</v>
      </c>
      <c r="H3882" s="38" t="s">
        <v>15</v>
      </c>
      <c r="I3882" s="38" t="s">
        <v>6</v>
      </c>
    </row>
    <row r="3883" spans="1:9" x14ac:dyDescent="0.2">
      <c r="A3883" s="37">
        <v>18537</v>
      </c>
      <c r="B3883" s="38">
        <v>7.9</v>
      </c>
      <c r="C3883" s="38" t="s">
        <v>119</v>
      </c>
      <c r="D3883" s="38" t="s">
        <v>32</v>
      </c>
      <c r="E3883" s="38" t="s">
        <v>23</v>
      </c>
      <c r="F3883" s="38" t="s">
        <v>0</v>
      </c>
      <c r="G3883" s="38" t="s">
        <v>14</v>
      </c>
      <c r="H3883" s="38" t="s">
        <v>15</v>
      </c>
      <c r="I3883" s="38" t="s">
        <v>6</v>
      </c>
    </row>
    <row r="3884" spans="1:9" x14ac:dyDescent="0.2">
      <c r="A3884" s="37">
        <v>18629</v>
      </c>
      <c r="B3884" s="38">
        <v>5.5</v>
      </c>
      <c r="C3884" s="38" t="s">
        <v>119</v>
      </c>
      <c r="D3884" s="38" t="s">
        <v>32</v>
      </c>
      <c r="E3884" s="38" t="s">
        <v>23</v>
      </c>
      <c r="F3884" s="38" t="s">
        <v>0</v>
      </c>
      <c r="G3884" s="38" t="s">
        <v>14</v>
      </c>
      <c r="H3884" s="38" t="s">
        <v>15</v>
      </c>
      <c r="I3884" s="38" t="s">
        <v>6</v>
      </c>
    </row>
    <row r="3885" spans="1:9" x14ac:dyDescent="0.2">
      <c r="A3885" s="37">
        <v>18719</v>
      </c>
      <c r="B3885" s="38">
        <v>7.1</v>
      </c>
      <c r="C3885" s="38" t="s">
        <v>119</v>
      </c>
      <c r="D3885" s="38" t="s">
        <v>32</v>
      </c>
      <c r="E3885" s="38" t="s">
        <v>23</v>
      </c>
      <c r="F3885" s="38" t="s">
        <v>0</v>
      </c>
      <c r="G3885" s="38" t="s">
        <v>14</v>
      </c>
      <c r="H3885" s="38" t="s">
        <v>15</v>
      </c>
      <c r="I3885" s="38" t="s">
        <v>6</v>
      </c>
    </row>
    <row r="3886" spans="1:9" x14ac:dyDescent="0.2">
      <c r="A3886" s="37">
        <v>18810</v>
      </c>
      <c r="B3886" s="38">
        <v>8.5</v>
      </c>
      <c r="C3886" s="38" t="s">
        <v>119</v>
      </c>
      <c r="D3886" s="38" t="s">
        <v>32</v>
      </c>
      <c r="E3886" s="38" t="s">
        <v>23</v>
      </c>
      <c r="F3886" s="38" t="s">
        <v>0</v>
      </c>
      <c r="G3886" s="38" t="s">
        <v>14</v>
      </c>
      <c r="H3886" s="38" t="s">
        <v>15</v>
      </c>
      <c r="I3886" s="38" t="s">
        <v>6</v>
      </c>
    </row>
    <row r="3887" spans="1:9" x14ac:dyDescent="0.2">
      <c r="A3887" s="37">
        <v>18902</v>
      </c>
      <c r="B3887" s="38">
        <v>0.9</v>
      </c>
      <c r="C3887" s="38" t="s">
        <v>119</v>
      </c>
      <c r="D3887" s="38" t="s">
        <v>32</v>
      </c>
      <c r="E3887" s="38" t="s">
        <v>23</v>
      </c>
      <c r="F3887" s="38" t="s">
        <v>0</v>
      </c>
      <c r="G3887" s="38" t="s">
        <v>14</v>
      </c>
      <c r="H3887" s="38" t="s">
        <v>15</v>
      </c>
      <c r="I3887" s="38" t="s">
        <v>6</v>
      </c>
    </row>
    <row r="3888" spans="1:9" x14ac:dyDescent="0.2">
      <c r="A3888" s="37">
        <v>18994</v>
      </c>
      <c r="B3888" s="38">
        <v>4.3</v>
      </c>
      <c r="C3888" s="38" t="s">
        <v>119</v>
      </c>
      <c r="D3888" s="38" t="s">
        <v>32</v>
      </c>
      <c r="E3888" s="38" t="s">
        <v>23</v>
      </c>
      <c r="F3888" s="38" t="s">
        <v>0</v>
      </c>
      <c r="G3888" s="38" t="s">
        <v>14</v>
      </c>
      <c r="H3888" s="38" t="s">
        <v>15</v>
      </c>
      <c r="I3888" s="38" t="s">
        <v>6</v>
      </c>
    </row>
    <row r="3889" spans="1:9" x14ac:dyDescent="0.2">
      <c r="A3889" s="37">
        <v>19085</v>
      </c>
      <c r="B3889" s="38">
        <v>0.8</v>
      </c>
      <c r="C3889" s="38" t="s">
        <v>119</v>
      </c>
      <c r="D3889" s="38" t="s">
        <v>32</v>
      </c>
      <c r="E3889" s="38" t="s">
        <v>23</v>
      </c>
      <c r="F3889" s="38" t="s">
        <v>0</v>
      </c>
      <c r="G3889" s="38" t="s">
        <v>14</v>
      </c>
      <c r="H3889" s="38" t="s">
        <v>15</v>
      </c>
      <c r="I3889" s="38" t="s">
        <v>6</v>
      </c>
    </row>
    <row r="3890" spans="1:9" x14ac:dyDescent="0.2">
      <c r="A3890" s="37">
        <v>19176</v>
      </c>
      <c r="B3890" s="38">
        <v>2.9</v>
      </c>
      <c r="C3890" s="38" t="s">
        <v>119</v>
      </c>
      <c r="D3890" s="38" t="s">
        <v>32</v>
      </c>
      <c r="E3890" s="38" t="s">
        <v>23</v>
      </c>
      <c r="F3890" s="38" t="s">
        <v>0</v>
      </c>
      <c r="G3890" s="38" t="s">
        <v>14</v>
      </c>
      <c r="H3890" s="38" t="s">
        <v>15</v>
      </c>
      <c r="I3890" s="38" t="s">
        <v>6</v>
      </c>
    </row>
    <row r="3891" spans="1:9" x14ac:dyDescent="0.2">
      <c r="A3891" s="37">
        <v>19268</v>
      </c>
      <c r="B3891" s="38">
        <v>13.8</v>
      </c>
      <c r="C3891" s="38" t="s">
        <v>119</v>
      </c>
      <c r="D3891" s="38" t="s">
        <v>32</v>
      </c>
      <c r="E3891" s="38" t="s">
        <v>23</v>
      </c>
      <c r="F3891" s="38" t="s">
        <v>0</v>
      </c>
      <c r="G3891" s="38" t="s">
        <v>14</v>
      </c>
      <c r="H3891" s="38" t="s">
        <v>15</v>
      </c>
      <c r="I3891" s="38" t="s">
        <v>6</v>
      </c>
    </row>
    <row r="3892" spans="1:9" x14ac:dyDescent="0.2">
      <c r="A3892" s="37">
        <v>19360</v>
      </c>
      <c r="B3892" s="38">
        <v>7.7</v>
      </c>
      <c r="C3892" s="38" t="s">
        <v>119</v>
      </c>
      <c r="D3892" s="38" t="s">
        <v>32</v>
      </c>
      <c r="E3892" s="38" t="s">
        <v>23</v>
      </c>
      <c r="F3892" s="38" t="s">
        <v>0</v>
      </c>
      <c r="G3892" s="38" t="s">
        <v>14</v>
      </c>
      <c r="H3892" s="38" t="s">
        <v>15</v>
      </c>
      <c r="I3892" s="38" t="s">
        <v>6</v>
      </c>
    </row>
    <row r="3893" spans="1:9" x14ac:dyDescent="0.2">
      <c r="A3893" s="37">
        <v>19450</v>
      </c>
      <c r="B3893" s="38">
        <v>3.1</v>
      </c>
      <c r="C3893" s="38" t="s">
        <v>119</v>
      </c>
      <c r="D3893" s="38" t="s">
        <v>32</v>
      </c>
      <c r="E3893" s="38" t="s">
        <v>23</v>
      </c>
      <c r="F3893" s="38" t="s">
        <v>0</v>
      </c>
      <c r="G3893" s="38" t="s">
        <v>14</v>
      </c>
      <c r="H3893" s="38" t="s">
        <v>15</v>
      </c>
      <c r="I3893" s="38" t="s">
        <v>6</v>
      </c>
    </row>
    <row r="3894" spans="1:9" x14ac:dyDescent="0.2">
      <c r="A3894" s="37">
        <v>19541</v>
      </c>
      <c r="B3894" s="38">
        <v>-2.2000000000000002</v>
      </c>
      <c r="C3894" s="38" t="s">
        <v>119</v>
      </c>
      <c r="D3894" s="38" t="s">
        <v>32</v>
      </c>
      <c r="E3894" s="38" t="s">
        <v>23</v>
      </c>
      <c r="F3894" s="38" t="s">
        <v>0</v>
      </c>
      <c r="G3894" s="38" t="s">
        <v>14</v>
      </c>
      <c r="H3894" s="38" t="s">
        <v>15</v>
      </c>
      <c r="I3894" s="38" t="s">
        <v>6</v>
      </c>
    </row>
    <row r="3895" spans="1:9" x14ac:dyDescent="0.2">
      <c r="A3895" s="37">
        <v>19633</v>
      </c>
      <c r="B3895" s="38">
        <v>-5.9</v>
      </c>
      <c r="C3895" s="38" t="s">
        <v>119</v>
      </c>
      <c r="D3895" s="38" t="s">
        <v>32</v>
      </c>
      <c r="E3895" s="38" t="s">
        <v>23</v>
      </c>
      <c r="F3895" s="38" t="s">
        <v>0</v>
      </c>
      <c r="G3895" s="38" t="s">
        <v>14</v>
      </c>
      <c r="H3895" s="38" t="s">
        <v>15</v>
      </c>
      <c r="I3895" s="38" t="s">
        <v>6</v>
      </c>
    </row>
    <row r="3896" spans="1:9" x14ac:dyDescent="0.2">
      <c r="A3896" s="37">
        <v>19725</v>
      </c>
      <c r="B3896" s="38">
        <v>-1.9</v>
      </c>
      <c r="C3896" s="38" t="s">
        <v>119</v>
      </c>
      <c r="D3896" s="38" t="s">
        <v>32</v>
      </c>
      <c r="E3896" s="38" t="s">
        <v>23</v>
      </c>
      <c r="F3896" s="38" t="s">
        <v>0</v>
      </c>
      <c r="G3896" s="38" t="s">
        <v>14</v>
      </c>
      <c r="H3896" s="38" t="s">
        <v>15</v>
      </c>
      <c r="I3896" s="38" t="s">
        <v>6</v>
      </c>
    </row>
    <row r="3897" spans="1:9" x14ac:dyDescent="0.2">
      <c r="A3897" s="37">
        <v>19815</v>
      </c>
      <c r="B3897" s="38">
        <v>0.4</v>
      </c>
      <c r="C3897" s="38" t="s">
        <v>119</v>
      </c>
      <c r="D3897" s="38" t="s">
        <v>32</v>
      </c>
      <c r="E3897" s="38" t="s">
        <v>23</v>
      </c>
      <c r="F3897" s="38" t="s">
        <v>0</v>
      </c>
      <c r="G3897" s="38" t="s">
        <v>14</v>
      </c>
      <c r="H3897" s="38" t="s">
        <v>15</v>
      </c>
      <c r="I3897" s="38" t="s">
        <v>6</v>
      </c>
    </row>
    <row r="3898" spans="1:9" x14ac:dyDescent="0.2">
      <c r="A3898" s="37">
        <v>19906</v>
      </c>
      <c r="B3898" s="38">
        <v>4.5999999999999996</v>
      </c>
      <c r="C3898" s="38" t="s">
        <v>119</v>
      </c>
      <c r="D3898" s="38" t="s">
        <v>32</v>
      </c>
      <c r="E3898" s="38" t="s">
        <v>23</v>
      </c>
      <c r="F3898" s="38" t="s">
        <v>0</v>
      </c>
      <c r="G3898" s="38" t="s">
        <v>14</v>
      </c>
      <c r="H3898" s="38" t="s">
        <v>15</v>
      </c>
      <c r="I3898" s="38" t="s">
        <v>6</v>
      </c>
    </row>
    <row r="3899" spans="1:9" x14ac:dyDescent="0.2">
      <c r="A3899" s="37">
        <v>19998</v>
      </c>
      <c r="B3899" s="38">
        <v>8.1</v>
      </c>
      <c r="C3899" s="38" t="s">
        <v>119</v>
      </c>
      <c r="D3899" s="38" t="s">
        <v>32</v>
      </c>
      <c r="E3899" s="38" t="s">
        <v>23</v>
      </c>
      <c r="F3899" s="38" t="s">
        <v>0</v>
      </c>
      <c r="G3899" s="38" t="s">
        <v>14</v>
      </c>
      <c r="H3899" s="38" t="s">
        <v>15</v>
      </c>
      <c r="I3899" s="38" t="s">
        <v>6</v>
      </c>
    </row>
    <row r="3900" spans="1:9" x14ac:dyDescent="0.2">
      <c r="A3900" s="37">
        <v>20090</v>
      </c>
      <c r="B3900" s="38">
        <v>11.9</v>
      </c>
      <c r="C3900" s="38" t="s">
        <v>119</v>
      </c>
      <c r="D3900" s="38" t="s">
        <v>32</v>
      </c>
      <c r="E3900" s="38" t="s">
        <v>23</v>
      </c>
      <c r="F3900" s="38" t="s">
        <v>0</v>
      </c>
      <c r="G3900" s="38" t="s">
        <v>14</v>
      </c>
      <c r="H3900" s="38" t="s">
        <v>15</v>
      </c>
      <c r="I3900" s="38" t="s">
        <v>6</v>
      </c>
    </row>
    <row r="3901" spans="1:9" x14ac:dyDescent="0.2">
      <c r="A3901" s="37">
        <v>20180</v>
      </c>
      <c r="B3901" s="38">
        <v>6.7</v>
      </c>
      <c r="C3901" s="38" t="s">
        <v>119</v>
      </c>
      <c r="D3901" s="38" t="s">
        <v>32</v>
      </c>
      <c r="E3901" s="38" t="s">
        <v>23</v>
      </c>
      <c r="F3901" s="38" t="s">
        <v>0</v>
      </c>
      <c r="G3901" s="38" t="s">
        <v>14</v>
      </c>
      <c r="H3901" s="38" t="s">
        <v>15</v>
      </c>
      <c r="I3901" s="38" t="s">
        <v>6</v>
      </c>
    </row>
    <row r="3902" spans="1:9" x14ac:dyDescent="0.2">
      <c r="A3902" s="37">
        <v>20271</v>
      </c>
      <c r="B3902" s="38">
        <v>5.5</v>
      </c>
      <c r="C3902" s="38" t="s">
        <v>119</v>
      </c>
      <c r="D3902" s="38" t="s">
        <v>32</v>
      </c>
      <c r="E3902" s="38" t="s">
        <v>23</v>
      </c>
      <c r="F3902" s="38" t="s">
        <v>0</v>
      </c>
      <c r="G3902" s="38" t="s">
        <v>14</v>
      </c>
      <c r="H3902" s="38" t="s">
        <v>15</v>
      </c>
      <c r="I3902" s="38" t="s">
        <v>6</v>
      </c>
    </row>
    <row r="3903" spans="1:9" x14ac:dyDescent="0.2">
      <c r="A3903" s="37">
        <v>20363</v>
      </c>
      <c r="B3903" s="38">
        <v>2.4</v>
      </c>
      <c r="C3903" s="38" t="s">
        <v>119</v>
      </c>
      <c r="D3903" s="38" t="s">
        <v>32</v>
      </c>
      <c r="E3903" s="38" t="s">
        <v>23</v>
      </c>
      <c r="F3903" s="38" t="s">
        <v>0</v>
      </c>
      <c r="G3903" s="38" t="s">
        <v>14</v>
      </c>
      <c r="H3903" s="38" t="s">
        <v>15</v>
      </c>
      <c r="I3903" s="38" t="s">
        <v>6</v>
      </c>
    </row>
    <row r="3904" spans="1:9" x14ac:dyDescent="0.2">
      <c r="A3904" s="37">
        <v>20455</v>
      </c>
      <c r="B3904" s="38">
        <v>-1.5</v>
      </c>
      <c r="C3904" s="38" t="s">
        <v>119</v>
      </c>
      <c r="D3904" s="38" t="s">
        <v>32</v>
      </c>
      <c r="E3904" s="38" t="s">
        <v>23</v>
      </c>
      <c r="F3904" s="38" t="s">
        <v>0</v>
      </c>
      <c r="G3904" s="38" t="s">
        <v>14</v>
      </c>
      <c r="H3904" s="38" t="s">
        <v>15</v>
      </c>
      <c r="I3904" s="38" t="s">
        <v>6</v>
      </c>
    </row>
    <row r="3905" spans="1:9" x14ac:dyDescent="0.2">
      <c r="A3905" s="37">
        <v>20546</v>
      </c>
      <c r="B3905" s="38">
        <v>3.3</v>
      </c>
      <c r="C3905" s="38" t="s">
        <v>119</v>
      </c>
      <c r="D3905" s="38" t="s">
        <v>32</v>
      </c>
      <c r="E3905" s="38" t="s">
        <v>23</v>
      </c>
      <c r="F3905" s="38" t="s">
        <v>0</v>
      </c>
      <c r="G3905" s="38" t="s">
        <v>14</v>
      </c>
      <c r="H3905" s="38" t="s">
        <v>15</v>
      </c>
      <c r="I3905" s="38" t="s">
        <v>6</v>
      </c>
    </row>
    <row r="3906" spans="1:9" x14ac:dyDescent="0.2">
      <c r="A3906" s="37">
        <v>20637</v>
      </c>
      <c r="B3906" s="38">
        <v>-0.3</v>
      </c>
      <c r="C3906" s="38" t="s">
        <v>119</v>
      </c>
      <c r="D3906" s="38" t="s">
        <v>32</v>
      </c>
      <c r="E3906" s="38" t="s">
        <v>23</v>
      </c>
      <c r="F3906" s="38" t="s">
        <v>0</v>
      </c>
      <c r="G3906" s="38" t="s">
        <v>14</v>
      </c>
      <c r="H3906" s="38" t="s">
        <v>15</v>
      </c>
      <c r="I3906" s="38" t="s">
        <v>6</v>
      </c>
    </row>
    <row r="3907" spans="1:9" x14ac:dyDescent="0.2">
      <c r="A3907" s="37">
        <v>20729</v>
      </c>
      <c r="B3907" s="38">
        <v>6.8</v>
      </c>
      <c r="C3907" s="38" t="s">
        <v>119</v>
      </c>
      <c r="D3907" s="38" t="s">
        <v>32</v>
      </c>
      <c r="E3907" s="38" t="s">
        <v>23</v>
      </c>
      <c r="F3907" s="38" t="s">
        <v>0</v>
      </c>
      <c r="G3907" s="38" t="s">
        <v>14</v>
      </c>
      <c r="H3907" s="38" t="s">
        <v>15</v>
      </c>
      <c r="I3907" s="38" t="s">
        <v>6</v>
      </c>
    </row>
    <row r="3908" spans="1:9" x14ac:dyDescent="0.2">
      <c r="A3908" s="37">
        <v>20821</v>
      </c>
      <c r="B3908" s="38">
        <v>2.6</v>
      </c>
      <c r="C3908" s="38" t="s">
        <v>119</v>
      </c>
      <c r="D3908" s="38" t="s">
        <v>32</v>
      </c>
      <c r="E3908" s="38" t="s">
        <v>23</v>
      </c>
      <c r="F3908" s="38" t="s">
        <v>0</v>
      </c>
      <c r="G3908" s="38" t="s">
        <v>14</v>
      </c>
      <c r="H3908" s="38" t="s">
        <v>15</v>
      </c>
      <c r="I3908" s="38" t="s">
        <v>6</v>
      </c>
    </row>
    <row r="3909" spans="1:9" x14ac:dyDescent="0.2">
      <c r="A3909" s="37">
        <v>20911</v>
      </c>
      <c r="B3909" s="38">
        <v>-0.9</v>
      </c>
      <c r="C3909" s="38" t="s">
        <v>119</v>
      </c>
      <c r="D3909" s="38" t="s">
        <v>32</v>
      </c>
      <c r="E3909" s="38" t="s">
        <v>23</v>
      </c>
      <c r="F3909" s="38" t="s">
        <v>0</v>
      </c>
      <c r="G3909" s="38" t="s">
        <v>14</v>
      </c>
      <c r="H3909" s="38" t="s">
        <v>15</v>
      </c>
      <c r="I3909" s="38" t="s">
        <v>6</v>
      </c>
    </row>
    <row r="3910" spans="1:9" x14ac:dyDescent="0.2">
      <c r="A3910" s="37">
        <v>21002</v>
      </c>
      <c r="B3910" s="38">
        <v>4</v>
      </c>
      <c r="C3910" s="38" t="s">
        <v>119</v>
      </c>
      <c r="D3910" s="38" t="s">
        <v>32</v>
      </c>
      <c r="E3910" s="38" t="s">
        <v>23</v>
      </c>
      <c r="F3910" s="38" t="s">
        <v>0</v>
      </c>
      <c r="G3910" s="38" t="s">
        <v>14</v>
      </c>
      <c r="H3910" s="38" t="s">
        <v>15</v>
      </c>
      <c r="I3910" s="38" t="s">
        <v>6</v>
      </c>
    </row>
    <row r="3911" spans="1:9" x14ac:dyDescent="0.2">
      <c r="A3911" s="37">
        <v>21094</v>
      </c>
      <c r="B3911" s="38">
        <v>-4.0999999999999996</v>
      </c>
      <c r="C3911" s="38" t="s">
        <v>119</v>
      </c>
      <c r="D3911" s="38" t="s">
        <v>32</v>
      </c>
      <c r="E3911" s="38" t="s">
        <v>23</v>
      </c>
      <c r="F3911" s="38" t="s">
        <v>0</v>
      </c>
      <c r="G3911" s="38" t="s">
        <v>14</v>
      </c>
      <c r="H3911" s="38" t="s">
        <v>15</v>
      </c>
      <c r="I3911" s="38" t="s">
        <v>6</v>
      </c>
    </row>
    <row r="3912" spans="1:9" x14ac:dyDescent="0.2">
      <c r="A3912" s="37">
        <v>21186</v>
      </c>
      <c r="B3912" s="38">
        <v>-10</v>
      </c>
      <c r="C3912" s="38" t="s">
        <v>119</v>
      </c>
      <c r="D3912" s="38" t="s">
        <v>32</v>
      </c>
      <c r="E3912" s="38" t="s">
        <v>23</v>
      </c>
      <c r="F3912" s="38" t="s">
        <v>0</v>
      </c>
      <c r="G3912" s="38" t="s">
        <v>14</v>
      </c>
      <c r="H3912" s="38" t="s">
        <v>15</v>
      </c>
      <c r="I3912" s="38" t="s">
        <v>6</v>
      </c>
    </row>
    <row r="3913" spans="1:9" x14ac:dyDescent="0.2">
      <c r="A3913" s="37">
        <v>21276</v>
      </c>
      <c r="B3913" s="38">
        <v>2.7</v>
      </c>
      <c r="C3913" s="38" t="s">
        <v>119</v>
      </c>
      <c r="D3913" s="38" t="s">
        <v>32</v>
      </c>
      <c r="E3913" s="38" t="s">
        <v>23</v>
      </c>
      <c r="F3913" s="38" t="s">
        <v>0</v>
      </c>
      <c r="G3913" s="38" t="s">
        <v>14</v>
      </c>
      <c r="H3913" s="38" t="s">
        <v>15</v>
      </c>
      <c r="I3913" s="38" t="s">
        <v>6</v>
      </c>
    </row>
    <row r="3914" spans="1:9" x14ac:dyDescent="0.2">
      <c r="A3914" s="37">
        <v>21367</v>
      </c>
      <c r="B3914" s="38">
        <v>9.6</v>
      </c>
      <c r="C3914" s="38" t="s">
        <v>119</v>
      </c>
      <c r="D3914" s="38" t="s">
        <v>32</v>
      </c>
      <c r="E3914" s="38" t="s">
        <v>23</v>
      </c>
      <c r="F3914" s="38" t="s">
        <v>0</v>
      </c>
      <c r="G3914" s="38" t="s">
        <v>14</v>
      </c>
      <c r="H3914" s="38" t="s">
        <v>15</v>
      </c>
      <c r="I3914" s="38" t="s">
        <v>6</v>
      </c>
    </row>
    <row r="3915" spans="1:9" x14ac:dyDescent="0.2">
      <c r="A3915" s="37">
        <v>21459</v>
      </c>
      <c r="B3915" s="38">
        <v>9.6999999999999993</v>
      </c>
      <c r="C3915" s="38" t="s">
        <v>119</v>
      </c>
      <c r="D3915" s="38" t="s">
        <v>32</v>
      </c>
      <c r="E3915" s="38" t="s">
        <v>23</v>
      </c>
      <c r="F3915" s="38" t="s">
        <v>0</v>
      </c>
      <c r="G3915" s="38" t="s">
        <v>14</v>
      </c>
      <c r="H3915" s="38" t="s">
        <v>15</v>
      </c>
      <c r="I3915" s="38" t="s">
        <v>6</v>
      </c>
    </row>
    <row r="3916" spans="1:9" x14ac:dyDescent="0.2">
      <c r="A3916" s="37">
        <v>21551</v>
      </c>
      <c r="B3916" s="38">
        <v>7.9</v>
      </c>
      <c r="C3916" s="38" t="s">
        <v>119</v>
      </c>
      <c r="D3916" s="38" t="s">
        <v>32</v>
      </c>
      <c r="E3916" s="38" t="s">
        <v>23</v>
      </c>
      <c r="F3916" s="38" t="s">
        <v>0</v>
      </c>
      <c r="G3916" s="38" t="s">
        <v>14</v>
      </c>
      <c r="H3916" s="38" t="s">
        <v>15</v>
      </c>
      <c r="I3916" s="38" t="s">
        <v>6</v>
      </c>
    </row>
    <row r="3917" spans="1:9" x14ac:dyDescent="0.2">
      <c r="A3917" s="37">
        <v>21641</v>
      </c>
      <c r="B3917" s="38">
        <v>9.3000000000000007</v>
      </c>
      <c r="C3917" s="38" t="s">
        <v>119</v>
      </c>
      <c r="D3917" s="38" t="s">
        <v>32</v>
      </c>
      <c r="E3917" s="38" t="s">
        <v>23</v>
      </c>
      <c r="F3917" s="38" t="s">
        <v>0</v>
      </c>
      <c r="G3917" s="38" t="s">
        <v>14</v>
      </c>
      <c r="H3917" s="38" t="s">
        <v>15</v>
      </c>
      <c r="I3917" s="38" t="s">
        <v>6</v>
      </c>
    </row>
    <row r="3918" spans="1:9" x14ac:dyDescent="0.2">
      <c r="A3918" s="37">
        <v>21732</v>
      </c>
      <c r="B3918" s="38">
        <v>0.3</v>
      </c>
      <c r="C3918" s="38" t="s">
        <v>119</v>
      </c>
      <c r="D3918" s="38" t="s">
        <v>32</v>
      </c>
      <c r="E3918" s="38" t="s">
        <v>23</v>
      </c>
      <c r="F3918" s="38" t="s">
        <v>0</v>
      </c>
      <c r="G3918" s="38" t="s">
        <v>14</v>
      </c>
      <c r="H3918" s="38" t="s">
        <v>15</v>
      </c>
      <c r="I3918" s="38" t="s">
        <v>6</v>
      </c>
    </row>
    <row r="3919" spans="1:9" x14ac:dyDescent="0.2">
      <c r="A3919" s="37">
        <v>21824</v>
      </c>
      <c r="B3919" s="38">
        <v>1.1000000000000001</v>
      </c>
      <c r="C3919" s="38" t="s">
        <v>119</v>
      </c>
      <c r="D3919" s="38" t="s">
        <v>32</v>
      </c>
      <c r="E3919" s="38" t="s">
        <v>23</v>
      </c>
      <c r="F3919" s="38" t="s">
        <v>0</v>
      </c>
      <c r="G3919" s="38" t="s">
        <v>14</v>
      </c>
      <c r="H3919" s="38" t="s">
        <v>15</v>
      </c>
      <c r="I3919" s="38" t="s">
        <v>6</v>
      </c>
    </row>
    <row r="3920" spans="1:9" x14ac:dyDescent="0.2">
      <c r="A3920" s="37">
        <v>21916</v>
      </c>
      <c r="B3920" s="38">
        <v>9.3000000000000007</v>
      </c>
      <c r="C3920" s="38" t="s">
        <v>119</v>
      </c>
      <c r="D3920" s="38" t="s">
        <v>32</v>
      </c>
      <c r="E3920" s="38" t="s">
        <v>23</v>
      </c>
      <c r="F3920" s="38" t="s">
        <v>0</v>
      </c>
      <c r="G3920" s="38" t="s">
        <v>14</v>
      </c>
      <c r="H3920" s="38" t="s">
        <v>15</v>
      </c>
      <c r="I3920" s="38" t="s">
        <v>6</v>
      </c>
    </row>
    <row r="3921" spans="1:9" x14ac:dyDescent="0.2">
      <c r="A3921" s="37">
        <v>22007</v>
      </c>
      <c r="B3921" s="38">
        <v>-2.1</v>
      </c>
      <c r="C3921" s="38" t="s">
        <v>119</v>
      </c>
      <c r="D3921" s="38" t="s">
        <v>32</v>
      </c>
      <c r="E3921" s="38" t="s">
        <v>23</v>
      </c>
      <c r="F3921" s="38" t="s">
        <v>0</v>
      </c>
      <c r="G3921" s="38" t="s">
        <v>14</v>
      </c>
      <c r="H3921" s="38" t="s">
        <v>15</v>
      </c>
      <c r="I3921" s="38" t="s">
        <v>6</v>
      </c>
    </row>
    <row r="3922" spans="1:9" x14ac:dyDescent="0.2">
      <c r="A3922" s="37">
        <v>22098</v>
      </c>
      <c r="B3922" s="38">
        <v>2</v>
      </c>
      <c r="C3922" s="38" t="s">
        <v>119</v>
      </c>
      <c r="D3922" s="38" t="s">
        <v>32</v>
      </c>
      <c r="E3922" s="38" t="s">
        <v>23</v>
      </c>
      <c r="F3922" s="38" t="s">
        <v>0</v>
      </c>
      <c r="G3922" s="38" t="s">
        <v>14</v>
      </c>
      <c r="H3922" s="38" t="s">
        <v>15</v>
      </c>
      <c r="I3922" s="38" t="s">
        <v>6</v>
      </c>
    </row>
    <row r="3923" spans="1:9" x14ac:dyDescent="0.2">
      <c r="A3923" s="37">
        <v>22190</v>
      </c>
      <c r="B3923" s="38">
        <v>-5</v>
      </c>
      <c r="C3923" s="38" t="s">
        <v>119</v>
      </c>
      <c r="D3923" s="38" t="s">
        <v>32</v>
      </c>
      <c r="E3923" s="38" t="s">
        <v>23</v>
      </c>
      <c r="F3923" s="38" t="s">
        <v>0</v>
      </c>
      <c r="G3923" s="38" t="s">
        <v>14</v>
      </c>
      <c r="H3923" s="38" t="s">
        <v>15</v>
      </c>
      <c r="I3923" s="38" t="s">
        <v>6</v>
      </c>
    </row>
    <row r="3924" spans="1:9" x14ac:dyDescent="0.2">
      <c r="A3924" s="37">
        <v>22282</v>
      </c>
      <c r="B3924" s="38">
        <v>2.7</v>
      </c>
      <c r="C3924" s="38" t="s">
        <v>119</v>
      </c>
      <c r="D3924" s="38" t="s">
        <v>32</v>
      </c>
      <c r="E3924" s="38" t="s">
        <v>23</v>
      </c>
      <c r="F3924" s="38" t="s">
        <v>0</v>
      </c>
      <c r="G3924" s="38" t="s">
        <v>14</v>
      </c>
      <c r="H3924" s="38" t="s">
        <v>15</v>
      </c>
      <c r="I3924" s="38" t="s">
        <v>6</v>
      </c>
    </row>
    <row r="3925" spans="1:9" x14ac:dyDescent="0.2">
      <c r="A3925" s="37">
        <v>22372</v>
      </c>
      <c r="B3925" s="38">
        <v>7</v>
      </c>
      <c r="C3925" s="38" t="s">
        <v>119</v>
      </c>
      <c r="D3925" s="38" t="s">
        <v>32</v>
      </c>
      <c r="E3925" s="38" t="s">
        <v>23</v>
      </c>
      <c r="F3925" s="38" t="s">
        <v>0</v>
      </c>
      <c r="G3925" s="38" t="s">
        <v>14</v>
      </c>
      <c r="H3925" s="38" t="s">
        <v>15</v>
      </c>
      <c r="I3925" s="38" t="s">
        <v>6</v>
      </c>
    </row>
    <row r="3926" spans="1:9" x14ac:dyDescent="0.2">
      <c r="A3926" s="37">
        <v>22463</v>
      </c>
      <c r="B3926" s="38">
        <v>7.9</v>
      </c>
      <c r="C3926" s="38" t="s">
        <v>119</v>
      </c>
      <c r="D3926" s="38" t="s">
        <v>32</v>
      </c>
      <c r="E3926" s="38" t="s">
        <v>23</v>
      </c>
      <c r="F3926" s="38" t="s">
        <v>0</v>
      </c>
      <c r="G3926" s="38" t="s">
        <v>14</v>
      </c>
      <c r="H3926" s="38" t="s">
        <v>15</v>
      </c>
      <c r="I3926" s="38" t="s">
        <v>6</v>
      </c>
    </row>
    <row r="3927" spans="1:9" x14ac:dyDescent="0.2">
      <c r="A3927" s="37">
        <v>22555</v>
      </c>
      <c r="B3927" s="38">
        <v>8.1</v>
      </c>
      <c r="C3927" s="38" t="s">
        <v>119</v>
      </c>
      <c r="D3927" s="38" t="s">
        <v>32</v>
      </c>
      <c r="E3927" s="38" t="s">
        <v>23</v>
      </c>
      <c r="F3927" s="38" t="s">
        <v>0</v>
      </c>
      <c r="G3927" s="38" t="s">
        <v>14</v>
      </c>
      <c r="H3927" s="38" t="s">
        <v>15</v>
      </c>
      <c r="I3927" s="38" t="s">
        <v>6</v>
      </c>
    </row>
    <row r="3928" spans="1:9" x14ac:dyDescent="0.2">
      <c r="A3928" s="37">
        <v>22647</v>
      </c>
      <c r="B3928" s="38">
        <v>7.3</v>
      </c>
      <c r="C3928" s="38" t="s">
        <v>119</v>
      </c>
      <c r="D3928" s="38" t="s">
        <v>32</v>
      </c>
      <c r="E3928" s="38" t="s">
        <v>23</v>
      </c>
      <c r="F3928" s="38" t="s">
        <v>0</v>
      </c>
      <c r="G3928" s="38" t="s">
        <v>14</v>
      </c>
      <c r="H3928" s="38" t="s">
        <v>15</v>
      </c>
      <c r="I3928" s="38" t="s">
        <v>6</v>
      </c>
    </row>
    <row r="3929" spans="1:9" x14ac:dyDescent="0.2">
      <c r="A3929" s="37">
        <v>22737</v>
      </c>
      <c r="B3929" s="38">
        <v>3.7</v>
      </c>
      <c r="C3929" s="38" t="s">
        <v>119</v>
      </c>
      <c r="D3929" s="38" t="s">
        <v>32</v>
      </c>
      <c r="E3929" s="38" t="s">
        <v>23</v>
      </c>
      <c r="F3929" s="38" t="s">
        <v>0</v>
      </c>
      <c r="G3929" s="38" t="s">
        <v>14</v>
      </c>
      <c r="H3929" s="38" t="s">
        <v>15</v>
      </c>
      <c r="I3929" s="38" t="s">
        <v>6</v>
      </c>
    </row>
    <row r="3930" spans="1:9" x14ac:dyDescent="0.2">
      <c r="A3930" s="37">
        <v>22828</v>
      </c>
      <c r="B3930" s="38">
        <v>5</v>
      </c>
      <c r="C3930" s="38" t="s">
        <v>119</v>
      </c>
      <c r="D3930" s="38" t="s">
        <v>32</v>
      </c>
      <c r="E3930" s="38" t="s">
        <v>23</v>
      </c>
      <c r="F3930" s="38" t="s">
        <v>0</v>
      </c>
      <c r="G3930" s="38" t="s">
        <v>14</v>
      </c>
      <c r="H3930" s="38" t="s">
        <v>15</v>
      </c>
      <c r="I3930" s="38" t="s">
        <v>6</v>
      </c>
    </row>
    <row r="3931" spans="1:9" x14ac:dyDescent="0.2">
      <c r="A3931" s="37">
        <v>22920</v>
      </c>
      <c r="B3931" s="38">
        <v>1.3</v>
      </c>
      <c r="C3931" s="38" t="s">
        <v>119</v>
      </c>
      <c r="D3931" s="38" t="s">
        <v>32</v>
      </c>
      <c r="E3931" s="38" t="s">
        <v>23</v>
      </c>
      <c r="F3931" s="38" t="s">
        <v>0</v>
      </c>
      <c r="G3931" s="38" t="s">
        <v>14</v>
      </c>
      <c r="H3931" s="38" t="s">
        <v>15</v>
      </c>
      <c r="I3931" s="38" t="s">
        <v>6</v>
      </c>
    </row>
    <row r="3932" spans="1:9" x14ac:dyDescent="0.2">
      <c r="A3932" s="37">
        <v>23012</v>
      </c>
      <c r="B3932" s="38">
        <v>4.4000000000000004</v>
      </c>
      <c r="C3932" s="38" t="s">
        <v>119</v>
      </c>
      <c r="D3932" s="38" t="s">
        <v>32</v>
      </c>
      <c r="E3932" s="38" t="s">
        <v>23</v>
      </c>
      <c r="F3932" s="38" t="s">
        <v>0</v>
      </c>
      <c r="G3932" s="38" t="s">
        <v>14</v>
      </c>
      <c r="H3932" s="38" t="s">
        <v>15</v>
      </c>
      <c r="I3932" s="38" t="s">
        <v>6</v>
      </c>
    </row>
    <row r="3933" spans="1:9" x14ac:dyDescent="0.2">
      <c r="A3933" s="37">
        <v>23102</v>
      </c>
      <c r="B3933" s="38">
        <v>4.5999999999999996</v>
      </c>
      <c r="C3933" s="38" t="s">
        <v>119</v>
      </c>
      <c r="D3933" s="38" t="s">
        <v>32</v>
      </c>
      <c r="E3933" s="38" t="s">
        <v>23</v>
      </c>
      <c r="F3933" s="38" t="s">
        <v>0</v>
      </c>
      <c r="G3933" s="38" t="s">
        <v>14</v>
      </c>
      <c r="H3933" s="38" t="s">
        <v>15</v>
      </c>
      <c r="I3933" s="38" t="s">
        <v>6</v>
      </c>
    </row>
    <row r="3934" spans="1:9" x14ac:dyDescent="0.2">
      <c r="A3934" s="37">
        <v>23193</v>
      </c>
      <c r="B3934" s="38">
        <v>9.1</v>
      </c>
      <c r="C3934" s="38" t="s">
        <v>119</v>
      </c>
      <c r="D3934" s="38" t="s">
        <v>32</v>
      </c>
      <c r="E3934" s="38" t="s">
        <v>23</v>
      </c>
      <c r="F3934" s="38" t="s">
        <v>0</v>
      </c>
      <c r="G3934" s="38" t="s">
        <v>14</v>
      </c>
      <c r="H3934" s="38" t="s">
        <v>15</v>
      </c>
      <c r="I3934" s="38" t="s">
        <v>6</v>
      </c>
    </row>
    <row r="3935" spans="1:9" x14ac:dyDescent="0.2">
      <c r="A3935" s="37">
        <v>23285</v>
      </c>
      <c r="B3935" s="38">
        <v>2.6</v>
      </c>
      <c r="C3935" s="38" t="s">
        <v>119</v>
      </c>
      <c r="D3935" s="38" t="s">
        <v>32</v>
      </c>
      <c r="E3935" s="38" t="s">
        <v>23</v>
      </c>
      <c r="F3935" s="38" t="s">
        <v>0</v>
      </c>
      <c r="G3935" s="38" t="s">
        <v>14</v>
      </c>
      <c r="H3935" s="38" t="s">
        <v>15</v>
      </c>
      <c r="I3935" s="38" t="s">
        <v>6</v>
      </c>
    </row>
    <row r="3936" spans="1:9" x14ac:dyDescent="0.2">
      <c r="A3936" s="37">
        <v>23377</v>
      </c>
      <c r="B3936" s="38">
        <v>8.6999999999999993</v>
      </c>
      <c r="C3936" s="38" t="s">
        <v>119</v>
      </c>
      <c r="D3936" s="38" t="s">
        <v>32</v>
      </c>
      <c r="E3936" s="38" t="s">
        <v>23</v>
      </c>
      <c r="F3936" s="38" t="s">
        <v>0</v>
      </c>
      <c r="G3936" s="38" t="s">
        <v>14</v>
      </c>
      <c r="H3936" s="38" t="s">
        <v>15</v>
      </c>
      <c r="I3936" s="38" t="s">
        <v>6</v>
      </c>
    </row>
    <row r="3937" spans="1:9" x14ac:dyDescent="0.2">
      <c r="A3937" s="37">
        <v>23468</v>
      </c>
      <c r="B3937" s="38">
        <v>4.4000000000000004</v>
      </c>
      <c r="C3937" s="38" t="s">
        <v>119</v>
      </c>
      <c r="D3937" s="38" t="s">
        <v>32</v>
      </c>
      <c r="E3937" s="38" t="s">
        <v>23</v>
      </c>
      <c r="F3937" s="38" t="s">
        <v>0</v>
      </c>
      <c r="G3937" s="38" t="s">
        <v>14</v>
      </c>
      <c r="H3937" s="38" t="s">
        <v>15</v>
      </c>
      <c r="I3937" s="38" t="s">
        <v>6</v>
      </c>
    </row>
    <row r="3938" spans="1:9" x14ac:dyDescent="0.2">
      <c r="A3938" s="37">
        <v>23559</v>
      </c>
      <c r="B3938" s="38">
        <v>6.4</v>
      </c>
      <c r="C3938" s="38" t="s">
        <v>119</v>
      </c>
      <c r="D3938" s="38" t="s">
        <v>32</v>
      </c>
      <c r="E3938" s="38" t="s">
        <v>23</v>
      </c>
      <c r="F3938" s="38" t="s">
        <v>0</v>
      </c>
      <c r="G3938" s="38" t="s">
        <v>14</v>
      </c>
      <c r="H3938" s="38" t="s">
        <v>15</v>
      </c>
      <c r="I3938" s="38" t="s">
        <v>6</v>
      </c>
    </row>
    <row r="3939" spans="1:9" x14ac:dyDescent="0.2">
      <c r="A3939" s="37">
        <v>23651</v>
      </c>
      <c r="B3939" s="38">
        <v>1.2</v>
      </c>
      <c r="C3939" s="38" t="s">
        <v>119</v>
      </c>
      <c r="D3939" s="38" t="s">
        <v>32</v>
      </c>
      <c r="E3939" s="38" t="s">
        <v>23</v>
      </c>
      <c r="F3939" s="38" t="s">
        <v>0</v>
      </c>
      <c r="G3939" s="38" t="s">
        <v>14</v>
      </c>
      <c r="H3939" s="38" t="s">
        <v>15</v>
      </c>
      <c r="I3939" s="38" t="s">
        <v>6</v>
      </c>
    </row>
    <row r="3940" spans="1:9" x14ac:dyDescent="0.2">
      <c r="A3940" s="37">
        <v>23743</v>
      </c>
      <c r="B3940" s="38">
        <v>10</v>
      </c>
      <c r="C3940" s="38" t="s">
        <v>119</v>
      </c>
      <c r="D3940" s="38" t="s">
        <v>32</v>
      </c>
      <c r="E3940" s="38" t="s">
        <v>23</v>
      </c>
      <c r="F3940" s="38" t="s">
        <v>0</v>
      </c>
      <c r="G3940" s="38" t="s">
        <v>14</v>
      </c>
      <c r="H3940" s="38" t="s">
        <v>15</v>
      </c>
      <c r="I3940" s="38" t="s">
        <v>6</v>
      </c>
    </row>
    <row r="3941" spans="1:9" x14ac:dyDescent="0.2">
      <c r="A3941" s="37">
        <v>23833</v>
      </c>
      <c r="B3941" s="38">
        <v>5.2</v>
      </c>
      <c r="C3941" s="38" t="s">
        <v>119</v>
      </c>
      <c r="D3941" s="38" t="s">
        <v>32</v>
      </c>
      <c r="E3941" s="38" t="s">
        <v>23</v>
      </c>
      <c r="F3941" s="38" t="s">
        <v>0</v>
      </c>
      <c r="G3941" s="38" t="s">
        <v>14</v>
      </c>
      <c r="H3941" s="38" t="s">
        <v>15</v>
      </c>
      <c r="I3941" s="38" t="s">
        <v>6</v>
      </c>
    </row>
    <row r="3942" spans="1:9" x14ac:dyDescent="0.2">
      <c r="A3942" s="37">
        <v>23924</v>
      </c>
      <c r="B3942" s="38">
        <v>9.1999999999999993</v>
      </c>
      <c r="C3942" s="38" t="s">
        <v>119</v>
      </c>
      <c r="D3942" s="38" t="s">
        <v>32</v>
      </c>
      <c r="E3942" s="38" t="s">
        <v>23</v>
      </c>
      <c r="F3942" s="38" t="s">
        <v>0</v>
      </c>
      <c r="G3942" s="38" t="s">
        <v>14</v>
      </c>
      <c r="H3942" s="38" t="s">
        <v>15</v>
      </c>
      <c r="I3942" s="38" t="s">
        <v>6</v>
      </c>
    </row>
    <row r="3943" spans="1:9" x14ac:dyDescent="0.2">
      <c r="A3943" s="37">
        <v>24016</v>
      </c>
      <c r="B3943" s="38">
        <v>9.5</v>
      </c>
      <c r="C3943" s="38" t="s">
        <v>119</v>
      </c>
      <c r="D3943" s="38" t="s">
        <v>32</v>
      </c>
      <c r="E3943" s="38" t="s">
        <v>23</v>
      </c>
      <c r="F3943" s="38" t="s">
        <v>0</v>
      </c>
      <c r="G3943" s="38" t="s">
        <v>14</v>
      </c>
      <c r="H3943" s="38" t="s">
        <v>15</v>
      </c>
      <c r="I3943" s="38" t="s">
        <v>6</v>
      </c>
    </row>
    <row r="3944" spans="1:9" x14ac:dyDescent="0.2">
      <c r="A3944" s="37">
        <v>24108</v>
      </c>
      <c r="B3944" s="38">
        <v>10.1</v>
      </c>
      <c r="C3944" s="38" t="s">
        <v>119</v>
      </c>
      <c r="D3944" s="38" t="s">
        <v>32</v>
      </c>
      <c r="E3944" s="38" t="s">
        <v>23</v>
      </c>
      <c r="F3944" s="38" t="s">
        <v>0</v>
      </c>
      <c r="G3944" s="38" t="s">
        <v>14</v>
      </c>
      <c r="H3944" s="38" t="s">
        <v>15</v>
      </c>
      <c r="I3944" s="38" t="s">
        <v>6</v>
      </c>
    </row>
    <row r="3945" spans="1:9" x14ac:dyDescent="0.2">
      <c r="A3945" s="37">
        <v>24198</v>
      </c>
      <c r="B3945" s="38">
        <v>1.4</v>
      </c>
      <c r="C3945" s="38" t="s">
        <v>119</v>
      </c>
      <c r="D3945" s="38" t="s">
        <v>32</v>
      </c>
      <c r="E3945" s="38" t="s">
        <v>23</v>
      </c>
      <c r="F3945" s="38" t="s">
        <v>0</v>
      </c>
      <c r="G3945" s="38" t="s">
        <v>14</v>
      </c>
      <c r="H3945" s="38" t="s">
        <v>15</v>
      </c>
      <c r="I3945" s="38" t="s">
        <v>6</v>
      </c>
    </row>
    <row r="3946" spans="1:9" x14ac:dyDescent="0.2">
      <c r="A3946" s="37">
        <v>24289</v>
      </c>
      <c r="B3946" s="38">
        <v>3.4</v>
      </c>
      <c r="C3946" s="38" t="s">
        <v>119</v>
      </c>
      <c r="D3946" s="38" t="s">
        <v>32</v>
      </c>
      <c r="E3946" s="38" t="s">
        <v>23</v>
      </c>
      <c r="F3946" s="38" t="s">
        <v>0</v>
      </c>
      <c r="G3946" s="38" t="s">
        <v>14</v>
      </c>
      <c r="H3946" s="38" t="s">
        <v>15</v>
      </c>
      <c r="I3946" s="38" t="s">
        <v>6</v>
      </c>
    </row>
    <row r="3947" spans="1:9" x14ac:dyDescent="0.2">
      <c r="A3947" s="37">
        <v>24381</v>
      </c>
      <c r="B3947" s="38">
        <v>3.3</v>
      </c>
      <c r="C3947" s="38" t="s">
        <v>119</v>
      </c>
      <c r="D3947" s="38" t="s">
        <v>32</v>
      </c>
      <c r="E3947" s="38" t="s">
        <v>23</v>
      </c>
      <c r="F3947" s="38" t="s">
        <v>0</v>
      </c>
      <c r="G3947" s="38" t="s">
        <v>14</v>
      </c>
      <c r="H3947" s="38" t="s">
        <v>15</v>
      </c>
      <c r="I3947" s="38" t="s">
        <v>6</v>
      </c>
    </row>
    <row r="3948" spans="1:9" x14ac:dyDescent="0.2">
      <c r="A3948" s="37">
        <v>24473</v>
      </c>
      <c r="B3948" s="38">
        <v>3.6</v>
      </c>
      <c r="C3948" s="38" t="s">
        <v>119</v>
      </c>
      <c r="D3948" s="38" t="s">
        <v>32</v>
      </c>
      <c r="E3948" s="38" t="s">
        <v>23</v>
      </c>
      <c r="F3948" s="38" t="s">
        <v>0</v>
      </c>
      <c r="G3948" s="38" t="s">
        <v>14</v>
      </c>
      <c r="H3948" s="38" t="s">
        <v>15</v>
      </c>
      <c r="I3948" s="38" t="s">
        <v>6</v>
      </c>
    </row>
    <row r="3949" spans="1:9" x14ac:dyDescent="0.2">
      <c r="A3949" s="37">
        <v>24563</v>
      </c>
      <c r="B3949" s="38">
        <v>0.2</v>
      </c>
      <c r="C3949" s="38" t="s">
        <v>119</v>
      </c>
      <c r="D3949" s="38" t="s">
        <v>32</v>
      </c>
      <c r="E3949" s="38" t="s">
        <v>23</v>
      </c>
      <c r="F3949" s="38" t="s">
        <v>0</v>
      </c>
      <c r="G3949" s="38" t="s">
        <v>14</v>
      </c>
      <c r="H3949" s="38" t="s">
        <v>15</v>
      </c>
      <c r="I3949" s="38" t="s">
        <v>6</v>
      </c>
    </row>
    <row r="3950" spans="1:9" x14ac:dyDescent="0.2">
      <c r="A3950" s="37">
        <v>24654</v>
      </c>
      <c r="B3950" s="38">
        <v>3.8</v>
      </c>
      <c r="C3950" s="38" t="s">
        <v>119</v>
      </c>
      <c r="D3950" s="38" t="s">
        <v>32</v>
      </c>
      <c r="E3950" s="38" t="s">
        <v>23</v>
      </c>
      <c r="F3950" s="38" t="s">
        <v>0</v>
      </c>
      <c r="G3950" s="38" t="s">
        <v>14</v>
      </c>
      <c r="H3950" s="38" t="s">
        <v>15</v>
      </c>
      <c r="I3950" s="38" t="s">
        <v>6</v>
      </c>
    </row>
    <row r="3951" spans="1:9" x14ac:dyDescent="0.2">
      <c r="A3951" s="37">
        <v>24746</v>
      </c>
      <c r="B3951" s="38">
        <v>3.1</v>
      </c>
      <c r="C3951" s="38" t="s">
        <v>119</v>
      </c>
      <c r="D3951" s="38" t="s">
        <v>32</v>
      </c>
      <c r="E3951" s="38" t="s">
        <v>23</v>
      </c>
      <c r="F3951" s="38" t="s">
        <v>0</v>
      </c>
      <c r="G3951" s="38" t="s">
        <v>14</v>
      </c>
      <c r="H3951" s="38" t="s">
        <v>15</v>
      </c>
      <c r="I3951" s="38" t="s">
        <v>6</v>
      </c>
    </row>
    <row r="3952" spans="1:9" x14ac:dyDescent="0.2">
      <c r="A3952" s="37">
        <v>24838</v>
      </c>
      <c r="B3952" s="38">
        <v>8.4</v>
      </c>
      <c r="C3952" s="38" t="s">
        <v>119</v>
      </c>
      <c r="D3952" s="38" t="s">
        <v>32</v>
      </c>
      <c r="E3952" s="38" t="s">
        <v>23</v>
      </c>
      <c r="F3952" s="38" t="s">
        <v>0</v>
      </c>
      <c r="G3952" s="38" t="s">
        <v>14</v>
      </c>
      <c r="H3952" s="38" t="s">
        <v>15</v>
      </c>
      <c r="I3952" s="38" t="s">
        <v>6</v>
      </c>
    </row>
    <row r="3953" spans="1:9" x14ac:dyDescent="0.2">
      <c r="A3953" s="37">
        <v>24929</v>
      </c>
      <c r="B3953" s="38">
        <v>6.9</v>
      </c>
      <c r="C3953" s="38" t="s">
        <v>119</v>
      </c>
      <c r="D3953" s="38" t="s">
        <v>32</v>
      </c>
      <c r="E3953" s="38" t="s">
        <v>23</v>
      </c>
      <c r="F3953" s="38" t="s">
        <v>0</v>
      </c>
      <c r="G3953" s="38" t="s">
        <v>14</v>
      </c>
      <c r="H3953" s="38" t="s">
        <v>15</v>
      </c>
      <c r="I3953" s="38" t="s">
        <v>6</v>
      </c>
    </row>
    <row r="3954" spans="1:9" x14ac:dyDescent="0.2">
      <c r="A3954" s="37">
        <v>25020</v>
      </c>
      <c r="B3954" s="38">
        <v>3.1</v>
      </c>
      <c r="C3954" s="38" t="s">
        <v>119</v>
      </c>
      <c r="D3954" s="38" t="s">
        <v>32</v>
      </c>
      <c r="E3954" s="38" t="s">
        <v>23</v>
      </c>
      <c r="F3954" s="38" t="s">
        <v>0</v>
      </c>
      <c r="G3954" s="38" t="s">
        <v>14</v>
      </c>
      <c r="H3954" s="38" t="s">
        <v>15</v>
      </c>
      <c r="I3954" s="38" t="s">
        <v>6</v>
      </c>
    </row>
    <row r="3955" spans="1:9" x14ac:dyDescent="0.2">
      <c r="A3955" s="37">
        <v>25112</v>
      </c>
      <c r="B3955" s="38">
        <v>1.6</v>
      </c>
      <c r="C3955" s="38" t="s">
        <v>119</v>
      </c>
      <c r="D3955" s="38" t="s">
        <v>32</v>
      </c>
      <c r="E3955" s="38" t="s">
        <v>23</v>
      </c>
      <c r="F3955" s="38" t="s">
        <v>0</v>
      </c>
      <c r="G3955" s="38" t="s">
        <v>14</v>
      </c>
      <c r="H3955" s="38" t="s">
        <v>15</v>
      </c>
      <c r="I3955" s="38" t="s">
        <v>6</v>
      </c>
    </row>
    <row r="3956" spans="1:9" x14ac:dyDescent="0.2">
      <c r="A3956" s="37">
        <v>25204</v>
      </c>
      <c r="B3956" s="38">
        <v>6.4</v>
      </c>
      <c r="C3956" s="38" t="s">
        <v>119</v>
      </c>
      <c r="D3956" s="38" t="s">
        <v>32</v>
      </c>
      <c r="E3956" s="38" t="s">
        <v>23</v>
      </c>
      <c r="F3956" s="38" t="s">
        <v>0</v>
      </c>
      <c r="G3956" s="38" t="s">
        <v>14</v>
      </c>
      <c r="H3956" s="38" t="s">
        <v>15</v>
      </c>
      <c r="I3956" s="38" t="s">
        <v>6</v>
      </c>
    </row>
    <row r="3957" spans="1:9" x14ac:dyDescent="0.2">
      <c r="A3957" s="37">
        <v>25294</v>
      </c>
      <c r="B3957" s="38">
        <v>1.2</v>
      </c>
      <c r="C3957" s="38" t="s">
        <v>119</v>
      </c>
      <c r="D3957" s="38" t="s">
        <v>32</v>
      </c>
      <c r="E3957" s="38" t="s">
        <v>23</v>
      </c>
      <c r="F3957" s="38" t="s">
        <v>0</v>
      </c>
      <c r="G3957" s="38" t="s">
        <v>14</v>
      </c>
      <c r="H3957" s="38" t="s">
        <v>15</v>
      </c>
      <c r="I3957" s="38" t="s">
        <v>6</v>
      </c>
    </row>
    <row r="3958" spans="1:9" x14ac:dyDescent="0.2">
      <c r="A3958" s="37">
        <v>25385</v>
      </c>
      <c r="B3958" s="38">
        <v>2.7</v>
      </c>
      <c r="C3958" s="38" t="s">
        <v>119</v>
      </c>
      <c r="D3958" s="38" t="s">
        <v>32</v>
      </c>
      <c r="E3958" s="38" t="s">
        <v>23</v>
      </c>
      <c r="F3958" s="38" t="s">
        <v>0</v>
      </c>
      <c r="G3958" s="38" t="s">
        <v>14</v>
      </c>
      <c r="H3958" s="38" t="s">
        <v>15</v>
      </c>
      <c r="I3958" s="38" t="s">
        <v>6</v>
      </c>
    </row>
    <row r="3959" spans="1:9" x14ac:dyDescent="0.2">
      <c r="A3959" s="37">
        <v>25477</v>
      </c>
      <c r="B3959" s="38">
        <v>-1.9</v>
      </c>
      <c r="C3959" s="38" t="s">
        <v>119</v>
      </c>
      <c r="D3959" s="38" t="s">
        <v>32</v>
      </c>
      <c r="E3959" s="38" t="s">
        <v>23</v>
      </c>
      <c r="F3959" s="38" t="s">
        <v>0</v>
      </c>
      <c r="G3959" s="38" t="s">
        <v>14</v>
      </c>
      <c r="H3959" s="38" t="s">
        <v>15</v>
      </c>
      <c r="I3959" s="38" t="s">
        <v>6</v>
      </c>
    </row>
    <row r="3960" spans="1:9" x14ac:dyDescent="0.2">
      <c r="A3960" s="37">
        <v>25569</v>
      </c>
      <c r="B3960" s="38">
        <v>-0.6</v>
      </c>
      <c r="C3960" s="38" t="s">
        <v>119</v>
      </c>
      <c r="D3960" s="38" t="s">
        <v>32</v>
      </c>
      <c r="E3960" s="38" t="s">
        <v>23</v>
      </c>
      <c r="F3960" s="38" t="s">
        <v>0</v>
      </c>
      <c r="G3960" s="38" t="s">
        <v>14</v>
      </c>
      <c r="H3960" s="38" t="s">
        <v>15</v>
      </c>
      <c r="I3960" s="38" t="s">
        <v>6</v>
      </c>
    </row>
    <row r="3961" spans="1:9" x14ac:dyDescent="0.2">
      <c r="A3961" s="37">
        <v>25659</v>
      </c>
      <c r="B3961" s="38">
        <v>0.6</v>
      </c>
      <c r="C3961" s="38" t="s">
        <v>119</v>
      </c>
      <c r="D3961" s="38" t="s">
        <v>32</v>
      </c>
      <c r="E3961" s="38" t="s">
        <v>23</v>
      </c>
      <c r="F3961" s="38" t="s">
        <v>0</v>
      </c>
      <c r="G3961" s="38" t="s">
        <v>14</v>
      </c>
      <c r="H3961" s="38" t="s">
        <v>15</v>
      </c>
      <c r="I3961" s="38" t="s">
        <v>6</v>
      </c>
    </row>
    <row r="3962" spans="1:9" x14ac:dyDescent="0.2">
      <c r="A3962" s="37">
        <v>25750</v>
      </c>
      <c r="B3962" s="38">
        <v>3.7</v>
      </c>
      <c r="C3962" s="38" t="s">
        <v>119</v>
      </c>
      <c r="D3962" s="38" t="s">
        <v>32</v>
      </c>
      <c r="E3962" s="38" t="s">
        <v>23</v>
      </c>
      <c r="F3962" s="38" t="s">
        <v>0</v>
      </c>
      <c r="G3962" s="38" t="s">
        <v>14</v>
      </c>
      <c r="H3962" s="38" t="s">
        <v>15</v>
      </c>
      <c r="I3962" s="38" t="s">
        <v>6</v>
      </c>
    </row>
    <row r="3963" spans="1:9" x14ac:dyDescent="0.2">
      <c r="A3963" s="37">
        <v>25842</v>
      </c>
      <c r="B3963" s="38">
        <v>-4.2</v>
      </c>
      <c r="C3963" s="38" t="s">
        <v>119</v>
      </c>
      <c r="D3963" s="38" t="s">
        <v>32</v>
      </c>
      <c r="E3963" s="38" t="s">
        <v>23</v>
      </c>
      <c r="F3963" s="38" t="s">
        <v>0</v>
      </c>
      <c r="G3963" s="38" t="s">
        <v>14</v>
      </c>
      <c r="H3963" s="38" t="s">
        <v>15</v>
      </c>
      <c r="I3963" s="38" t="s">
        <v>6</v>
      </c>
    </row>
    <row r="3964" spans="1:9" x14ac:dyDescent="0.2">
      <c r="A3964" s="37">
        <v>25934</v>
      </c>
      <c r="B3964" s="38">
        <v>11.3</v>
      </c>
      <c r="C3964" s="38" t="s">
        <v>119</v>
      </c>
      <c r="D3964" s="38" t="s">
        <v>32</v>
      </c>
      <c r="E3964" s="38" t="s">
        <v>23</v>
      </c>
      <c r="F3964" s="38" t="s">
        <v>0</v>
      </c>
      <c r="G3964" s="38" t="s">
        <v>14</v>
      </c>
      <c r="H3964" s="38" t="s">
        <v>15</v>
      </c>
      <c r="I3964" s="38" t="s">
        <v>6</v>
      </c>
    </row>
    <row r="3965" spans="1:9" x14ac:dyDescent="0.2">
      <c r="A3965" s="37">
        <v>26024</v>
      </c>
      <c r="B3965" s="38">
        <v>2.2000000000000002</v>
      </c>
      <c r="C3965" s="38" t="s">
        <v>119</v>
      </c>
      <c r="D3965" s="38" t="s">
        <v>32</v>
      </c>
      <c r="E3965" s="38" t="s">
        <v>23</v>
      </c>
      <c r="F3965" s="38" t="s">
        <v>0</v>
      </c>
      <c r="G3965" s="38" t="s">
        <v>14</v>
      </c>
      <c r="H3965" s="38" t="s">
        <v>15</v>
      </c>
      <c r="I3965" s="38" t="s">
        <v>6</v>
      </c>
    </row>
    <row r="3966" spans="1:9" x14ac:dyDescent="0.2">
      <c r="A3966" s="37">
        <v>26115</v>
      </c>
      <c r="B3966" s="38">
        <v>3.3</v>
      </c>
      <c r="C3966" s="38" t="s">
        <v>119</v>
      </c>
      <c r="D3966" s="38" t="s">
        <v>32</v>
      </c>
      <c r="E3966" s="38" t="s">
        <v>23</v>
      </c>
      <c r="F3966" s="38" t="s">
        <v>0</v>
      </c>
      <c r="G3966" s="38" t="s">
        <v>14</v>
      </c>
      <c r="H3966" s="38" t="s">
        <v>15</v>
      </c>
      <c r="I3966" s="38" t="s">
        <v>6</v>
      </c>
    </row>
    <row r="3967" spans="1:9" x14ac:dyDescent="0.2">
      <c r="A3967" s="37">
        <v>26207</v>
      </c>
      <c r="B3967" s="38">
        <v>0.9</v>
      </c>
      <c r="C3967" s="38" t="s">
        <v>119</v>
      </c>
      <c r="D3967" s="38" t="s">
        <v>32</v>
      </c>
      <c r="E3967" s="38" t="s">
        <v>23</v>
      </c>
      <c r="F3967" s="38" t="s">
        <v>0</v>
      </c>
      <c r="G3967" s="38" t="s">
        <v>14</v>
      </c>
      <c r="H3967" s="38" t="s">
        <v>15</v>
      </c>
      <c r="I3967" s="38" t="s">
        <v>6</v>
      </c>
    </row>
    <row r="3968" spans="1:9" x14ac:dyDescent="0.2">
      <c r="A3968" s="37">
        <v>26299</v>
      </c>
      <c r="B3968" s="38">
        <v>7.6</v>
      </c>
      <c r="C3968" s="38" t="s">
        <v>119</v>
      </c>
      <c r="D3968" s="38" t="s">
        <v>32</v>
      </c>
      <c r="E3968" s="38" t="s">
        <v>23</v>
      </c>
      <c r="F3968" s="38" t="s">
        <v>0</v>
      </c>
      <c r="G3968" s="38" t="s">
        <v>14</v>
      </c>
      <c r="H3968" s="38" t="s">
        <v>15</v>
      </c>
      <c r="I3968" s="38" t="s">
        <v>6</v>
      </c>
    </row>
    <row r="3969" spans="1:9" x14ac:dyDescent="0.2">
      <c r="A3969" s="37">
        <v>26390</v>
      </c>
      <c r="B3969" s="38">
        <v>9.4</v>
      </c>
      <c r="C3969" s="38" t="s">
        <v>119</v>
      </c>
      <c r="D3969" s="38" t="s">
        <v>32</v>
      </c>
      <c r="E3969" s="38" t="s">
        <v>23</v>
      </c>
      <c r="F3969" s="38" t="s">
        <v>0</v>
      </c>
      <c r="G3969" s="38" t="s">
        <v>14</v>
      </c>
      <c r="H3969" s="38" t="s">
        <v>15</v>
      </c>
      <c r="I3969" s="38" t="s">
        <v>6</v>
      </c>
    </row>
    <row r="3970" spans="1:9" x14ac:dyDescent="0.2">
      <c r="A3970" s="37">
        <v>26481</v>
      </c>
      <c r="B3970" s="38">
        <v>3.8</v>
      </c>
      <c r="C3970" s="38" t="s">
        <v>119</v>
      </c>
      <c r="D3970" s="38" t="s">
        <v>32</v>
      </c>
      <c r="E3970" s="38" t="s">
        <v>23</v>
      </c>
      <c r="F3970" s="38" t="s">
        <v>0</v>
      </c>
      <c r="G3970" s="38" t="s">
        <v>14</v>
      </c>
      <c r="H3970" s="38" t="s">
        <v>15</v>
      </c>
      <c r="I3970" s="38" t="s">
        <v>6</v>
      </c>
    </row>
    <row r="3971" spans="1:9" x14ac:dyDescent="0.2">
      <c r="A3971" s="37">
        <v>26573</v>
      </c>
      <c r="B3971" s="38">
        <v>6.9</v>
      </c>
      <c r="C3971" s="38" t="s">
        <v>119</v>
      </c>
      <c r="D3971" s="38" t="s">
        <v>32</v>
      </c>
      <c r="E3971" s="38" t="s">
        <v>23</v>
      </c>
      <c r="F3971" s="38" t="s">
        <v>0</v>
      </c>
      <c r="G3971" s="38" t="s">
        <v>14</v>
      </c>
      <c r="H3971" s="38" t="s">
        <v>15</v>
      </c>
      <c r="I3971" s="38" t="s">
        <v>6</v>
      </c>
    </row>
    <row r="3972" spans="1:9" x14ac:dyDescent="0.2">
      <c r="A3972" s="37">
        <v>26665</v>
      </c>
      <c r="B3972" s="38">
        <v>10.3</v>
      </c>
      <c r="C3972" s="38" t="s">
        <v>119</v>
      </c>
      <c r="D3972" s="38" t="s">
        <v>32</v>
      </c>
      <c r="E3972" s="38" t="s">
        <v>23</v>
      </c>
      <c r="F3972" s="38" t="s">
        <v>0</v>
      </c>
      <c r="G3972" s="38" t="s">
        <v>14</v>
      </c>
      <c r="H3972" s="38" t="s">
        <v>15</v>
      </c>
      <c r="I3972" s="38" t="s">
        <v>6</v>
      </c>
    </row>
    <row r="3973" spans="1:9" x14ac:dyDescent="0.2">
      <c r="A3973" s="37">
        <v>26755</v>
      </c>
      <c r="B3973" s="38">
        <v>4.4000000000000004</v>
      </c>
      <c r="C3973" s="38" t="s">
        <v>119</v>
      </c>
      <c r="D3973" s="38" t="s">
        <v>32</v>
      </c>
      <c r="E3973" s="38" t="s">
        <v>23</v>
      </c>
      <c r="F3973" s="38" t="s">
        <v>0</v>
      </c>
      <c r="G3973" s="38" t="s">
        <v>14</v>
      </c>
      <c r="H3973" s="38" t="s">
        <v>15</v>
      </c>
      <c r="I3973" s="38" t="s">
        <v>6</v>
      </c>
    </row>
    <row r="3974" spans="1:9" x14ac:dyDescent="0.2">
      <c r="A3974" s="37">
        <v>26846</v>
      </c>
      <c r="B3974" s="38">
        <v>-2.1</v>
      </c>
      <c r="C3974" s="38" t="s">
        <v>119</v>
      </c>
      <c r="D3974" s="38" t="s">
        <v>32</v>
      </c>
      <c r="E3974" s="38" t="s">
        <v>23</v>
      </c>
      <c r="F3974" s="38" t="s">
        <v>0</v>
      </c>
      <c r="G3974" s="38" t="s">
        <v>14</v>
      </c>
      <c r="H3974" s="38" t="s">
        <v>15</v>
      </c>
      <c r="I3974" s="38" t="s">
        <v>6</v>
      </c>
    </row>
    <row r="3975" spans="1:9" x14ac:dyDescent="0.2">
      <c r="A3975" s="37">
        <v>26938</v>
      </c>
      <c r="B3975" s="38">
        <v>3.9</v>
      </c>
      <c r="C3975" s="38" t="s">
        <v>119</v>
      </c>
      <c r="D3975" s="38" t="s">
        <v>32</v>
      </c>
      <c r="E3975" s="38" t="s">
        <v>23</v>
      </c>
      <c r="F3975" s="38" t="s">
        <v>0</v>
      </c>
      <c r="G3975" s="38" t="s">
        <v>14</v>
      </c>
      <c r="H3975" s="38" t="s">
        <v>15</v>
      </c>
      <c r="I3975" s="38" t="s">
        <v>6</v>
      </c>
    </row>
    <row r="3976" spans="1:9" x14ac:dyDescent="0.2">
      <c r="A3976" s="37">
        <v>27030</v>
      </c>
      <c r="B3976" s="38">
        <v>-3.4</v>
      </c>
      <c r="C3976" s="38" t="s">
        <v>119</v>
      </c>
      <c r="D3976" s="38" t="s">
        <v>32</v>
      </c>
      <c r="E3976" s="38" t="s">
        <v>23</v>
      </c>
      <c r="F3976" s="38" t="s">
        <v>0</v>
      </c>
      <c r="G3976" s="38" t="s">
        <v>14</v>
      </c>
      <c r="H3976" s="38" t="s">
        <v>15</v>
      </c>
      <c r="I3976" s="38" t="s">
        <v>6</v>
      </c>
    </row>
    <row r="3977" spans="1:9" x14ac:dyDescent="0.2">
      <c r="A3977" s="37">
        <v>27120</v>
      </c>
      <c r="B3977" s="38">
        <v>1</v>
      </c>
      <c r="C3977" s="38" t="s">
        <v>119</v>
      </c>
      <c r="D3977" s="38" t="s">
        <v>32</v>
      </c>
      <c r="E3977" s="38" t="s">
        <v>23</v>
      </c>
      <c r="F3977" s="38" t="s">
        <v>0</v>
      </c>
      <c r="G3977" s="38" t="s">
        <v>14</v>
      </c>
      <c r="H3977" s="38" t="s">
        <v>15</v>
      </c>
      <c r="I3977" s="38" t="s">
        <v>6</v>
      </c>
    </row>
    <row r="3978" spans="1:9" x14ac:dyDescent="0.2">
      <c r="A3978" s="37">
        <v>27211</v>
      </c>
      <c r="B3978" s="38">
        <v>-3.7</v>
      </c>
      <c r="C3978" s="38" t="s">
        <v>119</v>
      </c>
      <c r="D3978" s="38" t="s">
        <v>32</v>
      </c>
      <c r="E3978" s="38" t="s">
        <v>23</v>
      </c>
      <c r="F3978" s="38" t="s">
        <v>0</v>
      </c>
      <c r="G3978" s="38" t="s">
        <v>14</v>
      </c>
      <c r="H3978" s="38" t="s">
        <v>15</v>
      </c>
      <c r="I3978" s="38" t="s">
        <v>6</v>
      </c>
    </row>
    <row r="3979" spans="1:9" x14ac:dyDescent="0.2">
      <c r="A3979" s="37">
        <v>27303</v>
      </c>
      <c r="B3979" s="38">
        <v>-1.5</v>
      </c>
      <c r="C3979" s="38" t="s">
        <v>119</v>
      </c>
      <c r="D3979" s="38" t="s">
        <v>32</v>
      </c>
      <c r="E3979" s="38" t="s">
        <v>23</v>
      </c>
      <c r="F3979" s="38" t="s">
        <v>0</v>
      </c>
      <c r="G3979" s="38" t="s">
        <v>14</v>
      </c>
      <c r="H3979" s="38" t="s">
        <v>15</v>
      </c>
      <c r="I3979" s="38" t="s">
        <v>6</v>
      </c>
    </row>
    <row r="3980" spans="1:9" x14ac:dyDescent="0.2">
      <c r="A3980" s="37">
        <v>27395</v>
      </c>
      <c r="B3980" s="38">
        <v>-4.8</v>
      </c>
      <c r="C3980" s="38" t="s">
        <v>119</v>
      </c>
      <c r="D3980" s="38" t="s">
        <v>32</v>
      </c>
      <c r="E3980" s="38" t="s">
        <v>23</v>
      </c>
      <c r="F3980" s="38" t="s">
        <v>0</v>
      </c>
      <c r="G3980" s="38" t="s">
        <v>14</v>
      </c>
      <c r="H3980" s="38" t="s">
        <v>15</v>
      </c>
      <c r="I3980" s="38" t="s">
        <v>6</v>
      </c>
    </row>
    <row r="3981" spans="1:9" x14ac:dyDescent="0.2">
      <c r="A3981" s="37">
        <v>27485</v>
      </c>
      <c r="B3981" s="38">
        <v>2.9</v>
      </c>
      <c r="C3981" s="38" t="s">
        <v>119</v>
      </c>
      <c r="D3981" s="38" t="s">
        <v>32</v>
      </c>
      <c r="E3981" s="38" t="s">
        <v>23</v>
      </c>
      <c r="F3981" s="38" t="s">
        <v>0</v>
      </c>
      <c r="G3981" s="38" t="s">
        <v>14</v>
      </c>
      <c r="H3981" s="38" t="s">
        <v>15</v>
      </c>
      <c r="I3981" s="38" t="s">
        <v>6</v>
      </c>
    </row>
    <row r="3982" spans="1:9" x14ac:dyDescent="0.2">
      <c r="A3982" s="37">
        <v>27576</v>
      </c>
      <c r="B3982" s="38">
        <v>7</v>
      </c>
      <c r="C3982" s="38" t="s">
        <v>119</v>
      </c>
      <c r="D3982" s="38" t="s">
        <v>32</v>
      </c>
      <c r="E3982" s="38" t="s">
        <v>23</v>
      </c>
      <c r="F3982" s="38" t="s">
        <v>0</v>
      </c>
      <c r="G3982" s="38" t="s">
        <v>14</v>
      </c>
      <c r="H3982" s="38" t="s">
        <v>15</v>
      </c>
      <c r="I3982" s="38" t="s">
        <v>6</v>
      </c>
    </row>
    <row r="3983" spans="1:9" x14ac:dyDescent="0.2">
      <c r="A3983" s="37">
        <v>27668</v>
      </c>
      <c r="B3983" s="38">
        <v>5.5</v>
      </c>
      <c r="C3983" s="38" t="s">
        <v>119</v>
      </c>
      <c r="D3983" s="38" t="s">
        <v>32</v>
      </c>
      <c r="E3983" s="38" t="s">
        <v>23</v>
      </c>
      <c r="F3983" s="38" t="s">
        <v>0</v>
      </c>
      <c r="G3983" s="38" t="s">
        <v>14</v>
      </c>
      <c r="H3983" s="38" t="s">
        <v>15</v>
      </c>
      <c r="I3983" s="38" t="s">
        <v>6</v>
      </c>
    </row>
    <row r="3984" spans="1:9" x14ac:dyDescent="0.2">
      <c r="A3984" s="37">
        <v>27760</v>
      </c>
      <c r="B3984" s="38">
        <v>9.3000000000000007</v>
      </c>
      <c r="C3984" s="38" t="s">
        <v>119</v>
      </c>
      <c r="D3984" s="38" t="s">
        <v>32</v>
      </c>
      <c r="E3984" s="38" t="s">
        <v>23</v>
      </c>
      <c r="F3984" s="38" t="s">
        <v>0</v>
      </c>
      <c r="G3984" s="38" t="s">
        <v>14</v>
      </c>
      <c r="H3984" s="38" t="s">
        <v>15</v>
      </c>
      <c r="I3984" s="38" t="s">
        <v>6</v>
      </c>
    </row>
    <row r="3985" spans="1:9" x14ac:dyDescent="0.2">
      <c r="A3985" s="37">
        <v>27851</v>
      </c>
      <c r="B3985" s="38">
        <v>3</v>
      </c>
      <c r="C3985" s="38" t="s">
        <v>119</v>
      </c>
      <c r="D3985" s="38" t="s">
        <v>32</v>
      </c>
      <c r="E3985" s="38" t="s">
        <v>23</v>
      </c>
      <c r="F3985" s="38" t="s">
        <v>0</v>
      </c>
      <c r="G3985" s="38" t="s">
        <v>14</v>
      </c>
      <c r="H3985" s="38" t="s">
        <v>15</v>
      </c>
      <c r="I3985" s="38" t="s">
        <v>6</v>
      </c>
    </row>
    <row r="3986" spans="1:9" x14ac:dyDescent="0.2">
      <c r="A3986" s="37">
        <v>27942</v>
      </c>
      <c r="B3986" s="38">
        <v>2.2000000000000002</v>
      </c>
      <c r="C3986" s="38" t="s">
        <v>119</v>
      </c>
      <c r="D3986" s="38" t="s">
        <v>32</v>
      </c>
      <c r="E3986" s="38" t="s">
        <v>23</v>
      </c>
      <c r="F3986" s="38" t="s">
        <v>0</v>
      </c>
      <c r="G3986" s="38" t="s">
        <v>14</v>
      </c>
      <c r="H3986" s="38" t="s">
        <v>15</v>
      </c>
      <c r="I3986" s="38" t="s">
        <v>6</v>
      </c>
    </row>
    <row r="3987" spans="1:9" x14ac:dyDescent="0.2">
      <c r="A3987" s="37">
        <v>28034</v>
      </c>
      <c r="B3987" s="38">
        <v>2.9</v>
      </c>
      <c r="C3987" s="38" t="s">
        <v>119</v>
      </c>
      <c r="D3987" s="38" t="s">
        <v>32</v>
      </c>
      <c r="E3987" s="38" t="s">
        <v>23</v>
      </c>
      <c r="F3987" s="38" t="s">
        <v>0</v>
      </c>
      <c r="G3987" s="38" t="s">
        <v>14</v>
      </c>
      <c r="H3987" s="38" t="s">
        <v>15</v>
      </c>
      <c r="I3987" s="38" t="s">
        <v>6</v>
      </c>
    </row>
    <row r="3988" spans="1:9" x14ac:dyDescent="0.2">
      <c r="A3988" s="37">
        <v>28126</v>
      </c>
      <c r="B3988" s="38">
        <v>4.8</v>
      </c>
      <c r="C3988" s="38" t="s">
        <v>119</v>
      </c>
      <c r="D3988" s="38" t="s">
        <v>32</v>
      </c>
      <c r="E3988" s="38" t="s">
        <v>23</v>
      </c>
      <c r="F3988" s="38" t="s">
        <v>0</v>
      </c>
      <c r="G3988" s="38" t="s">
        <v>14</v>
      </c>
      <c r="H3988" s="38" t="s">
        <v>15</v>
      </c>
      <c r="I3988" s="38" t="s">
        <v>6</v>
      </c>
    </row>
    <row r="3989" spans="1:9" x14ac:dyDescent="0.2">
      <c r="A3989" s="37">
        <v>28216</v>
      </c>
      <c r="B3989" s="38">
        <v>8</v>
      </c>
      <c r="C3989" s="38" t="s">
        <v>119</v>
      </c>
      <c r="D3989" s="38" t="s">
        <v>32</v>
      </c>
      <c r="E3989" s="38" t="s">
        <v>23</v>
      </c>
      <c r="F3989" s="38" t="s">
        <v>0</v>
      </c>
      <c r="G3989" s="38" t="s">
        <v>14</v>
      </c>
      <c r="H3989" s="38" t="s">
        <v>15</v>
      </c>
      <c r="I3989" s="38" t="s">
        <v>6</v>
      </c>
    </row>
    <row r="3990" spans="1:9" x14ac:dyDescent="0.2">
      <c r="A3990" s="37">
        <v>28307</v>
      </c>
      <c r="B3990" s="38">
        <v>7.4</v>
      </c>
      <c r="C3990" s="38" t="s">
        <v>119</v>
      </c>
      <c r="D3990" s="38" t="s">
        <v>32</v>
      </c>
      <c r="E3990" s="38" t="s">
        <v>23</v>
      </c>
      <c r="F3990" s="38" t="s">
        <v>0</v>
      </c>
      <c r="G3990" s="38" t="s">
        <v>14</v>
      </c>
      <c r="H3990" s="38" t="s">
        <v>15</v>
      </c>
      <c r="I3990" s="38" t="s">
        <v>6</v>
      </c>
    </row>
    <row r="3991" spans="1:9" x14ac:dyDescent="0.2">
      <c r="A3991" s="37">
        <v>28399</v>
      </c>
      <c r="B3991" s="38">
        <v>0</v>
      </c>
      <c r="C3991" s="38" t="s">
        <v>119</v>
      </c>
      <c r="D3991" s="38" t="s">
        <v>32</v>
      </c>
      <c r="E3991" s="38" t="s">
        <v>23</v>
      </c>
      <c r="F3991" s="38" t="s">
        <v>0</v>
      </c>
      <c r="G3991" s="38" t="s">
        <v>14</v>
      </c>
      <c r="H3991" s="38" t="s">
        <v>15</v>
      </c>
      <c r="I3991" s="38" t="s">
        <v>6</v>
      </c>
    </row>
    <row r="3992" spans="1:9" x14ac:dyDescent="0.2">
      <c r="A3992" s="37">
        <v>28491</v>
      </c>
      <c r="B3992" s="38">
        <v>1.3</v>
      </c>
      <c r="C3992" s="38" t="s">
        <v>119</v>
      </c>
      <c r="D3992" s="38" t="s">
        <v>32</v>
      </c>
      <c r="E3992" s="38" t="s">
        <v>23</v>
      </c>
      <c r="F3992" s="38" t="s">
        <v>0</v>
      </c>
      <c r="G3992" s="38" t="s">
        <v>14</v>
      </c>
      <c r="H3992" s="38" t="s">
        <v>15</v>
      </c>
      <c r="I3992" s="38" t="s">
        <v>6</v>
      </c>
    </row>
    <row r="3993" spans="1:9" x14ac:dyDescent="0.2">
      <c r="A3993" s="37">
        <v>28581</v>
      </c>
      <c r="B3993" s="38">
        <v>16.399999999999999</v>
      </c>
      <c r="C3993" s="38" t="s">
        <v>119</v>
      </c>
      <c r="D3993" s="38" t="s">
        <v>32</v>
      </c>
      <c r="E3993" s="38" t="s">
        <v>23</v>
      </c>
      <c r="F3993" s="38" t="s">
        <v>0</v>
      </c>
      <c r="G3993" s="38" t="s">
        <v>14</v>
      </c>
      <c r="H3993" s="38" t="s">
        <v>15</v>
      </c>
      <c r="I3993" s="38" t="s">
        <v>6</v>
      </c>
    </row>
    <row r="3994" spans="1:9" x14ac:dyDescent="0.2">
      <c r="A3994" s="37">
        <v>28672</v>
      </c>
      <c r="B3994" s="38">
        <v>4.0999999999999996</v>
      </c>
      <c r="C3994" s="38" t="s">
        <v>119</v>
      </c>
      <c r="D3994" s="38" t="s">
        <v>32</v>
      </c>
      <c r="E3994" s="38" t="s">
        <v>23</v>
      </c>
      <c r="F3994" s="38" t="s">
        <v>0</v>
      </c>
      <c r="G3994" s="38" t="s">
        <v>14</v>
      </c>
      <c r="H3994" s="38" t="s">
        <v>15</v>
      </c>
      <c r="I3994" s="38" t="s">
        <v>6</v>
      </c>
    </row>
    <row r="3995" spans="1:9" x14ac:dyDescent="0.2">
      <c r="A3995" s="37">
        <v>28764</v>
      </c>
      <c r="B3995" s="38">
        <v>5.5</v>
      </c>
      <c r="C3995" s="38" t="s">
        <v>119</v>
      </c>
      <c r="D3995" s="38" t="s">
        <v>32</v>
      </c>
      <c r="E3995" s="38" t="s">
        <v>23</v>
      </c>
      <c r="F3995" s="38" t="s">
        <v>0</v>
      </c>
      <c r="G3995" s="38" t="s">
        <v>14</v>
      </c>
      <c r="H3995" s="38" t="s">
        <v>15</v>
      </c>
      <c r="I3995" s="38" t="s">
        <v>6</v>
      </c>
    </row>
    <row r="3996" spans="1:9" x14ac:dyDescent="0.2">
      <c r="A3996" s="37">
        <v>28856</v>
      </c>
      <c r="B3996" s="38">
        <v>0.7</v>
      </c>
      <c r="C3996" s="38" t="s">
        <v>119</v>
      </c>
      <c r="D3996" s="38" t="s">
        <v>32</v>
      </c>
      <c r="E3996" s="38" t="s">
        <v>23</v>
      </c>
      <c r="F3996" s="38" t="s">
        <v>0</v>
      </c>
      <c r="G3996" s="38" t="s">
        <v>14</v>
      </c>
      <c r="H3996" s="38" t="s">
        <v>15</v>
      </c>
      <c r="I3996" s="38" t="s">
        <v>6</v>
      </c>
    </row>
    <row r="3997" spans="1:9" x14ac:dyDescent="0.2">
      <c r="A3997" s="37">
        <v>28946</v>
      </c>
      <c r="B3997" s="38">
        <v>0.4</v>
      </c>
      <c r="C3997" s="38" t="s">
        <v>119</v>
      </c>
      <c r="D3997" s="38" t="s">
        <v>32</v>
      </c>
      <c r="E3997" s="38" t="s">
        <v>23</v>
      </c>
      <c r="F3997" s="38" t="s">
        <v>0</v>
      </c>
      <c r="G3997" s="38" t="s">
        <v>14</v>
      </c>
      <c r="H3997" s="38" t="s">
        <v>15</v>
      </c>
      <c r="I3997" s="38" t="s">
        <v>6</v>
      </c>
    </row>
    <row r="3998" spans="1:9" x14ac:dyDescent="0.2">
      <c r="A3998" s="37">
        <v>29037</v>
      </c>
      <c r="B3998" s="38">
        <v>3</v>
      </c>
      <c r="C3998" s="38" t="s">
        <v>119</v>
      </c>
      <c r="D3998" s="38" t="s">
        <v>32</v>
      </c>
      <c r="E3998" s="38" t="s">
        <v>23</v>
      </c>
      <c r="F3998" s="38" t="s">
        <v>0</v>
      </c>
      <c r="G3998" s="38" t="s">
        <v>14</v>
      </c>
      <c r="H3998" s="38" t="s">
        <v>15</v>
      </c>
      <c r="I3998" s="38" t="s">
        <v>6</v>
      </c>
    </row>
    <row r="3999" spans="1:9" x14ac:dyDescent="0.2">
      <c r="A3999" s="37">
        <v>29129</v>
      </c>
      <c r="B3999" s="38">
        <v>1</v>
      </c>
      <c r="C3999" s="38" t="s">
        <v>119</v>
      </c>
      <c r="D3999" s="38" t="s">
        <v>32</v>
      </c>
      <c r="E3999" s="38" t="s">
        <v>23</v>
      </c>
      <c r="F3999" s="38" t="s">
        <v>0</v>
      </c>
      <c r="G3999" s="38" t="s">
        <v>14</v>
      </c>
      <c r="H3999" s="38" t="s">
        <v>15</v>
      </c>
      <c r="I3999" s="38" t="s">
        <v>6</v>
      </c>
    </row>
    <row r="4000" spans="1:9" x14ac:dyDescent="0.2">
      <c r="A4000" s="37">
        <v>29221</v>
      </c>
      <c r="B4000" s="38">
        <v>1.3</v>
      </c>
      <c r="C4000" s="38" t="s">
        <v>119</v>
      </c>
      <c r="D4000" s="38" t="s">
        <v>32</v>
      </c>
      <c r="E4000" s="38" t="s">
        <v>23</v>
      </c>
      <c r="F4000" s="38" t="s">
        <v>0</v>
      </c>
      <c r="G4000" s="38" t="s">
        <v>14</v>
      </c>
      <c r="H4000" s="38" t="s">
        <v>15</v>
      </c>
      <c r="I4000" s="38" t="s">
        <v>6</v>
      </c>
    </row>
    <row r="4001" spans="1:9" x14ac:dyDescent="0.2">
      <c r="A4001" s="37">
        <v>29312</v>
      </c>
      <c r="B4001" s="38">
        <v>-8</v>
      </c>
      <c r="C4001" s="38" t="s">
        <v>119</v>
      </c>
      <c r="D4001" s="38" t="s">
        <v>32</v>
      </c>
      <c r="E4001" s="38" t="s">
        <v>23</v>
      </c>
      <c r="F4001" s="38" t="s">
        <v>0</v>
      </c>
      <c r="G4001" s="38" t="s">
        <v>14</v>
      </c>
      <c r="H4001" s="38" t="s">
        <v>15</v>
      </c>
      <c r="I4001" s="38" t="s">
        <v>6</v>
      </c>
    </row>
    <row r="4002" spans="1:9" x14ac:dyDescent="0.2">
      <c r="A4002" s="37">
        <v>29403</v>
      </c>
      <c r="B4002" s="38">
        <v>-0.5</v>
      </c>
      <c r="C4002" s="38" t="s">
        <v>119</v>
      </c>
      <c r="D4002" s="38" t="s">
        <v>32</v>
      </c>
      <c r="E4002" s="38" t="s">
        <v>23</v>
      </c>
      <c r="F4002" s="38" t="s">
        <v>0</v>
      </c>
      <c r="G4002" s="38" t="s">
        <v>14</v>
      </c>
      <c r="H4002" s="38" t="s">
        <v>15</v>
      </c>
      <c r="I4002" s="38" t="s">
        <v>6</v>
      </c>
    </row>
    <row r="4003" spans="1:9" x14ac:dyDescent="0.2">
      <c r="A4003" s="37">
        <v>29495</v>
      </c>
      <c r="B4003" s="38">
        <v>7.7</v>
      </c>
      <c r="C4003" s="38" t="s">
        <v>119</v>
      </c>
      <c r="D4003" s="38" t="s">
        <v>32</v>
      </c>
      <c r="E4003" s="38" t="s">
        <v>23</v>
      </c>
      <c r="F4003" s="38" t="s">
        <v>0</v>
      </c>
      <c r="G4003" s="38" t="s">
        <v>14</v>
      </c>
      <c r="H4003" s="38" t="s">
        <v>15</v>
      </c>
      <c r="I4003" s="38" t="s">
        <v>6</v>
      </c>
    </row>
    <row r="4004" spans="1:9" x14ac:dyDescent="0.2">
      <c r="A4004" s="37">
        <v>29587</v>
      </c>
      <c r="B4004" s="38">
        <v>8.1</v>
      </c>
      <c r="C4004" s="38" t="s">
        <v>119</v>
      </c>
      <c r="D4004" s="38" t="s">
        <v>32</v>
      </c>
      <c r="E4004" s="38" t="s">
        <v>23</v>
      </c>
      <c r="F4004" s="38" t="s">
        <v>0</v>
      </c>
      <c r="G4004" s="38" t="s">
        <v>14</v>
      </c>
      <c r="H4004" s="38" t="s">
        <v>15</v>
      </c>
      <c r="I4004" s="38" t="s">
        <v>6</v>
      </c>
    </row>
    <row r="4005" spans="1:9" x14ac:dyDescent="0.2">
      <c r="A4005" s="37">
        <v>29677</v>
      </c>
      <c r="B4005" s="38">
        <v>-2.9</v>
      </c>
      <c r="C4005" s="38" t="s">
        <v>119</v>
      </c>
      <c r="D4005" s="38" t="s">
        <v>32</v>
      </c>
      <c r="E4005" s="38" t="s">
        <v>23</v>
      </c>
      <c r="F4005" s="38" t="s">
        <v>0</v>
      </c>
      <c r="G4005" s="38" t="s">
        <v>14</v>
      </c>
      <c r="H4005" s="38" t="s">
        <v>15</v>
      </c>
      <c r="I4005" s="38" t="s">
        <v>6</v>
      </c>
    </row>
    <row r="4006" spans="1:9" x14ac:dyDescent="0.2">
      <c r="A4006" s="37">
        <v>29768</v>
      </c>
      <c r="B4006" s="38">
        <v>4.9000000000000004</v>
      </c>
      <c r="C4006" s="38" t="s">
        <v>119</v>
      </c>
      <c r="D4006" s="38" t="s">
        <v>32</v>
      </c>
      <c r="E4006" s="38" t="s">
        <v>23</v>
      </c>
      <c r="F4006" s="38" t="s">
        <v>0</v>
      </c>
      <c r="G4006" s="38" t="s">
        <v>14</v>
      </c>
      <c r="H4006" s="38" t="s">
        <v>15</v>
      </c>
      <c r="I4006" s="38" t="s">
        <v>6</v>
      </c>
    </row>
    <row r="4007" spans="1:9" x14ac:dyDescent="0.2">
      <c r="A4007" s="37">
        <v>29860</v>
      </c>
      <c r="B4007" s="38">
        <v>-4.3</v>
      </c>
      <c r="C4007" s="38" t="s">
        <v>119</v>
      </c>
      <c r="D4007" s="38" t="s">
        <v>32</v>
      </c>
      <c r="E4007" s="38" t="s">
        <v>23</v>
      </c>
      <c r="F4007" s="38" t="s">
        <v>0</v>
      </c>
      <c r="G4007" s="38" t="s">
        <v>14</v>
      </c>
      <c r="H4007" s="38" t="s">
        <v>15</v>
      </c>
      <c r="I4007" s="38" t="s">
        <v>6</v>
      </c>
    </row>
    <row r="4008" spans="1:9" x14ac:dyDescent="0.2">
      <c r="A4008" s="37">
        <v>29952</v>
      </c>
      <c r="B4008" s="38">
        <v>-6.1</v>
      </c>
      <c r="C4008" s="38" t="s">
        <v>119</v>
      </c>
      <c r="D4008" s="38" t="s">
        <v>32</v>
      </c>
      <c r="E4008" s="38" t="s">
        <v>23</v>
      </c>
      <c r="F4008" s="38" t="s">
        <v>0</v>
      </c>
      <c r="G4008" s="38" t="s">
        <v>14</v>
      </c>
      <c r="H4008" s="38" t="s">
        <v>15</v>
      </c>
      <c r="I4008" s="38" t="s">
        <v>6</v>
      </c>
    </row>
    <row r="4009" spans="1:9" x14ac:dyDescent="0.2">
      <c r="A4009" s="37">
        <v>30042</v>
      </c>
      <c r="B4009" s="38">
        <v>1.8</v>
      </c>
      <c r="C4009" s="38" t="s">
        <v>119</v>
      </c>
      <c r="D4009" s="38" t="s">
        <v>32</v>
      </c>
      <c r="E4009" s="38" t="s">
        <v>23</v>
      </c>
      <c r="F4009" s="38" t="s">
        <v>0</v>
      </c>
      <c r="G4009" s="38" t="s">
        <v>14</v>
      </c>
      <c r="H4009" s="38" t="s">
        <v>15</v>
      </c>
      <c r="I4009" s="38" t="s">
        <v>6</v>
      </c>
    </row>
    <row r="4010" spans="1:9" x14ac:dyDescent="0.2">
      <c r="A4010" s="37">
        <v>30133</v>
      </c>
      <c r="B4010" s="38">
        <v>-1.5</v>
      </c>
      <c r="C4010" s="38" t="s">
        <v>119</v>
      </c>
      <c r="D4010" s="38" t="s">
        <v>32</v>
      </c>
      <c r="E4010" s="38" t="s">
        <v>23</v>
      </c>
      <c r="F4010" s="38" t="s">
        <v>0</v>
      </c>
      <c r="G4010" s="38" t="s">
        <v>14</v>
      </c>
      <c r="H4010" s="38" t="s">
        <v>15</v>
      </c>
      <c r="I4010" s="38" t="s">
        <v>6</v>
      </c>
    </row>
    <row r="4011" spans="1:9" x14ac:dyDescent="0.2">
      <c r="A4011" s="37">
        <v>30225</v>
      </c>
      <c r="B4011" s="38">
        <v>0.2</v>
      </c>
      <c r="C4011" s="38" t="s">
        <v>119</v>
      </c>
      <c r="D4011" s="38" t="s">
        <v>32</v>
      </c>
      <c r="E4011" s="38" t="s">
        <v>23</v>
      </c>
      <c r="F4011" s="38" t="s">
        <v>0</v>
      </c>
      <c r="G4011" s="38" t="s">
        <v>14</v>
      </c>
      <c r="H4011" s="38" t="s">
        <v>15</v>
      </c>
      <c r="I4011" s="38" t="s">
        <v>6</v>
      </c>
    </row>
    <row r="4012" spans="1:9" x14ac:dyDescent="0.2">
      <c r="A4012" s="37">
        <v>30317</v>
      </c>
      <c r="B4012" s="38">
        <v>5.4</v>
      </c>
      <c r="C4012" s="38" t="s">
        <v>119</v>
      </c>
      <c r="D4012" s="38" t="s">
        <v>32</v>
      </c>
      <c r="E4012" s="38" t="s">
        <v>23</v>
      </c>
      <c r="F4012" s="38" t="s">
        <v>0</v>
      </c>
      <c r="G4012" s="38" t="s">
        <v>14</v>
      </c>
      <c r="H4012" s="38" t="s">
        <v>15</v>
      </c>
      <c r="I4012" s="38" t="s">
        <v>6</v>
      </c>
    </row>
    <row r="4013" spans="1:9" x14ac:dyDescent="0.2">
      <c r="A4013" s="37">
        <v>30407</v>
      </c>
      <c r="B4013" s="38">
        <v>9.4</v>
      </c>
      <c r="C4013" s="38" t="s">
        <v>119</v>
      </c>
      <c r="D4013" s="38" t="s">
        <v>32</v>
      </c>
      <c r="E4013" s="38" t="s">
        <v>23</v>
      </c>
      <c r="F4013" s="38" t="s">
        <v>0</v>
      </c>
      <c r="G4013" s="38" t="s">
        <v>14</v>
      </c>
      <c r="H4013" s="38" t="s">
        <v>15</v>
      </c>
      <c r="I4013" s="38" t="s">
        <v>6</v>
      </c>
    </row>
    <row r="4014" spans="1:9" x14ac:dyDescent="0.2">
      <c r="A4014" s="37">
        <v>30498</v>
      </c>
      <c r="B4014" s="38">
        <v>8.1999999999999993</v>
      </c>
      <c r="C4014" s="38" t="s">
        <v>119</v>
      </c>
      <c r="D4014" s="38" t="s">
        <v>32</v>
      </c>
      <c r="E4014" s="38" t="s">
        <v>23</v>
      </c>
      <c r="F4014" s="38" t="s">
        <v>0</v>
      </c>
      <c r="G4014" s="38" t="s">
        <v>14</v>
      </c>
      <c r="H4014" s="38" t="s">
        <v>15</v>
      </c>
      <c r="I4014" s="38" t="s">
        <v>6</v>
      </c>
    </row>
    <row r="4015" spans="1:9" x14ac:dyDescent="0.2">
      <c r="A4015" s="37">
        <v>30590</v>
      </c>
      <c r="B4015" s="38">
        <v>8.6</v>
      </c>
      <c r="C4015" s="38" t="s">
        <v>119</v>
      </c>
      <c r="D4015" s="38" t="s">
        <v>32</v>
      </c>
      <c r="E4015" s="38" t="s">
        <v>23</v>
      </c>
      <c r="F4015" s="38" t="s">
        <v>0</v>
      </c>
      <c r="G4015" s="38" t="s">
        <v>14</v>
      </c>
      <c r="H4015" s="38" t="s">
        <v>15</v>
      </c>
      <c r="I4015" s="38" t="s">
        <v>6</v>
      </c>
    </row>
    <row r="4016" spans="1:9" x14ac:dyDescent="0.2">
      <c r="A4016" s="37">
        <v>30682</v>
      </c>
      <c r="B4016" s="38">
        <v>8.1</v>
      </c>
      <c r="C4016" s="38" t="s">
        <v>119</v>
      </c>
      <c r="D4016" s="38" t="s">
        <v>32</v>
      </c>
      <c r="E4016" s="38" t="s">
        <v>23</v>
      </c>
      <c r="F4016" s="38" t="s">
        <v>0</v>
      </c>
      <c r="G4016" s="38" t="s">
        <v>14</v>
      </c>
      <c r="H4016" s="38" t="s">
        <v>15</v>
      </c>
      <c r="I4016" s="38" t="s">
        <v>6</v>
      </c>
    </row>
    <row r="4017" spans="1:9" x14ac:dyDescent="0.2">
      <c r="A4017" s="37">
        <v>30773</v>
      </c>
      <c r="B4017" s="38">
        <v>7.1</v>
      </c>
      <c r="C4017" s="38" t="s">
        <v>119</v>
      </c>
      <c r="D4017" s="38" t="s">
        <v>32</v>
      </c>
      <c r="E4017" s="38" t="s">
        <v>23</v>
      </c>
      <c r="F4017" s="38" t="s">
        <v>0</v>
      </c>
      <c r="G4017" s="38" t="s">
        <v>14</v>
      </c>
      <c r="H4017" s="38" t="s">
        <v>15</v>
      </c>
      <c r="I4017" s="38" t="s">
        <v>6</v>
      </c>
    </row>
    <row r="4018" spans="1:9" x14ac:dyDescent="0.2">
      <c r="A4018" s="37">
        <v>30864</v>
      </c>
      <c r="B4018" s="38">
        <v>3.9</v>
      </c>
      <c r="C4018" s="38" t="s">
        <v>119</v>
      </c>
      <c r="D4018" s="38" t="s">
        <v>32</v>
      </c>
      <c r="E4018" s="38" t="s">
        <v>23</v>
      </c>
      <c r="F4018" s="38" t="s">
        <v>0</v>
      </c>
      <c r="G4018" s="38" t="s">
        <v>14</v>
      </c>
      <c r="H4018" s="38" t="s">
        <v>15</v>
      </c>
      <c r="I4018" s="38" t="s">
        <v>6</v>
      </c>
    </row>
    <row r="4019" spans="1:9" x14ac:dyDescent="0.2">
      <c r="A4019" s="37">
        <v>30956</v>
      </c>
      <c r="B4019" s="38">
        <v>3.3</v>
      </c>
      <c r="C4019" s="38" t="s">
        <v>119</v>
      </c>
      <c r="D4019" s="38" t="s">
        <v>32</v>
      </c>
      <c r="E4019" s="38" t="s">
        <v>23</v>
      </c>
      <c r="F4019" s="38" t="s">
        <v>0</v>
      </c>
      <c r="G4019" s="38" t="s">
        <v>14</v>
      </c>
      <c r="H4019" s="38" t="s">
        <v>15</v>
      </c>
      <c r="I4019" s="38" t="s">
        <v>6</v>
      </c>
    </row>
    <row r="4020" spans="1:9" x14ac:dyDescent="0.2">
      <c r="A4020" s="37">
        <v>31048</v>
      </c>
      <c r="B4020" s="38">
        <v>3.9</v>
      </c>
      <c r="C4020" s="38" t="s">
        <v>119</v>
      </c>
      <c r="D4020" s="38" t="s">
        <v>32</v>
      </c>
      <c r="E4020" s="38" t="s">
        <v>23</v>
      </c>
      <c r="F4020" s="38" t="s">
        <v>0</v>
      </c>
      <c r="G4020" s="38" t="s">
        <v>14</v>
      </c>
      <c r="H4020" s="38" t="s">
        <v>15</v>
      </c>
      <c r="I4020" s="38" t="s">
        <v>6</v>
      </c>
    </row>
    <row r="4021" spans="1:9" x14ac:dyDescent="0.2">
      <c r="A4021" s="37">
        <v>31138</v>
      </c>
      <c r="B4021" s="38">
        <v>3.6</v>
      </c>
      <c r="C4021" s="38" t="s">
        <v>119</v>
      </c>
      <c r="D4021" s="38" t="s">
        <v>32</v>
      </c>
      <c r="E4021" s="38" t="s">
        <v>23</v>
      </c>
      <c r="F4021" s="38" t="s">
        <v>0</v>
      </c>
      <c r="G4021" s="38" t="s">
        <v>14</v>
      </c>
      <c r="H4021" s="38" t="s">
        <v>15</v>
      </c>
      <c r="I4021" s="38" t="s">
        <v>6</v>
      </c>
    </row>
    <row r="4022" spans="1:9" x14ac:dyDescent="0.2">
      <c r="A4022" s="37">
        <v>31229</v>
      </c>
      <c r="B4022" s="38">
        <v>6.3</v>
      </c>
      <c r="C4022" s="38" t="s">
        <v>119</v>
      </c>
      <c r="D4022" s="38" t="s">
        <v>32</v>
      </c>
      <c r="E4022" s="38" t="s">
        <v>23</v>
      </c>
      <c r="F4022" s="38" t="s">
        <v>0</v>
      </c>
      <c r="G4022" s="38" t="s">
        <v>14</v>
      </c>
      <c r="H4022" s="38" t="s">
        <v>15</v>
      </c>
      <c r="I4022" s="38" t="s">
        <v>6</v>
      </c>
    </row>
    <row r="4023" spans="1:9" x14ac:dyDescent="0.2">
      <c r="A4023" s="37">
        <v>31321</v>
      </c>
      <c r="B4023" s="38">
        <v>3</v>
      </c>
      <c r="C4023" s="38" t="s">
        <v>119</v>
      </c>
      <c r="D4023" s="38" t="s">
        <v>32</v>
      </c>
      <c r="E4023" s="38" t="s">
        <v>23</v>
      </c>
      <c r="F4023" s="38" t="s">
        <v>0</v>
      </c>
      <c r="G4023" s="38" t="s">
        <v>14</v>
      </c>
      <c r="H4023" s="38" t="s">
        <v>15</v>
      </c>
      <c r="I4023" s="38" t="s">
        <v>6</v>
      </c>
    </row>
    <row r="4024" spans="1:9" x14ac:dyDescent="0.2">
      <c r="A4024" s="37">
        <v>31413</v>
      </c>
      <c r="B4024" s="38">
        <v>3.8</v>
      </c>
      <c r="C4024" s="38" t="s">
        <v>119</v>
      </c>
      <c r="D4024" s="38" t="s">
        <v>32</v>
      </c>
      <c r="E4024" s="38" t="s">
        <v>23</v>
      </c>
      <c r="F4024" s="38" t="s">
        <v>0</v>
      </c>
      <c r="G4024" s="38" t="s">
        <v>14</v>
      </c>
      <c r="H4024" s="38" t="s">
        <v>15</v>
      </c>
      <c r="I4024" s="38" t="s">
        <v>6</v>
      </c>
    </row>
    <row r="4025" spans="1:9" x14ac:dyDescent="0.2">
      <c r="A4025" s="37">
        <v>31503</v>
      </c>
      <c r="B4025" s="38">
        <v>1.8</v>
      </c>
      <c r="C4025" s="38" t="s">
        <v>119</v>
      </c>
      <c r="D4025" s="38" t="s">
        <v>32</v>
      </c>
      <c r="E4025" s="38" t="s">
        <v>23</v>
      </c>
      <c r="F4025" s="38" t="s">
        <v>0</v>
      </c>
      <c r="G4025" s="38" t="s">
        <v>14</v>
      </c>
      <c r="H4025" s="38" t="s">
        <v>15</v>
      </c>
      <c r="I4025" s="38" t="s">
        <v>6</v>
      </c>
    </row>
    <row r="4026" spans="1:9" x14ac:dyDescent="0.2">
      <c r="A4026" s="37">
        <v>31594</v>
      </c>
      <c r="B4026" s="38">
        <v>3.9</v>
      </c>
      <c r="C4026" s="38" t="s">
        <v>119</v>
      </c>
      <c r="D4026" s="38" t="s">
        <v>32</v>
      </c>
      <c r="E4026" s="38" t="s">
        <v>23</v>
      </c>
      <c r="F4026" s="38" t="s">
        <v>0</v>
      </c>
      <c r="G4026" s="38" t="s">
        <v>14</v>
      </c>
      <c r="H4026" s="38" t="s">
        <v>15</v>
      </c>
      <c r="I4026" s="38" t="s">
        <v>6</v>
      </c>
    </row>
    <row r="4027" spans="1:9" x14ac:dyDescent="0.2">
      <c r="A4027" s="37">
        <v>31686</v>
      </c>
      <c r="B4027" s="38">
        <v>2.2000000000000002</v>
      </c>
      <c r="C4027" s="38" t="s">
        <v>119</v>
      </c>
      <c r="D4027" s="38" t="s">
        <v>32</v>
      </c>
      <c r="E4027" s="38" t="s">
        <v>23</v>
      </c>
      <c r="F4027" s="38" t="s">
        <v>0</v>
      </c>
      <c r="G4027" s="38" t="s">
        <v>14</v>
      </c>
      <c r="H4027" s="38" t="s">
        <v>15</v>
      </c>
      <c r="I4027" s="38" t="s">
        <v>6</v>
      </c>
    </row>
    <row r="4028" spans="1:9" x14ac:dyDescent="0.2">
      <c r="A4028" s="37">
        <v>31778</v>
      </c>
      <c r="B4028" s="38">
        <v>3</v>
      </c>
      <c r="C4028" s="38" t="s">
        <v>119</v>
      </c>
      <c r="D4028" s="38" t="s">
        <v>32</v>
      </c>
      <c r="E4028" s="38" t="s">
        <v>23</v>
      </c>
      <c r="F4028" s="38" t="s">
        <v>0</v>
      </c>
      <c r="G4028" s="38" t="s">
        <v>14</v>
      </c>
      <c r="H4028" s="38" t="s">
        <v>15</v>
      </c>
      <c r="I4028" s="38" t="s">
        <v>6</v>
      </c>
    </row>
    <row r="4029" spans="1:9" x14ac:dyDescent="0.2">
      <c r="A4029" s="37">
        <v>31868</v>
      </c>
      <c r="B4029" s="38">
        <v>4.4000000000000004</v>
      </c>
      <c r="C4029" s="38" t="s">
        <v>119</v>
      </c>
      <c r="D4029" s="38" t="s">
        <v>32</v>
      </c>
      <c r="E4029" s="38" t="s">
        <v>23</v>
      </c>
      <c r="F4029" s="38" t="s">
        <v>0</v>
      </c>
      <c r="G4029" s="38" t="s">
        <v>14</v>
      </c>
      <c r="H4029" s="38" t="s">
        <v>15</v>
      </c>
      <c r="I4029" s="38" t="s">
        <v>6</v>
      </c>
    </row>
    <row r="4030" spans="1:9" x14ac:dyDescent="0.2">
      <c r="A4030" s="37">
        <v>31959</v>
      </c>
      <c r="B4030" s="38">
        <v>3.5</v>
      </c>
      <c r="C4030" s="38" t="s">
        <v>119</v>
      </c>
      <c r="D4030" s="38" t="s">
        <v>32</v>
      </c>
      <c r="E4030" s="38" t="s">
        <v>23</v>
      </c>
      <c r="F4030" s="38" t="s">
        <v>0</v>
      </c>
      <c r="G4030" s="38" t="s">
        <v>14</v>
      </c>
      <c r="H4030" s="38" t="s">
        <v>15</v>
      </c>
      <c r="I4030" s="38" t="s">
        <v>6</v>
      </c>
    </row>
    <row r="4031" spans="1:9" x14ac:dyDescent="0.2">
      <c r="A4031" s="37">
        <v>32051</v>
      </c>
      <c r="B4031" s="38">
        <v>7</v>
      </c>
      <c r="C4031" s="38" t="s">
        <v>119</v>
      </c>
      <c r="D4031" s="38" t="s">
        <v>32</v>
      </c>
      <c r="E4031" s="38" t="s">
        <v>23</v>
      </c>
      <c r="F4031" s="38" t="s">
        <v>0</v>
      </c>
      <c r="G4031" s="38" t="s">
        <v>14</v>
      </c>
      <c r="H4031" s="38" t="s">
        <v>15</v>
      </c>
      <c r="I4031" s="38" t="s">
        <v>6</v>
      </c>
    </row>
    <row r="4032" spans="1:9" x14ac:dyDescent="0.2">
      <c r="A4032" s="37">
        <v>32143</v>
      </c>
      <c r="B4032" s="38">
        <v>2.1</v>
      </c>
      <c r="C4032" s="38" t="s">
        <v>119</v>
      </c>
      <c r="D4032" s="38" t="s">
        <v>32</v>
      </c>
      <c r="E4032" s="38" t="s">
        <v>23</v>
      </c>
      <c r="F4032" s="38" t="s">
        <v>0</v>
      </c>
      <c r="G4032" s="38" t="s">
        <v>14</v>
      </c>
      <c r="H4032" s="38" t="s">
        <v>15</v>
      </c>
      <c r="I4032" s="38" t="s">
        <v>6</v>
      </c>
    </row>
    <row r="4033" spans="1:9" x14ac:dyDescent="0.2">
      <c r="A4033" s="37">
        <v>32234</v>
      </c>
      <c r="B4033" s="38">
        <v>5.4</v>
      </c>
      <c r="C4033" s="38" t="s">
        <v>119</v>
      </c>
      <c r="D4033" s="38" t="s">
        <v>32</v>
      </c>
      <c r="E4033" s="38" t="s">
        <v>23</v>
      </c>
      <c r="F4033" s="38" t="s">
        <v>0</v>
      </c>
      <c r="G4033" s="38" t="s">
        <v>14</v>
      </c>
      <c r="H4033" s="38" t="s">
        <v>15</v>
      </c>
      <c r="I4033" s="38" t="s">
        <v>6</v>
      </c>
    </row>
    <row r="4034" spans="1:9" x14ac:dyDescent="0.2">
      <c r="A4034" s="37">
        <v>32325</v>
      </c>
      <c r="B4034" s="38">
        <v>2.4</v>
      </c>
      <c r="C4034" s="38" t="s">
        <v>119</v>
      </c>
      <c r="D4034" s="38" t="s">
        <v>32</v>
      </c>
      <c r="E4034" s="38" t="s">
        <v>23</v>
      </c>
      <c r="F4034" s="38" t="s">
        <v>0</v>
      </c>
      <c r="G4034" s="38" t="s">
        <v>14</v>
      </c>
      <c r="H4034" s="38" t="s">
        <v>15</v>
      </c>
      <c r="I4034" s="38" t="s">
        <v>6</v>
      </c>
    </row>
    <row r="4035" spans="1:9" x14ac:dyDescent="0.2">
      <c r="A4035" s="37">
        <v>32417</v>
      </c>
      <c r="B4035" s="38">
        <v>5.4</v>
      </c>
      <c r="C4035" s="38" t="s">
        <v>119</v>
      </c>
      <c r="D4035" s="38" t="s">
        <v>32</v>
      </c>
      <c r="E4035" s="38" t="s">
        <v>23</v>
      </c>
      <c r="F4035" s="38" t="s">
        <v>0</v>
      </c>
      <c r="G4035" s="38" t="s">
        <v>14</v>
      </c>
      <c r="H4035" s="38" t="s">
        <v>15</v>
      </c>
      <c r="I4035" s="38" t="s">
        <v>6</v>
      </c>
    </row>
    <row r="4036" spans="1:9" x14ac:dyDescent="0.2">
      <c r="A4036" s="37">
        <v>32509</v>
      </c>
      <c r="B4036" s="38">
        <v>4.0999999999999996</v>
      </c>
      <c r="C4036" s="38" t="s">
        <v>119</v>
      </c>
      <c r="D4036" s="38" t="s">
        <v>32</v>
      </c>
      <c r="E4036" s="38" t="s">
        <v>23</v>
      </c>
      <c r="F4036" s="38" t="s">
        <v>0</v>
      </c>
      <c r="G4036" s="38" t="s">
        <v>14</v>
      </c>
      <c r="H4036" s="38" t="s">
        <v>15</v>
      </c>
      <c r="I4036" s="38" t="s">
        <v>6</v>
      </c>
    </row>
    <row r="4037" spans="1:9" x14ac:dyDescent="0.2">
      <c r="A4037" s="37">
        <v>32599</v>
      </c>
      <c r="B4037" s="38">
        <v>3.1</v>
      </c>
      <c r="C4037" s="38" t="s">
        <v>119</v>
      </c>
      <c r="D4037" s="38" t="s">
        <v>32</v>
      </c>
      <c r="E4037" s="38" t="s">
        <v>23</v>
      </c>
      <c r="F4037" s="38" t="s">
        <v>0</v>
      </c>
      <c r="G4037" s="38" t="s">
        <v>14</v>
      </c>
      <c r="H4037" s="38" t="s">
        <v>15</v>
      </c>
      <c r="I4037" s="38" t="s">
        <v>6</v>
      </c>
    </row>
    <row r="4038" spans="1:9" x14ac:dyDescent="0.2">
      <c r="A4038" s="37">
        <v>32690</v>
      </c>
      <c r="B4038" s="38">
        <v>3</v>
      </c>
      <c r="C4038" s="38" t="s">
        <v>119</v>
      </c>
      <c r="D4038" s="38" t="s">
        <v>32</v>
      </c>
      <c r="E4038" s="38" t="s">
        <v>23</v>
      </c>
      <c r="F4038" s="38" t="s">
        <v>0</v>
      </c>
      <c r="G4038" s="38" t="s">
        <v>14</v>
      </c>
      <c r="H4038" s="38" t="s">
        <v>15</v>
      </c>
      <c r="I4038" s="38" t="s">
        <v>6</v>
      </c>
    </row>
    <row r="4039" spans="1:9" x14ac:dyDescent="0.2">
      <c r="A4039" s="37">
        <v>32782</v>
      </c>
      <c r="B4039" s="38">
        <v>0.8</v>
      </c>
      <c r="C4039" s="38" t="s">
        <v>119</v>
      </c>
      <c r="D4039" s="38" t="s">
        <v>32</v>
      </c>
      <c r="E4039" s="38" t="s">
        <v>23</v>
      </c>
      <c r="F4039" s="38" t="s">
        <v>0</v>
      </c>
      <c r="G4039" s="38" t="s">
        <v>14</v>
      </c>
      <c r="H4039" s="38" t="s">
        <v>15</v>
      </c>
      <c r="I4039" s="38" t="s">
        <v>6</v>
      </c>
    </row>
    <row r="4040" spans="1:9" x14ac:dyDescent="0.2">
      <c r="A4040" s="37">
        <v>32874</v>
      </c>
      <c r="B4040" s="38">
        <v>4.4000000000000004</v>
      </c>
      <c r="C4040" s="38" t="s">
        <v>119</v>
      </c>
      <c r="D4040" s="38" t="s">
        <v>32</v>
      </c>
      <c r="E4040" s="38" t="s">
        <v>23</v>
      </c>
      <c r="F4040" s="38" t="s">
        <v>0</v>
      </c>
      <c r="G4040" s="38" t="s">
        <v>14</v>
      </c>
      <c r="H4040" s="38" t="s">
        <v>15</v>
      </c>
      <c r="I4040" s="38" t="s">
        <v>6</v>
      </c>
    </row>
    <row r="4041" spans="1:9" x14ac:dyDescent="0.2">
      <c r="A4041" s="37">
        <v>32964</v>
      </c>
      <c r="B4041" s="38">
        <v>1.5</v>
      </c>
      <c r="C4041" s="38" t="s">
        <v>119</v>
      </c>
      <c r="D4041" s="38" t="s">
        <v>32</v>
      </c>
      <c r="E4041" s="38" t="s">
        <v>23</v>
      </c>
      <c r="F4041" s="38" t="s">
        <v>0</v>
      </c>
      <c r="G4041" s="38" t="s">
        <v>14</v>
      </c>
      <c r="H4041" s="38" t="s">
        <v>15</v>
      </c>
      <c r="I4041" s="38" t="s">
        <v>6</v>
      </c>
    </row>
    <row r="4042" spans="1:9" x14ac:dyDescent="0.2">
      <c r="A4042" s="37">
        <v>33055</v>
      </c>
      <c r="B4042" s="38">
        <v>0.3</v>
      </c>
      <c r="C4042" s="38" t="s">
        <v>119</v>
      </c>
      <c r="D4042" s="38" t="s">
        <v>32</v>
      </c>
      <c r="E4042" s="38" t="s">
        <v>23</v>
      </c>
      <c r="F4042" s="38" t="s">
        <v>0</v>
      </c>
      <c r="G4042" s="38" t="s">
        <v>14</v>
      </c>
      <c r="H4042" s="38" t="s">
        <v>15</v>
      </c>
      <c r="I4042" s="38" t="s">
        <v>6</v>
      </c>
    </row>
    <row r="4043" spans="1:9" x14ac:dyDescent="0.2">
      <c r="A4043" s="37">
        <v>33147</v>
      </c>
      <c r="B4043" s="38">
        <v>-3.6</v>
      </c>
      <c r="C4043" s="38" t="s">
        <v>119</v>
      </c>
      <c r="D4043" s="38" t="s">
        <v>32</v>
      </c>
      <c r="E4043" s="38" t="s">
        <v>23</v>
      </c>
      <c r="F4043" s="38" t="s">
        <v>0</v>
      </c>
      <c r="G4043" s="38" t="s">
        <v>14</v>
      </c>
      <c r="H4043" s="38" t="s">
        <v>15</v>
      </c>
      <c r="I4043" s="38" t="s">
        <v>6</v>
      </c>
    </row>
    <row r="4044" spans="1:9" x14ac:dyDescent="0.2">
      <c r="A4044" s="37">
        <v>33239</v>
      </c>
      <c r="B4044" s="38">
        <v>-1.9</v>
      </c>
      <c r="C4044" s="38" t="s">
        <v>119</v>
      </c>
      <c r="D4044" s="38" t="s">
        <v>32</v>
      </c>
      <c r="E4044" s="38" t="s">
        <v>23</v>
      </c>
      <c r="F4044" s="38" t="s">
        <v>0</v>
      </c>
      <c r="G4044" s="38" t="s">
        <v>14</v>
      </c>
      <c r="H4044" s="38" t="s">
        <v>15</v>
      </c>
      <c r="I4044" s="38" t="s">
        <v>6</v>
      </c>
    </row>
    <row r="4045" spans="1:9" x14ac:dyDescent="0.2">
      <c r="A4045" s="37">
        <v>33329</v>
      </c>
      <c r="B4045" s="38">
        <v>3.2</v>
      </c>
      <c r="C4045" s="38" t="s">
        <v>119</v>
      </c>
      <c r="D4045" s="38" t="s">
        <v>32</v>
      </c>
      <c r="E4045" s="38" t="s">
        <v>23</v>
      </c>
      <c r="F4045" s="38" t="s">
        <v>0</v>
      </c>
      <c r="G4045" s="38" t="s">
        <v>14</v>
      </c>
      <c r="H4045" s="38" t="s">
        <v>15</v>
      </c>
      <c r="I4045" s="38" t="s">
        <v>6</v>
      </c>
    </row>
    <row r="4046" spans="1:9" x14ac:dyDescent="0.2">
      <c r="A4046" s="37">
        <v>33420</v>
      </c>
      <c r="B4046" s="38">
        <v>2</v>
      </c>
      <c r="C4046" s="38" t="s">
        <v>119</v>
      </c>
      <c r="D4046" s="38" t="s">
        <v>32</v>
      </c>
      <c r="E4046" s="38" t="s">
        <v>23</v>
      </c>
      <c r="F4046" s="38" t="s">
        <v>0</v>
      </c>
      <c r="G4046" s="38" t="s">
        <v>14</v>
      </c>
      <c r="H4046" s="38" t="s">
        <v>15</v>
      </c>
      <c r="I4046" s="38" t="s">
        <v>6</v>
      </c>
    </row>
    <row r="4047" spans="1:9" x14ac:dyDescent="0.2">
      <c r="A4047" s="37">
        <v>33512</v>
      </c>
      <c r="B4047" s="38">
        <v>1.4</v>
      </c>
      <c r="C4047" s="38" t="s">
        <v>119</v>
      </c>
      <c r="D4047" s="38" t="s">
        <v>32</v>
      </c>
      <c r="E4047" s="38" t="s">
        <v>23</v>
      </c>
      <c r="F4047" s="38" t="s">
        <v>0</v>
      </c>
      <c r="G4047" s="38" t="s">
        <v>14</v>
      </c>
      <c r="H4047" s="38" t="s">
        <v>15</v>
      </c>
      <c r="I4047" s="38" t="s">
        <v>6</v>
      </c>
    </row>
    <row r="4048" spans="1:9" x14ac:dyDescent="0.2">
      <c r="A4048" s="37">
        <v>33604</v>
      </c>
      <c r="B4048" s="38">
        <v>4.9000000000000004</v>
      </c>
      <c r="C4048" s="38" t="s">
        <v>119</v>
      </c>
      <c r="D4048" s="38" t="s">
        <v>32</v>
      </c>
      <c r="E4048" s="38" t="s">
        <v>23</v>
      </c>
      <c r="F4048" s="38" t="s">
        <v>0</v>
      </c>
      <c r="G4048" s="38" t="s">
        <v>14</v>
      </c>
      <c r="H4048" s="38" t="s">
        <v>15</v>
      </c>
      <c r="I4048" s="38" t="s">
        <v>6</v>
      </c>
    </row>
    <row r="4049" spans="1:9" x14ac:dyDescent="0.2">
      <c r="A4049" s="37">
        <v>33695</v>
      </c>
      <c r="B4049" s="38">
        <v>4.4000000000000004</v>
      </c>
      <c r="C4049" s="38" t="s">
        <v>119</v>
      </c>
      <c r="D4049" s="38" t="s">
        <v>32</v>
      </c>
      <c r="E4049" s="38" t="s">
        <v>23</v>
      </c>
      <c r="F4049" s="38" t="s">
        <v>0</v>
      </c>
      <c r="G4049" s="38" t="s">
        <v>14</v>
      </c>
      <c r="H4049" s="38" t="s">
        <v>15</v>
      </c>
      <c r="I4049" s="38" t="s">
        <v>6</v>
      </c>
    </row>
    <row r="4050" spans="1:9" x14ac:dyDescent="0.2">
      <c r="A4050" s="37">
        <v>33786</v>
      </c>
      <c r="B4050" s="38">
        <v>4</v>
      </c>
      <c r="C4050" s="38" t="s">
        <v>119</v>
      </c>
      <c r="D4050" s="38" t="s">
        <v>32</v>
      </c>
      <c r="E4050" s="38" t="s">
        <v>23</v>
      </c>
      <c r="F4050" s="38" t="s">
        <v>0</v>
      </c>
      <c r="G4050" s="38" t="s">
        <v>14</v>
      </c>
      <c r="H4050" s="38" t="s">
        <v>15</v>
      </c>
      <c r="I4050" s="38" t="s">
        <v>6</v>
      </c>
    </row>
    <row r="4051" spans="1:9" x14ac:dyDescent="0.2">
      <c r="A4051" s="37">
        <v>33878</v>
      </c>
      <c r="B4051" s="38">
        <v>4.2</v>
      </c>
      <c r="C4051" s="38" t="s">
        <v>119</v>
      </c>
      <c r="D4051" s="38" t="s">
        <v>32</v>
      </c>
      <c r="E4051" s="38" t="s">
        <v>23</v>
      </c>
      <c r="F4051" s="38" t="s">
        <v>0</v>
      </c>
      <c r="G4051" s="38" t="s">
        <v>14</v>
      </c>
      <c r="H4051" s="38" t="s">
        <v>15</v>
      </c>
      <c r="I4051" s="38" t="s">
        <v>6</v>
      </c>
    </row>
    <row r="4052" spans="1:9" x14ac:dyDescent="0.2">
      <c r="A4052" s="37">
        <v>33970</v>
      </c>
      <c r="B4052" s="38">
        <v>0.7</v>
      </c>
      <c r="C4052" s="38" t="s">
        <v>119</v>
      </c>
      <c r="D4052" s="38" t="s">
        <v>32</v>
      </c>
      <c r="E4052" s="38" t="s">
        <v>23</v>
      </c>
      <c r="F4052" s="38" t="s">
        <v>0</v>
      </c>
      <c r="G4052" s="38" t="s">
        <v>14</v>
      </c>
      <c r="H4052" s="38" t="s">
        <v>15</v>
      </c>
      <c r="I4052" s="38" t="s">
        <v>6</v>
      </c>
    </row>
    <row r="4053" spans="1:9" x14ac:dyDescent="0.2">
      <c r="A4053" s="37">
        <v>34060</v>
      </c>
      <c r="B4053" s="38">
        <v>2.2999999999999998</v>
      </c>
      <c r="C4053" s="38" t="s">
        <v>119</v>
      </c>
      <c r="D4053" s="38" t="s">
        <v>32</v>
      </c>
      <c r="E4053" s="38" t="s">
        <v>23</v>
      </c>
      <c r="F4053" s="38" t="s">
        <v>0</v>
      </c>
      <c r="G4053" s="38" t="s">
        <v>14</v>
      </c>
      <c r="H4053" s="38" t="s">
        <v>15</v>
      </c>
      <c r="I4053" s="38" t="s">
        <v>6</v>
      </c>
    </row>
    <row r="4054" spans="1:9" x14ac:dyDescent="0.2">
      <c r="A4054" s="37">
        <v>34151</v>
      </c>
      <c r="B4054" s="38">
        <v>1.9</v>
      </c>
      <c r="C4054" s="38" t="s">
        <v>119</v>
      </c>
      <c r="D4054" s="38" t="s">
        <v>32</v>
      </c>
      <c r="E4054" s="38" t="s">
        <v>23</v>
      </c>
      <c r="F4054" s="38" t="s">
        <v>0</v>
      </c>
      <c r="G4054" s="38" t="s">
        <v>14</v>
      </c>
      <c r="H4054" s="38" t="s">
        <v>15</v>
      </c>
      <c r="I4054" s="38" t="s">
        <v>6</v>
      </c>
    </row>
    <row r="4055" spans="1:9" x14ac:dyDescent="0.2">
      <c r="A4055" s="37">
        <v>34243</v>
      </c>
      <c r="B4055" s="38">
        <v>5.6</v>
      </c>
      <c r="C4055" s="38" t="s">
        <v>119</v>
      </c>
      <c r="D4055" s="38" t="s">
        <v>32</v>
      </c>
      <c r="E4055" s="38" t="s">
        <v>23</v>
      </c>
      <c r="F4055" s="38" t="s">
        <v>0</v>
      </c>
      <c r="G4055" s="38" t="s">
        <v>14</v>
      </c>
      <c r="H4055" s="38" t="s">
        <v>15</v>
      </c>
      <c r="I4055" s="38" t="s">
        <v>6</v>
      </c>
    </row>
    <row r="4056" spans="1:9" x14ac:dyDescent="0.2">
      <c r="A4056" s="37">
        <v>34335</v>
      </c>
      <c r="B4056" s="38">
        <v>3.9</v>
      </c>
      <c r="C4056" s="38" t="s">
        <v>119</v>
      </c>
      <c r="D4056" s="38" t="s">
        <v>32</v>
      </c>
      <c r="E4056" s="38" t="s">
        <v>23</v>
      </c>
      <c r="F4056" s="38" t="s">
        <v>0</v>
      </c>
      <c r="G4056" s="38" t="s">
        <v>14</v>
      </c>
      <c r="H4056" s="38" t="s">
        <v>15</v>
      </c>
      <c r="I4056" s="38" t="s">
        <v>6</v>
      </c>
    </row>
    <row r="4057" spans="1:9" x14ac:dyDescent="0.2">
      <c r="A4057" s="37">
        <v>34425</v>
      </c>
      <c r="B4057" s="38">
        <v>5.5</v>
      </c>
      <c r="C4057" s="38" t="s">
        <v>119</v>
      </c>
      <c r="D4057" s="38" t="s">
        <v>32</v>
      </c>
      <c r="E4057" s="38" t="s">
        <v>23</v>
      </c>
      <c r="F4057" s="38" t="s">
        <v>0</v>
      </c>
      <c r="G4057" s="38" t="s">
        <v>14</v>
      </c>
      <c r="H4057" s="38" t="s">
        <v>15</v>
      </c>
      <c r="I4057" s="38" t="s">
        <v>6</v>
      </c>
    </row>
    <row r="4058" spans="1:9" x14ac:dyDescent="0.2">
      <c r="A4058" s="37">
        <v>34516</v>
      </c>
      <c r="B4058" s="38">
        <v>2.4</v>
      </c>
      <c r="C4058" s="38" t="s">
        <v>119</v>
      </c>
      <c r="D4058" s="38" t="s">
        <v>32</v>
      </c>
      <c r="E4058" s="38" t="s">
        <v>23</v>
      </c>
      <c r="F4058" s="38" t="s">
        <v>0</v>
      </c>
      <c r="G4058" s="38" t="s">
        <v>14</v>
      </c>
      <c r="H4058" s="38" t="s">
        <v>15</v>
      </c>
      <c r="I4058" s="38" t="s">
        <v>6</v>
      </c>
    </row>
    <row r="4059" spans="1:9" x14ac:dyDescent="0.2">
      <c r="A4059" s="37">
        <v>34608</v>
      </c>
      <c r="B4059" s="38">
        <v>4.7</v>
      </c>
      <c r="C4059" s="38" t="s">
        <v>119</v>
      </c>
      <c r="D4059" s="38" t="s">
        <v>32</v>
      </c>
      <c r="E4059" s="38" t="s">
        <v>23</v>
      </c>
      <c r="F4059" s="38" t="s">
        <v>0</v>
      </c>
      <c r="G4059" s="38" t="s">
        <v>14</v>
      </c>
      <c r="H4059" s="38" t="s">
        <v>15</v>
      </c>
      <c r="I4059" s="38" t="s">
        <v>6</v>
      </c>
    </row>
    <row r="4060" spans="1:9" x14ac:dyDescent="0.2">
      <c r="A4060" s="37">
        <v>34700</v>
      </c>
      <c r="B4060" s="38">
        <v>1.4</v>
      </c>
      <c r="C4060" s="38" t="s">
        <v>119</v>
      </c>
      <c r="D4060" s="38" t="s">
        <v>32</v>
      </c>
      <c r="E4060" s="38" t="s">
        <v>23</v>
      </c>
      <c r="F4060" s="38" t="s">
        <v>0</v>
      </c>
      <c r="G4060" s="38" t="s">
        <v>14</v>
      </c>
      <c r="H4060" s="38" t="s">
        <v>15</v>
      </c>
      <c r="I4060" s="38" t="s">
        <v>6</v>
      </c>
    </row>
    <row r="4061" spans="1:9" x14ac:dyDescent="0.2">
      <c r="A4061" s="37">
        <v>34790</v>
      </c>
      <c r="B4061" s="38">
        <v>1.2</v>
      </c>
      <c r="C4061" s="38" t="s">
        <v>119</v>
      </c>
      <c r="D4061" s="38" t="s">
        <v>32</v>
      </c>
      <c r="E4061" s="38" t="s">
        <v>23</v>
      </c>
      <c r="F4061" s="38" t="s">
        <v>0</v>
      </c>
      <c r="G4061" s="38" t="s">
        <v>14</v>
      </c>
      <c r="H4061" s="38" t="s">
        <v>15</v>
      </c>
      <c r="I4061" s="38" t="s">
        <v>6</v>
      </c>
    </row>
    <row r="4062" spans="1:9" x14ac:dyDescent="0.2">
      <c r="A4062" s="37">
        <v>34881</v>
      </c>
      <c r="B4062" s="38">
        <v>3.5</v>
      </c>
      <c r="C4062" s="38" t="s">
        <v>119</v>
      </c>
      <c r="D4062" s="38" t="s">
        <v>32</v>
      </c>
      <c r="E4062" s="38" t="s">
        <v>23</v>
      </c>
      <c r="F4062" s="38" t="s">
        <v>0</v>
      </c>
      <c r="G4062" s="38" t="s">
        <v>14</v>
      </c>
      <c r="H4062" s="38" t="s">
        <v>15</v>
      </c>
      <c r="I4062" s="38" t="s">
        <v>6</v>
      </c>
    </row>
    <row r="4063" spans="1:9" x14ac:dyDescent="0.2">
      <c r="A4063" s="37">
        <v>34973</v>
      </c>
      <c r="B4063" s="38">
        <v>2.7</v>
      </c>
      <c r="C4063" s="38" t="s">
        <v>119</v>
      </c>
      <c r="D4063" s="38" t="s">
        <v>32</v>
      </c>
      <c r="E4063" s="38" t="s">
        <v>23</v>
      </c>
      <c r="F4063" s="38" t="s">
        <v>0</v>
      </c>
      <c r="G4063" s="38" t="s">
        <v>14</v>
      </c>
      <c r="H4063" s="38" t="s">
        <v>15</v>
      </c>
      <c r="I4063" s="38" t="s">
        <v>6</v>
      </c>
    </row>
    <row r="4064" spans="1:9" x14ac:dyDescent="0.2">
      <c r="A4064" s="37">
        <v>35065</v>
      </c>
      <c r="B4064" s="38">
        <v>3</v>
      </c>
      <c r="C4064" s="38" t="s">
        <v>119</v>
      </c>
      <c r="D4064" s="38" t="s">
        <v>32</v>
      </c>
      <c r="E4064" s="38" t="s">
        <v>23</v>
      </c>
      <c r="F4064" s="38" t="s">
        <v>0</v>
      </c>
      <c r="G4064" s="38" t="s">
        <v>14</v>
      </c>
      <c r="H4064" s="38" t="s">
        <v>15</v>
      </c>
      <c r="I4064" s="38" t="s">
        <v>6</v>
      </c>
    </row>
    <row r="4065" spans="1:9" x14ac:dyDescent="0.2">
      <c r="A4065" s="37">
        <v>35156</v>
      </c>
      <c r="B4065" s="38">
        <v>6.8</v>
      </c>
      <c r="C4065" s="38" t="s">
        <v>119</v>
      </c>
      <c r="D4065" s="38" t="s">
        <v>32</v>
      </c>
      <c r="E4065" s="38" t="s">
        <v>23</v>
      </c>
      <c r="F4065" s="38" t="s">
        <v>0</v>
      </c>
      <c r="G4065" s="38" t="s">
        <v>14</v>
      </c>
      <c r="H4065" s="38" t="s">
        <v>15</v>
      </c>
      <c r="I4065" s="38" t="s">
        <v>6</v>
      </c>
    </row>
    <row r="4066" spans="1:9" x14ac:dyDescent="0.2">
      <c r="A4066" s="37">
        <v>35247</v>
      </c>
      <c r="B4066" s="38">
        <v>3.6</v>
      </c>
      <c r="C4066" s="38" t="s">
        <v>119</v>
      </c>
      <c r="D4066" s="38" t="s">
        <v>32</v>
      </c>
      <c r="E4066" s="38" t="s">
        <v>23</v>
      </c>
      <c r="F4066" s="38" t="s">
        <v>0</v>
      </c>
      <c r="G4066" s="38" t="s">
        <v>14</v>
      </c>
      <c r="H4066" s="38" t="s">
        <v>15</v>
      </c>
      <c r="I4066" s="38" t="s">
        <v>6</v>
      </c>
    </row>
    <row r="4067" spans="1:9" x14ac:dyDescent="0.2">
      <c r="A4067" s="37">
        <v>35339</v>
      </c>
      <c r="B4067" s="38">
        <v>4.2</v>
      </c>
      <c r="C4067" s="38" t="s">
        <v>119</v>
      </c>
      <c r="D4067" s="38" t="s">
        <v>32</v>
      </c>
      <c r="E4067" s="38" t="s">
        <v>23</v>
      </c>
      <c r="F4067" s="38" t="s">
        <v>0</v>
      </c>
      <c r="G4067" s="38" t="s">
        <v>14</v>
      </c>
      <c r="H4067" s="38" t="s">
        <v>15</v>
      </c>
      <c r="I4067" s="38" t="s">
        <v>6</v>
      </c>
    </row>
    <row r="4068" spans="1:9" x14ac:dyDescent="0.2">
      <c r="A4068" s="37">
        <v>35431</v>
      </c>
      <c r="B4068" s="38">
        <v>2.6</v>
      </c>
      <c r="C4068" s="38" t="s">
        <v>119</v>
      </c>
      <c r="D4068" s="38" t="s">
        <v>32</v>
      </c>
      <c r="E4068" s="38" t="s">
        <v>23</v>
      </c>
      <c r="F4068" s="38" t="s">
        <v>0</v>
      </c>
      <c r="G4068" s="38" t="s">
        <v>14</v>
      </c>
      <c r="H4068" s="38" t="s">
        <v>15</v>
      </c>
      <c r="I4068" s="38" t="s">
        <v>6</v>
      </c>
    </row>
    <row r="4069" spans="1:9" x14ac:dyDescent="0.2">
      <c r="A4069" s="37">
        <v>35521</v>
      </c>
      <c r="B4069" s="38">
        <v>6.8</v>
      </c>
      <c r="C4069" s="38" t="s">
        <v>119</v>
      </c>
      <c r="D4069" s="38" t="s">
        <v>32</v>
      </c>
      <c r="E4069" s="38" t="s">
        <v>23</v>
      </c>
      <c r="F4069" s="38" t="s">
        <v>0</v>
      </c>
      <c r="G4069" s="38" t="s">
        <v>14</v>
      </c>
      <c r="H4069" s="38" t="s">
        <v>15</v>
      </c>
      <c r="I4069" s="38" t="s">
        <v>6</v>
      </c>
    </row>
    <row r="4070" spans="1:9" x14ac:dyDescent="0.2">
      <c r="A4070" s="37">
        <v>35612</v>
      </c>
      <c r="B4070" s="38">
        <v>5.0999999999999996</v>
      </c>
      <c r="C4070" s="38" t="s">
        <v>119</v>
      </c>
      <c r="D4070" s="38" t="s">
        <v>32</v>
      </c>
      <c r="E4070" s="38" t="s">
        <v>23</v>
      </c>
      <c r="F4070" s="38" t="s">
        <v>0</v>
      </c>
      <c r="G4070" s="38" t="s">
        <v>14</v>
      </c>
      <c r="H4070" s="38" t="s">
        <v>15</v>
      </c>
      <c r="I4070" s="38" t="s">
        <v>6</v>
      </c>
    </row>
    <row r="4071" spans="1:9" x14ac:dyDescent="0.2">
      <c r="A4071" s="37">
        <v>35704</v>
      </c>
      <c r="B4071" s="38">
        <v>3.5</v>
      </c>
      <c r="C4071" s="38" t="s">
        <v>119</v>
      </c>
      <c r="D4071" s="38" t="s">
        <v>32</v>
      </c>
      <c r="E4071" s="38" t="s">
        <v>23</v>
      </c>
      <c r="F4071" s="38" t="s">
        <v>0</v>
      </c>
      <c r="G4071" s="38" t="s">
        <v>14</v>
      </c>
      <c r="H4071" s="38" t="s">
        <v>15</v>
      </c>
      <c r="I4071" s="38" t="s">
        <v>6</v>
      </c>
    </row>
    <row r="4072" spans="1:9" x14ac:dyDescent="0.2">
      <c r="A4072" s="37">
        <v>35796</v>
      </c>
      <c r="B4072" s="38">
        <v>4.0999999999999996</v>
      </c>
      <c r="C4072" s="38" t="s">
        <v>119</v>
      </c>
      <c r="D4072" s="38" t="s">
        <v>32</v>
      </c>
      <c r="E4072" s="38" t="s">
        <v>23</v>
      </c>
      <c r="F4072" s="38" t="s">
        <v>0</v>
      </c>
      <c r="G4072" s="38" t="s">
        <v>14</v>
      </c>
      <c r="H4072" s="38" t="s">
        <v>15</v>
      </c>
      <c r="I4072" s="38" t="s">
        <v>6</v>
      </c>
    </row>
    <row r="4073" spans="1:9" x14ac:dyDescent="0.2">
      <c r="A4073" s="37">
        <v>35886</v>
      </c>
      <c r="B4073" s="38">
        <v>3.8</v>
      </c>
      <c r="C4073" s="38" t="s">
        <v>119</v>
      </c>
      <c r="D4073" s="38" t="s">
        <v>32</v>
      </c>
      <c r="E4073" s="38" t="s">
        <v>23</v>
      </c>
      <c r="F4073" s="38" t="s">
        <v>0</v>
      </c>
      <c r="G4073" s="38" t="s">
        <v>14</v>
      </c>
      <c r="H4073" s="38" t="s">
        <v>15</v>
      </c>
      <c r="I4073" s="38" t="s">
        <v>6</v>
      </c>
    </row>
    <row r="4074" spans="1:9" x14ac:dyDescent="0.2">
      <c r="A4074" s="37">
        <v>35977</v>
      </c>
      <c r="B4074" s="38">
        <v>5.0999999999999996</v>
      </c>
      <c r="C4074" s="38" t="s">
        <v>119</v>
      </c>
      <c r="D4074" s="38" t="s">
        <v>32</v>
      </c>
      <c r="E4074" s="38" t="s">
        <v>23</v>
      </c>
      <c r="F4074" s="38" t="s">
        <v>0</v>
      </c>
      <c r="G4074" s="38" t="s">
        <v>14</v>
      </c>
      <c r="H4074" s="38" t="s">
        <v>15</v>
      </c>
      <c r="I4074" s="38" t="s">
        <v>6</v>
      </c>
    </row>
    <row r="4075" spans="1:9" x14ac:dyDescent="0.2">
      <c r="A4075" s="37">
        <v>36069</v>
      </c>
      <c r="B4075" s="38">
        <v>6.6</v>
      </c>
      <c r="C4075" s="38" t="s">
        <v>119</v>
      </c>
      <c r="D4075" s="38" t="s">
        <v>32</v>
      </c>
      <c r="E4075" s="38" t="s">
        <v>23</v>
      </c>
      <c r="F4075" s="38" t="s">
        <v>0</v>
      </c>
      <c r="G4075" s="38" t="s">
        <v>14</v>
      </c>
      <c r="H4075" s="38" t="s">
        <v>15</v>
      </c>
      <c r="I4075" s="38" t="s">
        <v>6</v>
      </c>
    </row>
    <row r="4076" spans="1:9" x14ac:dyDescent="0.2">
      <c r="A4076" s="37">
        <v>36161</v>
      </c>
      <c r="B4076" s="38">
        <v>3.8</v>
      </c>
      <c r="C4076" s="38" t="s">
        <v>119</v>
      </c>
      <c r="D4076" s="38" t="s">
        <v>32</v>
      </c>
      <c r="E4076" s="38" t="s">
        <v>23</v>
      </c>
      <c r="F4076" s="38" t="s">
        <v>0</v>
      </c>
      <c r="G4076" s="38" t="s">
        <v>14</v>
      </c>
      <c r="H4076" s="38" t="s">
        <v>15</v>
      </c>
      <c r="I4076" s="38" t="s">
        <v>6</v>
      </c>
    </row>
    <row r="4077" spans="1:9" x14ac:dyDescent="0.2">
      <c r="A4077" s="37">
        <v>36251</v>
      </c>
      <c r="B4077" s="38">
        <v>3.4</v>
      </c>
      <c r="C4077" s="38" t="s">
        <v>119</v>
      </c>
      <c r="D4077" s="38" t="s">
        <v>32</v>
      </c>
      <c r="E4077" s="38" t="s">
        <v>23</v>
      </c>
      <c r="F4077" s="38" t="s">
        <v>0</v>
      </c>
      <c r="G4077" s="38" t="s">
        <v>14</v>
      </c>
      <c r="H4077" s="38" t="s">
        <v>15</v>
      </c>
      <c r="I4077" s="38" t="s">
        <v>6</v>
      </c>
    </row>
    <row r="4078" spans="1:9" x14ac:dyDescent="0.2">
      <c r="A4078" s="37">
        <v>36342</v>
      </c>
      <c r="B4078" s="38">
        <v>5.4</v>
      </c>
      <c r="C4078" s="38" t="s">
        <v>119</v>
      </c>
      <c r="D4078" s="38" t="s">
        <v>32</v>
      </c>
      <c r="E4078" s="38" t="s">
        <v>23</v>
      </c>
      <c r="F4078" s="38" t="s">
        <v>0</v>
      </c>
      <c r="G4078" s="38" t="s">
        <v>14</v>
      </c>
      <c r="H4078" s="38" t="s">
        <v>15</v>
      </c>
      <c r="I4078" s="38" t="s">
        <v>6</v>
      </c>
    </row>
    <row r="4079" spans="1:9" x14ac:dyDescent="0.2">
      <c r="A4079" s="37">
        <v>36434</v>
      </c>
      <c r="B4079" s="38">
        <v>6.7</v>
      </c>
      <c r="C4079" s="38" t="s">
        <v>119</v>
      </c>
      <c r="D4079" s="38" t="s">
        <v>32</v>
      </c>
      <c r="E4079" s="38" t="s">
        <v>23</v>
      </c>
      <c r="F4079" s="38" t="s">
        <v>0</v>
      </c>
      <c r="G4079" s="38" t="s">
        <v>14</v>
      </c>
      <c r="H4079" s="38" t="s">
        <v>15</v>
      </c>
      <c r="I4079" s="38" t="s">
        <v>6</v>
      </c>
    </row>
    <row r="4080" spans="1:9" x14ac:dyDescent="0.2">
      <c r="A4080" s="37">
        <v>36526</v>
      </c>
      <c r="B4080" s="38">
        <v>1.5</v>
      </c>
      <c r="C4080" s="38" t="s">
        <v>119</v>
      </c>
      <c r="D4080" s="38" t="s">
        <v>32</v>
      </c>
      <c r="E4080" s="38" t="s">
        <v>23</v>
      </c>
      <c r="F4080" s="38" t="s">
        <v>0</v>
      </c>
      <c r="G4080" s="38" t="s">
        <v>14</v>
      </c>
      <c r="H4080" s="38" t="s">
        <v>15</v>
      </c>
      <c r="I4080" s="38" t="s">
        <v>6</v>
      </c>
    </row>
    <row r="4081" spans="1:9" x14ac:dyDescent="0.2">
      <c r="A4081" s="37">
        <v>36617</v>
      </c>
      <c r="B4081" s="38">
        <v>7.5</v>
      </c>
      <c r="C4081" s="38" t="s">
        <v>119</v>
      </c>
      <c r="D4081" s="38" t="s">
        <v>32</v>
      </c>
      <c r="E4081" s="38" t="s">
        <v>23</v>
      </c>
      <c r="F4081" s="38" t="s">
        <v>0</v>
      </c>
      <c r="G4081" s="38" t="s">
        <v>14</v>
      </c>
      <c r="H4081" s="38" t="s">
        <v>15</v>
      </c>
      <c r="I4081" s="38" t="s">
        <v>6</v>
      </c>
    </row>
    <row r="4082" spans="1:9" x14ac:dyDescent="0.2">
      <c r="A4082" s="37">
        <v>36708</v>
      </c>
      <c r="B4082" s="38">
        <v>0.4</v>
      </c>
      <c r="C4082" s="38" t="s">
        <v>119</v>
      </c>
      <c r="D4082" s="38" t="s">
        <v>32</v>
      </c>
      <c r="E4082" s="38" t="s">
        <v>23</v>
      </c>
      <c r="F4082" s="38" t="s">
        <v>0</v>
      </c>
      <c r="G4082" s="38" t="s">
        <v>14</v>
      </c>
      <c r="H4082" s="38" t="s">
        <v>15</v>
      </c>
      <c r="I4082" s="38" t="s">
        <v>6</v>
      </c>
    </row>
    <row r="4083" spans="1:9" x14ac:dyDescent="0.2">
      <c r="A4083" s="37">
        <v>36800</v>
      </c>
      <c r="B4083" s="38">
        <v>2.4</v>
      </c>
      <c r="C4083" s="38" t="s">
        <v>119</v>
      </c>
      <c r="D4083" s="38" t="s">
        <v>32</v>
      </c>
      <c r="E4083" s="38" t="s">
        <v>23</v>
      </c>
      <c r="F4083" s="38" t="s">
        <v>0</v>
      </c>
      <c r="G4083" s="38" t="s">
        <v>14</v>
      </c>
      <c r="H4083" s="38" t="s">
        <v>15</v>
      </c>
      <c r="I4083" s="38" t="s">
        <v>6</v>
      </c>
    </row>
    <row r="4084" spans="1:9" x14ac:dyDescent="0.2">
      <c r="A4084" s="37">
        <v>36892</v>
      </c>
      <c r="B4084" s="38">
        <v>-1.3</v>
      </c>
      <c r="C4084" s="38" t="s">
        <v>119</v>
      </c>
      <c r="D4084" s="38" t="s">
        <v>32</v>
      </c>
      <c r="E4084" s="38" t="s">
        <v>23</v>
      </c>
      <c r="F4084" s="38" t="s">
        <v>0</v>
      </c>
      <c r="G4084" s="38" t="s">
        <v>14</v>
      </c>
      <c r="H4084" s="38" t="s">
        <v>15</v>
      </c>
      <c r="I4084" s="38" t="s">
        <v>6</v>
      </c>
    </row>
    <row r="4085" spans="1:9" x14ac:dyDescent="0.2">
      <c r="A4085" s="37">
        <v>36982</v>
      </c>
      <c r="B4085" s="38">
        <v>2.5</v>
      </c>
      <c r="C4085" s="38" t="s">
        <v>119</v>
      </c>
      <c r="D4085" s="38" t="s">
        <v>32</v>
      </c>
      <c r="E4085" s="38" t="s">
        <v>23</v>
      </c>
      <c r="F4085" s="38" t="s">
        <v>0</v>
      </c>
      <c r="G4085" s="38" t="s">
        <v>14</v>
      </c>
      <c r="H4085" s="38" t="s">
        <v>15</v>
      </c>
      <c r="I4085" s="38" t="s">
        <v>6</v>
      </c>
    </row>
    <row r="4086" spans="1:9" x14ac:dyDescent="0.2">
      <c r="A4086" s="37">
        <v>37073</v>
      </c>
      <c r="B4086" s="38">
        <v>-1.6</v>
      </c>
      <c r="C4086" s="38" t="s">
        <v>119</v>
      </c>
      <c r="D4086" s="38" t="s">
        <v>32</v>
      </c>
      <c r="E4086" s="38" t="s">
        <v>23</v>
      </c>
      <c r="F4086" s="38" t="s">
        <v>0</v>
      </c>
      <c r="G4086" s="38" t="s">
        <v>14</v>
      </c>
      <c r="H4086" s="38" t="s">
        <v>15</v>
      </c>
      <c r="I4086" s="38" t="s">
        <v>6</v>
      </c>
    </row>
    <row r="4087" spans="1:9" x14ac:dyDescent="0.2">
      <c r="A4087" s="37">
        <v>37165</v>
      </c>
      <c r="B4087" s="38">
        <v>1.1000000000000001</v>
      </c>
      <c r="C4087" s="38" t="s">
        <v>119</v>
      </c>
      <c r="D4087" s="38" t="s">
        <v>32</v>
      </c>
      <c r="E4087" s="38" t="s">
        <v>23</v>
      </c>
      <c r="F4087" s="38" t="s">
        <v>0</v>
      </c>
      <c r="G4087" s="38" t="s">
        <v>14</v>
      </c>
      <c r="H4087" s="38" t="s">
        <v>15</v>
      </c>
      <c r="I4087" s="38" t="s">
        <v>6</v>
      </c>
    </row>
    <row r="4088" spans="1:9" x14ac:dyDescent="0.2">
      <c r="A4088" s="37">
        <v>37257</v>
      </c>
      <c r="B4088" s="38">
        <v>3.4</v>
      </c>
      <c r="C4088" s="38" t="s">
        <v>119</v>
      </c>
      <c r="D4088" s="38" t="s">
        <v>32</v>
      </c>
      <c r="E4088" s="38" t="s">
        <v>23</v>
      </c>
      <c r="F4088" s="38" t="s">
        <v>0</v>
      </c>
      <c r="G4088" s="38" t="s">
        <v>14</v>
      </c>
      <c r="H4088" s="38" t="s">
        <v>15</v>
      </c>
      <c r="I4088" s="38" t="s">
        <v>6</v>
      </c>
    </row>
    <row r="4089" spans="1:9" x14ac:dyDescent="0.2">
      <c r="A4089" s="37">
        <v>37347</v>
      </c>
      <c r="B4089" s="38">
        <v>2.5</v>
      </c>
      <c r="C4089" s="38" t="s">
        <v>119</v>
      </c>
      <c r="D4089" s="38" t="s">
        <v>32</v>
      </c>
      <c r="E4089" s="38" t="s">
        <v>23</v>
      </c>
      <c r="F4089" s="38" t="s">
        <v>0</v>
      </c>
      <c r="G4089" s="38" t="s">
        <v>14</v>
      </c>
      <c r="H4089" s="38" t="s">
        <v>15</v>
      </c>
      <c r="I4089" s="38" t="s">
        <v>6</v>
      </c>
    </row>
    <row r="4090" spans="1:9" x14ac:dyDescent="0.2">
      <c r="A4090" s="37">
        <v>37438</v>
      </c>
      <c r="B4090" s="38">
        <v>1.6</v>
      </c>
      <c r="C4090" s="38" t="s">
        <v>119</v>
      </c>
      <c r="D4090" s="38" t="s">
        <v>32</v>
      </c>
      <c r="E4090" s="38" t="s">
        <v>23</v>
      </c>
      <c r="F4090" s="38" t="s">
        <v>0</v>
      </c>
      <c r="G4090" s="38" t="s">
        <v>14</v>
      </c>
      <c r="H4090" s="38" t="s">
        <v>15</v>
      </c>
      <c r="I4090" s="38" t="s">
        <v>6</v>
      </c>
    </row>
    <row r="4091" spans="1:9" x14ac:dyDescent="0.2">
      <c r="A4091" s="37">
        <v>37530</v>
      </c>
      <c r="B4091" s="38">
        <v>0.5</v>
      </c>
      <c r="C4091" s="38" t="s">
        <v>119</v>
      </c>
      <c r="D4091" s="38" t="s">
        <v>32</v>
      </c>
      <c r="E4091" s="38" t="s">
        <v>23</v>
      </c>
      <c r="F4091" s="38" t="s">
        <v>0</v>
      </c>
      <c r="G4091" s="38" t="s">
        <v>14</v>
      </c>
      <c r="H4091" s="38" t="s">
        <v>15</v>
      </c>
      <c r="I4091" s="38" t="s">
        <v>6</v>
      </c>
    </row>
    <row r="4092" spans="1:9" x14ac:dyDescent="0.2">
      <c r="A4092" s="37">
        <v>37622</v>
      </c>
      <c r="B4092" s="38">
        <v>2.1</v>
      </c>
      <c r="C4092" s="38" t="s">
        <v>119</v>
      </c>
      <c r="D4092" s="38" t="s">
        <v>32</v>
      </c>
      <c r="E4092" s="38" t="s">
        <v>23</v>
      </c>
      <c r="F4092" s="38" t="s">
        <v>0</v>
      </c>
      <c r="G4092" s="38" t="s">
        <v>14</v>
      </c>
      <c r="H4092" s="38" t="s">
        <v>15</v>
      </c>
      <c r="I4092" s="38" t="s">
        <v>6</v>
      </c>
    </row>
    <row r="4093" spans="1:9" x14ac:dyDescent="0.2">
      <c r="A4093" s="37">
        <v>37712</v>
      </c>
      <c r="B4093" s="38">
        <v>3.6</v>
      </c>
      <c r="C4093" s="38" t="s">
        <v>119</v>
      </c>
      <c r="D4093" s="38" t="s">
        <v>32</v>
      </c>
      <c r="E4093" s="38" t="s">
        <v>23</v>
      </c>
      <c r="F4093" s="38" t="s">
        <v>0</v>
      </c>
      <c r="G4093" s="38" t="s">
        <v>14</v>
      </c>
      <c r="H4093" s="38" t="s">
        <v>15</v>
      </c>
      <c r="I4093" s="38" t="s">
        <v>6</v>
      </c>
    </row>
    <row r="4094" spans="1:9" x14ac:dyDescent="0.2">
      <c r="A4094" s="37">
        <v>37803</v>
      </c>
      <c r="B4094" s="38">
        <v>6.8</v>
      </c>
      <c r="C4094" s="38" t="s">
        <v>119</v>
      </c>
      <c r="D4094" s="38" t="s">
        <v>32</v>
      </c>
      <c r="E4094" s="38" t="s">
        <v>23</v>
      </c>
      <c r="F4094" s="38" t="s">
        <v>0</v>
      </c>
      <c r="G4094" s="38" t="s">
        <v>14</v>
      </c>
      <c r="H4094" s="38" t="s">
        <v>15</v>
      </c>
      <c r="I4094" s="38" t="s">
        <v>6</v>
      </c>
    </row>
    <row r="4095" spans="1:9" x14ac:dyDescent="0.2">
      <c r="A4095" s="37">
        <v>37895</v>
      </c>
      <c r="B4095" s="38">
        <v>4.7</v>
      </c>
      <c r="C4095" s="38" t="s">
        <v>119</v>
      </c>
      <c r="D4095" s="38" t="s">
        <v>32</v>
      </c>
      <c r="E4095" s="38" t="s">
        <v>23</v>
      </c>
      <c r="F4095" s="38" t="s">
        <v>0</v>
      </c>
      <c r="G4095" s="38" t="s">
        <v>14</v>
      </c>
      <c r="H4095" s="38" t="s">
        <v>15</v>
      </c>
      <c r="I4095" s="38" t="s">
        <v>6</v>
      </c>
    </row>
    <row r="4096" spans="1:9" x14ac:dyDescent="0.2">
      <c r="A4096" s="37">
        <v>37987</v>
      </c>
      <c r="B4096" s="38">
        <v>2.2999999999999998</v>
      </c>
      <c r="C4096" s="38" t="s">
        <v>119</v>
      </c>
      <c r="D4096" s="38" t="s">
        <v>32</v>
      </c>
      <c r="E4096" s="38" t="s">
        <v>23</v>
      </c>
      <c r="F4096" s="38" t="s">
        <v>0</v>
      </c>
      <c r="G4096" s="38" t="s">
        <v>14</v>
      </c>
      <c r="H4096" s="38" t="s">
        <v>15</v>
      </c>
      <c r="I4096" s="38" t="s">
        <v>6</v>
      </c>
    </row>
    <row r="4097" spans="1:9" x14ac:dyDescent="0.2">
      <c r="A4097" s="37">
        <v>38078</v>
      </c>
      <c r="B4097" s="38">
        <v>3.1</v>
      </c>
      <c r="C4097" s="38" t="s">
        <v>119</v>
      </c>
      <c r="D4097" s="38" t="s">
        <v>32</v>
      </c>
      <c r="E4097" s="38" t="s">
        <v>23</v>
      </c>
      <c r="F4097" s="38" t="s">
        <v>0</v>
      </c>
      <c r="G4097" s="38" t="s">
        <v>14</v>
      </c>
      <c r="H4097" s="38" t="s">
        <v>15</v>
      </c>
      <c r="I4097" s="38" t="s">
        <v>6</v>
      </c>
    </row>
    <row r="4098" spans="1:9" x14ac:dyDescent="0.2">
      <c r="A4098" s="37">
        <v>38169</v>
      </c>
      <c r="B4098" s="38">
        <v>3.8</v>
      </c>
      <c r="C4098" s="38" t="s">
        <v>119</v>
      </c>
      <c r="D4098" s="38" t="s">
        <v>32</v>
      </c>
      <c r="E4098" s="38" t="s">
        <v>23</v>
      </c>
      <c r="F4098" s="38" t="s">
        <v>0</v>
      </c>
      <c r="G4098" s="38" t="s">
        <v>14</v>
      </c>
      <c r="H4098" s="38" t="s">
        <v>15</v>
      </c>
      <c r="I4098" s="38" t="s">
        <v>6</v>
      </c>
    </row>
    <row r="4099" spans="1:9" x14ac:dyDescent="0.2">
      <c r="A4099" s="37">
        <v>38261</v>
      </c>
      <c r="B4099" s="38">
        <v>4.0999999999999996</v>
      </c>
      <c r="C4099" s="38" t="s">
        <v>119</v>
      </c>
      <c r="D4099" s="38" t="s">
        <v>32</v>
      </c>
      <c r="E4099" s="38" t="s">
        <v>23</v>
      </c>
      <c r="F4099" s="38" t="s">
        <v>0</v>
      </c>
      <c r="G4099" s="38" t="s">
        <v>14</v>
      </c>
      <c r="H4099" s="38" t="s">
        <v>15</v>
      </c>
      <c r="I4099" s="38" t="s">
        <v>6</v>
      </c>
    </row>
    <row r="4100" spans="1:9" x14ac:dyDescent="0.2">
      <c r="A4100" s="37">
        <v>38353</v>
      </c>
      <c r="B4100" s="38">
        <v>4.5</v>
      </c>
      <c r="C4100" s="38" t="s">
        <v>119</v>
      </c>
      <c r="D4100" s="38" t="s">
        <v>32</v>
      </c>
      <c r="E4100" s="38" t="s">
        <v>23</v>
      </c>
      <c r="F4100" s="38" t="s">
        <v>0</v>
      </c>
      <c r="G4100" s="38" t="s">
        <v>14</v>
      </c>
      <c r="H4100" s="38" t="s">
        <v>15</v>
      </c>
      <c r="I4100" s="38" t="s">
        <v>6</v>
      </c>
    </row>
    <row r="4101" spans="1:9" x14ac:dyDescent="0.2">
      <c r="A4101" s="37">
        <v>38443</v>
      </c>
      <c r="B4101" s="38">
        <v>2</v>
      </c>
      <c r="C4101" s="38" t="s">
        <v>119</v>
      </c>
      <c r="D4101" s="38" t="s">
        <v>32</v>
      </c>
      <c r="E4101" s="38" t="s">
        <v>23</v>
      </c>
      <c r="F4101" s="38" t="s">
        <v>0</v>
      </c>
      <c r="G4101" s="38" t="s">
        <v>14</v>
      </c>
      <c r="H4101" s="38" t="s">
        <v>15</v>
      </c>
      <c r="I4101" s="38" t="s">
        <v>6</v>
      </c>
    </row>
    <row r="4102" spans="1:9" x14ac:dyDescent="0.2">
      <c r="A4102" s="37">
        <v>38534</v>
      </c>
      <c r="B4102" s="38">
        <v>3.2</v>
      </c>
      <c r="C4102" s="38" t="s">
        <v>119</v>
      </c>
      <c r="D4102" s="38" t="s">
        <v>32</v>
      </c>
      <c r="E4102" s="38" t="s">
        <v>23</v>
      </c>
      <c r="F4102" s="38" t="s">
        <v>0</v>
      </c>
      <c r="G4102" s="38" t="s">
        <v>14</v>
      </c>
      <c r="H4102" s="38" t="s">
        <v>15</v>
      </c>
      <c r="I4102" s="38" t="s">
        <v>6</v>
      </c>
    </row>
    <row r="4103" spans="1:9" x14ac:dyDescent="0.2">
      <c r="A4103" s="37">
        <v>38626</v>
      </c>
      <c r="B4103" s="38">
        <v>2.2000000000000002</v>
      </c>
      <c r="C4103" s="38" t="s">
        <v>119</v>
      </c>
      <c r="D4103" s="38" t="s">
        <v>32</v>
      </c>
      <c r="E4103" s="38" t="s">
        <v>23</v>
      </c>
      <c r="F4103" s="38" t="s">
        <v>0</v>
      </c>
      <c r="G4103" s="38" t="s">
        <v>14</v>
      </c>
      <c r="H4103" s="38" t="s">
        <v>15</v>
      </c>
      <c r="I4103" s="38" t="s">
        <v>6</v>
      </c>
    </row>
    <row r="4104" spans="1:9" x14ac:dyDescent="0.2">
      <c r="A4104" s="37">
        <v>38718</v>
      </c>
      <c r="B4104" s="38">
        <v>5.5</v>
      </c>
      <c r="C4104" s="38" t="s">
        <v>119</v>
      </c>
      <c r="D4104" s="38" t="s">
        <v>32</v>
      </c>
      <c r="E4104" s="38" t="s">
        <v>23</v>
      </c>
      <c r="F4104" s="38" t="s">
        <v>0</v>
      </c>
      <c r="G4104" s="38" t="s">
        <v>14</v>
      </c>
      <c r="H4104" s="38" t="s">
        <v>15</v>
      </c>
      <c r="I4104" s="38" t="s">
        <v>6</v>
      </c>
    </row>
    <row r="4105" spans="1:9" x14ac:dyDescent="0.2">
      <c r="A4105" s="37">
        <v>38808</v>
      </c>
      <c r="B4105" s="38">
        <v>1</v>
      </c>
      <c r="C4105" s="38" t="s">
        <v>119</v>
      </c>
      <c r="D4105" s="38" t="s">
        <v>32</v>
      </c>
      <c r="E4105" s="38" t="s">
        <v>23</v>
      </c>
      <c r="F4105" s="38" t="s">
        <v>0</v>
      </c>
      <c r="G4105" s="38" t="s">
        <v>14</v>
      </c>
      <c r="H4105" s="38" t="s">
        <v>15</v>
      </c>
      <c r="I4105" s="38" t="s">
        <v>6</v>
      </c>
    </row>
    <row r="4106" spans="1:9" x14ac:dyDescent="0.2">
      <c r="A4106" s="37">
        <v>38899</v>
      </c>
      <c r="B4106" s="38">
        <v>0.6</v>
      </c>
      <c r="C4106" s="38" t="s">
        <v>119</v>
      </c>
      <c r="D4106" s="38" t="s">
        <v>32</v>
      </c>
      <c r="E4106" s="38" t="s">
        <v>23</v>
      </c>
      <c r="F4106" s="38" t="s">
        <v>0</v>
      </c>
      <c r="G4106" s="38" t="s">
        <v>14</v>
      </c>
      <c r="H4106" s="38" t="s">
        <v>15</v>
      </c>
      <c r="I4106" s="38" t="s">
        <v>6</v>
      </c>
    </row>
    <row r="4107" spans="1:9" x14ac:dyDescent="0.2">
      <c r="A4107" s="37">
        <v>38991</v>
      </c>
      <c r="B4107" s="38">
        <v>3.5</v>
      </c>
      <c r="C4107" s="38" t="s">
        <v>119</v>
      </c>
      <c r="D4107" s="38" t="s">
        <v>32</v>
      </c>
      <c r="E4107" s="38" t="s">
        <v>23</v>
      </c>
      <c r="F4107" s="38" t="s">
        <v>0</v>
      </c>
      <c r="G4107" s="38" t="s">
        <v>14</v>
      </c>
      <c r="H4107" s="38" t="s">
        <v>15</v>
      </c>
      <c r="I4107" s="38" t="s">
        <v>6</v>
      </c>
    </row>
    <row r="4108" spans="1:9" x14ac:dyDescent="0.2">
      <c r="A4108" s="37">
        <v>39083</v>
      </c>
      <c r="B4108" s="38">
        <v>1.2</v>
      </c>
      <c r="C4108" s="38" t="s">
        <v>119</v>
      </c>
      <c r="D4108" s="38" t="s">
        <v>32</v>
      </c>
      <c r="E4108" s="38" t="s">
        <v>23</v>
      </c>
      <c r="F4108" s="38" t="s">
        <v>0</v>
      </c>
      <c r="G4108" s="38" t="s">
        <v>14</v>
      </c>
      <c r="H4108" s="38" t="s">
        <v>15</v>
      </c>
      <c r="I4108" s="38" t="s">
        <v>6</v>
      </c>
    </row>
    <row r="4109" spans="1:9" x14ac:dyDescent="0.2">
      <c r="A4109" s="37">
        <v>39173</v>
      </c>
      <c r="B4109" s="38">
        <v>2.5</v>
      </c>
      <c r="C4109" s="38" t="s">
        <v>119</v>
      </c>
      <c r="D4109" s="38" t="s">
        <v>32</v>
      </c>
      <c r="E4109" s="38" t="s">
        <v>23</v>
      </c>
      <c r="F4109" s="38" t="s">
        <v>0</v>
      </c>
      <c r="G4109" s="38" t="s">
        <v>14</v>
      </c>
      <c r="H4109" s="38" t="s">
        <v>15</v>
      </c>
      <c r="I4109" s="38" t="s">
        <v>6</v>
      </c>
    </row>
    <row r="4110" spans="1:9" x14ac:dyDescent="0.2">
      <c r="A4110" s="37">
        <v>39264</v>
      </c>
      <c r="B4110" s="38">
        <v>2.2999999999999998</v>
      </c>
      <c r="C4110" s="38" t="s">
        <v>119</v>
      </c>
      <c r="D4110" s="38" t="s">
        <v>32</v>
      </c>
      <c r="E4110" s="38" t="s">
        <v>23</v>
      </c>
      <c r="F4110" s="38" t="s">
        <v>0</v>
      </c>
      <c r="G4110" s="38" t="s">
        <v>14</v>
      </c>
      <c r="H4110" s="38" t="s">
        <v>15</v>
      </c>
      <c r="I4110" s="38" t="s">
        <v>6</v>
      </c>
    </row>
    <row r="4111" spans="1:9" x14ac:dyDescent="0.2">
      <c r="A4111" s="37">
        <v>39356</v>
      </c>
      <c r="B4111" s="38">
        <v>2.5</v>
      </c>
      <c r="C4111" s="38" t="s">
        <v>119</v>
      </c>
      <c r="D4111" s="38" t="s">
        <v>32</v>
      </c>
      <c r="E4111" s="38" t="s">
        <v>23</v>
      </c>
      <c r="F4111" s="38" t="s">
        <v>0</v>
      </c>
      <c r="G4111" s="38" t="s">
        <v>14</v>
      </c>
      <c r="H4111" s="38" t="s">
        <v>15</v>
      </c>
      <c r="I4111" s="38" t="s">
        <v>6</v>
      </c>
    </row>
    <row r="4112" spans="1:9" x14ac:dyDescent="0.2">
      <c r="A4112" s="37">
        <v>39448</v>
      </c>
      <c r="B4112" s="38">
        <v>-1.7</v>
      </c>
      <c r="C4112" s="38" t="s">
        <v>119</v>
      </c>
      <c r="D4112" s="38" t="s">
        <v>32</v>
      </c>
      <c r="E4112" s="38" t="s">
        <v>23</v>
      </c>
      <c r="F4112" s="38" t="s">
        <v>0</v>
      </c>
      <c r="G4112" s="38" t="s">
        <v>14</v>
      </c>
      <c r="H4112" s="38" t="s">
        <v>15</v>
      </c>
      <c r="I4112" s="38" t="s">
        <v>6</v>
      </c>
    </row>
    <row r="4113" spans="1:9" x14ac:dyDescent="0.2">
      <c r="A4113" s="37">
        <v>39539</v>
      </c>
      <c r="B4113" s="38">
        <v>2.4</v>
      </c>
      <c r="C4113" s="38" t="s">
        <v>119</v>
      </c>
      <c r="D4113" s="38" t="s">
        <v>32</v>
      </c>
      <c r="E4113" s="38" t="s">
        <v>23</v>
      </c>
      <c r="F4113" s="38" t="s">
        <v>0</v>
      </c>
      <c r="G4113" s="38" t="s">
        <v>14</v>
      </c>
      <c r="H4113" s="38" t="s">
        <v>15</v>
      </c>
      <c r="I4113" s="38" t="s">
        <v>6</v>
      </c>
    </row>
    <row r="4114" spans="1:9" x14ac:dyDescent="0.2">
      <c r="A4114" s="37">
        <v>39630</v>
      </c>
      <c r="B4114" s="38">
        <v>-2.1</v>
      </c>
      <c r="C4114" s="38" t="s">
        <v>119</v>
      </c>
      <c r="D4114" s="38" t="s">
        <v>32</v>
      </c>
      <c r="E4114" s="38" t="s">
        <v>23</v>
      </c>
      <c r="F4114" s="38" t="s">
        <v>0</v>
      </c>
      <c r="G4114" s="38" t="s">
        <v>14</v>
      </c>
      <c r="H4114" s="38" t="s">
        <v>15</v>
      </c>
      <c r="I4114" s="38" t="s">
        <v>6</v>
      </c>
    </row>
    <row r="4115" spans="1:9" x14ac:dyDescent="0.2">
      <c r="A4115" s="37">
        <v>39722</v>
      </c>
      <c r="B4115" s="38">
        <v>-8.5</v>
      </c>
      <c r="C4115" s="38" t="s">
        <v>119</v>
      </c>
      <c r="D4115" s="38" t="s">
        <v>32</v>
      </c>
      <c r="E4115" s="38" t="s">
        <v>23</v>
      </c>
      <c r="F4115" s="38" t="s">
        <v>0</v>
      </c>
      <c r="G4115" s="38" t="s">
        <v>14</v>
      </c>
      <c r="H4115" s="38" t="s">
        <v>15</v>
      </c>
      <c r="I4115" s="38" t="s">
        <v>6</v>
      </c>
    </row>
    <row r="4116" spans="1:9" x14ac:dyDescent="0.2">
      <c r="A4116" s="37">
        <v>39814</v>
      </c>
      <c r="B4116" s="38">
        <v>-4.5</v>
      </c>
      <c r="C4116" s="38" t="s">
        <v>119</v>
      </c>
      <c r="D4116" s="38" t="s">
        <v>32</v>
      </c>
      <c r="E4116" s="38" t="s">
        <v>23</v>
      </c>
      <c r="F4116" s="38" t="s">
        <v>0</v>
      </c>
      <c r="G4116" s="38" t="s">
        <v>14</v>
      </c>
      <c r="H4116" s="38" t="s">
        <v>15</v>
      </c>
      <c r="I4116" s="38" t="s">
        <v>6</v>
      </c>
    </row>
    <row r="4117" spans="1:9" x14ac:dyDescent="0.2">
      <c r="A4117" s="37">
        <v>39904</v>
      </c>
      <c r="B4117" s="38">
        <v>-0.7</v>
      </c>
      <c r="C4117" s="38" t="s">
        <v>119</v>
      </c>
      <c r="D4117" s="38" t="s">
        <v>32</v>
      </c>
      <c r="E4117" s="38" t="s">
        <v>23</v>
      </c>
      <c r="F4117" s="38" t="s">
        <v>0</v>
      </c>
      <c r="G4117" s="38" t="s">
        <v>14</v>
      </c>
      <c r="H4117" s="38" t="s">
        <v>15</v>
      </c>
      <c r="I4117" s="38" t="s">
        <v>6</v>
      </c>
    </row>
    <row r="4118" spans="1:9" x14ac:dyDescent="0.2">
      <c r="A4118" s="37">
        <v>39995</v>
      </c>
      <c r="B4118" s="38">
        <v>1.4</v>
      </c>
      <c r="C4118" s="38" t="s">
        <v>119</v>
      </c>
      <c r="D4118" s="38" t="s">
        <v>32</v>
      </c>
      <c r="E4118" s="38" t="s">
        <v>23</v>
      </c>
      <c r="F4118" s="38" t="s">
        <v>0</v>
      </c>
      <c r="G4118" s="38" t="s">
        <v>14</v>
      </c>
      <c r="H4118" s="38" t="s">
        <v>15</v>
      </c>
      <c r="I4118" s="38" t="s">
        <v>6</v>
      </c>
    </row>
    <row r="4119" spans="1:9" x14ac:dyDescent="0.2">
      <c r="A4119" s="37">
        <v>40087</v>
      </c>
      <c r="B4119" s="38">
        <v>4.4000000000000004</v>
      </c>
      <c r="C4119" s="38" t="s">
        <v>119</v>
      </c>
      <c r="D4119" s="38" t="s">
        <v>32</v>
      </c>
      <c r="E4119" s="38" t="s">
        <v>23</v>
      </c>
      <c r="F4119" s="38" t="s">
        <v>0</v>
      </c>
      <c r="G4119" s="38" t="s">
        <v>14</v>
      </c>
      <c r="H4119" s="38" t="s">
        <v>15</v>
      </c>
      <c r="I4119" s="38" t="s">
        <v>6</v>
      </c>
    </row>
    <row r="4120" spans="1:9" x14ac:dyDescent="0.2">
      <c r="A4120" s="37">
        <v>40179</v>
      </c>
      <c r="B4120" s="38">
        <v>1.9</v>
      </c>
      <c r="C4120" s="38" t="s">
        <v>119</v>
      </c>
      <c r="D4120" s="38" t="s">
        <v>32</v>
      </c>
      <c r="E4120" s="38" t="s">
        <v>23</v>
      </c>
      <c r="F4120" s="38" t="s">
        <v>0</v>
      </c>
      <c r="G4120" s="38" t="s">
        <v>14</v>
      </c>
      <c r="H4120" s="38" t="s">
        <v>15</v>
      </c>
      <c r="I4120" s="38" t="s">
        <v>6</v>
      </c>
    </row>
    <row r="4121" spans="1:9" x14ac:dyDescent="0.2">
      <c r="A4121" s="37">
        <v>40269</v>
      </c>
      <c r="B4121" s="38">
        <v>3.9</v>
      </c>
      <c r="C4121" s="38" t="s">
        <v>119</v>
      </c>
      <c r="D4121" s="38" t="s">
        <v>32</v>
      </c>
      <c r="E4121" s="38" t="s">
        <v>23</v>
      </c>
      <c r="F4121" s="38" t="s">
        <v>0</v>
      </c>
      <c r="G4121" s="38" t="s">
        <v>14</v>
      </c>
      <c r="H4121" s="38" t="s">
        <v>15</v>
      </c>
      <c r="I4121" s="38" t="s">
        <v>6</v>
      </c>
    </row>
    <row r="4122" spans="1:9" x14ac:dyDescent="0.2">
      <c r="A4122" s="37">
        <v>40360</v>
      </c>
      <c r="B4122" s="38">
        <v>3.1</v>
      </c>
      <c r="C4122" s="38" t="s">
        <v>119</v>
      </c>
      <c r="D4122" s="38" t="s">
        <v>32</v>
      </c>
      <c r="E4122" s="38" t="s">
        <v>23</v>
      </c>
      <c r="F4122" s="38" t="s">
        <v>0</v>
      </c>
      <c r="G4122" s="38" t="s">
        <v>14</v>
      </c>
      <c r="H4122" s="38" t="s">
        <v>15</v>
      </c>
      <c r="I4122" s="38" t="s">
        <v>6</v>
      </c>
    </row>
    <row r="4123" spans="1:9" x14ac:dyDescent="0.2">
      <c r="A4123" s="37">
        <v>40452</v>
      </c>
      <c r="B4123" s="38">
        <v>2.1</v>
      </c>
      <c r="C4123" s="38" t="s">
        <v>119</v>
      </c>
      <c r="D4123" s="38" t="s">
        <v>32</v>
      </c>
      <c r="E4123" s="38" t="s">
        <v>23</v>
      </c>
      <c r="F4123" s="38" t="s">
        <v>0</v>
      </c>
      <c r="G4123" s="38" t="s">
        <v>14</v>
      </c>
      <c r="H4123" s="38" t="s">
        <v>15</v>
      </c>
      <c r="I4123" s="38" t="s">
        <v>6</v>
      </c>
    </row>
    <row r="4124" spans="1:9" x14ac:dyDescent="0.2">
      <c r="A4124" s="37">
        <v>40544</v>
      </c>
      <c r="B4124" s="38">
        <v>-0.9</v>
      </c>
      <c r="C4124" s="38" t="s">
        <v>119</v>
      </c>
      <c r="D4124" s="38" t="s">
        <v>32</v>
      </c>
      <c r="E4124" s="38" t="s">
        <v>23</v>
      </c>
      <c r="F4124" s="38" t="s">
        <v>0</v>
      </c>
      <c r="G4124" s="38" t="s">
        <v>14</v>
      </c>
      <c r="H4124" s="38" t="s">
        <v>15</v>
      </c>
      <c r="I4124" s="38" t="s">
        <v>6</v>
      </c>
    </row>
    <row r="4125" spans="1:9" x14ac:dyDescent="0.2">
      <c r="A4125" s="37">
        <v>40634</v>
      </c>
      <c r="B4125" s="38">
        <v>2.7</v>
      </c>
      <c r="C4125" s="38" t="s">
        <v>119</v>
      </c>
      <c r="D4125" s="38" t="s">
        <v>32</v>
      </c>
      <c r="E4125" s="38" t="s">
        <v>23</v>
      </c>
      <c r="F4125" s="38" t="s">
        <v>0</v>
      </c>
      <c r="G4125" s="38" t="s">
        <v>14</v>
      </c>
      <c r="H4125" s="38" t="s">
        <v>15</v>
      </c>
      <c r="I4125" s="38" t="s">
        <v>6</v>
      </c>
    </row>
    <row r="4126" spans="1:9" x14ac:dyDescent="0.2">
      <c r="A4126" s="37">
        <v>40725</v>
      </c>
      <c r="B4126" s="38">
        <v>-0.1</v>
      </c>
      <c r="C4126" s="38" t="s">
        <v>119</v>
      </c>
      <c r="D4126" s="38" t="s">
        <v>32</v>
      </c>
      <c r="E4126" s="38" t="s">
        <v>23</v>
      </c>
      <c r="F4126" s="38" t="s">
        <v>0</v>
      </c>
      <c r="G4126" s="38" t="s">
        <v>14</v>
      </c>
      <c r="H4126" s="38" t="s">
        <v>15</v>
      </c>
      <c r="I4126" s="38" t="s">
        <v>6</v>
      </c>
    </row>
    <row r="4127" spans="1:9" x14ac:dyDescent="0.2">
      <c r="A4127" s="37">
        <v>40817</v>
      </c>
      <c r="B4127" s="38">
        <v>4.5999999999999996</v>
      </c>
      <c r="C4127" s="38" t="s">
        <v>119</v>
      </c>
      <c r="D4127" s="38" t="s">
        <v>32</v>
      </c>
      <c r="E4127" s="38" t="s">
        <v>23</v>
      </c>
      <c r="F4127" s="38" t="s">
        <v>0</v>
      </c>
      <c r="G4127" s="38" t="s">
        <v>14</v>
      </c>
      <c r="H4127" s="38" t="s">
        <v>15</v>
      </c>
      <c r="I4127" s="38" t="s">
        <v>6</v>
      </c>
    </row>
    <row r="4128" spans="1:9" x14ac:dyDescent="0.2">
      <c r="A4128" s="37">
        <v>40909</v>
      </c>
      <c r="B4128" s="38">
        <v>3.4</v>
      </c>
      <c r="C4128" s="38" t="s">
        <v>119</v>
      </c>
      <c r="D4128" s="38" t="s">
        <v>32</v>
      </c>
      <c r="E4128" s="38" t="s">
        <v>23</v>
      </c>
      <c r="F4128" s="38" t="s">
        <v>0</v>
      </c>
      <c r="G4128" s="38" t="s">
        <v>14</v>
      </c>
      <c r="H4128" s="38" t="s">
        <v>15</v>
      </c>
      <c r="I4128" s="38" t="s">
        <v>6</v>
      </c>
    </row>
    <row r="4129" spans="1:9" x14ac:dyDescent="0.2">
      <c r="A4129" s="37">
        <v>41000</v>
      </c>
      <c r="B4129" s="38">
        <v>1.8</v>
      </c>
      <c r="C4129" s="38" t="s">
        <v>119</v>
      </c>
      <c r="D4129" s="38" t="s">
        <v>32</v>
      </c>
      <c r="E4129" s="38" t="s">
        <v>23</v>
      </c>
      <c r="F4129" s="38" t="s">
        <v>0</v>
      </c>
      <c r="G4129" s="38" t="s">
        <v>14</v>
      </c>
      <c r="H4129" s="38" t="s">
        <v>15</v>
      </c>
      <c r="I4129" s="38" t="s">
        <v>6</v>
      </c>
    </row>
    <row r="4130" spans="1:9" x14ac:dyDescent="0.2">
      <c r="A4130" s="37">
        <v>41091</v>
      </c>
      <c r="B4130" s="38">
        <v>0.6</v>
      </c>
      <c r="C4130" s="38" t="s">
        <v>119</v>
      </c>
      <c r="D4130" s="38" t="s">
        <v>32</v>
      </c>
      <c r="E4130" s="38" t="s">
        <v>23</v>
      </c>
      <c r="F4130" s="38" t="s">
        <v>0</v>
      </c>
      <c r="G4130" s="38" t="s">
        <v>14</v>
      </c>
      <c r="H4130" s="38" t="s">
        <v>15</v>
      </c>
      <c r="I4130" s="38" t="s">
        <v>6</v>
      </c>
    </row>
    <row r="4131" spans="1:9" x14ac:dyDescent="0.2">
      <c r="A4131" s="37">
        <v>41183</v>
      </c>
      <c r="B4131" s="38">
        <v>0.5</v>
      </c>
      <c r="C4131" s="38" t="s">
        <v>119</v>
      </c>
      <c r="D4131" s="38" t="s">
        <v>32</v>
      </c>
      <c r="E4131" s="38" t="s">
        <v>23</v>
      </c>
      <c r="F4131" s="38" t="s">
        <v>0</v>
      </c>
      <c r="G4131" s="38" t="s">
        <v>14</v>
      </c>
      <c r="H4131" s="38" t="s">
        <v>15</v>
      </c>
      <c r="I4131" s="38" t="s">
        <v>6</v>
      </c>
    </row>
    <row r="4132" spans="1:9" x14ac:dyDescent="0.2">
      <c r="A4132" s="37">
        <v>41275</v>
      </c>
      <c r="B4132" s="38">
        <v>4</v>
      </c>
      <c r="C4132" s="38" t="s">
        <v>119</v>
      </c>
      <c r="D4132" s="38" t="s">
        <v>32</v>
      </c>
      <c r="E4132" s="38" t="s">
        <v>23</v>
      </c>
      <c r="F4132" s="38" t="s">
        <v>0</v>
      </c>
      <c r="G4132" s="38" t="s">
        <v>14</v>
      </c>
      <c r="H4132" s="38" t="s">
        <v>15</v>
      </c>
      <c r="I4132" s="38" t="s">
        <v>6</v>
      </c>
    </row>
    <row r="4133" spans="1:9" x14ac:dyDescent="0.2">
      <c r="A4133" s="37">
        <v>41365</v>
      </c>
      <c r="B4133" s="38">
        <v>1.1000000000000001</v>
      </c>
      <c r="C4133" s="38" t="s">
        <v>119</v>
      </c>
      <c r="D4133" s="38" t="s">
        <v>32</v>
      </c>
      <c r="E4133" s="38" t="s">
        <v>23</v>
      </c>
      <c r="F4133" s="38" t="s">
        <v>0</v>
      </c>
      <c r="G4133" s="38" t="s">
        <v>14</v>
      </c>
      <c r="H4133" s="38" t="s">
        <v>15</v>
      </c>
      <c r="I4133" s="38" t="s">
        <v>6</v>
      </c>
    </row>
    <row r="4134" spans="1:9" x14ac:dyDescent="0.2">
      <c r="A4134" s="37">
        <v>41456</v>
      </c>
      <c r="B4134" s="38">
        <v>3.5</v>
      </c>
      <c r="C4134" s="38" t="s">
        <v>119</v>
      </c>
      <c r="D4134" s="38" t="s">
        <v>32</v>
      </c>
      <c r="E4134" s="38" t="s">
        <v>23</v>
      </c>
      <c r="F4134" s="38" t="s">
        <v>0</v>
      </c>
      <c r="G4134" s="38" t="s">
        <v>14</v>
      </c>
      <c r="H4134" s="38" t="s">
        <v>15</v>
      </c>
      <c r="I4134" s="38" t="s">
        <v>6</v>
      </c>
    </row>
    <row r="4135" spans="1:9" x14ac:dyDescent="0.2">
      <c r="A4135" s="37">
        <v>41548</v>
      </c>
      <c r="B4135" s="38">
        <v>3.5</v>
      </c>
      <c r="C4135" s="38" t="s">
        <v>119</v>
      </c>
      <c r="D4135" s="38" t="s">
        <v>32</v>
      </c>
      <c r="E4135" s="38" t="s">
        <v>23</v>
      </c>
      <c r="F4135" s="38" t="s">
        <v>0</v>
      </c>
      <c r="G4135" s="38" t="s">
        <v>14</v>
      </c>
      <c r="H4135" s="38" t="s">
        <v>15</v>
      </c>
      <c r="I4135" s="38" t="s">
        <v>6</v>
      </c>
    </row>
    <row r="4136" spans="1:9" x14ac:dyDescent="0.2">
      <c r="A4136" s="37">
        <v>41640</v>
      </c>
      <c r="B4136" s="38">
        <v>-1.4</v>
      </c>
      <c r="C4136" s="38" t="s">
        <v>119</v>
      </c>
      <c r="D4136" s="38" t="s">
        <v>32</v>
      </c>
      <c r="E4136" s="38" t="s">
        <v>23</v>
      </c>
      <c r="F4136" s="38" t="s">
        <v>0</v>
      </c>
      <c r="G4136" s="38" t="s">
        <v>14</v>
      </c>
      <c r="H4136" s="38" t="s">
        <v>15</v>
      </c>
      <c r="I4136" s="38" t="s">
        <v>6</v>
      </c>
    </row>
    <row r="4137" spans="1:9" x14ac:dyDescent="0.2">
      <c r="A4137" s="37">
        <v>41730</v>
      </c>
      <c r="B4137" s="38">
        <v>5.3</v>
      </c>
      <c r="C4137" s="38" t="s">
        <v>119</v>
      </c>
      <c r="D4137" s="38" t="s">
        <v>32</v>
      </c>
      <c r="E4137" s="38" t="s">
        <v>23</v>
      </c>
      <c r="F4137" s="38" t="s">
        <v>0</v>
      </c>
      <c r="G4137" s="38" t="s">
        <v>14</v>
      </c>
      <c r="H4137" s="38" t="s">
        <v>15</v>
      </c>
      <c r="I4137" s="38" t="s">
        <v>6</v>
      </c>
    </row>
    <row r="4138" spans="1:9" x14ac:dyDescent="0.2">
      <c r="A4138" s="37">
        <v>41821</v>
      </c>
      <c r="B4138" s="38">
        <v>5</v>
      </c>
      <c r="C4138" s="38" t="s">
        <v>119</v>
      </c>
      <c r="D4138" s="38" t="s">
        <v>32</v>
      </c>
      <c r="E4138" s="38" t="s">
        <v>23</v>
      </c>
      <c r="F4138" s="38" t="s">
        <v>0</v>
      </c>
      <c r="G4138" s="38" t="s">
        <v>14</v>
      </c>
      <c r="H4138" s="38" t="s">
        <v>15</v>
      </c>
      <c r="I4138" s="38" t="s">
        <v>6</v>
      </c>
    </row>
    <row r="4139" spans="1:9" x14ac:dyDescent="0.2">
      <c r="A4139" s="37">
        <v>41913</v>
      </c>
      <c r="B4139" s="38">
        <v>2</v>
      </c>
      <c r="C4139" s="38" t="s">
        <v>119</v>
      </c>
      <c r="D4139" s="38" t="s">
        <v>32</v>
      </c>
      <c r="E4139" s="38" t="s">
        <v>23</v>
      </c>
      <c r="F4139" s="38" t="s">
        <v>0</v>
      </c>
      <c r="G4139" s="38" t="s">
        <v>14</v>
      </c>
      <c r="H4139" s="38" t="s">
        <v>15</v>
      </c>
      <c r="I4139" s="38" t="s">
        <v>6</v>
      </c>
    </row>
    <row r="4140" spans="1:9" x14ac:dyDescent="0.2">
      <c r="A4140" s="37">
        <v>42005</v>
      </c>
      <c r="B4140" s="38">
        <v>3.6</v>
      </c>
      <c r="C4140" s="38" t="s">
        <v>119</v>
      </c>
      <c r="D4140" s="38" t="s">
        <v>32</v>
      </c>
      <c r="E4140" s="38" t="s">
        <v>23</v>
      </c>
      <c r="F4140" s="38" t="s">
        <v>0</v>
      </c>
      <c r="G4140" s="38" t="s">
        <v>14</v>
      </c>
      <c r="H4140" s="38" t="s">
        <v>15</v>
      </c>
      <c r="I4140" s="38" t="s">
        <v>6</v>
      </c>
    </row>
    <row r="4141" spans="1:9" x14ac:dyDescent="0.2">
      <c r="A4141" s="37">
        <v>42095</v>
      </c>
      <c r="B4141" s="38">
        <v>2.5</v>
      </c>
      <c r="C4141" s="38" t="s">
        <v>119</v>
      </c>
      <c r="D4141" s="38" t="s">
        <v>32</v>
      </c>
      <c r="E4141" s="38" t="s">
        <v>23</v>
      </c>
      <c r="F4141" s="38" t="s">
        <v>0</v>
      </c>
      <c r="G4141" s="38" t="s">
        <v>14</v>
      </c>
      <c r="H4141" s="38" t="s">
        <v>15</v>
      </c>
      <c r="I4141" s="38" t="s">
        <v>6</v>
      </c>
    </row>
    <row r="4142" spans="1:9" x14ac:dyDescent="0.2">
      <c r="A4142" s="37">
        <v>42186</v>
      </c>
      <c r="B4142" s="38">
        <v>1.6</v>
      </c>
      <c r="C4142" s="38" t="s">
        <v>119</v>
      </c>
      <c r="D4142" s="38" t="s">
        <v>32</v>
      </c>
      <c r="E4142" s="38" t="s">
        <v>23</v>
      </c>
      <c r="F4142" s="38" t="s">
        <v>0</v>
      </c>
      <c r="G4142" s="38" t="s">
        <v>14</v>
      </c>
      <c r="H4142" s="38" t="s">
        <v>15</v>
      </c>
      <c r="I4142" s="38" t="s">
        <v>6</v>
      </c>
    </row>
    <row r="4143" spans="1:9" x14ac:dyDescent="0.2">
      <c r="A4143" s="37">
        <v>42278</v>
      </c>
      <c r="B4143" s="38">
        <v>0.7</v>
      </c>
      <c r="C4143" s="38" t="s">
        <v>119</v>
      </c>
      <c r="D4143" s="38" t="s">
        <v>32</v>
      </c>
      <c r="E4143" s="38" t="s">
        <v>23</v>
      </c>
      <c r="F4143" s="38" t="s">
        <v>0</v>
      </c>
      <c r="G4143" s="38" t="s">
        <v>14</v>
      </c>
      <c r="H4143" s="38" t="s">
        <v>15</v>
      </c>
      <c r="I4143" s="38" t="s">
        <v>6</v>
      </c>
    </row>
    <row r="4144" spans="1:9" x14ac:dyDescent="0.2">
      <c r="A4144" s="37">
        <v>42370</v>
      </c>
      <c r="B4144" s="38">
        <v>2.2999999999999998</v>
      </c>
      <c r="C4144" s="38" t="s">
        <v>119</v>
      </c>
      <c r="D4144" s="38" t="s">
        <v>32</v>
      </c>
      <c r="E4144" s="38" t="s">
        <v>23</v>
      </c>
      <c r="F4144" s="38" t="s">
        <v>0</v>
      </c>
      <c r="G4144" s="38" t="s">
        <v>14</v>
      </c>
      <c r="H4144" s="38" t="s">
        <v>15</v>
      </c>
      <c r="I4144" s="38" t="s">
        <v>6</v>
      </c>
    </row>
    <row r="4145" spans="1:9" x14ac:dyDescent="0.2">
      <c r="A4145" s="37">
        <v>42461</v>
      </c>
      <c r="B4145" s="38">
        <v>1.3</v>
      </c>
      <c r="C4145" s="38" t="s">
        <v>119</v>
      </c>
      <c r="D4145" s="38" t="s">
        <v>32</v>
      </c>
      <c r="E4145" s="38" t="s">
        <v>23</v>
      </c>
      <c r="F4145" s="38" t="s">
        <v>0</v>
      </c>
      <c r="G4145" s="38" t="s">
        <v>14</v>
      </c>
      <c r="H4145" s="38" t="s">
        <v>15</v>
      </c>
      <c r="I4145" s="38" t="s">
        <v>6</v>
      </c>
    </row>
    <row r="4146" spans="1:9" x14ac:dyDescent="0.2">
      <c r="A4146" s="37">
        <v>42552</v>
      </c>
      <c r="B4146" s="38">
        <v>2.9</v>
      </c>
      <c r="C4146" s="38" t="s">
        <v>119</v>
      </c>
      <c r="D4146" s="38" t="s">
        <v>32</v>
      </c>
      <c r="E4146" s="38" t="s">
        <v>23</v>
      </c>
      <c r="F4146" s="38" t="s">
        <v>0</v>
      </c>
      <c r="G4146" s="38" t="s">
        <v>14</v>
      </c>
      <c r="H4146" s="38" t="s">
        <v>15</v>
      </c>
      <c r="I4146" s="38" t="s">
        <v>6</v>
      </c>
    </row>
    <row r="4147" spans="1:9" x14ac:dyDescent="0.2">
      <c r="A4147" s="37">
        <v>42644</v>
      </c>
      <c r="B4147" s="38">
        <v>2.2000000000000002</v>
      </c>
      <c r="C4147" s="38" t="s">
        <v>119</v>
      </c>
      <c r="D4147" s="38" t="s">
        <v>32</v>
      </c>
      <c r="E4147" s="38" t="s">
        <v>23</v>
      </c>
      <c r="F4147" s="38" t="s">
        <v>0</v>
      </c>
      <c r="G4147" s="38" t="s">
        <v>14</v>
      </c>
      <c r="H4147" s="38" t="s">
        <v>15</v>
      </c>
      <c r="I4147" s="38" t="s">
        <v>6</v>
      </c>
    </row>
    <row r="4148" spans="1:9" x14ac:dyDescent="0.2">
      <c r="A4148" s="37">
        <v>42736</v>
      </c>
      <c r="B4148" s="38">
        <v>2</v>
      </c>
      <c r="C4148" s="38" t="s">
        <v>119</v>
      </c>
      <c r="D4148" s="38" t="s">
        <v>32</v>
      </c>
      <c r="E4148" s="38" t="s">
        <v>23</v>
      </c>
      <c r="F4148" s="38" t="s">
        <v>0</v>
      </c>
      <c r="G4148" s="38" t="s">
        <v>14</v>
      </c>
      <c r="H4148" s="38" t="s">
        <v>15</v>
      </c>
      <c r="I4148" s="38" t="s">
        <v>6</v>
      </c>
    </row>
    <row r="4149" spans="1:9" x14ac:dyDescent="0.2">
      <c r="A4149" s="37">
        <v>42826</v>
      </c>
      <c r="B4149" s="38">
        <v>2.2999999999999998</v>
      </c>
      <c r="C4149" s="38" t="s">
        <v>119</v>
      </c>
      <c r="D4149" s="38" t="s">
        <v>32</v>
      </c>
      <c r="E4149" s="38" t="s">
        <v>23</v>
      </c>
      <c r="F4149" s="38" t="s">
        <v>0</v>
      </c>
      <c r="G4149" s="38" t="s">
        <v>14</v>
      </c>
      <c r="H4149" s="38" t="s">
        <v>15</v>
      </c>
      <c r="I4149" s="38" t="s">
        <v>6</v>
      </c>
    </row>
    <row r="4150" spans="1:9" x14ac:dyDescent="0.2">
      <c r="A4150" s="37">
        <v>42917</v>
      </c>
      <c r="B4150" s="38">
        <v>3.2</v>
      </c>
      <c r="C4150" s="38" t="s">
        <v>119</v>
      </c>
      <c r="D4150" s="38" t="s">
        <v>32</v>
      </c>
      <c r="E4150" s="38" t="s">
        <v>23</v>
      </c>
      <c r="F4150" s="38" t="s">
        <v>0</v>
      </c>
      <c r="G4150" s="38" t="s">
        <v>14</v>
      </c>
      <c r="H4150" s="38" t="s">
        <v>15</v>
      </c>
      <c r="I4150" s="38" t="s">
        <v>6</v>
      </c>
    </row>
    <row r="4151" spans="1:9" x14ac:dyDescent="0.2">
      <c r="A4151" s="37">
        <v>43009</v>
      </c>
      <c r="B4151" s="38">
        <v>4.5999999999999996</v>
      </c>
      <c r="C4151" s="38" t="s">
        <v>119</v>
      </c>
      <c r="D4151" s="38" t="s">
        <v>32</v>
      </c>
      <c r="E4151" s="38" t="s">
        <v>23</v>
      </c>
      <c r="F4151" s="38" t="s">
        <v>0</v>
      </c>
      <c r="G4151" s="38" t="s">
        <v>14</v>
      </c>
      <c r="H4151" s="38" t="s">
        <v>15</v>
      </c>
      <c r="I4151" s="38" t="s">
        <v>6</v>
      </c>
    </row>
    <row r="4152" spans="1:9" x14ac:dyDescent="0.2">
      <c r="A4152" s="37">
        <v>43101</v>
      </c>
      <c r="B4152" s="38">
        <v>3.3</v>
      </c>
      <c r="C4152" s="38" t="s">
        <v>119</v>
      </c>
      <c r="D4152" s="38" t="s">
        <v>32</v>
      </c>
      <c r="E4152" s="38" t="s">
        <v>23</v>
      </c>
      <c r="F4152" s="38" t="s">
        <v>0</v>
      </c>
      <c r="G4152" s="38" t="s">
        <v>14</v>
      </c>
      <c r="H4152" s="38" t="s">
        <v>15</v>
      </c>
      <c r="I4152" s="38" t="s">
        <v>6</v>
      </c>
    </row>
    <row r="4153" spans="1:9" x14ac:dyDescent="0.2">
      <c r="A4153" s="37">
        <v>43191</v>
      </c>
      <c r="B4153" s="38">
        <v>2.1</v>
      </c>
      <c r="C4153" s="38" t="s">
        <v>119</v>
      </c>
      <c r="D4153" s="38" t="s">
        <v>32</v>
      </c>
      <c r="E4153" s="38" t="s">
        <v>23</v>
      </c>
      <c r="F4153" s="38" t="s">
        <v>0</v>
      </c>
      <c r="G4153" s="38" t="s">
        <v>14</v>
      </c>
      <c r="H4153" s="38" t="s">
        <v>15</v>
      </c>
      <c r="I4153" s="38" t="s">
        <v>6</v>
      </c>
    </row>
    <row r="4154" spans="1:9" x14ac:dyDescent="0.2">
      <c r="A4154" s="37">
        <v>43282</v>
      </c>
      <c r="B4154" s="38">
        <v>2.5</v>
      </c>
      <c r="C4154" s="38" t="s">
        <v>119</v>
      </c>
      <c r="D4154" s="38" t="s">
        <v>32</v>
      </c>
      <c r="E4154" s="38" t="s">
        <v>23</v>
      </c>
      <c r="F4154" s="38" t="s">
        <v>0</v>
      </c>
      <c r="G4154" s="38" t="s">
        <v>14</v>
      </c>
      <c r="H4154" s="38" t="s">
        <v>15</v>
      </c>
      <c r="I4154" s="38" t="s">
        <v>6</v>
      </c>
    </row>
    <row r="4155" spans="1:9" x14ac:dyDescent="0.2">
      <c r="A4155" s="37">
        <v>43374</v>
      </c>
      <c r="B4155" s="38">
        <v>0.6</v>
      </c>
      <c r="C4155" s="38" t="s">
        <v>119</v>
      </c>
      <c r="D4155" s="38" t="s">
        <v>32</v>
      </c>
      <c r="E4155" s="38" t="s">
        <v>23</v>
      </c>
      <c r="F4155" s="38" t="s">
        <v>0</v>
      </c>
      <c r="G4155" s="38" t="s">
        <v>14</v>
      </c>
      <c r="H4155" s="38" t="s">
        <v>15</v>
      </c>
      <c r="I4155" s="38" t="s">
        <v>6</v>
      </c>
    </row>
    <row r="4156" spans="1:9" x14ac:dyDescent="0.2">
      <c r="A4156" s="37">
        <v>43466</v>
      </c>
      <c r="B4156" s="38">
        <v>2.5</v>
      </c>
      <c r="C4156" s="38" t="s">
        <v>119</v>
      </c>
      <c r="D4156" s="38" t="s">
        <v>32</v>
      </c>
      <c r="E4156" s="38" t="s">
        <v>23</v>
      </c>
      <c r="F4156" s="38" t="s">
        <v>0</v>
      </c>
      <c r="G4156" s="38" t="s">
        <v>14</v>
      </c>
      <c r="H4156" s="38" t="s">
        <v>15</v>
      </c>
      <c r="I4156" s="38" t="s">
        <v>6</v>
      </c>
    </row>
    <row r="4157" spans="1:9" x14ac:dyDescent="0.2">
      <c r="A4157" s="37">
        <v>43556</v>
      </c>
      <c r="B4157" s="38">
        <v>3.4</v>
      </c>
      <c r="C4157" s="38" t="s">
        <v>119</v>
      </c>
      <c r="D4157" s="38" t="s">
        <v>32</v>
      </c>
      <c r="E4157" s="38" t="s">
        <v>23</v>
      </c>
      <c r="F4157" s="38" t="s">
        <v>0</v>
      </c>
      <c r="G4157" s="38" t="s">
        <v>14</v>
      </c>
      <c r="H4157" s="38" t="s">
        <v>15</v>
      </c>
      <c r="I4157" s="38" t="s">
        <v>6</v>
      </c>
    </row>
    <row r="4158" spans="1:9" x14ac:dyDescent="0.2">
      <c r="A4158" s="37">
        <v>43647</v>
      </c>
      <c r="B4158" s="38">
        <v>4.8</v>
      </c>
      <c r="C4158" s="38" t="s">
        <v>119</v>
      </c>
      <c r="D4158" s="38" t="s">
        <v>32</v>
      </c>
      <c r="E4158" s="38" t="s">
        <v>23</v>
      </c>
      <c r="F4158" s="38" t="s">
        <v>0</v>
      </c>
      <c r="G4158" s="38" t="s">
        <v>14</v>
      </c>
      <c r="H4158" s="38" t="s">
        <v>15</v>
      </c>
      <c r="I4158" s="38" t="s">
        <v>6</v>
      </c>
    </row>
    <row r="4159" spans="1:9" x14ac:dyDescent="0.2">
      <c r="A4159" s="37">
        <v>43739</v>
      </c>
      <c r="B4159" s="38">
        <v>2.8</v>
      </c>
      <c r="C4159" s="38" t="s">
        <v>119</v>
      </c>
      <c r="D4159" s="38" t="s">
        <v>32</v>
      </c>
      <c r="E4159" s="38" t="s">
        <v>23</v>
      </c>
      <c r="F4159" s="38" t="s">
        <v>0</v>
      </c>
      <c r="G4159" s="38" t="s">
        <v>14</v>
      </c>
      <c r="H4159" s="38" t="s">
        <v>15</v>
      </c>
      <c r="I4159" s="38" t="s">
        <v>6</v>
      </c>
    </row>
    <row r="4160" spans="1:9" x14ac:dyDescent="0.2">
      <c r="A4160" s="37">
        <v>43831</v>
      </c>
      <c r="B4160" s="38">
        <v>-5.2</v>
      </c>
      <c r="C4160" s="38" t="s">
        <v>119</v>
      </c>
      <c r="D4160" s="38" t="s">
        <v>32</v>
      </c>
      <c r="E4160" s="38" t="s">
        <v>23</v>
      </c>
      <c r="F4160" s="38" t="s">
        <v>0</v>
      </c>
      <c r="G4160" s="38" t="s">
        <v>14</v>
      </c>
      <c r="H4160" s="38" t="s">
        <v>15</v>
      </c>
      <c r="I4160" s="38" t="s">
        <v>6</v>
      </c>
    </row>
    <row r="4161" spans="1:9" x14ac:dyDescent="0.2">
      <c r="A4161" s="37">
        <v>43922</v>
      </c>
      <c r="B4161" s="38">
        <v>-28</v>
      </c>
      <c r="C4161" s="38" t="s">
        <v>119</v>
      </c>
      <c r="D4161" s="38" t="s">
        <v>32</v>
      </c>
      <c r="E4161" s="38" t="s">
        <v>23</v>
      </c>
      <c r="F4161" s="38" t="s">
        <v>0</v>
      </c>
      <c r="G4161" s="38" t="s">
        <v>14</v>
      </c>
      <c r="H4161" s="38" t="s">
        <v>15</v>
      </c>
      <c r="I4161" s="38" t="s">
        <v>6</v>
      </c>
    </row>
    <row r="4162" spans="1:9" x14ac:dyDescent="0.2">
      <c r="A4162" s="37">
        <v>44013</v>
      </c>
      <c r="B4162" s="38">
        <v>34.9</v>
      </c>
      <c r="C4162" s="38" t="s">
        <v>119</v>
      </c>
      <c r="D4162" s="38" t="s">
        <v>32</v>
      </c>
      <c r="E4162" s="38" t="s">
        <v>23</v>
      </c>
      <c r="F4162" s="38" t="s">
        <v>0</v>
      </c>
      <c r="G4162" s="38" t="s">
        <v>14</v>
      </c>
      <c r="H4162" s="38" t="s">
        <v>15</v>
      </c>
      <c r="I4162" s="38" t="s">
        <v>6</v>
      </c>
    </row>
    <row r="4163" spans="1:9" x14ac:dyDescent="0.2">
      <c r="A4163" s="37">
        <v>44105</v>
      </c>
      <c r="B4163" s="38">
        <v>4.5999999999999996</v>
      </c>
      <c r="C4163" s="38" t="s">
        <v>119</v>
      </c>
      <c r="D4163" s="38" t="s">
        <v>32</v>
      </c>
      <c r="E4163" s="38" t="s">
        <v>23</v>
      </c>
      <c r="F4163" s="38" t="s">
        <v>0</v>
      </c>
      <c r="G4163" s="38" t="s">
        <v>14</v>
      </c>
      <c r="H4163" s="38" t="s">
        <v>15</v>
      </c>
      <c r="I4163" s="38" t="s">
        <v>6</v>
      </c>
    </row>
    <row r="4164" spans="1:9" x14ac:dyDescent="0.2">
      <c r="A4164" s="37">
        <v>44197</v>
      </c>
      <c r="B4164" s="38">
        <v>5.7</v>
      </c>
      <c r="C4164" s="38" t="s">
        <v>119</v>
      </c>
      <c r="D4164" s="38" t="s">
        <v>32</v>
      </c>
      <c r="E4164" s="38" t="s">
        <v>23</v>
      </c>
      <c r="F4164" s="38" t="s">
        <v>0</v>
      </c>
      <c r="G4164" s="38" t="s">
        <v>14</v>
      </c>
      <c r="H4164" s="38" t="s">
        <v>15</v>
      </c>
      <c r="I4164" s="38" t="s">
        <v>6</v>
      </c>
    </row>
    <row r="4165" spans="1:9" x14ac:dyDescent="0.2">
      <c r="A4165" s="37">
        <v>44287</v>
      </c>
      <c r="B4165" s="38">
        <v>7</v>
      </c>
      <c r="C4165" s="38" t="s">
        <v>119</v>
      </c>
      <c r="D4165" s="38" t="s">
        <v>32</v>
      </c>
      <c r="E4165" s="38" t="s">
        <v>23</v>
      </c>
      <c r="F4165" s="38" t="s">
        <v>0</v>
      </c>
      <c r="G4165" s="38" t="s">
        <v>14</v>
      </c>
      <c r="H4165" s="38" t="s">
        <v>15</v>
      </c>
      <c r="I4165" s="38" t="s">
        <v>6</v>
      </c>
    </row>
    <row r="4166" spans="1:9" x14ac:dyDescent="0.2">
      <c r="A4166" s="37">
        <v>44378</v>
      </c>
      <c r="B4166" s="38">
        <v>3.3</v>
      </c>
      <c r="C4166" s="38" t="s">
        <v>119</v>
      </c>
      <c r="D4166" s="38" t="s">
        <v>32</v>
      </c>
      <c r="E4166" s="38" t="s">
        <v>23</v>
      </c>
      <c r="F4166" s="38" t="s">
        <v>0</v>
      </c>
      <c r="G4166" s="38" t="s">
        <v>14</v>
      </c>
      <c r="H4166" s="38" t="s">
        <v>15</v>
      </c>
      <c r="I4166" s="38" t="s">
        <v>6</v>
      </c>
    </row>
    <row r="4167" spans="1:9" x14ac:dyDescent="0.2">
      <c r="A4167" s="37">
        <v>44470</v>
      </c>
      <c r="B4167" s="38">
        <v>7</v>
      </c>
      <c r="C4167" s="38" t="s">
        <v>119</v>
      </c>
      <c r="D4167" s="38" t="s">
        <v>32</v>
      </c>
      <c r="E4167" s="38" t="s">
        <v>23</v>
      </c>
      <c r="F4167" s="38" t="s">
        <v>0</v>
      </c>
      <c r="G4167" s="38" t="s">
        <v>14</v>
      </c>
      <c r="H4167" s="38" t="s">
        <v>15</v>
      </c>
      <c r="I4167" s="38" t="s">
        <v>6</v>
      </c>
    </row>
    <row r="4168" spans="1:9" x14ac:dyDescent="0.2">
      <c r="A4168" s="37">
        <v>44562</v>
      </c>
      <c r="B4168" s="38">
        <v>-1</v>
      </c>
      <c r="C4168" s="38" t="s">
        <v>119</v>
      </c>
      <c r="D4168" s="38" t="s">
        <v>32</v>
      </c>
      <c r="E4168" s="38" t="s">
        <v>23</v>
      </c>
      <c r="F4168" s="38" t="s">
        <v>0</v>
      </c>
      <c r="G4168" s="38" t="s">
        <v>14</v>
      </c>
      <c r="H4168" s="38" t="s">
        <v>15</v>
      </c>
      <c r="I4168" s="38" t="s">
        <v>6</v>
      </c>
    </row>
    <row r="4169" spans="1:9" x14ac:dyDescent="0.2">
      <c r="A4169" s="37">
        <v>44652</v>
      </c>
      <c r="B4169" s="38">
        <v>0.6</v>
      </c>
      <c r="C4169" s="38" t="s">
        <v>119</v>
      </c>
      <c r="D4169" s="38" t="s">
        <v>32</v>
      </c>
      <c r="E4169" s="38" t="s">
        <v>23</v>
      </c>
      <c r="F4169" s="38" t="s">
        <v>0</v>
      </c>
      <c r="G4169" s="38" t="s">
        <v>14</v>
      </c>
      <c r="H4169" s="38" t="s">
        <v>15</v>
      </c>
      <c r="I4169" s="38" t="s">
        <v>6</v>
      </c>
    </row>
    <row r="4170" spans="1:9" x14ac:dyDescent="0.2">
      <c r="A4170" s="37">
        <v>44743</v>
      </c>
      <c r="B4170" s="38">
        <v>2.9</v>
      </c>
      <c r="C4170" s="38" t="s">
        <v>119</v>
      </c>
      <c r="D4170" s="38" t="s">
        <v>32</v>
      </c>
      <c r="E4170" s="38" t="s">
        <v>23</v>
      </c>
      <c r="F4170" s="38" t="s">
        <v>0</v>
      </c>
      <c r="G4170" s="38" t="s">
        <v>14</v>
      </c>
      <c r="H4170" s="38" t="s">
        <v>15</v>
      </c>
      <c r="I4170" s="38" t="s">
        <v>6</v>
      </c>
    </row>
    <row r="4171" spans="1:9" x14ac:dyDescent="0.2">
      <c r="A4171" s="37">
        <v>44835</v>
      </c>
      <c r="B4171" s="38">
        <v>2.8</v>
      </c>
      <c r="C4171" s="38" t="s">
        <v>119</v>
      </c>
      <c r="D4171" s="38" t="s">
        <v>32</v>
      </c>
      <c r="E4171" s="38" t="s">
        <v>23</v>
      </c>
      <c r="F4171" s="38" t="s">
        <v>0</v>
      </c>
      <c r="G4171" s="38" t="s">
        <v>14</v>
      </c>
      <c r="H4171" s="38" t="s">
        <v>15</v>
      </c>
      <c r="I4171" s="38" t="s">
        <v>6</v>
      </c>
    </row>
    <row r="4172" spans="1:9" x14ac:dyDescent="0.2">
      <c r="A4172" s="37">
        <v>44927</v>
      </c>
      <c r="B4172" s="38">
        <v>2.9</v>
      </c>
      <c r="C4172" s="38" t="s">
        <v>119</v>
      </c>
      <c r="D4172" s="38" t="s">
        <v>32</v>
      </c>
      <c r="E4172" s="38" t="s">
        <v>23</v>
      </c>
      <c r="F4172" s="38" t="s">
        <v>0</v>
      </c>
      <c r="G4172" s="38" t="s">
        <v>14</v>
      </c>
      <c r="H4172" s="38" t="s">
        <v>15</v>
      </c>
      <c r="I4172" s="38" t="s">
        <v>6</v>
      </c>
    </row>
    <row r="4173" spans="1:9" x14ac:dyDescent="0.2">
      <c r="A4173" s="37">
        <v>45017</v>
      </c>
      <c r="B4173" s="38">
        <v>2.5</v>
      </c>
      <c r="C4173" s="38" t="s">
        <v>119</v>
      </c>
      <c r="D4173" s="38" t="s">
        <v>32</v>
      </c>
      <c r="E4173" s="38" t="s">
        <v>23</v>
      </c>
      <c r="F4173" s="38" t="s">
        <v>0</v>
      </c>
      <c r="G4173" s="38" t="s">
        <v>14</v>
      </c>
      <c r="H4173" s="38" t="s">
        <v>15</v>
      </c>
      <c r="I4173" s="38" t="s">
        <v>6</v>
      </c>
    </row>
    <row r="4174" spans="1:9" x14ac:dyDescent="0.2">
      <c r="A4174" s="37">
        <v>45108</v>
      </c>
      <c r="B4174" s="38">
        <v>4.7</v>
      </c>
      <c r="C4174" s="38" t="s">
        <v>119</v>
      </c>
      <c r="D4174" s="38" t="s">
        <v>32</v>
      </c>
      <c r="E4174" s="38" t="s">
        <v>23</v>
      </c>
      <c r="F4174" s="38" t="s">
        <v>0</v>
      </c>
      <c r="G4174" s="38" t="s">
        <v>14</v>
      </c>
      <c r="H4174" s="38" t="s">
        <v>15</v>
      </c>
      <c r="I4174" s="38" t="s">
        <v>6</v>
      </c>
    </row>
    <row r="4175" spans="1:9" x14ac:dyDescent="0.2">
      <c r="A4175" s="37">
        <v>45200</v>
      </c>
      <c r="B4175" s="38">
        <v>3.4</v>
      </c>
      <c r="C4175" s="38" t="s">
        <v>119</v>
      </c>
      <c r="D4175" s="38" t="s">
        <v>32</v>
      </c>
      <c r="E4175" s="38" t="s">
        <v>23</v>
      </c>
      <c r="F4175" s="38" t="s">
        <v>0</v>
      </c>
      <c r="G4175" s="38" t="s">
        <v>14</v>
      </c>
      <c r="H4175" s="38" t="s">
        <v>15</v>
      </c>
      <c r="I4175" s="38" t="s">
        <v>6</v>
      </c>
    </row>
    <row r="4176" spans="1:9" x14ac:dyDescent="0.2">
      <c r="A4176" s="37">
        <v>45292</v>
      </c>
      <c r="B4176" s="38">
        <v>0.8</v>
      </c>
      <c r="C4176" s="38" t="s">
        <v>119</v>
      </c>
      <c r="D4176" s="38" t="s">
        <v>32</v>
      </c>
      <c r="E4176" s="38" t="s">
        <v>23</v>
      </c>
      <c r="F4176" s="38" t="s">
        <v>0</v>
      </c>
      <c r="G4176" s="38" t="s">
        <v>14</v>
      </c>
      <c r="H4176" s="38" t="s">
        <v>15</v>
      </c>
      <c r="I4176" s="38" t="s">
        <v>6</v>
      </c>
    </row>
    <row r="4177" spans="1:9" x14ac:dyDescent="0.2">
      <c r="A4177" s="37">
        <v>45383</v>
      </c>
      <c r="B4177" s="38">
        <v>3.6</v>
      </c>
      <c r="C4177" s="38" t="s">
        <v>119</v>
      </c>
      <c r="D4177" s="38" t="s">
        <v>32</v>
      </c>
      <c r="E4177" s="38" t="s">
        <v>23</v>
      </c>
      <c r="F4177" s="38" t="s">
        <v>0</v>
      </c>
      <c r="G4177" s="38" t="s">
        <v>14</v>
      </c>
      <c r="H4177" s="38" t="s">
        <v>15</v>
      </c>
      <c r="I4177" s="38" t="s">
        <v>6</v>
      </c>
    </row>
    <row r="4178" spans="1:9" x14ac:dyDescent="0.2">
      <c r="A4178" s="37">
        <v>45474</v>
      </c>
      <c r="B4178" s="38">
        <v>3.3</v>
      </c>
      <c r="C4178" s="38" t="s">
        <v>119</v>
      </c>
      <c r="D4178" s="38" t="s">
        <v>32</v>
      </c>
      <c r="E4178" s="38" t="s">
        <v>23</v>
      </c>
      <c r="F4178" s="38" t="s">
        <v>0</v>
      </c>
      <c r="G4178" s="38" t="s">
        <v>14</v>
      </c>
      <c r="H4178" s="38" t="s">
        <v>15</v>
      </c>
      <c r="I4178" s="38" t="s">
        <v>6</v>
      </c>
    </row>
    <row r="4179" spans="1:9" x14ac:dyDescent="0.2">
      <c r="A4179" s="37">
        <v>45566</v>
      </c>
      <c r="B4179" s="38">
        <v>1.9</v>
      </c>
      <c r="C4179" s="38" t="s">
        <v>119</v>
      </c>
      <c r="D4179" s="38" t="s">
        <v>32</v>
      </c>
      <c r="E4179" s="38" t="s">
        <v>23</v>
      </c>
      <c r="F4179" s="38" t="s">
        <v>0</v>
      </c>
      <c r="G4179" s="38" t="s">
        <v>14</v>
      </c>
      <c r="H4179" s="38" t="s">
        <v>15</v>
      </c>
      <c r="I4179" s="38" t="s">
        <v>6</v>
      </c>
    </row>
    <row r="4180" spans="1:9" x14ac:dyDescent="0.2">
      <c r="A4180" s="37">
        <v>45658</v>
      </c>
      <c r="B4180" s="38">
        <v>-0.6</v>
      </c>
      <c r="C4180" s="38" t="s">
        <v>119</v>
      </c>
      <c r="D4180" s="38" t="s">
        <v>32</v>
      </c>
      <c r="E4180" s="38" t="s">
        <v>23</v>
      </c>
      <c r="F4180" s="38" t="s">
        <v>0</v>
      </c>
      <c r="G4180" s="38" t="s">
        <v>14</v>
      </c>
      <c r="H4180" s="38" t="s">
        <v>15</v>
      </c>
      <c r="I4180" s="38" t="s">
        <v>6</v>
      </c>
    </row>
    <row r="4181" spans="1:9" x14ac:dyDescent="0.2">
      <c r="A4181" s="37">
        <v>45748</v>
      </c>
      <c r="B4181" s="38">
        <v>3.8</v>
      </c>
      <c r="C4181" s="38" t="s">
        <v>119</v>
      </c>
      <c r="D4181" s="38" t="s">
        <v>32</v>
      </c>
      <c r="E4181" s="38" t="s">
        <v>23</v>
      </c>
      <c r="F4181" s="38" t="s">
        <v>0</v>
      </c>
      <c r="G4181" s="38" t="s">
        <v>14</v>
      </c>
      <c r="H4181" s="38" t="s">
        <v>15</v>
      </c>
      <c r="I4181" s="38" t="s">
        <v>6</v>
      </c>
    </row>
    <row r="4182" spans="1:9" x14ac:dyDescent="0.2">
      <c r="A4182" s="37">
        <v>45839</v>
      </c>
      <c r="B4182" s="38">
        <v>4.4000000000000004</v>
      </c>
      <c r="C4182" s="38" t="s">
        <v>119</v>
      </c>
      <c r="D4182" s="38" t="s">
        <v>32</v>
      </c>
      <c r="E4182" s="38" t="s">
        <v>23</v>
      </c>
      <c r="F4182" s="38" t="s">
        <v>0</v>
      </c>
      <c r="G4182" s="38" t="s">
        <v>14</v>
      </c>
      <c r="H4182" s="38" t="s">
        <v>15</v>
      </c>
      <c r="I4182" s="38" t="s">
        <v>6</v>
      </c>
    </row>
    <row r="4183" spans="1:9" x14ac:dyDescent="0.2">
      <c r="A4183" s="39">
        <v>45931</v>
      </c>
      <c r="B4183" s="40">
        <v>0.7</v>
      </c>
      <c r="C4183" s="38" t="s">
        <v>119</v>
      </c>
      <c r="D4183" s="40" t="s">
        <v>32</v>
      </c>
      <c r="E4183" s="40" t="s">
        <v>23</v>
      </c>
      <c r="F4183" s="40" t="s">
        <v>0</v>
      </c>
      <c r="G4183" s="40" t="s">
        <v>14</v>
      </c>
      <c r="H4183" s="40" t="s">
        <v>15</v>
      </c>
      <c r="I4183" s="40" t="s">
        <v>6</v>
      </c>
    </row>
    <row r="4184" spans="1:9" x14ac:dyDescent="0.2">
      <c r="A4184" s="37">
        <v>18264</v>
      </c>
      <c r="B4184" s="38">
        <v>5.746915271082087</v>
      </c>
      <c r="C4184" s="38" t="s">
        <v>120</v>
      </c>
      <c r="D4184" s="38" t="s">
        <v>37</v>
      </c>
      <c r="E4184" s="38" t="s">
        <v>23</v>
      </c>
      <c r="F4184" s="38" t="s">
        <v>0</v>
      </c>
      <c r="G4184" s="38" t="s">
        <v>14</v>
      </c>
      <c r="H4184" s="38" t="s">
        <v>15</v>
      </c>
      <c r="I4184" s="38" t="s">
        <v>116</v>
      </c>
    </row>
    <row r="4185" spans="1:9" x14ac:dyDescent="0.2">
      <c r="A4185" s="37">
        <v>18354</v>
      </c>
      <c r="B4185" s="38">
        <v>5.6063554936235827</v>
      </c>
      <c r="C4185" s="38" t="s">
        <v>120</v>
      </c>
      <c r="D4185" s="38" t="s">
        <v>37</v>
      </c>
      <c r="E4185" s="38" t="s">
        <v>23</v>
      </c>
      <c r="F4185" s="38" t="s">
        <v>0</v>
      </c>
      <c r="G4185" s="38" t="s">
        <v>14</v>
      </c>
      <c r="H4185" s="38" t="s">
        <v>15</v>
      </c>
      <c r="I4185" s="38" t="s">
        <v>116</v>
      </c>
    </row>
    <row r="4186" spans="1:9" x14ac:dyDescent="0.2">
      <c r="A4186" s="37">
        <v>18445</v>
      </c>
      <c r="B4186" s="38">
        <v>5.4182986476654538</v>
      </c>
      <c r="C4186" s="38" t="s">
        <v>120</v>
      </c>
      <c r="D4186" s="38" t="s">
        <v>37</v>
      </c>
      <c r="E4186" s="38" t="s">
        <v>23</v>
      </c>
      <c r="F4186" s="38" t="s">
        <v>0</v>
      </c>
      <c r="G4186" s="38" t="s">
        <v>14</v>
      </c>
      <c r="H4186" s="38" t="s">
        <v>15</v>
      </c>
      <c r="I4186" s="38" t="s">
        <v>116</v>
      </c>
    </row>
    <row r="4187" spans="1:9" x14ac:dyDescent="0.2">
      <c r="A4187" s="37">
        <v>18537</v>
      </c>
      <c r="B4187" s="38">
        <v>5.4060690493536789</v>
      </c>
      <c r="C4187" s="38" t="s">
        <v>120</v>
      </c>
      <c r="D4187" s="38" t="s">
        <v>37</v>
      </c>
      <c r="E4187" s="38" t="s">
        <v>23</v>
      </c>
      <c r="F4187" s="38" t="s">
        <v>0</v>
      </c>
      <c r="G4187" s="38" t="s">
        <v>14</v>
      </c>
      <c r="H4187" s="38" t="s">
        <v>15</v>
      </c>
      <c r="I4187" s="38" t="s">
        <v>116</v>
      </c>
    </row>
    <row r="4188" spans="1:9" x14ac:dyDescent="0.2">
      <c r="A4188" s="37">
        <v>18629</v>
      </c>
      <c r="B4188" s="38">
        <v>5.3102753765025046</v>
      </c>
      <c r="C4188" s="38" t="s">
        <v>120</v>
      </c>
      <c r="D4188" s="38" t="s">
        <v>37</v>
      </c>
      <c r="E4188" s="38" t="s">
        <v>23</v>
      </c>
      <c r="F4188" s="38" t="s">
        <v>0</v>
      </c>
      <c r="G4188" s="38" t="s">
        <v>14</v>
      </c>
      <c r="H4188" s="38" t="s">
        <v>15</v>
      </c>
      <c r="I4188" s="38" t="s">
        <v>116</v>
      </c>
    </row>
    <row r="4189" spans="1:9" x14ac:dyDescent="0.2">
      <c r="A4189" s="37">
        <v>18719</v>
      </c>
      <c r="B4189" s="38">
        <v>5.2343588304736954</v>
      </c>
      <c r="C4189" s="38" t="s">
        <v>120</v>
      </c>
      <c r="D4189" s="38" t="s">
        <v>37</v>
      </c>
      <c r="E4189" s="38" t="s">
        <v>23</v>
      </c>
      <c r="F4189" s="38" t="s">
        <v>0</v>
      </c>
      <c r="G4189" s="38" t="s">
        <v>14</v>
      </c>
      <c r="H4189" s="38" t="s">
        <v>15</v>
      </c>
      <c r="I4189" s="38" t="s">
        <v>116</v>
      </c>
    </row>
    <row r="4190" spans="1:9" x14ac:dyDescent="0.2">
      <c r="A4190" s="37">
        <v>18810</v>
      </c>
      <c r="B4190" s="38">
        <v>5.4670588561621214</v>
      </c>
      <c r="C4190" s="38" t="s">
        <v>120</v>
      </c>
      <c r="D4190" s="38" t="s">
        <v>37</v>
      </c>
      <c r="E4190" s="38" t="s">
        <v>23</v>
      </c>
      <c r="F4190" s="38" t="s">
        <v>0</v>
      </c>
      <c r="G4190" s="38" t="s">
        <v>14</v>
      </c>
      <c r="H4190" s="38" t="s">
        <v>15</v>
      </c>
      <c r="I4190" s="38" t="s">
        <v>116</v>
      </c>
    </row>
    <row r="4191" spans="1:9" x14ac:dyDescent="0.2">
      <c r="A4191" s="37">
        <v>18902</v>
      </c>
      <c r="B4191" s="38">
        <v>5.6988333036946726</v>
      </c>
      <c r="C4191" s="38" t="s">
        <v>120</v>
      </c>
      <c r="D4191" s="38" t="s">
        <v>37</v>
      </c>
      <c r="E4191" s="38" t="s">
        <v>23</v>
      </c>
      <c r="F4191" s="38" t="s">
        <v>0</v>
      </c>
      <c r="G4191" s="38" t="s">
        <v>14</v>
      </c>
      <c r="H4191" s="38" t="s">
        <v>15</v>
      </c>
      <c r="I4191" s="38" t="s">
        <v>116</v>
      </c>
    </row>
    <row r="4192" spans="1:9" x14ac:dyDescent="0.2">
      <c r="A4192" s="37">
        <v>18994</v>
      </c>
      <c r="B4192" s="38">
        <v>5.7276632210610634</v>
      </c>
      <c r="C4192" s="38" t="s">
        <v>120</v>
      </c>
      <c r="D4192" s="38" t="s">
        <v>37</v>
      </c>
      <c r="E4192" s="38" t="s">
        <v>23</v>
      </c>
      <c r="F4192" s="38" t="s">
        <v>0</v>
      </c>
      <c r="G4192" s="38" t="s">
        <v>14</v>
      </c>
      <c r="H4192" s="38" t="s">
        <v>15</v>
      </c>
      <c r="I4192" s="38" t="s">
        <v>116</v>
      </c>
    </row>
    <row r="4193" spans="1:9" x14ac:dyDescent="0.2">
      <c r="A4193" s="37">
        <v>19085</v>
      </c>
      <c r="B4193" s="38">
        <v>5.9022452732170327</v>
      </c>
      <c r="C4193" s="38" t="s">
        <v>120</v>
      </c>
      <c r="D4193" s="38" t="s">
        <v>37</v>
      </c>
      <c r="E4193" s="38" t="s">
        <v>23</v>
      </c>
      <c r="F4193" s="38" t="s">
        <v>0</v>
      </c>
      <c r="G4193" s="38" t="s">
        <v>14</v>
      </c>
      <c r="H4193" s="38" t="s">
        <v>15</v>
      </c>
      <c r="I4193" s="38" t="s">
        <v>116</v>
      </c>
    </row>
    <row r="4194" spans="1:9" x14ac:dyDescent="0.2">
      <c r="A4194" s="37">
        <v>19176</v>
      </c>
      <c r="B4194" s="38">
        <v>5.4387253934967683</v>
      </c>
      <c r="C4194" s="38" t="s">
        <v>120</v>
      </c>
      <c r="D4194" s="38" t="s">
        <v>37</v>
      </c>
      <c r="E4194" s="38" t="s">
        <v>23</v>
      </c>
      <c r="F4194" s="38" t="s">
        <v>0</v>
      </c>
      <c r="G4194" s="38" t="s">
        <v>14</v>
      </c>
      <c r="H4194" s="38" t="s">
        <v>15</v>
      </c>
      <c r="I4194" s="38" t="s">
        <v>116</v>
      </c>
    </row>
    <row r="4195" spans="1:9" x14ac:dyDescent="0.2">
      <c r="A4195" s="37">
        <v>19268</v>
      </c>
      <c r="B4195" s="38">
        <v>5.0543762220555122</v>
      </c>
      <c r="C4195" s="38" t="s">
        <v>120</v>
      </c>
      <c r="D4195" s="38" t="s">
        <v>37</v>
      </c>
      <c r="E4195" s="38" t="s">
        <v>23</v>
      </c>
      <c r="F4195" s="38" t="s">
        <v>0</v>
      </c>
      <c r="G4195" s="38" t="s">
        <v>14</v>
      </c>
      <c r="H4195" s="38" t="s">
        <v>15</v>
      </c>
      <c r="I4195" s="38" t="s">
        <v>116</v>
      </c>
    </row>
    <row r="4196" spans="1:9" x14ac:dyDescent="0.2">
      <c r="A4196" s="37">
        <v>19360</v>
      </c>
      <c r="B4196" s="38">
        <v>4.4849051241690141</v>
      </c>
      <c r="C4196" s="38" t="s">
        <v>120</v>
      </c>
      <c r="D4196" s="38" t="s">
        <v>37</v>
      </c>
      <c r="E4196" s="38" t="s">
        <v>23</v>
      </c>
      <c r="F4196" s="38" t="s">
        <v>0</v>
      </c>
      <c r="G4196" s="38" t="s">
        <v>14</v>
      </c>
      <c r="H4196" s="38" t="s">
        <v>15</v>
      </c>
      <c r="I4196" s="38" t="s">
        <v>116</v>
      </c>
    </row>
    <row r="4197" spans="1:9" x14ac:dyDescent="0.2">
      <c r="A4197" s="37">
        <v>19450</v>
      </c>
      <c r="B4197" s="38">
        <v>4.1011450548216422</v>
      </c>
      <c r="C4197" s="38" t="s">
        <v>120</v>
      </c>
      <c r="D4197" s="38" t="s">
        <v>37</v>
      </c>
      <c r="E4197" s="38" t="s">
        <v>23</v>
      </c>
      <c r="F4197" s="38" t="s">
        <v>0</v>
      </c>
      <c r="G4197" s="38" t="s">
        <v>14</v>
      </c>
      <c r="H4197" s="38" t="s">
        <v>15</v>
      </c>
      <c r="I4197" s="38" t="s">
        <v>116</v>
      </c>
    </row>
    <row r="4198" spans="1:9" x14ac:dyDescent="0.2">
      <c r="A4198" s="37">
        <v>19541</v>
      </c>
      <c r="B4198" s="38">
        <v>3.6349395997901546</v>
      </c>
      <c r="C4198" s="38" t="s">
        <v>120</v>
      </c>
      <c r="D4198" s="38" t="s">
        <v>37</v>
      </c>
      <c r="E4198" s="38" t="s">
        <v>23</v>
      </c>
      <c r="F4198" s="38" t="s">
        <v>0</v>
      </c>
      <c r="G4198" s="38" t="s">
        <v>14</v>
      </c>
      <c r="H4198" s="38" t="s">
        <v>15</v>
      </c>
      <c r="I4198" s="38" t="s">
        <v>116</v>
      </c>
    </row>
    <row r="4199" spans="1:9" x14ac:dyDescent="0.2">
      <c r="A4199" s="37">
        <v>19633</v>
      </c>
      <c r="B4199" s="38">
        <v>3.2235026943985945</v>
      </c>
      <c r="C4199" s="38" t="s">
        <v>120</v>
      </c>
      <c r="D4199" s="38" t="s">
        <v>37</v>
      </c>
      <c r="E4199" s="38" t="s">
        <v>23</v>
      </c>
      <c r="F4199" s="38" t="s">
        <v>0</v>
      </c>
      <c r="G4199" s="38" t="s">
        <v>14</v>
      </c>
      <c r="H4199" s="38" t="s">
        <v>15</v>
      </c>
      <c r="I4199" s="38" t="s">
        <v>116</v>
      </c>
    </row>
    <row r="4200" spans="1:9" x14ac:dyDescent="0.2">
      <c r="A4200" s="37">
        <v>19725</v>
      </c>
      <c r="B4200" s="38">
        <v>3.0181417400902522</v>
      </c>
      <c r="C4200" s="38" t="s">
        <v>120</v>
      </c>
      <c r="D4200" s="38" t="s">
        <v>37</v>
      </c>
      <c r="E4200" s="38" t="s">
        <v>23</v>
      </c>
      <c r="F4200" s="38" t="s">
        <v>0</v>
      </c>
      <c r="G4200" s="38" t="s">
        <v>14</v>
      </c>
      <c r="H4200" s="38" t="s">
        <v>15</v>
      </c>
      <c r="I4200" s="38" t="s">
        <v>116</v>
      </c>
    </row>
    <row r="4201" spans="1:9" x14ac:dyDescent="0.2">
      <c r="A4201" s="37">
        <v>19815</v>
      </c>
      <c r="B4201" s="38">
        <v>2.704335577488326</v>
      </c>
      <c r="C4201" s="38" t="s">
        <v>120</v>
      </c>
      <c r="D4201" s="38" t="s">
        <v>37</v>
      </c>
      <c r="E4201" s="38" t="s">
        <v>23</v>
      </c>
      <c r="F4201" s="38" t="s">
        <v>0</v>
      </c>
      <c r="G4201" s="38" t="s">
        <v>14</v>
      </c>
      <c r="H4201" s="38" t="s">
        <v>15</v>
      </c>
      <c r="I4201" s="38" t="s">
        <v>116</v>
      </c>
    </row>
    <row r="4202" spans="1:9" x14ac:dyDescent="0.2">
      <c r="A4202" s="37">
        <v>19906</v>
      </c>
      <c r="B4202" s="38">
        <v>2.5448696980083341</v>
      </c>
      <c r="C4202" s="38" t="s">
        <v>120</v>
      </c>
      <c r="D4202" s="38" t="s">
        <v>37</v>
      </c>
      <c r="E4202" s="38" t="s">
        <v>23</v>
      </c>
      <c r="F4202" s="38" t="s">
        <v>0</v>
      </c>
      <c r="G4202" s="38" t="s">
        <v>14</v>
      </c>
      <c r="H4202" s="38" t="s">
        <v>15</v>
      </c>
      <c r="I4202" s="38" t="s">
        <v>116</v>
      </c>
    </row>
    <row r="4203" spans="1:9" x14ac:dyDescent="0.2">
      <c r="A4203" s="37">
        <v>19998</v>
      </c>
      <c r="B4203" s="38">
        <v>2.6120960882330069</v>
      </c>
      <c r="C4203" s="38" t="s">
        <v>120</v>
      </c>
      <c r="D4203" s="38" t="s">
        <v>37</v>
      </c>
      <c r="E4203" s="38" t="s">
        <v>23</v>
      </c>
      <c r="F4203" s="38" t="s">
        <v>0</v>
      </c>
      <c r="G4203" s="38" t="s">
        <v>14</v>
      </c>
      <c r="H4203" s="38" t="s">
        <v>15</v>
      </c>
      <c r="I4203" s="38" t="s">
        <v>116</v>
      </c>
    </row>
    <row r="4204" spans="1:9" x14ac:dyDescent="0.2">
      <c r="A4204" s="37">
        <v>20090</v>
      </c>
      <c r="B4204" s="38">
        <v>2.5364617221279362</v>
      </c>
      <c r="C4204" s="38" t="s">
        <v>120</v>
      </c>
      <c r="D4204" s="38" t="s">
        <v>37</v>
      </c>
      <c r="E4204" s="38" t="s">
        <v>23</v>
      </c>
      <c r="F4204" s="38" t="s">
        <v>0</v>
      </c>
      <c r="G4204" s="38" t="s">
        <v>14</v>
      </c>
      <c r="H4204" s="38" t="s">
        <v>15</v>
      </c>
      <c r="I4204" s="38" t="s">
        <v>116</v>
      </c>
    </row>
    <row r="4205" spans="1:9" x14ac:dyDescent="0.2">
      <c r="A4205" s="37">
        <v>20180</v>
      </c>
      <c r="B4205" s="38">
        <v>2.7065952210849842</v>
      </c>
      <c r="C4205" s="38" t="s">
        <v>120</v>
      </c>
      <c r="D4205" s="38" t="s">
        <v>37</v>
      </c>
      <c r="E4205" s="38" t="s">
        <v>23</v>
      </c>
      <c r="F4205" s="38" t="s">
        <v>0</v>
      </c>
      <c r="G4205" s="38" t="s">
        <v>14</v>
      </c>
      <c r="H4205" s="38" t="s">
        <v>15</v>
      </c>
      <c r="I4205" s="38" t="s">
        <v>116</v>
      </c>
    </row>
    <row r="4206" spans="1:9" x14ac:dyDescent="0.2">
      <c r="A4206" s="37">
        <v>20271</v>
      </c>
      <c r="B4206" s="38">
        <v>2.6250324815144443</v>
      </c>
      <c r="C4206" s="38" t="s">
        <v>120</v>
      </c>
      <c r="D4206" s="38" t="s">
        <v>37</v>
      </c>
      <c r="E4206" s="38" t="s">
        <v>23</v>
      </c>
      <c r="F4206" s="38" t="s">
        <v>0</v>
      </c>
      <c r="G4206" s="38" t="s">
        <v>14</v>
      </c>
      <c r="H4206" s="38" t="s">
        <v>15</v>
      </c>
      <c r="I4206" s="38" t="s">
        <v>116</v>
      </c>
    </row>
    <row r="4207" spans="1:9" x14ac:dyDescent="0.2">
      <c r="A4207" s="37">
        <v>20363</v>
      </c>
      <c r="B4207" s="38">
        <v>2.696393699352706</v>
      </c>
      <c r="C4207" s="38" t="s">
        <v>120</v>
      </c>
      <c r="D4207" s="38" t="s">
        <v>37</v>
      </c>
      <c r="E4207" s="38" t="s">
        <v>23</v>
      </c>
      <c r="F4207" s="38" t="s">
        <v>0</v>
      </c>
      <c r="G4207" s="38" t="s">
        <v>14</v>
      </c>
      <c r="H4207" s="38" t="s">
        <v>15</v>
      </c>
      <c r="I4207" s="38" t="s">
        <v>116</v>
      </c>
    </row>
    <row r="4208" spans="1:9" x14ac:dyDescent="0.2">
      <c r="A4208" s="37">
        <v>20455</v>
      </c>
      <c r="B4208" s="38">
        <v>2.7034017881988115</v>
      </c>
      <c r="C4208" s="38" t="s">
        <v>120</v>
      </c>
      <c r="D4208" s="38" t="s">
        <v>37</v>
      </c>
      <c r="E4208" s="38" t="s">
        <v>23</v>
      </c>
      <c r="F4208" s="38" t="s">
        <v>0</v>
      </c>
      <c r="G4208" s="38" t="s">
        <v>14</v>
      </c>
      <c r="H4208" s="38" t="s">
        <v>15</v>
      </c>
      <c r="I4208" s="38" t="s">
        <v>116</v>
      </c>
    </row>
    <row r="4209" spans="1:9" x14ac:dyDescent="0.2">
      <c r="A4209" s="37">
        <v>20546</v>
      </c>
      <c r="B4209" s="38">
        <v>2.6480511689094044</v>
      </c>
      <c r="C4209" s="38" t="s">
        <v>120</v>
      </c>
      <c r="D4209" s="38" t="s">
        <v>37</v>
      </c>
      <c r="E4209" s="38" t="s">
        <v>23</v>
      </c>
      <c r="F4209" s="38" t="s">
        <v>0</v>
      </c>
      <c r="G4209" s="38" t="s">
        <v>14</v>
      </c>
      <c r="H4209" s="38" t="s">
        <v>15</v>
      </c>
      <c r="I4209" s="38" t="s">
        <v>116</v>
      </c>
    </row>
    <row r="4210" spans="1:9" x14ac:dyDescent="0.2">
      <c r="A4210" s="37">
        <v>20637</v>
      </c>
      <c r="B4210" s="38">
        <v>2.7591523456899525</v>
      </c>
      <c r="C4210" s="38" t="s">
        <v>120</v>
      </c>
      <c r="D4210" s="38" t="s">
        <v>37</v>
      </c>
      <c r="E4210" s="38" t="s">
        <v>23</v>
      </c>
      <c r="F4210" s="38" t="s">
        <v>0</v>
      </c>
      <c r="G4210" s="38" t="s">
        <v>14</v>
      </c>
      <c r="H4210" s="38" t="s">
        <v>15</v>
      </c>
      <c r="I4210" s="38" t="s">
        <v>116</v>
      </c>
    </row>
    <row r="4211" spans="1:9" x14ac:dyDescent="0.2">
      <c r="A4211" s="37">
        <v>20729</v>
      </c>
      <c r="B4211" s="38">
        <v>2.8915807275586847</v>
      </c>
      <c r="C4211" s="38" t="s">
        <v>120</v>
      </c>
      <c r="D4211" s="38" t="s">
        <v>37</v>
      </c>
      <c r="E4211" s="38" t="s">
        <v>23</v>
      </c>
      <c r="F4211" s="38" t="s">
        <v>0</v>
      </c>
      <c r="G4211" s="38" t="s">
        <v>14</v>
      </c>
      <c r="H4211" s="38" t="s">
        <v>15</v>
      </c>
      <c r="I4211" s="38" t="s">
        <v>116</v>
      </c>
    </row>
    <row r="4212" spans="1:9" x14ac:dyDescent="0.2">
      <c r="A4212" s="37">
        <v>20821</v>
      </c>
      <c r="B4212" s="38">
        <v>3.0975031480985571</v>
      </c>
      <c r="C4212" s="38" t="s">
        <v>120</v>
      </c>
      <c r="D4212" s="38" t="s">
        <v>37</v>
      </c>
      <c r="E4212" s="38" t="s">
        <v>23</v>
      </c>
      <c r="F4212" s="38" t="s">
        <v>0</v>
      </c>
      <c r="G4212" s="38" t="s">
        <v>14</v>
      </c>
      <c r="H4212" s="38" t="s">
        <v>15</v>
      </c>
      <c r="I4212" s="38" t="s">
        <v>116</v>
      </c>
    </row>
    <row r="4213" spans="1:9" x14ac:dyDescent="0.2">
      <c r="A4213" s="37">
        <v>20911</v>
      </c>
      <c r="B4213" s="38">
        <v>3.2953540439851992</v>
      </c>
      <c r="C4213" s="38" t="s">
        <v>120</v>
      </c>
      <c r="D4213" s="38" t="s">
        <v>37</v>
      </c>
      <c r="E4213" s="38" t="s">
        <v>23</v>
      </c>
      <c r="F4213" s="38" t="s">
        <v>0</v>
      </c>
      <c r="G4213" s="38" t="s">
        <v>14</v>
      </c>
      <c r="H4213" s="38" t="s">
        <v>15</v>
      </c>
      <c r="I4213" s="38" t="s">
        <v>116</v>
      </c>
    </row>
    <row r="4214" spans="1:9" x14ac:dyDescent="0.2">
      <c r="A4214" s="37">
        <v>21002</v>
      </c>
      <c r="B4214" s="38">
        <v>3.4318406130316781</v>
      </c>
      <c r="C4214" s="38" t="s">
        <v>120</v>
      </c>
      <c r="D4214" s="38" t="s">
        <v>37</v>
      </c>
      <c r="E4214" s="38" t="s">
        <v>23</v>
      </c>
      <c r="F4214" s="38" t="s">
        <v>0</v>
      </c>
      <c r="G4214" s="38" t="s">
        <v>14</v>
      </c>
      <c r="H4214" s="38" t="s">
        <v>15</v>
      </c>
      <c r="I4214" s="38" t="s">
        <v>116</v>
      </c>
    </row>
    <row r="4215" spans="1:9" x14ac:dyDescent="0.2">
      <c r="A4215" s="37">
        <v>21094</v>
      </c>
      <c r="B4215" s="38">
        <v>3.5560619303750318</v>
      </c>
      <c r="C4215" s="38" t="s">
        <v>120</v>
      </c>
      <c r="D4215" s="38" t="s">
        <v>37</v>
      </c>
      <c r="E4215" s="38" t="s">
        <v>23</v>
      </c>
      <c r="F4215" s="38" t="s">
        <v>0</v>
      </c>
      <c r="G4215" s="38" t="s">
        <v>14</v>
      </c>
      <c r="H4215" s="38" t="s">
        <v>15</v>
      </c>
      <c r="I4215" s="38" t="s">
        <v>116</v>
      </c>
    </row>
    <row r="4216" spans="1:9" x14ac:dyDescent="0.2">
      <c r="A4216" s="37">
        <v>21186</v>
      </c>
      <c r="B4216" s="38">
        <v>3.5362489275049702</v>
      </c>
      <c r="C4216" s="38" t="s">
        <v>120</v>
      </c>
      <c r="D4216" s="38" t="s">
        <v>37</v>
      </c>
      <c r="E4216" s="38" t="s">
        <v>23</v>
      </c>
      <c r="F4216" s="38" t="s">
        <v>0</v>
      </c>
      <c r="G4216" s="38" t="s">
        <v>14</v>
      </c>
      <c r="H4216" s="38" t="s">
        <v>15</v>
      </c>
      <c r="I4216" s="38" t="s">
        <v>116</v>
      </c>
    </row>
    <row r="4217" spans="1:9" x14ac:dyDescent="0.2">
      <c r="A4217" s="37">
        <v>21276</v>
      </c>
      <c r="B4217" s="38">
        <v>3.6219589130218166</v>
      </c>
      <c r="C4217" s="38" t="s">
        <v>120</v>
      </c>
      <c r="D4217" s="38" t="s">
        <v>37</v>
      </c>
      <c r="E4217" s="38" t="s">
        <v>23</v>
      </c>
      <c r="F4217" s="38" t="s">
        <v>0</v>
      </c>
      <c r="G4217" s="38" t="s">
        <v>14</v>
      </c>
      <c r="H4217" s="38" t="s">
        <v>15</v>
      </c>
      <c r="I4217" s="38" t="s">
        <v>116</v>
      </c>
    </row>
    <row r="4218" spans="1:9" x14ac:dyDescent="0.2">
      <c r="A4218" s="37">
        <v>21367</v>
      </c>
      <c r="B4218" s="38">
        <v>3.6465557791818259</v>
      </c>
      <c r="C4218" s="38" t="s">
        <v>120</v>
      </c>
      <c r="D4218" s="38" t="s">
        <v>37</v>
      </c>
      <c r="E4218" s="38" t="s">
        <v>23</v>
      </c>
      <c r="F4218" s="38" t="s">
        <v>0</v>
      </c>
      <c r="G4218" s="38" t="s">
        <v>14</v>
      </c>
      <c r="H4218" s="38" t="s">
        <v>15</v>
      </c>
      <c r="I4218" s="38" t="s">
        <v>116</v>
      </c>
    </row>
    <row r="4219" spans="1:9" x14ac:dyDescent="0.2">
      <c r="A4219" s="37">
        <v>21459</v>
      </c>
      <c r="B4219" s="38">
        <v>3.8202095775091482</v>
      </c>
      <c r="C4219" s="38" t="s">
        <v>120</v>
      </c>
      <c r="D4219" s="38" t="s">
        <v>37</v>
      </c>
      <c r="E4219" s="38" t="s">
        <v>23</v>
      </c>
      <c r="F4219" s="38" t="s">
        <v>0</v>
      </c>
      <c r="G4219" s="38" t="s">
        <v>14</v>
      </c>
      <c r="H4219" s="38" t="s">
        <v>15</v>
      </c>
      <c r="I4219" s="38" t="s">
        <v>116</v>
      </c>
    </row>
    <row r="4220" spans="1:9" x14ac:dyDescent="0.2">
      <c r="A4220" s="37">
        <v>21551</v>
      </c>
      <c r="B4220" s="38">
        <v>3.8606495760846071</v>
      </c>
      <c r="C4220" s="38" t="s">
        <v>120</v>
      </c>
      <c r="D4220" s="38" t="s">
        <v>37</v>
      </c>
      <c r="E4220" s="38" t="s">
        <v>23</v>
      </c>
      <c r="F4220" s="38" t="s">
        <v>0</v>
      </c>
      <c r="G4220" s="38" t="s">
        <v>14</v>
      </c>
      <c r="H4220" s="38" t="s">
        <v>15</v>
      </c>
      <c r="I4220" s="38" t="s">
        <v>116</v>
      </c>
    </row>
    <row r="4221" spans="1:9" x14ac:dyDescent="0.2">
      <c r="A4221" s="37">
        <v>21641</v>
      </c>
      <c r="B4221" s="38">
        <v>3.9858287527129166</v>
      </c>
      <c r="C4221" s="38" t="s">
        <v>120</v>
      </c>
      <c r="D4221" s="38" t="s">
        <v>37</v>
      </c>
      <c r="E4221" s="38" t="s">
        <v>23</v>
      </c>
      <c r="F4221" s="38" t="s">
        <v>0</v>
      </c>
      <c r="G4221" s="38" t="s">
        <v>14</v>
      </c>
      <c r="H4221" s="38" t="s">
        <v>15</v>
      </c>
      <c r="I4221" s="38" t="s">
        <v>116</v>
      </c>
    </row>
    <row r="4222" spans="1:9" x14ac:dyDescent="0.2">
      <c r="A4222" s="37">
        <v>21732</v>
      </c>
      <c r="B4222" s="38">
        <v>4.1728342565349408</v>
      </c>
      <c r="C4222" s="38" t="s">
        <v>120</v>
      </c>
      <c r="D4222" s="38" t="s">
        <v>37</v>
      </c>
      <c r="E4222" s="38" t="s">
        <v>23</v>
      </c>
      <c r="F4222" s="38" t="s">
        <v>0</v>
      </c>
      <c r="G4222" s="38" t="s">
        <v>14</v>
      </c>
      <c r="H4222" s="38" t="s">
        <v>15</v>
      </c>
      <c r="I4222" s="38" t="s">
        <v>116</v>
      </c>
    </row>
    <row r="4223" spans="1:9" x14ac:dyDescent="0.2">
      <c r="A4223" s="37">
        <v>21824</v>
      </c>
      <c r="B4223" s="38">
        <v>4.1861488836230754</v>
      </c>
      <c r="C4223" s="38" t="s">
        <v>120</v>
      </c>
      <c r="D4223" s="38" t="s">
        <v>37</v>
      </c>
      <c r="E4223" s="38" t="s">
        <v>23</v>
      </c>
      <c r="F4223" s="38" t="s">
        <v>0</v>
      </c>
      <c r="G4223" s="38" t="s">
        <v>14</v>
      </c>
      <c r="H4223" s="38" t="s">
        <v>15</v>
      </c>
      <c r="I4223" s="38" t="s">
        <v>116</v>
      </c>
    </row>
    <row r="4224" spans="1:9" x14ac:dyDescent="0.2">
      <c r="A4224" s="37">
        <v>21916</v>
      </c>
      <c r="B4224" s="38">
        <v>4.2575622396397117</v>
      </c>
      <c r="C4224" s="38" t="s">
        <v>120</v>
      </c>
      <c r="D4224" s="38" t="s">
        <v>37</v>
      </c>
      <c r="E4224" s="38" t="s">
        <v>23</v>
      </c>
      <c r="F4224" s="38" t="s">
        <v>0</v>
      </c>
      <c r="G4224" s="38" t="s">
        <v>14</v>
      </c>
      <c r="H4224" s="38" t="s">
        <v>15</v>
      </c>
      <c r="I4224" s="38" t="s">
        <v>116</v>
      </c>
    </row>
    <row r="4225" spans="1:9" x14ac:dyDescent="0.2">
      <c r="A4225" s="37">
        <v>22007</v>
      </c>
      <c r="B4225" s="38">
        <v>4.1493740110457367</v>
      </c>
      <c r="C4225" s="38" t="s">
        <v>120</v>
      </c>
      <c r="D4225" s="38" t="s">
        <v>37</v>
      </c>
      <c r="E4225" s="38" t="s">
        <v>23</v>
      </c>
      <c r="F4225" s="38" t="s">
        <v>0</v>
      </c>
      <c r="G4225" s="38" t="s">
        <v>14</v>
      </c>
      <c r="H4225" s="38" t="s">
        <v>15</v>
      </c>
      <c r="I4225" s="38" t="s">
        <v>116</v>
      </c>
    </row>
    <row r="4226" spans="1:9" x14ac:dyDescent="0.2">
      <c r="A4226" s="37">
        <v>22098</v>
      </c>
      <c r="B4226" s="38">
        <v>4.0989266301391325</v>
      </c>
      <c r="C4226" s="38" t="s">
        <v>120</v>
      </c>
      <c r="D4226" s="38" t="s">
        <v>37</v>
      </c>
      <c r="E4226" s="38" t="s">
        <v>23</v>
      </c>
      <c r="F4226" s="38" t="s">
        <v>0</v>
      </c>
      <c r="G4226" s="38" t="s">
        <v>14</v>
      </c>
      <c r="H4226" s="38" t="s">
        <v>15</v>
      </c>
      <c r="I4226" s="38" t="s">
        <v>116</v>
      </c>
    </row>
    <row r="4227" spans="1:9" x14ac:dyDescent="0.2">
      <c r="A4227" s="37">
        <v>22190</v>
      </c>
      <c r="B4227" s="38">
        <v>3.972910703840471</v>
      </c>
      <c r="C4227" s="38" t="s">
        <v>120</v>
      </c>
      <c r="D4227" s="38" t="s">
        <v>37</v>
      </c>
      <c r="E4227" s="38" t="s">
        <v>23</v>
      </c>
      <c r="F4227" s="38" t="s">
        <v>0</v>
      </c>
      <c r="G4227" s="38" t="s">
        <v>14</v>
      </c>
      <c r="H4227" s="38" t="s">
        <v>15</v>
      </c>
      <c r="I4227" s="38" t="s">
        <v>116</v>
      </c>
    </row>
    <row r="4228" spans="1:9" x14ac:dyDescent="0.2">
      <c r="A4228" s="37">
        <v>22282</v>
      </c>
      <c r="B4228" s="38">
        <v>3.9387640011449898</v>
      </c>
      <c r="C4228" s="38" t="s">
        <v>120</v>
      </c>
      <c r="D4228" s="38" t="s">
        <v>37</v>
      </c>
      <c r="E4228" s="38" t="s">
        <v>23</v>
      </c>
      <c r="F4228" s="38" t="s">
        <v>0</v>
      </c>
      <c r="G4228" s="38" t="s">
        <v>14</v>
      </c>
      <c r="H4228" s="38" t="s">
        <v>15</v>
      </c>
      <c r="I4228" s="38" t="s">
        <v>116</v>
      </c>
    </row>
    <row r="4229" spans="1:9" x14ac:dyDescent="0.2">
      <c r="A4229" s="37">
        <v>22372</v>
      </c>
      <c r="B4229" s="38">
        <v>3.7489884535387707</v>
      </c>
      <c r="C4229" s="38" t="s">
        <v>120</v>
      </c>
      <c r="D4229" s="38" t="s">
        <v>37</v>
      </c>
      <c r="E4229" s="38" t="s">
        <v>23</v>
      </c>
      <c r="F4229" s="38" t="s">
        <v>0</v>
      </c>
      <c r="G4229" s="38" t="s">
        <v>14</v>
      </c>
      <c r="H4229" s="38" t="s">
        <v>15</v>
      </c>
      <c r="I4229" s="38" t="s">
        <v>116</v>
      </c>
    </row>
    <row r="4230" spans="1:9" x14ac:dyDescent="0.2">
      <c r="A4230" s="37">
        <v>22463</v>
      </c>
      <c r="B4230" s="38">
        <v>3.8232295657840254</v>
      </c>
      <c r="C4230" s="38" t="s">
        <v>120</v>
      </c>
      <c r="D4230" s="38" t="s">
        <v>37</v>
      </c>
      <c r="E4230" s="38" t="s">
        <v>23</v>
      </c>
      <c r="F4230" s="38" t="s">
        <v>0</v>
      </c>
      <c r="G4230" s="38" t="s">
        <v>14</v>
      </c>
      <c r="H4230" s="38" t="s">
        <v>15</v>
      </c>
      <c r="I4230" s="38" t="s">
        <v>116</v>
      </c>
    </row>
    <row r="4231" spans="1:9" x14ac:dyDescent="0.2">
      <c r="A4231" s="37">
        <v>22555</v>
      </c>
      <c r="B4231" s="38">
        <v>3.7934104921848011</v>
      </c>
      <c r="C4231" s="38" t="s">
        <v>120</v>
      </c>
      <c r="D4231" s="38" t="s">
        <v>37</v>
      </c>
      <c r="E4231" s="38" t="s">
        <v>23</v>
      </c>
      <c r="F4231" s="38" t="s">
        <v>0</v>
      </c>
      <c r="G4231" s="38" t="s">
        <v>14</v>
      </c>
      <c r="H4231" s="38" t="s">
        <v>15</v>
      </c>
      <c r="I4231" s="38" t="s">
        <v>116</v>
      </c>
    </row>
    <row r="4232" spans="1:9" x14ac:dyDescent="0.2">
      <c r="A4232" s="37">
        <v>22647</v>
      </c>
      <c r="B4232" s="38">
        <v>3.8916494704205329</v>
      </c>
      <c r="C4232" s="38" t="s">
        <v>120</v>
      </c>
      <c r="D4232" s="38" t="s">
        <v>37</v>
      </c>
      <c r="E4232" s="38" t="s">
        <v>23</v>
      </c>
      <c r="F4232" s="38" t="s">
        <v>0</v>
      </c>
      <c r="G4232" s="38" t="s">
        <v>14</v>
      </c>
      <c r="H4232" s="38" t="s">
        <v>15</v>
      </c>
      <c r="I4232" s="38" t="s">
        <v>116</v>
      </c>
    </row>
    <row r="4233" spans="1:9" x14ac:dyDescent="0.2">
      <c r="A4233" s="37">
        <v>22737</v>
      </c>
      <c r="B4233" s="38">
        <v>4.0293106977687954</v>
      </c>
      <c r="C4233" s="38" t="s">
        <v>120</v>
      </c>
      <c r="D4233" s="38" t="s">
        <v>37</v>
      </c>
      <c r="E4233" s="38" t="s">
        <v>23</v>
      </c>
      <c r="F4233" s="38" t="s">
        <v>0</v>
      </c>
      <c r="G4233" s="38" t="s">
        <v>14</v>
      </c>
      <c r="H4233" s="38" t="s">
        <v>15</v>
      </c>
      <c r="I4233" s="38" t="s">
        <v>116</v>
      </c>
    </row>
    <row r="4234" spans="1:9" x14ac:dyDescent="0.2">
      <c r="A4234" s="37">
        <v>22828</v>
      </c>
      <c r="B4234" s="38">
        <v>4.184561692432931</v>
      </c>
      <c r="C4234" s="38" t="s">
        <v>120</v>
      </c>
      <c r="D4234" s="38" t="s">
        <v>37</v>
      </c>
      <c r="E4234" s="38" t="s">
        <v>23</v>
      </c>
      <c r="F4234" s="38" t="s">
        <v>0</v>
      </c>
      <c r="G4234" s="38" t="s">
        <v>14</v>
      </c>
      <c r="H4234" s="38" t="s">
        <v>15</v>
      </c>
      <c r="I4234" s="38" t="s">
        <v>116</v>
      </c>
    </row>
    <row r="4235" spans="1:9" x14ac:dyDescent="0.2">
      <c r="A4235" s="37">
        <v>22920</v>
      </c>
      <c r="B4235" s="38">
        <v>4.289899273373643</v>
      </c>
      <c r="C4235" s="38" t="s">
        <v>120</v>
      </c>
      <c r="D4235" s="38" t="s">
        <v>37</v>
      </c>
      <c r="E4235" s="38" t="s">
        <v>23</v>
      </c>
      <c r="F4235" s="38" t="s">
        <v>0</v>
      </c>
      <c r="G4235" s="38" t="s">
        <v>14</v>
      </c>
      <c r="H4235" s="38" t="s">
        <v>15</v>
      </c>
      <c r="I4235" s="38" t="s">
        <v>116</v>
      </c>
    </row>
    <row r="4236" spans="1:9" x14ac:dyDescent="0.2">
      <c r="A4236" s="37">
        <v>23012</v>
      </c>
      <c r="B4236" s="38">
        <v>4.3312806685066318</v>
      </c>
      <c r="C4236" s="38" t="s">
        <v>120</v>
      </c>
      <c r="D4236" s="38" t="s">
        <v>37</v>
      </c>
      <c r="E4236" s="38" t="s">
        <v>23</v>
      </c>
      <c r="F4236" s="38" t="s">
        <v>0</v>
      </c>
      <c r="G4236" s="38" t="s">
        <v>14</v>
      </c>
      <c r="H4236" s="38" t="s">
        <v>15</v>
      </c>
      <c r="I4236" s="38" t="s">
        <v>116</v>
      </c>
    </row>
    <row r="4237" spans="1:9" x14ac:dyDescent="0.2">
      <c r="A4237" s="37">
        <v>23102</v>
      </c>
      <c r="B4237" s="38">
        <v>4.3702805115504173</v>
      </c>
      <c r="C4237" s="38" t="s">
        <v>120</v>
      </c>
      <c r="D4237" s="38" t="s">
        <v>37</v>
      </c>
      <c r="E4237" s="38" t="s">
        <v>23</v>
      </c>
      <c r="F4237" s="38" t="s">
        <v>0</v>
      </c>
      <c r="G4237" s="38" t="s">
        <v>14</v>
      </c>
      <c r="H4237" s="38" t="s">
        <v>15</v>
      </c>
      <c r="I4237" s="38" t="s">
        <v>116</v>
      </c>
    </row>
    <row r="4238" spans="1:9" x14ac:dyDescent="0.2">
      <c r="A4238" s="37">
        <v>23193</v>
      </c>
      <c r="B4238" s="38">
        <v>4.3856296128189642</v>
      </c>
      <c r="C4238" s="38" t="s">
        <v>120</v>
      </c>
      <c r="D4238" s="38" t="s">
        <v>37</v>
      </c>
      <c r="E4238" s="38" t="s">
        <v>23</v>
      </c>
      <c r="F4238" s="38" t="s">
        <v>0</v>
      </c>
      <c r="G4238" s="38" t="s">
        <v>14</v>
      </c>
      <c r="H4238" s="38" t="s">
        <v>15</v>
      </c>
      <c r="I4238" s="38" t="s">
        <v>116</v>
      </c>
    </row>
    <row r="4239" spans="1:9" x14ac:dyDescent="0.2">
      <c r="A4239" s="37">
        <v>23285</v>
      </c>
      <c r="B4239" s="38">
        <v>4.4102605843397757</v>
      </c>
      <c r="C4239" s="38" t="s">
        <v>120</v>
      </c>
      <c r="D4239" s="38" t="s">
        <v>37</v>
      </c>
      <c r="E4239" s="38" t="s">
        <v>23</v>
      </c>
      <c r="F4239" s="38" t="s">
        <v>0</v>
      </c>
      <c r="G4239" s="38" t="s">
        <v>14</v>
      </c>
      <c r="H4239" s="38" t="s">
        <v>15</v>
      </c>
      <c r="I4239" s="38" t="s">
        <v>116</v>
      </c>
    </row>
    <row r="4240" spans="1:9" x14ac:dyDescent="0.2">
      <c r="A4240" s="37">
        <v>23377</v>
      </c>
      <c r="B4240" s="38">
        <v>4.3600756148070019</v>
      </c>
      <c r="C4240" s="38" t="s">
        <v>120</v>
      </c>
      <c r="D4240" s="38" t="s">
        <v>37</v>
      </c>
      <c r="E4240" s="38" t="s">
        <v>23</v>
      </c>
      <c r="F4240" s="38" t="s">
        <v>0</v>
      </c>
      <c r="G4240" s="38" t="s">
        <v>14</v>
      </c>
      <c r="H4240" s="38" t="s">
        <v>15</v>
      </c>
      <c r="I4240" s="38" t="s">
        <v>116</v>
      </c>
    </row>
    <row r="4241" spans="1:9" x14ac:dyDescent="0.2">
      <c r="A4241" s="37">
        <v>23468</v>
      </c>
      <c r="B4241" s="38">
        <v>4.4105803666505183</v>
      </c>
      <c r="C4241" s="38" t="s">
        <v>120</v>
      </c>
      <c r="D4241" s="38" t="s">
        <v>37</v>
      </c>
      <c r="E4241" s="38" t="s">
        <v>23</v>
      </c>
      <c r="F4241" s="38" t="s">
        <v>0</v>
      </c>
      <c r="G4241" s="38" t="s">
        <v>14</v>
      </c>
      <c r="H4241" s="38" t="s">
        <v>15</v>
      </c>
      <c r="I4241" s="38" t="s">
        <v>116</v>
      </c>
    </row>
    <row r="4242" spans="1:9" x14ac:dyDescent="0.2">
      <c r="A4242" s="37">
        <v>23559</v>
      </c>
      <c r="B4242" s="38">
        <v>4.4172505740816659</v>
      </c>
      <c r="C4242" s="38" t="s">
        <v>120</v>
      </c>
      <c r="D4242" s="38" t="s">
        <v>37</v>
      </c>
      <c r="E4242" s="38" t="s">
        <v>23</v>
      </c>
      <c r="F4242" s="38" t="s">
        <v>0</v>
      </c>
      <c r="G4242" s="38" t="s">
        <v>14</v>
      </c>
      <c r="H4242" s="38" t="s">
        <v>15</v>
      </c>
      <c r="I4242" s="38" t="s">
        <v>116</v>
      </c>
    </row>
    <row r="4243" spans="1:9" x14ac:dyDescent="0.2">
      <c r="A4243" s="37">
        <v>23651</v>
      </c>
      <c r="B4243" s="38">
        <v>4.3872636518756947</v>
      </c>
      <c r="C4243" s="38" t="s">
        <v>120</v>
      </c>
      <c r="D4243" s="38" t="s">
        <v>37</v>
      </c>
      <c r="E4243" s="38" t="s">
        <v>23</v>
      </c>
      <c r="F4243" s="38" t="s">
        <v>0</v>
      </c>
      <c r="G4243" s="38" t="s">
        <v>14</v>
      </c>
      <c r="H4243" s="38" t="s">
        <v>15</v>
      </c>
      <c r="I4243" s="38" t="s">
        <v>116</v>
      </c>
    </row>
    <row r="4244" spans="1:9" x14ac:dyDescent="0.2">
      <c r="A4244" s="37">
        <v>23743</v>
      </c>
      <c r="B4244" s="38">
        <v>4.4577709644600949</v>
      </c>
      <c r="C4244" s="38" t="s">
        <v>120</v>
      </c>
      <c r="D4244" s="38" t="s">
        <v>37</v>
      </c>
      <c r="E4244" s="38" t="s">
        <v>23</v>
      </c>
      <c r="F4244" s="38" t="s">
        <v>0</v>
      </c>
      <c r="G4244" s="38" t="s">
        <v>14</v>
      </c>
      <c r="H4244" s="38" t="s">
        <v>15</v>
      </c>
      <c r="I4244" s="38" t="s">
        <v>116</v>
      </c>
    </row>
    <row r="4245" spans="1:9" x14ac:dyDescent="0.2">
      <c r="A4245" s="37">
        <v>23833</v>
      </c>
      <c r="B4245" s="38">
        <v>4.3185969485196374</v>
      </c>
      <c r="C4245" s="38" t="s">
        <v>120</v>
      </c>
      <c r="D4245" s="38" t="s">
        <v>37</v>
      </c>
      <c r="E4245" s="38" t="s">
        <v>23</v>
      </c>
      <c r="F4245" s="38" t="s">
        <v>0</v>
      </c>
      <c r="G4245" s="38" t="s">
        <v>14</v>
      </c>
      <c r="H4245" s="38" t="s">
        <v>15</v>
      </c>
      <c r="I4245" s="38" t="s">
        <v>116</v>
      </c>
    </row>
    <row r="4246" spans="1:9" x14ac:dyDescent="0.2">
      <c r="A4246" s="37">
        <v>23924</v>
      </c>
      <c r="B4246" s="38">
        <v>4.4175597329736416</v>
      </c>
      <c r="C4246" s="38" t="s">
        <v>120</v>
      </c>
      <c r="D4246" s="38" t="s">
        <v>37</v>
      </c>
      <c r="E4246" s="38" t="s">
        <v>23</v>
      </c>
      <c r="F4246" s="38" t="s">
        <v>0</v>
      </c>
      <c r="G4246" s="38" t="s">
        <v>14</v>
      </c>
      <c r="H4246" s="38" t="s">
        <v>15</v>
      </c>
      <c r="I4246" s="38" t="s">
        <v>116</v>
      </c>
    </row>
    <row r="4247" spans="1:9" x14ac:dyDescent="0.2">
      <c r="A4247" s="37">
        <v>24016</v>
      </c>
      <c r="B4247" s="38">
        <v>4.3922546103380533</v>
      </c>
      <c r="C4247" s="38" t="s">
        <v>120</v>
      </c>
      <c r="D4247" s="38" t="s">
        <v>37</v>
      </c>
      <c r="E4247" s="38" t="s">
        <v>23</v>
      </c>
      <c r="F4247" s="38" t="s">
        <v>0</v>
      </c>
      <c r="G4247" s="38" t="s">
        <v>14</v>
      </c>
      <c r="H4247" s="38" t="s">
        <v>15</v>
      </c>
      <c r="I4247" s="38" t="s">
        <v>116</v>
      </c>
    </row>
    <row r="4248" spans="1:9" x14ac:dyDescent="0.2">
      <c r="A4248" s="37">
        <v>24108</v>
      </c>
      <c r="B4248" s="38">
        <v>4.4122583861228248</v>
      </c>
      <c r="C4248" s="38" t="s">
        <v>120</v>
      </c>
      <c r="D4248" s="38" t="s">
        <v>37</v>
      </c>
      <c r="E4248" s="38" t="s">
        <v>23</v>
      </c>
      <c r="F4248" s="38" t="s">
        <v>0</v>
      </c>
      <c r="G4248" s="38" t="s">
        <v>14</v>
      </c>
      <c r="H4248" s="38" t="s">
        <v>15</v>
      </c>
      <c r="I4248" s="38" t="s">
        <v>116</v>
      </c>
    </row>
    <row r="4249" spans="1:9" x14ac:dyDescent="0.2">
      <c r="A4249" s="37">
        <v>24198</v>
      </c>
      <c r="B4249" s="38">
        <v>4.4241702582181519</v>
      </c>
      <c r="C4249" s="38" t="s">
        <v>120</v>
      </c>
      <c r="D4249" s="38" t="s">
        <v>37</v>
      </c>
      <c r="E4249" s="38" t="s">
        <v>23</v>
      </c>
      <c r="F4249" s="38" t="s">
        <v>0</v>
      </c>
      <c r="G4249" s="38" t="s">
        <v>14</v>
      </c>
      <c r="H4249" s="38" t="s">
        <v>15</v>
      </c>
      <c r="I4249" s="38" t="s">
        <v>116</v>
      </c>
    </row>
    <row r="4250" spans="1:9" x14ac:dyDescent="0.2">
      <c r="A4250" s="37">
        <v>24289</v>
      </c>
      <c r="B4250" s="38">
        <v>4.468759173599457</v>
      </c>
      <c r="C4250" s="38" t="s">
        <v>120</v>
      </c>
      <c r="D4250" s="38" t="s">
        <v>37</v>
      </c>
      <c r="E4250" s="38" t="s">
        <v>23</v>
      </c>
      <c r="F4250" s="38" t="s">
        <v>0</v>
      </c>
      <c r="G4250" s="38" t="s">
        <v>14</v>
      </c>
      <c r="H4250" s="38" t="s">
        <v>15</v>
      </c>
      <c r="I4250" s="38" t="s">
        <v>116</v>
      </c>
    </row>
    <row r="4251" spans="1:9" x14ac:dyDescent="0.2">
      <c r="A4251" s="37">
        <v>24381</v>
      </c>
      <c r="B4251" s="38">
        <v>4.4347311016487367</v>
      </c>
      <c r="C4251" s="38" t="s">
        <v>120</v>
      </c>
      <c r="D4251" s="38" t="s">
        <v>37</v>
      </c>
      <c r="E4251" s="38" t="s">
        <v>23</v>
      </c>
      <c r="F4251" s="38" t="s">
        <v>0</v>
      </c>
      <c r="G4251" s="38" t="s">
        <v>14</v>
      </c>
      <c r="H4251" s="38" t="s">
        <v>15</v>
      </c>
      <c r="I4251" s="38" t="s">
        <v>116</v>
      </c>
    </row>
    <row r="4252" spans="1:9" x14ac:dyDescent="0.2">
      <c r="A4252" s="37">
        <v>24473</v>
      </c>
      <c r="B4252" s="38">
        <v>4.5050663620852971</v>
      </c>
      <c r="C4252" s="38" t="s">
        <v>120</v>
      </c>
      <c r="D4252" s="38" t="s">
        <v>37</v>
      </c>
      <c r="E4252" s="38" t="s">
        <v>23</v>
      </c>
      <c r="F4252" s="38" t="s">
        <v>0</v>
      </c>
      <c r="G4252" s="38" t="s">
        <v>14</v>
      </c>
      <c r="H4252" s="38" t="s">
        <v>15</v>
      </c>
      <c r="I4252" s="38" t="s">
        <v>116</v>
      </c>
    </row>
    <row r="4253" spans="1:9" x14ac:dyDescent="0.2">
      <c r="A4253" s="37">
        <v>24563</v>
      </c>
      <c r="B4253" s="38">
        <v>4.5261666143662227</v>
      </c>
      <c r="C4253" s="38" t="s">
        <v>120</v>
      </c>
      <c r="D4253" s="38" t="s">
        <v>37</v>
      </c>
      <c r="E4253" s="38" t="s">
        <v>23</v>
      </c>
      <c r="F4253" s="38" t="s">
        <v>0</v>
      </c>
      <c r="G4253" s="38" t="s">
        <v>14</v>
      </c>
      <c r="H4253" s="38" t="s">
        <v>15</v>
      </c>
      <c r="I4253" s="38" t="s">
        <v>116</v>
      </c>
    </row>
    <row r="4254" spans="1:9" x14ac:dyDescent="0.2">
      <c r="A4254" s="37">
        <v>24654</v>
      </c>
      <c r="B4254" s="38">
        <v>4.5334703826020117</v>
      </c>
      <c r="C4254" s="38" t="s">
        <v>120</v>
      </c>
      <c r="D4254" s="38" t="s">
        <v>37</v>
      </c>
      <c r="E4254" s="38" t="s">
        <v>23</v>
      </c>
      <c r="F4254" s="38" t="s">
        <v>0</v>
      </c>
      <c r="G4254" s="38" t="s">
        <v>14</v>
      </c>
      <c r="H4254" s="38" t="s">
        <v>15</v>
      </c>
      <c r="I4254" s="38" t="s">
        <v>116</v>
      </c>
    </row>
    <row r="4255" spans="1:9" x14ac:dyDescent="0.2">
      <c r="A4255" s="37">
        <v>24746</v>
      </c>
      <c r="B4255" s="38">
        <v>4.5748331568095102</v>
      </c>
      <c r="C4255" s="38" t="s">
        <v>120</v>
      </c>
      <c r="D4255" s="38" t="s">
        <v>37</v>
      </c>
      <c r="E4255" s="38" t="s">
        <v>23</v>
      </c>
      <c r="F4255" s="38" t="s">
        <v>0</v>
      </c>
      <c r="G4255" s="38" t="s">
        <v>14</v>
      </c>
      <c r="H4255" s="38" t="s">
        <v>15</v>
      </c>
      <c r="I4255" s="38" t="s">
        <v>116</v>
      </c>
    </row>
    <row r="4256" spans="1:9" x14ac:dyDescent="0.2">
      <c r="A4256" s="37">
        <v>24838</v>
      </c>
      <c r="B4256" s="38">
        <v>4.5425952981041906</v>
      </c>
      <c r="C4256" s="38" t="s">
        <v>120</v>
      </c>
      <c r="D4256" s="38" t="s">
        <v>37</v>
      </c>
      <c r="E4256" s="38" t="s">
        <v>23</v>
      </c>
      <c r="F4256" s="38" t="s">
        <v>0</v>
      </c>
      <c r="G4256" s="38" t="s">
        <v>14</v>
      </c>
      <c r="H4256" s="38" t="s">
        <v>15</v>
      </c>
      <c r="I4256" s="38" t="s">
        <v>116</v>
      </c>
    </row>
    <row r="4257" spans="1:9" x14ac:dyDescent="0.2">
      <c r="A4257" s="37">
        <v>24929</v>
      </c>
      <c r="B4257" s="38">
        <v>4.4772136085792003</v>
      </c>
      <c r="C4257" s="38" t="s">
        <v>120</v>
      </c>
      <c r="D4257" s="38" t="s">
        <v>37</v>
      </c>
      <c r="E4257" s="38" t="s">
        <v>23</v>
      </c>
      <c r="F4257" s="38" t="s">
        <v>0</v>
      </c>
      <c r="G4257" s="38" t="s">
        <v>14</v>
      </c>
      <c r="H4257" s="38" t="s">
        <v>15</v>
      </c>
      <c r="I4257" s="38" t="s">
        <v>116</v>
      </c>
    </row>
    <row r="4258" spans="1:9" x14ac:dyDescent="0.2">
      <c r="A4258" s="37">
        <v>25020</v>
      </c>
      <c r="B4258" s="38">
        <v>4.5175050603739608</v>
      </c>
      <c r="C4258" s="38" t="s">
        <v>120</v>
      </c>
      <c r="D4258" s="38" t="s">
        <v>37</v>
      </c>
      <c r="E4258" s="38" t="s">
        <v>23</v>
      </c>
      <c r="F4258" s="38" t="s">
        <v>0</v>
      </c>
      <c r="G4258" s="38" t="s">
        <v>14</v>
      </c>
      <c r="H4258" s="38" t="s">
        <v>15</v>
      </c>
      <c r="I4258" s="38" t="s">
        <v>116</v>
      </c>
    </row>
    <row r="4259" spans="1:9" x14ac:dyDescent="0.2">
      <c r="A4259" s="37">
        <v>25112</v>
      </c>
      <c r="B4259" s="38">
        <v>4.5171341929246323</v>
      </c>
      <c r="C4259" s="38" t="s">
        <v>120</v>
      </c>
      <c r="D4259" s="38" t="s">
        <v>37</v>
      </c>
      <c r="E4259" s="38" t="s">
        <v>23</v>
      </c>
      <c r="F4259" s="38" t="s">
        <v>0</v>
      </c>
      <c r="G4259" s="38" t="s">
        <v>14</v>
      </c>
      <c r="H4259" s="38" t="s">
        <v>15</v>
      </c>
      <c r="I4259" s="38" t="s">
        <v>116</v>
      </c>
    </row>
    <row r="4260" spans="1:9" x14ac:dyDescent="0.2">
      <c r="A4260" s="37">
        <v>25204</v>
      </c>
      <c r="B4260" s="38">
        <v>4.3658906898229155</v>
      </c>
      <c r="C4260" s="38" t="s">
        <v>120</v>
      </c>
      <c r="D4260" s="38" t="s">
        <v>37</v>
      </c>
      <c r="E4260" s="38" t="s">
        <v>23</v>
      </c>
      <c r="F4260" s="38" t="s">
        <v>0</v>
      </c>
      <c r="G4260" s="38" t="s">
        <v>14</v>
      </c>
      <c r="H4260" s="38" t="s">
        <v>15</v>
      </c>
      <c r="I4260" s="38" t="s">
        <v>116</v>
      </c>
    </row>
    <row r="4261" spans="1:9" x14ac:dyDescent="0.2">
      <c r="A4261" s="37">
        <v>25294</v>
      </c>
      <c r="B4261" s="38">
        <v>4.1933566697937907</v>
      </c>
      <c r="C4261" s="38" t="s">
        <v>120</v>
      </c>
      <c r="D4261" s="38" t="s">
        <v>37</v>
      </c>
      <c r="E4261" s="38" t="s">
        <v>23</v>
      </c>
      <c r="F4261" s="38" t="s">
        <v>0</v>
      </c>
      <c r="G4261" s="38" t="s">
        <v>14</v>
      </c>
      <c r="H4261" s="38" t="s">
        <v>15</v>
      </c>
      <c r="I4261" s="38" t="s">
        <v>116</v>
      </c>
    </row>
    <row r="4262" spans="1:9" x14ac:dyDescent="0.2">
      <c r="A4262" s="37">
        <v>25385</v>
      </c>
      <c r="B4262" s="38">
        <v>3.9958560683829303</v>
      </c>
      <c r="C4262" s="38" t="s">
        <v>120</v>
      </c>
      <c r="D4262" s="38" t="s">
        <v>37</v>
      </c>
      <c r="E4262" s="38" t="s">
        <v>23</v>
      </c>
      <c r="F4262" s="38" t="s">
        <v>0</v>
      </c>
      <c r="G4262" s="38" t="s">
        <v>14</v>
      </c>
      <c r="H4262" s="38" t="s">
        <v>15</v>
      </c>
      <c r="I4262" s="38" t="s">
        <v>116</v>
      </c>
    </row>
    <row r="4263" spans="1:9" x14ac:dyDescent="0.2">
      <c r="A4263" s="37">
        <v>25477</v>
      </c>
      <c r="B4263" s="38">
        <v>3.8500685961994519</v>
      </c>
      <c r="C4263" s="38" t="s">
        <v>120</v>
      </c>
      <c r="D4263" s="38" t="s">
        <v>37</v>
      </c>
      <c r="E4263" s="38" t="s">
        <v>23</v>
      </c>
      <c r="F4263" s="38" t="s">
        <v>0</v>
      </c>
      <c r="G4263" s="38" t="s">
        <v>14</v>
      </c>
      <c r="H4263" s="38" t="s">
        <v>15</v>
      </c>
      <c r="I4263" s="38" t="s">
        <v>116</v>
      </c>
    </row>
    <row r="4264" spans="1:9" x14ac:dyDescent="0.2">
      <c r="A4264" s="37">
        <v>25569</v>
      </c>
      <c r="B4264" s="38">
        <v>3.7147614131174844</v>
      </c>
      <c r="C4264" s="38" t="s">
        <v>120</v>
      </c>
      <c r="D4264" s="38" t="s">
        <v>37</v>
      </c>
      <c r="E4264" s="38" t="s">
        <v>23</v>
      </c>
      <c r="F4264" s="38" t="s">
        <v>0</v>
      </c>
      <c r="G4264" s="38" t="s">
        <v>14</v>
      </c>
      <c r="H4264" s="38" t="s">
        <v>15</v>
      </c>
      <c r="I4264" s="38" t="s">
        <v>116</v>
      </c>
    </row>
    <row r="4265" spans="1:9" x14ac:dyDescent="0.2">
      <c r="A4265" s="37">
        <v>25659</v>
      </c>
      <c r="B4265" s="38">
        <v>3.550923747251078</v>
      </c>
      <c r="C4265" s="38" t="s">
        <v>120</v>
      </c>
      <c r="D4265" s="38" t="s">
        <v>37</v>
      </c>
      <c r="E4265" s="38" t="s">
        <v>23</v>
      </c>
      <c r="F4265" s="38" t="s">
        <v>0</v>
      </c>
      <c r="G4265" s="38" t="s">
        <v>14</v>
      </c>
      <c r="H4265" s="38" t="s">
        <v>15</v>
      </c>
      <c r="I4265" s="38" t="s">
        <v>116</v>
      </c>
    </row>
    <row r="4266" spans="1:9" x14ac:dyDescent="0.2">
      <c r="A4266" s="37">
        <v>25750</v>
      </c>
      <c r="B4266" s="38">
        <v>3.4181489823454481</v>
      </c>
      <c r="C4266" s="38" t="s">
        <v>120</v>
      </c>
      <c r="D4266" s="38" t="s">
        <v>37</v>
      </c>
      <c r="E4266" s="38" t="s">
        <v>23</v>
      </c>
      <c r="F4266" s="38" t="s">
        <v>0</v>
      </c>
      <c r="G4266" s="38" t="s">
        <v>14</v>
      </c>
      <c r="H4266" s="38" t="s">
        <v>15</v>
      </c>
      <c r="I4266" s="38" t="s">
        <v>116</v>
      </c>
    </row>
    <row r="4267" spans="1:9" x14ac:dyDescent="0.2">
      <c r="A4267" s="37">
        <v>25842</v>
      </c>
      <c r="B4267" s="38">
        <v>3.2946250150166279</v>
      </c>
      <c r="C4267" s="38" t="s">
        <v>120</v>
      </c>
      <c r="D4267" s="38" t="s">
        <v>37</v>
      </c>
      <c r="E4267" s="38" t="s">
        <v>23</v>
      </c>
      <c r="F4267" s="38" t="s">
        <v>0</v>
      </c>
      <c r="G4267" s="38" t="s">
        <v>14</v>
      </c>
      <c r="H4267" s="38" t="s">
        <v>15</v>
      </c>
      <c r="I4267" s="38" t="s">
        <v>116</v>
      </c>
    </row>
    <row r="4268" spans="1:9" x14ac:dyDescent="0.2">
      <c r="A4268" s="37">
        <v>25934</v>
      </c>
      <c r="B4268" s="38">
        <v>3.2433261127578605</v>
      </c>
      <c r="C4268" s="38" t="s">
        <v>120</v>
      </c>
      <c r="D4268" s="38" t="s">
        <v>37</v>
      </c>
      <c r="E4268" s="38" t="s">
        <v>23</v>
      </c>
      <c r="F4268" s="38" t="s">
        <v>0</v>
      </c>
      <c r="G4268" s="38" t="s">
        <v>14</v>
      </c>
      <c r="H4268" s="38" t="s">
        <v>15</v>
      </c>
      <c r="I4268" s="38" t="s">
        <v>116</v>
      </c>
    </row>
    <row r="4269" spans="1:9" x14ac:dyDescent="0.2">
      <c r="A4269" s="37">
        <v>26024</v>
      </c>
      <c r="B4269" s="38">
        <v>3.2376670207212133</v>
      </c>
      <c r="C4269" s="38" t="s">
        <v>120</v>
      </c>
      <c r="D4269" s="38" t="s">
        <v>37</v>
      </c>
      <c r="E4269" s="38" t="s">
        <v>23</v>
      </c>
      <c r="F4269" s="38" t="s">
        <v>0</v>
      </c>
      <c r="G4269" s="38" t="s">
        <v>14</v>
      </c>
      <c r="H4269" s="38" t="s">
        <v>15</v>
      </c>
      <c r="I4269" s="38" t="s">
        <v>116</v>
      </c>
    </row>
    <row r="4270" spans="1:9" x14ac:dyDescent="0.2">
      <c r="A4270" s="37">
        <v>26115</v>
      </c>
      <c r="B4270" s="38">
        <v>3.2270257346032505</v>
      </c>
      <c r="C4270" s="38" t="s">
        <v>120</v>
      </c>
      <c r="D4270" s="38" t="s">
        <v>37</v>
      </c>
      <c r="E4270" s="38" t="s">
        <v>23</v>
      </c>
      <c r="F4270" s="38" t="s">
        <v>0</v>
      </c>
      <c r="G4270" s="38" t="s">
        <v>14</v>
      </c>
      <c r="H4270" s="38" t="s">
        <v>15</v>
      </c>
      <c r="I4270" s="38" t="s">
        <v>116</v>
      </c>
    </row>
    <row r="4271" spans="1:9" x14ac:dyDescent="0.2">
      <c r="A4271" s="37">
        <v>26207</v>
      </c>
      <c r="B4271" s="38">
        <v>3.2253502256585964</v>
      </c>
      <c r="C4271" s="38" t="s">
        <v>120</v>
      </c>
      <c r="D4271" s="38" t="s">
        <v>37</v>
      </c>
      <c r="E4271" s="38" t="s">
        <v>23</v>
      </c>
      <c r="F4271" s="38" t="s">
        <v>0</v>
      </c>
      <c r="G4271" s="38" t="s">
        <v>14</v>
      </c>
      <c r="H4271" s="38" t="s">
        <v>15</v>
      </c>
      <c r="I4271" s="38" t="s">
        <v>116</v>
      </c>
    </row>
    <row r="4272" spans="1:9" x14ac:dyDescent="0.2">
      <c r="A4272" s="37">
        <v>26299</v>
      </c>
      <c r="B4272" s="38">
        <v>3.2387602254538406</v>
      </c>
      <c r="C4272" s="38" t="s">
        <v>120</v>
      </c>
      <c r="D4272" s="38" t="s">
        <v>37</v>
      </c>
      <c r="E4272" s="38" t="s">
        <v>23</v>
      </c>
      <c r="F4272" s="38" t="s">
        <v>0</v>
      </c>
      <c r="G4272" s="38" t="s">
        <v>14</v>
      </c>
      <c r="H4272" s="38" t="s">
        <v>15</v>
      </c>
      <c r="I4272" s="38" t="s">
        <v>116</v>
      </c>
    </row>
    <row r="4273" spans="1:9" x14ac:dyDescent="0.2">
      <c r="A4273" s="37">
        <v>26390</v>
      </c>
      <c r="B4273" s="38">
        <v>3.2564637967447574</v>
      </c>
      <c r="C4273" s="38" t="s">
        <v>120</v>
      </c>
      <c r="D4273" s="38" t="s">
        <v>37</v>
      </c>
      <c r="E4273" s="38" t="s">
        <v>23</v>
      </c>
      <c r="F4273" s="38" t="s">
        <v>0</v>
      </c>
      <c r="G4273" s="38" t="s">
        <v>14</v>
      </c>
      <c r="H4273" s="38" t="s">
        <v>15</v>
      </c>
      <c r="I4273" s="38" t="s">
        <v>116</v>
      </c>
    </row>
    <row r="4274" spans="1:9" x14ac:dyDescent="0.2">
      <c r="A4274" s="37">
        <v>26481</v>
      </c>
      <c r="B4274" s="38">
        <v>3.2895987871779164</v>
      </c>
      <c r="C4274" s="38" t="s">
        <v>120</v>
      </c>
      <c r="D4274" s="38" t="s">
        <v>37</v>
      </c>
      <c r="E4274" s="38" t="s">
        <v>23</v>
      </c>
      <c r="F4274" s="38" t="s">
        <v>0</v>
      </c>
      <c r="G4274" s="38" t="s">
        <v>14</v>
      </c>
      <c r="H4274" s="38" t="s">
        <v>15</v>
      </c>
      <c r="I4274" s="38" t="s">
        <v>116</v>
      </c>
    </row>
    <row r="4275" spans="1:9" x14ac:dyDescent="0.2">
      <c r="A4275" s="37">
        <v>26573</v>
      </c>
      <c r="B4275" s="38">
        <v>3.3426381925771631</v>
      </c>
      <c r="C4275" s="38" t="s">
        <v>120</v>
      </c>
      <c r="D4275" s="38" t="s">
        <v>37</v>
      </c>
      <c r="E4275" s="38" t="s">
        <v>23</v>
      </c>
      <c r="F4275" s="38" t="s">
        <v>0</v>
      </c>
      <c r="G4275" s="38" t="s">
        <v>14</v>
      </c>
      <c r="H4275" s="38" t="s">
        <v>15</v>
      </c>
      <c r="I4275" s="38" t="s">
        <v>116</v>
      </c>
    </row>
    <row r="4276" spans="1:9" x14ac:dyDescent="0.2">
      <c r="A4276" s="37">
        <v>26665</v>
      </c>
      <c r="B4276" s="38">
        <v>3.3844008739502884</v>
      </c>
      <c r="C4276" s="38" t="s">
        <v>120</v>
      </c>
      <c r="D4276" s="38" t="s">
        <v>37</v>
      </c>
      <c r="E4276" s="38" t="s">
        <v>23</v>
      </c>
      <c r="F4276" s="38" t="s">
        <v>0</v>
      </c>
      <c r="G4276" s="38" t="s">
        <v>14</v>
      </c>
      <c r="H4276" s="38" t="s">
        <v>15</v>
      </c>
      <c r="I4276" s="38" t="s">
        <v>116</v>
      </c>
    </row>
    <row r="4277" spans="1:9" x14ac:dyDescent="0.2">
      <c r="A4277" s="37">
        <v>26755</v>
      </c>
      <c r="B4277" s="38">
        <v>3.4957070519399558</v>
      </c>
      <c r="C4277" s="38" t="s">
        <v>120</v>
      </c>
      <c r="D4277" s="38" t="s">
        <v>37</v>
      </c>
      <c r="E4277" s="38" t="s">
        <v>23</v>
      </c>
      <c r="F4277" s="38" t="s">
        <v>0</v>
      </c>
      <c r="G4277" s="38" t="s">
        <v>14</v>
      </c>
      <c r="H4277" s="38" t="s">
        <v>15</v>
      </c>
      <c r="I4277" s="38" t="s">
        <v>116</v>
      </c>
    </row>
    <row r="4278" spans="1:9" x14ac:dyDescent="0.2">
      <c r="A4278" s="37">
        <v>26846</v>
      </c>
      <c r="B4278" s="38">
        <v>3.5092070751838067</v>
      </c>
      <c r="C4278" s="38" t="s">
        <v>120</v>
      </c>
      <c r="D4278" s="38" t="s">
        <v>37</v>
      </c>
      <c r="E4278" s="38" t="s">
        <v>23</v>
      </c>
      <c r="F4278" s="38" t="s">
        <v>0</v>
      </c>
      <c r="G4278" s="38" t="s">
        <v>14</v>
      </c>
      <c r="H4278" s="38" t="s">
        <v>15</v>
      </c>
      <c r="I4278" s="38" t="s">
        <v>116</v>
      </c>
    </row>
    <row r="4279" spans="1:9" x14ac:dyDescent="0.2">
      <c r="A4279" s="37">
        <v>26938</v>
      </c>
      <c r="B4279" s="38">
        <v>3.5576699775135445</v>
      </c>
      <c r="C4279" s="38" t="s">
        <v>120</v>
      </c>
      <c r="D4279" s="38" t="s">
        <v>37</v>
      </c>
      <c r="E4279" s="38" t="s">
        <v>23</v>
      </c>
      <c r="F4279" s="38" t="s">
        <v>0</v>
      </c>
      <c r="G4279" s="38" t="s">
        <v>14</v>
      </c>
      <c r="H4279" s="38" t="s">
        <v>15</v>
      </c>
      <c r="I4279" s="38" t="s">
        <v>116</v>
      </c>
    </row>
    <row r="4280" spans="1:9" x14ac:dyDescent="0.2">
      <c r="A4280" s="37">
        <v>27030</v>
      </c>
      <c r="B4280" s="38">
        <v>3.5817164131321411</v>
      </c>
      <c r="C4280" s="38" t="s">
        <v>120</v>
      </c>
      <c r="D4280" s="38" t="s">
        <v>37</v>
      </c>
      <c r="E4280" s="38" t="s">
        <v>23</v>
      </c>
      <c r="F4280" s="38" t="s">
        <v>0</v>
      </c>
      <c r="G4280" s="38" t="s">
        <v>14</v>
      </c>
      <c r="H4280" s="38" t="s">
        <v>15</v>
      </c>
      <c r="I4280" s="38" t="s">
        <v>116</v>
      </c>
    </row>
    <row r="4281" spans="1:9" x14ac:dyDescent="0.2">
      <c r="A4281" s="37">
        <v>27120</v>
      </c>
      <c r="B4281" s="38">
        <v>3.5919773141300348</v>
      </c>
      <c r="C4281" s="38" t="s">
        <v>120</v>
      </c>
      <c r="D4281" s="38" t="s">
        <v>37</v>
      </c>
      <c r="E4281" s="38" t="s">
        <v>23</v>
      </c>
      <c r="F4281" s="38" t="s">
        <v>0</v>
      </c>
      <c r="G4281" s="38" t="s">
        <v>14</v>
      </c>
      <c r="H4281" s="38" t="s">
        <v>15</v>
      </c>
      <c r="I4281" s="38" t="s">
        <v>116</v>
      </c>
    </row>
    <row r="4282" spans="1:9" x14ac:dyDescent="0.2">
      <c r="A4282" s="37">
        <v>27211</v>
      </c>
      <c r="B4282" s="38">
        <v>3.5179159507155555</v>
      </c>
      <c r="C4282" s="38" t="s">
        <v>120</v>
      </c>
      <c r="D4282" s="38" t="s">
        <v>37</v>
      </c>
      <c r="E4282" s="38" t="s">
        <v>23</v>
      </c>
      <c r="F4282" s="38" t="s">
        <v>0</v>
      </c>
      <c r="G4282" s="38" t="s">
        <v>14</v>
      </c>
      <c r="H4282" s="38" t="s">
        <v>15</v>
      </c>
      <c r="I4282" s="38" t="s">
        <v>116</v>
      </c>
    </row>
    <row r="4283" spans="1:9" x14ac:dyDescent="0.2">
      <c r="A4283" s="37">
        <v>27303</v>
      </c>
      <c r="B4283" s="38">
        <v>3.4470673274187291</v>
      </c>
      <c r="C4283" s="38" t="s">
        <v>120</v>
      </c>
      <c r="D4283" s="38" t="s">
        <v>37</v>
      </c>
      <c r="E4283" s="38" t="s">
        <v>23</v>
      </c>
      <c r="F4283" s="38" t="s">
        <v>0</v>
      </c>
      <c r="G4283" s="38" t="s">
        <v>14</v>
      </c>
      <c r="H4283" s="38" t="s">
        <v>15</v>
      </c>
      <c r="I4283" s="38" t="s">
        <v>116</v>
      </c>
    </row>
    <row r="4284" spans="1:9" x14ac:dyDescent="0.2">
      <c r="A4284" s="37">
        <v>27395</v>
      </c>
      <c r="B4284" s="38">
        <v>3.3340974712669169</v>
      </c>
      <c r="C4284" s="38" t="s">
        <v>120</v>
      </c>
      <c r="D4284" s="38" t="s">
        <v>37</v>
      </c>
      <c r="E4284" s="38" t="s">
        <v>23</v>
      </c>
      <c r="F4284" s="38" t="s">
        <v>0</v>
      </c>
      <c r="G4284" s="38" t="s">
        <v>14</v>
      </c>
      <c r="H4284" s="38" t="s">
        <v>15</v>
      </c>
      <c r="I4284" s="38" t="s">
        <v>116</v>
      </c>
    </row>
    <row r="4285" spans="1:9" x14ac:dyDescent="0.2">
      <c r="A4285" s="37">
        <v>27485</v>
      </c>
      <c r="B4285" s="38">
        <v>3.2424422950115828</v>
      </c>
      <c r="C4285" s="38" t="s">
        <v>120</v>
      </c>
      <c r="D4285" s="38" t="s">
        <v>37</v>
      </c>
      <c r="E4285" s="38" t="s">
        <v>23</v>
      </c>
      <c r="F4285" s="38" t="s">
        <v>0</v>
      </c>
      <c r="G4285" s="38" t="s">
        <v>14</v>
      </c>
      <c r="H4285" s="38" t="s">
        <v>15</v>
      </c>
      <c r="I4285" s="38" t="s">
        <v>116</v>
      </c>
    </row>
    <row r="4286" spans="1:9" x14ac:dyDescent="0.2">
      <c r="A4286" s="37">
        <v>27576</v>
      </c>
      <c r="B4286" s="38">
        <v>3.1830988583149811</v>
      </c>
      <c r="C4286" s="38" t="s">
        <v>120</v>
      </c>
      <c r="D4286" s="38" t="s">
        <v>37</v>
      </c>
      <c r="E4286" s="38" t="s">
        <v>23</v>
      </c>
      <c r="F4286" s="38" t="s">
        <v>0</v>
      </c>
      <c r="G4286" s="38" t="s">
        <v>14</v>
      </c>
      <c r="H4286" s="38" t="s">
        <v>15</v>
      </c>
      <c r="I4286" s="38" t="s">
        <v>116</v>
      </c>
    </row>
    <row r="4287" spans="1:9" x14ac:dyDescent="0.2">
      <c r="A4287" s="37">
        <v>27668</v>
      </c>
      <c r="B4287" s="38">
        <v>3.1478242689427782</v>
      </c>
      <c r="C4287" s="38" t="s">
        <v>120</v>
      </c>
      <c r="D4287" s="38" t="s">
        <v>37</v>
      </c>
      <c r="E4287" s="38" t="s">
        <v>23</v>
      </c>
      <c r="F4287" s="38" t="s">
        <v>0</v>
      </c>
      <c r="G4287" s="38" t="s">
        <v>14</v>
      </c>
      <c r="H4287" s="38" t="s">
        <v>15</v>
      </c>
      <c r="I4287" s="38" t="s">
        <v>116</v>
      </c>
    </row>
    <row r="4288" spans="1:9" x14ac:dyDescent="0.2">
      <c r="A4288" s="37">
        <v>27760</v>
      </c>
      <c r="B4288" s="38">
        <v>3.097935431386567</v>
      </c>
      <c r="C4288" s="38" t="s">
        <v>120</v>
      </c>
      <c r="D4288" s="38" t="s">
        <v>37</v>
      </c>
      <c r="E4288" s="38" t="s">
        <v>23</v>
      </c>
      <c r="F4288" s="38" t="s">
        <v>0</v>
      </c>
      <c r="G4288" s="38" t="s">
        <v>14</v>
      </c>
      <c r="H4288" s="38" t="s">
        <v>15</v>
      </c>
      <c r="I4288" s="38" t="s">
        <v>116</v>
      </c>
    </row>
    <row r="4289" spans="1:9" x14ac:dyDescent="0.2">
      <c r="A4289" s="37">
        <v>27851</v>
      </c>
      <c r="B4289" s="38">
        <v>3.112090852477456</v>
      </c>
      <c r="C4289" s="38" t="s">
        <v>120</v>
      </c>
      <c r="D4289" s="38" t="s">
        <v>37</v>
      </c>
      <c r="E4289" s="38" t="s">
        <v>23</v>
      </c>
      <c r="F4289" s="38" t="s">
        <v>0</v>
      </c>
      <c r="G4289" s="38" t="s">
        <v>14</v>
      </c>
      <c r="H4289" s="38" t="s">
        <v>15</v>
      </c>
      <c r="I4289" s="38" t="s">
        <v>116</v>
      </c>
    </row>
    <row r="4290" spans="1:9" x14ac:dyDescent="0.2">
      <c r="A4290" s="37">
        <v>27942</v>
      </c>
      <c r="B4290" s="38">
        <v>3.1754426068895336</v>
      </c>
      <c r="C4290" s="38" t="s">
        <v>120</v>
      </c>
      <c r="D4290" s="38" t="s">
        <v>37</v>
      </c>
      <c r="E4290" s="38" t="s">
        <v>23</v>
      </c>
      <c r="F4290" s="38" t="s">
        <v>0</v>
      </c>
      <c r="G4290" s="38" t="s">
        <v>14</v>
      </c>
      <c r="H4290" s="38" t="s">
        <v>15</v>
      </c>
      <c r="I4290" s="38" t="s">
        <v>116</v>
      </c>
    </row>
    <row r="4291" spans="1:9" x14ac:dyDescent="0.2">
      <c r="A4291" s="37">
        <v>28034</v>
      </c>
      <c r="B4291" s="38">
        <v>3.192680069548115</v>
      </c>
      <c r="C4291" s="38" t="s">
        <v>120</v>
      </c>
      <c r="D4291" s="38" t="s">
        <v>37</v>
      </c>
      <c r="E4291" s="38" t="s">
        <v>23</v>
      </c>
      <c r="F4291" s="38" t="s">
        <v>0</v>
      </c>
      <c r="G4291" s="38" t="s">
        <v>14</v>
      </c>
      <c r="H4291" s="38" t="s">
        <v>15</v>
      </c>
      <c r="I4291" s="38" t="s">
        <v>116</v>
      </c>
    </row>
    <row r="4292" spans="1:9" x14ac:dyDescent="0.2">
      <c r="A4292" s="37">
        <v>28126</v>
      </c>
      <c r="B4292" s="38">
        <v>3.2781733309230177</v>
      </c>
      <c r="C4292" s="38" t="s">
        <v>120</v>
      </c>
      <c r="D4292" s="38" t="s">
        <v>37</v>
      </c>
      <c r="E4292" s="38" t="s">
        <v>23</v>
      </c>
      <c r="F4292" s="38" t="s">
        <v>0</v>
      </c>
      <c r="G4292" s="38" t="s">
        <v>14</v>
      </c>
      <c r="H4292" s="38" t="s">
        <v>15</v>
      </c>
      <c r="I4292" s="38" t="s">
        <v>116</v>
      </c>
    </row>
    <row r="4293" spans="1:9" x14ac:dyDescent="0.2">
      <c r="A4293" s="37">
        <v>28216</v>
      </c>
      <c r="B4293" s="38">
        <v>3.3300731043429233</v>
      </c>
      <c r="C4293" s="38" t="s">
        <v>120</v>
      </c>
      <c r="D4293" s="38" t="s">
        <v>37</v>
      </c>
      <c r="E4293" s="38" t="s">
        <v>23</v>
      </c>
      <c r="F4293" s="38" t="s">
        <v>0</v>
      </c>
      <c r="G4293" s="38" t="s">
        <v>14</v>
      </c>
      <c r="H4293" s="38" t="s">
        <v>15</v>
      </c>
      <c r="I4293" s="38" t="s">
        <v>116</v>
      </c>
    </row>
    <row r="4294" spans="1:9" x14ac:dyDescent="0.2">
      <c r="A4294" s="37">
        <v>28307</v>
      </c>
      <c r="B4294" s="38">
        <v>3.3528670107837</v>
      </c>
      <c r="C4294" s="38" t="s">
        <v>120</v>
      </c>
      <c r="D4294" s="38" t="s">
        <v>37</v>
      </c>
      <c r="E4294" s="38" t="s">
        <v>23</v>
      </c>
      <c r="F4294" s="38" t="s">
        <v>0</v>
      </c>
      <c r="G4294" s="38" t="s">
        <v>14</v>
      </c>
      <c r="H4294" s="38" t="s">
        <v>15</v>
      </c>
      <c r="I4294" s="38" t="s">
        <v>116</v>
      </c>
    </row>
    <row r="4295" spans="1:9" x14ac:dyDescent="0.2">
      <c r="A4295" s="37">
        <v>28399</v>
      </c>
      <c r="B4295" s="38">
        <v>3.4164497423736062</v>
      </c>
      <c r="C4295" s="38" t="s">
        <v>120</v>
      </c>
      <c r="D4295" s="38" t="s">
        <v>37</v>
      </c>
      <c r="E4295" s="38" t="s">
        <v>23</v>
      </c>
      <c r="F4295" s="38" t="s">
        <v>0</v>
      </c>
      <c r="G4295" s="38" t="s">
        <v>14</v>
      </c>
      <c r="H4295" s="38" t="s">
        <v>15</v>
      </c>
      <c r="I4295" s="38" t="s">
        <v>116</v>
      </c>
    </row>
    <row r="4296" spans="1:9" x14ac:dyDescent="0.2">
      <c r="A4296" s="37">
        <v>28491</v>
      </c>
      <c r="B4296" s="38">
        <v>3.4741657226621925</v>
      </c>
      <c r="C4296" s="38" t="s">
        <v>120</v>
      </c>
      <c r="D4296" s="38" t="s">
        <v>37</v>
      </c>
      <c r="E4296" s="38" t="s">
        <v>23</v>
      </c>
      <c r="F4296" s="38" t="s">
        <v>0</v>
      </c>
      <c r="G4296" s="38" t="s">
        <v>14</v>
      </c>
      <c r="H4296" s="38" t="s">
        <v>15</v>
      </c>
      <c r="I4296" s="38" t="s">
        <v>116</v>
      </c>
    </row>
    <row r="4297" spans="1:9" x14ac:dyDescent="0.2">
      <c r="A4297" s="37">
        <v>28581</v>
      </c>
      <c r="B4297" s="38">
        <v>3.5141055605981464</v>
      </c>
      <c r="C4297" s="38" t="s">
        <v>120</v>
      </c>
      <c r="D4297" s="38" t="s">
        <v>37</v>
      </c>
      <c r="E4297" s="38" t="s">
        <v>23</v>
      </c>
      <c r="F4297" s="38" t="s">
        <v>0</v>
      </c>
      <c r="G4297" s="38" t="s">
        <v>14</v>
      </c>
      <c r="H4297" s="38" t="s">
        <v>15</v>
      </c>
      <c r="I4297" s="38" t="s">
        <v>116</v>
      </c>
    </row>
    <row r="4298" spans="1:9" x14ac:dyDescent="0.2">
      <c r="A4298" s="37">
        <v>28672</v>
      </c>
      <c r="B4298" s="38">
        <v>3.5808947587629092</v>
      </c>
      <c r="C4298" s="38" t="s">
        <v>120</v>
      </c>
      <c r="D4298" s="38" t="s">
        <v>37</v>
      </c>
      <c r="E4298" s="38" t="s">
        <v>23</v>
      </c>
      <c r="F4298" s="38" t="s">
        <v>0</v>
      </c>
      <c r="G4298" s="38" t="s">
        <v>14</v>
      </c>
      <c r="H4298" s="38" t="s">
        <v>15</v>
      </c>
      <c r="I4298" s="38" t="s">
        <v>116</v>
      </c>
    </row>
    <row r="4299" spans="1:9" x14ac:dyDescent="0.2">
      <c r="A4299" s="37">
        <v>28764</v>
      </c>
      <c r="B4299" s="38">
        <v>3.6224282550351372</v>
      </c>
      <c r="C4299" s="38" t="s">
        <v>120</v>
      </c>
      <c r="D4299" s="38" t="s">
        <v>37</v>
      </c>
      <c r="E4299" s="38" t="s">
        <v>23</v>
      </c>
      <c r="F4299" s="38" t="s">
        <v>0</v>
      </c>
      <c r="G4299" s="38" t="s">
        <v>14</v>
      </c>
      <c r="H4299" s="38" t="s">
        <v>15</v>
      </c>
      <c r="I4299" s="38" t="s">
        <v>116</v>
      </c>
    </row>
    <row r="4300" spans="1:9" x14ac:dyDescent="0.2">
      <c r="A4300" s="37">
        <v>28856</v>
      </c>
      <c r="B4300" s="38">
        <v>3.6959982299918481</v>
      </c>
      <c r="C4300" s="38" t="s">
        <v>120</v>
      </c>
      <c r="D4300" s="38" t="s">
        <v>37</v>
      </c>
      <c r="E4300" s="38" t="s">
        <v>23</v>
      </c>
      <c r="F4300" s="38" t="s">
        <v>0</v>
      </c>
      <c r="G4300" s="38" t="s">
        <v>14</v>
      </c>
      <c r="H4300" s="38" t="s">
        <v>15</v>
      </c>
      <c r="I4300" s="38" t="s">
        <v>116</v>
      </c>
    </row>
    <row r="4301" spans="1:9" x14ac:dyDescent="0.2">
      <c r="A4301" s="37">
        <v>28946</v>
      </c>
      <c r="B4301" s="38">
        <v>3.5274490097051636</v>
      </c>
      <c r="C4301" s="38" t="s">
        <v>120</v>
      </c>
      <c r="D4301" s="38" t="s">
        <v>37</v>
      </c>
      <c r="E4301" s="38" t="s">
        <v>23</v>
      </c>
      <c r="F4301" s="38" t="s">
        <v>0</v>
      </c>
      <c r="G4301" s="38" t="s">
        <v>14</v>
      </c>
      <c r="H4301" s="38" t="s">
        <v>15</v>
      </c>
      <c r="I4301" s="38" t="s">
        <v>116</v>
      </c>
    </row>
    <row r="4302" spans="1:9" x14ac:dyDescent="0.2">
      <c r="A4302" s="37">
        <v>29037</v>
      </c>
      <c r="B4302" s="38">
        <v>3.2945720039480042</v>
      </c>
      <c r="C4302" s="38" t="s">
        <v>120</v>
      </c>
      <c r="D4302" s="38" t="s">
        <v>37</v>
      </c>
      <c r="E4302" s="38" t="s">
        <v>23</v>
      </c>
      <c r="F4302" s="38" t="s">
        <v>0</v>
      </c>
      <c r="G4302" s="38" t="s">
        <v>14</v>
      </c>
      <c r="H4302" s="38" t="s">
        <v>15</v>
      </c>
      <c r="I4302" s="38" t="s">
        <v>116</v>
      </c>
    </row>
    <row r="4303" spans="1:9" x14ac:dyDescent="0.2">
      <c r="A4303" s="37">
        <v>29129</v>
      </c>
      <c r="B4303" s="38">
        <v>3.0284910232997175</v>
      </c>
      <c r="C4303" s="38" t="s">
        <v>120</v>
      </c>
      <c r="D4303" s="38" t="s">
        <v>37</v>
      </c>
      <c r="E4303" s="38" t="s">
        <v>23</v>
      </c>
      <c r="F4303" s="38" t="s">
        <v>0</v>
      </c>
      <c r="G4303" s="38" t="s">
        <v>14</v>
      </c>
      <c r="H4303" s="38" t="s">
        <v>15</v>
      </c>
      <c r="I4303" s="38" t="s">
        <v>116</v>
      </c>
    </row>
    <row r="4304" spans="1:9" x14ac:dyDescent="0.2">
      <c r="A4304" s="37">
        <v>29221</v>
      </c>
      <c r="B4304" s="38">
        <v>2.6973531612019874</v>
      </c>
      <c r="C4304" s="38" t="s">
        <v>120</v>
      </c>
      <c r="D4304" s="38" t="s">
        <v>37</v>
      </c>
      <c r="E4304" s="38" t="s">
        <v>23</v>
      </c>
      <c r="F4304" s="38" t="s">
        <v>0</v>
      </c>
      <c r="G4304" s="38" t="s">
        <v>14</v>
      </c>
      <c r="H4304" s="38" t="s">
        <v>15</v>
      </c>
      <c r="I4304" s="38" t="s">
        <v>116</v>
      </c>
    </row>
    <row r="4305" spans="1:9" x14ac:dyDescent="0.2">
      <c r="A4305" s="37">
        <v>29312</v>
      </c>
      <c r="B4305" s="38">
        <v>2.3688154458324284</v>
      </c>
      <c r="C4305" s="38" t="s">
        <v>120</v>
      </c>
      <c r="D4305" s="38" t="s">
        <v>37</v>
      </c>
      <c r="E4305" s="38" t="s">
        <v>23</v>
      </c>
      <c r="F4305" s="38" t="s">
        <v>0</v>
      </c>
      <c r="G4305" s="38" t="s">
        <v>14</v>
      </c>
      <c r="H4305" s="38" t="s">
        <v>15</v>
      </c>
      <c r="I4305" s="38" t="s">
        <v>116</v>
      </c>
    </row>
    <row r="4306" spans="1:9" x14ac:dyDescent="0.2">
      <c r="A4306" s="37">
        <v>29403</v>
      </c>
      <c r="B4306" s="38">
        <v>2.0119078037647231</v>
      </c>
      <c r="C4306" s="38" t="s">
        <v>120</v>
      </c>
      <c r="D4306" s="38" t="s">
        <v>37</v>
      </c>
      <c r="E4306" s="38" t="s">
        <v>23</v>
      </c>
      <c r="F4306" s="38" t="s">
        <v>0</v>
      </c>
      <c r="G4306" s="38" t="s">
        <v>14</v>
      </c>
      <c r="H4306" s="38" t="s">
        <v>15</v>
      </c>
      <c r="I4306" s="38" t="s">
        <v>116</v>
      </c>
    </row>
    <row r="4307" spans="1:9" x14ac:dyDescent="0.2">
      <c r="A4307" s="37">
        <v>29495</v>
      </c>
      <c r="B4307" s="38">
        <v>2.0921249044094203</v>
      </c>
      <c r="C4307" s="38" t="s">
        <v>120</v>
      </c>
      <c r="D4307" s="38" t="s">
        <v>37</v>
      </c>
      <c r="E4307" s="38" t="s">
        <v>23</v>
      </c>
      <c r="F4307" s="38" t="s">
        <v>0</v>
      </c>
      <c r="G4307" s="38" t="s">
        <v>14</v>
      </c>
      <c r="H4307" s="38" t="s">
        <v>15</v>
      </c>
      <c r="I4307" s="38" t="s">
        <v>116</v>
      </c>
    </row>
    <row r="4308" spans="1:9" x14ac:dyDescent="0.2">
      <c r="A4308" s="37">
        <v>29587</v>
      </c>
      <c r="B4308" s="38">
        <v>2.312313936519339</v>
      </c>
      <c r="C4308" s="38" t="s">
        <v>120</v>
      </c>
      <c r="D4308" s="38" t="s">
        <v>37</v>
      </c>
      <c r="E4308" s="38" t="s">
        <v>23</v>
      </c>
      <c r="F4308" s="38" t="s">
        <v>0</v>
      </c>
      <c r="G4308" s="38" t="s">
        <v>14</v>
      </c>
      <c r="H4308" s="38" t="s">
        <v>15</v>
      </c>
      <c r="I4308" s="38" t="s">
        <v>116</v>
      </c>
    </row>
    <row r="4309" spans="1:9" x14ac:dyDescent="0.2">
      <c r="A4309" s="37">
        <v>29677</v>
      </c>
      <c r="B4309" s="38">
        <v>2.469228796363554</v>
      </c>
      <c r="C4309" s="38" t="s">
        <v>120</v>
      </c>
      <c r="D4309" s="38" t="s">
        <v>37</v>
      </c>
      <c r="E4309" s="38" t="s">
        <v>23</v>
      </c>
      <c r="F4309" s="38" t="s">
        <v>0</v>
      </c>
      <c r="G4309" s="38" t="s">
        <v>14</v>
      </c>
      <c r="H4309" s="38" t="s">
        <v>15</v>
      </c>
      <c r="I4309" s="38" t="s">
        <v>116</v>
      </c>
    </row>
    <row r="4310" spans="1:9" x14ac:dyDescent="0.2">
      <c r="A4310" s="37">
        <v>29768</v>
      </c>
      <c r="B4310" s="38">
        <v>2.6040805856847093</v>
      </c>
      <c r="C4310" s="38" t="s">
        <v>120</v>
      </c>
      <c r="D4310" s="38" t="s">
        <v>37</v>
      </c>
      <c r="E4310" s="38" t="s">
        <v>23</v>
      </c>
      <c r="F4310" s="38" t="s">
        <v>0</v>
      </c>
      <c r="G4310" s="38" t="s">
        <v>14</v>
      </c>
      <c r="H4310" s="38" t="s">
        <v>15</v>
      </c>
      <c r="I4310" s="38" t="s">
        <v>116</v>
      </c>
    </row>
    <row r="4311" spans="1:9" x14ac:dyDescent="0.2">
      <c r="A4311" s="37">
        <v>29860</v>
      </c>
      <c r="B4311" s="38">
        <v>2.7452809878364848</v>
      </c>
      <c r="C4311" s="38" t="s">
        <v>120</v>
      </c>
      <c r="D4311" s="38" t="s">
        <v>37</v>
      </c>
      <c r="E4311" s="38" t="s">
        <v>23</v>
      </c>
      <c r="F4311" s="38" t="s">
        <v>0</v>
      </c>
      <c r="G4311" s="38" t="s">
        <v>14</v>
      </c>
      <c r="H4311" s="38" t="s">
        <v>15</v>
      </c>
      <c r="I4311" s="38" t="s">
        <v>116</v>
      </c>
    </row>
    <row r="4312" spans="1:9" x14ac:dyDescent="0.2">
      <c r="A4312" s="37">
        <v>29952</v>
      </c>
      <c r="B4312" s="38">
        <v>2.8475466255370785</v>
      </c>
      <c r="C4312" s="38" t="s">
        <v>120</v>
      </c>
      <c r="D4312" s="38" t="s">
        <v>37</v>
      </c>
      <c r="E4312" s="38" t="s">
        <v>23</v>
      </c>
      <c r="F4312" s="38" t="s">
        <v>0</v>
      </c>
      <c r="G4312" s="38" t="s">
        <v>14</v>
      </c>
      <c r="H4312" s="38" t="s">
        <v>15</v>
      </c>
      <c r="I4312" s="38" t="s">
        <v>116</v>
      </c>
    </row>
    <row r="4313" spans="1:9" x14ac:dyDescent="0.2">
      <c r="A4313" s="37">
        <v>30042</v>
      </c>
      <c r="B4313" s="38">
        <v>2.9031942833691815</v>
      </c>
      <c r="C4313" s="38" t="s">
        <v>120</v>
      </c>
      <c r="D4313" s="38" t="s">
        <v>37</v>
      </c>
      <c r="E4313" s="38" t="s">
        <v>23</v>
      </c>
      <c r="F4313" s="38" t="s">
        <v>0</v>
      </c>
      <c r="G4313" s="38" t="s">
        <v>14</v>
      </c>
      <c r="H4313" s="38" t="s">
        <v>15</v>
      </c>
      <c r="I4313" s="38" t="s">
        <v>116</v>
      </c>
    </row>
    <row r="4314" spans="1:9" x14ac:dyDescent="0.2">
      <c r="A4314" s="37">
        <v>30133</v>
      </c>
      <c r="B4314" s="38">
        <v>2.946099192604601</v>
      </c>
      <c r="C4314" s="38" t="s">
        <v>120</v>
      </c>
      <c r="D4314" s="38" t="s">
        <v>37</v>
      </c>
      <c r="E4314" s="38" t="s">
        <v>23</v>
      </c>
      <c r="F4314" s="38" t="s">
        <v>0</v>
      </c>
      <c r="G4314" s="38" t="s">
        <v>14</v>
      </c>
      <c r="H4314" s="38" t="s">
        <v>15</v>
      </c>
      <c r="I4314" s="38" t="s">
        <v>116</v>
      </c>
    </row>
    <row r="4315" spans="1:9" x14ac:dyDescent="0.2">
      <c r="A4315" s="37">
        <v>30225</v>
      </c>
      <c r="B4315" s="38">
        <v>2.9982996446729748</v>
      </c>
      <c r="C4315" s="38" t="s">
        <v>120</v>
      </c>
      <c r="D4315" s="38" t="s">
        <v>37</v>
      </c>
      <c r="E4315" s="38" t="s">
        <v>23</v>
      </c>
      <c r="F4315" s="38" t="s">
        <v>0</v>
      </c>
      <c r="G4315" s="38" t="s">
        <v>14</v>
      </c>
      <c r="H4315" s="38" t="s">
        <v>15</v>
      </c>
      <c r="I4315" s="38" t="s">
        <v>116</v>
      </c>
    </row>
    <row r="4316" spans="1:9" x14ac:dyDescent="0.2">
      <c r="A4316" s="37">
        <v>30317</v>
      </c>
      <c r="B4316" s="38">
        <v>2.9659692692669548</v>
      </c>
      <c r="C4316" s="38" t="s">
        <v>120</v>
      </c>
      <c r="D4316" s="38" t="s">
        <v>37</v>
      </c>
      <c r="E4316" s="38" t="s">
        <v>23</v>
      </c>
      <c r="F4316" s="38" t="s">
        <v>0</v>
      </c>
      <c r="G4316" s="38" t="s">
        <v>14</v>
      </c>
      <c r="H4316" s="38" t="s">
        <v>15</v>
      </c>
      <c r="I4316" s="38" t="s">
        <v>116</v>
      </c>
    </row>
    <row r="4317" spans="1:9" x14ac:dyDescent="0.2">
      <c r="A4317" s="37">
        <v>30407</v>
      </c>
      <c r="B4317" s="38">
        <v>3.0031369645989736</v>
      </c>
      <c r="C4317" s="38" t="s">
        <v>120</v>
      </c>
      <c r="D4317" s="38" t="s">
        <v>37</v>
      </c>
      <c r="E4317" s="38" t="s">
        <v>23</v>
      </c>
      <c r="F4317" s="38" t="s">
        <v>0</v>
      </c>
      <c r="G4317" s="38" t="s">
        <v>14</v>
      </c>
      <c r="H4317" s="38" t="s">
        <v>15</v>
      </c>
      <c r="I4317" s="38" t="s">
        <v>116</v>
      </c>
    </row>
    <row r="4318" spans="1:9" x14ac:dyDescent="0.2">
      <c r="A4318" s="37">
        <v>30498</v>
      </c>
      <c r="B4318" s="38">
        <v>3.061997781257686</v>
      </c>
      <c r="C4318" s="38" t="s">
        <v>120</v>
      </c>
      <c r="D4318" s="38" t="s">
        <v>37</v>
      </c>
      <c r="E4318" s="38" t="s">
        <v>23</v>
      </c>
      <c r="F4318" s="38" t="s">
        <v>0</v>
      </c>
      <c r="G4318" s="38" t="s">
        <v>14</v>
      </c>
      <c r="H4318" s="38" t="s">
        <v>15</v>
      </c>
      <c r="I4318" s="38" t="s">
        <v>116</v>
      </c>
    </row>
    <row r="4319" spans="1:9" x14ac:dyDescent="0.2">
      <c r="A4319" s="37">
        <v>30590</v>
      </c>
      <c r="B4319" s="38">
        <v>3.1678573530560916</v>
      </c>
      <c r="C4319" s="38" t="s">
        <v>120</v>
      </c>
      <c r="D4319" s="38" t="s">
        <v>37</v>
      </c>
      <c r="E4319" s="38" t="s">
        <v>23</v>
      </c>
      <c r="F4319" s="38" t="s">
        <v>0</v>
      </c>
      <c r="G4319" s="38" t="s">
        <v>14</v>
      </c>
      <c r="H4319" s="38" t="s">
        <v>15</v>
      </c>
      <c r="I4319" s="38" t="s">
        <v>116</v>
      </c>
    </row>
    <row r="4320" spans="1:9" x14ac:dyDescent="0.2">
      <c r="A4320" s="37">
        <v>30682</v>
      </c>
      <c r="B4320" s="38">
        <v>3.2765308613863064</v>
      </c>
      <c r="C4320" s="38" t="s">
        <v>120</v>
      </c>
      <c r="D4320" s="38" t="s">
        <v>37</v>
      </c>
      <c r="E4320" s="38" t="s">
        <v>23</v>
      </c>
      <c r="F4320" s="38" t="s">
        <v>0</v>
      </c>
      <c r="G4320" s="38" t="s">
        <v>14</v>
      </c>
      <c r="H4320" s="38" t="s">
        <v>15</v>
      </c>
      <c r="I4320" s="38" t="s">
        <v>116</v>
      </c>
    </row>
    <row r="4321" spans="1:9" x14ac:dyDescent="0.2">
      <c r="A4321" s="37">
        <v>30773</v>
      </c>
      <c r="B4321" s="38">
        <v>3.3772241637695988</v>
      </c>
      <c r="C4321" s="38" t="s">
        <v>120</v>
      </c>
      <c r="D4321" s="38" t="s">
        <v>37</v>
      </c>
      <c r="E4321" s="38" t="s">
        <v>23</v>
      </c>
      <c r="F4321" s="38" t="s">
        <v>0</v>
      </c>
      <c r="G4321" s="38" t="s">
        <v>14</v>
      </c>
      <c r="H4321" s="38" t="s">
        <v>15</v>
      </c>
      <c r="I4321" s="38" t="s">
        <v>116</v>
      </c>
    </row>
    <row r="4322" spans="1:9" x14ac:dyDescent="0.2">
      <c r="A4322" s="37">
        <v>30864</v>
      </c>
      <c r="B4322" s="38">
        <v>3.4359453758497693</v>
      </c>
      <c r="C4322" s="38" t="s">
        <v>120</v>
      </c>
      <c r="D4322" s="38" t="s">
        <v>37</v>
      </c>
      <c r="E4322" s="38" t="s">
        <v>23</v>
      </c>
      <c r="F4322" s="38" t="s">
        <v>0</v>
      </c>
      <c r="G4322" s="38" t="s">
        <v>14</v>
      </c>
      <c r="H4322" s="38" t="s">
        <v>15</v>
      </c>
      <c r="I4322" s="38" t="s">
        <v>116</v>
      </c>
    </row>
    <row r="4323" spans="1:9" x14ac:dyDescent="0.2">
      <c r="A4323" s="37">
        <v>30956</v>
      </c>
      <c r="B4323" s="38">
        <v>3.480498847574931</v>
      </c>
      <c r="C4323" s="38" t="s">
        <v>120</v>
      </c>
      <c r="D4323" s="38" t="s">
        <v>37</v>
      </c>
      <c r="E4323" s="38" t="s">
        <v>23</v>
      </c>
      <c r="F4323" s="38" t="s">
        <v>0</v>
      </c>
      <c r="G4323" s="38" t="s">
        <v>14</v>
      </c>
      <c r="H4323" s="38" t="s">
        <v>15</v>
      </c>
      <c r="I4323" s="38" t="s">
        <v>116</v>
      </c>
    </row>
    <row r="4324" spans="1:9" x14ac:dyDescent="0.2">
      <c r="A4324" s="37">
        <v>31048</v>
      </c>
      <c r="B4324" s="38">
        <v>3.4878838846010174</v>
      </c>
      <c r="C4324" s="38" t="s">
        <v>120</v>
      </c>
      <c r="D4324" s="38" t="s">
        <v>37</v>
      </c>
      <c r="E4324" s="38" t="s">
        <v>23</v>
      </c>
      <c r="F4324" s="38" t="s">
        <v>0</v>
      </c>
      <c r="G4324" s="38" t="s">
        <v>14</v>
      </c>
      <c r="H4324" s="38" t="s">
        <v>15</v>
      </c>
      <c r="I4324" s="38" t="s">
        <v>116</v>
      </c>
    </row>
    <row r="4325" spans="1:9" x14ac:dyDescent="0.2">
      <c r="A4325" s="37">
        <v>31138</v>
      </c>
      <c r="B4325" s="38">
        <v>3.4823845031637601</v>
      </c>
      <c r="C4325" s="38" t="s">
        <v>120</v>
      </c>
      <c r="D4325" s="38" t="s">
        <v>37</v>
      </c>
      <c r="E4325" s="38" t="s">
        <v>23</v>
      </c>
      <c r="F4325" s="38" t="s">
        <v>0</v>
      </c>
      <c r="G4325" s="38" t="s">
        <v>14</v>
      </c>
      <c r="H4325" s="38" t="s">
        <v>15</v>
      </c>
      <c r="I4325" s="38" t="s">
        <v>116</v>
      </c>
    </row>
    <row r="4326" spans="1:9" x14ac:dyDescent="0.2">
      <c r="A4326" s="37">
        <v>31229</v>
      </c>
      <c r="B4326" s="38">
        <v>3.4654956438422202</v>
      </c>
      <c r="C4326" s="38" t="s">
        <v>120</v>
      </c>
      <c r="D4326" s="38" t="s">
        <v>37</v>
      </c>
      <c r="E4326" s="38" t="s">
        <v>23</v>
      </c>
      <c r="F4326" s="38" t="s">
        <v>0</v>
      </c>
      <c r="G4326" s="38" t="s">
        <v>14</v>
      </c>
      <c r="H4326" s="38" t="s">
        <v>15</v>
      </c>
      <c r="I4326" s="38" t="s">
        <v>116</v>
      </c>
    </row>
    <row r="4327" spans="1:9" x14ac:dyDescent="0.2">
      <c r="A4327" s="37">
        <v>31321</v>
      </c>
      <c r="B4327" s="38">
        <v>3.4389539544413372</v>
      </c>
      <c r="C4327" s="38" t="s">
        <v>120</v>
      </c>
      <c r="D4327" s="38" t="s">
        <v>37</v>
      </c>
      <c r="E4327" s="38" t="s">
        <v>23</v>
      </c>
      <c r="F4327" s="38" t="s">
        <v>0</v>
      </c>
      <c r="G4327" s="38" t="s">
        <v>14</v>
      </c>
      <c r="H4327" s="38" t="s">
        <v>15</v>
      </c>
      <c r="I4327" s="38" t="s">
        <v>116</v>
      </c>
    </row>
    <row r="4328" spans="1:9" x14ac:dyDescent="0.2">
      <c r="A4328" s="37">
        <v>31413</v>
      </c>
      <c r="B4328" s="38">
        <v>3.4015447576010382</v>
      </c>
      <c r="C4328" s="38" t="s">
        <v>120</v>
      </c>
      <c r="D4328" s="38" t="s">
        <v>37</v>
      </c>
      <c r="E4328" s="38" t="s">
        <v>23</v>
      </c>
      <c r="F4328" s="38" t="s">
        <v>0</v>
      </c>
      <c r="G4328" s="38" t="s">
        <v>14</v>
      </c>
      <c r="H4328" s="38" t="s">
        <v>15</v>
      </c>
      <c r="I4328" s="38" t="s">
        <v>116</v>
      </c>
    </row>
    <row r="4329" spans="1:9" x14ac:dyDescent="0.2">
      <c r="A4329" s="37">
        <v>31503</v>
      </c>
      <c r="B4329" s="38">
        <v>3.3614598929863293</v>
      </c>
      <c r="C4329" s="38" t="s">
        <v>120</v>
      </c>
      <c r="D4329" s="38" t="s">
        <v>37</v>
      </c>
      <c r="E4329" s="38" t="s">
        <v>23</v>
      </c>
      <c r="F4329" s="38" t="s">
        <v>0</v>
      </c>
      <c r="G4329" s="38" t="s">
        <v>14</v>
      </c>
      <c r="H4329" s="38" t="s">
        <v>15</v>
      </c>
      <c r="I4329" s="38" t="s">
        <v>116</v>
      </c>
    </row>
    <row r="4330" spans="1:9" x14ac:dyDescent="0.2">
      <c r="A4330" s="37">
        <v>31594</v>
      </c>
      <c r="B4330" s="38">
        <v>3.3368241890739281</v>
      </c>
      <c r="C4330" s="38" t="s">
        <v>120</v>
      </c>
      <c r="D4330" s="38" t="s">
        <v>37</v>
      </c>
      <c r="E4330" s="38" t="s">
        <v>23</v>
      </c>
      <c r="F4330" s="38" t="s">
        <v>0</v>
      </c>
      <c r="G4330" s="38" t="s">
        <v>14</v>
      </c>
      <c r="H4330" s="38" t="s">
        <v>15</v>
      </c>
      <c r="I4330" s="38" t="s">
        <v>116</v>
      </c>
    </row>
    <row r="4331" spans="1:9" x14ac:dyDescent="0.2">
      <c r="A4331" s="37">
        <v>31686</v>
      </c>
      <c r="B4331" s="38">
        <v>3.308544475247488</v>
      </c>
      <c r="C4331" s="38" t="s">
        <v>120</v>
      </c>
      <c r="D4331" s="38" t="s">
        <v>37</v>
      </c>
      <c r="E4331" s="38" t="s">
        <v>23</v>
      </c>
      <c r="F4331" s="38" t="s">
        <v>0</v>
      </c>
      <c r="G4331" s="38" t="s">
        <v>14</v>
      </c>
      <c r="H4331" s="38" t="s">
        <v>15</v>
      </c>
      <c r="I4331" s="38" t="s">
        <v>116</v>
      </c>
    </row>
    <row r="4332" spans="1:9" x14ac:dyDescent="0.2">
      <c r="A4332" s="37">
        <v>31778</v>
      </c>
      <c r="B4332" s="38">
        <v>3.2721784336759319</v>
      </c>
      <c r="C4332" s="38" t="s">
        <v>120</v>
      </c>
      <c r="D4332" s="38" t="s">
        <v>37</v>
      </c>
      <c r="E4332" s="38" t="s">
        <v>23</v>
      </c>
      <c r="F4332" s="38" t="s">
        <v>0</v>
      </c>
      <c r="G4332" s="38" t="s">
        <v>14</v>
      </c>
      <c r="H4332" s="38" t="s">
        <v>15</v>
      </c>
      <c r="I4332" s="38" t="s">
        <v>116</v>
      </c>
    </row>
    <row r="4333" spans="1:9" x14ac:dyDescent="0.2">
      <c r="A4333" s="37">
        <v>31868</v>
      </c>
      <c r="B4333" s="38">
        <v>3.2121154619214609</v>
      </c>
      <c r="C4333" s="38" t="s">
        <v>120</v>
      </c>
      <c r="D4333" s="38" t="s">
        <v>37</v>
      </c>
      <c r="E4333" s="38" t="s">
        <v>23</v>
      </c>
      <c r="F4333" s="38" t="s">
        <v>0</v>
      </c>
      <c r="G4333" s="38" t="s">
        <v>14</v>
      </c>
      <c r="H4333" s="38" t="s">
        <v>15</v>
      </c>
      <c r="I4333" s="38" t="s">
        <v>116</v>
      </c>
    </row>
    <row r="4334" spans="1:9" x14ac:dyDescent="0.2">
      <c r="A4334" s="37">
        <v>31959</v>
      </c>
      <c r="B4334" s="38">
        <v>3.1518810881108417</v>
      </c>
      <c r="C4334" s="38" t="s">
        <v>120</v>
      </c>
      <c r="D4334" s="38" t="s">
        <v>37</v>
      </c>
      <c r="E4334" s="38" t="s">
        <v>23</v>
      </c>
      <c r="F4334" s="38" t="s">
        <v>0</v>
      </c>
      <c r="G4334" s="38" t="s">
        <v>14</v>
      </c>
      <c r="H4334" s="38" t="s">
        <v>15</v>
      </c>
      <c r="I4334" s="38" t="s">
        <v>116</v>
      </c>
    </row>
    <row r="4335" spans="1:9" x14ac:dyDescent="0.2">
      <c r="A4335" s="37">
        <v>32051</v>
      </c>
      <c r="B4335" s="38">
        <v>3.1279387124114155</v>
      </c>
      <c r="C4335" s="38" t="s">
        <v>120</v>
      </c>
      <c r="D4335" s="38" t="s">
        <v>37</v>
      </c>
      <c r="E4335" s="38" t="s">
        <v>23</v>
      </c>
      <c r="F4335" s="38" t="s">
        <v>0</v>
      </c>
      <c r="G4335" s="38" t="s">
        <v>14</v>
      </c>
      <c r="H4335" s="38" t="s">
        <v>15</v>
      </c>
      <c r="I4335" s="38" t="s">
        <v>116</v>
      </c>
    </row>
    <row r="4336" spans="1:9" x14ac:dyDescent="0.2">
      <c r="A4336" s="37">
        <v>32143</v>
      </c>
      <c r="B4336" s="38">
        <v>3.0725645254289002</v>
      </c>
      <c r="C4336" s="38" t="s">
        <v>120</v>
      </c>
      <c r="D4336" s="38" t="s">
        <v>37</v>
      </c>
      <c r="E4336" s="38" t="s">
        <v>23</v>
      </c>
      <c r="F4336" s="38" t="s">
        <v>0</v>
      </c>
      <c r="G4336" s="38" t="s">
        <v>14</v>
      </c>
      <c r="H4336" s="38" t="s">
        <v>15</v>
      </c>
      <c r="I4336" s="38" t="s">
        <v>116</v>
      </c>
    </row>
    <row r="4337" spans="1:9" x14ac:dyDescent="0.2">
      <c r="A4337" s="37">
        <v>32234</v>
      </c>
      <c r="B4337" s="38">
        <v>3.0357258178587587</v>
      </c>
      <c r="C4337" s="38" t="s">
        <v>120</v>
      </c>
      <c r="D4337" s="38" t="s">
        <v>37</v>
      </c>
      <c r="E4337" s="38" t="s">
        <v>23</v>
      </c>
      <c r="F4337" s="38" t="s">
        <v>0</v>
      </c>
      <c r="G4337" s="38" t="s">
        <v>14</v>
      </c>
      <c r="H4337" s="38" t="s">
        <v>15</v>
      </c>
      <c r="I4337" s="38" t="s">
        <v>116</v>
      </c>
    </row>
    <row r="4338" spans="1:9" x14ac:dyDescent="0.2">
      <c r="A4338" s="37">
        <v>32325</v>
      </c>
      <c r="B4338" s="38">
        <v>2.9867148160316326</v>
      </c>
      <c r="C4338" s="38" t="s">
        <v>120</v>
      </c>
      <c r="D4338" s="38" t="s">
        <v>37</v>
      </c>
      <c r="E4338" s="38" t="s">
        <v>23</v>
      </c>
      <c r="F4338" s="38" t="s">
        <v>0</v>
      </c>
      <c r="G4338" s="38" t="s">
        <v>14</v>
      </c>
      <c r="H4338" s="38" t="s">
        <v>15</v>
      </c>
      <c r="I4338" s="38" t="s">
        <v>116</v>
      </c>
    </row>
    <row r="4339" spans="1:9" x14ac:dyDescent="0.2">
      <c r="A4339" s="37">
        <v>32417</v>
      </c>
      <c r="B4339" s="38">
        <v>2.961566027001461</v>
      </c>
      <c r="C4339" s="38" t="s">
        <v>120</v>
      </c>
      <c r="D4339" s="38" t="s">
        <v>37</v>
      </c>
      <c r="E4339" s="38" t="s">
        <v>23</v>
      </c>
      <c r="F4339" s="38" t="s">
        <v>0</v>
      </c>
      <c r="G4339" s="38" t="s">
        <v>14</v>
      </c>
      <c r="H4339" s="38" t="s">
        <v>15</v>
      </c>
      <c r="I4339" s="38" t="s">
        <v>116</v>
      </c>
    </row>
    <row r="4340" spans="1:9" x14ac:dyDescent="0.2">
      <c r="A4340" s="37">
        <v>32509</v>
      </c>
      <c r="B4340" s="38">
        <v>2.9308709879136696</v>
      </c>
      <c r="C4340" s="38" t="s">
        <v>120</v>
      </c>
      <c r="D4340" s="38" t="s">
        <v>37</v>
      </c>
      <c r="E4340" s="38" t="s">
        <v>23</v>
      </c>
      <c r="F4340" s="38" t="s">
        <v>0</v>
      </c>
      <c r="G4340" s="38" t="s">
        <v>14</v>
      </c>
      <c r="H4340" s="38" t="s">
        <v>15</v>
      </c>
      <c r="I4340" s="38" t="s">
        <v>116</v>
      </c>
    </row>
    <row r="4341" spans="1:9" x14ac:dyDescent="0.2">
      <c r="A4341" s="37">
        <v>32599</v>
      </c>
      <c r="B4341" s="38">
        <v>2.8966115908551471</v>
      </c>
      <c r="C4341" s="38" t="s">
        <v>120</v>
      </c>
      <c r="D4341" s="38" t="s">
        <v>37</v>
      </c>
      <c r="E4341" s="38" t="s">
        <v>23</v>
      </c>
      <c r="F4341" s="38" t="s">
        <v>0</v>
      </c>
      <c r="G4341" s="38" t="s">
        <v>14</v>
      </c>
      <c r="H4341" s="38" t="s">
        <v>15</v>
      </c>
      <c r="I4341" s="38" t="s">
        <v>116</v>
      </c>
    </row>
    <row r="4342" spans="1:9" x14ac:dyDescent="0.2">
      <c r="A4342" s="37">
        <v>32690</v>
      </c>
      <c r="B4342" s="38">
        <v>2.8701992207023519</v>
      </c>
      <c r="C4342" s="38" t="s">
        <v>120</v>
      </c>
      <c r="D4342" s="38" t="s">
        <v>37</v>
      </c>
      <c r="E4342" s="38" t="s">
        <v>23</v>
      </c>
      <c r="F4342" s="38" t="s">
        <v>0</v>
      </c>
      <c r="G4342" s="38" t="s">
        <v>14</v>
      </c>
      <c r="H4342" s="38" t="s">
        <v>15</v>
      </c>
      <c r="I4342" s="38" t="s">
        <v>116</v>
      </c>
    </row>
    <row r="4343" spans="1:9" x14ac:dyDescent="0.2">
      <c r="A4343" s="37">
        <v>32782</v>
      </c>
      <c r="B4343" s="38">
        <v>2.8450396669083666</v>
      </c>
      <c r="C4343" s="38" t="s">
        <v>120</v>
      </c>
      <c r="D4343" s="38" t="s">
        <v>37</v>
      </c>
      <c r="E4343" s="38" t="s">
        <v>23</v>
      </c>
      <c r="F4343" s="38" t="s">
        <v>0</v>
      </c>
      <c r="G4343" s="38" t="s">
        <v>14</v>
      </c>
      <c r="H4343" s="38" t="s">
        <v>15</v>
      </c>
      <c r="I4343" s="38" t="s">
        <v>116</v>
      </c>
    </row>
    <row r="4344" spans="1:9" x14ac:dyDescent="0.2">
      <c r="A4344" s="37">
        <v>32874</v>
      </c>
      <c r="B4344" s="38">
        <v>2.8151477117194013</v>
      </c>
      <c r="C4344" s="38" t="s">
        <v>120</v>
      </c>
      <c r="D4344" s="38" t="s">
        <v>37</v>
      </c>
      <c r="E4344" s="38" t="s">
        <v>23</v>
      </c>
      <c r="F4344" s="38" t="s">
        <v>0</v>
      </c>
      <c r="G4344" s="38" t="s">
        <v>14</v>
      </c>
      <c r="H4344" s="38" t="s">
        <v>15</v>
      </c>
      <c r="I4344" s="38" t="s">
        <v>116</v>
      </c>
    </row>
    <row r="4345" spans="1:9" x14ac:dyDescent="0.2">
      <c r="A4345" s="37">
        <v>32964</v>
      </c>
      <c r="B4345" s="38">
        <v>2.7826474195528972</v>
      </c>
      <c r="C4345" s="38" t="s">
        <v>120</v>
      </c>
      <c r="D4345" s="38" t="s">
        <v>37</v>
      </c>
      <c r="E4345" s="38" t="s">
        <v>23</v>
      </c>
      <c r="F4345" s="38" t="s">
        <v>0</v>
      </c>
      <c r="G4345" s="38" t="s">
        <v>14</v>
      </c>
      <c r="H4345" s="38" t="s">
        <v>15</v>
      </c>
      <c r="I4345" s="38" t="s">
        <v>116</v>
      </c>
    </row>
    <row r="4346" spans="1:9" x14ac:dyDescent="0.2">
      <c r="A4346" s="37">
        <v>33055</v>
      </c>
      <c r="B4346" s="38">
        <v>2.7223686174798534</v>
      </c>
      <c r="C4346" s="38" t="s">
        <v>120</v>
      </c>
      <c r="D4346" s="38" t="s">
        <v>37</v>
      </c>
      <c r="E4346" s="38" t="s">
        <v>23</v>
      </c>
      <c r="F4346" s="38" t="s">
        <v>0</v>
      </c>
      <c r="G4346" s="38" t="s">
        <v>14</v>
      </c>
      <c r="H4346" s="38" t="s">
        <v>15</v>
      </c>
      <c r="I4346" s="38" t="s">
        <v>116</v>
      </c>
    </row>
    <row r="4347" spans="1:9" x14ac:dyDescent="0.2">
      <c r="A4347" s="37">
        <v>33147</v>
      </c>
      <c r="B4347" s="38">
        <v>2.6645677625694031</v>
      </c>
      <c r="C4347" s="38" t="s">
        <v>120</v>
      </c>
      <c r="D4347" s="38" t="s">
        <v>37</v>
      </c>
      <c r="E4347" s="38" t="s">
        <v>23</v>
      </c>
      <c r="F4347" s="38" t="s">
        <v>0</v>
      </c>
      <c r="G4347" s="38" t="s">
        <v>14</v>
      </c>
      <c r="H4347" s="38" t="s">
        <v>15</v>
      </c>
      <c r="I4347" s="38" t="s">
        <v>116</v>
      </c>
    </row>
    <row r="4348" spans="1:9" x14ac:dyDescent="0.2">
      <c r="A4348" s="37">
        <v>33239</v>
      </c>
      <c r="B4348" s="38">
        <v>2.6229058595013788</v>
      </c>
      <c r="C4348" s="38" t="s">
        <v>120</v>
      </c>
      <c r="D4348" s="38" t="s">
        <v>37</v>
      </c>
      <c r="E4348" s="38" t="s">
        <v>23</v>
      </c>
      <c r="F4348" s="38" t="s">
        <v>0</v>
      </c>
      <c r="G4348" s="38" t="s">
        <v>14</v>
      </c>
      <c r="H4348" s="38" t="s">
        <v>15</v>
      </c>
      <c r="I4348" s="38" t="s">
        <v>116</v>
      </c>
    </row>
    <row r="4349" spans="1:9" x14ac:dyDescent="0.2">
      <c r="A4349" s="37">
        <v>33329</v>
      </c>
      <c r="B4349" s="38">
        <v>2.5748288780111706</v>
      </c>
      <c r="C4349" s="38" t="s">
        <v>120</v>
      </c>
      <c r="D4349" s="38" t="s">
        <v>37</v>
      </c>
      <c r="E4349" s="38" t="s">
        <v>23</v>
      </c>
      <c r="F4349" s="38" t="s">
        <v>0</v>
      </c>
      <c r="G4349" s="38" t="s">
        <v>14</v>
      </c>
      <c r="H4349" s="38" t="s">
        <v>15</v>
      </c>
      <c r="I4349" s="38" t="s">
        <v>116</v>
      </c>
    </row>
    <row r="4350" spans="1:9" x14ac:dyDescent="0.2">
      <c r="A4350" s="37">
        <v>33420</v>
      </c>
      <c r="B4350" s="38">
        <v>2.5557996538943861</v>
      </c>
      <c r="C4350" s="38" t="s">
        <v>120</v>
      </c>
      <c r="D4350" s="38" t="s">
        <v>37</v>
      </c>
      <c r="E4350" s="38" t="s">
        <v>23</v>
      </c>
      <c r="F4350" s="38" t="s">
        <v>0</v>
      </c>
      <c r="G4350" s="38" t="s">
        <v>14</v>
      </c>
      <c r="H4350" s="38" t="s">
        <v>15</v>
      </c>
      <c r="I4350" s="38" t="s">
        <v>116</v>
      </c>
    </row>
    <row r="4351" spans="1:9" x14ac:dyDescent="0.2">
      <c r="A4351" s="37">
        <v>33512</v>
      </c>
      <c r="B4351" s="38">
        <v>2.5848616819775794</v>
      </c>
      <c r="C4351" s="38" t="s">
        <v>120</v>
      </c>
      <c r="D4351" s="38" t="s">
        <v>37</v>
      </c>
      <c r="E4351" s="38" t="s">
        <v>23</v>
      </c>
      <c r="F4351" s="38" t="s">
        <v>0</v>
      </c>
      <c r="G4351" s="38" t="s">
        <v>14</v>
      </c>
      <c r="H4351" s="38" t="s">
        <v>15</v>
      </c>
      <c r="I4351" s="38" t="s">
        <v>116</v>
      </c>
    </row>
    <row r="4352" spans="1:9" x14ac:dyDescent="0.2">
      <c r="A4352" s="37">
        <v>33604</v>
      </c>
      <c r="B4352" s="38">
        <v>2.610067925920978</v>
      </c>
      <c r="C4352" s="38" t="s">
        <v>120</v>
      </c>
      <c r="D4352" s="38" t="s">
        <v>37</v>
      </c>
      <c r="E4352" s="38" t="s">
        <v>23</v>
      </c>
      <c r="F4352" s="38" t="s">
        <v>0</v>
      </c>
      <c r="G4352" s="38" t="s">
        <v>14</v>
      </c>
      <c r="H4352" s="38" t="s">
        <v>15</v>
      </c>
      <c r="I4352" s="38" t="s">
        <v>116</v>
      </c>
    </row>
    <row r="4353" spans="1:9" x14ac:dyDescent="0.2">
      <c r="A4353" s="37">
        <v>33695</v>
      </c>
      <c r="B4353" s="38">
        <v>2.6366711629575379</v>
      </c>
      <c r="C4353" s="38" t="s">
        <v>120</v>
      </c>
      <c r="D4353" s="38" t="s">
        <v>37</v>
      </c>
      <c r="E4353" s="38" t="s">
        <v>23</v>
      </c>
      <c r="F4353" s="38" t="s">
        <v>0</v>
      </c>
      <c r="G4353" s="38" t="s">
        <v>14</v>
      </c>
      <c r="H4353" s="38" t="s">
        <v>15</v>
      </c>
      <c r="I4353" s="38" t="s">
        <v>116</v>
      </c>
    </row>
    <row r="4354" spans="1:9" x14ac:dyDescent="0.2">
      <c r="A4354" s="37">
        <v>33786</v>
      </c>
      <c r="B4354" s="38">
        <v>2.681006272890829</v>
      </c>
      <c r="C4354" s="38" t="s">
        <v>120</v>
      </c>
      <c r="D4354" s="38" t="s">
        <v>37</v>
      </c>
      <c r="E4354" s="38" t="s">
        <v>23</v>
      </c>
      <c r="F4354" s="38" t="s">
        <v>0</v>
      </c>
      <c r="G4354" s="38" t="s">
        <v>14</v>
      </c>
      <c r="H4354" s="38" t="s">
        <v>15</v>
      </c>
      <c r="I4354" s="38" t="s">
        <v>116</v>
      </c>
    </row>
    <row r="4355" spans="1:9" x14ac:dyDescent="0.2">
      <c r="A4355" s="37">
        <v>33878</v>
      </c>
      <c r="B4355" s="38">
        <v>2.7123249012930284</v>
      </c>
      <c r="C4355" s="38" t="s">
        <v>120</v>
      </c>
      <c r="D4355" s="38" t="s">
        <v>37</v>
      </c>
      <c r="E4355" s="38" t="s">
        <v>23</v>
      </c>
      <c r="F4355" s="38" t="s">
        <v>0</v>
      </c>
      <c r="G4355" s="38" t="s">
        <v>14</v>
      </c>
      <c r="H4355" s="38" t="s">
        <v>15</v>
      </c>
      <c r="I4355" s="38" t="s">
        <v>116</v>
      </c>
    </row>
    <row r="4356" spans="1:9" x14ac:dyDescent="0.2">
      <c r="A4356" s="37">
        <v>33970</v>
      </c>
      <c r="B4356" s="38">
        <v>2.7744073632400834</v>
      </c>
      <c r="C4356" s="38" t="s">
        <v>120</v>
      </c>
      <c r="D4356" s="38" t="s">
        <v>37</v>
      </c>
      <c r="E4356" s="38" t="s">
        <v>23</v>
      </c>
      <c r="F4356" s="38" t="s">
        <v>0</v>
      </c>
      <c r="G4356" s="38" t="s">
        <v>14</v>
      </c>
      <c r="H4356" s="38" t="s">
        <v>15</v>
      </c>
      <c r="I4356" s="38" t="s">
        <v>116</v>
      </c>
    </row>
    <row r="4357" spans="1:9" x14ac:dyDescent="0.2">
      <c r="A4357" s="37">
        <v>34060</v>
      </c>
      <c r="B4357" s="38">
        <v>2.7974503334918133</v>
      </c>
      <c r="C4357" s="38" t="s">
        <v>120</v>
      </c>
      <c r="D4357" s="38" t="s">
        <v>37</v>
      </c>
      <c r="E4357" s="38" t="s">
        <v>23</v>
      </c>
      <c r="F4357" s="38" t="s">
        <v>0</v>
      </c>
      <c r="G4357" s="38" t="s">
        <v>14</v>
      </c>
      <c r="H4357" s="38" t="s">
        <v>15</v>
      </c>
      <c r="I4357" s="38" t="s">
        <v>116</v>
      </c>
    </row>
    <row r="4358" spans="1:9" x14ac:dyDescent="0.2">
      <c r="A4358" s="37">
        <v>34151</v>
      </c>
      <c r="B4358" s="38">
        <v>2.8171992854323369</v>
      </c>
      <c r="C4358" s="38" t="s">
        <v>120</v>
      </c>
      <c r="D4358" s="38" t="s">
        <v>37</v>
      </c>
      <c r="E4358" s="38" t="s">
        <v>23</v>
      </c>
      <c r="F4358" s="38" t="s">
        <v>0</v>
      </c>
      <c r="G4358" s="38" t="s">
        <v>14</v>
      </c>
      <c r="H4358" s="38" t="s">
        <v>15</v>
      </c>
      <c r="I4358" s="38" t="s">
        <v>116</v>
      </c>
    </row>
    <row r="4359" spans="1:9" x14ac:dyDescent="0.2">
      <c r="A4359" s="37">
        <v>34243</v>
      </c>
      <c r="B4359" s="38">
        <v>2.8478622017027444</v>
      </c>
      <c r="C4359" s="38" t="s">
        <v>120</v>
      </c>
      <c r="D4359" s="38" t="s">
        <v>37</v>
      </c>
      <c r="E4359" s="38" t="s">
        <v>23</v>
      </c>
      <c r="F4359" s="38" t="s">
        <v>0</v>
      </c>
      <c r="G4359" s="38" t="s">
        <v>14</v>
      </c>
      <c r="H4359" s="38" t="s">
        <v>15</v>
      </c>
      <c r="I4359" s="38" t="s">
        <v>116</v>
      </c>
    </row>
    <row r="4360" spans="1:9" x14ac:dyDescent="0.2">
      <c r="A4360" s="37">
        <v>34335</v>
      </c>
      <c r="B4360" s="38">
        <v>2.8770414749369033</v>
      </c>
      <c r="C4360" s="38" t="s">
        <v>120</v>
      </c>
      <c r="D4360" s="38" t="s">
        <v>37</v>
      </c>
      <c r="E4360" s="38" t="s">
        <v>23</v>
      </c>
      <c r="F4360" s="38" t="s">
        <v>0</v>
      </c>
      <c r="G4360" s="38" t="s">
        <v>14</v>
      </c>
      <c r="H4360" s="38" t="s">
        <v>15</v>
      </c>
      <c r="I4360" s="38" t="s">
        <v>116</v>
      </c>
    </row>
    <row r="4361" spans="1:9" x14ac:dyDescent="0.2">
      <c r="A4361" s="37">
        <v>34425</v>
      </c>
      <c r="B4361" s="38">
        <v>2.8744530819806435</v>
      </c>
      <c r="C4361" s="38" t="s">
        <v>120</v>
      </c>
      <c r="D4361" s="38" t="s">
        <v>37</v>
      </c>
      <c r="E4361" s="38" t="s">
        <v>23</v>
      </c>
      <c r="F4361" s="38" t="s">
        <v>0</v>
      </c>
      <c r="G4361" s="38" t="s">
        <v>14</v>
      </c>
      <c r="H4361" s="38" t="s">
        <v>15</v>
      </c>
      <c r="I4361" s="38" t="s">
        <v>116</v>
      </c>
    </row>
    <row r="4362" spans="1:9" x14ac:dyDescent="0.2">
      <c r="A4362" s="37">
        <v>34516</v>
      </c>
      <c r="B4362" s="38">
        <v>2.9004171076628227</v>
      </c>
      <c r="C4362" s="38" t="s">
        <v>120</v>
      </c>
      <c r="D4362" s="38" t="s">
        <v>37</v>
      </c>
      <c r="E4362" s="38" t="s">
        <v>23</v>
      </c>
      <c r="F4362" s="38" t="s">
        <v>0</v>
      </c>
      <c r="G4362" s="38" t="s">
        <v>14</v>
      </c>
      <c r="H4362" s="38" t="s">
        <v>15</v>
      </c>
      <c r="I4362" s="38" t="s">
        <v>116</v>
      </c>
    </row>
    <row r="4363" spans="1:9" x14ac:dyDescent="0.2">
      <c r="A4363" s="37">
        <v>34608</v>
      </c>
      <c r="B4363" s="38">
        <v>2.9244831497055923</v>
      </c>
      <c r="C4363" s="38" t="s">
        <v>120</v>
      </c>
      <c r="D4363" s="38" t="s">
        <v>37</v>
      </c>
      <c r="E4363" s="38" t="s">
        <v>23</v>
      </c>
      <c r="F4363" s="38" t="s">
        <v>0</v>
      </c>
      <c r="G4363" s="38" t="s">
        <v>14</v>
      </c>
      <c r="H4363" s="38" t="s">
        <v>15</v>
      </c>
      <c r="I4363" s="38" t="s">
        <v>116</v>
      </c>
    </row>
    <row r="4364" spans="1:9" x14ac:dyDescent="0.2">
      <c r="A4364" s="37">
        <v>34700</v>
      </c>
      <c r="B4364" s="38">
        <v>2.9377048254949134</v>
      </c>
      <c r="C4364" s="38" t="s">
        <v>120</v>
      </c>
      <c r="D4364" s="38" t="s">
        <v>37</v>
      </c>
      <c r="E4364" s="38" t="s">
        <v>23</v>
      </c>
      <c r="F4364" s="38" t="s">
        <v>0</v>
      </c>
      <c r="G4364" s="38" t="s">
        <v>14</v>
      </c>
      <c r="H4364" s="38" t="s">
        <v>15</v>
      </c>
      <c r="I4364" s="38" t="s">
        <v>116</v>
      </c>
    </row>
    <row r="4365" spans="1:9" x14ac:dyDescent="0.2">
      <c r="A4365" s="37">
        <v>34790</v>
      </c>
      <c r="B4365" s="38">
        <v>2.9588993167649402</v>
      </c>
      <c r="C4365" s="38" t="s">
        <v>120</v>
      </c>
      <c r="D4365" s="38" t="s">
        <v>37</v>
      </c>
      <c r="E4365" s="38" t="s">
        <v>23</v>
      </c>
      <c r="F4365" s="38" t="s">
        <v>0</v>
      </c>
      <c r="G4365" s="38" t="s">
        <v>14</v>
      </c>
      <c r="H4365" s="38" t="s">
        <v>15</v>
      </c>
      <c r="I4365" s="38" t="s">
        <v>116</v>
      </c>
    </row>
    <row r="4366" spans="1:9" x14ac:dyDescent="0.2">
      <c r="A4366" s="37">
        <v>34881</v>
      </c>
      <c r="B4366" s="38">
        <v>2.9631262625170907</v>
      </c>
      <c r="C4366" s="38" t="s">
        <v>120</v>
      </c>
      <c r="D4366" s="38" t="s">
        <v>37</v>
      </c>
      <c r="E4366" s="38" t="s">
        <v>23</v>
      </c>
      <c r="F4366" s="38" t="s">
        <v>0</v>
      </c>
      <c r="G4366" s="38" t="s">
        <v>14</v>
      </c>
      <c r="H4366" s="38" t="s">
        <v>15</v>
      </c>
      <c r="I4366" s="38" t="s">
        <v>116</v>
      </c>
    </row>
    <row r="4367" spans="1:9" x14ac:dyDescent="0.2">
      <c r="A4367" s="37">
        <v>34973</v>
      </c>
      <c r="B4367" s="38">
        <v>3.016896898774446</v>
      </c>
      <c r="C4367" s="38" t="s">
        <v>120</v>
      </c>
      <c r="D4367" s="38" t="s">
        <v>37</v>
      </c>
      <c r="E4367" s="38" t="s">
        <v>23</v>
      </c>
      <c r="F4367" s="38" t="s">
        <v>0</v>
      </c>
      <c r="G4367" s="38" t="s">
        <v>14</v>
      </c>
      <c r="H4367" s="38" t="s">
        <v>15</v>
      </c>
      <c r="I4367" s="38" t="s">
        <v>116</v>
      </c>
    </row>
    <row r="4368" spans="1:9" x14ac:dyDescent="0.2">
      <c r="A4368" s="37">
        <v>35065</v>
      </c>
      <c r="B4368" s="38">
        <v>3.0590939153799734</v>
      </c>
      <c r="C4368" s="38" t="s">
        <v>120</v>
      </c>
      <c r="D4368" s="38" t="s">
        <v>37</v>
      </c>
      <c r="E4368" s="38" t="s">
        <v>23</v>
      </c>
      <c r="F4368" s="38" t="s">
        <v>0</v>
      </c>
      <c r="G4368" s="38" t="s">
        <v>14</v>
      </c>
      <c r="H4368" s="38" t="s">
        <v>15</v>
      </c>
      <c r="I4368" s="38" t="s">
        <v>116</v>
      </c>
    </row>
    <row r="4369" spans="1:9" x14ac:dyDescent="0.2">
      <c r="A4369" s="37">
        <v>35156</v>
      </c>
      <c r="B4369" s="38">
        <v>3.2141847143223767</v>
      </c>
      <c r="C4369" s="38" t="s">
        <v>120</v>
      </c>
      <c r="D4369" s="38" t="s">
        <v>37</v>
      </c>
      <c r="E4369" s="38" t="s">
        <v>23</v>
      </c>
      <c r="F4369" s="38" t="s">
        <v>0</v>
      </c>
      <c r="G4369" s="38" t="s">
        <v>14</v>
      </c>
      <c r="H4369" s="38" t="s">
        <v>15</v>
      </c>
      <c r="I4369" s="38" t="s">
        <v>116</v>
      </c>
    </row>
    <row r="4370" spans="1:9" x14ac:dyDescent="0.2">
      <c r="A4370" s="37">
        <v>35247</v>
      </c>
      <c r="B4370" s="38">
        <v>3.4032940042347803</v>
      </c>
      <c r="C4370" s="38" t="s">
        <v>120</v>
      </c>
      <c r="D4370" s="38" t="s">
        <v>37</v>
      </c>
      <c r="E4370" s="38" t="s">
        <v>23</v>
      </c>
      <c r="F4370" s="38" t="s">
        <v>0</v>
      </c>
      <c r="G4370" s="38" t="s">
        <v>14</v>
      </c>
      <c r="H4370" s="38" t="s">
        <v>15</v>
      </c>
      <c r="I4370" s="38" t="s">
        <v>116</v>
      </c>
    </row>
    <row r="4371" spans="1:9" x14ac:dyDescent="0.2">
      <c r="A4371" s="37">
        <v>35339</v>
      </c>
      <c r="B4371" s="38">
        <v>3.5767668380302764</v>
      </c>
      <c r="C4371" s="38" t="s">
        <v>120</v>
      </c>
      <c r="D4371" s="38" t="s">
        <v>37</v>
      </c>
      <c r="E4371" s="38" t="s">
        <v>23</v>
      </c>
      <c r="F4371" s="38" t="s">
        <v>0</v>
      </c>
      <c r="G4371" s="38" t="s">
        <v>14</v>
      </c>
      <c r="H4371" s="38" t="s">
        <v>15</v>
      </c>
      <c r="I4371" s="38" t="s">
        <v>116</v>
      </c>
    </row>
    <row r="4372" spans="1:9" x14ac:dyDescent="0.2">
      <c r="A4372" s="37">
        <v>35431</v>
      </c>
      <c r="B4372" s="38">
        <v>3.731051599684676</v>
      </c>
      <c r="C4372" s="38" t="s">
        <v>120</v>
      </c>
      <c r="D4372" s="38" t="s">
        <v>37</v>
      </c>
      <c r="E4372" s="38" t="s">
        <v>23</v>
      </c>
      <c r="F4372" s="38" t="s">
        <v>0</v>
      </c>
      <c r="G4372" s="38" t="s">
        <v>14</v>
      </c>
      <c r="H4372" s="38" t="s">
        <v>15</v>
      </c>
      <c r="I4372" s="38" t="s">
        <v>116</v>
      </c>
    </row>
    <row r="4373" spans="1:9" x14ac:dyDescent="0.2">
      <c r="A4373" s="37">
        <v>35521</v>
      </c>
      <c r="B4373" s="38">
        <v>3.8455281373772632</v>
      </c>
      <c r="C4373" s="38" t="s">
        <v>120</v>
      </c>
      <c r="D4373" s="38" t="s">
        <v>37</v>
      </c>
      <c r="E4373" s="38" t="s">
        <v>23</v>
      </c>
      <c r="F4373" s="38" t="s">
        <v>0</v>
      </c>
      <c r="G4373" s="38" t="s">
        <v>14</v>
      </c>
      <c r="H4373" s="38" t="s">
        <v>15</v>
      </c>
      <c r="I4373" s="38" t="s">
        <v>116</v>
      </c>
    </row>
    <row r="4374" spans="1:9" x14ac:dyDescent="0.2">
      <c r="A4374" s="37">
        <v>35612</v>
      </c>
      <c r="B4374" s="38">
        <v>3.9731057795840741</v>
      </c>
      <c r="C4374" s="38" t="s">
        <v>120</v>
      </c>
      <c r="D4374" s="38" t="s">
        <v>37</v>
      </c>
      <c r="E4374" s="38" t="s">
        <v>23</v>
      </c>
      <c r="F4374" s="38" t="s">
        <v>0</v>
      </c>
      <c r="G4374" s="38" t="s">
        <v>14</v>
      </c>
      <c r="H4374" s="38" t="s">
        <v>15</v>
      </c>
      <c r="I4374" s="38" t="s">
        <v>116</v>
      </c>
    </row>
    <row r="4375" spans="1:9" x14ac:dyDescent="0.2">
      <c r="A4375" s="37">
        <v>35704</v>
      </c>
      <c r="B4375" s="38">
        <v>4.0616793085830993</v>
      </c>
      <c r="C4375" s="38" t="s">
        <v>120</v>
      </c>
      <c r="D4375" s="38" t="s">
        <v>37</v>
      </c>
      <c r="E4375" s="38" t="s">
        <v>23</v>
      </c>
      <c r="F4375" s="38" t="s">
        <v>0</v>
      </c>
      <c r="G4375" s="38" t="s">
        <v>14</v>
      </c>
      <c r="H4375" s="38" t="s">
        <v>15</v>
      </c>
      <c r="I4375" s="38" t="s">
        <v>116</v>
      </c>
    </row>
    <row r="4376" spans="1:9" x14ac:dyDescent="0.2">
      <c r="A4376" s="37">
        <v>35796</v>
      </c>
      <c r="B4376" s="38">
        <v>4.1393313990894409</v>
      </c>
      <c r="C4376" s="38" t="s">
        <v>120</v>
      </c>
      <c r="D4376" s="38" t="s">
        <v>37</v>
      </c>
      <c r="E4376" s="38" t="s">
        <v>23</v>
      </c>
      <c r="F4376" s="38" t="s">
        <v>0</v>
      </c>
      <c r="G4376" s="38" t="s">
        <v>14</v>
      </c>
      <c r="H4376" s="38" t="s">
        <v>15</v>
      </c>
      <c r="I4376" s="38" t="s">
        <v>116</v>
      </c>
    </row>
    <row r="4377" spans="1:9" x14ac:dyDescent="0.2">
      <c r="A4377" s="37">
        <v>35886</v>
      </c>
      <c r="B4377" s="38">
        <v>4.2166982961705068</v>
      </c>
      <c r="C4377" s="38" t="s">
        <v>120</v>
      </c>
      <c r="D4377" s="38" t="s">
        <v>37</v>
      </c>
      <c r="E4377" s="38" t="s">
        <v>23</v>
      </c>
      <c r="F4377" s="38" t="s">
        <v>0</v>
      </c>
      <c r="G4377" s="38" t="s">
        <v>14</v>
      </c>
      <c r="H4377" s="38" t="s">
        <v>15</v>
      </c>
      <c r="I4377" s="38" t="s">
        <v>116</v>
      </c>
    </row>
    <row r="4378" spans="1:9" x14ac:dyDescent="0.2">
      <c r="A4378" s="37">
        <v>35977</v>
      </c>
      <c r="B4378" s="38">
        <v>4.2473146312605348</v>
      </c>
      <c r="C4378" s="38" t="s">
        <v>120</v>
      </c>
      <c r="D4378" s="38" t="s">
        <v>37</v>
      </c>
      <c r="E4378" s="38" t="s">
        <v>23</v>
      </c>
      <c r="F4378" s="38" t="s">
        <v>0</v>
      </c>
      <c r="G4378" s="38" t="s">
        <v>14</v>
      </c>
      <c r="H4378" s="38" t="s">
        <v>15</v>
      </c>
      <c r="I4378" s="38" t="s">
        <v>116</v>
      </c>
    </row>
    <row r="4379" spans="1:9" x14ac:dyDescent="0.2">
      <c r="A4379" s="37">
        <v>36069</v>
      </c>
      <c r="B4379" s="38">
        <v>4.2921758000990184</v>
      </c>
      <c r="C4379" s="38" t="s">
        <v>120</v>
      </c>
      <c r="D4379" s="38" t="s">
        <v>37</v>
      </c>
      <c r="E4379" s="38" t="s">
        <v>23</v>
      </c>
      <c r="F4379" s="38" t="s">
        <v>0</v>
      </c>
      <c r="G4379" s="38" t="s">
        <v>14</v>
      </c>
      <c r="H4379" s="38" t="s">
        <v>15</v>
      </c>
      <c r="I4379" s="38" t="s">
        <v>116</v>
      </c>
    </row>
    <row r="4380" spans="1:9" x14ac:dyDescent="0.2">
      <c r="A4380" s="37">
        <v>36161</v>
      </c>
      <c r="B4380" s="38">
        <v>4.3389692230100696</v>
      </c>
      <c r="C4380" s="38" t="s">
        <v>120</v>
      </c>
      <c r="D4380" s="38" t="s">
        <v>37</v>
      </c>
      <c r="E4380" s="38" t="s">
        <v>23</v>
      </c>
      <c r="F4380" s="38" t="s">
        <v>0</v>
      </c>
      <c r="G4380" s="38" t="s">
        <v>14</v>
      </c>
      <c r="H4380" s="38" t="s">
        <v>15</v>
      </c>
      <c r="I4380" s="38" t="s">
        <v>116</v>
      </c>
    </row>
    <row r="4381" spans="1:9" x14ac:dyDescent="0.2">
      <c r="A4381" s="37">
        <v>36251</v>
      </c>
      <c r="B4381" s="38">
        <v>4.3318327518991451</v>
      </c>
      <c r="C4381" s="38" t="s">
        <v>120</v>
      </c>
      <c r="D4381" s="38" t="s">
        <v>37</v>
      </c>
      <c r="E4381" s="38" t="s">
        <v>23</v>
      </c>
      <c r="F4381" s="38" t="s">
        <v>0</v>
      </c>
      <c r="G4381" s="38" t="s">
        <v>14</v>
      </c>
      <c r="H4381" s="38" t="s">
        <v>15</v>
      </c>
      <c r="I4381" s="38" t="s">
        <v>116</v>
      </c>
    </row>
    <row r="4382" spans="1:9" x14ac:dyDescent="0.2">
      <c r="A4382" s="37">
        <v>36342</v>
      </c>
      <c r="B4382" s="38">
        <v>4.3168545776561373</v>
      </c>
      <c r="C4382" s="38" t="s">
        <v>120</v>
      </c>
      <c r="D4382" s="38" t="s">
        <v>37</v>
      </c>
      <c r="E4382" s="38" t="s">
        <v>23</v>
      </c>
      <c r="F4382" s="38" t="s">
        <v>0</v>
      </c>
      <c r="G4382" s="38" t="s">
        <v>14</v>
      </c>
      <c r="H4382" s="38" t="s">
        <v>15</v>
      </c>
      <c r="I4382" s="38" t="s">
        <v>116</v>
      </c>
    </row>
    <row r="4383" spans="1:9" x14ac:dyDescent="0.2">
      <c r="A4383" s="37">
        <v>36434</v>
      </c>
      <c r="B4383" s="38">
        <v>4.3229236441137964</v>
      </c>
      <c r="C4383" s="38" t="s">
        <v>120</v>
      </c>
      <c r="D4383" s="38" t="s">
        <v>37</v>
      </c>
      <c r="E4383" s="38" t="s">
        <v>23</v>
      </c>
      <c r="F4383" s="38" t="s">
        <v>0</v>
      </c>
      <c r="G4383" s="38" t="s">
        <v>14</v>
      </c>
      <c r="H4383" s="38" t="s">
        <v>15</v>
      </c>
      <c r="I4383" s="38" t="s">
        <v>116</v>
      </c>
    </row>
    <row r="4384" spans="1:9" x14ac:dyDescent="0.2">
      <c r="A4384" s="37">
        <v>36526</v>
      </c>
      <c r="B4384" s="38">
        <v>4.3057782209359852</v>
      </c>
      <c r="C4384" s="38" t="s">
        <v>120</v>
      </c>
      <c r="D4384" s="38" t="s">
        <v>37</v>
      </c>
      <c r="E4384" s="38" t="s">
        <v>23</v>
      </c>
      <c r="F4384" s="38" t="s">
        <v>0</v>
      </c>
      <c r="G4384" s="38" t="s">
        <v>14</v>
      </c>
      <c r="H4384" s="38" t="s">
        <v>15</v>
      </c>
      <c r="I4384" s="38" t="s">
        <v>116</v>
      </c>
    </row>
    <row r="4385" spans="1:9" x14ac:dyDescent="0.2">
      <c r="A4385" s="37">
        <v>36617</v>
      </c>
      <c r="B4385" s="38">
        <v>4.1694507603599051</v>
      </c>
      <c r="C4385" s="38" t="s">
        <v>120</v>
      </c>
      <c r="D4385" s="38" t="s">
        <v>37</v>
      </c>
      <c r="E4385" s="38" t="s">
        <v>23</v>
      </c>
      <c r="F4385" s="38" t="s">
        <v>0</v>
      </c>
      <c r="G4385" s="38" t="s">
        <v>14</v>
      </c>
      <c r="H4385" s="38" t="s">
        <v>15</v>
      </c>
      <c r="I4385" s="38" t="s">
        <v>116</v>
      </c>
    </row>
    <row r="4386" spans="1:9" x14ac:dyDescent="0.2">
      <c r="A4386" s="37">
        <v>36708</v>
      </c>
      <c r="B4386" s="38">
        <v>3.980752074273175</v>
      </c>
      <c r="C4386" s="38" t="s">
        <v>120</v>
      </c>
      <c r="D4386" s="38" t="s">
        <v>37</v>
      </c>
      <c r="E4386" s="38" t="s">
        <v>23</v>
      </c>
      <c r="F4386" s="38" t="s">
        <v>0</v>
      </c>
      <c r="G4386" s="38" t="s">
        <v>14</v>
      </c>
      <c r="H4386" s="38" t="s">
        <v>15</v>
      </c>
      <c r="I4386" s="38" t="s">
        <v>116</v>
      </c>
    </row>
    <row r="4387" spans="1:9" x14ac:dyDescent="0.2">
      <c r="A4387" s="37">
        <v>36800</v>
      </c>
      <c r="B4387" s="38">
        <v>3.773383181684542</v>
      </c>
      <c r="C4387" s="38" t="s">
        <v>120</v>
      </c>
      <c r="D4387" s="38" t="s">
        <v>37</v>
      </c>
      <c r="E4387" s="38" t="s">
        <v>23</v>
      </c>
      <c r="F4387" s="38" t="s">
        <v>0</v>
      </c>
      <c r="G4387" s="38" t="s">
        <v>14</v>
      </c>
      <c r="H4387" s="38" t="s">
        <v>15</v>
      </c>
      <c r="I4387" s="38" t="s">
        <v>116</v>
      </c>
    </row>
    <row r="4388" spans="1:9" x14ac:dyDescent="0.2">
      <c r="A4388" s="37">
        <v>36892</v>
      </c>
      <c r="B4388" s="38">
        <v>3.5641185251658714</v>
      </c>
      <c r="C4388" s="38" t="s">
        <v>120</v>
      </c>
      <c r="D4388" s="38" t="s">
        <v>37</v>
      </c>
      <c r="E4388" s="38" t="s">
        <v>23</v>
      </c>
      <c r="F4388" s="38" t="s">
        <v>0</v>
      </c>
      <c r="G4388" s="38" t="s">
        <v>14</v>
      </c>
      <c r="H4388" s="38" t="s">
        <v>15</v>
      </c>
      <c r="I4388" s="38" t="s">
        <v>116</v>
      </c>
    </row>
    <row r="4389" spans="1:9" x14ac:dyDescent="0.2">
      <c r="A4389" s="37">
        <v>36982</v>
      </c>
      <c r="B4389" s="38">
        <v>3.3202461619168622</v>
      </c>
      <c r="C4389" s="38" t="s">
        <v>120</v>
      </c>
      <c r="D4389" s="38" t="s">
        <v>37</v>
      </c>
      <c r="E4389" s="38" t="s">
        <v>23</v>
      </c>
      <c r="F4389" s="38" t="s">
        <v>0</v>
      </c>
      <c r="G4389" s="38" t="s">
        <v>14</v>
      </c>
      <c r="H4389" s="38" t="s">
        <v>15</v>
      </c>
      <c r="I4389" s="38" t="s">
        <v>116</v>
      </c>
    </row>
    <row r="4390" spans="1:9" x14ac:dyDescent="0.2">
      <c r="A4390" s="37">
        <v>37073</v>
      </c>
      <c r="B4390" s="38">
        <v>3.0617975221356897</v>
      </c>
      <c r="C4390" s="38" t="s">
        <v>120</v>
      </c>
      <c r="D4390" s="38" t="s">
        <v>37</v>
      </c>
      <c r="E4390" s="38" t="s">
        <v>23</v>
      </c>
      <c r="F4390" s="38" t="s">
        <v>0</v>
      </c>
      <c r="G4390" s="38" t="s">
        <v>14</v>
      </c>
      <c r="H4390" s="38" t="s">
        <v>15</v>
      </c>
      <c r="I4390" s="38" t="s">
        <v>116</v>
      </c>
    </row>
    <row r="4391" spans="1:9" x14ac:dyDescent="0.2">
      <c r="A4391" s="37">
        <v>37165</v>
      </c>
      <c r="B4391" s="38">
        <v>2.8334213892311721</v>
      </c>
      <c r="C4391" s="38" t="s">
        <v>120</v>
      </c>
      <c r="D4391" s="38" t="s">
        <v>37</v>
      </c>
      <c r="E4391" s="38" t="s">
        <v>23</v>
      </c>
      <c r="F4391" s="38" t="s">
        <v>0</v>
      </c>
      <c r="G4391" s="38" t="s">
        <v>14</v>
      </c>
      <c r="H4391" s="38" t="s">
        <v>15</v>
      </c>
      <c r="I4391" s="38" t="s">
        <v>116</v>
      </c>
    </row>
    <row r="4392" spans="1:9" x14ac:dyDescent="0.2">
      <c r="A4392" s="37">
        <v>37257</v>
      </c>
      <c r="B4392" s="38">
        <v>2.6350431711893885</v>
      </c>
      <c r="C4392" s="38" t="s">
        <v>120</v>
      </c>
      <c r="D4392" s="38" t="s">
        <v>37</v>
      </c>
      <c r="E4392" s="38" t="s">
        <v>23</v>
      </c>
      <c r="F4392" s="38" t="s">
        <v>0</v>
      </c>
      <c r="G4392" s="38" t="s">
        <v>14</v>
      </c>
      <c r="H4392" s="38" t="s">
        <v>15</v>
      </c>
      <c r="I4392" s="38" t="s">
        <v>116</v>
      </c>
    </row>
    <row r="4393" spans="1:9" x14ac:dyDescent="0.2">
      <c r="A4393" s="37">
        <v>37347</v>
      </c>
      <c r="B4393" s="38">
        <v>2.4921937397448524</v>
      </c>
      <c r="C4393" s="38" t="s">
        <v>120</v>
      </c>
      <c r="D4393" s="38" t="s">
        <v>37</v>
      </c>
      <c r="E4393" s="38" t="s">
        <v>23</v>
      </c>
      <c r="F4393" s="38" t="s">
        <v>0</v>
      </c>
      <c r="G4393" s="38" t="s">
        <v>14</v>
      </c>
      <c r="H4393" s="38" t="s">
        <v>15</v>
      </c>
      <c r="I4393" s="38" t="s">
        <v>116</v>
      </c>
    </row>
    <row r="4394" spans="1:9" x14ac:dyDescent="0.2">
      <c r="A4394" s="37">
        <v>37438</v>
      </c>
      <c r="B4394" s="38">
        <v>2.4043975797006567</v>
      </c>
      <c r="C4394" s="38" t="s">
        <v>120</v>
      </c>
      <c r="D4394" s="38" t="s">
        <v>37</v>
      </c>
      <c r="E4394" s="38" t="s">
        <v>23</v>
      </c>
      <c r="F4394" s="38" t="s">
        <v>0</v>
      </c>
      <c r="G4394" s="38" t="s">
        <v>14</v>
      </c>
      <c r="H4394" s="38" t="s">
        <v>15</v>
      </c>
      <c r="I4394" s="38" t="s">
        <v>116</v>
      </c>
    </row>
    <row r="4395" spans="1:9" x14ac:dyDescent="0.2">
      <c r="A4395" s="37">
        <v>37530</v>
      </c>
      <c r="B4395" s="38">
        <v>2.3519409894518839</v>
      </c>
      <c r="C4395" s="38" t="s">
        <v>120</v>
      </c>
      <c r="D4395" s="38" t="s">
        <v>37</v>
      </c>
      <c r="E4395" s="38" t="s">
        <v>23</v>
      </c>
      <c r="F4395" s="38" t="s">
        <v>0</v>
      </c>
      <c r="G4395" s="38" t="s">
        <v>14</v>
      </c>
      <c r="H4395" s="38" t="s">
        <v>15</v>
      </c>
      <c r="I4395" s="38" t="s">
        <v>116</v>
      </c>
    </row>
    <row r="4396" spans="1:9" x14ac:dyDescent="0.2">
      <c r="A4396" s="37">
        <v>37622</v>
      </c>
      <c r="B4396" s="38">
        <v>2.3475233633471815</v>
      </c>
      <c r="C4396" s="38" t="s">
        <v>120</v>
      </c>
      <c r="D4396" s="38" t="s">
        <v>37</v>
      </c>
      <c r="E4396" s="38" t="s">
        <v>23</v>
      </c>
      <c r="F4396" s="38" t="s">
        <v>0</v>
      </c>
      <c r="G4396" s="38" t="s">
        <v>14</v>
      </c>
      <c r="H4396" s="38" t="s">
        <v>15</v>
      </c>
      <c r="I4396" s="38" t="s">
        <v>116</v>
      </c>
    </row>
    <row r="4397" spans="1:9" x14ac:dyDescent="0.2">
      <c r="A4397" s="37">
        <v>37712</v>
      </c>
      <c r="B4397" s="38">
        <v>2.3729075983170977</v>
      </c>
      <c r="C4397" s="38" t="s">
        <v>120</v>
      </c>
      <c r="D4397" s="38" t="s">
        <v>37</v>
      </c>
      <c r="E4397" s="38" t="s">
        <v>23</v>
      </c>
      <c r="F4397" s="38" t="s">
        <v>0</v>
      </c>
      <c r="G4397" s="38" t="s">
        <v>14</v>
      </c>
      <c r="H4397" s="38" t="s">
        <v>15</v>
      </c>
      <c r="I4397" s="38" t="s">
        <v>116</v>
      </c>
    </row>
    <row r="4398" spans="1:9" x14ac:dyDescent="0.2">
      <c r="A4398" s="37">
        <v>37803</v>
      </c>
      <c r="B4398" s="38">
        <v>2.3917099529145558</v>
      </c>
      <c r="C4398" s="38" t="s">
        <v>120</v>
      </c>
      <c r="D4398" s="38" t="s">
        <v>37</v>
      </c>
      <c r="E4398" s="38" t="s">
        <v>23</v>
      </c>
      <c r="F4398" s="38" t="s">
        <v>0</v>
      </c>
      <c r="G4398" s="38" t="s">
        <v>14</v>
      </c>
      <c r="H4398" s="38" t="s">
        <v>15</v>
      </c>
      <c r="I4398" s="38" t="s">
        <v>116</v>
      </c>
    </row>
    <row r="4399" spans="1:9" x14ac:dyDescent="0.2">
      <c r="A4399" s="37">
        <v>37895</v>
      </c>
      <c r="B4399" s="38">
        <v>2.4484116784804</v>
      </c>
      <c r="C4399" s="38" t="s">
        <v>120</v>
      </c>
      <c r="D4399" s="38" t="s">
        <v>37</v>
      </c>
      <c r="E4399" s="38" t="s">
        <v>23</v>
      </c>
      <c r="F4399" s="38" t="s">
        <v>0</v>
      </c>
      <c r="G4399" s="38" t="s">
        <v>14</v>
      </c>
      <c r="H4399" s="38" t="s">
        <v>15</v>
      </c>
      <c r="I4399" s="38" t="s">
        <v>116</v>
      </c>
    </row>
    <row r="4400" spans="1:9" x14ac:dyDescent="0.2">
      <c r="A4400" s="37">
        <v>37987</v>
      </c>
      <c r="B4400" s="38">
        <v>2.5142720928566842</v>
      </c>
      <c r="C4400" s="38" t="s">
        <v>120</v>
      </c>
      <c r="D4400" s="38" t="s">
        <v>37</v>
      </c>
      <c r="E4400" s="38" t="s">
        <v>23</v>
      </c>
      <c r="F4400" s="38" t="s">
        <v>0</v>
      </c>
      <c r="G4400" s="38" t="s">
        <v>14</v>
      </c>
      <c r="H4400" s="38" t="s">
        <v>15</v>
      </c>
      <c r="I4400" s="38" t="s">
        <v>116</v>
      </c>
    </row>
    <row r="4401" spans="1:9" x14ac:dyDescent="0.2">
      <c r="A4401" s="37">
        <v>38078</v>
      </c>
      <c r="B4401" s="38">
        <v>2.5490519566462089</v>
      </c>
      <c r="C4401" s="38" t="s">
        <v>120</v>
      </c>
      <c r="D4401" s="38" t="s">
        <v>37</v>
      </c>
      <c r="E4401" s="38" t="s">
        <v>23</v>
      </c>
      <c r="F4401" s="38" t="s">
        <v>0</v>
      </c>
      <c r="G4401" s="38" t="s">
        <v>14</v>
      </c>
      <c r="H4401" s="38" t="s">
        <v>15</v>
      </c>
      <c r="I4401" s="38" t="s">
        <v>116</v>
      </c>
    </row>
    <row r="4402" spans="1:9" x14ac:dyDescent="0.2">
      <c r="A4402" s="37">
        <v>38169</v>
      </c>
      <c r="B4402" s="38">
        <v>2.5975181505050182</v>
      </c>
      <c r="C4402" s="38" t="s">
        <v>120</v>
      </c>
      <c r="D4402" s="38" t="s">
        <v>37</v>
      </c>
      <c r="E4402" s="38" t="s">
        <v>23</v>
      </c>
      <c r="F4402" s="38" t="s">
        <v>0</v>
      </c>
      <c r="G4402" s="38" t="s">
        <v>14</v>
      </c>
      <c r="H4402" s="38" t="s">
        <v>15</v>
      </c>
      <c r="I4402" s="38" t="s">
        <v>116</v>
      </c>
    </row>
    <row r="4403" spans="1:9" x14ac:dyDescent="0.2">
      <c r="A4403" s="37">
        <v>38261</v>
      </c>
      <c r="B4403" s="38">
        <v>2.6300989944016084</v>
      </c>
      <c r="C4403" s="38" t="s">
        <v>120</v>
      </c>
      <c r="D4403" s="38" t="s">
        <v>37</v>
      </c>
      <c r="E4403" s="38" t="s">
        <v>23</v>
      </c>
      <c r="F4403" s="38" t="s">
        <v>0</v>
      </c>
      <c r="G4403" s="38" t="s">
        <v>14</v>
      </c>
      <c r="H4403" s="38" t="s">
        <v>15</v>
      </c>
      <c r="I4403" s="38" t="s">
        <v>116</v>
      </c>
    </row>
    <row r="4404" spans="1:9" x14ac:dyDescent="0.2">
      <c r="A4404" s="37">
        <v>38353</v>
      </c>
      <c r="B4404" s="38">
        <v>2.5865600445720727</v>
      </c>
      <c r="C4404" s="38" t="s">
        <v>120</v>
      </c>
      <c r="D4404" s="38" t="s">
        <v>37</v>
      </c>
      <c r="E4404" s="38" t="s">
        <v>23</v>
      </c>
      <c r="F4404" s="38" t="s">
        <v>0</v>
      </c>
      <c r="G4404" s="38" t="s">
        <v>14</v>
      </c>
      <c r="H4404" s="38" t="s">
        <v>15</v>
      </c>
      <c r="I4404" s="38" t="s">
        <v>116</v>
      </c>
    </row>
    <row r="4405" spans="1:9" x14ac:dyDescent="0.2">
      <c r="A4405" s="37">
        <v>38443</v>
      </c>
      <c r="B4405" s="38">
        <v>2.5151271979458878</v>
      </c>
      <c r="C4405" s="38" t="s">
        <v>120</v>
      </c>
      <c r="D4405" s="38" t="s">
        <v>37</v>
      </c>
      <c r="E4405" s="38" t="s">
        <v>23</v>
      </c>
      <c r="F4405" s="38" t="s">
        <v>0</v>
      </c>
      <c r="G4405" s="38" t="s">
        <v>14</v>
      </c>
      <c r="H4405" s="38" t="s">
        <v>15</v>
      </c>
      <c r="I4405" s="38" t="s">
        <v>116</v>
      </c>
    </row>
    <row r="4406" spans="1:9" x14ac:dyDescent="0.2">
      <c r="A4406" s="37">
        <v>38534</v>
      </c>
      <c r="B4406" s="38">
        <v>2.4782711833578608</v>
      </c>
      <c r="C4406" s="38" t="s">
        <v>120</v>
      </c>
      <c r="D4406" s="38" t="s">
        <v>37</v>
      </c>
      <c r="E4406" s="38" t="s">
        <v>23</v>
      </c>
      <c r="F4406" s="38" t="s">
        <v>0</v>
      </c>
      <c r="G4406" s="38" t="s">
        <v>14</v>
      </c>
      <c r="H4406" s="38" t="s">
        <v>15</v>
      </c>
      <c r="I4406" s="38" t="s">
        <v>116</v>
      </c>
    </row>
    <row r="4407" spans="1:9" x14ac:dyDescent="0.2">
      <c r="A4407" s="37">
        <v>38626</v>
      </c>
      <c r="B4407" s="38">
        <v>2.4286086689019992</v>
      </c>
      <c r="C4407" s="38" t="s">
        <v>120</v>
      </c>
      <c r="D4407" s="38" t="s">
        <v>37</v>
      </c>
      <c r="E4407" s="38" t="s">
        <v>23</v>
      </c>
      <c r="F4407" s="38" t="s">
        <v>0</v>
      </c>
      <c r="G4407" s="38" t="s">
        <v>14</v>
      </c>
      <c r="H4407" s="38" t="s">
        <v>15</v>
      </c>
      <c r="I4407" s="38" t="s">
        <v>116</v>
      </c>
    </row>
    <row r="4408" spans="1:9" x14ac:dyDescent="0.2">
      <c r="A4408" s="37">
        <v>38718</v>
      </c>
      <c r="B4408" s="38">
        <v>2.3641868360894991</v>
      </c>
      <c r="C4408" s="38" t="s">
        <v>120</v>
      </c>
      <c r="D4408" s="38" t="s">
        <v>37</v>
      </c>
      <c r="E4408" s="38" t="s">
        <v>23</v>
      </c>
      <c r="F4408" s="38" t="s">
        <v>0</v>
      </c>
      <c r="G4408" s="38" t="s">
        <v>14</v>
      </c>
      <c r="H4408" s="38" t="s">
        <v>15</v>
      </c>
      <c r="I4408" s="38" t="s">
        <v>116</v>
      </c>
    </row>
    <row r="4409" spans="1:9" x14ac:dyDescent="0.2">
      <c r="A4409" s="37">
        <v>38808</v>
      </c>
      <c r="B4409" s="38">
        <v>2.2954840126170772</v>
      </c>
      <c r="C4409" s="38" t="s">
        <v>120</v>
      </c>
      <c r="D4409" s="38" t="s">
        <v>37</v>
      </c>
      <c r="E4409" s="38" t="s">
        <v>23</v>
      </c>
      <c r="F4409" s="38" t="s">
        <v>0</v>
      </c>
      <c r="G4409" s="38" t="s">
        <v>14</v>
      </c>
      <c r="H4409" s="38" t="s">
        <v>15</v>
      </c>
      <c r="I4409" s="38" t="s">
        <v>116</v>
      </c>
    </row>
    <row r="4410" spans="1:9" x14ac:dyDescent="0.2">
      <c r="A4410" s="37">
        <v>38899</v>
      </c>
      <c r="B4410" s="38">
        <v>2.182794639098562</v>
      </c>
      <c r="C4410" s="38" t="s">
        <v>120</v>
      </c>
      <c r="D4410" s="38" t="s">
        <v>37</v>
      </c>
      <c r="E4410" s="38" t="s">
        <v>23</v>
      </c>
      <c r="F4410" s="38" t="s">
        <v>0</v>
      </c>
      <c r="G4410" s="38" t="s">
        <v>14</v>
      </c>
      <c r="H4410" s="38" t="s">
        <v>15</v>
      </c>
      <c r="I4410" s="38" t="s">
        <v>116</v>
      </c>
    </row>
    <row r="4411" spans="1:9" x14ac:dyDescent="0.2">
      <c r="A4411" s="37">
        <v>38991</v>
      </c>
      <c r="B4411" s="38">
        <v>2.0738058071295473</v>
      </c>
      <c r="C4411" s="38" t="s">
        <v>120</v>
      </c>
      <c r="D4411" s="38" t="s">
        <v>37</v>
      </c>
      <c r="E4411" s="38" t="s">
        <v>23</v>
      </c>
      <c r="F4411" s="38" t="s">
        <v>0</v>
      </c>
      <c r="G4411" s="38" t="s">
        <v>14</v>
      </c>
      <c r="H4411" s="38" t="s">
        <v>15</v>
      </c>
      <c r="I4411" s="38" t="s">
        <v>116</v>
      </c>
    </row>
    <row r="4412" spans="1:9" x14ac:dyDescent="0.2">
      <c r="A4412" s="37">
        <v>39083</v>
      </c>
      <c r="B4412" s="38">
        <v>2.0731689268196574</v>
      </c>
      <c r="C4412" s="38" t="s">
        <v>120</v>
      </c>
      <c r="D4412" s="38" t="s">
        <v>37</v>
      </c>
      <c r="E4412" s="38" t="s">
        <v>23</v>
      </c>
      <c r="F4412" s="38" t="s">
        <v>0</v>
      </c>
      <c r="G4412" s="38" t="s">
        <v>14</v>
      </c>
      <c r="H4412" s="38" t="s">
        <v>15</v>
      </c>
      <c r="I4412" s="38" t="s">
        <v>116</v>
      </c>
    </row>
    <row r="4413" spans="1:9" x14ac:dyDescent="0.2">
      <c r="A4413" s="37">
        <v>39173</v>
      </c>
      <c r="B4413" s="38">
        <v>2.0715549442802184</v>
      </c>
      <c r="C4413" s="38" t="s">
        <v>120</v>
      </c>
      <c r="D4413" s="38" t="s">
        <v>37</v>
      </c>
      <c r="E4413" s="38" t="s">
        <v>23</v>
      </c>
      <c r="F4413" s="38" t="s">
        <v>0</v>
      </c>
      <c r="G4413" s="38" t="s">
        <v>14</v>
      </c>
      <c r="H4413" s="38" t="s">
        <v>15</v>
      </c>
      <c r="I4413" s="38" t="s">
        <v>116</v>
      </c>
    </row>
    <row r="4414" spans="1:9" x14ac:dyDescent="0.2">
      <c r="A4414" s="37">
        <v>39264</v>
      </c>
      <c r="B4414" s="38">
        <v>2.0727747518931139</v>
      </c>
      <c r="C4414" s="38" t="s">
        <v>120</v>
      </c>
      <c r="D4414" s="38" t="s">
        <v>37</v>
      </c>
      <c r="E4414" s="38" t="s">
        <v>23</v>
      </c>
      <c r="F4414" s="38" t="s">
        <v>0</v>
      </c>
      <c r="G4414" s="38" t="s">
        <v>14</v>
      </c>
      <c r="H4414" s="38" t="s">
        <v>15</v>
      </c>
      <c r="I4414" s="38" t="s">
        <v>116</v>
      </c>
    </row>
    <row r="4415" spans="1:9" x14ac:dyDescent="0.2">
      <c r="A4415" s="37">
        <v>39356</v>
      </c>
      <c r="B4415" s="38">
        <v>2.0308428649259413</v>
      </c>
      <c r="C4415" s="38" t="s">
        <v>120</v>
      </c>
      <c r="D4415" s="38" t="s">
        <v>37</v>
      </c>
      <c r="E4415" s="38" t="s">
        <v>23</v>
      </c>
      <c r="F4415" s="38" t="s">
        <v>0</v>
      </c>
      <c r="G4415" s="38" t="s">
        <v>14</v>
      </c>
      <c r="H4415" s="38" t="s">
        <v>15</v>
      </c>
      <c r="I4415" s="38" t="s">
        <v>116</v>
      </c>
    </row>
    <row r="4416" spans="1:9" x14ac:dyDescent="0.2">
      <c r="A4416" s="37">
        <v>39448</v>
      </c>
      <c r="B4416" s="38">
        <v>2.0054797665614466</v>
      </c>
      <c r="C4416" s="38" t="s">
        <v>120</v>
      </c>
      <c r="D4416" s="38" t="s">
        <v>37</v>
      </c>
      <c r="E4416" s="38" t="s">
        <v>23</v>
      </c>
      <c r="F4416" s="38" t="s">
        <v>0</v>
      </c>
      <c r="G4416" s="38" t="s">
        <v>14</v>
      </c>
      <c r="H4416" s="38" t="s">
        <v>15</v>
      </c>
      <c r="I4416" s="38" t="s">
        <v>116</v>
      </c>
    </row>
    <row r="4417" spans="1:9" x14ac:dyDescent="0.2">
      <c r="A4417" s="37">
        <v>39539</v>
      </c>
      <c r="B4417" s="38">
        <v>1.9129540473285189</v>
      </c>
      <c r="C4417" s="38" t="s">
        <v>120</v>
      </c>
      <c r="D4417" s="38" t="s">
        <v>37</v>
      </c>
      <c r="E4417" s="38" t="s">
        <v>23</v>
      </c>
      <c r="F4417" s="38" t="s">
        <v>0</v>
      </c>
      <c r="G4417" s="38" t="s">
        <v>14</v>
      </c>
      <c r="H4417" s="38" t="s">
        <v>15</v>
      </c>
      <c r="I4417" s="38" t="s">
        <v>116</v>
      </c>
    </row>
    <row r="4418" spans="1:9" x14ac:dyDescent="0.2">
      <c r="A4418" s="37">
        <v>39630</v>
      </c>
      <c r="B4418" s="38">
        <v>1.7995967671191604</v>
      </c>
      <c r="C4418" s="38" t="s">
        <v>120</v>
      </c>
      <c r="D4418" s="38" t="s">
        <v>37</v>
      </c>
      <c r="E4418" s="38" t="s">
        <v>23</v>
      </c>
      <c r="F4418" s="38" t="s">
        <v>0</v>
      </c>
      <c r="G4418" s="38" t="s">
        <v>14</v>
      </c>
      <c r="H4418" s="38" t="s">
        <v>15</v>
      </c>
      <c r="I4418" s="38" t="s">
        <v>116</v>
      </c>
    </row>
    <row r="4419" spans="1:9" x14ac:dyDescent="0.2">
      <c r="A4419" s="37">
        <v>39722</v>
      </c>
      <c r="B4419" s="38">
        <v>1.6678989717147763</v>
      </c>
      <c r="C4419" s="38" t="s">
        <v>120</v>
      </c>
      <c r="D4419" s="38" t="s">
        <v>37</v>
      </c>
      <c r="E4419" s="38" t="s">
        <v>23</v>
      </c>
      <c r="F4419" s="38" t="s">
        <v>0</v>
      </c>
      <c r="G4419" s="38" t="s">
        <v>14</v>
      </c>
      <c r="H4419" s="38" t="s">
        <v>15</v>
      </c>
      <c r="I4419" s="38" t="s">
        <v>116</v>
      </c>
    </row>
    <row r="4420" spans="1:9" x14ac:dyDescent="0.2">
      <c r="A4420" s="37">
        <v>39814</v>
      </c>
      <c r="B4420" s="38">
        <v>1.5116813511303784</v>
      </c>
      <c r="C4420" s="38" t="s">
        <v>120</v>
      </c>
      <c r="D4420" s="38" t="s">
        <v>37</v>
      </c>
      <c r="E4420" s="38" t="s">
        <v>23</v>
      </c>
      <c r="F4420" s="38" t="s">
        <v>0</v>
      </c>
      <c r="G4420" s="38" t="s">
        <v>14</v>
      </c>
      <c r="H4420" s="38" t="s">
        <v>15</v>
      </c>
      <c r="I4420" s="38" t="s">
        <v>116</v>
      </c>
    </row>
    <row r="4421" spans="1:9" x14ac:dyDescent="0.2">
      <c r="A4421" s="37">
        <v>39904</v>
      </c>
      <c r="B4421" s="38">
        <v>1.3876088525702546</v>
      </c>
      <c r="C4421" s="38" t="s">
        <v>120</v>
      </c>
      <c r="D4421" s="38" t="s">
        <v>37</v>
      </c>
      <c r="E4421" s="38" t="s">
        <v>23</v>
      </c>
      <c r="F4421" s="38" t="s">
        <v>0</v>
      </c>
      <c r="G4421" s="38" t="s">
        <v>14</v>
      </c>
      <c r="H4421" s="38" t="s">
        <v>15</v>
      </c>
      <c r="I4421" s="38" t="s">
        <v>116</v>
      </c>
    </row>
    <row r="4422" spans="1:9" x14ac:dyDescent="0.2">
      <c r="A4422" s="37">
        <v>39995</v>
      </c>
      <c r="B4422" s="38">
        <v>1.2846265319904404</v>
      </c>
      <c r="C4422" s="38" t="s">
        <v>120</v>
      </c>
      <c r="D4422" s="38" t="s">
        <v>37</v>
      </c>
      <c r="E4422" s="38" t="s">
        <v>23</v>
      </c>
      <c r="F4422" s="38" t="s">
        <v>0</v>
      </c>
      <c r="G4422" s="38" t="s">
        <v>14</v>
      </c>
      <c r="H4422" s="38" t="s">
        <v>15</v>
      </c>
      <c r="I4422" s="38" t="s">
        <v>116</v>
      </c>
    </row>
    <row r="4423" spans="1:9" x14ac:dyDescent="0.2">
      <c r="A4423" s="37">
        <v>40087</v>
      </c>
      <c r="B4423" s="38">
        <v>1.2379311330975806</v>
      </c>
      <c r="C4423" s="38" t="s">
        <v>120</v>
      </c>
      <c r="D4423" s="38" t="s">
        <v>37</v>
      </c>
      <c r="E4423" s="38" t="s">
        <v>23</v>
      </c>
      <c r="F4423" s="38" t="s">
        <v>0</v>
      </c>
      <c r="G4423" s="38" t="s">
        <v>14</v>
      </c>
      <c r="H4423" s="38" t="s">
        <v>15</v>
      </c>
      <c r="I4423" s="38" t="s">
        <v>116</v>
      </c>
    </row>
    <row r="4424" spans="1:9" x14ac:dyDescent="0.2">
      <c r="A4424" s="37">
        <v>40179</v>
      </c>
      <c r="B4424" s="38">
        <v>1.2539528671711375</v>
      </c>
      <c r="C4424" s="38" t="s">
        <v>120</v>
      </c>
      <c r="D4424" s="38" t="s">
        <v>37</v>
      </c>
      <c r="E4424" s="38" t="s">
        <v>23</v>
      </c>
      <c r="F4424" s="38" t="s">
        <v>0</v>
      </c>
      <c r="G4424" s="38" t="s">
        <v>14</v>
      </c>
      <c r="H4424" s="38" t="s">
        <v>15</v>
      </c>
      <c r="I4424" s="38" t="s">
        <v>116</v>
      </c>
    </row>
    <row r="4425" spans="1:9" x14ac:dyDescent="0.2">
      <c r="A4425" s="37">
        <v>40269</v>
      </c>
      <c r="B4425" s="38">
        <v>1.2894739489824669</v>
      </c>
      <c r="C4425" s="38" t="s">
        <v>120</v>
      </c>
      <c r="D4425" s="38" t="s">
        <v>37</v>
      </c>
      <c r="E4425" s="38" t="s">
        <v>23</v>
      </c>
      <c r="F4425" s="38" t="s">
        <v>0</v>
      </c>
      <c r="G4425" s="38" t="s">
        <v>14</v>
      </c>
      <c r="H4425" s="38" t="s">
        <v>15</v>
      </c>
      <c r="I4425" s="38" t="s">
        <v>116</v>
      </c>
    </row>
    <row r="4426" spans="1:9" x14ac:dyDescent="0.2">
      <c r="A4426" s="37">
        <v>40360</v>
      </c>
      <c r="B4426" s="38">
        <v>1.361237893133227</v>
      </c>
      <c r="C4426" s="38" t="s">
        <v>120</v>
      </c>
      <c r="D4426" s="38" t="s">
        <v>37</v>
      </c>
      <c r="E4426" s="38" t="s">
        <v>23</v>
      </c>
      <c r="F4426" s="38" t="s">
        <v>0</v>
      </c>
      <c r="G4426" s="38" t="s">
        <v>14</v>
      </c>
      <c r="H4426" s="38" t="s">
        <v>15</v>
      </c>
      <c r="I4426" s="38" t="s">
        <v>116</v>
      </c>
    </row>
    <row r="4427" spans="1:9" x14ac:dyDescent="0.2">
      <c r="A4427" s="37">
        <v>40452</v>
      </c>
      <c r="B4427" s="38">
        <v>1.4195493499846501</v>
      </c>
      <c r="C4427" s="38" t="s">
        <v>120</v>
      </c>
      <c r="D4427" s="38" t="s">
        <v>37</v>
      </c>
      <c r="E4427" s="38" t="s">
        <v>23</v>
      </c>
      <c r="F4427" s="38" t="s">
        <v>0</v>
      </c>
      <c r="G4427" s="38" t="s">
        <v>14</v>
      </c>
      <c r="H4427" s="38" t="s">
        <v>15</v>
      </c>
      <c r="I4427" s="38" t="s">
        <v>116</v>
      </c>
    </row>
    <row r="4428" spans="1:9" x14ac:dyDescent="0.2">
      <c r="A4428" s="37">
        <v>40544</v>
      </c>
      <c r="B4428" s="38">
        <v>1.4796578160328977</v>
      </c>
      <c r="C4428" s="38" t="s">
        <v>120</v>
      </c>
      <c r="D4428" s="38" t="s">
        <v>37</v>
      </c>
      <c r="E4428" s="38" t="s">
        <v>23</v>
      </c>
      <c r="F4428" s="38" t="s">
        <v>0</v>
      </c>
      <c r="G4428" s="38" t="s">
        <v>14</v>
      </c>
      <c r="H4428" s="38" t="s">
        <v>15</v>
      </c>
      <c r="I4428" s="38" t="s">
        <v>116</v>
      </c>
    </row>
    <row r="4429" spans="1:9" x14ac:dyDescent="0.2">
      <c r="A4429" s="37">
        <v>40634</v>
      </c>
      <c r="B4429" s="38">
        <v>1.5188281266354409</v>
      </c>
      <c r="C4429" s="38" t="s">
        <v>120</v>
      </c>
      <c r="D4429" s="38" t="s">
        <v>37</v>
      </c>
      <c r="E4429" s="38" t="s">
        <v>23</v>
      </c>
      <c r="F4429" s="38" t="s">
        <v>0</v>
      </c>
      <c r="G4429" s="38" t="s">
        <v>14</v>
      </c>
      <c r="H4429" s="38" t="s">
        <v>15</v>
      </c>
      <c r="I4429" s="38" t="s">
        <v>116</v>
      </c>
    </row>
    <row r="4430" spans="1:9" x14ac:dyDescent="0.2">
      <c r="A4430" s="37">
        <v>40725</v>
      </c>
      <c r="B4430" s="38">
        <v>1.5569190620528195</v>
      </c>
      <c r="C4430" s="38" t="s">
        <v>120</v>
      </c>
      <c r="D4430" s="38" t="s">
        <v>37</v>
      </c>
      <c r="E4430" s="38" t="s">
        <v>23</v>
      </c>
      <c r="F4430" s="38" t="s">
        <v>0</v>
      </c>
      <c r="G4430" s="38" t="s">
        <v>14</v>
      </c>
      <c r="H4430" s="38" t="s">
        <v>15</v>
      </c>
      <c r="I4430" s="38" t="s">
        <v>116</v>
      </c>
    </row>
    <row r="4431" spans="1:9" x14ac:dyDescent="0.2">
      <c r="A4431" s="37">
        <v>40817</v>
      </c>
      <c r="B4431" s="38">
        <v>1.6101439837985732</v>
      </c>
      <c r="C4431" s="38" t="s">
        <v>120</v>
      </c>
      <c r="D4431" s="38" t="s">
        <v>37</v>
      </c>
      <c r="E4431" s="38" t="s">
        <v>23</v>
      </c>
      <c r="F4431" s="38" t="s">
        <v>0</v>
      </c>
      <c r="G4431" s="38" t="s">
        <v>14</v>
      </c>
      <c r="H4431" s="38" t="s">
        <v>15</v>
      </c>
      <c r="I4431" s="38" t="s">
        <v>116</v>
      </c>
    </row>
    <row r="4432" spans="1:9" x14ac:dyDescent="0.2">
      <c r="A4432" s="37">
        <v>40909</v>
      </c>
      <c r="B4432" s="38">
        <v>1.6649502644785041</v>
      </c>
      <c r="C4432" s="38" t="s">
        <v>120</v>
      </c>
      <c r="D4432" s="38" t="s">
        <v>37</v>
      </c>
      <c r="E4432" s="38" t="s">
        <v>23</v>
      </c>
      <c r="F4432" s="38" t="s">
        <v>0</v>
      </c>
      <c r="G4432" s="38" t="s">
        <v>14</v>
      </c>
      <c r="H4432" s="38" t="s">
        <v>15</v>
      </c>
      <c r="I4432" s="38" t="s">
        <v>116</v>
      </c>
    </row>
    <row r="4433" spans="1:9" x14ac:dyDescent="0.2">
      <c r="A4433" s="37">
        <v>41000</v>
      </c>
      <c r="B4433" s="38">
        <v>1.7047209438549649</v>
      </c>
      <c r="C4433" s="38" t="s">
        <v>120</v>
      </c>
      <c r="D4433" s="38" t="s">
        <v>37</v>
      </c>
      <c r="E4433" s="38" t="s">
        <v>23</v>
      </c>
      <c r="F4433" s="38" t="s">
        <v>0</v>
      </c>
      <c r="G4433" s="38" t="s">
        <v>14</v>
      </c>
      <c r="H4433" s="38" t="s">
        <v>15</v>
      </c>
      <c r="I4433" s="38" t="s">
        <v>116</v>
      </c>
    </row>
    <row r="4434" spans="1:9" x14ac:dyDescent="0.2">
      <c r="A4434" s="37">
        <v>41091</v>
      </c>
      <c r="B4434" s="38">
        <v>1.7259798198367093</v>
      </c>
      <c r="C4434" s="38" t="s">
        <v>120</v>
      </c>
      <c r="D4434" s="38" t="s">
        <v>37</v>
      </c>
      <c r="E4434" s="38" t="s">
        <v>23</v>
      </c>
      <c r="F4434" s="38" t="s">
        <v>0</v>
      </c>
      <c r="G4434" s="38" t="s">
        <v>14</v>
      </c>
      <c r="H4434" s="38" t="s">
        <v>15</v>
      </c>
      <c r="I4434" s="38" t="s">
        <v>116</v>
      </c>
    </row>
    <row r="4435" spans="1:9" x14ac:dyDescent="0.2">
      <c r="A4435" s="37">
        <v>41183</v>
      </c>
      <c r="B4435" s="38">
        <v>1.7516361974652117</v>
      </c>
      <c r="C4435" s="38" t="s">
        <v>120</v>
      </c>
      <c r="D4435" s="38" t="s">
        <v>37</v>
      </c>
      <c r="E4435" s="38" t="s">
        <v>23</v>
      </c>
      <c r="F4435" s="38" t="s">
        <v>0</v>
      </c>
      <c r="G4435" s="38" t="s">
        <v>14</v>
      </c>
      <c r="H4435" s="38" t="s">
        <v>15</v>
      </c>
      <c r="I4435" s="38" t="s">
        <v>116</v>
      </c>
    </row>
    <row r="4436" spans="1:9" x14ac:dyDescent="0.2">
      <c r="A4436" s="37">
        <v>41275</v>
      </c>
      <c r="B4436" s="38">
        <v>1.7974508789815546</v>
      </c>
      <c r="C4436" s="38" t="s">
        <v>120</v>
      </c>
      <c r="D4436" s="38" t="s">
        <v>37</v>
      </c>
      <c r="E4436" s="38" t="s">
        <v>23</v>
      </c>
      <c r="F4436" s="38" t="s">
        <v>0</v>
      </c>
      <c r="G4436" s="38" t="s">
        <v>14</v>
      </c>
      <c r="H4436" s="38" t="s">
        <v>15</v>
      </c>
      <c r="I4436" s="38" t="s">
        <v>116</v>
      </c>
    </row>
    <row r="4437" spans="1:9" x14ac:dyDescent="0.2">
      <c r="A4437" s="37">
        <v>41365</v>
      </c>
      <c r="B4437" s="38">
        <v>1.81630247069966</v>
      </c>
      <c r="C4437" s="38" t="s">
        <v>120</v>
      </c>
      <c r="D4437" s="38" t="s">
        <v>37</v>
      </c>
      <c r="E4437" s="38" t="s">
        <v>23</v>
      </c>
      <c r="F4437" s="38" t="s">
        <v>0</v>
      </c>
      <c r="G4437" s="38" t="s">
        <v>14</v>
      </c>
      <c r="H4437" s="38" t="s">
        <v>15</v>
      </c>
      <c r="I4437" s="38" t="s">
        <v>116</v>
      </c>
    </row>
    <row r="4438" spans="1:9" x14ac:dyDescent="0.2">
      <c r="A4438" s="37">
        <v>41456</v>
      </c>
      <c r="B4438" s="38">
        <v>1.8288140234294481</v>
      </c>
      <c r="C4438" s="38" t="s">
        <v>120</v>
      </c>
      <c r="D4438" s="38" t="s">
        <v>37</v>
      </c>
      <c r="E4438" s="38" t="s">
        <v>23</v>
      </c>
      <c r="F4438" s="38" t="s">
        <v>0</v>
      </c>
      <c r="G4438" s="38" t="s">
        <v>14</v>
      </c>
      <c r="H4438" s="38" t="s">
        <v>15</v>
      </c>
      <c r="I4438" s="38" t="s">
        <v>116</v>
      </c>
    </row>
    <row r="4439" spans="1:9" x14ac:dyDescent="0.2">
      <c r="A4439" s="37">
        <v>41548</v>
      </c>
      <c r="B4439" s="38">
        <v>1.8627084114161585</v>
      </c>
      <c r="C4439" s="38" t="s">
        <v>120</v>
      </c>
      <c r="D4439" s="38" t="s">
        <v>37</v>
      </c>
      <c r="E4439" s="38" t="s">
        <v>23</v>
      </c>
      <c r="F4439" s="38" t="s">
        <v>0</v>
      </c>
      <c r="G4439" s="38" t="s">
        <v>14</v>
      </c>
      <c r="H4439" s="38" t="s">
        <v>15</v>
      </c>
      <c r="I4439" s="38" t="s">
        <v>116</v>
      </c>
    </row>
    <row r="4440" spans="1:9" x14ac:dyDescent="0.2">
      <c r="A4440" s="37">
        <v>41640</v>
      </c>
      <c r="B4440" s="38">
        <v>1.8977621747596984</v>
      </c>
      <c r="C4440" s="38" t="s">
        <v>120</v>
      </c>
      <c r="D4440" s="38" t="s">
        <v>37</v>
      </c>
      <c r="E4440" s="38" t="s">
        <v>23</v>
      </c>
      <c r="F4440" s="38" t="s">
        <v>0</v>
      </c>
      <c r="G4440" s="38" t="s">
        <v>14</v>
      </c>
      <c r="H4440" s="38" t="s">
        <v>15</v>
      </c>
      <c r="I4440" s="38" t="s">
        <v>116</v>
      </c>
    </row>
    <row r="4441" spans="1:9" x14ac:dyDescent="0.2">
      <c r="A4441" s="37">
        <v>41730</v>
      </c>
      <c r="B4441" s="38">
        <v>1.9174417714115322</v>
      </c>
      <c r="C4441" s="38" t="s">
        <v>120</v>
      </c>
      <c r="D4441" s="38" t="s">
        <v>37</v>
      </c>
      <c r="E4441" s="38" t="s">
        <v>23</v>
      </c>
      <c r="F4441" s="38" t="s">
        <v>0</v>
      </c>
      <c r="G4441" s="38" t="s">
        <v>14</v>
      </c>
      <c r="H4441" s="38" t="s">
        <v>15</v>
      </c>
      <c r="I4441" s="38" t="s">
        <v>116</v>
      </c>
    </row>
    <row r="4442" spans="1:9" x14ac:dyDescent="0.2">
      <c r="A4442" s="37">
        <v>41821</v>
      </c>
      <c r="B4442" s="38">
        <v>1.9591123495293683</v>
      </c>
      <c r="C4442" s="38" t="s">
        <v>120</v>
      </c>
      <c r="D4442" s="38" t="s">
        <v>37</v>
      </c>
      <c r="E4442" s="38" t="s">
        <v>23</v>
      </c>
      <c r="F4442" s="38" t="s">
        <v>0</v>
      </c>
      <c r="G4442" s="38" t="s">
        <v>14</v>
      </c>
      <c r="H4442" s="38" t="s">
        <v>15</v>
      </c>
      <c r="I4442" s="38" t="s">
        <v>116</v>
      </c>
    </row>
    <row r="4443" spans="1:9" x14ac:dyDescent="0.2">
      <c r="A4443" s="37">
        <v>41913</v>
      </c>
      <c r="B4443" s="38">
        <v>1.9896993006061958</v>
      </c>
      <c r="C4443" s="38" t="s">
        <v>120</v>
      </c>
      <c r="D4443" s="38" t="s">
        <v>37</v>
      </c>
      <c r="E4443" s="38" t="s">
        <v>23</v>
      </c>
      <c r="F4443" s="38" t="s">
        <v>0</v>
      </c>
      <c r="G4443" s="38" t="s">
        <v>14</v>
      </c>
      <c r="H4443" s="38" t="s">
        <v>15</v>
      </c>
      <c r="I4443" s="38" t="s">
        <v>116</v>
      </c>
    </row>
    <row r="4444" spans="1:9" x14ac:dyDescent="0.2">
      <c r="A4444" s="37">
        <v>42005</v>
      </c>
      <c r="B4444" s="38">
        <v>2.0201368961875854</v>
      </c>
      <c r="C4444" s="38" t="s">
        <v>120</v>
      </c>
      <c r="D4444" s="38" t="s">
        <v>37</v>
      </c>
      <c r="E4444" s="38" t="s">
        <v>23</v>
      </c>
      <c r="F4444" s="38" t="s">
        <v>0</v>
      </c>
      <c r="G4444" s="38" t="s">
        <v>14</v>
      </c>
      <c r="H4444" s="38" t="s">
        <v>15</v>
      </c>
      <c r="I4444" s="38" t="s">
        <v>116</v>
      </c>
    </row>
    <row r="4445" spans="1:9" x14ac:dyDescent="0.2">
      <c r="A4445" s="37">
        <v>42095</v>
      </c>
      <c r="B4445" s="38">
        <v>2.0385818410378231</v>
      </c>
      <c r="C4445" s="38" t="s">
        <v>120</v>
      </c>
      <c r="D4445" s="38" t="s">
        <v>37</v>
      </c>
      <c r="E4445" s="38" t="s">
        <v>23</v>
      </c>
      <c r="F4445" s="38" t="s">
        <v>0</v>
      </c>
      <c r="G4445" s="38" t="s">
        <v>14</v>
      </c>
      <c r="H4445" s="38" t="s">
        <v>15</v>
      </c>
      <c r="I4445" s="38" t="s">
        <v>116</v>
      </c>
    </row>
    <row r="4446" spans="1:9" x14ac:dyDescent="0.2">
      <c r="A4446" s="37">
        <v>42186</v>
      </c>
      <c r="B4446" s="38">
        <v>2.0479054028586852</v>
      </c>
      <c r="C4446" s="38" t="s">
        <v>120</v>
      </c>
      <c r="D4446" s="38" t="s">
        <v>37</v>
      </c>
      <c r="E4446" s="38" t="s">
        <v>23</v>
      </c>
      <c r="F4446" s="38" t="s">
        <v>0</v>
      </c>
      <c r="G4446" s="38" t="s">
        <v>14</v>
      </c>
      <c r="H4446" s="38" t="s">
        <v>15</v>
      </c>
      <c r="I4446" s="38" t="s">
        <v>116</v>
      </c>
    </row>
    <row r="4447" spans="1:9" x14ac:dyDescent="0.2">
      <c r="A4447" s="37">
        <v>42278</v>
      </c>
      <c r="B4447" s="38">
        <v>2.0596783612596425</v>
      </c>
      <c r="C4447" s="38" t="s">
        <v>120</v>
      </c>
      <c r="D4447" s="38" t="s">
        <v>37</v>
      </c>
      <c r="E4447" s="38" t="s">
        <v>23</v>
      </c>
      <c r="F4447" s="38" t="s">
        <v>0</v>
      </c>
      <c r="G4447" s="38" t="s">
        <v>14</v>
      </c>
      <c r="H4447" s="38" t="s">
        <v>15</v>
      </c>
      <c r="I4447" s="38" t="s">
        <v>116</v>
      </c>
    </row>
    <row r="4448" spans="1:9" x14ac:dyDescent="0.2">
      <c r="A4448" s="37">
        <v>42370</v>
      </c>
      <c r="B4448" s="38">
        <v>2.0706351541875279</v>
      </c>
      <c r="C4448" s="38" t="s">
        <v>120</v>
      </c>
      <c r="D4448" s="38" t="s">
        <v>37</v>
      </c>
      <c r="E4448" s="38" t="s">
        <v>23</v>
      </c>
      <c r="F4448" s="38" t="s">
        <v>0</v>
      </c>
      <c r="G4448" s="38" t="s">
        <v>14</v>
      </c>
      <c r="H4448" s="38" t="s">
        <v>15</v>
      </c>
      <c r="I4448" s="38" t="s">
        <v>116</v>
      </c>
    </row>
    <row r="4449" spans="1:9" x14ac:dyDescent="0.2">
      <c r="A4449" s="37">
        <v>42461</v>
      </c>
      <c r="B4449" s="38">
        <v>2.0627740851982823</v>
      </c>
      <c r="C4449" s="38" t="s">
        <v>120</v>
      </c>
      <c r="D4449" s="38" t="s">
        <v>37</v>
      </c>
      <c r="E4449" s="38" t="s">
        <v>23</v>
      </c>
      <c r="F4449" s="38" t="s">
        <v>0</v>
      </c>
      <c r="G4449" s="38" t="s">
        <v>14</v>
      </c>
      <c r="H4449" s="38" t="s">
        <v>15</v>
      </c>
      <c r="I4449" s="38" t="s">
        <v>116</v>
      </c>
    </row>
    <row r="4450" spans="1:9" x14ac:dyDescent="0.2">
      <c r="A4450" s="37">
        <v>42552</v>
      </c>
      <c r="B4450" s="38">
        <v>2.0404380930725052</v>
      </c>
      <c r="C4450" s="38" t="s">
        <v>120</v>
      </c>
      <c r="D4450" s="38" t="s">
        <v>37</v>
      </c>
      <c r="E4450" s="38" t="s">
        <v>23</v>
      </c>
      <c r="F4450" s="38" t="s">
        <v>0</v>
      </c>
      <c r="G4450" s="38" t="s">
        <v>14</v>
      </c>
      <c r="H4450" s="38" t="s">
        <v>15</v>
      </c>
      <c r="I4450" s="38" t="s">
        <v>116</v>
      </c>
    </row>
    <row r="4451" spans="1:9" x14ac:dyDescent="0.2">
      <c r="A4451" s="37">
        <v>42644</v>
      </c>
      <c r="B4451" s="38">
        <v>2.0198471397081308</v>
      </c>
      <c r="C4451" s="38" t="s">
        <v>120</v>
      </c>
      <c r="D4451" s="38" t="s">
        <v>37</v>
      </c>
      <c r="E4451" s="38" t="s">
        <v>23</v>
      </c>
      <c r="F4451" s="38" t="s">
        <v>0</v>
      </c>
      <c r="G4451" s="38" t="s">
        <v>14</v>
      </c>
      <c r="H4451" s="38" t="s">
        <v>15</v>
      </c>
      <c r="I4451" s="38" t="s">
        <v>116</v>
      </c>
    </row>
    <row r="4452" spans="1:9" x14ac:dyDescent="0.2">
      <c r="A4452" s="37">
        <v>42736</v>
      </c>
      <c r="B4452" s="38">
        <v>2.0105638086753252</v>
      </c>
      <c r="C4452" s="38" t="s">
        <v>120</v>
      </c>
      <c r="D4452" s="38" t="s">
        <v>37</v>
      </c>
      <c r="E4452" s="38" t="s">
        <v>23</v>
      </c>
      <c r="F4452" s="38" t="s">
        <v>0</v>
      </c>
      <c r="G4452" s="38" t="s">
        <v>14</v>
      </c>
      <c r="H4452" s="38" t="s">
        <v>15</v>
      </c>
      <c r="I4452" s="38" t="s">
        <v>116</v>
      </c>
    </row>
    <row r="4453" spans="1:9" x14ac:dyDescent="0.2">
      <c r="A4453" s="37">
        <v>42826</v>
      </c>
      <c r="B4453" s="38">
        <v>2.0005232140212881</v>
      </c>
      <c r="C4453" s="38" t="s">
        <v>120</v>
      </c>
      <c r="D4453" s="38" t="s">
        <v>37</v>
      </c>
      <c r="E4453" s="38" t="s">
        <v>23</v>
      </c>
      <c r="F4453" s="38" t="s">
        <v>0</v>
      </c>
      <c r="G4453" s="38" t="s">
        <v>14</v>
      </c>
      <c r="H4453" s="38" t="s">
        <v>15</v>
      </c>
      <c r="I4453" s="38" t="s">
        <v>116</v>
      </c>
    </row>
    <row r="4454" spans="1:9" x14ac:dyDescent="0.2">
      <c r="A4454" s="37">
        <v>42917</v>
      </c>
      <c r="B4454" s="38">
        <v>2.0050457388361087</v>
      </c>
      <c r="C4454" s="38" t="s">
        <v>120</v>
      </c>
      <c r="D4454" s="38" t="s">
        <v>37</v>
      </c>
      <c r="E4454" s="38" t="s">
        <v>23</v>
      </c>
      <c r="F4454" s="38" t="s">
        <v>0</v>
      </c>
      <c r="G4454" s="38" t="s">
        <v>14</v>
      </c>
      <c r="H4454" s="38" t="s">
        <v>15</v>
      </c>
      <c r="I4454" s="38" t="s">
        <v>116</v>
      </c>
    </row>
    <row r="4455" spans="1:9" x14ac:dyDescent="0.2">
      <c r="A4455" s="37">
        <v>43009</v>
      </c>
      <c r="B4455" s="38">
        <v>2.0149811300427034</v>
      </c>
      <c r="C4455" s="38" t="s">
        <v>120</v>
      </c>
      <c r="D4455" s="38" t="s">
        <v>37</v>
      </c>
      <c r="E4455" s="38" t="s">
        <v>23</v>
      </c>
      <c r="F4455" s="38" t="s">
        <v>0</v>
      </c>
      <c r="G4455" s="38" t="s">
        <v>14</v>
      </c>
      <c r="H4455" s="38" t="s">
        <v>15</v>
      </c>
      <c r="I4455" s="38" t="s">
        <v>116</v>
      </c>
    </row>
    <row r="4456" spans="1:9" x14ac:dyDescent="0.2">
      <c r="A4456" s="37">
        <v>43101</v>
      </c>
      <c r="B4456" s="38">
        <v>2.0387698338687033</v>
      </c>
      <c r="C4456" s="38" t="s">
        <v>120</v>
      </c>
      <c r="D4456" s="38" t="s">
        <v>37</v>
      </c>
      <c r="E4456" s="38" t="s">
        <v>23</v>
      </c>
      <c r="F4456" s="38" t="s">
        <v>0</v>
      </c>
      <c r="G4456" s="38" t="s">
        <v>14</v>
      </c>
      <c r="H4456" s="38" t="s">
        <v>15</v>
      </c>
      <c r="I4456" s="38" t="s">
        <v>116</v>
      </c>
    </row>
    <row r="4457" spans="1:9" x14ac:dyDescent="0.2">
      <c r="A4457" s="37">
        <v>43191</v>
      </c>
      <c r="B4457" s="38">
        <v>2.0678218975251461</v>
      </c>
      <c r="C4457" s="38" t="s">
        <v>120</v>
      </c>
      <c r="D4457" s="38" t="s">
        <v>37</v>
      </c>
      <c r="E4457" s="38" t="s">
        <v>23</v>
      </c>
      <c r="F4457" s="38" t="s">
        <v>0</v>
      </c>
      <c r="G4457" s="38" t="s">
        <v>14</v>
      </c>
      <c r="H4457" s="38" t="s">
        <v>15</v>
      </c>
      <c r="I4457" s="38" t="s">
        <v>116</v>
      </c>
    </row>
    <row r="4458" spans="1:9" x14ac:dyDescent="0.2">
      <c r="A4458" s="37">
        <v>43282</v>
      </c>
      <c r="B4458" s="38">
        <v>2.0754323139569042</v>
      </c>
      <c r="C4458" s="38" t="s">
        <v>120</v>
      </c>
      <c r="D4458" s="38" t="s">
        <v>37</v>
      </c>
      <c r="E4458" s="38" t="s">
        <v>23</v>
      </c>
      <c r="F4458" s="38" t="s">
        <v>0</v>
      </c>
      <c r="G4458" s="38" t="s">
        <v>14</v>
      </c>
      <c r="H4458" s="38" t="s">
        <v>15</v>
      </c>
      <c r="I4458" s="38" t="s">
        <v>116</v>
      </c>
    </row>
    <row r="4459" spans="1:9" x14ac:dyDescent="0.2">
      <c r="A4459" s="37">
        <v>43374</v>
      </c>
      <c r="B4459" s="38">
        <v>2.098961645961972</v>
      </c>
      <c r="C4459" s="38" t="s">
        <v>120</v>
      </c>
      <c r="D4459" s="38" t="s">
        <v>37</v>
      </c>
      <c r="E4459" s="38" t="s">
        <v>23</v>
      </c>
      <c r="F4459" s="38" t="s">
        <v>0</v>
      </c>
      <c r="G4459" s="38" t="s">
        <v>14</v>
      </c>
      <c r="H4459" s="38" t="s">
        <v>15</v>
      </c>
      <c r="I4459" s="38" t="s">
        <v>116</v>
      </c>
    </row>
    <row r="4460" spans="1:9" x14ac:dyDescent="0.2">
      <c r="A4460" s="37">
        <v>43466</v>
      </c>
      <c r="B4460" s="38">
        <v>2.1342772088555284</v>
      </c>
      <c r="C4460" s="38" t="s">
        <v>120</v>
      </c>
      <c r="D4460" s="38" t="s">
        <v>37</v>
      </c>
      <c r="E4460" s="38" t="s">
        <v>23</v>
      </c>
      <c r="F4460" s="38" t="s">
        <v>0</v>
      </c>
      <c r="G4460" s="38" t="s">
        <v>14</v>
      </c>
      <c r="H4460" s="38" t="s">
        <v>15</v>
      </c>
      <c r="I4460" s="38" t="s">
        <v>116</v>
      </c>
    </row>
    <row r="4461" spans="1:9" x14ac:dyDescent="0.2">
      <c r="A4461" s="37">
        <v>43556</v>
      </c>
      <c r="B4461" s="38">
        <v>2.132846801247168</v>
      </c>
      <c r="C4461" s="38" t="s">
        <v>120</v>
      </c>
      <c r="D4461" s="38" t="s">
        <v>37</v>
      </c>
      <c r="E4461" s="38" t="s">
        <v>23</v>
      </c>
      <c r="F4461" s="38" t="s">
        <v>0</v>
      </c>
      <c r="G4461" s="38" t="s">
        <v>14</v>
      </c>
      <c r="H4461" s="38" t="s">
        <v>15</v>
      </c>
      <c r="I4461" s="38" t="s">
        <v>116</v>
      </c>
    </row>
    <row r="4462" spans="1:9" x14ac:dyDescent="0.2">
      <c r="A4462" s="37">
        <v>43647</v>
      </c>
      <c r="B4462" s="38">
        <v>2.1223652589040354</v>
      </c>
      <c r="C4462" s="38" t="s">
        <v>120</v>
      </c>
      <c r="D4462" s="38" t="s">
        <v>37</v>
      </c>
      <c r="E4462" s="38" t="s">
        <v>23</v>
      </c>
      <c r="F4462" s="38" t="s">
        <v>0</v>
      </c>
      <c r="G4462" s="38" t="s">
        <v>14</v>
      </c>
      <c r="H4462" s="38" t="s">
        <v>15</v>
      </c>
      <c r="I4462" s="38" t="s">
        <v>116</v>
      </c>
    </row>
    <row r="4463" spans="1:9" x14ac:dyDescent="0.2">
      <c r="A4463" s="37">
        <v>43739</v>
      </c>
      <c r="B4463" s="38">
        <v>2.0555637131235871</v>
      </c>
      <c r="C4463" s="38" t="s">
        <v>120</v>
      </c>
      <c r="D4463" s="38" t="s">
        <v>37</v>
      </c>
      <c r="E4463" s="38" t="s">
        <v>23</v>
      </c>
      <c r="F4463" s="38" t="s">
        <v>0</v>
      </c>
      <c r="G4463" s="38" t="s">
        <v>14</v>
      </c>
      <c r="H4463" s="38" t="s">
        <v>15</v>
      </c>
      <c r="I4463" s="38" t="s">
        <v>116</v>
      </c>
    </row>
    <row r="4464" spans="1:9" x14ac:dyDescent="0.2">
      <c r="A4464" s="37">
        <v>43831</v>
      </c>
      <c r="B4464" s="38">
        <v>2.0043798167392213</v>
      </c>
      <c r="C4464" s="38" t="s">
        <v>120</v>
      </c>
      <c r="D4464" s="38" t="s">
        <v>37</v>
      </c>
      <c r="E4464" s="38" t="s">
        <v>23</v>
      </c>
      <c r="F4464" s="38" t="s">
        <v>0</v>
      </c>
      <c r="G4464" s="38" t="s">
        <v>14</v>
      </c>
      <c r="H4464" s="38" t="s">
        <v>15</v>
      </c>
      <c r="I4464" s="38" t="s">
        <v>116</v>
      </c>
    </row>
    <row r="4465" spans="1:9" x14ac:dyDescent="0.2">
      <c r="A4465" s="37">
        <v>43922</v>
      </c>
      <c r="B4465" s="38">
        <v>1.9339060037029121</v>
      </c>
      <c r="C4465" s="38" t="s">
        <v>120</v>
      </c>
      <c r="D4465" s="38" t="s">
        <v>37</v>
      </c>
      <c r="E4465" s="38" t="s">
        <v>23</v>
      </c>
      <c r="F4465" s="38" t="s">
        <v>0</v>
      </c>
      <c r="G4465" s="38" t="s">
        <v>14</v>
      </c>
      <c r="H4465" s="38" t="s">
        <v>15</v>
      </c>
      <c r="I4465" s="38" t="s">
        <v>116</v>
      </c>
    </row>
    <row r="4466" spans="1:9" x14ac:dyDescent="0.2">
      <c r="A4466" s="37">
        <v>44013</v>
      </c>
      <c r="B4466" s="38">
        <v>1.8221971903169543</v>
      </c>
      <c r="C4466" s="38" t="s">
        <v>120</v>
      </c>
      <c r="D4466" s="38" t="s">
        <v>37</v>
      </c>
      <c r="E4466" s="38" t="s">
        <v>23</v>
      </c>
      <c r="F4466" s="38" t="s">
        <v>0</v>
      </c>
      <c r="G4466" s="38" t="s">
        <v>14</v>
      </c>
      <c r="H4466" s="38" t="s">
        <v>15</v>
      </c>
      <c r="I4466" s="38" t="s">
        <v>116</v>
      </c>
    </row>
    <row r="4467" spans="1:9" x14ac:dyDescent="0.2">
      <c r="A4467" s="37">
        <v>44105</v>
      </c>
      <c r="B4467" s="38">
        <v>1.8408427345371514</v>
      </c>
      <c r="C4467" s="38" t="s">
        <v>120</v>
      </c>
      <c r="D4467" s="38" t="s">
        <v>37</v>
      </c>
      <c r="E4467" s="38" t="s">
        <v>23</v>
      </c>
      <c r="F4467" s="38" t="s">
        <v>0</v>
      </c>
      <c r="G4467" s="38" t="s">
        <v>14</v>
      </c>
      <c r="H4467" s="38" t="s">
        <v>15</v>
      </c>
      <c r="I4467" s="38" t="s">
        <v>116</v>
      </c>
    </row>
    <row r="4468" spans="1:9" x14ac:dyDescent="0.2">
      <c r="A4468" s="37">
        <v>44197</v>
      </c>
      <c r="B4468" s="38">
        <v>1.912499633448439</v>
      </c>
      <c r="C4468" s="38" t="s">
        <v>120</v>
      </c>
      <c r="D4468" s="38" t="s">
        <v>37</v>
      </c>
      <c r="E4468" s="38" t="s">
        <v>23</v>
      </c>
      <c r="F4468" s="38" t="s">
        <v>0</v>
      </c>
      <c r="G4468" s="38" t="s">
        <v>14</v>
      </c>
      <c r="H4468" s="38" t="s">
        <v>15</v>
      </c>
      <c r="I4468" s="38" t="s">
        <v>116</v>
      </c>
    </row>
    <row r="4469" spans="1:9" x14ac:dyDescent="0.2">
      <c r="A4469" s="37">
        <v>44287</v>
      </c>
      <c r="B4469" s="38">
        <v>2.002420864469534</v>
      </c>
      <c r="C4469" s="38" t="s">
        <v>120</v>
      </c>
      <c r="D4469" s="38" t="s">
        <v>37</v>
      </c>
      <c r="E4469" s="38" t="s">
        <v>23</v>
      </c>
      <c r="F4469" s="38" t="s">
        <v>0</v>
      </c>
      <c r="G4469" s="38" t="s">
        <v>14</v>
      </c>
      <c r="H4469" s="38" t="s">
        <v>15</v>
      </c>
      <c r="I4469" s="38" t="s">
        <v>116</v>
      </c>
    </row>
    <row r="4470" spans="1:9" x14ac:dyDescent="0.2">
      <c r="A4470" s="37">
        <v>44378</v>
      </c>
      <c r="B4470" s="38">
        <v>2.1370868758766148</v>
      </c>
      <c r="C4470" s="38" t="s">
        <v>120</v>
      </c>
      <c r="D4470" s="38" t="s">
        <v>37</v>
      </c>
      <c r="E4470" s="38" t="s">
        <v>23</v>
      </c>
      <c r="F4470" s="38" t="s">
        <v>0</v>
      </c>
      <c r="G4470" s="38" t="s">
        <v>14</v>
      </c>
      <c r="H4470" s="38" t="s">
        <v>15</v>
      </c>
      <c r="I4470" s="38" t="s">
        <v>116</v>
      </c>
    </row>
    <row r="4471" spans="1:9" x14ac:dyDescent="0.2">
      <c r="A4471" s="37">
        <v>44470</v>
      </c>
      <c r="B4471" s="38">
        <v>2.2337842347499359</v>
      </c>
      <c r="C4471" s="38" t="s">
        <v>120</v>
      </c>
      <c r="D4471" s="38" t="s">
        <v>37</v>
      </c>
      <c r="E4471" s="38" t="s">
        <v>23</v>
      </c>
      <c r="F4471" s="38" t="s">
        <v>0</v>
      </c>
      <c r="G4471" s="38" t="s">
        <v>14</v>
      </c>
      <c r="H4471" s="38" t="s">
        <v>15</v>
      </c>
      <c r="I4471" s="38" t="s">
        <v>116</v>
      </c>
    </row>
    <row r="4472" spans="1:9" x14ac:dyDescent="0.2">
      <c r="A4472" s="37">
        <v>44562</v>
      </c>
      <c r="B4472" s="38">
        <v>2.3343927694418731</v>
      </c>
      <c r="C4472" s="38" t="s">
        <v>120</v>
      </c>
      <c r="D4472" s="38" t="s">
        <v>37</v>
      </c>
      <c r="E4472" s="38" t="s">
        <v>23</v>
      </c>
      <c r="F4472" s="38" t="s">
        <v>0</v>
      </c>
      <c r="G4472" s="38" t="s">
        <v>14</v>
      </c>
      <c r="H4472" s="38" t="s">
        <v>15</v>
      </c>
      <c r="I4472" s="38" t="s">
        <v>116</v>
      </c>
    </row>
    <row r="4473" spans="1:9" x14ac:dyDescent="0.2">
      <c r="A4473" s="37">
        <v>44652</v>
      </c>
      <c r="B4473" s="38">
        <v>2.4250575221534731</v>
      </c>
      <c r="C4473" s="38" t="s">
        <v>120</v>
      </c>
      <c r="D4473" s="38" t="s">
        <v>37</v>
      </c>
      <c r="E4473" s="38" t="s">
        <v>23</v>
      </c>
      <c r="F4473" s="38" t="s">
        <v>0</v>
      </c>
      <c r="G4473" s="38" t="s">
        <v>14</v>
      </c>
      <c r="H4473" s="38" t="s">
        <v>15</v>
      </c>
      <c r="I4473" s="38" t="s">
        <v>116</v>
      </c>
    </row>
    <row r="4474" spans="1:9" x14ac:dyDescent="0.2">
      <c r="A4474" s="37">
        <v>44743</v>
      </c>
      <c r="B4474" s="38">
        <v>2.5128312087961513</v>
      </c>
      <c r="C4474" s="38" t="s">
        <v>120</v>
      </c>
      <c r="D4474" s="38" t="s">
        <v>37</v>
      </c>
      <c r="E4474" s="38" t="s">
        <v>23</v>
      </c>
      <c r="F4474" s="38" t="s">
        <v>0</v>
      </c>
      <c r="G4474" s="38" t="s">
        <v>14</v>
      </c>
      <c r="H4474" s="38" t="s">
        <v>15</v>
      </c>
      <c r="I4474" s="38" t="s">
        <v>116</v>
      </c>
    </row>
    <row r="4475" spans="1:9" x14ac:dyDescent="0.2">
      <c r="A4475" s="37">
        <v>44835</v>
      </c>
      <c r="B4475" s="38">
        <v>2.5781375875812973</v>
      </c>
      <c r="C4475" s="38" t="s">
        <v>120</v>
      </c>
      <c r="D4475" s="38" t="s">
        <v>37</v>
      </c>
      <c r="E4475" s="38" t="s">
        <v>23</v>
      </c>
      <c r="F4475" s="38" t="s">
        <v>0</v>
      </c>
      <c r="G4475" s="38" t="s">
        <v>14</v>
      </c>
      <c r="H4475" s="38" t="s">
        <v>15</v>
      </c>
      <c r="I4475" s="38" t="s">
        <v>116</v>
      </c>
    </row>
    <row r="4476" spans="1:9" x14ac:dyDescent="0.2">
      <c r="A4476" s="37">
        <v>44927</v>
      </c>
      <c r="B4476" s="38">
        <v>2.6463004922371081</v>
      </c>
      <c r="C4476" s="38" t="s">
        <v>120</v>
      </c>
      <c r="D4476" s="38" t="s">
        <v>37</v>
      </c>
      <c r="E4476" s="38" t="s">
        <v>23</v>
      </c>
      <c r="F4476" s="38" t="s">
        <v>0</v>
      </c>
      <c r="G4476" s="38" t="s">
        <v>14</v>
      </c>
      <c r="H4476" s="38" t="s">
        <v>15</v>
      </c>
      <c r="I4476" s="38" t="s">
        <v>116</v>
      </c>
    </row>
    <row r="4477" spans="1:9" x14ac:dyDescent="0.2">
      <c r="A4477" s="37">
        <v>45017</v>
      </c>
      <c r="B4477" s="38">
        <v>2.6969252753086037</v>
      </c>
      <c r="C4477" s="38" t="s">
        <v>120</v>
      </c>
      <c r="D4477" s="38" t="s">
        <v>37</v>
      </c>
      <c r="E4477" s="38" t="s">
        <v>23</v>
      </c>
      <c r="F4477" s="38" t="s">
        <v>0</v>
      </c>
      <c r="G4477" s="38" t="s">
        <v>14</v>
      </c>
      <c r="H4477" s="38" t="s">
        <v>15</v>
      </c>
      <c r="I4477" s="38" t="s">
        <v>116</v>
      </c>
    </row>
    <row r="4478" spans="1:9" x14ac:dyDescent="0.2">
      <c r="A4478" s="37">
        <v>45108</v>
      </c>
      <c r="B4478" s="38">
        <v>2.7028832633843036</v>
      </c>
      <c r="C4478" s="38" t="s">
        <v>120</v>
      </c>
      <c r="D4478" s="38" t="s">
        <v>37</v>
      </c>
      <c r="E4478" s="38" t="s">
        <v>23</v>
      </c>
      <c r="F4478" s="38" t="s">
        <v>0</v>
      </c>
      <c r="G4478" s="38" t="s">
        <v>14</v>
      </c>
      <c r="H4478" s="38" t="s">
        <v>15</v>
      </c>
      <c r="I4478" s="38" t="s">
        <v>116</v>
      </c>
    </row>
    <row r="4479" spans="1:9" x14ac:dyDescent="0.2">
      <c r="A4479" s="37">
        <v>45200</v>
      </c>
      <c r="B4479" s="38">
        <v>2.7007299368878579</v>
      </c>
      <c r="C4479" s="38" t="s">
        <v>120</v>
      </c>
      <c r="D4479" s="38" t="s">
        <v>37</v>
      </c>
      <c r="E4479" s="38" t="s">
        <v>23</v>
      </c>
      <c r="F4479" s="38" t="s">
        <v>0</v>
      </c>
      <c r="G4479" s="38" t="s">
        <v>14</v>
      </c>
      <c r="H4479" s="38" t="s">
        <v>15</v>
      </c>
      <c r="I4479" s="38" t="s">
        <v>116</v>
      </c>
    </row>
    <row r="4480" spans="1:9" x14ac:dyDescent="0.2">
      <c r="A4480" s="37">
        <v>45292</v>
      </c>
      <c r="B4480" s="38">
        <v>2.6862761871333296</v>
      </c>
      <c r="C4480" s="38" t="s">
        <v>120</v>
      </c>
      <c r="D4480" s="38" t="s">
        <v>37</v>
      </c>
      <c r="E4480" s="38" t="s">
        <v>23</v>
      </c>
      <c r="F4480" s="38" t="s">
        <v>0</v>
      </c>
      <c r="G4480" s="38" t="s">
        <v>14</v>
      </c>
      <c r="H4480" s="38" t="s">
        <v>15</v>
      </c>
      <c r="I4480" s="38" t="s">
        <v>116</v>
      </c>
    </row>
    <row r="4481" spans="1:9" x14ac:dyDescent="0.2">
      <c r="A4481" s="37">
        <v>45383</v>
      </c>
      <c r="B4481" s="38">
        <v>2.6558318206984843</v>
      </c>
      <c r="C4481" s="38" t="s">
        <v>120</v>
      </c>
      <c r="D4481" s="38" t="s">
        <v>37</v>
      </c>
      <c r="E4481" s="38" t="s">
        <v>23</v>
      </c>
      <c r="F4481" s="38" t="s">
        <v>0</v>
      </c>
      <c r="G4481" s="38" t="s">
        <v>14</v>
      </c>
      <c r="H4481" s="38" t="s">
        <v>15</v>
      </c>
      <c r="I4481" s="38" t="s">
        <v>116</v>
      </c>
    </row>
    <row r="4482" spans="1:9" x14ac:dyDescent="0.2">
      <c r="A4482" s="37">
        <v>45474</v>
      </c>
      <c r="B4482" s="38">
        <v>2.5988216004765974</v>
      </c>
      <c r="C4482" s="38" t="s">
        <v>120</v>
      </c>
      <c r="D4482" s="38" t="s">
        <v>37</v>
      </c>
      <c r="E4482" s="38" t="s">
        <v>23</v>
      </c>
      <c r="F4482" s="38" t="s">
        <v>0</v>
      </c>
      <c r="G4482" s="38" t="s">
        <v>14</v>
      </c>
      <c r="H4482" s="38" t="s">
        <v>15</v>
      </c>
      <c r="I4482" s="38" t="s">
        <v>116</v>
      </c>
    </row>
    <row r="4483" spans="1:9" x14ac:dyDescent="0.2">
      <c r="A4483" s="37">
        <v>45566</v>
      </c>
      <c r="B4483" s="38">
        <v>2.5253412418872134</v>
      </c>
      <c r="C4483" s="38" t="s">
        <v>120</v>
      </c>
      <c r="D4483" s="38" t="s">
        <v>37</v>
      </c>
      <c r="E4483" s="38" t="s">
        <v>23</v>
      </c>
      <c r="F4483" s="38" t="s">
        <v>0</v>
      </c>
      <c r="G4483" s="38" t="s">
        <v>14</v>
      </c>
      <c r="H4483" s="38" t="s">
        <v>15</v>
      </c>
      <c r="I4483" s="38" t="s">
        <v>116</v>
      </c>
    </row>
    <row r="4484" spans="1:9" x14ac:dyDescent="0.2">
      <c r="A4484" s="37">
        <v>45658</v>
      </c>
      <c r="B4484" s="38">
        <v>2.4826948160404205</v>
      </c>
      <c r="C4484" s="38" t="s">
        <v>120</v>
      </c>
      <c r="D4484" s="38" t="s">
        <v>37</v>
      </c>
      <c r="E4484" s="38" t="s">
        <v>23</v>
      </c>
      <c r="F4484" s="38" t="s">
        <v>0</v>
      </c>
      <c r="G4484" s="38" t="s">
        <v>14</v>
      </c>
      <c r="H4484" s="38" t="s">
        <v>15</v>
      </c>
      <c r="I4484" s="38" t="s">
        <v>116</v>
      </c>
    </row>
    <row r="4485" spans="1:9" x14ac:dyDescent="0.2">
      <c r="A4485" s="37">
        <v>45748</v>
      </c>
      <c r="B4485" s="38">
        <v>2.3064792311042304</v>
      </c>
      <c r="C4485" s="38" t="s">
        <v>120</v>
      </c>
      <c r="D4485" s="38" t="s">
        <v>37</v>
      </c>
      <c r="E4485" s="38" t="s">
        <v>23</v>
      </c>
      <c r="F4485" s="38" t="s">
        <v>0</v>
      </c>
      <c r="G4485" s="38" t="s">
        <v>14</v>
      </c>
      <c r="H4485" s="38" t="s">
        <v>15</v>
      </c>
      <c r="I4485" s="38" t="s">
        <v>116</v>
      </c>
    </row>
    <row r="4486" spans="1:9" x14ac:dyDescent="0.2">
      <c r="A4486" s="37">
        <v>45839</v>
      </c>
      <c r="B4486" s="38">
        <v>2.2547946651634954</v>
      </c>
      <c r="C4486" s="38" t="s">
        <v>120</v>
      </c>
      <c r="D4486" s="38" t="s">
        <v>37</v>
      </c>
      <c r="E4486" s="38" t="s">
        <v>23</v>
      </c>
      <c r="F4486" s="38" t="s">
        <v>0</v>
      </c>
      <c r="G4486" s="38" t="s">
        <v>14</v>
      </c>
      <c r="H4486" s="38" t="s">
        <v>15</v>
      </c>
      <c r="I4486" s="38" t="s">
        <v>116</v>
      </c>
    </row>
    <row r="4487" spans="1:9" x14ac:dyDescent="0.2">
      <c r="A4487" s="37">
        <v>45931</v>
      </c>
      <c r="B4487" s="38">
        <v>2.2324801623357038</v>
      </c>
      <c r="C4487" s="38" t="s">
        <v>120</v>
      </c>
      <c r="D4487" s="38" t="s">
        <v>37</v>
      </c>
      <c r="E4487" s="38" t="s">
        <v>23</v>
      </c>
      <c r="F4487" s="38" t="s">
        <v>0</v>
      </c>
      <c r="G4487" s="38" t="s">
        <v>14</v>
      </c>
      <c r="H4487" s="38" t="s">
        <v>15</v>
      </c>
      <c r="I4487" s="38" t="s">
        <v>116</v>
      </c>
    </row>
    <row r="4488" spans="1:9" x14ac:dyDescent="0.2">
      <c r="A4488" s="37">
        <v>46023</v>
      </c>
      <c r="B4488" s="38">
        <v>2.2686423650981613</v>
      </c>
      <c r="C4488" s="38" t="s">
        <v>120</v>
      </c>
      <c r="D4488" s="38" t="s">
        <v>37</v>
      </c>
      <c r="E4488" s="38" t="s">
        <v>23</v>
      </c>
      <c r="F4488" s="38" t="s">
        <v>0</v>
      </c>
      <c r="G4488" s="38" t="s">
        <v>14</v>
      </c>
      <c r="H4488" s="38" t="s">
        <v>15</v>
      </c>
      <c r="I4488" s="38" t="s">
        <v>116</v>
      </c>
    </row>
    <row r="4489" spans="1:9" x14ac:dyDescent="0.2">
      <c r="A4489" s="37">
        <v>46113</v>
      </c>
      <c r="B4489" s="38">
        <v>2.1181029544527608</v>
      </c>
      <c r="C4489" s="38" t="s">
        <v>120</v>
      </c>
      <c r="D4489" s="38" t="s">
        <v>37</v>
      </c>
      <c r="E4489" s="38" t="s">
        <v>23</v>
      </c>
      <c r="F4489" s="38" t="s">
        <v>0</v>
      </c>
      <c r="G4489" s="38" t="s">
        <v>14</v>
      </c>
      <c r="H4489" s="38" t="s">
        <v>15</v>
      </c>
      <c r="I4489" s="38" t="s">
        <v>116</v>
      </c>
    </row>
    <row r="4490" spans="1:9" x14ac:dyDescent="0.2">
      <c r="A4490" s="37">
        <v>46204</v>
      </c>
      <c r="B4490" s="38">
        <v>2.1695032359849264</v>
      </c>
      <c r="C4490" s="38" t="s">
        <v>120</v>
      </c>
      <c r="D4490" s="38" t="s">
        <v>37</v>
      </c>
      <c r="E4490" s="38" t="s">
        <v>23</v>
      </c>
      <c r="F4490" s="38" t="s">
        <v>0</v>
      </c>
      <c r="G4490" s="38" t="s">
        <v>14</v>
      </c>
      <c r="H4490" s="38" t="s">
        <v>15</v>
      </c>
      <c r="I4490" s="38" t="s">
        <v>116</v>
      </c>
    </row>
    <row r="4491" spans="1:9" x14ac:dyDescent="0.2">
      <c r="A4491" s="37">
        <v>46296</v>
      </c>
      <c r="B4491" s="38">
        <v>2.164918175866859</v>
      </c>
      <c r="C4491" s="38" t="s">
        <v>120</v>
      </c>
      <c r="D4491" s="38" t="s">
        <v>37</v>
      </c>
      <c r="E4491" s="38" t="s">
        <v>23</v>
      </c>
      <c r="F4491" s="38" t="s">
        <v>0</v>
      </c>
      <c r="G4491" s="38" t="s">
        <v>14</v>
      </c>
      <c r="H4491" s="38" t="s">
        <v>15</v>
      </c>
      <c r="I4491" s="38" t="s">
        <v>116</v>
      </c>
    </row>
    <row r="4492" spans="1:9" x14ac:dyDescent="0.2">
      <c r="A4492" s="37">
        <v>46388</v>
      </c>
      <c r="B4492" s="38">
        <v>2.1600214525779649</v>
      </c>
      <c r="C4492" s="38" t="s">
        <v>120</v>
      </c>
      <c r="D4492" s="38" t="s">
        <v>37</v>
      </c>
      <c r="E4492" s="38" t="s">
        <v>23</v>
      </c>
      <c r="F4492" s="38" t="s">
        <v>0</v>
      </c>
      <c r="G4492" s="38" t="s">
        <v>14</v>
      </c>
      <c r="H4492" s="38" t="s">
        <v>15</v>
      </c>
      <c r="I4492" s="38" t="s">
        <v>116</v>
      </c>
    </row>
    <row r="4493" spans="1:9" x14ac:dyDescent="0.2">
      <c r="A4493" s="37">
        <v>46478</v>
      </c>
      <c r="B4493" s="38">
        <v>2.1445621023928885</v>
      </c>
      <c r="C4493" s="38" t="s">
        <v>120</v>
      </c>
      <c r="D4493" s="38" t="s">
        <v>37</v>
      </c>
      <c r="E4493" s="38" t="s">
        <v>23</v>
      </c>
      <c r="F4493" s="38" t="s">
        <v>0</v>
      </c>
      <c r="G4493" s="38" t="s">
        <v>14</v>
      </c>
      <c r="H4493" s="38" t="s">
        <v>15</v>
      </c>
      <c r="I4493" s="38" t="s">
        <v>116</v>
      </c>
    </row>
    <row r="4494" spans="1:9" x14ac:dyDescent="0.2">
      <c r="A4494" s="37">
        <v>46569</v>
      </c>
      <c r="B4494" s="38">
        <v>2.1296132329123418</v>
      </c>
      <c r="C4494" s="38" t="s">
        <v>120</v>
      </c>
      <c r="D4494" s="38" t="s">
        <v>37</v>
      </c>
      <c r="E4494" s="38" t="s">
        <v>23</v>
      </c>
      <c r="F4494" s="38" t="s">
        <v>0</v>
      </c>
      <c r="G4494" s="38" t="s">
        <v>14</v>
      </c>
      <c r="H4494" s="38" t="s">
        <v>15</v>
      </c>
      <c r="I4494" s="38" t="s">
        <v>116</v>
      </c>
    </row>
    <row r="4495" spans="1:9" x14ac:dyDescent="0.2">
      <c r="A4495" s="37">
        <v>46661</v>
      </c>
      <c r="B4495" s="38">
        <v>2.1111450243372465</v>
      </c>
      <c r="C4495" s="38" t="s">
        <v>120</v>
      </c>
      <c r="D4495" s="38" t="s">
        <v>37</v>
      </c>
      <c r="E4495" s="38" t="s">
        <v>23</v>
      </c>
      <c r="F4495" s="38" t="s">
        <v>0</v>
      </c>
      <c r="G4495" s="38" t="s">
        <v>14</v>
      </c>
      <c r="H4495" s="38" t="s">
        <v>15</v>
      </c>
      <c r="I4495" s="38" t="s">
        <v>116</v>
      </c>
    </row>
    <row r="4496" spans="1:9" x14ac:dyDescent="0.2">
      <c r="A4496" s="37">
        <v>46753</v>
      </c>
      <c r="B4496" s="38">
        <v>2.0976941107305747</v>
      </c>
      <c r="C4496" s="38" t="s">
        <v>120</v>
      </c>
      <c r="D4496" s="38" t="s">
        <v>37</v>
      </c>
      <c r="E4496" s="38" t="s">
        <v>23</v>
      </c>
      <c r="F4496" s="38" t="s">
        <v>0</v>
      </c>
      <c r="G4496" s="38" t="s">
        <v>14</v>
      </c>
      <c r="H4496" s="38" t="s">
        <v>15</v>
      </c>
      <c r="I4496" s="38" t="s">
        <v>116</v>
      </c>
    </row>
    <row r="4497" spans="1:9" x14ac:dyDescent="0.2">
      <c r="A4497" s="37">
        <v>46844</v>
      </c>
      <c r="B4497" s="38">
        <v>2.0913853947578387</v>
      </c>
      <c r="C4497" s="38" t="s">
        <v>120</v>
      </c>
      <c r="D4497" s="38" t="s">
        <v>37</v>
      </c>
      <c r="E4497" s="38" t="s">
        <v>23</v>
      </c>
      <c r="F4497" s="38" t="s">
        <v>0</v>
      </c>
      <c r="G4497" s="38" t="s">
        <v>14</v>
      </c>
      <c r="H4497" s="38" t="s">
        <v>15</v>
      </c>
      <c r="I4497" s="38" t="s">
        <v>116</v>
      </c>
    </row>
    <row r="4498" spans="1:9" x14ac:dyDescent="0.2">
      <c r="A4498" s="37">
        <v>46935</v>
      </c>
      <c r="B4498" s="38">
        <v>2.0812045106709309</v>
      </c>
      <c r="C4498" s="38" t="s">
        <v>120</v>
      </c>
      <c r="D4498" s="38" t="s">
        <v>37</v>
      </c>
      <c r="E4498" s="38" t="s">
        <v>23</v>
      </c>
      <c r="F4498" s="38" t="s">
        <v>0</v>
      </c>
      <c r="G4498" s="38" t="s">
        <v>14</v>
      </c>
      <c r="H4498" s="38" t="s">
        <v>15</v>
      </c>
      <c r="I4498" s="38" t="s">
        <v>116</v>
      </c>
    </row>
    <row r="4499" spans="1:9" x14ac:dyDescent="0.2">
      <c r="A4499" s="37">
        <v>47027</v>
      </c>
      <c r="B4499" s="38">
        <v>2.0592059123039519</v>
      </c>
      <c r="C4499" s="38" t="s">
        <v>120</v>
      </c>
      <c r="D4499" s="38" t="s">
        <v>37</v>
      </c>
      <c r="E4499" s="38" t="s">
        <v>23</v>
      </c>
      <c r="F4499" s="38" t="s">
        <v>0</v>
      </c>
      <c r="G4499" s="38" t="s">
        <v>14</v>
      </c>
      <c r="H4499" s="38" t="s">
        <v>15</v>
      </c>
      <c r="I4499" s="38" t="s">
        <v>116</v>
      </c>
    </row>
    <row r="4500" spans="1:9" x14ac:dyDescent="0.2">
      <c r="A4500" s="37">
        <v>47119</v>
      </c>
      <c r="B4500" s="38">
        <v>2.0313684218378869</v>
      </c>
      <c r="C4500" s="38" t="s">
        <v>120</v>
      </c>
      <c r="D4500" s="38" t="s">
        <v>37</v>
      </c>
      <c r="E4500" s="38" t="s">
        <v>23</v>
      </c>
      <c r="F4500" s="38" t="s">
        <v>0</v>
      </c>
      <c r="G4500" s="38" t="s">
        <v>14</v>
      </c>
      <c r="H4500" s="38" t="s">
        <v>15</v>
      </c>
      <c r="I4500" s="38" t="s">
        <v>116</v>
      </c>
    </row>
    <row r="4501" spans="1:9" x14ac:dyDescent="0.2">
      <c r="A4501" s="37">
        <v>47209</v>
      </c>
      <c r="B4501" s="38">
        <v>2.0056185684698136</v>
      </c>
      <c r="C4501" s="38" t="s">
        <v>120</v>
      </c>
      <c r="D4501" s="38" t="s">
        <v>37</v>
      </c>
      <c r="E4501" s="38" t="s">
        <v>23</v>
      </c>
      <c r="F4501" s="38" t="s">
        <v>0</v>
      </c>
      <c r="G4501" s="38" t="s">
        <v>14</v>
      </c>
      <c r="H4501" s="38" t="s">
        <v>15</v>
      </c>
      <c r="I4501" s="38" t="s">
        <v>116</v>
      </c>
    </row>
    <row r="4502" spans="1:9" x14ac:dyDescent="0.2">
      <c r="A4502" s="37">
        <v>47300</v>
      </c>
      <c r="B4502" s="38">
        <v>2.0136612618858019</v>
      </c>
      <c r="C4502" s="38" t="s">
        <v>120</v>
      </c>
      <c r="D4502" s="38" t="s">
        <v>37</v>
      </c>
      <c r="E4502" s="38" t="s">
        <v>23</v>
      </c>
      <c r="F4502" s="38" t="s">
        <v>0</v>
      </c>
      <c r="G4502" s="38" t="s">
        <v>14</v>
      </c>
      <c r="H4502" s="38" t="s">
        <v>15</v>
      </c>
      <c r="I4502" s="38" t="s">
        <v>116</v>
      </c>
    </row>
    <row r="4503" spans="1:9" x14ac:dyDescent="0.2">
      <c r="A4503" s="37">
        <v>47392</v>
      </c>
      <c r="B4503" s="38">
        <v>2.0398694741906587</v>
      </c>
      <c r="C4503" s="38" t="s">
        <v>120</v>
      </c>
      <c r="D4503" s="38" t="s">
        <v>37</v>
      </c>
      <c r="E4503" s="38" t="s">
        <v>23</v>
      </c>
      <c r="F4503" s="38" t="s">
        <v>0</v>
      </c>
      <c r="G4503" s="38" t="s">
        <v>14</v>
      </c>
      <c r="H4503" s="38" t="s">
        <v>15</v>
      </c>
      <c r="I4503" s="38" t="s">
        <v>116</v>
      </c>
    </row>
    <row r="4504" spans="1:9" x14ac:dyDescent="0.2">
      <c r="A4504" s="37">
        <v>47484</v>
      </c>
      <c r="B4504" s="38">
        <v>2.037728369302827</v>
      </c>
      <c r="C4504" s="38" t="s">
        <v>120</v>
      </c>
      <c r="D4504" s="38" t="s">
        <v>37</v>
      </c>
      <c r="E4504" s="38" t="s">
        <v>23</v>
      </c>
      <c r="F4504" s="38" t="s">
        <v>0</v>
      </c>
      <c r="G4504" s="38" t="s">
        <v>14</v>
      </c>
      <c r="H4504" s="38" t="s">
        <v>15</v>
      </c>
      <c r="I4504" s="38" t="s">
        <v>116</v>
      </c>
    </row>
    <row r="4505" spans="1:9" x14ac:dyDescent="0.2">
      <c r="A4505" s="37">
        <v>47574</v>
      </c>
      <c r="B4505" s="38">
        <v>2.0122995173038838</v>
      </c>
      <c r="C4505" s="38" t="s">
        <v>120</v>
      </c>
      <c r="D4505" s="38" t="s">
        <v>37</v>
      </c>
      <c r="E4505" s="38" t="s">
        <v>23</v>
      </c>
      <c r="F4505" s="38" t="s">
        <v>0</v>
      </c>
      <c r="G4505" s="38" t="s">
        <v>14</v>
      </c>
      <c r="H4505" s="38" t="s">
        <v>15</v>
      </c>
      <c r="I4505" s="38" t="s">
        <v>116</v>
      </c>
    </row>
    <row r="4506" spans="1:9" x14ac:dyDescent="0.2">
      <c r="A4506" s="37">
        <v>47665</v>
      </c>
      <c r="B4506" s="38">
        <v>2.0023368965698118</v>
      </c>
      <c r="C4506" s="38" t="s">
        <v>120</v>
      </c>
      <c r="D4506" s="38" t="s">
        <v>37</v>
      </c>
      <c r="E4506" s="38" t="s">
        <v>23</v>
      </c>
      <c r="F4506" s="38" t="s">
        <v>0</v>
      </c>
      <c r="G4506" s="38" t="s">
        <v>14</v>
      </c>
      <c r="H4506" s="38" t="s">
        <v>15</v>
      </c>
      <c r="I4506" s="38" t="s">
        <v>116</v>
      </c>
    </row>
    <row r="4507" spans="1:9" x14ac:dyDescent="0.2">
      <c r="A4507" s="37">
        <v>47757</v>
      </c>
      <c r="B4507" s="38">
        <v>1.9865928844286396</v>
      </c>
      <c r="C4507" s="38" t="s">
        <v>120</v>
      </c>
      <c r="D4507" s="38" t="s">
        <v>37</v>
      </c>
      <c r="E4507" s="38" t="s">
        <v>23</v>
      </c>
      <c r="F4507" s="38" t="s">
        <v>0</v>
      </c>
      <c r="G4507" s="38" t="s">
        <v>14</v>
      </c>
      <c r="H4507" s="38" t="s">
        <v>15</v>
      </c>
      <c r="I4507" s="38" t="s">
        <v>116</v>
      </c>
    </row>
    <row r="4508" spans="1:9" x14ac:dyDescent="0.2">
      <c r="A4508" s="37">
        <v>47849</v>
      </c>
      <c r="B4508" s="38">
        <v>1.9791041120797104</v>
      </c>
      <c r="C4508" s="38" t="s">
        <v>120</v>
      </c>
      <c r="D4508" s="38" t="s">
        <v>37</v>
      </c>
      <c r="E4508" s="38" t="s">
        <v>23</v>
      </c>
      <c r="F4508" s="38" t="s">
        <v>0</v>
      </c>
      <c r="G4508" s="38" t="s">
        <v>14</v>
      </c>
      <c r="H4508" s="38" t="s">
        <v>15</v>
      </c>
      <c r="I4508" s="38" t="s">
        <v>116</v>
      </c>
    </row>
    <row r="4509" spans="1:9" x14ac:dyDescent="0.2">
      <c r="A4509" s="37">
        <v>47939</v>
      </c>
      <c r="B4509" s="38">
        <v>1.962248487545093</v>
      </c>
      <c r="C4509" s="38" t="s">
        <v>120</v>
      </c>
      <c r="D4509" s="38" t="s">
        <v>37</v>
      </c>
      <c r="E4509" s="38" t="s">
        <v>23</v>
      </c>
      <c r="F4509" s="38" t="s">
        <v>0</v>
      </c>
      <c r="G4509" s="38" t="s">
        <v>14</v>
      </c>
      <c r="H4509" s="38" t="s">
        <v>15</v>
      </c>
      <c r="I4509" s="38" t="s">
        <v>116</v>
      </c>
    </row>
    <row r="4510" spans="1:9" x14ac:dyDescent="0.2">
      <c r="A4510" s="37">
        <v>48030</v>
      </c>
      <c r="B4510" s="38">
        <v>1.9330716317128793</v>
      </c>
      <c r="C4510" s="38" t="s">
        <v>120</v>
      </c>
      <c r="D4510" s="38" t="s">
        <v>37</v>
      </c>
      <c r="E4510" s="38" t="s">
        <v>23</v>
      </c>
      <c r="F4510" s="38" t="s">
        <v>0</v>
      </c>
      <c r="G4510" s="38" t="s">
        <v>14</v>
      </c>
      <c r="H4510" s="38" t="s">
        <v>15</v>
      </c>
      <c r="I4510" s="38" t="s">
        <v>116</v>
      </c>
    </row>
    <row r="4511" spans="1:9" x14ac:dyDescent="0.2">
      <c r="A4511" s="37">
        <v>48122</v>
      </c>
      <c r="B4511" s="38">
        <v>1.9168821094114108</v>
      </c>
      <c r="C4511" s="38" t="s">
        <v>120</v>
      </c>
      <c r="D4511" s="38" t="s">
        <v>37</v>
      </c>
      <c r="E4511" s="38" t="s">
        <v>23</v>
      </c>
      <c r="F4511" s="38" t="s">
        <v>0</v>
      </c>
      <c r="G4511" s="38" t="s">
        <v>14</v>
      </c>
      <c r="H4511" s="38" t="s">
        <v>15</v>
      </c>
      <c r="I4511" s="38" t="s">
        <v>116</v>
      </c>
    </row>
    <row r="4512" spans="1:9" x14ac:dyDescent="0.2">
      <c r="A4512" s="37">
        <v>48214</v>
      </c>
      <c r="B4512" s="38">
        <v>1.9019077248870309</v>
      </c>
      <c r="C4512" s="38" t="s">
        <v>120</v>
      </c>
      <c r="D4512" s="38" t="s">
        <v>37</v>
      </c>
      <c r="E4512" s="38" t="s">
        <v>23</v>
      </c>
      <c r="F4512" s="38" t="s">
        <v>0</v>
      </c>
      <c r="G4512" s="38" t="s">
        <v>14</v>
      </c>
      <c r="H4512" s="38" t="s">
        <v>15</v>
      </c>
      <c r="I4512" s="38" t="s">
        <v>116</v>
      </c>
    </row>
    <row r="4513" spans="1:9" x14ac:dyDescent="0.2">
      <c r="A4513" s="37">
        <v>48305</v>
      </c>
      <c r="B4513" s="38">
        <v>1.8848882536794953</v>
      </c>
      <c r="C4513" s="38" t="s">
        <v>120</v>
      </c>
      <c r="D4513" s="38" t="s">
        <v>37</v>
      </c>
      <c r="E4513" s="38" t="s">
        <v>23</v>
      </c>
      <c r="F4513" s="38" t="s">
        <v>0</v>
      </c>
      <c r="G4513" s="38" t="s">
        <v>14</v>
      </c>
      <c r="H4513" s="38" t="s">
        <v>15</v>
      </c>
      <c r="I4513" s="38" t="s">
        <v>116</v>
      </c>
    </row>
    <row r="4514" spans="1:9" x14ac:dyDescent="0.2">
      <c r="A4514" s="37">
        <v>48396</v>
      </c>
      <c r="B4514" s="38">
        <v>1.8711464875711625</v>
      </c>
      <c r="C4514" s="38" t="s">
        <v>120</v>
      </c>
      <c r="D4514" s="38" t="s">
        <v>37</v>
      </c>
      <c r="E4514" s="38" t="s">
        <v>23</v>
      </c>
      <c r="F4514" s="38" t="s">
        <v>0</v>
      </c>
      <c r="G4514" s="38" t="s">
        <v>14</v>
      </c>
      <c r="H4514" s="38" t="s">
        <v>15</v>
      </c>
      <c r="I4514" s="38" t="s">
        <v>116</v>
      </c>
    </row>
    <row r="4515" spans="1:9" x14ac:dyDescent="0.2">
      <c r="A4515" s="37">
        <v>48488</v>
      </c>
      <c r="B4515" s="38">
        <v>1.8614456607047858</v>
      </c>
      <c r="C4515" s="38" t="s">
        <v>120</v>
      </c>
      <c r="D4515" s="38" t="s">
        <v>37</v>
      </c>
      <c r="E4515" s="38" t="s">
        <v>23</v>
      </c>
      <c r="F4515" s="38" t="s">
        <v>0</v>
      </c>
      <c r="G4515" s="38" t="s">
        <v>14</v>
      </c>
      <c r="H4515" s="38" t="s">
        <v>15</v>
      </c>
      <c r="I4515" s="38" t="s">
        <v>116</v>
      </c>
    </row>
    <row r="4516" spans="1:9" x14ac:dyDescent="0.2">
      <c r="A4516" s="37">
        <v>48580</v>
      </c>
      <c r="B4516" s="38">
        <v>1.8522560348953165</v>
      </c>
      <c r="C4516" s="38" t="s">
        <v>120</v>
      </c>
      <c r="D4516" s="38" t="s">
        <v>37</v>
      </c>
      <c r="E4516" s="38" t="s">
        <v>23</v>
      </c>
      <c r="F4516" s="38" t="s">
        <v>0</v>
      </c>
      <c r="G4516" s="38" t="s">
        <v>14</v>
      </c>
      <c r="H4516" s="38" t="s">
        <v>15</v>
      </c>
      <c r="I4516" s="38" t="s">
        <v>116</v>
      </c>
    </row>
    <row r="4517" spans="1:9" x14ac:dyDescent="0.2">
      <c r="A4517" s="37">
        <v>48670</v>
      </c>
      <c r="B4517" s="38">
        <v>1.8419951128126444</v>
      </c>
      <c r="C4517" s="38" t="s">
        <v>120</v>
      </c>
      <c r="D4517" s="38" t="s">
        <v>37</v>
      </c>
      <c r="E4517" s="38" t="s">
        <v>23</v>
      </c>
      <c r="F4517" s="38" t="s">
        <v>0</v>
      </c>
      <c r="G4517" s="38" t="s">
        <v>14</v>
      </c>
      <c r="H4517" s="38" t="s">
        <v>15</v>
      </c>
      <c r="I4517" s="38" t="s">
        <v>116</v>
      </c>
    </row>
    <row r="4518" spans="1:9" x14ac:dyDescent="0.2">
      <c r="A4518" s="37">
        <v>48761</v>
      </c>
      <c r="B4518" s="38">
        <v>1.8332472287945212</v>
      </c>
      <c r="C4518" s="38" t="s">
        <v>120</v>
      </c>
      <c r="D4518" s="38" t="s">
        <v>37</v>
      </c>
      <c r="E4518" s="38" t="s">
        <v>23</v>
      </c>
      <c r="F4518" s="38" t="s">
        <v>0</v>
      </c>
      <c r="G4518" s="38" t="s">
        <v>14</v>
      </c>
      <c r="H4518" s="38" t="s">
        <v>15</v>
      </c>
      <c r="I4518" s="38" t="s">
        <v>116</v>
      </c>
    </row>
    <row r="4519" spans="1:9" x14ac:dyDescent="0.2">
      <c r="A4519" s="37">
        <v>48853</v>
      </c>
      <c r="B4519" s="38">
        <v>1.823991078081133</v>
      </c>
      <c r="C4519" s="38" t="s">
        <v>120</v>
      </c>
      <c r="D4519" s="38" t="s">
        <v>37</v>
      </c>
      <c r="E4519" s="38" t="s">
        <v>23</v>
      </c>
      <c r="F4519" s="38" t="s">
        <v>0</v>
      </c>
      <c r="G4519" s="38" t="s">
        <v>14</v>
      </c>
      <c r="H4519" s="38" t="s">
        <v>15</v>
      </c>
      <c r="I4519" s="38" t="s">
        <v>116</v>
      </c>
    </row>
    <row r="4520" spans="1:9" x14ac:dyDescent="0.2">
      <c r="A4520" s="37">
        <v>48945</v>
      </c>
      <c r="B4520" s="38">
        <v>1.8168806121066305</v>
      </c>
      <c r="C4520" s="38" t="s">
        <v>120</v>
      </c>
      <c r="D4520" s="38" t="s">
        <v>37</v>
      </c>
      <c r="E4520" s="38" t="s">
        <v>23</v>
      </c>
      <c r="F4520" s="38" t="s">
        <v>0</v>
      </c>
      <c r="G4520" s="38" t="s">
        <v>14</v>
      </c>
      <c r="H4520" s="38" t="s">
        <v>15</v>
      </c>
      <c r="I4520" s="38" t="s">
        <v>116</v>
      </c>
    </row>
    <row r="4521" spans="1:9" x14ac:dyDescent="0.2">
      <c r="A4521" s="37">
        <v>49035</v>
      </c>
      <c r="B4521" s="38">
        <v>1.8076018091433443</v>
      </c>
      <c r="C4521" s="38" t="s">
        <v>120</v>
      </c>
      <c r="D4521" s="38" t="s">
        <v>37</v>
      </c>
      <c r="E4521" s="38" t="s">
        <v>23</v>
      </c>
      <c r="F4521" s="38" t="s">
        <v>0</v>
      </c>
      <c r="G4521" s="38" t="s">
        <v>14</v>
      </c>
      <c r="H4521" s="38" t="s">
        <v>15</v>
      </c>
      <c r="I4521" s="38" t="s">
        <v>116</v>
      </c>
    </row>
    <row r="4522" spans="1:9" x14ac:dyDescent="0.2">
      <c r="A4522" s="37">
        <v>49126</v>
      </c>
      <c r="B4522" s="38">
        <v>1.7992399819151572</v>
      </c>
      <c r="C4522" s="38" t="s">
        <v>120</v>
      </c>
      <c r="D4522" s="38" t="s">
        <v>37</v>
      </c>
      <c r="E4522" s="38" t="s">
        <v>23</v>
      </c>
      <c r="F4522" s="38" t="s">
        <v>0</v>
      </c>
      <c r="G4522" s="38" t="s">
        <v>14</v>
      </c>
      <c r="H4522" s="38" t="s">
        <v>15</v>
      </c>
      <c r="I4522" s="38" t="s">
        <v>116</v>
      </c>
    </row>
    <row r="4523" spans="1:9" x14ac:dyDescent="0.2">
      <c r="A4523" s="37">
        <v>49218</v>
      </c>
      <c r="B4523" s="38">
        <v>1.7887374686806234</v>
      </c>
      <c r="C4523" s="38" t="s">
        <v>120</v>
      </c>
      <c r="D4523" s="38" t="s">
        <v>37</v>
      </c>
      <c r="E4523" s="38" t="s">
        <v>23</v>
      </c>
      <c r="F4523" s="38" t="s">
        <v>0</v>
      </c>
      <c r="G4523" s="38" t="s">
        <v>14</v>
      </c>
      <c r="H4523" s="38" t="s">
        <v>15</v>
      </c>
      <c r="I4523" s="38" t="s">
        <v>116</v>
      </c>
    </row>
    <row r="4524" spans="1:9" x14ac:dyDescent="0.2">
      <c r="A4524" s="37">
        <v>49310</v>
      </c>
      <c r="B4524" s="38">
        <v>1.7814273667920322</v>
      </c>
      <c r="C4524" s="38" t="s">
        <v>120</v>
      </c>
      <c r="D4524" s="38" t="s">
        <v>37</v>
      </c>
      <c r="E4524" s="38" t="s">
        <v>23</v>
      </c>
      <c r="F4524" s="38" t="s">
        <v>0</v>
      </c>
      <c r="G4524" s="38" t="s">
        <v>14</v>
      </c>
      <c r="H4524" s="38" t="s">
        <v>15</v>
      </c>
      <c r="I4524" s="38" t="s">
        <v>116</v>
      </c>
    </row>
    <row r="4525" spans="1:9" x14ac:dyDescent="0.2">
      <c r="A4525" s="37">
        <v>49400</v>
      </c>
      <c r="B4525" s="38">
        <v>1.7762823160305086</v>
      </c>
      <c r="C4525" s="38" t="s">
        <v>120</v>
      </c>
      <c r="D4525" s="38" t="s">
        <v>37</v>
      </c>
      <c r="E4525" s="38" t="s">
        <v>23</v>
      </c>
      <c r="F4525" s="38" t="s">
        <v>0</v>
      </c>
      <c r="G4525" s="38" t="s">
        <v>14</v>
      </c>
      <c r="H4525" s="38" t="s">
        <v>15</v>
      </c>
      <c r="I4525" s="38" t="s">
        <v>116</v>
      </c>
    </row>
    <row r="4526" spans="1:9" x14ac:dyDescent="0.2">
      <c r="A4526" s="37">
        <v>49491</v>
      </c>
      <c r="B4526" s="38">
        <v>1.7739055224892608</v>
      </c>
      <c r="C4526" s="38" t="s">
        <v>120</v>
      </c>
      <c r="D4526" s="38" t="s">
        <v>37</v>
      </c>
      <c r="E4526" s="38" t="s">
        <v>23</v>
      </c>
      <c r="F4526" s="38" t="s">
        <v>0</v>
      </c>
      <c r="G4526" s="38" t="s">
        <v>14</v>
      </c>
      <c r="H4526" s="38" t="s">
        <v>15</v>
      </c>
      <c r="I4526" s="38" t="s">
        <v>116</v>
      </c>
    </row>
    <row r="4527" spans="1:9" x14ac:dyDescent="0.2">
      <c r="A4527" s="39">
        <v>49583</v>
      </c>
      <c r="B4527" s="40">
        <v>1.7710961233851297</v>
      </c>
      <c r="C4527" s="38" t="s">
        <v>120</v>
      </c>
      <c r="D4527" s="40" t="s">
        <v>37</v>
      </c>
      <c r="E4527" s="40" t="s">
        <v>23</v>
      </c>
      <c r="F4527" s="40" t="s">
        <v>0</v>
      </c>
      <c r="G4527" s="40" t="s">
        <v>14</v>
      </c>
      <c r="H4527" s="40" t="s">
        <v>15</v>
      </c>
      <c r="I4527" s="38" t="s">
        <v>116</v>
      </c>
    </row>
    <row r="4528" spans="1:9" x14ac:dyDescent="0.2">
      <c r="A4528" s="37">
        <v>18264</v>
      </c>
      <c r="B4528" s="38">
        <v>10.953084728917911</v>
      </c>
      <c r="C4528" s="38" t="s">
        <v>121</v>
      </c>
      <c r="D4528" s="38" t="s">
        <v>118</v>
      </c>
      <c r="E4528" s="6" t="s">
        <v>23</v>
      </c>
      <c r="F4528" s="38" t="s">
        <v>0</v>
      </c>
      <c r="G4528" s="38" t="s">
        <v>14</v>
      </c>
      <c r="H4528" s="38" t="s">
        <v>15</v>
      </c>
      <c r="I4528" s="38" t="s">
        <v>116</v>
      </c>
    </row>
    <row r="4529" spans="1:9" x14ac:dyDescent="0.2">
      <c r="A4529" s="37">
        <v>18354</v>
      </c>
      <c r="B4529" s="38">
        <v>7.0936445063764166</v>
      </c>
      <c r="C4529" s="38" t="s">
        <v>121</v>
      </c>
      <c r="D4529" s="38" t="s">
        <v>118</v>
      </c>
      <c r="E4529" s="6" t="s">
        <v>23</v>
      </c>
      <c r="F4529" s="38" t="s">
        <v>0</v>
      </c>
      <c r="G4529" s="38" t="s">
        <v>14</v>
      </c>
      <c r="H4529" s="38" t="s">
        <v>15</v>
      </c>
      <c r="I4529" s="38" t="s">
        <v>116</v>
      </c>
    </row>
    <row r="4530" spans="1:9" x14ac:dyDescent="0.2">
      <c r="A4530" s="37">
        <v>18445</v>
      </c>
      <c r="B4530" s="38">
        <v>10.981701352334545</v>
      </c>
      <c r="C4530" s="38" t="s">
        <v>121</v>
      </c>
      <c r="D4530" s="38" t="s">
        <v>118</v>
      </c>
      <c r="E4530" s="6" t="s">
        <v>23</v>
      </c>
      <c r="F4530" s="38" t="s">
        <v>0</v>
      </c>
      <c r="G4530" s="38" t="s">
        <v>14</v>
      </c>
      <c r="H4530" s="38" t="s">
        <v>15</v>
      </c>
      <c r="I4530" s="38" t="s">
        <v>116</v>
      </c>
    </row>
    <row r="4531" spans="1:9" x14ac:dyDescent="0.2">
      <c r="A4531" s="37">
        <v>18537</v>
      </c>
      <c r="B4531" s="38">
        <v>2.4939309506463214</v>
      </c>
      <c r="C4531" s="38" t="s">
        <v>121</v>
      </c>
      <c r="D4531" s="38" t="s">
        <v>118</v>
      </c>
      <c r="E4531" s="6" t="s">
        <v>23</v>
      </c>
      <c r="F4531" s="38" t="s">
        <v>0</v>
      </c>
      <c r="G4531" s="38" t="s">
        <v>14</v>
      </c>
      <c r="H4531" s="38" t="s">
        <v>15</v>
      </c>
      <c r="I4531" s="38" t="s">
        <v>116</v>
      </c>
    </row>
    <row r="4532" spans="1:9" x14ac:dyDescent="0.2">
      <c r="A4532" s="37">
        <v>18629</v>
      </c>
      <c r="B4532" s="38">
        <v>0.18972462349749541</v>
      </c>
      <c r="C4532" s="38" t="s">
        <v>121</v>
      </c>
      <c r="D4532" s="38" t="s">
        <v>118</v>
      </c>
      <c r="E4532" s="6" t="s">
        <v>23</v>
      </c>
      <c r="F4532" s="38" t="s">
        <v>0</v>
      </c>
      <c r="G4532" s="38" t="s">
        <v>14</v>
      </c>
      <c r="H4532" s="38" t="s">
        <v>15</v>
      </c>
      <c r="I4532" s="38" t="s">
        <v>116</v>
      </c>
    </row>
    <row r="4533" spans="1:9" x14ac:dyDescent="0.2">
      <c r="A4533" s="37">
        <v>18719</v>
      </c>
      <c r="B4533" s="38">
        <v>1.8656411695263042</v>
      </c>
      <c r="C4533" s="38" t="s">
        <v>121</v>
      </c>
      <c r="D4533" s="38" t="s">
        <v>118</v>
      </c>
      <c r="E4533" s="6" t="s">
        <v>23</v>
      </c>
      <c r="F4533" s="38" t="s">
        <v>0</v>
      </c>
      <c r="G4533" s="38" t="s">
        <v>14</v>
      </c>
      <c r="H4533" s="38" t="s">
        <v>15</v>
      </c>
      <c r="I4533" s="38" t="s">
        <v>116</v>
      </c>
    </row>
    <row r="4534" spans="1:9" x14ac:dyDescent="0.2">
      <c r="A4534" s="37">
        <v>18810</v>
      </c>
      <c r="B4534" s="38">
        <v>3.0329411438378786</v>
      </c>
      <c r="C4534" s="38" t="s">
        <v>121</v>
      </c>
      <c r="D4534" s="38" t="s">
        <v>118</v>
      </c>
      <c r="E4534" s="6" t="s">
        <v>23</v>
      </c>
      <c r="F4534" s="38" t="s">
        <v>0</v>
      </c>
      <c r="G4534" s="38" t="s">
        <v>14</v>
      </c>
      <c r="H4534" s="38" t="s">
        <v>15</v>
      </c>
      <c r="I4534" s="38" t="s">
        <v>116</v>
      </c>
    </row>
    <row r="4535" spans="1:9" x14ac:dyDescent="0.2">
      <c r="A4535" s="37">
        <v>18902</v>
      </c>
      <c r="B4535" s="38">
        <v>-4.7988333036946722</v>
      </c>
      <c r="C4535" s="38" t="s">
        <v>121</v>
      </c>
      <c r="D4535" s="38" t="s">
        <v>118</v>
      </c>
      <c r="E4535" s="6" t="s">
        <v>23</v>
      </c>
      <c r="F4535" s="38" t="s">
        <v>0</v>
      </c>
      <c r="G4535" s="38" t="s">
        <v>14</v>
      </c>
      <c r="H4535" s="38" t="s">
        <v>15</v>
      </c>
      <c r="I4535" s="38" t="s">
        <v>116</v>
      </c>
    </row>
    <row r="4536" spans="1:9" x14ac:dyDescent="0.2">
      <c r="A4536" s="37">
        <v>18994</v>
      </c>
      <c r="B4536" s="38">
        <v>-1.4276632210610636</v>
      </c>
      <c r="C4536" s="38" t="s">
        <v>121</v>
      </c>
      <c r="D4536" s="38" t="s">
        <v>118</v>
      </c>
      <c r="E4536" s="6" t="s">
        <v>23</v>
      </c>
      <c r="F4536" s="38" t="s">
        <v>0</v>
      </c>
      <c r="G4536" s="38" t="s">
        <v>14</v>
      </c>
      <c r="H4536" s="38" t="s">
        <v>15</v>
      </c>
      <c r="I4536" s="38" t="s">
        <v>116</v>
      </c>
    </row>
    <row r="4537" spans="1:9" x14ac:dyDescent="0.2">
      <c r="A4537" s="37">
        <v>19085</v>
      </c>
      <c r="B4537" s="38">
        <v>-5.1022452732170329</v>
      </c>
      <c r="C4537" s="38" t="s">
        <v>121</v>
      </c>
      <c r="D4537" s="38" t="s">
        <v>118</v>
      </c>
      <c r="E4537" s="6" t="s">
        <v>23</v>
      </c>
      <c r="F4537" s="38" t="s">
        <v>0</v>
      </c>
      <c r="G4537" s="38" t="s">
        <v>14</v>
      </c>
      <c r="H4537" s="38" t="s">
        <v>15</v>
      </c>
      <c r="I4537" s="38" t="s">
        <v>116</v>
      </c>
    </row>
    <row r="4538" spans="1:9" x14ac:dyDescent="0.2">
      <c r="A4538" s="37">
        <v>19176</v>
      </c>
      <c r="B4538" s="38">
        <v>-2.5387253934967684</v>
      </c>
      <c r="C4538" s="38" t="s">
        <v>121</v>
      </c>
      <c r="D4538" s="38" t="s">
        <v>118</v>
      </c>
      <c r="E4538" s="6" t="s">
        <v>23</v>
      </c>
      <c r="F4538" s="38" t="s">
        <v>0</v>
      </c>
      <c r="G4538" s="38" t="s">
        <v>14</v>
      </c>
      <c r="H4538" s="38" t="s">
        <v>15</v>
      </c>
      <c r="I4538" s="38" t="s">
        <v>116</v>
      </c>
    </row>
    <row r="4539" spans="1:9" x14ac:dyDescent="0.2">
      <c r="A4539" s="37">
        <v>19268</v>
      </c>
      <c r="B4539" s="38">
        <v>8.7456237779444876</v>
      </c>
      <c r="C4539" s="38" t="s">
        <v>121</v>
      </c>
      <c r="D4539" s="38" t="s">
        <v>118</v>
      </c>
      <c r="E4539" s="6" t="s">
        <v>23</v>
      </c>
      <c r="F4539" s="38" t="s">
        <v>0</v>
      </c>
      <c r="G4539" s="38" t="s">
        <v>14</v>
      </c>
      <c r="H4539" s="38" t="s">
        <v>15</v>
      </c>
      <c r="I4539" s="38" t="s">
        <v>116</v>
      </c>
    </row>
    <row r="4540" spans="1:9" x14ac:dyDescent="0.2">
      <c r="A4540" s="37">
        <v>19360</v>
      </c>
      <c r="B4540" s="38">
        <v>3.2150948758309861</v>
      </c>
      <c r="C4540" s="38" t="s">
        <v>121</v>
      </c>
      <c r="D4540" s="38" t="s">
        <v>118</v>
      </c>
      <c r="E4540" s="6" t="s">
        <v>23</v>
      </c>
      <c r="F4540" s="38" t="s">
        <v>0</v>
      </c>
      <c r="G4540" s="38" t="s">
        <v>14</v>
      </c>
      <c r="H4540" s="38" t="s">
        <v>15</v>
      </c>
      <c r="I4540" s="38" t="s">
        <v>116</v>
      </c>
    </row>
    <row r="4541" spans="1:9" x14ac:dyDescent="0.2">
      <c r="A4541" s="37">
        <v>19450</v>
      </c>
      <c r="B4541" s="38">
        <v>-1.0011450548216421</v>
      </c>
      <c r="C4541" s="38" t="s">
        <v>121</v>
      </c>
      <c r="D4541" s="38" t="s">
        <v>118</v>
      </c>
      <c r="E4541" s="6" t="s">
        <v>23</v>
      </c>
      <c r="F4541" s="38" t="s">
        <v>0</v>
      </c>
      <c r="G4541" s="38" t="s">
        <v>14</v>
      </c>
      <c r="H4541" s="38" t="s">
        <v>15</v>
      </c>
      <c r="I4541" s="38" t="s">
        <v>116</v>
      </c>
    </row>
    <row r="4542" spans="1:9" x14ac:dyDescent="0.2">
      <c r="A4542" s="37">
        <v>19541</v>
      </c>
      <c r="B4542" s="38">
        <v>-5.8349395997901548</v>
      </c>
      <c r="C4542" s="38" t="s">
        <v>121</v>
      </c>
      <c r="D4542" s="38" t="s">
        <v>118</v>
      </c>
      <c r="E4542" s="6" t="s">
        <v>23</v>
      </c>
      <c r="F4542" s="38" t="s">
        <v>0</v>
      </c>
      <c r="G4542" s="38" t="s">
        <v>14</v>
      </c>
      <c r="H4542" s="38" t="s">
        <v>15</v>
      </c>
      <c r="I4542" s="38" t="s">
        <v>116</v>
      </c>
    </row>
    <row r="4543" spans="1:9" x14ac:dyDescent="0.2">
      <c r="A4543" s="37">
        <v>19633</v>
      </c>
      <c r="B4543" s="38">
        <v>-9.1235026943985957</v>
      </c>
      <c r="C4543" s="38" t="s">
        <v>121</v>
      </c>
      <c r="D4543" s="38" t="s">
        <v>118</v>
      </c>
      <c r="E4543" s="6" t="s">
        <v>23</v>
      </c>
      <c r="F4543" s="38" t="s">
        <v>0</v>
      </c>
      <c r="G4543" s="38" t="s">
        <v>14</v>
      </c>
      <c r="H4543" s="38" t="s">
        <v>15</v>
      </c>
      <c r="I4543" s="38" t="s">
        <v>116</v>
      </c>
    </row>
    <row r="4544" spans="1:9" x14ac:dyDescent="0.2">
      <c r="A4544" s="37">
        <v>19725</v>
      </c>
      <c r="B4544" s="38">
        <v>-4.9181417400902525</v>
      </c>
      <c r="C4544" s="38" t="s">
        <v>121</v>
      </c>
      <c r="D4544" s="38" t="s">
        <v>118</v>
      </c>
      <c r="E4544" s="6" t="s">
        <v>23</v>
      </c>
      <c r="F4544" s="38" t="s">
        <v>0</v>
      </c>
      <c r="G4544" s="38" t="s">
        <v>14</v>
      </c>
      <c r="H4544" s="38" t="s">
        <v>15</v>
      </c>
      <c r="I4544" s="38" t="s">
        <v>116</v>
      </c>
    </row>
    <row r="4545" spans="1:9" x14ac:dyDescent="0.2">
      <c r="A4545" s="37">
        <v>19815</v>
      </c>
      <c r="B4545" s="38">
        <v>-2.3043355774883261</v>
      </c>
      <c r="C4545" s="38" t="s">
        <v>121</v>
      </c>
      <c r="D4545" s="38" t="s">
        <v>118</v>
      </c>
      <c r="E4545" s="6" t="s">
        <v>23</v>
      </c>
      <c r="F4545" s="38" t="s">
        <v>0</v>
      </c>
      <c r="G4545" s="38" t="s">
        <v>14</v>
      </c>
      <c r="H4545" s="38" t="s">
        <v>15</v>
      </c>
      <c r="I4545" s="38" t="s">
        <v>116</v>
      </c>
    </row>
    <row r="4546" spans="1:9" x14ac:dyDescent="0.2">
      <c r="A4546" s="37">
        <v>19906</v>
      </c>
      <c r="B4546" s="38">
        <v>2.0551303019916656</v>
      </c>
      <c r="C4546" s="38" t="s">
        <v>121</v>
      </c>
      <c r="D4546" s="38" t="s">
        <v>118</v>
      </c>
      <c r="E4546" s="6" t="s">
        <v>23</v>
      </c>
      <c r="F4546" s="38" t="s">
        <v>0</v>
      </c>
      <c r="G4546" s="38" t="s">
        <v>14</v>
      </c>
      <c r="H4546" s="38" t="s">
        <v>15</v>
      </c>
      <c r="I4546" s="38" t="s">
        <v>116</v>
      </c>
    </row>
    <row r="4547" spans="1:9" x14ac:dyDescent="0.2">
      <c r="A4547" s="37">
        <v>19998</v>
      </c>
      <c r="B4547" s="38">
        <v>5.4879039117669928</v>
      </c>
      <c r="C4547" s="38" t="s">
        <v>121</v>
      </c>
      <c r="D4547" s="38" t="s">
        <v>118</v>
      </c>
      <c r="E4547" s="6" t="s">
        <v>23</v>
      </c>
      <c r="F4547" s="38" t="s">
        <v>0</v>
      </c>
      <c r="G4547" s="38" t="s">
        <v>14</v>
      </c>
      <c r="H4547" s="38" t="s">
        <v>15</v>
      </c>
      <c r="I4547" s="38" t="s">
        <v>116</v>
      </c>
    </row>
    <row r="4548" spans="1:9" x14ac:dyDescent="0.2">
      <c r="A4548" s="37">
        <v>20090</v>
      </c>
      <c r="B4548" s="38">
        <v>9.3635382778720633</v>
      </c>
      <c r="C4548" s="38" t="s">
        <v>121</v>
      </c>
      <c r="D4548" s="38" t="s">
        <v>118</v>
      </c>
      <c r="E4548" s="6" t="s">
        <v>23</v>
      </c>
      <c r="F4548" s="38" t="s">
        <v>0</v>
      </c>
      <c r="G4548" s="38" t="s">
        <v>14</v>
      </c>
      <c r="H4548" s="38" t="s">
        <v>15</v>
      </c>
      <c r="I4548" s="38" t="s">
        <v>116</v>
      </c>
    </row>
    <row r="4549" spans="1:9" x14ac:dyDescent="0.2">
      <c r="A4549" s="37">
        <v>20180</v>
      </c>
      <c r="B4549" s="38">
        <v>3.993404778915016</v>
      </c>
      <c r="C4549" s="38" t="s">
        <v>121</v>
      </c>
      <c r="D4549" s="38" t="s">
        <v>118</v>
      </c>
      <c r="E4549" s="6" t="s">
        <v>23</v>
      </c>
      <c r="F4549" s="38" t="s">
        <v>0</v>
      </c>
      <c r="G4549" s="38" t="s">
        <v>14</v>
      </c>
      <c r="H4549" s="38" t="s">
        <v>15</v>
      </c>
      <c r="I4549" s="38" t="s">
        <v>116</v>
      </c>
    </row>
    <row r="4550" spans="1:9" x14ac:dyDescent="0.2">
      <c r="A4550" s="37">
        <v>20271</v>
      </c>
      <c r="B4550" s="38">
        <v>2.8749675184855557</v>
      </c>
      <c r="C4550" s="38" t="s">
        <v>121</v>
      </c>
      <c r="D4550" s="38" t="s">
        <v>118</v>
      </c>
      <c r="E4550" s="6" t="s">
        <v>23</v>
      </c>
      <c r="F4550" s="38" t="s">
        <v>0</v>
      </c>
      <c r="G4550" s="38" t="s">
        <v>14</v>
      </c>
      <c r="H4550" s="38" t="s">
        <v>15</v>
      </c>
      <c r="I4550" s="38" t="s">
        <v>116</v>
      </c>
    </row>
    <row r="4551" spans="1:9" x14ac:dyDescent="0.2">
      <c r="A4551" s="37">
        <v>20363</v>
      </c>
      <c r="B4551" s="38">
        <v>-0.2963936993527061</v>
      </c>
      <c r="C4551" s="38" t="s">
        <v>121</v>
      </c>
      <c r="D4551" s="38" t="s">
        <v>118</v>
      </c>
      <c r="E4551" s="6" t="s">
        <v>23</v>
      </c>
      <c r="F4551" s="38" t="s">
        <v>0</v>
      </c>
      <c r="G4551" s="38" t="s">
        <v>14</v>
      </c>
      <c r="H4551" s="38" t="s">
        <v>15</v>
      </c>
      <c r="I4551" s="38" t="s">
        <v>116</v>
      </c>
    </row>
    <row r="4552" spans="1:9" x14ac:dyDescent="0.2">
      <c r="A4552" s="37">
        <v>20455</v>
      </c>
      <c r="B4552" s="38">
        <v>-4.2034017881988115</v>
      </c>
      <c r="C4552" s="38" t="s">
        <v>121</v>
      </c>
      <c r="D4552" s="38" t="s">
        <v>118</v>
      </c>
      <c r="E4552" s="6" t="s">
        <v>23</v>
      </c>
      <c r="F4552" s="38" t="s">
        <v>0</v>
      </c>
      <c r="G4552" s="38" t="s">
        <v>14</v>
      </c>
      <c r="H4552" s="38" t="s">
        <v>15</v>
      </c>
      <c r="I4552" s="38" t="s">
        <v>116</v>
      </c>
    </row>
    <row r="4553" spans="1:9" x14ac:dyDescent="0.2">
      <c r="A4553" s="37">
        <v>20546</v>
      </c>
      <c r="B4553" s="38">
        <v>0.65194883109059543</v>
      </c>
      <c r="C4553" s="38" t="s">
        <v>121</v>
      </c>
      <c r="D4553" s="38" t="s">
        <v>118</v>
      </c>
      <c r="E4553" s="6" t="s">
        <v>23</v>
      </c>
      <c r="F4553" s="38" t="s">
        <v>0</v>
      </c>
      <c r="G4553" s="38" t="s">
        <v>14</v>
      </c>
      <c r="H4553" s="38" t="s">
        <v>15</v>
      </c>
      <c r="I4553" s="38" t="s">
        <v>116</v>
      </c>
    </row>
    <row r="4554" spans="1:9" x14ac:dyDescent="0.2">
      <c r="A4554" s="37">
        <v>20637</v>
      </c>
      <c r="B4554" s="38">
        <v>-3.0591523456899523</v>
      </c>
      <c r="C4554" s="38" t="s">
        <v>121</v>
      </c>
      <c r="D4554" s="38" t="s">
        <v>118</v>
      </c>
      <c r="E4554" s="6" t="s">
        <v>23</v>
      </c>
      <c r="F4554" s="38" t="s">
        <v>0</v>
      </c>
      <c r="G4554" s="38" t="s">
        <v>14</v>
      </c>
      <c r="H4554" s="38" t="s">
        <v>15</v>
      </c>
      <c r="I4554" s="38" t="s">
        <v>116</v>
      </c>
    </row>
    <row r="4555" spans="1:9" x14ac:dyDescent="0.2">
      <c r="A4555" s="37">
        <v>20729</v>
      </c>
      <c r="B4555" s="38">
        <v>3.9084192724413152</v>
      </c>
      <c r="C4555" s="38" t="s">
        <v>121</v>
      </c>
      <c r="D4555" s="38" t="s">
        <v>118</v>
      </c>
      <c r="E4555" s="6" t="s">
        <v>23</v>
      </c>
      <c r="F4555" s="38" t="s">
        <v>0</v>
      </c>
      <c r="G4555" s="38" t="s">
        <v>14</v>
      </c>
      <c r="H4555" s="38" t="s">
        <v>15</v>
      </c>
      <c r="I4555" s="38" t="s">
        <v>116</v>
      </c>
    </row>
    <row r="4556" spans="1:9" x14ac:dyDescent="0.2">
      <c r="A4556" s="37">
        <v>20821</v>
      </c>
      <c r="B4556" s="38">
        <v>-0.497503148098557</v>
      </c>
      <c r="C4556" s="38" t="s">
        <v>121</v>
      </c>
      <c r="D4556" s="38" t="s">
        <v>118</v>
      </c>
      <c r="E4556" s="6" t="s">
        <v>23</v>
      </c>
      <c r="F4556" s="38" t="s">
        <v>0</v>
      </c>
      <c r="G4556" s="38" t="s">
        <v>14</v>
      </c>
      <c r="H4556" s="38" t="s">
        <v>15</v>
      </c>
      <c r="I4556" s="38" t="s">
        <v>116</v>
      </c>
    </row>
    <row r="4557" spans="1:9" x14ac:dyDescent="0.2">
      <c r="A4557" s="37">
        <v>20911</v>
      </c>
      <c r="B4557" s="38">
        <v>-4.1953540439851995</v>
      </c>
      <c r="C4557" s="38" t="s">
        <v>121</v>
      </c>
      <c r="D4557" s="38" t="s">
        <v>118</v>
      </c>
      <c r="E4557" s="6" t="s">
        <v>23</v>
      </c>
      <c r="F4557" s="38" t="s">
        <v>0</v>
      </c>
      <c r="G4557" s="38" t="s">
        <v>14</v>
      </c>
      <c r="H4557" s="38" t="s">
        <v>15</v>
      </c>
      <c r="I4557" s="38" t="s">
        <v>116</v>
      </c>
    </row>
    <row r="4558" spans="1:9" x14ac:dyDescent="0.2">
      <c r="A4558" s="37">
        <v>21002</v>
      </c>
      <c r="B4558" s="38">
        <v>0.56815938696832191</v>
      </c>
      <c r="C4558" s="38" t="s">
        <v>121</v>
      </c>
      <c r="D4558" s="38" t="s">
        <v>118</v>
      </c>
      <c r="E4558" s="6" t="s">
        <v>23</v>
      </c>
      <c r="F4558" s="38" t="s">
        <v>0</v>
      </c>
      <c r="G4558" s="38" t="s">
        <v>14</v>
      </c>
      <c r="H4558" s="38" t="s">
        <v>15</v>
      </c>
      <c r="I4558" s="38" t="s">
        <v>116</v>
      </c>
    </row>
    <row r="4559" spans="1:9" x14ac:dyDescent="0.2">
      <c r="A4559" s="37">
        <v>21094</v>
      </c>
      <c r="B4559" s="38">
        <v>-7.6560619303750315</v>
      </c>
      <c r="C4559" s="38" t="s">
        <v>121</v>
      </c>
      <c r="D4559" s="38" t="s">
        <v>118</v>
      </c>
      <c r="E4559" s="6" t="s">
        <v>23</v>
      </c>
      <c r="F4559" s="38" t="s">
        <v>0</v>
      </c>
      <c r="G4559" s="38" t="s">
        <v>14</v>
      </c>
      <c r="H4559" s="38" t="s">
        <v>15</v>
      </c>
      <c r="I4559" s="38" t="s">
        <v>116</v>
      </c>
    </row>
    <row r="4560" spans="1:9" x14ac:dyDescent="0.2">
      <c r="A4560" s="37">
        <v>21186</v>
      </c>
      <c r="B4560" s="38">
        <v>-13.536248927504971</v>
      </c>
      <c r="C4560" s="38" t="s">
        <v>121</v>
      </c>
      <c r="D4560" s="38" t="s">
        <v>118</v>
      </c>
      <c r="E4560" s="6" t="s">
        <v>23</v>
      </c>
      <c r="F4560" s="38" t="s">
        <v>0</v>
      </c>
      <c r="G4560" s="38" t="s">
        <v>14</v>
      </c>
      <c r="H4560" s="38" t="s">
        <v>15</v>
      </c>
      <c r="I4560" s="38" t="s">
        <v>116</v>
      </c>
    </row>
    <row r="4561" spans="1:9" x14ac:dyDescent="0.2">
      <c r="A4561" s="37">
        <v>21276</v>
      </c>
      <c r="B4561" s="38">
        <v>-0.92195891302181643</v>
      </c>
      <c r="C4561" s="38" t="s">
        <v>121</v>
      </c>
      <c r="D4561" s="38" t="s">
        <v>118</v>
      </c>
      <c r="E4561" s="6" t="s">
        <v>23</v>
      </c>
      <c r="F4561" s="38" t="s">
        <v>0</v>
      </c>
      <c r="G4561" s="38" t="s">
        <v>14</v>
      </c>
      <c r="H4561" s="38" t="s">
        <v>15</v>
      </c>
      <c r="I4561" s="38" t="s">
        <v>116</v>
      </c>
    </row>
    <row r="4562" spans="1:9" x14ac:dyDescent="0.2">
      <c r="A4562" s="37">
        <v>21367</v>
      </c>
      <c r="B4562" s="38">
        <v>5.9534442208181737</v>
      </c>
      <c r="C4562" s="38" t="s">
        <v>121</v>
      </c>
      <c r="D4562" s="38" t="s">
        <v>118</v>
      </c>
      <c r="E4562" s="6" t="s">
        <v>23</v>
      </c>
      <c r="F4562" s="38" t="s">
        <v>0</v>
      </c>
      <c r="G4562" s="38" t="s">
        <v>14</v>
      </c>
      <c r="H4562" s="38" t="s">
        <v>15</v>
      </c>
      <c r="I4562" s="38" t="s">
        <v>116</v>
      </c>
    </row>
    <row r="4563" spans="1:9" x14ac:dyDescent="0.2">
      <c r="A4563" s="37">
        <v>21459</v>
      </c>
      <c r="B4563" s="38">
        <v>5.879790422490851</v>
      </c>
      <c r="C4563" s="38" t="s">
        <v>121</v>
      </c>
      <c r="D4563" s="38" t="s">
        <v>118</v>
      </c>
      <c r="E4563" s="6" t="s">
        <v>23</v>
      </c>
      <c r="F4563" s="38" t="s">
        <v>0</v>
      </c>
      <c r="G4563" s="38" t="s">
        <v>14</v>
      </c>
      <c r="H4563" s="38" t="s">
        <v>15</v>
      </c>
      <c r="I4563" s="38" t="s">
        <v>116</v>
      </c>
    </row>
    <row r="4564" spans="1:9" x14ac:dyDescent="0.2">
      <c r="A4564" s="37">
        <v>21551</v>
      </c>
      <c r="B4564" s="38">
        <v>4.0393504239153932</v>
      </c>
      <c r="C4564" s="38" t="s">
        <v>121</v>
      </c>
      <c r="D4564" s="38" t="s">
        <v>118</v>
      </c>
      <c r="E4564" s="6" t="s">
        <v>23</v>
      </c>
      <c r="F4564" s="38" t="s">
        <v>0</v>
      </c>
      <c r="G4564" s="38" t="s">
        <v>14</v>
      </c>
      <c r="H4564" s="38" t="s">
        <v>15</v>
      </c>
      <c r="I4564" s="38" t="s">
        <v>116</v>
      </c>
    </row>
    <row r="4565" spans="1:9" x14ac:dyDescent="0.2">
      <c r="A4565" s="37">
        <v>21641</v>
      </c>
      <c r="B4565" s="38">
        <v>5.3141712472870841</v>
      </c>
      <c r="C4565" s="38" t="s">
        <v>121</v>
      </c>
      <c r="D4565" s="38" t="s">
        <v>118</v>
      </c>
      <c r="E4565" s="6" t="s">
        <v>23</v>
      </c>
      <c r="F4565" s="38" t="s">
        <v>0</v>
      </c>
      <c r="G4565" s="38" t="s">
        <v>14</v>
      </c>
      <c r="H4565" s="38" t="s">
        <v>15</v>
      </c>
      <c r="I4565" s="38" t="s">
        <v>116</v>
      </c>
    </row>
    <row r="4566" spans="1:9" x14ac:dyDescent="0.2">
      <c r="A4566" s="37">
        <v>21732</v>
      </c>
      <c r="B4566" s="38">
        <v>-3.872834256534941</v>
      </c>
      <c r="C4566" s="38" t="s">
        <v>121</v>
      </c>
      <c r="D4566" s="38" t="s">
        <v>118</v>
      </c>
      <c r="E4566" s="6" t="s">
        <v>23</v>
      </c>
      <c r="F4566" s="38" t="s">
        <v>0</v>
      </c>
      <c r="G4566" s="38" t="s">
        <v>14</v>
      </c>
      <c r="H4566" s="38" t="s">
        <v>15</v>
      </c>
      <c r="I4566" s="38" t="s">
        <v>116</v>
      </c>
    </row>
    <row r="4567" spans="1:9" x14ac:dyDescent="0.2">
      <c r="A4567" s="37">
        <v>21824</v>
      </c>
      <c r="B4567" s="38">
        <v>-3.0861488836230753</v>
      </c>
      <c r="C4567" s="38" t="s">
        <v>121</v>
      </c>
      <c r="D4567" s="38" t="s">
        <v>118</v>
      </c>
      <c r="E4567" s="6" t="s">
        <v>23</v>
      </c>
      <c r="F4567" s="38" t="s">
        <v>0</v>
      </c>
      <c r="G4567" s="38" t="s">
        <v>14</v>
      </c>
      <c r="H4567" s="38" t="s">
        <v>15</v>
      </c>
      <c r="I4567" s="38" t="s">
        <v>116</v>
      </c>
    </row>
    <row r="4568" spans="1:9" x14ac:dyDescent="0.2">
      <c r="A4568" s="37">
        <v>21916</v>
      </c>
      <c r="B4568" s="38">
        <v>5.042437760360289</v>
      </c>
      <c r="C4568" s="38" t="s">
        <v>121</v>
      </c>
      <c r="D4568" s="38" t="s">
        <v>118</v>
      </c>
      <c r="E4568" s="6" t="s">
        <v>23</v>
      </c>
      <c r="F4568" s="38" t="s">
        <v>0</v>
      </c>
      <c r="G4568" s="38" t="s">
        <v>14</v>
      </c>
      <c r="H4568" s="38" t="s">
        <v>15</v>
      </c>
      <c r="I4568" s="38" t="s">
        <v>116</v>
      </c>
    </row>
    <row r="4569" spans="1:9" x14ac:dyDescent="0.2">
      <c r="A4569" s="37">
        <v>22007</v>
      </c>
      <c r="B4569" s="38">
        <v>-6.2493740110457363</v>
      </c>
      <c r="C4569" s="38" t="s">
        <v>121</v>
      </c>
      <c r="D4569" s="38" t="s">
        <v>118</v>
      </c>
      <c r="E4569" s="6" t="s">
        <v>23</v>
      </c>
      <c r="F4569" s="38" t="s">
        <v>0</v>
      </c>
      <c r="G4569" s="38" t="s">
        <v>14</v>
      </c>
      <c r="H4569" s="38" t="s">
        <v>15</v>
      </c>
      <c r="I4569" s="38" t="s">
        <v>116</v>
      </c>
    </row>
    <row r="4570" spans="1:9" x14ac:dyDescent="0.2">
      <c r="A4570" s="37">
        <v>22098</v>
      </c>
      <c r="B4570" s="38">
        <v>-2.0989266301391325</v>
      </c>
      <c r="C4570" s="38" t="s">
        <v>121</v>
      </c>
      <c r="D4570" s="38" t="s">
        <v>118</v>
      </c>
      <c r="E4570" s="6" t="s">
        <v>23</v>
      </c>
      <c r="F4570" s="38" t="s">
        <v>0</v>
      </c>
      <c r="G4570" s="38" t="s">
        <v>14</v>
      </c>
      <c r="H4570" s="38" t="s">
        <v>15</v>
      </c>
      <c r="I4570" s="38" t="s">
        <v>116</v>
      </c>
    </row>
    <row r="4571" spans="1:9" x14ac:dyDescent="0.2">
      <c r="A4571" s="37">
        <v>22190</v>
      </c>
      <c r="B4571" s="38">
        <v>-8.972910703840471</v>
      </c>
      <c r="C4571" s="38" t="s">
        <v>121</v>
      </c>
      <c r="D4571" s="38" t="s">
        <v>118</v>
      </c>
      <c r="E4571" s="6" t="s">
        <v>23</v>
      </c>
      <c r="F4571" s="38" t="s">
        <v>0</v>
      </c>
      <c r="G4571" s="38" t="s">
        <v>14</v>
      </c>
      <c r="H4571" s="38" t="s">
        <v>15</v>
      </c>
      <c r="I4571" s="38" t="s">
        <v>116</v>
      </c>
    </row>
    <row r="4572" spans="1:9" x14ac:dyDescent="0.2">
      <c r="A4572" s="37">
        <v>22282</v>
      </c>
      <c r="B4572" s="38">
        <v>-1.2387640011449896</v>
      </c>
      <c r="C4572" s="38" t="s">
        <v>121</v>
      </c>
      <c r="D4572" s="38" t="s">
        <v>118</v>
      </c>
      <c r="E4572" s="6" t="s">
        <v>23</v>
      </c>
      <c r="F4572" s="38" t="s">
        <v>0</v>
      </c>
      <c r="G4572" s="38" t="s">
        <v>14</v>
      </c>
      <c r="H4572" s="38" t="s">
        <v>15</v>
      </c>
      <c r="I4572" s="38" t="s">
        <v>116</v>
      </c>
    </row>
    <row r="4573" spans="1:9" x14ac:dyDescent="0.2">
      <c r="A4573" s="37">
        <v>22372</v>
      </c>
      <c r="B4573" s="38">
        <v>3.2510115464612293</v>
      </c>
      <c r="C4573" s="38" t="s">
        <v>121</v>
      </c>
      <c r="D4573" s="38" t="s">
        <v>118</v>
      </c>
      <c r="E4573" s="6" t="s">
        <v>23</v>
      </c>
      <c r="F4573" s="38" t="s">
        <v>0</v>
      </c>
      <c r="G4573" s="38" t="s">
        <v>14</v>
      </c>
      <c r="H4573" s="38" t="s">
        <v>15</v>
      </c>
      <c r="I4573" s="38" t="s">
        <v>116</v>
      </c>
    </row>
    <row r="4574" spans="1:9" x14ac:dyDescent="0.2">
      <c r="A4574" s="37">
        <v>22463</v>
      </c>
      <c r="B4574" s="38">
        <v>4.076770434215975</v>
      </c>
      <c r="C4574" s="38" t="s">
        <v>121</v>
      </c>
      <c r="D4574" s="38" t="s">
        <v>118</v>
      </c>
      <c r="E4574" s="6" t="s">
        <v>23</v>
      </c>
      <c r="F4574" s="38" t="s">
        <v>0</v>
      </c>
      <c r="G4574" s="38" t="s">
        <v>14</v>
      </c>
      <c r="H4574" s="38" t="s">
        <v>15</v>
      </c>
      <c r="I4574" s="38" t="s">
        <v>116</v>
      </c>
    </row>
    <row r="4575" spans="1:9" x14ac:dyDescent="0.2">
      <c r="A4575" s="37">
        <v>22555</v>
      </c>
      <c r="B4575" s="38">
        <v>4.3065895078151986</v>
      </c>
      <c r="C4575" s="38" t="s">
        <v>121</v>
      </c>
      <c r="D4575" s="38" t="s">
        <v>118</v>
      </c>
      <c r="E4575" s="6" t="s">
        <v>23</v>
      </c>
      <c r="F4575" s="38" t="s">
        <v>0</v>
      </c>
      <c r="G4575" s="38" t="s">
        <v>14</v>
      </c>
      <c r="H4575" s="38" t="s">
        <v>15</v>
      </c>
      <c r="I4575" s="38" t="s">
        <v>116</v>
      </c>
    </row>
    <row r="4576" spans="1:9" x14ac:dyDescent="0.2">
      <c r="A4576" s="37">
        <v>22647</v>
      </c>
      <c r="B4576" s="38">
        <v>3.4083505295794669</v>
      </c>
      <c r="C4576" s="38" t="s">
        <v>121</v>
      </c>
      <c r="D4576" s="38" t="s">
        <v>118</v>
      </c>
      <c r="E4576" s="6" t="s">
        <v>23</v>
      </c>
      <c r="F4576" s="38" t="s">
        <v>0</v>
      </c>
      <c r="G4576" s="38" t="s">
        <v>14</v>
      </c>
      <c r="H4576" s="38" t="s">
        <v>15</v>
      </c>
      <c r="I4576" s="38" t="s">
        <v>116</v>
      </c>
    </row>
    <row r="4577" spans="1:9" x14ac:dyDescent="0.2">
      <c r="A4577" s="37">
        <v>22737</v>
      </c>
      <c r="B4577" s="38">
        <v>-0.32931069776879518</v>
      </c>
      <c r="C4577" s="38" t="s">
        <v>121</v>
      </c>
      <c r="D4577" s="38" t="s">
        <v>118</v>
      </c>
      <c r="E4577" s="6" t="s">
        <v>23</v>
      </c>
      <c r="F4577" s="38" t="s">
        <v>0</v>
      </c>
      <c r="G4577" s="38" t="s">
        <v>14</v>
      </c>
      <c r="H4577" s="38" t="s">
        <v>15</v>
      </c>
      <c r="I4577" s="38" t="s">
        <v>116</v>
      </c>
    </row>
    <row r="4578" spans="1:9" x14ac:dyDescent="0.2">
      <c r="A4578" s="37">
        <v>22828</v>
      </c>
      <c r="B4578" s="38">
        <v>0.81543830756706903</v>
      </c>
      <c r="C4578" s="38" t="s">
        <v>121</v>
      </c>
      <c r="D4578" s="38" t="s">
        <v>118</v>
      </c>
      <c r="E4578" s="6" t="s">
        <v>23</v>
      </c>
      <c r="F4578" s="38" t="s">
        <v>0</v>
      </c>
      <c r="G4578" s="38" t="s">
        <v>14</v>
      </c>
      <c r="H4578" s="38" t="s">
        <v>15</v>
      </c>
      <c r="I4578" s="38" t="s">
        <v>116</v>
      </c>
    </row>
    <row r="4579" spans="1:9" x14ac:dyDescent="0.2">
      <c r="A4579" s="37">
        <v>22920</v>
      </c>
      <c r="B4579" s="38">
        <v>-2.9898992733736431</v>
      </c>
      <c r="C4579" s="38" t="s">
        <v>121</v>
      </c>
      <c r="D4579" s="38" t="s">
        <v>118</v>
      </c>
      <c r="E4579" s="6" t="s">
        <v>23</v>
      </c>
      <c r="F4579" s="38" t="s">
        <v>0</v>
      </c>
      <c r="G4579" s="38" t="s">
        <v>14</v>
      </c>
      <c r="H4579" s="38" t="s">
        <v>15</v>
      </c>
      <c r="I4579" s="38" t="s">
        <v>116</v>
      </c>
    </row>
    <row r="4580" spans="1:9" x14ac:dyDescent="0.2">
      <c r="A4580" s="37">
        <v>23012</v>
      </c>
      <c r="B4580" s="38">
        <v>6.8719331493368507E-2</v>
      </c>
      <c r="C4580" s="38" t="s">
        <v>121</v>
      </c>
      <c r="D4580" s="38" t="s">
        <v>118</v>
      </c>
      <c r="E4580" s="6" t="s">
        <v>23</v>
      </c>
      <c r="F4580" s="38" t="s">
        <v>0</v>
      </c>
      <c r="G4580" s="38" t="s">
        <v>14</v>
      </c>
      <c r="H4580" s="38" t="s">
        <v>15</v>
      </c>
      <c r="I4580" s="38" t="s">
        <v>116</v>
      </c>
    </row>
    <row r="4581" spans="1:9" x14ac:dyDescent="0.2">
      <c r="A4581" s="37">
        <v>23102</v>
      </c>
      <c r="B4581" s="38">
        <v>0.22971948844958234</v>
      </c>
      <c r="C4581" s="38" t="s">
        <v>121</v>
      </c>
      <c r="D4581" s="38" t="s">
        <v>118</v>
      </c>
      <c r="E4581" s="6" t="s">
        <v>23</v>
      </c>
      <c r="F4581" s="38" t="s">
        <v>0</v>
      </c>
      <c r="G4581" s="38" t="s">
        <v>14</v>
      </c>
      <c r="H4581" s="38" t="s">
        <v>15</v>
      </c>
      <c r="I4581" s="38" t="s">
        <v>116</v>
      </c>
    </row>
    <row r="4582" spans="1:9" x14ac:dyDescent="0.2">
      <c r="A4582" s="37">
        <v>23193</v>
      </c>
      <c r="B4582" s="38">
        <v>4.7143703871810354</v>
      </c>
      <c r="C4582" s="38" t="s">
        <v>121</v>
      </c>
      <c r="D4582" s="38" t="s">
        <v>118</v>
      </c>
      <c r="E4582" s="6" t="s">
        <v>23</v>
      </c>
      <c r="F4582" s="38" t="s">
        <v>0</v>
      </c>
      <c r="G4582" s="38" t="s">
        <v>14</v>
      </c>
      <c r="H4582" s="38" t="s">
        <v>15</v>
      </c>
      <c r="I4582" s="38" t="s">
        <v>116</v>
      </c>
    </row>
    <row r="4583" spans="1:9" x14ac:dyDescent="0.2">
      <c r="A4583" s="37">
        <v>23285</v>
      </c>
      <c r="B4583" s="38">
        <v>-1.8102605843397757</v>
      </c>
      <c r="C4583" s="38" t="s">
        <v>121</v>
      </c>
      <c r="D4583" s="38" t="s">
        <v>118</v>
      </c>
      <c r="E4583" s="6" t="s">
        <v>23</v>
      </c>
      <c r="F4583" s="38" t="s">
        <v>0</v>
      </c>
      <c r="G4583" s="38" t="s">
        <v>14</v>
      </c>
      <c r="H4583" s="38" t="s">
        <v>15</v>
      </c>
      <c r="I4583" s="38" t="s">
        <v>116</v>
      </c>
    </row>
    <row r="4584" spans="1:9" x14ac:dyDescent="0.2">
      <c r="A4584" s="37">
        <v>23377</v>
      </c>
      <c r="B4584" s="38">
        <v>4.3399243851929974</v>
      </c>
      <c r="C4584" s="38" t="s">
        <v>121</v>
      </c>
      <c r="D4584" s="38" t="s">
        <v>118</v>
      </c>
      <c r="E4584" s="6" t="s">
        <v>23</v>
      </c>
      <c r="F4584" s="38" t="s">
        <v>0</v>
      </c>
      <c r="G4584" s="38" t="s">
        <v>14</v>
      </c>
      <c r="H4584" s="38" t="s">
        <v>15</v>
      </c>
      <c r="I4584" s="38" t="s">
        <v>116</v>
      </c>
    </row>
    <row r="4585" spans="1:9" x14ac:dyDescent="0.2">
      <c r="A4585" s="37">
        <v>23468</v>
      </c>
      <c r="B4585" s="38">
        <v>-1.0580366650517981E-2</v>
      </c>
      <c r="C4585" s="38" t="s">
        <v>121</v>
      </c>
      <c r="D4585" s="38" t="s">
        <v>118</v>
      </c>
      <c r="E4585" s="6" t="s">
        <v>23</v>
      </c>
      <c r="F4585" s="38" t="s">
        <v>0</v>
      </c>
      <c r="G4585" s="38" t="s">
        <v>14</v>
      </c>
      <c r="H4585" s="38" t="s">
        <v>15</v>
      </c>
      <c r="I4585" s="38" t="s">
        <v>116</v>
      </c>
    </row>
    <row r="4586" spans="1:9" x14ac:dyDescent="0.2">
      <c r="A4586" s="37">
        <v>23559</v>
      </c>
      <c r="B4586" s="38">
        <v>1.9827494259183345</v>
      </c>
      <c r="C4586" s="38" t="s">
        <v>121</v>
      </c>
      <c r="D4586" s="38" t="s">
        <v>118</v>
      </c>
      <c r="E4586" s="6" t="s">
        <v>23</v>
      </c>
      <c r="F4586" s="38" t="s">
        <v>0</v>
      </c>
      <c r="G4586" s="38" t="s">
        <v>14</v>
      </c>
      <c r="H4586" s="38" t="s">
        <v>15</v>
      </c>
      <c r="I4586" s="38" t="s">
        <v>116</v>
      </c>
    </row>
    <row r="4587" spans="1:9" x14ac:dyDescent="0.2">
      <c r="A4587" s="37">
        <v>23651</v>
      </c>
      <c r="B4587" s="38">
        <v>-3.1872636518756945</v>
      </c>
      <c r="C4587" s="38" t="s">
        <v>121</v>
      </c>
      <c r="D4587" s="38" t="s">
        <v>118</v>
      </c>
      <c r="E4587" s="6" t="s">
        <v>23</v>
      </c>
      <c r="F4587" s="38" t="s">
        <v>0</v>
      </c>
      <c r="G4587" s="38" t="s">
        <v>14</v>
      </c>
      <c r="H4587" s="38" t="s">
        <v>15</v>
      </c>
      <c r="I4587" s="38" t="s">
        <v>116</v>
      </c>
    </row>
    <row r="4588" spans="1:9" x14ac:dyDescent="0.2">
      <c r="A4588" s="37">
        <v>23743</v>
      </c>
      <c r="B4588" s="38">
        <v>5.5422290355399051</v>
      </c>
      <c r="C4588" s="38" t="s">
        <v>121</v>
      </c>
      <c r="D4588" s="38" t="s">
        <v>118</v>
      </c>
      <c r="E4588" s="6" t="s">
        <v>23</v>
      </c>
      <c r="F4588" s="38" t="s">
        <v>0</v>
      </c>
      <c r="G4588" s="38" t="s">
        <v>14</v>
      </c>
      <c r="H4588" s="38" t="s">
        <v>15</v>
      </c>
      <c r="I4588" s="38" t="s">
        <v>116</v>
      </c>
    </row>
    <row r="4589" spans="1:9" x14ac:dyDescent="0.2">
      <c r="A4589" s="37">
        <v>23833</v>
      </c>
      <c r="B4589" s="38">
        <v>0.8814030514803628</v>
      </c>
      <c r="C4589" s="38" t="s">
        <v>121</v>
      </c>
      <c r="D4589" s="38" t="s">
        <v>118</v>
      </c>
      <c r="E4589" s="6" t="s">
        <v>23</v>
      </c>
      <c r="F4589" s="38" t="s">
        <v>0</v>
      </c>
      <c r="G4589" s="38" t="s">
        <v>14</v>
      </c>
      <c r="H4589" s="38" t="s">
        <v>15</v>
      </c>
      <c r="I4589" s="38" t="s">
        <v>116</v>
      </c>
    </row>
    <row r="4590" spans="1:9" x14ac:dyDescent="0.2">
      <c r="A4590" s="37">
        <v>23924</v>
      </c>
      <c r="B4590" s="38">
        <v>4.7824402670263577</v>
      </c>
      <c r="C4590" s="38" t="s">
        <v>121</v>
      </c>
      <c r="D4590" s="38" t="s">
        <v>118</v>
      </c>
      <c r="E4590" s="6" t="s">
        <v>23</v>
      </c>
      <c r="F4590" s="38" t="s">
        <v>0</v>
      </c>
      <c r="G4590" s="38" t="s">
        <v>14</v>
      </c>
      <c r="H4590" s="38" t="s">
        <v>15</v>
      </c>
      <c r="I4590" s="38" t="s">
        <v>116</v>
      </c>
    </row>
    <row r="4591" spans="1:9" x14ac:dyDescent="0.2">
      <c r="A4591" s="37">
        <v>24016</v>
      </c>
      <c r="B4591" s="38">
        <v>5.1077453896619467</v>
      </c>
      <c r="C4591" s="38" t="s">
        <v>121</v>
      </c>
      <c r="D4591" s="38" t="s">
        <v>118</v>
      </c>
      <c r="E4591" s="6" t="s">
        <v>23</v>
      </c>
      <c r="F4591" s="38" t="s">
        <v>0</v>
      </c>
      <c r="G4591" s="38" t="s">
        <v>14</v>
      </c>
      <c r="H4591" s="38" t="s">
        <v>15</v>
      </c>
      <c r="I4591" s="38" t="s">
        <v>116</v>
      </c>
    </row>
    <row r="4592" spans="1:9" x14ac:dyDescent="0.2">
      <c r="A4592" s="37">
        <v>24108</v>
      </c>
      <c r="B4592" s="38">
        <v>5.6877416138771748</v>
      </c>
      <c r="C4592" s="38" t="s">
        <v>121</v>
      </c>
      <c r="D4592" s="38" t="s">
        <v>118</v>
      </c>
      <c r="E4592" s="6" t="s">
        <v>23</v>
      </c>
      <c r="F4592" s="38" t="s">
        <v>0</v>
      </c>
      <c r="G4592" s="38" t="s">
        <v>14</v>
      </c>
      <c r="H4592" s="38" t="s">
        <v>15</v>
      </c>
      <c r="I4592" s="38" t="s">
        <v>116</v>
      </c>
    </row>
    <row r="4593" spans="1:9" x14ac:dyDescent="0.2">
      <c r="A4593" s="37">
        <v>24198</v>
      </c>
      <c r="B4593" s="38">
        <v>-3.024170258218152</v>
      </c>
      <c r="C4593" s="38" t="s">
        <v>121</v>
      </c>
      <c r="D4593" s="38" t="s">
        <v>118</v>
      </c>
      <c r="E4593" s="6" t="s">
        <v>23</v>
      </c>
      <c r="F4593" s="38" t="s">
        <v>0</v>
      </c>
      <c r="G4593" s="38" t="s">
        <v>14</v>
      </c>
      <c r="H4593" s="38" t="s">
        <v>15</v>
      </c>
      <c r="I4593" s="38" t="s">
        <v>116</v>
      </c>
    </row>
    <row r="4594" spans="1:9" x14ac:dyDescent="0.2">
      <c r="A4594" s="37">
        <v>24289</v>
      </c>
      <c r="B4594" s="38">
        <v>-1.068759173599457</v>
      </c>
      <c r="C4594" s="38" t="s">
        <v>121</v>
      </c>
      <c r="D4594" s="38" t="s">
        <v>118</v>
      </c>
      <c r="E4594" s="6" t="s">
        <v>23</v>
      </c>
      <c r="F4594" s="38" t="s">
        <v>0</v>
      </c>
      <c r="G4594" s="38" t="s">
        <v>14</v>
      </c>
      <c r="H4594" s="38" t="s">
        <v>15</v>
      </c>
      <c r="I4594" s="38" t="s">
        <v>116</v>
      </c>
    </row>
    <row r="4595" spans="1:9" x14ac:dyDescent="0.2">
      <c r="A4595" s="37">
        <v>24381</v>
      </c>
      <c r="B4595" s="38">
        <v>-1.1347311016487369</v>
      </c>
      <c r="C4595" s="38" t="s">
        <v>121</v>
      </c>
      <c r="D4595" s="38" t="s">
        <v>118</v>
      </c>
      <c r="E4595" s="6" t="s">
        <v>23</v>
      </c>
      <c r="F4595" s="38" t="s">
        <v>0</v>
      </c>
      <c r="G4595" s="38" t="s">
        <v>14</v>
      </c>
      <c r="H4595" s="38" t="s">
        <v>15</v>
      </c>
      <c r="I4595" s="38" t="s">
        <v>116</v>
      </c>
    </row>
    <row r="4596" spans="1:9" x14ac:dyDescent="0.2">
      <c r="A4596" s="37">
        <v>24473</v>
      </c>
      <c r="B4596" s="38">
        <v>-0.905066362085297</v>
      </c>
      <c r="C4596" s="38" t="s">
        <v>121</v>
      </c>
      <c r="D4596" s="38" t="s">
        <v>118</v>
      </c>
      <c r="E4596" s="6" t="s">
        <v>23</v>
      </c>
      <c r="F4596" s="38" t="s">
        <v>0</v>
      </c>
      <c r="G4596" s="38" t="s">
        <v>14</v>
      </c>
      <c r="H4596" s="38" t="s">
        <v>15</v>
      </c>
      <c r="I4596" s="38" t="s">
        <v>116</v>
      </c>
    </row>
    <row r="4597" spans="1:9" x14ac:dyDescent="0.2">
      <c r="A4597" s="37">
        <v>24563</v>
      </c>
      <c r="B4597" s="38">
        <v>-4.3261666143662225</v>
      </c>
      <c r="C4597" s="38" t="s">
        <v>121</v>
      </c>
      <c r="D4597" s="38" t="s">
        <v>118</v>
      </c>
      <c r="E4597" s="6" t="s">
        <v>23</v>
      </c>
      <c r="F4597" s="38" t="s">
        <v>0</v>
      </c>
      <c r="G4597" s="38" t="s">
        <v>14</v>
      </c>
      <c r="H4597" s="38" t="s">
        <v>15</v>
      </c>
      <c r="I4597" s="38" t="s">
        <v>116</v>
      </c>
    </row>
    <row r="4598" spans="1:9" x14ac:dyDescent="0.2">
      <c r="A4598" s="37">
        <v>24654</v>
      </c>
      <c r="B4598" s="38">
        <v>-0.73347038260201192</v>
      </c>
      <c r="C4598" s="38" t="s">
        <v>121</v>
      </c>
      <c r="D4598" s="38" t="s">
        <v>118</v>
      </c>
      <c r="E4598" s="6" t="s">
        <v>23</v>
      </c>
      <c r="F4598" s="38" t="s">
        <v>0</v>
      </c>
      <c r="G4598" s="38" t="s">
        <v>14</v>
      </c>
      <c r="H4598" s="38" t="s">
        <v>15</v>
      </c>
      <c r="I4598" s="38" t="s">
        <v>116</v>
      </c>
    </row>
    <row r="4599" spans="1:9" x14ac:dyDescent="0.2">
      <c r="A4599" s="37">
        <v>24746</v>
      </c>
      <c r="B4599" s="38">
        <v>-1.4748331568095101</v>
      </c>
      <c r="C4599" s="38" t="s">
        <v>121</v>
      </c>
      <c r="D4599" s="38" t="s">
        <v>118</v>
      </c>
      <c r="E4599" s="6" t="s">
        <v>23</v>
      </c>
      <c r="F4599" s="38" t="s">
        <v>0</v>
      </c>
      <c r="G4599" s="38" t="s">
        <v>14</v>
      </c>
      <c r="H4599" s="38" t="s">
        <v>15</v>
      </c>
      <c r="I4599" s="38" t="s">
        <v>116</v>
      </c>
    </row>
    <row r="4600" spans="1:9" x14ac:dyDescent="0.2">
      <c r="A4600" s="37">
        <v>24838</v>
      </c>
      <c r="B4600" s="38">
        <v>3.8574047018958098</v>
      </c>
      <c r="C4600" s="38" t="s">
        <v>121</v>
      </c>
      <c r="D4600" s="38" t="s">
        <v>118</v>
      </c>
      <c r="E4600" s="6" t="s">
        <v>23</v>
      </c>
      <c r="F4600" s="38" t="s">
        <v>0</v>
      </c>
      <c r="G4600" s="38" t="s">
        <v>14</v>
      </c>
      <c r="H4600" s="38" t="s">
        <v>15</v>
      </c>
      <c r="I4600" s="38" t="s">
        <v>116</v>
      </c>
    </row>
    <row r="4601" spans="1:9" x14ac:dyDescent="0.2">
      <c r="A4601" s="37">
        <v>24929</v>
      </c>
      <c r="B4601" s="38">
        <v>2.4227863914208001</v>
      </c>
      <c r="C4601" s="38" t="s">
        <v>121</v>
      </c>
      <c r="D4601" s="38" t="s">
        <v>118</v>
      </c>
      <c r="E4601" s="6" t="s">
        <v>23</v>
      </c>
      <c r="F4601" s="38" t="s">
        <v>0</v>
      </c>
      <c r="G4601" s="38" t="s">
        <v>14</v>
      </c>
      <c r="H4601" s="38" t="s">
        <v>15</v>
      </c>
      <c r="I4601" s="38" t="s">
        <v>116</v>
      </c>
    </row>
    <row r="4602" spans="1:9" x14ac:dyDescent="0.2">
      <c r="A4602" s="37">
        <v>25020</v>
      </c>
      <c r="B4602" s="38">
        <v>-1.4175050603739607</v>
      </c>
      <c r="C4602" s="38" t="s">
        <v>121</v>
      </c>
      <c r="D4602" s="38" t="s">
        <v>118</v>
      </c>
      <c r="E4602" s="6" t="s">
        <v>23</v>
      </c>
      <c r="F4602" s="38" t="s">
        <v>0</v>
      </c>
      <c r="G4602" s="38" t="s">
        <v>14</v>
      </c>
      <c r="H4602" s="38" t="s">
        <v>15</v>
      </c>
      <c r="I4602" s="38" t="s">
        <v>116</v>
      </c>
    </row>
    <row r="4603" spans="1:9" x14ac:dyDescent="0.2">
      <c r="A4603" s="37">
        <v>25112</v>
      </c>
      <c r="B4603" s="38">
        <v>-2.9171341929246322</v>
      </c>
      <c r="C4603" s="38" t="s">
        <v>121</v>
      </c>
      <c r="D4603" s="38" t="s">
        <v>118</v>
      </c>
      <c r="E4603" s="6" t="s">
        <v>23</v>
      </c>
      <c r="F4603" s="38" t="s">
        <v>0</v>
      </c>
      <c r="G4603" s="38" t="s">
        <v>14</v>
      </c>
      <c r="H4603" s="38" t="s">
        <v>15</v>
      </c>
      <c r="I4603" s="38" t="s">
        <v>116</v>
      </c>
    </row>
    <row r="4604" spans="1:9" x14ac:dyDescent="0.2">
      <c r="A4604" s="37">
        <v>25204</v>
      </c>
      <c r="B4604" s="38">
        <v>2.0341093101770849</v>
      </c>
      <c r="C4604" s="38" t="s">
        <v>121</v>
      </c>
      <c r="D4604" s="38" t="s">
        <v>118</v>
      </c>
      <c r="E4604" s="6" t="s">
        <v>23</v>
      </c>
      <c r="F4604" s="38" t="s">
        <v>0</v>
      </c>
      <c r="G4604" s="38" t="s">
        <v>14</v>
      </c>
      <c r="H4604" s="38" t="s">
        <v>15</v>
      </c>
      <c r="I4604" s="38" t="s">
        <v>116</v>
      </c>
    </row>
    <row r="4605" spans="1:9" x14ac:dyDescent="0.2">
      <c r="A4605" s="37">
        <v>25294</v>
      </c>
      <c r="B4605" s="38">
        <v>-2.9933566697937906</v>
      </c>
      <c r="C4605" s="38" t="s">
        <v>121</v>
      </c>
      <c r="D4605" s="38" t="s">
        <v>118</v>
      </c>
      <c r="E4605" s="6" t="s">
        <v>23</v>
      </c>
      <c r="F4605" s="38" t="s">
        <v>0</v>
      </c>
      <c r="G4605" s="38" t="s">
        <v>14</v>
      </c>
      <c r="H4605" s="38" t="s">
        <v>15</v>
      </c>
      <c r="I4605" s="38" t="s">
        <v>116</v>
      </c>
    </row>
    <row r="4606" spans="1:9" x14ac:dyDescent="0.2">
      <c r="A4606" s="37">
        <v>25385</v>
      </c>
      <c r="B4606" s="38">
        <v>-1.2958560683829301</v>
      </c>
      <c r="C4606" s="38" t="s">
        <v>121</v>
      </c>
      <c r="D4606" s="38" t="s">
        <v>118</v>
      </c>
      <c r="E4606" s="6" t="s">
        <v>23</v>
      </c>
      <c r="F4606" s="38" t="s">
        <v>0</v>
      </c>
      <c r="G4606" s="38" t="s">
        <v>14</v>
      </c>
      <c r="H4606" s="38" t="s">
        <v>15</v>
      </c>
      <c r="I4606" s="38" t="s">
        <v>116</v>
      </c>
    </row>
    <row r="4607" spans="1:9" x14ac:dyDescent="0.2">
      <c r="A4607" s="37">
        <v>25477</v>
      </c>
      <c r="B4607" s="38">
        <v>-5.7500685961994513</v>
      </c>
      <c r="C4607" s="38" t="s">
        <v>121</v>
      </c>
      <c r="D4607" s="38" t="s">
        <v>118</v>
      </c>
      <c r="E4607" s="6" t="s">
        <v>23</v>
      </c>
      <c r="F4607" s="38" t="s">
        <v>0</v>
      </c>
      <c r="G4607" s="38" t="s">
        <v>14</v>
      </c>
      <c r="H4607" s="38" t="s">
        <v>15</v>
      </c>
      <c r="I4607" s="38" t="s">
        <v>116</v>
      </c>
    </row>
    <row r="4608" spans="1:9" x14ac:dyDescent="0.2">
      <c r="A4608" s="37">
        <v>25569</v>
      </c>
      <c r="B4608" s="38">
        <v>-4.3147614131174841</v>
      </c>
      <c r="C4608" s="38" t="s">
        <v>121</v>
      </c>
      <c r="D4608" s="38" t="s">
        <v>118</v>
      </c>
      <c r="E4608" s="6" t="s">
        <v>23</v>
      </c>
      <c r="F4608" s="38" t="s">
        <v>0</v>
      </c>
      <c r="G4608" s="38" t="s">
        <v>14</v>
      </c>
      <c r="H4608" s="38" t="s">
        <v>15</v>
      </c>
      <c r="I4608" s="38" t="s">
        <v>116</v>
      </c>
    </row>
    <row r="4609" spans="1:9" x14ac:dyDescent="0.2">
      <c r="A4609" s="37">
        <v>25659</v>
      </c>
      <c r="B4609" s="38">
        <v>-2.9509237472510779</v>
      </c>
      <c r="C4609" s="38" t="s">
        <v>121</v>
      </c>
      <c r="D4609" s="38" t="s">
        <v>118</v>
      </c>
      <c r="E4609" s="6" t="s">
        <v>23</v>
      </c>
      <c r="F4609" s="38" t="s">
        <v>0</v>
      </c>
      <c r="G4609" s="38" t="s">
        <v>14</v>
      </c>
      <c r="H4609" s="38" t="s">
        <v>15</v>
      </c>
      <c r="I4609" s="38" t="s">
        <v>116</v>
      </c>
    </row>
    <row r="4610" spans="1:9" x14ac:dyDescent="0.2">
      <c r="A4610" s="37">
        <v>25750</v>
      </c>
      <c r="B4610" s="38">
        <v>0.28185101765455212</v>
      </c>
      <c r="C4610" s="38" t="s">
        <v>121</v>
      </c>
      <c r="D4610" s="38" t="s">
        <v>118</v>
      </c>
      <c r="E4610" s="6" t="s">
        <v>23</v>
      </c>
      <c r="F4610" s="38" t="s">
        <v>0</v>
      </c>
      <c r="G4610" s="38" t="s">
        <v>14</v>
      </c>
      <c r="H4610" s="38" t="s">
        <v>15</v>
      </c>
      <c r="I4610" s="38" t="s">
        <v>116</v>
      </c>
    </row>
    <row r="4611" spans="1:9" x14ac:dyDescent="0.2">
      <c r="A4611" s="37">
        <v>25842</v>
      </c>
      <c r="B4611" s="38">
        <v>-7.494625015016628</v>
      </c>
      <c r="C4611" s="38" t="s">
        <v>121</v>
      </c>
      <c r="D4611" s="38" t="s">
        <v>118</v>
      </c>
      <c r="E4611" s="6" t="s">
        <v>23</v>
      </c>
      <c r="F4611" s="38" t="s">
        <v>0</v>
      </c>
      <c r="G4611" s="38" t="s">
        <v>14</v>
      </c>
      <c r="H4611" s="38" t="s">
        <v>15</v>
      </c>
      <c r="I4611" s="38" t="s">
        <v>116</v>
      </c>
    </row>
    <row r="4612" spans="1:9" x14ac:dyDescent="0.2">
      <c r="A4612" s="37">
        <v>25934</v>
      </c>
      <c r="B4612" s="38">
        <v>8.0566738872421411</v>
      </c>
      <c r="C4612" s="38" t="s">
        <v>121</v>
      </c>
      <c r="D4612" s="38" t="s">
        <v>118</v>
      </c>
      <c r="E4612" s="6" t="s">
        <v>23</v>
      </c>
      <c r="F4612" s="38" t="s">
        <v>0</v>
      </c>
      <c r="G4612" s="38" t="s">
        <v>14</v>
      </c>
      <c r="H4612" s="38" t="s">
        <v>15</v>
      </c>
      <c r="I4612" s="38" t="s">
        <v>116</v>
      </c>
    </row>
    <row r="4613" spans="1:9" x14ac:dyDescent="0.2">
      <c r="A4613" s="37">
        <v>26024</v>
      </c>
      <c r="B4613" s="38">
        <v>-1.0376670207212131</v>
      </c>
      <c r="C4613" s="38" t="s">
        <v>121</v>
      </c>
      <c r="D4613" s="38" t="s">
        <v>118</v>
      </c>
      <c r="E4613" s="6" t="s">
        <v>23</v>
      </c>
      <c r="F4613" s="38" t="s">
        <v>0</v>
      </c>
      <c r="G4613" s="38" t="s">
        <v>14</v>
      </c>
      <c r="H4613" s="38" t="s">
        <v>15</v>
      </c>
      <c r="I4613" s="38" t="s">
        <v>116</v>
      </c>
    </row>
    <row r="4614" spans="1:9" x14ac:dyDescent="0.2">
      <c r="A4614" s="37">
        <v>26115</v>
      </c>
      <c r="B4614" s="38">
        <v>7.2974265396749338E-2</v>
      </c>
      <c r="C4614" s="38" t="s">
        <v>121</v>
      </c>
      <c r="D4614" s="38" t="s">
        <v>118</v>
      </c>
      <c r="E4614" s="6" t="s">
        <v>23</v>
      </c>
      <c r="F4614" s="38" t="s">
        <v>0</v>
      </c>
      <c r="G4614" s="38" t="s">
        <v>14</v>
      </c>
      <c r="H4614" s="38" t="s">
        <v>15</v>
      </c>
      <c r="I4614" s="38" t="s">
        <v>116</v>
      </c>
    </row>
    <row r="4615" spans="1:9" x14ac:dyDescent="0.2">
      <c r="A4615" s="37">
        <v>26207</v>
      </c>
      <c r="B4615" s="38">
        <v>-2.3253502256585965</v>
      </c>
      <c r="C4615" s="38" t="s">
        <v>121</v>
      </c>
      <c r="D4615" s="38" t="s">
        <v>118</v>
      </c>
      <c r="E4615" s="6" t="s">
        <v>23</v>
      </c>
      <c r="F4615" s="38" t="s">
        <v>0</v>
      </c>
      <c r="G4615" s="38" t="s">
        <v>14</v>
      </c>
      <c r="H4615" s="38" t="s">
        <v>15</v>
      </c>
      <c r="I4615" s="38" t="s">
        <v>116</v>
      </c>
    </row>
    <row r="4616" spans="1:9" x14ac:dyDescent="0.2">
      <c r="A4616" s="37">
        <v>26299</v>
      </c>
      <c r="B4616" s="38">
        <v>4.3612397745461591</v>
      </c>
      <c r="C4616" s="38" t="s">
        <v>121</v>
      </c>
      <c r="D4616" s="38" t="s">
        <v>118</v>
      </c>
      <c r="E4616" s="6" t="s">
        <v>23</v>
      </c>
      <c r="F4616" s="38" t="s">
        <v>0</v>
      </c>
      <c r="G4616" s="38" t="s">
        <v>14</v>
      </c>
      <c r="H4616" s="38" t="s">
        <v>15</v>
      </c>
      <c r="I4616" s="38" t="s">
        <v>116</v>
      </c>
    </row>
    <row r="4617" spans="1:9" x14ac:dyDescent="0.2">
      <c r="A4617" s="37">
        <v>26390</v>
      </c>
      <c r="B4617" s="38">
        <v>6.143536203255243</v>
      </c>
      <c r="C4617" s="38" t="s">
        <v>121</v>
      </c>
      <c r="D4617" s="38" t="s">
        <v>118</v>
      </c>
      <c r="E4617" s="6" t="s">
        <v>23</v>
      </c>
      <c r="F4617" s="38" t="s">
        <v>0</v>
      </c>
      <c r="G4617" s="38" t="s">
        <v>14</v>
      </c>
      <c r="H4617" s="38" t="s">
        <v>15</v>
      </c>
      <c r="I4617" s="38" t="s">
        <v>116</v>
      </c>
    </row>
    <row r="4618" spans="1:9" x14ac:dyDescent="0.2">
      <c r="A4618" s="37">
        <v>26481</v>
      </c>
      <c r="B4618" s="38">
        <v>0.51040121282208339</v>
      </c>
      <c r="C4618" s="38" t="s">
        <v>121</v>
      </c>
      <c r="D4618" s="38" t="s">
        <v>118</v>
      </c>
      <c r="E4618" s="6" t="s">
        <v>23</v>
      </c>
      <c r="F4618" s="38" t="s">
        <v>0</v>
      </c>
      <c r="G4618" s="38" t="s">
        <v>14</v>
      </c>
      <c r="H4618" s="38" t="s">
        <v>15</v>
      </c>
      <c r="I4618" s="38" t="s">
        <v>116</v>
      </c>
    </row>
    <row r="4619" spans="1:9" x14ac:dyDescent="0.2">
      <c r="A4619" s="37">
        <v>26573</v>
      </c>
      <c r="B4619" s="38">
        <v>3.5573618074228373</v>
      </c>
      <c r="C4619" s="38" t="s">
        <v>121</v>
      </c>
      <c r="D4619" s="38" t="s">
        <v>118</v>
      </c>
      <c r="E4619" s="6" t="s">
        <v>23</v>
      </c>
      <c r="F4619" s="38" t="s">
        <v>0</v>
      </c>
      <c r="G4619" s="38" t="s">
        <v>14</v>
      </c>
      <c r="H4619" s="38" t="s">
        <v>15</v>
      </c>
      <c r="I4619" s="38" t="s">
        <v>116</v>
      </c>
    </row>
    <row r="4620" spans="1:9" x14ac:dyDescent="0.2">
      <c r="A4620" s="37">
        <v>26665</v>
      </c>
      <c r="B4620" s="38">
        <v>6.9155991260497123</v>
      </c>
      <c r="C4620" s="38" t="s">
        <v>121</v>
      </c>
      <c r="D4620" s="38" t="s">
        <v>118</v>
      </c>
      <c r="E4620" s="6" t="s">
        <v>23</v>
      </c>
      <c r="F4620" s="38" t="s">
        <v>0</v>
      </c>
      <c r="G4620" s="38" t="s">
        <v>14</v>
      </c>
      <c r="H4620" s="38" t="s">
        <v>15</v>
      </c>
      <c r="I4620" s="38" t="s">
        <v>116</v>
      </c>
    </row>
    <row r="4621" spans="1:9" x14ac:dyDescent="0.2">
      <c r="A4621" s="37">
        <v>26755</v>
      </c>
      <c r="B4621" s="38">
        <v>0.90429294806004457</v>
      </c>
      <c r="C4621" s="38" t="s">
        <v>121</v>
      </c>
      <c r="D4621" s="38" t="s">
        <v>118</v>
      </c>
      <c r="E4621" s="6" t="s">
        <v>23</v>
      </c>
      <c r="F4621" s="38" t="s">
        <v>0</v>
      </c>
      <c r="G4621" s="38" t="s">
        <v>14</v>
      </c>
      <c r="H4621" s="38" t="s">
        <v>15</v>
      </c>
      <c r="I4621" s="38" t="s">
        <v>116</v>
      </c>
    </row>
    <row r="4622" spans="1:9" x14ac:dyDescent="0.2">
      <c r="A4622" s="37">
        <v>26846</v>
      </c>
      <c r="B4622" s="38">
        <v>-5.6092070751838072</v>
      </c>
      <c r="C4622" s="38" t="s">
        <v>121</v>
      </c>
      <c r="D4622" s="38" t="s">
        <v>118</v>
      </c>
      <c r="E4622" s="6" t="s">
        <v>23</v>
      </c>
      <c r="F4622" s="38" t="s">
        <v>0</v>
      </c>
      <c r="G4622" s="38" t="s">
        <v>14</v>
      </c>
      <c r="H4622" s="38" t="s">
        <v>15</v>
      </c>
      <c r="I4622" s="38" t="s">
        <v>116</v>
      </c>
    </row>
    <row r="4623" spans="1:9" x14ac:dyDescent="0.2">
      <c r="A4623" s="37">
        <v>26938</v>
      </c>
      <c r="B4623" s="38">
        <v>0.34233002248645539</v>
      </c>
      <c r="C4623" s="38" t="s">
        <v>121</v>
      </c>
      <c r="D4623" s="38" t="s">
        <v>118</v>
      </c>
      <c r="E4623" s="6" t="s">
        <v>23</v>
      </c>
      <c r="F4623" s="38" t="s">
        <v>0</v>
      </c>
      <c r="G4623" s="38" t="s">
        <v>14</v>
      </c>
      <c r="H4623" s="38" t="s">
        <v>15</v>
      </c>
      <c r="I4623" s="38" t="s">
        <v>116</v>
      </c>
    </row>
    <row r="4624" spans="1:9" x14ac:dyDescent="0.2">
      <c r="A4624" s="37">
        <v>27030</v>
      </c>
      <c r="B4624" s="38">
        <v>-6.9817164131321405</v>
      </c>
      <c r="C4624" s="38" t="s">
        <v>121</v>
      </c>
      <c r="D4624" s="38" t="s">
        <v>118</v>
      </c>
      <c r="E4624" s="6" t="s">
        <v>23</v>
      </c>
      <c r="F4624" s="38" t="s">
        <v>0</v>
      </c>
      <c r="G4624" s="38" t="s">
        <v>14</v>
      </c>
      <c r="H4624" s="38" t="s">
        <v>15</v>
      </c>
      <c r="I4624" s="38" t="s">
        <v>116</v>
      </c>
    </row>
    <row r="4625" spans="1:9" x14ac:dyDescent="0.2">
      <c r="A4625" s="37">
        <v>27120</v>
      </c>
      <c r="B4625" s="38">
        <v>-2.5919773141300348</v>
      </c>
      <c r="C4625" s="38" t="s">
        <v>121</v>
      </c>
      <c r="D4625" s="38" t="s">
        <v>118</v>
      </c>
      <c r="E4625" s="6" t="s">
        <v>23</v>
      </c>
      <c r="F4625" s="38" t="s">
        <v>0</v>
      </c>
      <c r="G4625" s="38" t="s">
        <v>14</v>
      </c>
      <c r="H4625" s="38" t="s">
        <v>15</v>
      </c>
      <c r="I4625" s="38" t="s">
        <v>116</v>
      </c>
    </row>
    <row r="4626" spans="1:9" x14ac:dyDescent="0.2">
      <c r="A4626" s="37">
        <v>27211</v>
      </c>
      <c r="B4626" s="38">
        <v>-7.2179159507155557</v>
      </c>
      <c r="C4626" s="38" t="s">
        <v>121</v>
      </c>
      <c r="D4626" s="38" t="s">
        <v>118</v>
      </c>
      <c r="E4626" s="6" t="s">
        <v>23</v>
      </c>
      <c r="F4626" s="38" t="s">
        <v>0</v>
      </c>
      <c r="G4626" s="38" t="s">
        <v>14</v>
      </c>
      <c r="H4626" s="38" t="s">
        <v>15</v>
      </c>
      <c r="I4626" s="38" t="s">
        <v>116</v>
      </c>
    </row>
    <row r="4627" spans="1:9" x14ac:dyDescent="0.2">
      <c r="A4627" s="37">
        <v>27303</v>
      </c>
      <c r="B4627" s="38">
        <v>-4.9470673274187291</v>
      </c>
      <c r="C4627" s="38" t="s">
        <v>121</v>
      </c>
      <c r="D4627" s="38" t="s">
        <v>118</v>
      </c>
      <c r="E4627" s="6" t="s">
        <v>23</v>
      </c>
      <c r="F4627" s="38" t="s">
        <v>0</v>
      </c>
      <c r="G4627" s="38" t="s">
        <v>14</v>
      </c>
      <c r="H4627" s="38" t="s">
        <v>15</v>
      </c>
      <c r="I4627" s="38" t="s">
        <v>116</v>
      </c>
    </row>
    <row r="4628" spans="1:9" x14ac:dyDescent="0.2">
      <c r="A4628" s="37">
        <v>27395</v>
      </c>
      <c r="B4628" s="38">
        <v>-8.1340974712669158</v>
      </c>
      <c r="C4628" s="38" t="s">
        <v>121</v>
      </c>
      <c r="D4628" s="38" t="s">
        <v>118</v>
      </c>
      <c r="E4628" s="6" t="s">
        <v>23</v>
      </c>
      <c r="F4628" s="38" t="s">
        <v>0</v>
      </c>
      <c r="G4628" s="38" t="s">
        <v>14</v>
      </c>
      <c r="H4628" s="38" t="s">
        <v>15</v>
      </c>
      <c r="I4628" s="38" t="s">
        <v>116</v>
      </c>
    </row>
    <row r="4629" spans="1:9" x14ac:dyDescent="0.2">
      <c r="A4629" s="37">
        <v>27485</v>
      </c>
      <c r="B4629" s="38">
        <v>-0.34244229501158285</v>
      </c>
      <c r="C4629" s="38" t="s">
        <v>121</v>
      </c>
      <c r="D4629" s="38" t="s">
        <v>118</v>
      </c>
      <c r="E4629" s="6" t="s">
        <v>23</v>
      </c>
      <c r="F4629" s="38" t="s">
        <v>0</v>
      </c>
      <c r="G4629" s="38" t="s">
        <v>14</v>
      </c>
      <c r="H4629" s="38" t="s">
        <v>15</v>
      </c>
      <c r="I4629" s="38" t="s">
        <v>116</v>
      </c>
    </row>
    <row r="4630" spans="1:9" x14ac:dyDescent="0.2">
      <c r="A4630" s="37">
        <v>27576</v>
      </c>
      <c r="B4630" s="38">
        <v>3.8169011416850189</v>
      </c>
      <c r="C4630" s="38" t="s">
        <v>121</v>
      </c>
      <c r="D4630" s="38" t="s">
        <v>118</v>
      </c>
      <c r="E4630" s="6" t="s">
        <v>23</v>
      </c>
      <c r="F4630" s="38" t="s">
        <v>0</v>
      </c>
      <c r="G4630" s="38" t="s">
        <v>14</v>
      </c>
      <c r="H4630" s="38" t="s">
        <v>15</v>
      </c>
      <c r="I4630" s="38" t="s">
        <v>116</v>
      </c>
    </row>
    <row r="4631" spans="1:9" x14ac:dyDescent="0.2">
      <c r="A4631" s="37">
        <v>27668</v>
      </c>
      <c r="B4631" s="38">
        <v>2.3521757310572218</v>
      </c>
      <c r="C4631" s="38" t="s">
        <v>121</v>
      </c>
      <c r="D4631" s="38" t="s">
        <v>118</v>
      </c>
      <c r="E4631" s="6" t="s">
        <v>23</v>
      </c>
      <c r="F4631" s="38" t="s">
        <v>0</v>
      </c>
      <c r="G4631" s="38" t="s">
        <v>14</v>
      </c>
      <c r="H4631" s="38" t="s">
        <v>15</v>
      </c>
      <c r="I4631" s="38" t="s">
        <v>116</v>
      </c>
    </row>
    <row r="4632" spans="1:9" x14ac:dyDescent="0.2">
      <c r="A4632" s="37">
        <v>27760</v>
      </c>
      <c r="B4632" s="38">
        <v>6.2020645686134337</v>
      </c>
      <c r="C4632" s="38" t="s">
        <v>121</v>
      </c>
      <c r="D4632" s="38" t="s">
        <v>118</v>
      </c>
      <c r="E4632" s="6" t="s">
        <v>23</v>
      </c>
      <c r="F4632" s="38" t="s">
        <v>0</v>
      </c>
      <c r="G4632" s="38" t="s">
        <v>14</v>
      </c>
      <c r="H4632" s="38" t="s">
        <v>15</v>
      </c>
      <c r="I4632" s="38" t="s">
        <v>116</v>
      </c>
    </row>
    <row r="4633" spans="1:9" x14ac:dyDescent="0.2">
      <c r="A4633" s="37">
        <v>27851</v>
      </c>
      <c r="B4633" s="38">
        <v>-0.11209085247745598</v>
      </c>
      <c r="C4633" s="38" t="s">
        <v>121</v>
      </c>
      <c r="D4633" s="38" t="s">
        <v>118</v>
      </c>
      <c r="E4633" s="6" t="s">
        <v>23</v>
      </c>
      <c r="F4633" s="38" t="s">
        <v>0</v>
      </c>
      <c r="G4633" s="38" t="s">
        <v>14</v>
      </c>
      <c r="H4633" s="38" t="s">
        <v>15</v>
      </c>
      <c r="I4633" s="38" t="s">
        <v>116</v>
      </c>
    </row>
    <row r="4634" spans="1:9" x14ac:dyDescent="0.2">
      <c r="A4634" s="37">
        <v>27942</v>
      </c>
      <c r="B4634" s="38">
        <v>-0.97544260688953344</v>
      </c>
      <c r="C4634" s="38" t="s">
        <v>121</v>
      </c>
      <c r="D4634" s="38" t="s">
        <v>118</v>
      </c>
      <c r="E4634" s="6" t="s">
        <v>23</v>
      </c>
      <c r="F4634" s="38" t="s">
        <v>0</v>
      </c>
      <c r="G4634" s="38" t="s">
        <v>14</v>
      </c>
      <c r="H4634" s="38" t="s">
        <v>15</v>
      </c>
      <c r="I4634" s="38" t="s">
        <v>116</v>
      </c>
    </row>
    <row r="4635" spans="1:9" x14ac:dyDescent="0.2">
      <c r="A4635" s="37">
        <v>28034</v>
      </c>
      <c r="B4635" s="38">
        <v>-0.2926800695481151</v>
      </c>
      <c r="C4635" s="38" t="s">
        <v>121</v>
      </c>
      <c r="D4635" s="38" t="s">
        <v>118</v>
      </c>
      <c r="E4635" s="6" t="s">
        <v>23</v>
      </c>
      <c r="F4635" s="38" t="s">
        <v>0</v>
      </c>
      <c r="G4635" s="38" t="s">
        <v>14</v>
      </c>
      <c r="H4635" s="38" t="s">
        <v>15</v>
      </c>
      <c r="I4635" s="38" t="s">
        <v>116</v>
      </c>
    </row>
    <row r="4636" spans="1:9" x14ac:dyDescent="0.2">
      <c r="A4636" s="37">
        <v>28126</v>
      </c>
      <c r="B4636" s="38">
        <v>1.5218266690769822</v>
      </c>
      <c r="C4636" s="38" t="s">
        <v>121</v>
      </c>
      <c r="D4636" s="38" t="s">
        <v>118</v>
      </c>
      <c r="E4636" s="6" t="s">
        <v>23</v>
      </c>
      <c r="F4636" s="38" t="s">
        <v>0</v>
      </c>
      <c r="G4636" s="38" t="s">
        <v>14</v>
      </c>
      <c r="H4636" s="38" t="s">
        <v>15</v>
      </c>
      <c r="I4636" s="38" t="s">
        <v>116</v>
      </c>
    </row>
    <row r="4637" spans="1:9" x14ac:dyDescent="0.2">
      <c r="A4637" s="37">
        <v>28216</v>
      </c>
      <c r="B4637" s="38">
        <v>4.6699268956570767</v>
      </c>
      <c r="C4637" s="38" t="s">
        <v>121</v>
      </c>
      <c r="D4637" s="38" t="s">
        <v>118</v>
      </c>
      <c r="E4637" s="6" t="s">
        <v>23</v>
      </c>
      <c r="F4637" s="38" t="s">
        <v>0</v>
      </c>
      <c r="G4637" s="38" t="s">
        <v>14</v>
      </c>
      <c r="H4637" s="38" t="s">
        <v>15</v>
      </c>
      <c r="I4637" s="38" t="s">
        <v>116</v>
      </c>
    </row>
    <row r="4638" spans="1:9" x14ac:dyDescent="0.2">
      <c r="A4638" s="37">
        <v>28307</v>
      </c>
      <c r="B4638" s="38">
        <v>4.0471329892163004</v>
      </c>
      <c r="C4638" s="38" t="s">
        <v>121</v>
      </c>
      <c r="D4638" s="38" t="s">
        <v>118</v>
      </c>
      <c r="E4638" s="6" t="s">
        <v>23</v>
      </c>
      <c r="F4638" s="38" t="s">
        <v>0</v>
      </c>
      <c r="G4638" s="38" t="s">
        <v>14</v>
      </c>
      <c r="H4638" s="38" t="s">
        <v>15</v>
      </c>
      <c r="I4638" s="38" t="s">
        <v>116</v>
      </c>
    </row>
    <row r="4639" spans="1:9" x14ac:dyDescent="0.2">
      <c r="A4639" s="37">
        <v>28399</v>
      </c>
      <c r="B4639" s="38">
        <v>-3.4164497423736062</v>
      </c>
      <c r="C4639" s="38" t="s">
        <v>121</v>
      </c>
      <c r="D4639" s="38" t="s">
        <v>118</v>
      </c>
      <c r="E4639" s="6" t="s">
        <v>23</v>
      </c>
      <c r="F4639" s="38" t="s">
        <v>0</v>
      </c>
      <c r="G4639" s="38" t="s">
        <v>14</v>
      </c>
      <c r="H4639" s="38" t="s">
        <v>15</v>
      </c>
      <c r="I4639" s="38" t="s">
        <v>116</v>
      </c>
    </row>
    <row r="4640" spans="1:9" x14ac:dyDescent="0.2">
      <c r="A4640" s="37">
        <v>28491</v>
      </c>
      <c r="B4640" s="38">
        <v>-2.1741657226621927</v>
      </c>
      <c r="C4640" s="38" t="s">
        <v>121</v>
      </c>
      <c r="D4640" s="38" t="s">
        <v>118</v>
      </c>
      <c r="E4640" s="6" t="s">
        <v>23</v>
      </c>
      <c r="F4640" s="38" t="s">
        <v>0</v>
      </c>
      <c r="G4640" s="38" t="s">
        <v>14</v>
      </c>
      <c r="H4640" s="38" t="s">
        <v>15</v>
      </c>
      <c r="I4640" s="38" t="s">
        <v>116</v>
      </c>
    </row>
    <row r="4641" spans="1:9" x14ac:dyDescent="0.2">
      <c r="A4641" s="37">
        <v>28581</v>
      </c>
      <c r="B4641" s="38">
        <v>12.885894439401852</v>
      </c>
      <c r="C4641" s="38" t="s">
        <v>121</v>
      </c>
      <c r="D4641" s="38" t="s">
        <v>118</v>
      </c>
      <c r="E4641" s="6" t="s">
        <v>23</v>
      </c>
      <c r="F4641" s="38" t="s">
        <v>0</v>
      </c>
      <c r="G4641" s="38" t="s">
        <v>14</v>
      </c>
      <c r="H4641" s="38" t="s">
        <v>15</v>
      </c>
      <c r="I4641" s="38" t="s">
        <v>116</v>
      </c>
    </row>
    <row r="4642" spans="1:9" x14ac:dyDescent="0.2">
      <c r="A4642" s="37">
        <v>28672</v>
      </c>
      <c r="B4642" s="38">
        <v>0.51910524123709045</v>
      </c>
      <c r="C4642" s="38" t="s">
        <v>121</v>
      </c>
      <c r="D4642" s="38" t="s">
        <v>118</v>
      </c>
      <c r="E4642" s="6" t="s">
        <v>23</v>
      </c>
      <c r="F4642" s="38" t="s">
        <v>0</v>
      </c>
      <c r="G4642" s="38" t="s">
        <v>14</v>
      </c>
      <c r="H4642" s="38" t="s">
        <v>15</v>
      </c>
      <c r="I4642" s="38" t="s">
        <v>116</v>
      </c>
    </row>
    <row r="4643" spans="1:9" x14ac:dyDescent="0.2">
      <c r="A4643" s="37">
        <v>28764</v>
      </c>
      <c r="B4643" s="38">
        <v>1.8775717449648628</v>
      </c>
      <c r="C4643" s="38" t="s">
        <v>121</v>
      </c>
      <c r="D4643" s="38" t="s">
        <v>118</v>
      </c>
      <c r="E4643" s="6" t="s">
        <v>23</v>
      </c>
      <c r="F4643" s="38" t="s">
        <v>0</v>
      </c>
      <c r="G4643" s="38" t="s">
        <v>14</v>
      </c>
      <c r="H4643" s="38" t="s">
        <v>15</v>
      </c>
      <c r="I4643" s="38" t="s">
        <v>116</v>
      </c>
    </row>
    <row r="4644" spans="1:9" x14ac:dyDescent="0.2">
      <c r="A4644" s="37">
        <v>28856</v>
      </c>
      <c r="B4644" s="38">
        <v>-2.9959982299918479</v>
      </c>
      <c r="C4644" s="38" t="s">
        <v>121</v>
      </c>
      <c r="D4644" s="38" t="s">
        <v>118</v>
      </c>
      <c r="E4644" s="6" t="s">
        <v>23</v>
      </c>
      <c r="F4644" s="38" t="s">
        <v>0</v>
      </c>
      <c r="G4644" s="38" t="s">
        <v>14</v>
      </c>
      <c r="H4644" s="38" t="s">
        <v>15</v>
      </c>
      <c r="I4644" s="38" t="s">
        <v>116</v>
      </c>
    </row>
    <row r="4645" spans="1:9" x14ac:dyDescent="0.2">
      <c r="A4645" s="37">
        <v>28946</v>
      </c>
      <c r="B4645" s="38">
        <v>-3.1274490097051637</v>
      </c>
      <c r="C4645" s="38" t="s">
        <v>121</v>
      </c>
      <c r="D4645" s="38" t="s">
        <v>118</v>
      </c>
      <c r="E4645" s="6" t="s">
        <v>23</v>
      </c>
      <c r="F4645" s="38" t="s">
        <v>0</v>
      </c>
      <c r="G4645" s="38" t="s">
        <v>14</v>
      </c>
      <c r="H4645" s="38" t="s">
        <v>15</v>
      </c>
      <c r="I4645" s="38" t="s">
        <v>116</v>
      </c>
    </row>
    <row r="4646" spans="1:9" x14ac:dyDescent="0.2">
      <c r="A4646" s="37">
        <v>29037</v>
      </c>
      <c r="B4646" s="38">
        <v>-0.2945720039480042</v>
      </c>
      <c r="C4646" s="38" t="s">
        <v>121</v>
      </c>
      <c r="D4646" s="38" t="s">
        <v>118</v>
      </c>
      <c r="E4646" s="6" t="s">
        <v>23</v>
      </c>
      <c r="F4646" s="38" t="s">
        <v>0</v>
      </c>
      <c r="G4646" s="38" t="s">
        <v>14</v>
      </c>
      <c r="H4646" s="38" t="s">
        <v>15</v>
      </c>
      <c r="I4646" s="38" t="s">
        <v>116</v>
      </c>
    </row>
    <row r="4647" spans="1:9" x14ac:dyDescent="0.2">
      <c r="A4647" s="37">
        <v>29129</v>
      </c>
      <c r="B4647" s="38">
        <v>-2.0284910232997175</v>
      </c>
      <c r="C4647" s="38" t="s">
        <v>121</v>
      </c>
      <c r="D4647" s="38" t="s">
        <v>118</v>
      </c>
      <c r="E4647" s="6" t="s">
        <v>23</v>
      </c>
      <c r="F4647" s="38" t="s">
        <v>0</v>
      </c>
      <c r="G4647" s="38" t="s">
        <v>14</v>
      </c>
      <c r="H4647" s="38" t="s">
        <v>15</v>
      </c>
      <c r="I4647" s="38" t="s">
        <v>116</v>
      </c>
    </row>
    <row r="4648" spans="1:9" x14ac:dyDescent="0.2">
      <c r="A4648" s="37">
        <v>29221</v>
      </c>
      <c r="B4648" s="38">
        <v>-1.3973531612019874</v>
      </c>
      <c r="C4648" s="38" t="s">
        <v>121</v>
      </c>
      <c r="D4648" s="38" t="s">
        <v>118</v>
      </c>
      <c r="E4648" s="6" t="s">
        <v>23</v>
      </c>
      <c r="F4648" s="38" t="s">
        <v>0</v>
      </c>
      <c r="G4648" s="38" t="s">
        <v>14</v>
      </c>
      <c r="H4648" s="38" t="s">
        <v>15</v>
      </c>
      <c r="I4648" s="38" t="s">
        <v>116</v>
      </c>
    </row>
    <row r="4649" spans="1:9" x14ac:dyDescent="0.2">
      <c r="A4649" s="37">
        <v>29312</v>
      </c>
      <c r="B4649" s="38">
        <v>-10.368815445832428</v>
      </c>
      <c r="C4649" s="38" t="s">
        <v>121</v>
      </c>
      <c r="D4649" s="38" t="s">
        <v>118</v>
      </c>
      <c r="E4649" s="6" t="s">
        <v>23</v>
      </c>
      <c r="F4649" s="38" t="s">
        <v>0</v>
      </c>
      <c r="G4649" s="38" t="s">
        <v>14</v>
      </c>
      <c r="H4649" s="38" t="s">
        <v>15</v>
      </c>
      <c r="I4649" s="38" t="s">
        <v>116</v>
      </c>
    </row>
    <row r="4650" spans="1:9" x14ac:dyDescent="0.2">
      <c r="A4650" s="37">
        <v>29403</v>
      </c>
      <c r="B4650" s="38">
        <v>-2.5119078037647231</v>
      </c>
      <c r="C4650" s="38" t="s">
        <v>121</v>
      </c>
      <c r="D4650" s="38" t="s">
        <v>118</v>
      </c>
      <c r="E4650" s="6" t="s">
        <v>23</v>
      </c>
      <c r="F4650" s="38" t="s">
        <v>0</v>
      </c>
      <c r="G4650" s="38" t="s">
        <v>14</v>
      </c>
      <c r="H4650" s="38" t="s">
        <v>15</v>
      </c>
      <c r="I4650" s="38" t="s">
        <v>116</v>
      </c>
    </row>
    <row r="4651" spans="1:9" x14ac:dyDescent="0.2">
      <c r="A4651" s="37">
        <v>29495</v>
      </c>
      <c r="B4651" s="38">
        <v>5.6078750955905798</v>
      </c>
      <c r="C4651" s="38" t="s">
        <v>121</v>
      </c>
      <c r="D4651" s="38" t="s">
        <v>118</v>
      </c>
      <c r="E4651" s="6" t="s">
        <v>23</v>
      </c>
      <c r="F4651" s="38" t="s">
        <v>0</v>
      </c>
      <c r="G4651" s="38" t="s">
        <v>14</v>
      </c>
      <c r="H4651" s="38" t="s">
        <v>15</v>
      </c>
      <c r="I4651" s="38" t="s">
        <v>116</v>
      </c>
    </row>
    <row r="4652" spans="1:9" x14ac:dyDescent="0.2">
      <c r="A4652" s="37">
        <v>29587</v>
      </c>
      <c r="B4652" s="38">
        <v>5.7876860634806606</v>
      </c>
      <c r="C4652" s="38" t="s">
        <v>121</v>
      </c>
      <c r="D4652" s="38" t="s">
        <v>118</v>
      </c>
      <c r="E4652" s="6" t="s">
        <v>23</v>
      </c>
      <c r="F4652" s="38" t="s">
        <v>0</v>
      </c>
      <c r="G4652" s="38" t="s">
        <v>14</v>
      </c>
      <c r="H4652" s="38" t="s">
        <v>15</v>
      </c>
      <c r="I4652" s="38" t="s">
        <v>116</v>
      </c>
    </row>
    <row r="4653" spans="1:9" x14ac:dyDescent="0.2">
      <c r="A4653" s="37">
        <v>29677</v>
      </c>
      <c r="B4653" s="38">
        <v>-5.3692287963635543</v>
      </c>
      <c r="C4653" s="38" t="s">
        <v>121</v>
      </c>
      <c r="D4653" s="38" t="s">
        <v>118</v>
      </c>
      <c r="E4653" s="6" t="s">
        <v>23</v>
      </c>
      <c r="F4653" s="38" t="s">
        <v>0</v>
      </c>
      <c r="G4653" s="38" t="s">
        <v>14</v>
      </c>
      <c r="H4653" s="38" t="s">
        <v>15</v>
      </c>
      <c r="I4653" s="38" t="s">
        <v>116</v>
      </c>
    </row>
    <row r="4654" spans="1:9" x14ac:dyDescent="0.2">
      <c r="A4654" s="37">
        <v>29768</v>
      </c>
      <c r="B4654" s="38">
        <v>2.295919414315291</v>
      </c>
      <c r="C4654" s="38" t="s">
        <v>121</v>
      </c>
      <c r="D4654" s="38" t="s">
        <v>118</v>
      </c>
      <c r="E4654" s="6" t="s">
        <v>23</v>
      </c>
      <c r="F4654" s="38" t="s">
        <v>0</v>
      </c>
      <c r="G4654" s="38" t="s">
        <v>14</v>
      </c>
      <c r="H4654" s="38" t="s">
        <v>15</v>
      </c>
      <c r="I4654" s="38" t="s">
        <v>116</v>
      </c>
    </row>
    <row r="4655" spans="1:9" x14ac:dyDescent="0.2">
      <c r="A4655" s="37">
        <v>29860</v>
      </c>
      <c r="B4655" s="38">
        <v>-7.0452809878364846</v>
      </c>
      <c r="C4655" s="38" t="s">
        <v>121</v>
      </c>
      <c r="D4655" s="38" t="s">
        <v>118</v>
      </c>
      <c r="E4655" s="6" t="s">
        <v>23</v>
      </c>
      <c r="F4655" s="38" t="s">
        <v>0</v>
      </c>
      <c r="G4655" s="38" t="s">
        <v>14</v>
      </c>
      <c r="H4655" s="38" t="s">
        <v>15</v>
      </c>
      <c r="I4655" s="38" t="s">
        <v>116</v>
      </c>
    </row>
    <row r="4656" spans="1:9" x14ac:dyDescent="0.2">
      <c r="A4656" s="37">
        <v>29952</v>
      </c>
      <c r="B4656" s="38">
        <v>-8.947546625537079</v>
      </c>
      <c r="C4656" s="38" t="s">
        <v>121</v>
      </c>
      <c r="D4656" s="38" t="s">
        <v>118</v>
      </c>
      <c r="E4656" s="6" t="s">
        <v>23</v>
      </c>
      <c r="F4656" s="38" t="s">
        <v>0</v>
      </c>
      <c r="G4656" s="38" t="s">
        <v>14</v>
      </c>
      <c r="H4656" s="38" t="s">
        <v>15</v>
      </c>
      <c r="I4656" s="38" t="s">
        <v>116</v>
      </c>
    </row>
    <row r="4657" spans="1:9" x14ac:dyDescent="0.2">
      <c r="A4657" s="37">
        <v>30042</v>
      </c>
      <c r="B4657" s="38">
        <v>-1.1031942833691815</v>
      </c>
      <c r="C4657" s="38" t="s">
        <v>121</v>
      </c>
      <c r="D4657" s="38" t="s">
        <v>118</v>
      </c>
      <c r="E4657" s="6" t="s">
        <v>23</v>
      </c>
      <c r="F4657" s="38" t="s">
        <v>0</v>
      </c>
      <c r="G4657" s="38" t="s">
        <v>14</v>
      </c>
      <c r="H4657" s="38" t="s">
        <v>15</v>
      </c>
      <c r="I4657" s="38" t="s">
        <v>116</v>
      </c>
    </row>
    <row r="4658" spans="1:9" x14ac:dyDescent="0.2">
      <c r="A4658" s="37">
        <v>30133</v>
      </c>
      <c r="B4658" s="38">
        <v>-4.446099192604601</v>
      </c>
      <c r="C4658" s="38" t="s">
        <v>121</v>
      </c>
      <c r="D4658" s="38" t="s">
        <v>118</v>
      </c>
      <c r="E4658" s="6" t="s">
        <v>23</v>
      </c>
      <c r="F4658" s="38" t="s">
        <v>0</v>
      </c>
      <c r="G4658" s="38" t="s">
        <v>14</v>
      </c>
      <c r="H4658" s="38" t="s">
        <v>15</v>
      </c>
      <c r="I4658" s="38" t="s">
        <v>116</v>
      </c>
    </row>
    <row r="4659" spans="1:9" x14ac:dyDescent="0.2">
      <c r="A4659" s="37">
        <v>30225</v>
      </c>
      <c r="B4659" s="38">
        <v>-2.7982996446729747</v>
      </c>
      <c r="C4659" s="38" t="s">
        <v>121</v>
      </c>
      <c r="D4659" s="38" t="s">
        <v>118</v>
      </c>
      <c r="E4659" s="6" t="s">
        <v>23</v>
      </c>
      <c r="F4659" s="38" t="s">
        <v>0</v>
      </c>
      <c r="G4659" s="38" t="s">
        <v>14</v>
      </c>
      <c r="H4659" s="38" t="s">
        <v>15</v>
      </c>
      <c r="I4659" s="38" t="s">
        <v>116</v>
      </c>
    </row>
    <row r="4660" spans="1:9" x14ac:dyDescent="0.2">
      <c r="A4660" s="37">
        <v>30317</v>
      </c>
      <c r="B4660" s="38">
        <v>2.4340307307330455</v>
      </c>
      <c r="C4660" s="38" t="s">
        <v>121</v>
      </c>
      <c r="D4660" s="38" t="s">
        <v>118</v>
      </c>
      <c r="E4660" s="6" t="s">
        <v>23</v>
      </c>
      <c r="F4660" s="38" t="s">
        <v>0</v>
      </c>
      <c r="G4660" s="38" t="s">
        <v>14</v>
      </c>
      <c r="H4660" s="38" t="s">
        <v>15</v>
      </c>
      <c r="I4660" s="38" t="s">
        <v>116</v>
      </c>
    </row>
    <row r="4661" spans="1:9" x14ac:dyDescent="0.2">
      <c r="A4661" s="37">
        <v>30407</v>
      </c>
      <c r="B4661" s="38">
        <v>6.3968630354010267</v>
      </c>
      <c r="C4661" s="38" t="s">
        <v>121</v>
      </c>
      <c r="D4661" s="38" t="s">
        <v>118</v>
      </c>
      <c r="E4661" s="6" t="s">
        <v>23</v>
      </c>
      <c r="F4661" s="38" t="s">
        <v>0</v>
      </c>
      <c r="G4661" s="38" t="s">
        <v>14</v>
      </c>
      <c r="H4661" s="38" t="s">
        <v>15</v>
      </c>
      <c r="I4661" s="38" t="s">
        <v>116</v>
      </c>
    </row>
    <row r="4662" spans="1:9" x14ac:dyDescent="0.2">
      <c r="A4662" s="37">
        <v>30498</v>
      </c>
      <c r="B4662" s="38">
        <v>5.1380022187423133</v>
      </c>
      <c r="C4662" s="38" t="s">
        <v>121</v>
      </c>
      <c r="D4662" s="38" t="s">
        <v>118</v>
      </c>
      <c r="E4662" s="6" t="s">
        <v>23</v>
      </c>
      <c r="F4662" s="38" t="s">
        <v>0</v>
      </c>
      <c r="G4662" s="38" t="s">
        <v>14</v>
      </c>
      <c r="H4662" s="38" t="s">
        <v>15</v>
      </c>
      <c r="I4662" s="38" t="s">
        <v>116</v>
      </c>
    </row>
    <row r="4663" spans="1:9" x14ac:dyDescent="0.2">
      <c r="A4663" s="37">
        <v>30590</v>
      </c>
      <c r="B4663" s="38">
        <v>5.432142646943908</v>
      </c>
      <c r="C4663" s="38" t="s">
        <v>121</v>
      </c>
      <c r="D4663" s="38" t="s">
        <v>118</v>
      </c>
      <c r="E4663" s="6" t="s">
        <v>23</v>
      </c>
      <c r="F4663" s="38" t="s">
        <v>0</v>
      </c>
      <c r="G4663" s="38" t="s">
        <v>14</v>
      </c>
      <c r="H4663" s="38" t="s">
        <v>15</v>
      </c>
      <c r="I4663" s="38" t="s">
        <v>116</v>
      </c>
    </row>
    <row r="4664" spans="1:9" x14ac:dyDescent="0.2">
      <c r="A4664" s="37">
        <v>30682</v>
      </c>
      <c r="B4664" s="38">
        <v>4.8234691386136932</v>
      </c>
      <c r="C4664" s="38" t="s">
        <v>121</v>
      </c>
      <c r="D4664" s="38" t="s">
        <v>118</v>
      </c>
      <c r="E4664" s="6" t="s">
        <v>23</v>
      </c>
      <c r="F4664" s="38" t="s">
        <v>0</v>
      </c>
      <c r="G4664" s="38" t="s">
        <v>14</v>
      </c>
      <c r="H4664" s="38" t="s">
        <v>15</v>
      </c>
      <c r="I4664" s="38" t="s">
        <v>116</v>
      </c>
    </row>
    <row r="4665" spans="1:9" x14ac:dyDescent="0.2">
      <c r="A4665" s="37">
        <v>30773</v>
      </c>
      <c r="B4665" s="38">
        <v>3.7227758362304009</v>
      </c>
      <c r="C4665" s="38" t="s">
        <v>121</v>
      </c>
      <c r="D4665" s="38" t="s">
        <v>118</v>
      </c>
      <c r="E4665" s="6" t="s">
        <v>23</v>
      </c>
      <c r="F4665" s="38" t="s">
        <v>0</v>
      </c>
      <c r="G4665" s="38" t="s">
        <v>14</v>
      </c>
      <c r="H4665" s="38" t="s">
        <v>15</v>
      </c>
      <c r="I4665" s="38" t="s">
        <v>116</v>
      </c>
    </row>
    <row r="4666" spans="1:9" x14ac:dyDescent="0.2">
      <c r="A4666" s="37">
        <v>30864</v>
      </c>
      <c r="B4666" s="38">
        <v>0.46405462415023058</v>
      </c>
      <c r="C4666" s="38" t="s">
        <v>121</v>
      </c>
      <c r="D4666" s="38" t="s">
        <v>118</v>
      </c>
      <c r="E4666" s="6" t="s">
        <v>23</v>
      </c>
      <c r="F4666" s="38" t="s">
        <v>0</v>
      </c>
      <c r="G4666" s="38" t="s">
        <v>14</v>
      </c>
      <c r="H4666" s="38" t="s">
        <v>15</v>
      </c>
      <c r="I4666" s="38" t="s">
        <v>116</v>
      </c>
    </row>
    <row r="4667" spans="1:9" x14ac:dyDescent="0.2">
      <c r="A4667" s="37">
        <v>30956</v>
      </c>
      <c r="B4667" s="38">
        <v>-0.18049884757493118</v>
      </c>
      <c r="C4667" s="38" t="s">
        <v>121</v>
      </c>
      <c r="D4667" s="38" t="s">
        <v>118</v>
      </c>
      <c r="E4667" s="6" t="s">
        <v>23</v>
      </c>
      <c r="F4667" s="38" t="s">
        <v>0</v>
      </c>
      <c r="G4667" s="38" t="s">
        <v>14</v>
      </c>
      <c r="H4667" s="38" t="s">
        <v>15</v>
      </c>
      <c r="I4667" s="38" t="s">
        <v>116</v>
      </c>
    </row>
    <row r="4668" spans="1:9" x14ac:dyDescent="0.2">
      <c r="A4668" s="37">
        <v>31048</v>
      </c>
      <c r="B4668" s="38">
        <v>0.41211611539898252</v>
      </c>
      <c r="C4668" s="38" t="s">
        <v>121</v>
      </c>
      <c r="D4668" s="38" t="s">
        <v>118</v>
      </c>
      <c r="E4668" s="6" t="s">
        <v>23</v>
      </c>
      <c r="F4668" s="38" t="s">
        <v>0</v>
      </c>
      <c r="G4668" s="38" t="s">
        <v>14</v>
      </c>
      <c r="H4668" s="38" t="s">
        <v>15</v>
      </c>
      <c r="I4668" s="38" t="s">
        <v>116</v>
      </c>
    </row>
    <row r="4669" spans="1:9" x14ac:dyDescent="0.2">
      <c r="A4669" s="37">
        <v>31138</v>
      </c>
      <c r="B4669" s="38">
        <v>0.11761549683623995</v>
      </c>
      <c r="C4669" s="38" t="s">
        <v>121</v>
      </c>
      <c r="D4669" s="38" t="s">
        <v>118</v>
      </c>
      <c r="E4669" s="6" t="s">
        <v>23</v>
      </c>
      <c r="F4669" s="38" t="s">
        <v>0</v>
      </c>
      <c r="G4669" s="38" t="s">
        <v>14</v>
      </c>
      <c r="H4669" s="38" t="s">
        <v>15</v>
      </c>
      <c r="I4669" s="38" t="s">
        <v>116</v>
      </c>
    </row>
    <row r="4670" spans="1:9" x14ac:dyDescent="0.2">
      <c r="A4670" s="37">
        <v>31229</v>
      </c>
      <c r="B4670" s="38">
        <v>2.8345043561577796</v>
      </c>
      <c r="C4670" s="38" t="s">
        <v>121</v>
      </c>
      <c r="D4670" s="38" t="s">
        <v>118</v>
      </c>
      <c r="E4670" s="6" t="s">
        <v>23</v>
      </c>
      <c r="F4670" s="38" t="s">
        <v>0</v>
      </c>
      <c r="G4670" s="38" t="s">
        <v>14</v>
      </c>
      <c r="H4670" s="38" t="s">
        <v>15</v>
      </c>
      <c r="I4670" s="38" t="s">
        <v>116</v>
      </c>
    </row>
    <row r="4671" spans="1:9" x14ac:dyDescent="0.2">
      <c r="A4671" s="37">
        <v>31321</v>
      </c>
      <c r="B4671" s="38">
        <v>-0.43895395444133722</v>
      </c>
      <c r="C4671" s="38" t="s">
        <v>121</v>
      </c>
      <c r="D4671" s="38" t="s">
        <v>118</v>
      </c>
      <c r="E4671" s="6" t="s">
        <v>23</v>
      </c>
      <c r="F4671" s="38" t="s">
        <v>0</v>
      </c>
      <c r="G4671" s="38" t="s">
        <v>14</v>
      </c>
      <c r="H4671" s="38" t="s">
        <v>15</v>
      </c>
      <c r="I4671" s="38" t="s">
        <v>116</v>
      </c>
    </row>
    <row r="4672" spans="1:9" x14ac:dyDescent="0.2">
      <c r="A4672" s="37">
        <v>31413</v>
      </c>
      <c r="B4672" s="38">
        <v>0.39845524239896157</v>
      </c>
      <c r="C4672" s="38" t="s">
        <v>121</v>
      </c>
      <c r="D4672" s="38" t="s">
        <v>118</v>
      </c>
      <c r="E4672" s="6" t="s">
        <v>23</v>
      </c>
      <c r="F4672" s="38" t="s">
        <v>0</v>
      </c>
      <c r="G4672" s="38" t="s">
        <v>14</v>
      </c>
      <c r="H4672" s="38" t="s">
        <v>15</v>
      </c>
      <c r="I4672" s="38" t="s">
        <v>116</v>
      </c>
    </row>
    <row r="4673" spans="1:9" x14ac:dyDescent="0.2">
      <c r="A4673" s="37">
        <v>31503</v>
      </c>
      <c r="B4673" s="38">
        <v>-1.5614598929863293</v>
      </c>
      <c r="C4673" s="38" t="s">
        <v>121</v>
      </c>
      <c r="D4673" s="38" t="s">
        <v>118</v>
      </c>
      <c r="E4673" s="6" t="s">
        <v>23</v>
      </c>
      <c r="F4673" s="38" t="s">
        <v>0</v>
      </c>
      <c r="G4673" s="38" t="s">
        <v>14</v>
      </c>
      <c r="H4673" s="38" t="s">
        <v>15</v>
      </c>
      <c r="I4673" s="38" t="s">
        <v>116</v>
      </c>
    </row>
    <row r="4674" spans="1:9" x14ac:dyDescent="0.2">
      <c r="A4674" s="37">
        <v>31594</v>
      </c>
      <c r="B4674" s="38">
        <v>0.56317581092607183</v>
      </c>
      <c r="C4674" s="38" t="s">
        <v>121</v>
      </c>
      <c r="D4674" s="38" t="s">
        <v>118</v>
      </c>
      <c r="E4674" s="6" t="s">
        <v>23</v>
      </c>
      <c r="F4674" s="38" t="s">
        <v>0</v>
      </c>
      <c r="G4674" s="38" t="s">
        <v>14</v>
      </c>
      <c r="H4674" s="38" t="s">
        <v>15</v>
      </c>
      <c r="I4674" s="38" t="s">
        <v>116</v>
      </c>
    </row>
    <row r="4675" spans="1:9" x14ac:dyDescent="0.2">
      <c r="A4675" s="37">
        <v>31686</v>
      </c>
      <c r="B4675" s="38">
        <v>-1.1085444752474878</v>
      </c>
      <c r="C4675" s="38" t="s">
        <v>121</v>
      </c>
      <c r="D4675" s="38" t="s">
        <v>118</v>
      </c>
      <c r="E4675" s="6" t="s">
        <v>23</v>
      </c>
      <c r="F4675" s="38" t="s">
        <v>0</v>
      </c>
      <c r="G4675" s="38" t="s">
        <v>14</v>
      </c>
      <c r="H4675" s="38" t="s">
        <v>15</v>
      </c>
      <c r="I4675" s="38" t="s">
        <v>116</v>
      </c>
    </row>
    <row r="4676" spans="1:9" x14ac:dyDescent="0.2">
      <c r="A4676" s="37">
        <v>31778</v>
      </c>
      <c r="B4676" s="38">
        <v>-0.27217843367593186</v>
      </c>
      <c r="C4676" s="38" t="s">
        <v>121</v>
      </c>
      <c r="D4676" s="38" t="s">
        <v>118</v>
      </c>
      <c r="E4676" s="6" t="s">
        <v>23</v>
      </c>
      <c r="F4676" s="38" t="s">
        <v>0</v>
      </c>
      <c r="G4676" s="38" t="s">
        <v>14</v>
      </c>
      <c r="H4676" s="38" t="s">
        <v>15</v>
      </c>
      <c r="I4676" s="38" t="s">
        <v>116</v>
      </c>
    </row>
    <row r="4677" spans="1:9" x14ac:dyDescent="0.2">
      <c r="A4677" s="37">
        <v>31868</v>
      </c>
      <c r="B4677" s="38">
        <v>1.1878845380785394</v>
      </c>
      <c r="C4677" s="38" t="s">
        <v>121</v>
      </c>
      <c r="D4677" s="38" t="s">
        <v>118</v>
      </c>
      <c r="E4677" s="6" t="s">
        <v>23</v>
      </c>
      <c r="F4677" s="38" t="s">
        <v>0</v>
      </c>
      <c r="G4677" s="38" t="s">
        <v>14</v>
      </c>
      <c r="H4677" s="38" t="s">
        <v>15</v>
      </c>
      <c r="I4677" s="38" t="s">
        <v>116</v>
      </c>
    </row>
    <row r="4678" spans="1:9" x14ac:dyDescent="0.2">
      <c r="A4678" s="37">
        <v>31959</v>
      </c>
      <c r="B4678" s="38">
        <v>0.34811891188915833</v>
      </c>
      <c r="C4678" s="38" t="s">
        <v>121</v>
      </c>
      <c r="D4678" s="38" t="s">
        <v>118</v>
      </c>
      <c r="E4678" s="6" t="s">
        <v>23</v>
      </c>
      <c r="F4678" s="38" t="s">
        <v>0</v>
      </c>
      <c r="G4678" s="38" t="s">
        <v>14</v>
      </c>
      <c r="H4678" s="38" t="s">
        <v>15</v>
      </c>
      <c r="I4678" s="38" t="s">
        <v>116</v>
      </c>
    </row>
    <row r="4679" spans="1:9" x14ac:dyDescent="0.2">
      <c r="A4679" s="37">
        <v>32051</v>
      </c>
      <c r="B4679" s="38">
        <v>3.8720612875885845</v>
      </c>
      <c r="C4679" s="38" t="s">
        <v>121</v>
      </c>
      <c r="D4679" s="38" t="s">
        <v>118</v>
      </c>
      <c r="E4679" s="6" t="s">
        <v>23</v>
      </c>
      <c r="F4679" s="38" t="s">
        <v>0</v>
      </c>
      <c r="G4679" s="38" t="s">
        <v>14</v>
      </c>
      <c r="H4679" s="38" t="s">
        <v>15</v>
      </c>
      <c r="I4679" s="38" t="s">
        <v>116</v>
      </c>
    </row>
    <row r="4680" spans="1:9" x14ac:dyDescent="0.2">
      <c r="A4680" s="37">
        <v>32143</v>
      </c>
      <c r="B4680" s="38">
        <v>-0.97256452542890015</v>
      </c>
      <c r="C4680" s="38" t="s">
        <v>121</v>
      </c>
      <c r="D4680" s="38" t="s">
        <v>118</v>
      </c>
      <c r="E4680" s="6" t="s">
        <v>23</v>
      </c>
      <c r="F4680" s="38" t="s">
        <v>0</v>
      </c>
      <c r="G4680" s="38" t="s">
        <v>14</v>
      </c>
      <c r="H4680" s="38" t="s">
        <v>15</v>
      </c>
      <c r="I4680" s="38" t="s">
        <v>116</v>
      </c>
    </row>
    <row r="4681" spans="1:9" x14ac:dyDescent="0.2">
      <c r="A4681" s="37">
        <v>32234</v>
      </c>
      <c r="B4681" s="38">
        <v>2.3642741821412416</v>
      </c>
      <c r="C4681" s="38" t="s">
        <v>121</v>
      </c>
      <c r="D4681" s="38" t="s">
        <v>118</v>
      </c>
      <c r="E4681" s="6" t="s">
        <v>23</v>
      </c>
      <c r="F4681" s="38" t="s">
        <v>0</v>
      </c>
      <c r="G4681" s="38" t="s">
        <v>14</v>
      </c>
      <c r="H4681" s="38" t="s">
        <v>15</v>
      </c>
      <c r="I4681" s="38" t="s">
        <v>116</v>
      </c>
    </row>
    <row r="4682" spans="1:9" x14ac:dyDescent="0.2">
      <c r="A4682" s="37">
        <v>32325</v>
      </c>
      <c r="B4682" s="38">
        <v>-0.58671481603163267</v>
      </c>
      <c r="C4682" s="38" t="s">
        <v>121</v>
      </c>
      <c r="D4682" s="38" t="s">
        <v>118</v>
      </c>
      <c r="E4682" s="6" t="s">
        <v>23</v>
      </c>
      <c r="F4682" s="38" t="s">
        <v>0</v>
      </c>
      <c r="G4682" s="38" t="s">
        <v>14</v>
      </c>
      <c r="H4682" s="38" t="s">
        <v>15</v>
      </c>
      <c r="I4682" s="38" t="s">
        <v>116</v>
      </c>
    </row>
    <row r="4683" spans="1:9" x14ac:dyDescent="0.2">
      <c r="A4683" s="37">
        <v>32417</v>
      </c>
      <c r="B4683" s="38">
        <v>2.4384339729985394</v>
      </c>
      <c r="C4683" s="38" t="s">
        <v>121</v>
      </c>
      <c r="D4683" s="38" t="s">
        <v>118</v>
      </c>
      <c r="E4683" s="6" t="s">
        <v>23</v>
      </c>
      <c r="F4683" s="38" t="s">
        <v>0</v>
      </c>
      <c r="G4683" s="38" t="s">
        <v>14</v>
      </c>
      <c r="H4683" s="38" t="s">
        <v>15</v>
      </c>
      <c r="I4683" s="38" t="s">
        <v>116</v>
      </c>
    </row>
    <row r="4684" spans="1:9" x14ac:dyDescent="0.2">
      <c r="A4684" s="37">
        <v>32509</v>
      </c>
      <c r="B4684" s="38">
        <v>1.16912901208633</v>
      </c>
      <c r="C4684" s="38" t="s">
        <v>121</v>
      </c>
      <c r="D4684" s="38" t="s">
        <v>118</v>
      </c>
      <c r="E4684" s="6" t="s">
        <v>23</v>
      </c>
      <c r="F4684" s="38" t="s">
        <v>0</v>
      </c>
      <c r="G4684" s="38" t="s">
        <v>14</v>
      </c>
      <c r="H4684" s="38" t="s">
        <v>15</v>
      </c>
      <c r="I4684" s="38" t="s">
        <v>116</v>
      </c>
    </row>
    <row r="4685" spans="1:9" x14ac:dyDescent="0.2">
      <c r="A4685" s="37">
        <v>32599</v>
      </c>
      <c r="B4685" s="38">
        <v>0.20338840914485301</v>
      </c>
      <c r="C4685" s="38" t="s">
        <v>121</v>
      </c>
      <c r="D4685" s="38" t="s">
        <v>118</v>
      </c>
      <c r="E4685" s="6" t="s">
        <v>23</v>
      </c>
      <c r="F4685" s="38" t="s">
        <v>0</v>
      </c>
      <c r="G4685" s="38" t="s">
        <v>14</v>
      </c>
      <c r="H4685" s="38" t="s">
        <v>15</v>
      </c>
      <c r="I4685" s="38" t="s">
        <v>116</v>
      </c>
    </row>
    <row r="4686" spans="1:9" x14ac:dyDescent="0.2">
      <c r="A4686" s="37">
        <v>32690</v>
      </c>
      <c r="B4686" s="38">
        <v>0.12980077929764811</v>
      </c>
      <c r="C4686" s="38" t="s">
        <v>121</v>
      </c>
      <c r="D4686" s="38" t="s">
        <v>118</v>
      </c>
      <c r="E4686" s="6" t="s">
        <v>23</v>
      </c>
      <c r="F4686" s="38" t="s">
        <v>0</v>
      </c>
      <c r="G4686" s="38" t="s">
        <v>14</v>
      </c>
      <c r="H4686" s="38" t="s">
        <v>15</v>
      </c>
      <c r="I4686" s="38" t="s">
        <v>116</v>
      </c>
    </row>
    <row r="4687" spans="1:9" x14ac:dyDescent="0.2">
      <c r="A4687" s="37">
        <v>32782</v>
      </c>
      <c r="B4687" s="38">
        <v>-2.0450396669083668</v>
      </c>
      <c r="C4687" s="38" t="s">
        <v>121</v>
      </c>
      <c r="D4687" s="38" t="s">
        <v>118</v>
      </c>
      <c r="E4687" s="6" t="s">
        <v>23</v>
      </c>
      <c r="F4687" s="38" t="s">
        <v>0</v>
      </c>
      <c r="G4687" s="38" t="s">
        <v>14</v>
      </c>
      <c r="H4687" s="38" t="s">
        <v>15</v>
      </c>
      <c r="I4687" s="38" t="s">
        <v>116</v>
      </c>
    </row>
    <row r="4688" spans="1:9" x14ac:dyDescent="0.2">
      <c r="A4688" s="37">
        <v>32874</v>
      </c>
      <c r="B4688" s="38">
        <v>1.5848522882805991</v>
      </c>
      <c r="C4688" s="38" t="s">
        <v>121</v>
      </c>
      <c r="D4688" s="38" t="s">
        <v>118</v>
      </c>
      <c r="E4688" s="6" t="s">
        <v>23</v>
      </c>
      <c r="F4688" s="38" t="s">
        <v>0</v>
      </c>
      <c r="G4688" s="38" t="s">
        <v>14</v>
      </c>
      <c r="H4688" s="38" t="s">
        <v>15</v>
      </c>
      <c r="I4688" s="38" t="s">
        <v>116</v>
      </c>
    </row>
    <row r="4689" spans="1:9" x14ac:dyDescent="0.2">
      <c r="A4689" s="37">
        <v>32964</v>
      </c>
      <c r="B4689" s="38">
        <v>-1.2826474195528972</v>
      </c>
      <c r="C4689" s="38" t="s">
        <v>121</v>
      </c>
      <c r="D4689" s="38" t="s">
        <v>118</v>
      </c>
      <c r="E4689" s="6" t="s">
        <v>23</v>
      </c>
      <c r="F4689" s="38" t="s">
        <v>0</v>
      </c>
      <c r="G4689" s="38" t="s">
        <v>14</v>
      </c>
      <c r="H4689" s="38" t="s">
        <v>15</v>
      </c>
      <c r="I4689" s="38" t="s">
        <v>116</v>
      </c>
    </row>
    <row r="4690" spans="1:9" x14ac:dyDescent="0.2">
      <c r="A4690" s="37">
        <v>33055</v>
      </c>
      <c r="B4690" s="38">
        <v>-2.4223686174798535</v>
      </c>
      <c r="C4690" s="38" t="s">
        <v>121</v>
      </c>
      <c r="D4690" s="38" t="s">
        <v>118</v>
      </c>
      <c r="E4690" s="6" t="s">
        <v>23</v>
      </c>
      <c r="F4690" s="38" t="s">
        <v>0</v>
      </c>
      <c r="G4690" s="38" t="s">
        <v>14</v>
      </c>
      <c r="H4690" s="38" t="s">
        <v>15</v>
      </c>
      <c r="I4690" s="38" t="s">
        <v>116</v>
      </c>
    </row>
    <row r="4691" spans="1:9" x14ac:dyDescent="0.2">
      <c r="A4691" s="37">
        <v>33147</v>
      </c>
      <c r="B4691" s="38">
        <v>-6.2645677625694027</v>
      </c>
      <c r="C4691" s="38" t="s">
        <v>121</v>
      </c>
      <c r="D4691" s="38" t="s">
        <v>118</v>
      </c>
      <c r="E4691" s="6" t="s">
        <v>23</v>
      </c>
      <c r="F4691" s="38" t="s">
        <v>0</v>
      </c>
      <c r="G4691" s="38" t="s">
        <v>14</v>
      </c>
      <c r="H4691" s="38" t="s">
        <v>15</v>
      </c>
      <c r="I4691" s="38" t="s">
        <v>116</v>
      </c>
    </row>
    <row r="4692" spans="1:9" x14ac:dyDescent="0.2">
      <c r="A4692" s="37">
        <v>33239</v>
      </c>
      <c r="B4692" s="38">
        <v>-4.5229058595013782</v>
      </c>
      <c r="C4692" s="38" t="s">
        <v>121</v>
      </c>
      <c r="D4692" s="38" t="s">
        <v>118</v>
      </c>
      <c r="E4692" s="6" t="s">
        <v>23</v>
      </c>
      <c r="F4692" s="38" t="s">
        <v>0</v>
      </c>
      <c r="G4692" s="38" t="s">
        <v>14</v>
      </c>
      <c r="H4692" s="38" t="s">
        <v>15</v>
      </c>
      <c r="I4692" s="38" t="s">
        <v>116</v>
      </c>
    </row>
    <row r="4693" spans="1:9" x14ac:dyDescent="0.2">
      <c r="A4693" s="37">
        <v>33329</v>
      </c>
      <c r="B4693" s="38">
        <v>0.62517112198882963</v>
      </c>
      <c r="C4693" s="38" t="s">
        <v>121</v>
      </c>
      <c r="D4693" s="38" t="s">
        <v>118</v>
      </c>
      <c r="E4693" s="6" t="s">
        <v>23</v>
      </c>
      <c r="F4693" s="38" t="s">
        <v>0</v>
      </c>
      <c r="G4693" s="38" t="s">
        <v>14</v>
      </c>
      <c r="H4693" s="38" t="s">
        <v>15</v>
      </c>
      <c r="I4693" s="38" t="s">
        <v>116</v>
      </c>
    </row>
    <row r="4694" spans="1:9" x14ac:dyDescent="0.2">
      <c r="A4694" s="37">
        <v>33420</v>
      </c>
      <c r="B4694" s="38">
        <v>-0.55579965389438613</v>
      </c>
      <c r="C4694" s="38" t="s">
        <v>121</v>
      </c>
      <c r="D4694" s="38" t="s">
        <v>118</v>
      </c>
      <c r="E4694" s="6" t="s">
        <v>23</v>
      </c>
      <c r="F4694" s="38" t="s">
        <v>0</v>
      </c>
      <c r="G4694" s="38" t="s">
        <v>14</v>
      </c>
      <c r="H4694" s="38" t="s">
        <v>15</v>
      </c>
      <c r="I4694" s="38" t="s">
        <v>116</v>
      </c>
    </row>
    <row r="4695" spans="1:9" x14ac:dyDescent="0.2">
      <c r="A4695" s="37">
        <v>33512</v>
      </c>
      <c r="B4695" s="38">
        <v>-1.1848616819775795</v>
      </c>
      <c r="C4695" s="38" t="s">
        <v>121</v>
      </c>
      <c r="D4695" s="38" t="s">
        <v>118</v>
      </c>
      <c r="E4695" s="6" t="s">
        <v>23</v>
      </c>
      <c r="F4695" s="38" t="s">
        <v>0</v>
      </c>
      <c r="G4695" s="38" t="s">
        <v>14</v>
      </c>
      <c r="H4695" s="38" t="s">
        <v>15</v>
      </c>
      <c r="I4695" s="38" t="s">
        <v>116</v>
      </c>
    </row>
    <row r="4696" spans="1:9" x14ac:dyDescent="0.2">
      <c r="A4696" s="37">
        <v>33604</v>
      </c>
      <c r="B4696" s="38">
        <v>2.2899320740790223</v>
      </c>
      <c r="C4696" s="38" t="s">
        <v>121</v>
      </c>
      <c r="D4696" s="38" t="s">
        <v>118</v>
      </c>
      <c r="E4696" s="6" t="s">
        <v>23</v>
      </c>
      <c r="F4696" s="38" t="s">
        <v>0</v>
      </c>
      <c r="G4696" s="38" t="s">
        <v>14</v>
      </c>
      <c r="H4696" s="38" t="s">
        <v>15</v>
      </c>
      <c r="I4696" s="38" t="s">
        <v>116</v>
      </c>
    </row>
    <row r="4697" spans="1:9" x14ac:dyDescent="0.2">
      <c r="A4697" s="37">
        <v>33695</v>
      </c>
      <c r="B4697" s="38">
        <v>1.7633288370424625</v>
      </c>
      <c r="C4697" s="38" t="s">
        <v>121</v>
      </c>
      <c r="D4697" s="38" t="s">
        <v>118</v>
      </c>
      <c r="E4697" s="6" t="s">
        <v>23</v>
      </c>
      <c r="F4697" s="38" t="s">
        <v>0</v>
      </c>
      <c r="G4697" s="38" t="s">
        <v>14</v>
      </c>
      <c r="H4697" s="38" t="s">
        <v>15</v>
      </c>
      <c r="I4697" s="38" t="s">
        <v>116</v>
      </c>
    </row>
    <row r="4698" spans="1:9" x14ac:dyDescent="0.2">
      <c r="A4698" s="37">
        <v>33786</v>
      </c>
      <c r="B4698" s="38">
        <v>1.318993727109171</v>
      </c>
      <c r="C4698" s="38" t="s">
        <v>121</v>
      </c>
      <c r="D4698" s="38" t="s">
        <v>118</v>
      </c>
      <c r="E4698" s="6" t="s">
        <v>23</v>
      </c>
      <c r="F4698" s="38" t="s">
        <v>0</v>
      </c>
      <c r="G4698" s="38" t="s">
        <v>14</v>
      </c>
      <c r="H4698" s="38" t="s">
        <v>15</v>
      </c>
      <c r="I4698" s="38" t="s">
        <v>116</v>
      </c>
    </row>
    <row r="4699" spans="1:9" x14ac:dyDescent="0.2">
      <c r="A4699" s="37">
        <v>33878</v>
      </c>
      <c r="B4699" s="38">
        <v>1.4876750987069718</v>
      </c>
      <c r="C4699" s="38" t="s">
        <v>121</v>
      </c>
      <c r="D4699" s="38" t="s">
        <v>118</v>
      </c>
      <c r="E4699" s="6" t="s">
        <v>23</v>
      </c>
      <c r="F4699" s="38" t="s">
        <v>0</v>
      </c>
      <c r="G4699" s="38" t="s">
        <v>14</v>
      </c>
      <c r="H4699" s="38" t="s">
        <v>15</v>
      </c>
      <c r="I4699" s="38" t="s">
        <v>116</v>
      </c>
    </row>
    <row r="4700" spans="1:9" x14ac:dyDescent="0.2">
      <c r="A4700" s="37">
        <v>33970</v>
      </c>
      <c r="B4700" s="38">
        <v>-2.0744073632400832</v>
      </c>
      <c r="C4700" s="38" t="s">
        <v>121</v>
      </c>
      <c r="D4700" s="38" t="s">
        <v>118</v>
      </c>
      <c r="E4700" s="6" t="s">
        <v>23</v>
      </c>
      <c r="F4700" s="38" t="s">
        <v>0</v>
      </c>
      <c r="G4700" s="38" t="s">
        <v>14</v>
      </c>
      <c r="H4700" s="38" t="s">
        <v>15</v>
      </c>
      <c r="I4700" s="38" t="s">
        <v>116</v>
      </c>
    </row>
    <row r="4701" spans="1:9" x14ac:dyDescent="0.2">
      <c r="A4701" s="37">
        <v>34060</v>
      </c>
      <c r="B4701" s="38">
        <v>-0.49745033349181345</v>
      </c>
      <c r="C4701" s="38" t="s">
        <v>121</v>
      </c>
      <c r="D4701" s="38" t="s">
        <v>118</v>
      </c>
      <c r="E4701" s="6" t="s">
        <v>23</v>
      </c>
      <c r="F4701" s="38" t="s">
        <v>0</v>
      </c>
      <c r="G4701" s="38" t="s">
        <v>14</v>
      </c>
      <c r="H4701" s="38" t="s">
        <v>15</v>
      </c>
      <c r="I4701" s="38" t="s">
        <v>116</v>
      </c>
    </row>
    <row r="4702" spans="1:9" x14ac:dyDescent="0.2">
      <c r="A4702" s="37">
        <v>34151</v>
      </c>
      <c r="B4702" s="38">
        <v>-0.91719928543233697</v>
      </c>
      <c r="C4702" s="38" t="s">
        <v>121</v>
      </c>
      <c r="D4702" s="38" t="s">
        <v>118</v>
      </c>
      <c r="E4702" s="6" t="s">
        <v>23</v>
      </c>
      <c r="F4702" s="38" t="s">
        <v>0</v>
      </c>
      <c r="G4702" s="38" t="s">
        <v>14</v>
      </c>
      <c r="H4702" s="38" t="s">
        <v>15</v>
      </c>
      <c r="I4702" s="38" t="s">
        <v>116</v>
      </c>
    </row>
    <row r="4703" spans="1:9" x14ac:dyDescent="0.2">
      <c r="A4703" s="37">
        <v>34243</v>
      </c>
      <c r="B4703" s="38">
        <v>2.7521377982972552</v>
      </c>
      <c r="C4703" s="38" t="s">
        <v>121</v>
      </c>
      <c r="D4703" s="38" t="s">
        <v>118</v>
      </c>
      <c r="E4703" s="6" t="s">
        <v>23</v>
      </c>
      <c r="F4703" s="38" t="s">
        <v>0</v>
      </c>
      <c r="G4703" s="38" t="s">
        <v>14</v>
      </c>
      <c r="H4703" s="38" t="s">
        <v>15</v>
      </c>
      <c r="I4703" s="38" t="s">
        <v>116</v>
      </c>
    </row>
    <row r="4704" spans="1:9" x14ac:dyDescent="0.2">
      <c r="A4704" s="37">
        <v>34335</v>
      </c>
      <c r="B4704" s="38">
        <v>1.0229585250630966</v>
      </c>
      <c r="C4704" s="38" t="s">
        <v>121</v>
      </c>
      <c r="D4704" s="38" t="s">
        <v>118</v>
      </c>
      <c r="E4704" s="6" t="s">
        <v>23</v>
      </c>
      <c r="F4704" s="38" t="s">
        <v>0</v>
      </c>
      <c r="G4704" s="38" t="s">
        <v>14</v>
      </c>
      <c r="H4704" s="38" t="s">
        <v>15</v>
      </c>
      <c r="I4704" s="38" t="s">
        <v>116</v>
      </c>
    </row>
    <row r="4705" spans="1:9" x14ac:dyDescent="0.2">
      <c r="A4705" s="37">
        <v>34425</v>
      </c>
      <c r="B4705" s="38">
        <v>2.6255469180193565</v>
      </c>
      <c r="C4705" s="38" t="s">
        <v>121</v>
      </c>
      <c r="D4705" s="38" t="s">
        <v>118</v>
      </c>
      <c r="E4705" s="6" t="s">
        <v>23</v>
      </c>
      <c r="F4705" s="38" t="s">
        <v>0</v>
      </c>
      <c r="G4705" s="38" t="s">
        <v>14</v>
      </c>
      <c r="H4705" s="38" t="s">
        <v>15</v>
      </c>
      <c r="I4705" s="38" t="s">
        <v>116</v>
      </c>
    </row>
    <row r="4706" spans="1:9" x14ac:dyDescent="0.2">
      <c r="A4706" s="37">
        <v>34516</v>
      </c>
      <c r="B4706" s="38">
        <v>-0.50041710766282277</v>
      </c>
      <c r="C4706" s="38" t="s">
        <v>121</v>
      </c>
      <c r="D4706" s="38" t="s">
        <v>118</v>
      </c>
      <c r="E4706" s="6" t="s">
        <v>23</v>
      </c>
      <c r="F4706" s="38" t="s">
        <v>0</v>
      </c>
      <c r="G4706" s="38" t="s">
        <v>14</v>
      </c>
      <c r="H4706" s="38" t="s">
        <v>15</v>
      </c>
      <c r="I4706" s="38" t="s">
        <v>116</v>
      </c>
    </row>
    <row r="4707" spans="1:9" x14ac:dyDescent="0.2">
      <c r="A4707" s="37">
        <v>34608</v>
      </c>
      <c r="B4707" s="38">
        <v>1.7755168502944079</v>
      </c>
      <c r="C4707" s="38" t="s">
        <v>121</v>
      </c>
      <c r="D4707" s="38" t="s">
        <v>118</v>
      </c>
      <c r="E4707" s="6" t="s">
        <v>23</v>
      </c>
      <c r="F4707" s="38" t="s">
        <v>0</v>
      </c>
      <c r="G4707" s="38" t="s">
        <v>14</v>
      </c>
      <c r="H4707" s="38" t="s">
        <v>15</v>
      </c>
      <c r="I4707" s="38" t="s">
        <v>116</v>
      </c>
    </row>
    <row r="4708" spans="1:9" x14ac:dyDescent="0.2">
      <c r="A4708" s="37">
        <v>34700</v>
      </c>
      <c r="B4708" s="38">
        <v>-1.5377048254949135</v>
      </c>
      <c r="C4708" s="38" t="s">
        <v>121</v>
      </c>
      <c r="D4708" s="38" t="s">
        <v>118</v>
      </c>
      <c r="E4708" s="6" t="s">
        <v>23</v>
      </c>
      <c r="F4708" s="38" t="s">
        <v>0</v>
      </c>
      <c r="G4708" s="38" t="s">
        <v>14</v>
      </c>
      <c r="H4708" s="38" t="s">
        <v>15</v>
      </c>
      <c r="I4708" s="38" t="s">
        <v>116</v>
      </c>
    </row>
    <row r="4709" spans="1:9" x14ac:dyDescent="0.2">
      <c r="A4709" s="37">
        <v>34790</v>
      </c>
      <c r="B4709" s="38">
        <v>-1.7588993167649403</v>
      </c>
      <c r="C4709" s="38" t="s">
        <v>121</v>
      </c>
      <c r="D4709" s="38" t="s">
        <v>118</v>
      </c>
      <c r="E4709" s="6" t="s">
        <v>23</v>
      </c>
      <c r="F4709" s="38" t="s">
        <v>0</v>
      </c>
      <c r="G4709" s="38" t="s">
        <v>14</v>
      </c>
      <c r="H4709" s="38" t="s">
        <v>15</v>
      </c>
      <c r="I4709" s="38" t="s">
        <v>116</v>
      </c>
    </row>
    <row r="4710" spans="1:9" x14ac:dyDescent="0.2">
      <c r="A4710" s="37">
        <v>34881</v>
      </c>
      <c r="B4710" s="38">
        <v>0.53687373748290934</v>
      </c>
      <c r="C4710" s="38" t="s">
        <v>121</v>
      </c>
      <c r="D4710" s="38" t="s">
        <v>118</v>
      </c>
      <c r="E4710" s="6" t="s">
        <v>23</v>
      </c>
      <c r="F4710" s="38" t="s">
        <v>0</v>
      </c>
      <c r="G4710" s="38" t="s">
        <v>14</v>
      </c>
      <c r="H4710" s="38" t="s">
        <v>15</v>
      </c>
      <c r="I4710" s="38" t="s">
        <v>116</v>
      </c>
    </row>
    <row r="4711" spans="1:9" x14ac:dyDescent="0.2">
      <c r="A4711" s="37">
        <v>34973</v>
      </c>
      <c r="B4711" s="38">
        <v>-0.31689689877444582</v>
      </c>
      <c r="C4711" s="38" t="s">
        <v>121</v>
      </c>
      <c r="D4711" s="38" t="s">
        <v>118</v>
      </c>
      <c r="E4711" s="6" t="s">
        <v>23</v>
      </c>
      <c r="F4711" s="38" t="s">
        <v>0</v>
      </c>
      <c r="G4711" s="38" t="s">
        <v>14</v>
      </c>
      <c r="H4711" s="38" t="s">
        <v>15</v>
      </c>
      <c r="I4711" s="38" t="s">
        <v>116</v>
      </c>
    </row>
    <row r="4712" spans="1:9" x14ac:dyDescent="0.2">
      <c r="A4712" s="37">
        <v>35065</v>
      </c>
      <c r="B4712" s="38">
        <v>-5.9093915379973438E-2</v>
      </c>
      <c r="C4712" s="38" t="s">
        <v>121</v>
      </c>
      <c r="D4712" s="38" t="s">
        <v>118</v>
      </c>
      <c r="E4712" s="6" t="s">
        <v>23</v>
      </c>
      <c r="F4712" s="38" t="s">
        <v>0</v>
      </c>
      <c r="G4712" s="38" t="s">
        <v>14</v>
      </c>
      <c r="H4712" s="38" t="s">
        <v>15</v>
      </c>
      <c r="I4712" s="38" t="s">
        <v>116</v>
      </c>
    </row>
    <row r="4713" spans="1:9" x14ac:dyDescent="0.2">
      <c r="A4713" s="37">
        <v>35156</v>
      </c>
      <c r="B4713" s="38">
        <v>3.5858152856776231</v>
      </c>
      <c r="C4713" s="38" t="s">
        <v>121</v>
      </c>
      <c r="D4713" s="38" t="s">
        <v>118</v>
      </c>
      <c r="E4713" s="6" t="s">
        <v>23</v>
      </c>
      <c r="F4713" s="38" t="s">
        <v>0</v>
      </c>
      <c r="G4713" s="38" t="s">
        <v>14</v>
      </c>
      <c r="H4713" s="38" t="s">
        <v>15</v>
      </c>
      <c r="I4713" s="38" t="s">
        <v>116</v>
      </c>
    </row>
    <row r="4714" spans="1:9" x14ac:dyDescent="0.2">
      <c r="A4714" s="37">
        <v>35247</v>
      </c>
      <c r="B4714" s="38">
        <v>0.19670599576521974</v>
      </c>
      <c r="C4714" s="38" t="s">
        <v>121</v>
      </c>
      <c r="D4714" s="38" t="s">
        <v>118</v>
      </c>
      <c r="E4714" s="6" t="s">
        <v>23</v>
      </c>
      <c r="F4714" s="38" t="s">
        <v>0</v>
      </c>
      <c r="G4714" s="38" t="s">
        <v>14</v>
      </c>
      <c r="H4714" s="38" t="s">
        <v>15</v>
      </c>
      <c r="I4714" s="38" t="s">
        <v>116</v>
      </c>
    </row>
    <row r="4715" spans="1:9" x14ac:dyDescent="0.2">
      <c r="A4715" s="37">
        <v>35339</v>
      </c>
      <c r="B4715" s="38">
        <v>0.62323316196972378</v>
      </c>
      <c r="C4715" s="38" t="s">
        <v>121</v>
      </c>
      <c r="D4715" s="38" t="s">
        <v>118</v>
      </c>
      <c r="E4715" s="6" t="s">
        <v>23</v>
      </c>
      <c r="F4715" s="38" t="s">
        <v>0</v>
      </c>
      <c r="G4715" s="38" t="s">
        <v>14</v>
      </c>
      <c r="H4715" s="38" t="s">
        <v>15</v>
      </c>
      <c r="I4715" s="38" t="s">
        <v>116</v>
      </c>
    </row>
    <row r="4716" spans="1:9" x14ac:dyDescent="0.2">
      <c r="A4716" s="37">
        <v>35431</v>
      </c>
      <c r="B4716" s="38">
        <v>-1.1310515996846759</v>
      </c>
      <c r="C4716" s="38" t="s">
        <v>121</v>
      </c>
      <c r="D4716" s="38" t="s">
        <v>118</v>
      </c>
      <c r="E4716" s="6" t="s">
        <v>23</v>
      </c>
      <c r="F4716" s="38" t="s">
        <v>0</v>
      </c>
      <c r="G4716" s="38" t="s">
        <v>14</v>
      </c>
      <c r="H4716" s="38" t="s">
        <v>15</v>
      </c>
      <c r="I4716" s="38" t="s">
        <v>116</v>
      </c>
    </row>
    <row r="4717" spans="1:9" x14ac:dyDescent="0.2">
      <c r="A4717" s="37">
        <v>35521</v>
      </c>
      <c r="B4717" s="38">
        <v>2.9544718626227366</v>
      </c>
      <c r="C4717" s="38" t="s">
        <v>121</v>
      </c>
      <c r="D4717" s="38" t="s">
        <v>118</v>
      </c>
      <c r="E4717" s="6" t="s">
        <v>23</v>
      </c>
      <c r="F4717" s="38" t="s">
        <v>0</v>
      </c>
      <c r="G4717" s="38" t="s">
        <v>14</v>
      </c>
      <c r="H4717" s="38" t="s">
        <v>15</v>
      </c>
      <c r="I4717" s="38" t="s">
        <v>116</v>
      </c>
    </row>
    <row r="4718" spans="1:9" x14ac:dyDescent="0.2">
      <c r="A4718" s="37">
        <v>35612</v>
      </c>
      <c r="B4718" s="38">
        <v>1.1268942204159256</v>
      </c>
      <c r="C4718" s="38" t="s">
        <v>121</v>
      </c>
      <c r="D4718" s="38" t="s">
        <v>118</v>
      </c>
      <c r="E4718" s="6" t="s">
        <v>23</v>
      </c>
      <c r="F4718" s="38" t="s">
        <v>0</v>
      </c>
      <c r="G4718" s="38" t="s">
        <v>14</v>
      </c>
      <c r="H4718" s="38" t="s">
        <v>15</v>
      </c>
      <c r="I4718" s="38" t="s">
        <v>116</v>
      </c>
    </row>
    <row r="4719" spans="1:9" x14ac:dyDescent="0.2">
      <c r="A4719" s="37">
        <v>35704</v>
      </c>
      <c r="B4719" s="38">
        <v>-0.56167930858309933</v>
      </c>
      <c r="C4719" s="38" t="s">
        <v>121</v>
      </c>
      <c r="D4719" s="38" t="s">
        <v>118</v>
      </c>
      <c r="E4719" s="6" t="s">
        <v>23</v>
      </c>
      <c r="F4719" s="38" t="s">
        <v>0</v>
      </c>
      <c r="G4719" s="38" t="s">
        <v>14</v>
      </c>
      <c r="H4719" s="38" t="s">
        <v>15</v>
      </c>
      <c r="I4719" s="38" t="s">
        <v>116</v>
      </c>
    </row>
    <row r="4720" spans="1:9" x14ac:dyDescent="0.2">
      <c r="A4720" s="37">
        <v>35796</v>
      </c>
      <c r="B4720" s="38">
        <v>-3.9331399089441277E-2</v>
      </c>
      <c r="C4720" s="38" t="s">
        <v>121</v>
      </c>
      <c r="D4720" s="38" t="s">
        <v>118</v>
      </c>
      <c r="E4720" s="6" t="s">
        <v>23</v>
      </c>
      <c r="F4720" s="38" t="s">
        <v>0</v>
      </c>
      <c r="G4720" s="38" t="s">
        <v>14</v>
      </c>
      <c r="H4720" s="38" t="s">
        <v>15</v>
      </c>
      <c r="I4720" s="38" t="s">
        <v>116</v>
      </c>
    </row>
    <row r="4721" spans="1:9" x14ac:dyDescent="0.2">
      <c r="A4721" s="37">
        <v>35886</v>
      </c>
      <c r="B4721" s="38">
        <v>-0.41669829617050702</v>
      </c>
      <c r="C4721" s="38" t="s">
        <v>121</v>
      </c>
      <c r="D4721" s="38" t="s">
        <v>118</v>
      </c>
      <c r="E4721" s="6" t="s">
        <v>23</v>
      </c>
      <c r="F4721" s="38" t="s">
        <v>0</v>
      </c>
      <c r="G4721" s="38" t="s">
        <v>14</v>
      </c>
      <c r="H4721" s="38" t="s">
        <v>15</v>
      </c>
      <c r="I4721" s="38" t="s">
        <v>116</v>
      </c>
    </row>
    <row r="4722" spans="1:9" x14ac:dyDescent="0.2">
      <c r="A4722" s="37">
        <v>35977</v>
      </c>
      <c r="B4722" s="38">
        <v>0.85268536873946488</v>
      </c>
      <c r="C4722" s="38" t="s">
        <v>121</v>
      </c>
      <c r="D4722" s="38" t="s">
        <v>118</v>
      </c>
      <c r="E4722" s="6" t="s">
        <v>23</v>
      </c>
      <c r="F4722" s="38" t="s">
        <v>0</v>
      </c>
      <c r="G4722" s="38" t="s">
        <v>14</v>
      </c>
      <c r="H4722" s="38" t="s">
        <v>15</v>
      </c>
      <c r="I4722" s="38" t="s">
        <v>116</v>
      </c>
    </row>
    <row r="4723" spans="1:9" x14ac:dyDescent="0.2">
      <c r="A4723" s="37">
        <v>36069</v>
      </c>
      <c r="B4723" s="38">
        <v>2.3078241999009812</v>
      </c>
      <c r="C4723" s="38" t="s">
        <v>121</v>
      </c>
      <c r="D4723" s="38" t="s">
        <v>118</v>
      </c>
      <c r="E4723" s="6" t="s">
        <v>23</v>
      </c>
      <c r="F4723" s="38" t="s">
        <v>0</v>
      </c>
      <c r="G4723" s="38" t="s">
        <v>14</v>
      </c>
      <c r="H4723" s="38" t="s">
        <v>15</v>
      </c>
      <c r="I4723" s="38" t="s">
        <v>116</v>
      </c>
    </row>
    <row r="4724" spans="1:9" x14ac:dyDescent="0.2">
      <c r="A4724" s="37">
        <v>36161</v>
      </c>
      <c r="B4724" s="38">
        <v>-0.53896922301006978</v>
      </c>
      <c r="C4724" s="38" t="s">
        <v>121</v>
      </c>
      <c r="D4724" s="38" t="s">
        <v>118</v>
      </c>
      <c r="E4724" s="6" t="s">
        <v>23</v>
      </c>
      <c r="F4724" s="38" t="s">
        <v>0</v>
      </c>
      <c r="G4724" s="38" t="s">
        <v>14</v>
      </c>
      <c r="H4724" s="38" t="s">
        <v>15</v>
      </c>
      <c r="I4724" s="38" t="s">
        <v>116</v>
      </c>
    </row>
    <row r="4725" spans="1:9" x14ac:dyDescent="0.2">
      <c r="A4725" s="37">
        <v>36251</v>
      </c>
      <c r="B4725" s="38">
        <v>-0.93183275189914516</v>
      </c>
      <c r="C4725" s="38" t="s">
        <v>121</v>
      </c>
      <c r="D4725" s="38" t="s">
        <v>118</v>
      </c>
      <c r="E4725" s="6" t="s">
        <v>23</v>
      </c>
      <c r="F4725" s="38" t="s">
        <v>0</v>
      </c>
      <c r="G4725" s="38" t="s">
        <v>14</v>
      </c>
      <c r="H4725" s="38" t="s">
        <v>15</v>
      </c>
      <c r="I4725" s="38" t="s">
        <v>116</v>
      </c>
    </row>
    <row r="4726" spans="1:9" x14ac:dyDescent="0.2">
      <c r="A4726" s="37">
        <v>36342</v>
      </c>
      <c r="B4726" s="38">
        <v>1.083145422343863</v>
      </c>
      <c r="C4726" s="38" t="s">
        <v>121</v>
      </c>
      <c r="D4726" s="38" t="s">
        <v>118</v>
      </c>
      <c r="E4726" s="6" t="s">
        <v>23</v>
      </c>
      <c r="F4726" s="38" t="s">
        <v>0</v>
      </c>
      <c r="G4726" s="38" t="s">
        <v>14</v>
      </c>
      <c r="H4726" s="38" t="s">
        <v>15</v>
      </c>
      <c r="I4726" s="38" t="s">
        <v>116</v>
      </c>
    </row>
    <row r="4727" spans="1:9" x14ac:dyDescent="0.2">
      <c r="A4727" s="37">
        <v>36434</v>
      </c>
      <c r="B4727" s="38">
        <v>2.3770763558862038</v>
      </c>
      <c r="C4727" s="38" t="s">
        <v>121</v>
      </c>
      <c r="D4727" s="38" t="s">
        <v>118</v>
      </c>
      <c r="E4727" s="6" t="s">
        <v>23</v>
      </c>
      <c r="F4727" s="38" t="s">
        <v>0</v>
      </c>
      <c r="G4727" s="38" t="s">
        <v>14</v>
      </c>
      <c r="H4727" s="38" t="s">
        <v>15</v>
      </c>
      <c r="I4727" s="38" t="s">
        <v>116</v>
      </c>
    </row>
    <row r="4728" spans="1:9" x14ac:dyDescent="0.2">
      <c r="A4728" s="37">
        <v>36526</v>
      </c>
      <c r="B4728" s="38">
        <v>-2.8057782209359852</v>
      </c>
      <c r="C4728" s="38" t="s">
        <v>121</v>
      </c>
      <c r="D4728" s="38" t="s">
        <v>118</v>
      </c>
      <c r="E4728" s="6" t="s">
        <v>23</v>
      </c>
      <c r="F4728" s="38" t="s">
        <v>0</v>
      </c>
      <c r="G4728" s="38" t="s">
        <v>14</v>
      </c>
      <c r="H4728" s="38" t="s">
        <v>15</v>
      </c>
      <c r="I4728" s="38" t="s">
        <v>116</v>
      </c>
    </row>
    <row r="4729" spans="1:9" x14ac:dyDescent="0.2">
      <c r="A4729" s="37">
        <v>36617</v>
      </c>
      <c r="B4729" s="38">
        <v>3.3305492396400949</v>
      </c>
      <c r="C4729" s="38" t="s">
        <v>121</v>
      </c>
      <c r="D4729" s="38" t="s">
        <v>118</v>
      </c>
      <c r="E4729" s="6" t="s">
        <v>23</v>
      </c>
      <c r="F4729" s="38" t="s">
        <v>0</v>
      </c>
      <c r="G4729" s="38" t="s">
        <v>14</v>
      </c>
      <c r="H4729" s="38" t="s">
        <v>15</v>
      </c>
      <c r="I4729" s="38" t="s">
        <v>116</v>
      </c>
    </row>
    <row r="4730" spans="1:9" x14ac:dyDescent="0.2">
      <c r="A4730" s="37">
        <v>36708</v>
      </c>
      <c r="B4730" s="38">
        <v>-3.5807520742731751</v>
      </c>
      <c r="C4730" s="38" t="s">
        <v>121</v>
      </c>
      <c r="D4730" s="38" t="s">
        <v>118</v>
      </c>
      <c r="E4730" s="6" t="s">
        <v>23</v>
      </c>
      <c r="F4730" s="38" t="s">
        <v>0</v>
      </c>
      <c r="G4730" s="38" t="s">
        <v>14</v>
      </c>
      <c r="H4730" s="38" t="s">
        <v>15</v>
      </c>
      <c r="I4730" s="38" t="s">
        <v>116</v>
      </c>
    </row>
    <row r="4731" spans="1:9" x14ac:dyDescent="0.2">
      <c r="A4731" s="37">
        <v>36800</v>
      </c>
      <c r="B4731" s="38">
        <v>-1.3733831816845421</v>
      </c>
      <c r="C4731" s="38" t="s">
        <v>121</v>
      </c>
      <c r="D4731" s="38" t="s">
        <v>118</v>
      </c>
      <c r="E4731" s="6" t="s">
        <v>23</v>
      </c>
      <c r="F4731" s="38" t="s">
        <v>0</v>
      </c>
      <c r="G4731" s="38" t="s">
        <v>14</v>
      </c>
      <c r="H4731" s="38" t="s">
        <v>15</v>
      </c>
      <c r="I4731" s="38" t="s">
        <v>116</v>
      </c>
    </row>
    <row r="4732" spans="1:9" x14ac:dyDescent="0.2">
      <c r="A4732" s="37">
        <v>36892</v>
      </c>
      <c r="B4732" s="38">
        <v>-4.8641185251658712</v>
      </c>
      <c r="C4732" s="38" t="s">
        <v>121</v>
      </c>
      <c r="D4732" s="38" t="s">
        <v>118</v>
      </c>
      <c r="E4732" s="6" t="s">
        <v>23</v>
      </c>
      <c r="F4732" s="38" t="s">
        <v>0</v>
      </c>
      <c r="G4732" s="38" t="s">
        <v>14</v>
      </c>
      <c r="H4732" s="38" t="s">
        <v>15</v>
      </c>
      <c r="I4732" s="38" t="s">
        <v>116</v>
      </c>
    </row>
    <row r="4733" spans="1:9" x14ac:dyDescent="0.2">
      <c r="A4733" s="37">
        <v>36982</v>
      </c>
      <c r="B4733" s="38">
        <v>-0.82024616191686217</v>
      </c>
      <c r="C4733" s="38" t="s">
        <v>121</v>
      </c>
      <c r="D4733" s="38" t="s">
        <v>118</v>
      </c>
      <c r="E4733" s="6" t="s">
        <v>23</v>
      </c>
      <c r="F4733" s="38" t="s">
        <v>0</v>
      </c>
      <c r="G4733" s="38" t="s">
        <v>14</v>
      </c>
      <c r="H4733" s="38" t="s">
        <v>15</v>
      </c>
      <c r="I4733" s="38" t="s">
        <v>116</v>
      </c>
    </row>
    <row r="4734" spans="1:9" x14ac:dyDescent="0.2">
      <c r="A4734" s="37">
        <v>37073</v>
      </c>
      <c r="B4734" s="38">
        <v>-4.6617975221356893</v>
      </c>
      <c r="C4734" s="38" t="s">
        <v>121</v>
      </c>
      <c r="D4734" s="38" t="s">
        <v>118</v>
      </c>
      <c r="E4734" s="6" t="s">
        <v>23</v>
      </c>
      <c r="F4734" s="38" t="s">
        <v>0</v>
      </c>
      <c r="G4734" s="38" t="s">
        <v>14</v>
      </c>
      <c r="H4734" s="38" t="s">
        <v>15</v>
      </c>
      <c r="I4734" s="38" t="s">
        <v>116</v>
      </c>
    </row>
    <row r="4735" spans="1:9" x14ac:dyDescent="0.2">
      <c r="A4735" s="37">
        <v>37165</v>
      </c>
      <c r="B4735" s="38">
        <v>-1.7334213892311721</v>
      </c>
      <c r="C4735" s="38" t="s">
        <v>121</v>
      </c>
      <c r="D4735" s="38" t="s">
        <v>118</v>
      </c>
      <c r="E4735" s="6" t="s">
        <v>23</v>
      </c>
      <c r="F4735" s="38" t="s">
        <v>0</v>
      </c>
      <c r="G4735" s="38" t="s">
        <v>14</v>
      </c>
      <c r="H4735" s="38" t="s">
        <v>15</v>
      </c>
      <c r="I4735" s="38" t="s">
        <v>116</v>
      </c>
    </row>
    <row r="4736" spans="1:9" x14ac:dyDescent="0.2">
      <c r="A4736" s="37">
        <v>37257</v>
      </c>
      <c r="B4736" s="38">
        <v>0.76495682881061144</v>
      </c>
      <c r="C4736" s="38" t="s">
        <v>121</v>
      </c>
      <c r="D4736" s="38" t="s">
        <v>118</v>
      </c>
      <c r="E4736" s="6" t="s">
        <v>23</v>
      </c>
      <c r="F4736" s="38" t="s">
        <v>0</v>
      </c>
      <c r="G4736" s="38" t="s">
        <v>14</v>
      </c>
      <c r="H4736" s="38" t="s">
        <v>15</v>
      </c>
      <c r="I4736" s="38" t="s">
        <v>116</v>
      </c>
    </row>
    <row r="4737" spans="1:9" x14ac:dyDescent="0.2">
      <c r="A4737" s="37">
        <v>37347</v>
      </c>
      <c r="B4737" s="38">
        <v>7.8062602551476346E-3</v>
      </c>
      <c r="C4737" s="38" t="s">
        <v>121</v>
      </c>
      <c r="D4737" s="38" t="s">
        <v>118</v>
      </c>
      <c r="E4737" s="6" t="s">
        <v>23</v>
      </c>
      <c r="F4737" s="38" t="s">
        <v>0</v>
      </c>
      <c r="G4737" s="38" t="s">
        <v>14</v>
      </c>
      <c r="H4737" s="38" t="s">
        <v>15</v>
      </c>
      <c r="I4737" s="38" t="s">
        <v>116</v>
      </c>
    </row>
    <row r="4738" spans="1:9" x14ac:dyDescent="0.2">
      <c r="A4738" s="37">
        <v>37438</v>
      </c>
      <c r="B4738" s="38">
        <v>-0.80439757970065662</v>
      </c>
      <c r="C4738" s="38" t="s">
        <v>121</v>
      </c>
      <c r="D4738" s="38" t="s">
        <v>118</v>
      </c>
      <c r="E4738" s="6" t="s">
        <v>23</v>
      </c>
      <c r="F4738" s="38" t="s">
        <v>0</v>
      </c>
      <c r="G4738" s="38" t="s">
        <v>14</v>
      </c>
      <c r="H4738" s="38" t="s">
        <v>15</v>
      </c>
      <c r="I4738" s="38" t="s">
        <v>116</v>
      </c>
    </row>
    <row r="4739" spans="1:9" x14ac:dyDescent="0.2">
      <c r="A4739" s="37">
        <v>37530</v>
      </c>
      <c r="B4739" s="38">
        <v>-1.8519409894518839</v>
      </c>
      <c r="C4739" s="38" t="s">
        <v>121</v>
      </c>
      <c r="D4739" s="38" t="s">
        <v>118</v>
      </c>
      <c r="E4739" s="6" t="s">
        <v>23</v>
      </c>
      <c r="F4739" s="38" t="s">
        <v>0</v>
      </c>
      <c r="G4739" s="38" t="s">
        <v>14</v>
      </c>
      <c r="H4739" s="38" t="s">
        <v>15</v>
      </c>
      <c r="I4739" s="38" t="s">
        <v>116</v>
      </c>
    </row>
    <row r="4740" spans="1:9" x14ac:dyDescent="0.2">
      <c r="A4740" s="37">
        <v>37622</v>
      </c>
      <c r="B4740" s="38">
        <v>-0.24752336334718139</v>
      </c>
      <c r="C4740" s="38" t="s">
        <v>121</v>
      </c>
      <c r="D4740" s="38" t="s">
        <v>118</v>
      </c>
      <c r="E4740" s="6" t="s">
        <v>23</v>
      </c>
      <c r="F4740" s="38" t="s">
        <v>0</v>
      </c>
      <c r="G4740" s="38" t="s">
        <v>14</v>
      </c>
      <c r="H4740" s="38" t="s">
        <v>15</v>
      </c>
      <c r="I4740" s="38" t="s">
        <v>116</v>
      </c>
    </row>
    <row r="4741" spans="1:9" x14ac:dyDescent="0.2">
      <c r="A4741" s="37">
        <v>37712</v>
      </c>
      <c r="B4741" s="38">
        <v>1.2270924016829023</v>
      </c>
      <c r="C4741" s="38" t="s">
        <v>121</v>
      </c>
      <c r="D4741" s="38" t="s">
        <v>118</v>
      </c>
      <c r="E4741" s="6" t="s">
        <v>23</v>
      </c>
      <c r="F4741" s="38" t="s">
        <v>0</v>
      </c>
      <c r="G4741" s="38" t="s">
        <v>14</v>
      </c>
      <c r="H4741" s="38" t="s">
        <v>15</v>
      </c>
      <c r="I4741" s="38" t="s">
        <v>116</v>
      </c>
    </row>
    <row r="4742" spans="1:9" x14ac:dyDescent="0.2">
      <c r="A4742" s="37">
        <v>37803</v>
      </c>
      <c r="B4742" s="38">
        <v>4.408290047085444</v>
      </c>
      <c r="C4742" s="38" t="s">
        <v>121</v>
      </c>
      <c r="D4742" s="38" t="s">
        <v>118</v>
      </c>
      <c r="E4742" s="6" t="s">
        <v>23</v>
      </c>
      <c r="F4742" s="38" t="s">
        <v>0</v>
      </c>
      <c r="G4742" s="38" t="s">
        <v>14</v>
      </c>
      <c r="H4742" s="38" t="s">
        <v>15</v>
      </c>
      <c r="I4742" s="38" t="s">
        <v>116</v>
      </c>
    </row>
    <row r="4743" spans="1:9" x14ac:dyDescent="0.2">
      <c r="A4743" s="37">
        <v>37895</v>
      </c>
      <c r="B4743" s="38">
        <v>2.2515883215196002</v>
      </c>
      <c r="C4743" s="38" t="s">
        <v>121</v>
      </c>
      <c r="D4743" s="38" t="s">
        <v>118</v>
      </c>
      <c r="E4743" s="6" t="s">
        <v>23</v>
      </c>
      <c r="F4743" s="38" t="s">
        <v>0</v>
      </c>
      <c r="G4743" s="38" t="s">
        <v>14</v>
      </c>
      <c r="H4743" s="38" t="s">
        <v>15</v>
      </c>
      <c r="I4743" s="38" t="s">
        <v>116</v>
      </c>
    </row>
    <row r="4744" spans="1:9" x14ac:dyDescent="0.2">
      <c r="A4744" s="37">
        <v>37987</v>
      </c>
      <c r="B4744" s="38">
        <v>-0.21427209285668436</v>
      </c>
      <c r="C4744" s="38" t="s">
        <v>121</v>
      </c>
      <c r="D4744" s="38" t="s">
        <v>118</v>
      </c>
      <c r="E4744" s="6" t="s">
        <v>23</v>
      </c>
      <c r="F4744" s="38" t="s">
        <v>0</v>
      </c>
      <c r="G4744" s="38" t="s">
        <v>14</v>
      </c>
      <c r="H4744" s="38" t="s">
        <v>15</v>
      </c>
      <c r="I4744" s="38" t="s">
        <v>116</v>
      </c>
    </row>
    <row r="4745" spans="1:9" x14ac:dyDescent="0.2">
      <c r="A4745" s="37">
        <v>38078</v>
      </c>
      <c r="B4745" s="38">
        <v>0.55094804335379122</v>
      </c>
      <c r="C4745" s="38" t="s">
        <v>121</v>
      </c>
      <c r="D4745" s="38" t="s">
        <v>118</v>
      </c>
      <c r="E4745" s="6" t="s">
        <v>23</v>
      </c>
      <c r="F4745" s="38" t="s">
        <v>0</v>
      </c>
      <c r="G4745" s="38" t="s">
        <v>14</v>
      </c>
      <c r="H4745" s="38" t="s">
        <v>15</v>
      </c>
      <c r="I4745" s="38" t="s">
        <v>116</v>
      </c>
    </row>
    <row r="4746" spans="1:9" x14ac:dyDescent="0.2">
      <c r="A4746" s="37">
        <v>38169</v>
      </c>
      <c r="B4746" s="38">
        <v>1.2024818494949816</v>
      </c>
      <c r="C4746" s="38" t="s">
        <v>121</v>
      </c>
      <c r="D4746" s="38" t="s">
        <v>118</v>
      </c>
      <c r="E4746" s="6" t="s">
        <v>23</v>
      </c>
      <c r="F4746" s="38" t="s">
        <v>0</v>
      </c>
      <c r="G4746" s="38" t="s">
        <v>14</v>
      </c>
      <c r="H4746" s="38" t="s">
        <v>15</v>
      </c>
      <c r="I4746" s="38" t="s">
        <v>116</v>
      </c>
    </row>
    <row r="4747" spans="1:9" x14ac:dyDescent="0.2">
      <c r="A4747" s="37">
        <v>38261</v>
      </c>
      <c r="B4747" s="38">
        <v>1.4699010055983912</v>
      </c>
      <c r="C4747" s="38" t="s">
        <v>121</v>
      </c>
      <c r="D4747" s="38" t="s">
        <v>118</v>
      </c>
      <c r="E4747" s="6" t="s">
        <v>23</v>
      </c>
      <c r="F4747" s="38" t="s">
        <v>0</v>
      </c>
      <c r="G4747" s="38" t="s">
        <v>14</v>
      </c>
      <c r="H4747" s="38" t="s">
        <v>15</v>
      </c>
      <c r="I4747" s="38" t="s">
        <v>116</v>
      </c>
    </row>
    <row r="4748" spans="1:9" x14ac:dyDescent="0.2">
      <c r="A4748" s="37">
        <v>38353</v>
      </c>
      <c r="B4748" s="38">
        <v>1.9134399554279273</v>
      </c>
      <c r="C4748" s="38" t="s">
        <v>121</v>
      </c>
      <c r="D4748" s="38" t="s">
        <v>118</v>
      </c>
      <c r="E4748" s="6" t="s">
        <v>23</v>
      </c>
      <c r="F4748" s="38" t="s">
        <v>0</v>
      </c>
      <c r="G4748" s="38" t="s">
        <v>14</v>
      </c>
      <c r="H4748" s="38" t="s">
        <v>15</v>
      </c>
      <c r="I4748" s="38" t="s">
        <v>116</v>
      </c>
    </row>
    <row r="4749" spans="1:9" x14ac:dyDescent="0.2">
      <c r="A4749" s="37">
        <v>38443</v>
      </c>
      <c r="B4749" s="38">
        <v>-0.51512719794588779</v>
      </c>
      <c r="C4749" s="38" t="s">
        <v>121</v>
      </c>
      <c r="D4749" s="38" t="s">
        <v>118</v>
      </c>
      <c r="E4749" s="6" t="s">
        <v>23</v>
      </c>
      <c r="F4749" s="38" t="s">
        <v>0</v>
      </c>
      <c r="G4749" s="38" t="s">
        <v>14</v>
      </c>
      <c r="H4749" s="38" t="s">
        <v>15</v>
      </c>
      <c r="I4749" s="38" t="s">
        <v>116</v>
      </c>
    </row>
    <row r="4750" spans="1:9" x14ac:dyDescent="0.2">
      <c r="A4750" s="37">
        <v>38534</v>
      </c>
      <c r="B4750" s="38">
        <v>0.72172881664213939</v>
      </c>
      <c r="C4750" s="38" t="s">
        <v>121</v>
      </c>
      <c r="D4750" s="38" t="s">
        <v>118</v>
      </c>
      <c r="E4750" s="6" t="s">
        <v>23</v>
      </c>
      <c r="F4750" s="38" t="s">
        <v>0</v>
      </c>
      <c r="G4750" s="38" t="s">
        <v>14</v>
      </c>
      <c r="H4750" s="38" t="s">
        <v>15</v>
      </c>
      <c r="I4750" s="38" t="s">
        <v>116</v>
      </c>
    </row>
    <row r="4751" spans="1:9" x14ac:dyDescent="0.2">
      <c r="A4751" s="37">
        <v>38626</v>
      </c>
      <c r="B4751" s="38">
        <v>-0.22860866890199905</v>
      </c>
      <c r="C4751" s="38" t="s">
        <v>121</v>
      </c>
      <c r="D4751" s="38" t="s">
        <v>118</v>
      </c>
      <c r="E4751" s="6" t="s">
        <v>23</v>
      </c>
      <c r="F4751" s="38" t="s">
        <v>0</v>
      </c>
      <c r="G4751" s="38" t="s">
        <v>14</v>
      </c>
      <c r="H4751" s="38" t="s">
        <v>15</v>
      </c>
      <c r="I4751" s="38" t="s">
        <v>116</v>
      </c>
    </row>
    <row r="4752" spans="1:9" x14ac:dyDescent="0.2">
      <c r="A4752" s="37">
        <v>38718</v>
      </c>
      <c r="B4752" s="38">
        <v>3.1358131639105009</v>
      </c>
      <c r="C4752" s="38" t="s">
        <v>121</v>
      </c>
      <c r="D4752" s="38" t="s">
        <v>118</v>
      </c>
      <c r="E4752" s="6" t="s">
        <v>23</v>
      </c>
      <c r="F4752" s="38" t="s">
        <v>0</v>
      </c>
      <c r="G4752" s="38" t="s">
        <v>14</v>
      </c>
      <c r="H4752" s="38" t="s">
        <v>15</v>
      </c>
      <c r="I4752" s="38" t="s">
        <v>116</v>
      </c>
    </row>
    <row r="4753" spans="1:9" x14ac:dyDescent="0.2">
      <c r="A4753" s="37">
        <v>38808</v>
      </c>
      <c r="B4753" s="38">
        <v>-1.2954840126170772</v>
      </c>
      <c r="C4753" s="38" t="s">
        <v>121</v>
      </c>
      <c r="D4753" s="38" t="s">
        <v>118</v>
      </c>
      <c r="E4753" s="6" t="s">
        <v>23</v>
      </c>
      <c r="F4753" s="38" t="s">
        <v>0</v>
      </c>
      <c r="G4753" s="38" t="s">
        <v>14</v>
      </c>
      <c r="H4753" s="38" t="s">
        <v>15</v>
      </c>
      <c r="I4753" s="38" t="s">
        <v>116</v>
      </c>
    </row>
    <row r="4754" spans="1:9" x14ac:dyDescent="0.2">
      <c r="A4754" s="37">
        <v>38899</v>
      </c>
      <c r="B4754" s="38">
        <v>-1.5827946390985619</v>
      </c>
      <c r="C4754" s="38" t="s">
        <v>121</v>
      </c>
      <c r="D4754" s="38" t="s">
        <v>118</v>
      </c>
      <c r="E4754" s="6" t="s">
        <v>23</v>
      </c>
      <c r="F4754" s="38" t="s">
        <v>0</v>
      </c>
      <c r="G4754" s="38" t="s">
        <v>14</v>
      </c>
      <c r="H4754" s="38" t="s">
        <v>15</v>
      </c>
      <c r="I4754" s="38" t="s">
        <v>116</v>
      </c>
    </row>
    <row r="4755" spans="1:9" x14ac:dyDescent="0.2">
      <c r="A4755" s="37">
        <v>38991</v>
      </c>
      <c r="B4755" s="38">
        <v>1.4261941928704527</v>
      </c>
      <c r="C4755" s="38" t="s">
        <v>121</v>
      </c>
      <c r="D4755" s="38" t="s">
        <v>118</v>
      </c>
      <c r="E4755" s="6" t="s">
        <v>23</v>
      </c>
      <c r="F4755" s="38" t="s">
        <v>0</v>
      </c>
      <c r="G4755" s="38" t="s">
        <v>14</v>
      </c>
      <c r="H4755" s="38" t="s">
        <v>15</v>
      </c>
      <c r="I4755" s="38" t="s">
        <v>116</v>
      </c>
    </row>
    <row r="4756" spans="1:9" x14ac:dyDescent="0.2">
      <c r="A4756" s="37">
        <v>39083</v>
      </c>
      <c r="B4756" s="38">
        <v>-0.87316892681965741</v>
      </c>
      <c r="C4756" s="38" t="s">
        <v>121</v>
      </c>
      <c r="D4756" s="38" t="s">
        <v>118</v>
      </c>
      <c r="E4756" s="6" t="s">
        <v>23</v>
      </c>
      <c r="F4756" s="38" t="s">
        <v>0</v>
      </c>
      <c r="G4756" s="38" t="s">
        <v>14</v>
      </c>
      <c r="H4756" s="38" t="s">
        <v>15</v>
      </c>
      <c r="I4756" s="38" t="s">
        <v>116</v>
      </c>
    </row>
    <row r="4757" spans="1:9" x14ac:dyDescent="0.2">
      <c r="A4757" s="37">
        <v>39173</v>
      </c>
      <c r="B4757" s="38">
        <v>0.42844505571978164</v>
      </c>
      <c r="C4757" s="38" t="s">
        <v>121</v>
      </c>
      <c r="D4757" s="38" t="s">
        <v>118</v>
      </c>
      <c r="E4757" s="6" t="s">
        <v>23</v>
      </c>
      <c r="F4757" s="38" t="s">
        <v>0</v>
      </c>
      <c r="G4757" s="38" t="s">
        <v>14</v>
      </c>
      <c r="H4757" s="38" t="s">
        <v>15</v>
      </c>
      <c r="I4757" s="38" t="s">
        <v>116</v>
      </c>
    </row>
    <row r="4758" spans="1:9" x14ac:dyDescent="0.2">
      <c r="A4758" s="37">
        <v>39264</v>
      </c>
      <c r="B4758" s="38">
        <v>0.22722524810688594</v>
      </c>
      <c r="C4758" s="38" t="s">
        <v>121</v>
      </c>
      <c r="D4758" s="38" t="s">
        <v>118</v>
      </c>
      <c r="E4758" s="6" t="s">
        <v>23</v>
      </c>
      <c r="F4758" s="38" t="s">
        <v>0</v>
      </c>
      <c r="G4758" s="38" t="s">
        <v>14</v>
      </c>
      <c r="H4758" s="38" t="s">
        <v>15</v>
      </c>
      <c r="I4758" s="38" t="s">
        <v>116</v>
      </c>
    </row>
    <row r="4759" spans="1:9" x14ac:dyDescent="0.2">
      <c r="A4759" s="37">
        <v>39356</v>
      </c>
      <c r="B4759" s="38">
        <v>0.46915713507405865</v>
      </c>
      <c r="C4759" s="38" t="s">
        <v>121</v>
      </c>
      <c r="D4759" s="38" t="s">
        <v>118</v>
      </c>
      <c r="E4759" s="6" t="s">
        <v>23</v>
      </c>
      <c r="F4759" s="38" t="s">
        <v>0</v>
      </c>
      <c r="G4759" s="38" t="s">
        <v>14</v>
      </c>
      <c r="H4759" s="38" t="s">
        <v>15</v>
      </c>
      <c r="I4759" s="38" t="s">
        <v>116</v>
      </c>
    </row>
    <row r="4760" spans="1:9" x14ac:dyDescent="0.2">
      <c r="A4760" s="37">
        <v>39448</v>
      </c>
      <c r="B4760" s="38">
        <v>-3.7054797665614467</v>
      </c>
      <c r="C4760" s="38" t="s">
        <v>121</v>
      </c>
      <c r="D4760" s="38" t="s">
        <v>118</v>
      </c>
      <c r="E4760" s="6" t="s">
        <v>23</v>
      </c>
      <c r="F4760" s="38" t="s">
        <v>0</v>
      </c>
      <c r="G4760" s="38" t="s">
        <v>14</v>
      </c>
      <c r="H4760" s="38" t="s">
        <v>15</v>
      </c>
      <c r="I4760" s="38" t="s">
        <v>116</v>
      </c>
    </row>
    <row r="4761" spans="1:9" x14ac:dyDescent="0.2">
      <c r="A4761" s="37">
        <v>39539</v>
      </c>
      <c r="B4761" s="38">
        <v>0.48704595267148099</v>
      </c>
      <c r="C4761" s="38" t="s">
        <v>121</v>
      </c>
      <c r="D4761" s="38" t="s">
        <v>118</v>
      </c>
      <c r="E4761" s="6" t="s">
        <v>23</v>
      </c>
      <c r="F4761" s="38" t="s">
        <v>0</v>
      </c>
      <c r="G4761" s="38" t="s">
        <v>14</v>
      </c>
      <c r="H4761" s="38" t="s">
        <v>15</v>
      </c>
      <c r="I4761" s="38" t="s">
        <v>116</v>
      </c>
    </row>
    <row r="4762" spans="1:9" x14ac:dyDescent="0.2">
      <c r="A4762" s="37">
        <v>39630</v>
      </c>
      <c r="B4762" s="38">
        <v>-3.8995967671191605</v>
      </c>
      <c r="C4762" s="38" t="s">
        <v>121</v>
      </c>
      <c r="D4762" s="38" t="s">
        <v>118</v>
      </c>
      <c r="E4762" s="6" t="s">
        <v>23</v>
      </c>
      <c r="F4762" s="38" t="s">
        <v>0</v>
      </c>
      <c r="G4762" s="38" t="s">
        <v>14</v>
      </c>
      <c r="H4762" s="38" t="s">
        <v>15</v>
      </c>
      <c r="I4762" s="38" t="s">
        <v>116</v>
      </c>
    </row>
    <row r="4763" spans="1:9" x14ac:dyDescent="0.2">
      <c r="A4763" s="37">
        <v>39722</v>
      </c>
      <c r="B4763" s="38">
        <v>-10.167898971714777</v>
      </c>
      <c r="C4763" s="38" t="s">
        <v>121</v>
      </c>
      <c r="D4763" s="38" t="s">
        <v>118</v>
      </c>
      <c r="E4763" s="6" t="s">
        <v>23</v>
      </c>
      <c r="F4763" s="38" t="s">
        <v>0</v>
      </c>
      <c r="G4763" s="38" t="s">
        <v>14</v>
      </c>
      <c r="H4763" s="38" t="s">
        <v>15</v>
      </c>
      <c r="I4763" s="38" t="s">
        <v>116</v>
      </c>
    </row>
    <row r="4764" spans="1:9" x14ac:dyDescent="0.2">
      <c r="A4764" s="37">
        <v>39814</v>
      </c>
      <c r="B4764" s="38">
        <v>-6.0116813511303784</v>
      </c>
      <c r="C4764" s="38" t="s">
        <v>121</v>
      </c>
      <c r="D4764" s="38" t="s">
        <v>118</v>
      </c>
      <c r="E4764" s="6" t="s">
        <v>23</v>
      </c>
      <c r="F4764" s="38" t="s">
        <v>0</v>
      </c>
      <c r="G4764" s="38" t="s">
        <v>14</v>
      </c>
      <c r="H4764" s="38" t="s">
        <v>15</v>
      </c>
      <c r="I4764" s="38" t="s">
        <v>116</v>
      </c>
    </row>
    <row r="4765" spans="1:9" x14ac:dyDescent="0.2">
      <c r="A4765" s="37">
        <v>39904</v>
      </c>
      <c r="B4765" s="38">
        <v>-2.0876088525702547</v>
      </c>
      <c r="C4765" s="38" t="s">
        <v>121</v>
      </c>
      <c r="D4765" s="38" t="s">
        <v>118</v>
      </c>
      <c r="E4765" s="6" t="s">
        <v>23</v>
      </c>
      <c r="F4765" s="38" t="s">
        <v>0</v>
      </c>
      <c r="G4765" s="38" t="s">
        <v>14</v>
      </c>
      <c r="H4765" s="38" t="s">
        <v>15</v>
      </c>
      <c r="I4765" s="38" t="s">
        <v>116</v>
      </c>
    </row>
    <row r="4766" spans="1:9" x14ac:dyDescent="0.2">
      <c r="A4766" s="37">
        <v>39995</v>
      </c>
      <c r="B4766" s="38">
        <v>0.1153734680095595</v>
      </c>
      <c r="C4766" s="38" t="s">
        <v>121</v>
      </c>
      <c r="D4766" s="38" t="s">
        <v>118</v>
      </c>
      <c r="E4766" s="6" t="s">
        <v>23</v>
      </c>
      <c r="F4766" s="38" t="s">
        <v>0</v>
      </c>
      <c r="G4766" s="38" t="s">
        <v>14</v>
      </c>
      <c r="H4766" s="38" t="s">
        <v>15</v>
      </c>
      <c r="I4766" s="38" t="s">
        <v>116</v>
      </c>
    </row>
    <row r="4767" spans="1:9" x14ac:dyDescent="0.2">
      <c r="A4767" s="37">
        <v>40087</v>
      </c>
      <c r="B4767" s="38">
        <v>3.1620688669024197</v>
      </c>
      <c r="C4767" s="38" t="s">
        <v>121</v>
      </c>
      <c r="D4767" s="38" t="s">
        <v>118</v>
      </c>
      <c r="E4767" s="6" t="s">
        <v>23</v>
      </c>
      <c r="F4767" s="38" t="s">
        <v>0</v>
      </c>
      <c r="G4767" s="38" t="s">
        <v>14</v>
      </c>
      <c r="H4767" s="38" t="s">
        <v>15</v>
      </c>
      <c r="I4767" s="38" t="s">
        <v>116</v>
      </c>
    </row>
    <row r="4768" spans="1:9" x14ac:dyDescent="0.2">
      <c r="A4768" s="37">
        <v>40179</v>
      </c>
      <c r="B4768" s="38">
        <v>0.64604713282886239</v>
      </c>
      <c r="C4768" s="38" t="s">
        <v>121</v>
      </c>
      <c r="D4768" s="38" t="s">
        <v>118</v>
      </c>
      <c r="E4768" s="6" t="s">
        <v>23</v>
      </c>
      <c r="F4768" s="38" t="s">
        <v>0</v>
      </c>
      <c r="G4768" s="38" t="s">
        <v>14</v>
      </c>
      <c r="H4768" s="38" t="s">
        <v>15</v>
      </c>
      <c r="I4768" s="38" t="s">
        <v>116</v>
      </c>
    </row>
    <row r="4769" spans="1:9" x14ac:dyDescent="0.2">
      <c r="A4769" s="37">
        <v>40269</v>
      </c>
      <c r="B4769" s="38">
        <v>2.610526051017533</v>
      </c>
      <c r="C4769" s="38" t="s">
        <v>121</v>
      </c>
      <c r="D4769" s="38" t="s">
        <v>118</v>
      </c>
      <c r="E4769" s="6" t="s">
        <v>23</v>
      </c>
      <c r="F4769" s="38" t="s">
        <v>0</v>
      </c>
      <c r="G4769" s="38" t="s">
        <v>14</v>
      </c>
      <c r="H4769" s="38" t="s">
        <v>15</v>
      </c>
      <c r="I4769" s="38" t="s">
        <v>116</v>
      </c>
    </row>
    <row r="4770" spans="1:9" x14ac:dyDescent="0.2">
      <c r="A4770" s="37">
        <v>40360</v>
      </c>
      <c r="B4770" s="38">
        <v>1.7387621068667731</v>
      </c>
      <c r="C4770" s="38" t="s">
        <v>121</v>
      </c>
      <c r="D4770" s="38" t="s">
        <v>118</v>
      </c>
      <c r="E4770" s="6" t="s">
        <v>23</v>
      </c>
      <c r="F4770" s="38" t="s">
        <v>0</v>
      </c>
      <c r="G4770" s="38" t="s">
        <v>14</v>
      </c>
      <c r="H4770" s="38" t="s">
        <v>15</v>
      </c>
      <c r="I4770" s="38" t="s">
        <v>116</v>
      </c>
    </row>
    <row r="4771" spans="1:9" x14ac:dyDescent="0.2">
      <c r="A4771" s="37">
        <v>40452</v>
      </c>
      <c r="B4771" s="38">
        <v>0.68045065001534999</v>
      </c>
      <c r="C4771" s="38" t="s">
        <v>121</v>
      </c>
      <c r="D4771" s="38" t="s">
        <v>118</v>
      </c>
      <c r="E4771" s="6" t="s">
        <v>23</v>
      </c>
      <c r="F4771" s="38" t="s">
        <v>0</v>
      </c>
      <c r="G4771" s="38" t="s">
        <v>14</v>
      </c>
      <c r="H4771" s="38" t="s">
        <v>15</v>
      </c>
      <c r="I4771" s="38" t="s">
        <v>116</v>
      </c>
    </row>
    <row r="4772" spans="1:9" x14ac:dyDescent="0.2">
      <c r="A4772" s="37">
        <v>40544</v>
      </c>
      <c r="B4772" s="38">
        <v>-2.3796578160328976</v>
      </c>
      <c r="C4772" s="38" t="s">
        <v>121</v>
      </c>
      <c r="D4772" s="38" t="s">
        <v>118</v>
      </c>
      <c r="E4772" s="6" t="s">
        <v>23</v>
      </c>
      <c r="F4772" s="38" t="s">
        <v>0</v>
      </c>
      <c r="G4772" s="38" t="s">
        <v>14</v>
      </c>
      <c r="H4772" s="38" t="s">
        <v>15</v>
      </c>
      <c r="I4772" s="38" t="s">
        <v>116</v>
      </c>
    </row>
    <row r="4773" spans="1:9" x14ac:dyDescent="0.2">
      <c r="A4773" s="37">
        <v>40634</v>
      </c>
      <c r="B4773" s="38">
        <v>1.1811718733645593</v>
      </c>
      <c r="C4773" s="38" t="s">
        <v>121</v>
      </c>
      <c r="D4773" s="38" t="s">
        <v>118</v>
      </c>
      <c r="E4773" s="6" t="s">
        <v>23</v>
      </c>
      <c r="F4773" s="38" t="s">
        <v>0</v>
      </c>
      <c r="G4773" s="38" t="s">
        <v>14</v>
      </c>
      <c r="H4773" s="38" t="s">
        <v>15</v>
      </c>
      <c r="I4773" s="38" t="s">
        <v>116</v>
      </c>
    </row>
    <row r="4774" spans="1:9" x14ac:dyDescent="0.2">
      <c r="A4774" s="37">
        <v>40725</v>
      </c>
      <c r="B4774" s="38">
        <v>-1.6569190620528196</v>
      </c>
      <c r="C4774" s="38" t="s">
        <v>121</v>
      </c>
      <c r="D4774" s="38" t="s">
        <v>118</v>
      </c>
      <c r="E4774" s="6" t="s">
        <v>23</v>
      </c>
      <c r="F4774" s="38" t="s">
        <v>0</v>
      </c>
      <c r="G4774" s="38" t="s">
        <v>14</v>
      </c>
      <c r="H4774" s="38" t="s">
        <v>15</v>
      </c>
      <c r="I4774" s="38" t="s">
        <v>116</v>
      </c>
    </row>
    <row r="4775" spans="1:9" x14ac:dyDescent="0.2">
      <c r="A4775" s="37">
        <v>40817</v>
      </c>
      <c r="B4775" s="38">
        <v>2.9898560162014265</v>
      </c>
      <c r="C4775" s="38" t="s">
        <v>121</v>
      </c>
      <c r="D4775" s="38" t="s">
        <v>118</v>
      </c>
      <c r="E4775" s="6" t="s">
        <v>23</v>
      </c>
      <c r="F4775" s="38" t="s">
        <v>0</v>
      </c>
      <c r="G4775" s="38" t="s">
        <v>14</v>
      </c>
      <c r="H4775" s="38" t="s">
        <v>15</v>
      </c>
      <c r="I4775" s="38" t="s">
        <v>116</v>
      </c>
    </row>
    <row r="4776" spans="1:9" x14ac:dyDescent="0.2">
      <c r="A4776" s="37">
        <v>40909</v>
      </c>
      <c r="B4776" s="38">
        <v>1.7350497355214958</v>
      </c>
      <c r="C4776" s="38" t="s">
        <v>121</v>
      </c>
      <c r="D4776" s="38" t="s">
        <v>118</v>
      </c>
      <c r="E4776" s="6" t="s">
        <v>23</v>
      </c>
      <c r="F4776" s="38" t="s">
        <v>0</v>
      </c>
      <c r="G4776" s="38" t="s">
        <v>14</v>
      </c>
      <c r="H4776" s="38" t="s">
        <v>15</v>
      </c>
      <c r="I4776" s="38" t="s">
        <v>116</v>
      </c>
    </row>
    <row r="4777" spans="1:9" x14ac:dyDescent="0.2">
      <c r="A4777" s="37">
        <v>41000</v>
      </c>
      <c r="B4777" s="38">
        <v>9.5279056145035179E-2</v>
      </c>
      <c r="C4777" s="38" t="s">
        <v>121</v>
      </c>
      <c r="D4777" s="38" t="s">
        <v>118</v>
      </c>
      <c r="E4777" s="6" t="s">
        <v>23</v>
      </c>
      <c r="F4777" s="38" t="s">
        <v>0</v>
      </c>
      <c r="G4777" s="38" t="s">
        <v>14</v>
      </c>
      <c r="H4777" s="38" t="s">
        <v>15</v>
      </c>
      <c r="I4777" s="38" t="s">
        <v>116</v>
      </c>
    </row>
    <row r="4778" spans="1:9" x14ac:dyDescent="0.2">
      <c r="A4778" s="37">
        <v>41091</v>
      </c>
      <c r="B4778" s="38">
        <v>-1.1259798198367093</v>
      </c>
      <c r="C4778" s="38" t="s">
        <v>121</v>
      </c>
      <c r="D4778" s="38" t="s">
        <v>118</v>
      </c>
      <c r="E4778" s="6" t="s">
        <v>23</v>
      </c>
      <c r="F4778" s="38" t="s">
        <v>0</v>
      </c>
      <c r="G4778" s="38" t="s">
        <v>14</v>
      </c>
      <c r="H4778" s="38" t="s">
        <v>15</v>
      </c>
      <c r="I4778" s="38" t="s">
        <v>116</v>
      </c>
    </row>
    <row r="4779" spans="1:9" x14ac:dyDescent="0.2">
      <c r="A4779" s="37">
        <v>41183</v>
      </c>
      <c r="B4779" s="38">
        <v>-1.2516361974652117</v>
      </c>
      <c r="C4779" s="38" t="s">
        <v>121</v>
      </c>
      <c r="D4779" s="38" t="s">
        <v>118</v>
      </c>
      <c r="E4779" s="6" t="s">
        <v>23</v>
      </c>
      <c r="F4779" s="38" t="s">
        <v>0</v>
      </c>
      <c r="G4779" s="38" t="s">
        <v>14</v>
      </c>
      <c r="H4779" s="38" t="s">
        <v>15</v>
      </c>
      <c r="I4779" s="38" t="s">
        <v>116</v>
      </c>
    </row>
    <row r="4780" spans="1:9" x14ac:dyDescent="0.2">
      <c r="A4780" s="37">
        <v>41275</v>
      </c>
      <c r="B4780" s="38">
        <v>2.2025491210184454</v>
      </c>
      <c r="C4780" s="38" t="s">
        <v>121</v>
      </c>
      <c r="D4780" s="38" t="s">
        <v>118</v>
      </c>
      <c r="E4780" s="6" t="s">
        <v>23</v>
      </c>
      <c r="F4780" s="38" t="s">
        <v>0</v>
      </c>
      <c r="G4780" s="38" t="s">
        <v>14</v>
      </c>
      <c r="H4780" s="38" t="s">
        <v>15</v>
      </c>
      <c r="I4780" s="38" t="s">
        <v>116</v>
      </c>
    </row>
    <row r="4781" spans="1:9" x14ac:dyDescent="0.2">
      <c r="A4781" s="37">
        <v>41365</v>
      </c>
      <c r="B4781" s="38">
        <v>-0.71630247069965991</v>
      </c>
      <c r="C4781" s="38" t="s">
        <v>121</v>
      </c>
      <c r="D4781" s="38" t="s">
        <v>118</v>
      </c>
      <c r="E4781" s="6" t="s">
        <v>23</v>
      </c>
      <c r="F4781" s="38" t="s">
        <v>0</v>
      </c>
      <c r="G4781" s="38" t="s">
        <v>14</v>
      </c>
      <c r="H4781" s="38" t="s">
        <v>15</v>
      </c>
      <c r="I4781" s="38" t="s">
        <v>116</v>
      </c>
    </row>
    <row r="4782" spans="1:9" x14ac:dyDescent="0.2">
      <c r="A4782" s="37">
        <v>41456</v>
      </c>
      <c r="B4782" s="38">
        <v>1.6711859765705519</v>
      </c>
      <c r="C4782" s="38" t="s">
        <v>121</v>
      </c>
      <c r="D4782" s="38" t="s">
        <v>118</v>
      </c>
      <c r="E4782" s="6" t="s">
        <v>23</v>
      </c>
      <c r="F4782" s="38" t="s">
        <v>0</v>
      </c>
      <c r="G4782" s="38" t="s">
        <v>14</v>
      </c>
      <c r="H4782" s="38" t="s">
        <v>15</v>
      </c>
      <c r="I4782" s="38" t="s">
        <v>116</v>
      </c>
    </row>
    <row r="4783" spans="1:9" x14ac:dyDescent="0.2">
      <c r="A4783" s="37">
        <v>41548</v>
      </c>
      <c r="B4783" s="38">
        <v>1.6372915885838415</v>
      </c>
      <c r="C4783" s="38" t="s">
        <v>121</v>
      </c>
      <c r="D4783" s="38" t="s">
        <v>118</v>
      </c>
      <c r="E4783" s="6" t="s">
        <v>23</v>
      </c>
      <c r="F4783" s="38" t="s">
        <v>0</v>
      </c>
      <c r="G4783" s="38" t="s">
        <v>14</v>
      </c>
      <c r="H4783" s="38" t="s">
        <v>15</v>
      </c>
      <c r="I4783" s="38" t="s">
        <v>116</v>
      </c>
    </row>
    <row r="4784" spans="1:9" x14ac:dyDescent="0.2">
      <c r="A4784" s="37">
        <v>41640</v>
      </c>
      <c r="B4784" s="38">
        <v>-3.2977621747596984</v>
      </c>
      <c r="C4784" s="38" t="s">
        <v>121</v>
      </c>
      <c r="D4784" s="38" t="s">
        <v>118</v>
      </c>
      <c r="E4784" s="6" t="s">
        <v>23</v>
      </c>
      <c r="F4784" s="38" t="s">
        <v>0</v>
      </c>
      <c r="G4784" s="38" t="s">
        <v>14</v>
      </c>
      <c r="H4784" s="38" t="s">
        <v>15</v>
      </c>
      <c r="I4784" s="38" t="s">
        <v>116</v>
      </c>
    </row>
    <row r="4785" spans="1:9" x14ac:dyDescent="0.2">
      <c r="A4785" s="37">
        <v>41730</v>
      </c>
      <c r="B4785" s="38">
        <v>3.3825582285884677</v>
      </c>
      <c r="C4785" s="38" t="s">
        <v>121</v>
      </c>
      <c r="D4785" s="38" t="s">
        <v>118</v>
      </c>
      <c r="E4785" s="6" t="s">
        <v>23</v>
      </c>
      <c r="F4785" s="38" t="s">
        <v>0</v>
      </c>
      <c r="G4785" s="38" t="s">
        <v>14</v>
      </c>
      <c r="H4785" s="38" t="s">
        <v>15</v>
      </c>
      <c r="I4785" s="38" t="s">
        <v>116</v>
      </c>
    </row>
    <row r="4786" spans="1:9" x14ac:dyDescent="0.2">
      <c r="A4786" s="37">
        <v>41821</v>
      </c>
      <c r="B4786" s="38">
        <v>3.0408876504706317</v>
      </c>
      <c r="C4786" s="38" t="s">
        <v>121</v>
      </c>
      <c r="D4786" s="38" t="s">
        <v>118</v>
      </c>
      <c r="E4786" s="6" t="s">
        <v>23</v>
      </c>
      <c r="F4786" s="38" t="s">
        <v>0</v>
      </c>
      <c r="G4786" s="38" t="s">
        <v>14</v>
      </c>
      <c r="H4786" s="38" t="s">
        <v>15</v>
      </c>
      <c r="I4786" s="38" t="s">
        <v>116</v>
      </c>
    </row>
    <row r="4787" spans="1:9" x14ac:dyDescent="0.2">
      <c r="A4787" s="37">
        <v>41913</v>
      </c>
      <c r="B4787" s="38">
        <v>1.030069939380418E-2</v>
      </c>
      <c r="C4787" s="38" t="s">
        <v>121</v>
      </c>
      <c r="D4787" s="38" t="s">
        <v>118</v>
      </c>
      <c r="E4787" s="6" t="s">
        <v>23</v>
      </c>
      <c r="F4787" s="38" t="s">
        <v>0</v>
      </c>
      <c r="G4787" s="38" t="s">
        <v>14</v>
      </c>
      <c r="H4787" s="38" t="s">
        <v>15</v>
      </c>
      <c r="I4787" s="38" t="s">
        <v>116</v>
      </c>
    </row>
    <row r="4788" spans="1:9" x14ac:dyDescent="0.2">
      <c r="A4788" s="37">
        <v>42005</v>
      </c>
      <c r="B4788" s="38">
        <v>1.5798631038124147</v>
      </c>
      <c r="C4788" s="38" t="s">
        <v>121</v>
      </c>
      <c r="D4788" s="38" t="s">
        <v>118</v>
      </c>
      <c r="E4788" s="6" t="s">
        <v>23</v>
      </c>
      <c r="F4788" s="38" t="s">
        <v>0</v>
      </c>
      <c r="G4788" s="38" t="s">
        <v>14</v>
      </c>
      <c r="H4788" s="38" t="s">
        <v>15</v>
      </c>
      <c r="I4788" s="38" t="s">
        <v>116</v>
      </c>
    </row>
    <row r="4789" spans="1:9" x14ac:dyDescent="0.2">
      <c r="A4789" s="37">
        <v>42095</v>
      </c>
      <c r="B4789" s="38">
        <v>0.46141815896217686</v>
      </c>
      <c r="C4789" s="38" t="s">
        <v>121</v>
      </c>
      <c r="D4789" s="38" t="s">
        <v>118</v>
      </c>
      <c r="E4789" s="6" t="s">
        <v>23</v>
      </c>
      <c r="F4789" s="38" t="s">
        <v>0</v>
      </c>
      <c r="G4789" s="38" t="s">
        <v>14</v>
      </c>
      <c r="H4789" s="38" t="s">
        <v>15</v>
      </c>
      <c r="I4789" s="38" t="s">
        <v>116</v>
      </c>
    </row>
    <row r="4790" spans="1:9" x14ac:dyDescent="0.2">
      <c r="A4790" s="37">
        <v>42186</v>
      </c>
      <c r="B4790" s="38">
        <v>-0.44790540285868508</v>
      </c>
      <c r="C4790" s="38" t="s">
        <v>121</v>
      </c>
      <c r="D4790" s="38" t="s">
        <v>118</v>
      </c>
      <c r="E4790" s="6" t="s">
        <v>23</v>
      </c>
      <c r="F4790" s="38" t="s">
        <v>0</v>
      </c>
      <c r="G4790" s="38" t="s">
        <v>14</v>
      </c>
      <c r="H4790" s="38" t="s">
        <v>15</v>
      </c>
      <c r="I4790" s="38" t="s">
        <v>116</v>
      </c>
    </row>
    <row r="4791" spans="1:9" x14ac:dyDescent="0.2">
      <c r="A4791" s="37">
        <v>42278</v>
      </c>
      <c r="B4791" s="38">
        <v>-1.3596783612596426</v>
      </c>
      <c r="C4791" s="38" t="s">
        <v>121</v>
      </c>
      <c r="D4791" s="38" t="s">
        <v>118</v>
      </c>
      <c r="E4791" s="6" t="s">
        <v>23</v>
      </c>
      <c r="F4791" s="38" t="s">
        <v>0</v>
      </c>
      <c r="G4791" s="38" t="s">
        <v>14</v>
      </c>
      <c r="H4791" s="38" t="s">
        <v>15</v>
      </c>
      <c r="I4791" s="38" t="s">
        <v>116</v>
      </c>
    </row>
    <row r="4792" spans="1:9" x14ac:dyDescent="0.2">
      <c r="A4792" s="37">
        <v>42370</v>
      </c>
      <c r="B4792" s="38">
        <v>0.22936484581247196</v>
      </c>
      <c r="C4792" s="38" t="s">
        <v>121</v>
      </c>
      <c r="D4792" s="38" t="s">
        <v>118</v>
      </c>
      <c r="E4792" s="6" t="s">
        <v>23</v>
      </c>
      <c r="F4792" s="38" t="s">
        <v>0</v>
      </c>
      <c r="G4792" s="38" t="s">
        <v>14</v>
      </c>
      <c r="H4792" s="38" t="s">
        <v>15</v>
      </c>
      <c r="I4792" s="38" t="s">
        <v>116</v>
      </c>
    </row>
    <row r="4793" spans="1:9" x14ac:dyDescent="0.2">
      <c r="A4793" s="37">
        <v>42461</v>
      </c>
      <c r="B4793" s="38">
        <v>-0.76277408519828227</v>
      </c>
      <c r="C4793" s="38" t="s">
        <v>121</v>
      </c>
      <c r="D4793" s="38" t="s">
        <v>118</v>
      </c>
      <c r="E4793" s="6" t="s">
        <v>23</v>
      </c>
      <c r="F4793" s="38" t="s">
        <v>0</v>
      </c>
      <c r="G4793" s="38" t="s">
        <v>14</v>
      </c>
      <c r="H4793" s="38" t="s">
        <v>15</v>
      </c>
      <c r="I4793" s="38" t="s">
        <v>116</v>
      </c>
    </row>
    <row r="4794" spans="1:9" x14ac:dyDescent="0.2">
      <c r="A4794" s="37">
        <v>42552</v>
      </c>
      <c r="B4794" s="38">
        <v>0.85956190692749468</v>
      </c>
      <c r="C4794" s="38" t="s">
        <v>121</v>
      </c>
      <c r="D4794" s="38" t="s">
        <v>118</v>
      </c>
      <c r="E4794" s="6" t="s">
        <v>23</v>
      </c>
      <c r="F4794" s="38" t="s">
        <v>0</v>
      </c>
      <c r="G4794" s="38" t="s">
        <v>14</v>
      </c>
      <c r="H4794" s="38" t="s">
        <v>15</v>
      </c>
      <c r="I4794" s="38" t="s">
        <v>116</v>
      </c>
    </row>
    <row r="4795" spans="1:9" x14ac:dyDescent="0.2">
      <c r="A4795" s="37">
        <v>42644</v>
      </c>
      <c r="B4795" s="38">
        <v>0.18015286029186939</v>
      </c>
      <c r="C4795" s="38" t="s">
        <v>121</v>
      </c>
      <c r="D4795" s="38" t="s">
        <v>118</v>
      </c>
      <c r="E4795" s="6" t="s">
        <v>23</v>
      </c>
      <c r="F4795" s="38" t="s">
        <v>0</v>
      </c>
      <c r="G4795" s="38" t="s">
        <v>14</v>
      </c>
      <c r="H4795" s="38" t="s">
        <v>15</v>
      </c>
      <c r="I4795" s="38" t="s">
        <v>116</v>
      </c>
    </row>
    <row r="4796" spans="1:9" x14ac:dyDescent="0.2">
      <c r="A4796" s="37">
        <v>42736</v>
      </c>
      <c r="B4796" s="38">
        <v>-1.0563808675325248E-2</v>
      </c>
      <c r="C4796" s="38" t="s">
        <v>121</v>
      </c>
      <c r="D4796" s="38" t="s">
        <v>118</v>
      </c>
      <c r="E4796" s="6" t="s">
        <v>23</v>
      </c>
      <c r="F4796" s="38" t="s">
        <v>0</v>
      </c>
      <c r="G4796" s="38" t="s">
        <v>14</v>
      </c>
      <c r="H4796" s="38" t="s">
        <v>15</v>
      </c>
      <c r="I4796" s="38" t="s">
        <v>116</v>
      </c>
    </row>
    <row r="4797" spans="1:9" x14ac:dyDescent="0.2">
      <c r="A4797" s="37">
        <v>42826</v>
      </c>
      <c r="B4797" s="38">
        <v>0.29947678597871175</v>
      </c>
      <c r="C4797" s="38" t="s">
        <v>121</v>
      </c>
      <c r="D4797" s="38" t="s">
        <v>118</v>
      </c>
      <c r="E4797" s="6" t="s">
        <v>23</v>
      </c>
      <c r="F4797" s="38" t="s">
        <v>0</v>
      </c>
      <c r="G4797" s="38" t="s">
        <v>14</v>
      </c>
      <c r="H4797" s="38" t="s">
        <v>15</v>
      </c>
      <c r="I4797" s="38" t="s">
        <v>116</v>
      </c>
    </row>
    <row r="4798" spans="1:9" x14ac:dyDescent="0.2">
      <c r="A4798" s="37">
        <v>42917</v>
      </c>
      <c r="B4798" s="38">
        <v>1.1949542611638915</v>
      </c>
      <c r="C4798" s="38" t="s">
        <v>121</v>
      </c>
      <c r="D4798" s="38" t="s">
        <v>118</v>
      </c>
      <c r="E4798" s="6" t="s">
        <v>23</v>
      </c>
      <c r="F4798" s="38" t="s">
        <v>0</v>
      </c>
      <c r="G4798" s="38" t="s">
        <v>14</v>
      </c>
      <c r="H4798" s="38" t="s">
        <v>15</v>
      </c>
      <c r="I4798" s="38" t="s">
        <v>116</v>
      </c>
    </row>
    <row r="4799" spans="1:9" x14ac:dyDescent="0.2">
      <c r="A4799" s="37">
        <v>43009</v>
      </c>
      <c r="B4799" s="38">
        <v>2.5850188699572962</v>
      </c>
      <c r="C4799" s="38" t="s">
        <v>121</v>
      </c>
      <c r="D4799" s="38" t="s">
        <v>118</v>
      </c>
      <c r="E4799" s="6" t="s">
        <v>23</v>
      </c>
      <c r="F4799" s="38" t="s">
        <v>0</v>
      </c>
      <c r="G4799" s="38" t="s">
        <v>14</v>
      </c>
      <c r="H4799" s="38" t="s">
        <v>15</v>
      </c>
      <c r="I4799" s="38" t="s">
        <v>116</v>
      </c>
    </row>
    <row r="4800" spans="1:9" x14ac:dyDescent="0.2">
      <c r="A4800" s="37">
        <v>43101</v>
      </c>
      <c r="B4800" s="38">
        <v>1.2612301661312966</v>
      </c>
      <c r="C4800" s="38" t="s">
        <v>121</v>
      </c>
      <c r="D4800" s="38" t="s">
        <v>118</v>
      </c>
      <c r="E4800" s="6" t="s">
        <v>23</v>
      </c>
      <c r="F4800" s="38" t="s">
        <v>0</v>
      </c>
      <c r="G4800" s="38" t="s">
        <v>14</v>
      </c>
      <c r="H4800" s="38" t="s">
        <v>15</v>
      </c>
      <c r="I4800" s="38" t="s">
        <v>116</v>
      </c>
    </row>
    <row r="4801" spans="1:9" x14ac:dyDescent="0.2">
      <c r="A4801" s="37">
        <v>43191</v>
      </c>
      <c r="B4801" s="38">
        <v>3.2178102474853976E-2</v>
      </c>
      <c r="C4801" s="38" t="s">
        <v>121</v>
      </c>
      <c r="D4801" s="38" t="s">
        <v>118</v>
      </c>
      <c r="E4801" s="6" t="s">
        <v>23</v>
      </c>
      <c r="F4801" s="38" t="s">
        <v>0</v>
      </c>
      <c r="G4801" s="38" t="s">
        <v>14</v>
      </c>
      <c r="H4801" s="38" t="s">
        <v>15</v>
      </c>
      <c r="I4801" s="38" t="s">
        <v>116</v>
      </c>
    </row>
    <row r="4802" spans="1:9" x14ac:dyDescent="0.2">
      <c r="A4802" s="37">
        <v>43282</v>
      </c>
      <c r="B4802" s="38">
        <v>0.4245676860430958</v>
      </c>
      <c r="C4802" s="38" t="s">
        <v>121</v>
      </c>
      <c r="D4802" s="38" t="s">
        <v>118</v>
      </c>
      <c r="E4802" s="6" t="s">
        <v>23</v>
      </c>
      <c r="F4802" s="38" t="s">
        <v>0</v>
      </c>
      <c r="G4802" s="38" t="s">
        <v>14</v>
      </c>
      <c r="H4802" s="38" t="s">
        <v>15</v>
      </c>
      <c r="I4802" s="38" t="s">
        <v>116</v>
      </c>
    </row>
    <row r="4803" spans="1:9" x14ac:dyDescent="0.2">
      <c r="A4803" s="37">
        <v>43374</v>
      </c>
      <c r="B4803" s="38">
        <v>-1.4989616459619719</v>
      </c>
      <c r="C4803" s="38" t="s">
        <v>121</v>
      </c>
      <c r="D4803" s="38" t="s">
        <v>118</v>
      </c>
      <c r="E4803" s="6" t="s">
        <v>23</v>
      </c>
      <c r="F4803" s="38" t="s">
        <v>0</v>
      </c>
      <c r="G4803" s="38" t="s">
        <v>14</v>
      </c>
      <c r="H4803" s="38" t="s">
        <v>15</v>
      </c>
      <c r="I4803" s="38" t="s">
        <v>116</v>
      </c>
    </row>
    <row r="4804" spans="1:9" x14ac:dyDescent="0.2">
      <c r="A4804" s="37">
        <v>43466</v>
      </c>
      <c r="B4804" s="38">
        <v>0.36572279114447159</v>
      </c>
      <c r="C4804" s="38" t="s">
        <v>121</v>
      </c>
      <c r="D4804" s="38" t="s">
        <v>118</v>
      </c>
      <c r="E4804" s="6" t="s">
        <v>23</v>
      </c>
      <c r="F4804" s="38" t="s">
        <v>0</v>
      </c>
      <c r="G4804" s="38" t="s">
        <v>14</v>
      </c>
      <c r="H4804" s="38" t="s">
        <v>15</v>
      </c>
      <c r="I4804" s="38" t="s">
        <v>116</v>
      </c>
    </row>
    <row r="4805" spans="1:9" x14ac:dyDescent="0.2">
      <c r="A4805" s="37">
        <v>43556</v>
      </c>
      <c r="B4805" s="38">
        <v>1.2671531987528319</v>
      </c>
      <c r="C4805" s="38" t="s">
        <v>121</v>
      </c>
      <c r="D4805" s="38" t="s">
        <v>118</v>
      </c>
      <c r="E4805" s="6" t="s">
        <v>23</v>
      </c>
      <c r="F4805" s="38" t="s">
        <v>0</v>
      </c>
      <c r="G4805" s="38" t="s">
        <v>14</v>
      </c>
      <c r="H4805" s="38" t="s">
        <v>15</v>
      </c>
      <c r="I4805" s="38" t="s">
        <v>116</v>
      </c>
    </row>
    <row r="4806" spans="1:9" x14ac:dyDescent="0.2">
      <c r="A4806" s="37">
        <v>43647</v>
      </c>
      <c r="B4806" s="38">
        <v>2.6776347410959644</v>
      </c>
      <c r="C4806" s="38" t="s">
        <v>121</v>
      </c>
      <c r="D4806" s="38" t="s">
        <v>118</v>
      </c>
      <c r="E4806" s="6" t="s">
        <v>23</v>
      </c>
      <c r="F4806" s="38" t="s">
        <v>0</v>
      </c>
      <c r="G4806" s="38" t="s">
        <v>14</v>
      </c>
      <c r="H4806" s="38" t="s">
        <v>15</v>
      </c>
      <c r="I4806" s="38" t="s">
        <v>116</v>
      </c>
    </row>
    <row r="4807" spans="1:9" x14ac:dyDescent="0.2">
      <c r="A4807" s="37">
        <v>43739</v>
      </c>
      <c r="B4807" s="38">
        <v>0.74443628687641272</v>
      </c>
      <c r="C4807" s="38" t="s">
        <v>121</v>
      </c>
      <c r="D4807" s="38" t="s">
        <v>118</v>
      </c>
      <c r="E4807" s="6" t="s">
        <v>23</v>
      </c>
      <c r="F4807" s="38" t="s">
        <v>0</v>
      </c>
      <c r="G4807" s="38" t="s">
        <v>14</v>
      </c>
      <c r="H4807" s="38" t="s">
        <v>15</v>
      </c>
      <c r="I4807" s="38" t="s">
        <v>116</v>
      </c>
    </row>
    <row r="4808" spans="1:9" x14ac:dyDescent="0.2">
      <c r="A4808" s="37">
        <v>43831</v>
      </c>
      <c r="B4808" s="38">
        <v>-7.2043798167392215</v>
      </c>
      <c r="C4808" s="38" t="s">
        <v>121</v>
      </c>
      <c r="D4808" s="38" t="s">
        <v>118</v>
      </c>
      <c r="E4808" s="6" t="s">
        <v>23</v>
      </c>
      <c r="F4808" s="38" t="s">
        <v>0</v>
      </c>
      <c r="G4808" s="38" t="s">
        <v>14</v>
      </c>
      <c r="H4808" s="38" t="s">
        <v>15</v>
      </c>
      <c r="I4808" s="38" t="s">
        <v>116</v>
      </c>
    </row>
    <row r="4809" spans="1:9" x14ac:dyDescent="0.2">
      <c r="A4809" s="37">
        <v>43922</v>
      </c>
      <c r="B4809" s="38">
        <v>-29.933906003702912</v>
      </c>
      <c r="C4809" s="38" t="s">
        <v>121</v>
      </c>
      <c r="D4809" s="38" t="s">
        <v>118</v>
      </c>
      <c r="E4809" s="6" t="s">
        <v>23</v>
      </c>
      <c r="F4809" s="38" t="s">
        <v>0</v>
      </c>
      <c r="G4809" s="38" t="s">
        <v>14</v>
      </c>
      <c r="H4809" s="38" t="s">
        <v>15</v>
      </c>
      <c r="I4809" s="38" t="s">
        <v>116</v>
      </c>
    </row>
    <row r="4810" spans="1:9" x14ac:dyDescent="0.2">
      <c r="A4810" s="37">
        <v>44013</v>
      </c>
      <c r="B4810" s="38">
        <v>33.077802809683043</v>
      </c>
      <c r="C4810" s="38" t="s">
        <v>121</v>
      </c>
      <c r="D4810" s="38" t="s">
        <v>118</v>
      </c>
      <c r="E4810" s="6" t="s">
        <v>23</v>
      </c>
      <c r="F4810" s="38" t="s">
        <v>0</v>
      </c>
      <c r="G4810" s="38" t="s">
        <v>14</v>
      </c>
      <c r="H4810" s="38" t="s">
        <v>15</v>
      </c>
      <c r="I4810" s="38" t="s">
        <v>116</v>
      </c>
    </row>
    <row r="4811" spans="1:9" x14ac:dyDescent="0.2">
      <c r="A4811" s="37">
        <v>44105</v>
      </c>
      <c r="B4811" s="38">
        <v>2.7591572654628482</v>
      </c>
      <c r="C4811" s="38" t="s">
        <v>121</v>
      </c>
      <c r="D4811" s="38" t="s">
        <v>118</v>
      </c>
      <c r="E4811" s="6" t="s">
        <v>23</v>
      </c>
      <c r="F4811" s="38" t="s">
        <v>0</v>
      </c>
      <c r="G4811" s="38" t="s">
        <v>14</v>
      </c>
      <c r="H4811" s="38" t="s">
        <v>15</v>
      </c>
      <c r="I4811" s="38" t="s">
        <v>116</v>
      </c>
    </row>
    <row r="4812" spans="1:9" x14ac:dyDescent="0.2">
      <c r="A4812" s="37">
        <v>44197</v>
      </c>
      <c r="B4812" s="38">
        <v>3.7875003665515612</v>
      </c>
      <c r="C4812" s="38" t="s">
        <v>121</v>
      </c>
      <c r="D4812" s="38" t="s">
        <v>118</v>
      </c>
      <c r="E4812" s="6" t="s">
        <v>23</v>
      </c>
      <c r="F4812" s="38" t="s">
        <v>0</v>
      </c>
      <c r="G4812" s="38" t="s">
        <v>14</v>
      </c>
      <c r="H4812" s="38" t="s">
        <v>15</v>
      </c>
      <c r="I4812" s="38" t="s">
        <v>116</v>
      </c>
    </row>
    <row r="4813" spans="1:9" x14ac:dyDescent="0.2">
      <c r="A4813" s="37">
        <v>44287</v>
      </c>
      <c r="B4813" s="38">
        <v>4.997579135530466</v>
      </c>
      <c r="C4813" s="38" t="s">
        <v>121</v>
      </c>
      <c r="D4813" s="38" t="s">
        <v>118</v>
      </c>
      <c r="E4813" s="6" t="s">
        <v>23</v>
      </c>
      <c r="F4813" s="38" t="s">
        <v>0</v>
      </c>
      <c r="G4813" s="38" t="s">
        <v>14</v>
      </c>
      <c r="H4813" s="38" t="s">
        <v>15</v>
      </c>
      <c r="I4813" s="38" t="s">
        <v>116</v>
      </c>
    </row>
    <row r="4814" spans="1:9" x14ac:dyDescent="0.2">
      <c r="A4814" s="37">
        <v>44378</v>
      </c>
      <c r="B4814" s="38">
        <v>1.162913124123385</v>
      </c>
      <c r="C4814" s="38" t="s">
        <v>121</v>
      </c>
      <c r="D4814" s="38" t="s">
        <v>118</v>
      </c>
      <c r="E4814" s="6" t="s">
        <v>23</v>
      </c>
      <c r="F4814" s="38" t="s">
        <v>0</v>
      </c>
      <c r="G4814" s="38" t="s">
        <v>14</v>
      </c>
      <c r="H4814" s="38" t="s">
        <v>15</v>
      </c>
      <c r="I4814" s="38" t="s">
        <v>116</v>
      </c>
    </row>
    <row r="4815" spans="1:9" x14ac:dyDescent="0.2">
      <c r="A4815" s="37">
        <v>44470</v>
      </c>
      <c r="B4815" s="38">
        <v>4.7662157652500641</v>
      </c>
      <c r="C4815" s="38" t="s">
        <v>121</v>
      </c>
      <c r="D4815" s="38" t="s">
        <v>118</v>
      </c>
      <c r="E4815" s="6" t="s">
        <v>23</v>
      </c>
      <c r="F4815" s="38" t="s">
        <v>0</v>
      </c>
      <c r="G4815" s="38" t="s">
        <v>14</v>
      </c>
      <c r="H4815" s="38" t="s">
        <v>15</v>
      </c>
      <c r="I4815" s="38" t="s">
        <v>116</v>
      </c>
    </row>
    <row r="4816" spans="1:9" x14ac:dyDescent="0.2">
      <c r="A4816" s="37">
        <v>44562</v>
      </c>
      <c r="B4816" s="38">
        <v>-3.3343927694418731</v>
      </c>
      <c r="C4816" s="38" t="s">
        <v>121</v>
      </c>
      <c r="D4816" s="38" t="s">
        <v>118</v>
      </c>
      <c r="E4816" s="6" t="s">
        <v>23</v>
      </c>
      <c r="F4816" s="38" t="s">
        <v>0</v>
      </c>
      <c r="G4816" s="38" t="s">
        <v>14</v>
      </c>
      <c r="H4816" s="38" t="s">
        <v>15</v>
      </c>
      <c r="I4816" s="38" t="s">
        <v>116</v>
      </c>
    </row>
    <row r="4817" spans="1:9" x14ac:dyDescent="0.2">
      <c r="A4817" s="37">
        <v>44652</v>
      </c>
      <c r="B4817" s="38">
        <v>-1.8250575221534731</v>
      </c>
      <c r="C4817" s="38" t="s">
        <v>121</v>
      </c>
      <c r="D4817" s="38" t="s">
        <v>118</v>
      </c>
      <c r="E4817" s="6" t="s">
        <v>23</v>
      </c>
      <c r="F4817" s="38" t="s">
        <v>0</v>
      </c>
      <c r="G4817" s="38" t="s">
        <v>14</v>
      </c>
      <c r="H4817" s="38" t="s">
        <v>15</v>
      </c>
      <c r="I4817" s="38" t="s">
        <v>116</v>
      </c>
    </row>
    <row r="4818" spans="1:9" x14ac:dyDescent="0.2">
      <c r="A4818" s="37">
        <v>44743</v>
      </c>
      <c r="B4818" s="38">
        <v>0.38716879120384862</v>
      </c>
      <c r="C4818" s="38" t="s">
        <v>121</v>
      </c>
      <c r="D4818" s="38" t="s">
        <v>118</v>
      </c>
      <c r="E4818" s="6" t="s">
        <v>23</v>
      </c>
      <c r="F4818" s="38" t="s">
        <v>0</v>
      </c>
      <c r="G4818" s="38" t="s">
        <v>14</v>
      </c>
      <c r="H4818" s="38" t="s">
        <v>15</v>
      </c>
      <c r="I4818" s="38" t="s">
        <v>116</v>
      </c>
    </row>
    <row r="4819" spans="1:9" x14ac:dyDescent="0.2">
      <c r="A4819" s="37">
        <v>44835</v>
      </c>
      <c r="B4819" s="38">
        <v>0.22186241241870253</v>
      </c>
      <c r="C4819" s="38" t="s">
        <v>121</v>
      </c>
      <c r="D4819" s="38" t="s">
        <v>118</v>
      </c>
      <c r="E4819" s="6" t="s">
        <v>23</v>
      </c>
      <c r="F4819" s="38" t="s">
        <v>0</v>
      </c>
      <c r="G4819" s="38" t="s">
        <v>14</v>
      </c>
      <c r="H4819" s="38" t="s">
        <v>15</v>
      </c>
      <c r="I4819" s="38" t="s">
        <v>116</v>
      </c>
    </row>
    <row r="4820" spans="1:9" x14ac:dyDescent="0.2">
      <c r="A4820" s="37">
        <v>44927</v>
      </c>
      <c r="B4820" s="38">
        <v>0.25369950776289185</v>
      </c>
      <c r="C4820" s="38" t="s">
        <v>121</v>
      </c>
      <c r="D4820" s="38" t="s">
        <v>118</v>
      </c>
      <c r="E4820" s="6" t="s">
        <v>23</v>
      </c>
      <c r="F4820" s="38" t="s">
        <v>0</v>
      </c>
      <c r="G4820" s="38" t="s">
        <v>14</v>
      </c>
      <c r="H4820" s="38" t="s">
        <v>15</v>
      </c>
      <c r="I4820" s="38" t="s">
        <v>116</v>
      </c>
    </row>
    <row r="4821" spans="1:9" x14ac:dyDescent="0.2">
      <c r="A4821" s="37">
        <v>45017</v>
      </c>
      <c r="B4821" s="38">
        <v>-0.19692527530860371</v>
      </c>
      <c r="C4821" s="38" t="s">
        <v>121</v>
      </c>
      <c r="D4821" s="38" t="s">
        <v>118</v>
      </c>
      <c r="E4821" s="6" t="s">
        <v>23</v>
      </c>
      <c r="F4821" s="38" t="s">
        <v>0</v>
      </c>
      <c r="G4821" s="38" t="s">
        <v>14</v>
      </c>
      <c r="H4821" s="38" t="s">
        <v>15</v>
      </c>
      <c r="I4821" s="38" t="s">
        <v>116</v>
      </c>
    </row>
    <row r="4822" spans="1:9" x14ac:dyDescent="0.2">
      <c r="A4822" s="37">
        <v>45108</v>
      </c>
      <c r="B4822" s="38">
        <v>1.9971167366156966</v>
      </c>
      <c r="C4822" s="38" t="s">
        <v>121</v>
      </c>
      <c r="D4822" s="38" t="s">
        <v>118</v>
      </c>
      <c r="E4822" s="6" t="s">
        <v>23</v>
      </c>
      <c r="F4822" s="38" t="s">
        <v>0</v>
      </c>
      <c r="G4822" s="38" t="s">
        <v>14</v>
      </c>
      <c r="H4822" s="38" t="s">
        <v>15</v>
      </c>
      <c r="I4822" s="38" t="s">
        <v>116</v>
      </c>
    </row>
    <row r="4823" spans="1:9" x14ac:dyDescent="0.2">
      <c r="A4823" s="37">
        <v>45200</v>
      </c>
      <c r="B4823" s="38">
        <v>0.69927006311214202</v>
      </c>
      <c r="C4823" s="38" t="s">
        <v>121</v>
      </c>
      <c r="D4823" s="38" t="s">
        <v>118</v>
      </c>
      <c r="E4823" s="6" t="s">
        <v>23</v>
      </c>
      <c r="F4823" s="38" t="s">
        <v>0</v>
      </c>
      <c r="G4823" s="38" t="s">
        <v>14</v>
      </c>
      <c r="H4823" s="38" t="s">
        <v>15</v>
      </c>
      <c r="I4823" s="38" t="s">
        <v>116</v>
      </c>
    </row>
    <row r="4824" spans="1:9" x14ac:dyDescent="0.2">
      <c r="A4824" s="37">
        <v>45292</v>
      </c>
      <c r="B4824" s="38">
        <v>-1.8862761871333296</v>
      </c>
      <c r="C4824" s="38" t="s">
        <v>121</v>
      </c>
      <c r="D4824" s="38" t="s">
        <v>118</v>
      </c>
      <c r="E4824" s="6" t="s">
        <v>23</v>
      </c>
      <c r="F4824" s="38" t="s">
        <v>0</v>
      </c>
      <c r="G4824" s="38" t="s">
        <v>14</v>
      </c>
      <c r="H4824" s="38" t="s">
        <v>15</v>
      </c>
      <c r="I4824" s="38" t="s">
        <v>116</v>
      </c>
    </row>
    <row r="4825" spans="1:9" x14ac:dyDescent="0.2">
      <c r="A4825" s="37">
        <v>45383</v>
      </c>
      <c r="B4825" s="38">
        <v>0.94416817930151575</v>
      </c>
      <c r="C4825" s="38" t="s">
        <v>121</v>
      </c>
      <c r="D4825" s="38" t="s">
        <v>118</v>
      </c>
      <c r="E4825" s="6" t="s">
        <v>23</v>
      </c>
      <c r="F4825" s="38" t="s">
        <v>0</v>
      </c>
      <c r="G4825" s="38" t="s">
        <v>14</v>
      </c>
      <c r="H4825" s="38" t="s">
        <v>15</v>
      </c>
      <c r="I4825" s="38" t="s">
        <v>116</v>
      </c>
    </row>
    <row r="4826" spans="1:9" x14ac:dyDescent="0.2">
      <c r="A4826" s="37">
        <v>45474</v>
      </c>
      <c r="B4826" s="38">
        <v>0.70117839952340244</v>
      </c>
      <c r="C4826" s="38" t="s">
        <v>121</v>
      </c>
      <c r="D4826" s="38" t="s">
        <v>118</v>
      </c>
      <c r="E4826" s="6" t="s">
        <v>23</v>
      </c>
      <c r="F4826" s="38" t="s">
        <v>0</v>
      </c>
      <c r="G4826" s="38" t="s">
        <v>14</v>
      </c>
      <c r="H4826" s="38" t="s">
        <v>15</v>
      </c>
      <c r="I4826" s="38" t="s">
        <v>116</v>
      </c>
    </row>
    <row r="4827" spans="1:9" x14ac:dyDescent="0.2">
      <c r="A4827" s="37">
        <v>45566</v>
      </c>
      <c r="B4827" s="38">
        <v>-0.62534124188721352</v>
      </c>
      <c r="C4827" s="38" t="s">
        <v>121</v>
      </c>
      <c r="D4827" s="38" t="s">
        <v>118</v>
      </c>
      <c r="E4827" s="6" t="s">
        <v>23</v>
      </c>
      <c r="F4827" s="38" t="s">
        <v>0</v>
      </c>
      <c r="G4827" s="38" t="s">
        <v>14</v>
      </c>
      <c r="H4827" s="38" t="s">
        <v>15</v>
      </c>
      <c r="I4827" s="38" t="s">
        <v>116</v>
      </c>
    </row>
    <row r="4828" spans="1:9" x14ac:dyDescent="0.2">
      <c r="A4828" s="37">
        <v>45658</v>
      </c>
      <c r="B4828" s="38">
        <v>-3.0826948160404206</v>
      </c>
      <c r="C4828" s="38" t="s">
        <v>121</v>
      </c>
      <c r="D4828" s="38" t="s">
        <v>118</v>
      </c>
      <c r="E4828" s="6" t="s">
        <v>23</v>
      </c>
      <c r="F4828" s="38" t="s">
        <v>0</v>
      </c>
      <c r="G4828" s="38" t="s">
        <v>14</v>
      </c>
      <c r="H4828" s="38" t="s">
        <v>15</v>
      </c>
      <c r="I4828" s="38" t="s">
        <v>116</v>
      </c>
    </row>
    <row r="4829" spans="1:9" x14ac:dyDescent="0.2">
      <c r="A4829" s="37">
        <v>45748</v>
      </c>
      <c r="B4829" s="38">
        <v>1.4935207688957695</v>
      </c>
      <c r="C4829" s="38" t="s">
        <v>121</v>
      </c>
      <c r="D4829" s="38" t="s">
        <v>118</v>
      </c>
      <c r="E4829" s="6" t="s">
        <v>23</v>
      </c>
      <c r="F4829" s="38" t="s">
        <v>0</v>
      </c>
      <c r="G4829" s="38" t="s">
        <v>14</v>
      </c>
      <c r="H4829" s="38" t="s">
        <v>15</v>
      </c>
      <c r="I4829" s="38" t="s">
        <v>116</v>
      </c>
    </row>
    <row r="4830" spans="1:9" x14ac:dyDescent="0.2">
      <c r="A4830" s="37">
        <v>45839</v>
      </c>
      <c r="B4830" s="38">
        <v>2.145205334836505</v>
      </c>
      <c r="C4830" s="38" t="s">
        <v>121</v>
      </c>
      <c r="D4830" s="38" t="s">
        <v>118</v>
      </c>
      <c r="E4830" s="6" t="s">
        <v>23</v>
      </c>
      <c r="F4830" s="38" t="s">
        <v>0</v>
      </c>
      <c r="G4830" s="38" t="s">
        <v>14</v>
      </c>
      <c r="H4830" s="38" t="s">
        <v>15</v>
      </c>
      <c r="I4830" s="38" t="s">
        <v>116</v>
      </c>
    </row>
    <row r="4831" spans="1:9" x14ac:dyDescent="0.2">
      <c r="A4831" s="37">
        <v>45931</v>
      </c>
      <c r="B4831" s="38">
        <v>-1.5324801623357038</v>
      </c>
      <c r="C4831" s="38" t="s">
        <v>121</v>
      </c>
      <c r="D4831" s="38" t="s">
        <v>118</v>
      </c>
      <c r="E4831" s="6" t="s">
        <v>23</v>
      </c>
      <c r="F4831" s="38" t="s">
        <v>0</v>
      </c>
      <c r="G4831" s="38" t="s">
        <v>14</v>
      </c>
      <c r="H4831" s="38" t="s">
        <v>15</v>
      </c>
      <c r="I4831" s="38" t="s">
        <v>116</v>
      </c>
    </row>
    <row r="4832" spans="1:9" x14ac:dyDescent="0.2">
      <c r="A4832" s="62">
        <v>18264</v>
      </c>
      <c r="B4832" s="63">
        <v>-0.59999999999999964</v>
      </c>
      <c r="C4832" s="63" t="s">
        <v>1081</v>
      </c>
      <c r="D4832" s="63" t="s">
        <v>1067</v>
      </c>
      <c r="E4832" s="59" t="s">
        <v>17</v>
      </c>
      <c r="F4832" s="59" t="s">
        <v>0</v>
      </c>
      <c r="G4832" s="59" t="s">
        <v>14</v>
      </c>
      <c r="H4832" s="59" t="s">
        <v>36</v>
      </c>
      <c r="I4832" s="59" t="s">
        <v>116</v>
      </c>
    </row>
    <row r="4833" spans="1:9" x14ac:dyDescent="0.2">
      <c r="A4833" s="62">
        <v>18354</v>
      </c>
      <c r="B4833" s="63">
        <v>-0.80000000000000071</v>
      </c>
      <c r="C4833" s="63" t="s">
        <v>1081</v>
      </c>
      <c r="D4833" s="63" t="s">
        <v>1067</v>
      </c>
      <c r="E4833" s="59" t="s">
        <v>17</v>
      </c>
      <c r="F4833" s="59" t="s">
        <v>0</v>
      </c>
      <c r="G4833" s="59" t="s">
        <v>14</v>
      </c>
      <c r="H4833" s="59" t="s">
        <v>36</v>
      </c>
      <c r="I4833" s="59" t="s">
        <v>116</v>
      </c>
    </row>
    <row r="4834" spans="1:9" x14ac:dyDescent="0.2">
      <c r="A4834" s="62">
        <v>18445</v>
      </c>
      <c r="B4834" s="63">
        <v>-1</v>
      </c>
      <c r="C4834" s="63" t="s">
        <v>1081</v>
      </c>
      <c r="D4834" s="63" t="s">
        <v>1067</v>
      </c>
      <c r="E4834" s="59" t="s">
        <v>17</v>
      </c>
      <c r="F4834" s="59" t="s">
        <v>0</v>
      </c>
      <c r="G4834" s="59" t="s">
        <v>14</v>
      </c>
      <c r="H4834" s="59" t="s">
        <v>36</v>
      </c>
      <c r="I4834" s="59" t="s">
        <v>116</v>
      </c>
    </row>
    <row r="4835" spans="1:9" x14ac:dyDescent="0.2">
      <c r="A4835" s="62">
        <v>18537</v>
      </c>
      <c r="B4835" s="63">
        <v>-0.39999999999999947</v>
      </c>
      <c r="C4835" s="63" t="s">
        <v>1081</v>
      </c>
      <c r="D4835" s="63" t="s">
        <v>1067</v>
      </c>
      <c r="E4835" s="59" t="s">
        <v>17</v>
      </c>
      <c r="F4835" s="59" t="s">
        <v>0</v>
      </c>
      <c r="G4835" s="59" t="s">
        <v>14</v>
      </c>
      <c r="H4835" s="59" t="s">
        <v>36</v>
      </c>
      <c r="I4835" s="59" t="s">
        <v>116</v>
      </c>
    </row>
    <row r="4836" spans="1:9" x14ac:dyDescent="0.2">
      <c r="A4836" s="62">
        <v>18629</v>
      </c>
      <c r="B4836" s="63">
        <v>-0.70000000000000018</v>
      </c>
      <c r="C4836" s="63" t="s">
        <v>1081</v>
      </c>
      <c r="D4836" s="63" t="s">
        <v>1067</v>
      </c>
      <c r="E4836" s="59" t="s">
        <v>17</v>
      </c>
      <c r="F4836" s="59" t="s">
        <v>0</v>
      </c>
      <c r="G4836" s="59" t="s">
        <v>14</v>
      </c>
      <c r="H4836" s="59" t="s">
        <v>36</v>
      </c>
      <c r="I4836" s="59" t="s">
        <v>116</v>
      </c>
    </row>
    <row r="4837" spans="1:9" x14ac:dyDescent="0.2">
      <c r="A4837" s="62">
        <v>18719</v>
      </c>
      <c r="B4837" s="63">
        <v>-0.39999999999999991</v>
      </c>
      <c r="C4837" s="63" t="s">
        <v>1081</v>
      </c>
      <c r="D4837" s="63" t="s">
        <v>1067</v>
      </c>
      <c r="E4837" s="59" t="s">
        <v>17</v>
      </c>
      <c r="F4837" s="59" t="s">
        <v>0</v>
      </c>
      <c r="G4837" s="59" t="s">
        <v>14</v>
      </c>
      <c r="H4837" s="59" t="s">
        <v>36</v>
      </c>
      <c r="I4837" s="59" t="s">
        <v>116</v>
      </c>
    </row>
    <row r="4838" spans="1:9" x14ac:dyDescent="0.2">
      <c r="A4838" s="62">
        <v>18810</v>
      </c>
      <c r="B4838" s="63">
        <v>0.10000000000000009</v>
      </c>
      <c r="C4838" s="63" t="s">
        <v>1081</v>
      </c>
      <c r="D4838" s="63" t="s">
        <v>1067</v>
      </c>
      <c r="E4838" s="59" t="s">
        <v>17</v>
      </c>
      <c r="F4838" s="59" t="s">
        <v>0</v>
      </c>
      <c r="G4838" s="59" t="s">
        <v>14</v>
      </c>
      <c r="H4838" s="59" t="s">
        <v>36</v>
      </c>
      <c r="I4838" s="59" t="s">
        <v>116</v>
      </c>
    </row>
    <row r="4839" spans="1:9" x14ac:dyDescent="0.2">
      <c r="A4839" s="62">
        <v>18902</v>
      </c>
      <c r="B4839" s="63">
        <v>0.19999999999999973</v>
      </c>
      <c r="C4839" s="63" t="s">
        <v>1081</v>
      </c>
      <c r="D4839" s="63" t="s">
        <v>1067</v>
      </c>
      <c r="E4839" s="59" t="s">
        <v>17</v>
      </c>
      <c r="F4839" s="59" t="s">
        <v>0</v>
      </c>
      <c r="G4839" s="59" t="s">
        <v>14</v>
      </c>
      <c r="H4839" s="59" t="s">
        <v>36</v>
      </c>
      <c r="I4839" s="59" t="s">
        <v>116</v>
      </c>
    </row>
    <row r="4840" spans="1:9" x14ac:dyDescent="0.2">
      <c r="A4840" s="62">
        <v>18994</v>
      </c>
      <c r="B4840" s="63">
        <v>-0.29999999999999982</v>
      </c>
      <c r="C4840" s="63" t="s">
        <v>1081</v>
      </c>
      <c r="D4840" s="63" t="s">
        <v>1067</v>
      </c>
      <c r="E4840" s="59" t="s">
        <v>17</v>
      </c>
      <c r="F4840" s="59" t="s">
        <v>0</v>
      </c>
      <c r="G4840" s="59" t="s">
        <v>14</v>
      </c>
      <c r="H4840" s="59" t="s">
        <v>36</v>
      </c>
      <c r="I4840" s="59" t="s">
        <v>116</v>
      </c>
    </row>
    <row r="4841" spans="1:9" x14ac:dyDescent="0.2">
      <c r="A4841" s="62">
        <v>19085</v>
      </c>
      <c r="B4841" s="63">
        <v>-0.10000000000000009</v>
      </c>
      <c r="C4841" s="63" t="s">
        <v>1081</v>
      </c>
      <c r="D4841" s="63" t="s">
        <v>1067</v>
      </c>
      <c r="E4841" s="59" t="s">
        <v>17</v>
      </c>
      <c r="F4841" s="59" t="s">
        <v>0</v>
      </c>
      <c r="G4841" s="59" t="s">
        <v>14</v>
      </c>
      <c r="H4841" s="59" t="s">
        <v>36</v>
      </c>
      <c r="I4841" s="59" t="s">
        <v>116</v>
      </c>
    </row>
    <row r="4842" spans="1:9" x14ac:dyDescent="0.2">
      <c r="A4842" s="62">
        <v>19176</v>
      </c>
      <c r="B4842" s="63">
        <v>0.20000000000000018</v>
      </c>
      <c r="C4842" s="63" t="s">
        <v>1081</v>
      </c>
      <c r="D4842" s="63" t="s">
        <v>1067</v>
      </c>
      <c r="E4842" s="59" t="s">
        <v>17</v>
      </c>
      <c r="F4842" s="59" t="s">
        <v>0</v>
      </c>
      <c r="G4842" s="59" t="s">
        <v>14</v>
      </c>
      <c r="H4842" s="59" t="s">
        <v>36</v>
      </c>
      <c r="I4842" s="59" t="s">
        <v>116</v>
      </c>
    </row>
    <row r="4843" spans="1:9" x14ac:dyDescent="0.2">
      <c r="A4843" s="62">
        <v>19268</v>
      </c>
      <c r="B4843" s="63">
        <v>-0.40000000000000036</v>
      </c>
      <c r="C4843" s="63" t="s">
        <v>1081</v>
      </c>
      <c r="D4843" s="63" t="s">
        <v>1067</v>
      </c>
      <c r="E4843" s="59" t="s">
        <v>17</v>
      </c>
      <c r="F4843" s="59" t="s">
        <v>0</v>
      </c>
      <c r="G4843" s="59" t="s">
        <v>14</v>
      </c>
      <c r="H4843" s="59" t="s">
        <v>36</v>
      </c>
      <c r="I4843" s="59" t="s">
        <v>116</v>
      </c>
    </row>
    <row r="4844" spans="1:9" x14ac:dyDescent="0.2">
      <c r="A4844" s="62">
        <v>19360</v>
      </c>
      <c r="B4844" s="63">
        <v>-9.9999999999999645E-2</v>
      </c>
      <c r="C4844" s="63" t="s">
        <v>1081</v>
      </c>
      <c r="D4844" s="63" t="s">
        <v>1067</v>
      </c>
      <c r="E4844" s="59" t="s">
        <v>17</v>
      </c>
      <c r="F4844" s="59" t="s">
        <v>0</v>
      </c>
      <c r="G4844" s="59" t="s">
        <v>14</v>
      </c>
      <c r="H4844" s="59" t="s">
        <v>36</v>
      </c>
      <c r="I4844" s="59" t="s">
        <v>116</v>
      </c>
    </row>
    <row r="4845" spans="1:9" x14ac:dyDescent="0.2">
      <c r="A4845" s="62">
        <v>19450</v>
      </c>
      <c r="B4845" s="63">
        <v>-0.10000000000000009</v>
      </c>
      <c r="C4845" s="63" t="s">
        <v>1081</v>
      </c>
      <c r="D4845" s="63" t="s">
        <v>1067</v>
      </c>
      <c r="E4845" s="59" t="s">
        <v>17</v>
      </c>
      <c r="F4845" s="59" t="s">
        <v>0</v>
      </c>
      <c r="G4845" s="59" t="s">
        <v>14</v>
      </c>
      <c r="H4845" s="59" t="s">
        <v>36</v>
      </c>
      <c r="I4845" s="59" t="s">
        <v>116</v>
      </c>
    </row>
    <row r="4846" spans="1:9" x14ac:dyDescent="0.2">
      <c r="A4846" s="62">
        <v>19541</v>
      </c>
      <c r="B4846" s="63">
        <v>0.10000000000000009</v>
      </c>
      <c r="C4846" s="63" t="s">
        <v>1081</v>
      </c>
      <c r="D4846" s="63" t="s">
        <v>1067</v>
      </c>
      <c r="E4846" s="59" t="s">
        <v>17</v>
      </c>
      <c r="F4846" s="59" t="s">
        <v>0</v>
      </c>
      <c r="G4846" s="59" t="s">
        <v>14</v>
      </c>
      <c r="H4846" s="59" t="s">
        <v>36</v>
      </c>
      <c r="I4846" s="59" t="s">
        <v>116</v>
      </c>
    </row>
    <row r="4847" spans="1:9" x14ac:dyDescent="0.2">
      <c r="A4847" s="62">
        <v>19633</v>
      </c>
      <c r="B4847" s="63">
        <v>1</v>
      </c>
      <c r="C4847" s="63" t="s">
        <v>1081</v>
      </c>
      <c r="D4847" s="63" t="s">
        <v>1067</v>
      </c>
      <c r="E4847" s="59" t="s">
        <v>17</v>
      </c>
      <c r="F4847" s="59" t="s">
        <v>0</v>
      </c>
      <c r="G4847" s="59" t="s">
        <v>14</v>
      </c>
      <c r="H4847" s="59" t="s">
        <v>36</v>
      </c>
      <c r="I4847" s="59" t="s">
        <v>116</v>
      </c>
    </row>
    <row r="4848" spans="1:9" x14ac:dyDescent="0.2">
      <c r="A4848" s="62">
        <v>19725</v>
      </c>
      <c r="B4848" s="63">
        <v>1.5999999999999996</v>
      </c>
      <c r="C4848" s="63" t="s">
        <v>1081</v>
      </c>
      <c r="D4848" s="63" t="s">
        <v>1067</v>
      </c>
      <c r="E4848" s="59" t="s">
        <v>17</v>
      </c>
      <c r="F4848" s="59" t="s">
        <v>0</v>
      </c>
      <c r="G4848" s="59" t="s">
        <v>14</v>
      </c>
      <c r="H4848" s="59" t="s">
        <v>36</v>
      </c>
      <c r="I4848" s="59" t="s">
        <v>116</v>
      </c>
    </row>
    <row r="4849" spans="1:9" x14ac:dyDescent="0.2">
      <c r="A4849" s="62">
        <v>19815</v>
      </c>
      <c r="B4849" s="63">
        <v>0.5</v>
      </c>
      <c r="C4849" s="63" t="s">
        <v>1081</v>
      </c>
      <c r="D4849" s="63" t="s">
        <v>1067</v>
      </c>
      <c r="E4849" s="59" t="s">
        <v>17</v>
      </c>
      <c r="F4849" s="59" t="s">
        <v>0</v>
      </c>
      <c r="G4849" s="59" t="s">
        <v>14</v>
      </c>
      <c r="H4849" s="59" t="s">
        <v>36</v>
      </c>
      <c r="I4849" s="59" t="s">
        <v>116</v>
      </c>
    </row>
    <row r="4850" spans="1:9" x14ac:dyDescent="0.2">
      <c r="A4850" s="62">
        <v>19906</v>
      </c>
      <c r="B4850" s="63">
        <v>0.20000000000000018</v>
      </c>
      <c r="C4850" s="63" t="s">
        <v>1081</v>
      </c>
      <c r="D4850" s="63" t="s">
        <v>1067</v>
      </c>
      <c r="E4850" s="59" t="s">
        <v>17</v>
      </c>
      <c r="F4850" s="59" t="s">
        <v>0</v>
      </c>
      <c r="G4850" s="59" t="s">
        <v>14</v>
      </c>
      <c r="H4850" s="59" t="s">
        <v>36</v>
      </c>
      <c r="I4850" s="59" t="s">
        <v>116</v>
      </c>
    </row>
    <row r="4851" spans="1:9" x14ac:dyDescent="0.2">
      <c r="A4851" s="62">
        <v>19998</v>
      </c>
      <c r="B4851" s="63">
        <v>-0.70000000000000018</v>
      </c>
      <c r="C4851" s="63" t="s">
        <v>1081</v>
      </c>
      <c r="D4851" s="63" t="s">
        <v>1067</v>
      </c>
      <c r="E4851" s="59" t="s">
        <v>17</v>
      </c>
      <c r="F4851" s="59" t="s">
        <v>0</v>
      </c>
      <c r="G4851" s="59" t="s">
        <v>14</v>
      </c>
      <c r="H4851" s="59" t="s">
        <v>36</v>
      </c>
      <c r="I4851" s="59" t="s">
        <v>116</v>
      </c>
    </row>
    <row r="4852" spans="1:9" x14ac:dyDescent="0.2">
      <c r="A4852" s="62">
        <v>20090</v>
      </c>
      <c r="B4852" s="63">
        <v>-0.59999999999999964</v>
      </c>
      <c r="C4852" s="63" t="s">
        <v>1081</v>
      </c>
      <c r="D4852" s="63" t="s">
        <v>1067</v>
      </c>
      <c r="E4852" s="59" t="s">
        <v>17</v>
      </c>
      <c r="F4852" s="59" t="s">
        <v>0</v>
      </c>
      <c r="G4852" s="59" t="s">
        <v>14</v>
      </c>
      <c r="H4852" s="59" t="s">
        <v>36</v>
      </c>
      <c r="I4852" s="59" t="s">
        <v>116</v>
      </c>
    </row>
    <row r="4853" spans="1:9" x14ac:dyDescent="0.2">
      <c r="A4853" s="62">
        <v>20180</v>
      </c>
      <c r="B4853" s="63">
        <v>-0.29999999999999982</v>
      </c>
      <c r="C4853" s="63" t="s">
        <v>1081</v>
      </c>
      <c r="D4853" s="63" t="s">
        <v>1067</v>
      </c>
      <c r="E4853" s="59" t="s">
        <v>17</v>
      </c>
      <c r="F4853" s="59" t="s">
        <v>0</v>
      </c>
      <c r="G4853" s="59" t="s">
        <v>14</v>
      </c>
      <c r="H4853" s="59" t="s">
        <v>36</v>
      </c>
      <c r="I4853" s="59" t="s">
        <v>116</v>
      </c>
    </row>
    <row r="4854" spans="1:9" x14ac:dyDescent="0.2">
      <c r="A4854" s="62">
        <v>20271</v>
      </c>
      <c r="B4854" s="63">
        <v>-0.30000000000000071</v>
      </c>
      <c r="C4854" s="63" t="s">
        <v>1081</v>
      </c>
      <c r="D4854" s="63" t="s">
        <v>1067</v>
      </c>
      <c r="E4854" s="59" t="s">
        <v>17</v>
      </c>
      <c r="F4854" s="59" t="s">
        <v>0</v>
      </c>
      <c r="G4854" s="59" t="s">
        <v>14</v>
      </c>
      <c r="H4854" s="59" t="s">
        <v>36</v>
      </c>
      <c r="I4854" s="59" t="s">
        <v>116</v>
      </c>
    </row>
    <row r="4855" spans="1:9" x14ac:dyDescent="0.2">
      <c r="A4855" s="62">
        <v>20363</v>
      </c>
      <c r="B4855" s="63">
        <v>0.10000000000000053</v>
      </c>
      <c r="C4855" s="63" t="s">
        <v>1081</v>
      </c>
      <c r="D4855" s="63" t="s">
        <v>1067</v>
      </c>
      <c r="E4855" s="59" t="s">
        <v>17</v>
      </c>
      <c r="F4855" s="59" t="s">
        <v>0</v>
      </c>
      <c r="G4855" s="59" t="s">
        <v>14</v>
      </c>
      <c r="H4855" s="59" t="s">
        <v>36</v>
      </c>
      <c r="I4855" s="59" t="s">
        <v>116</v>
      </c>
    </row>
    <row r="4856" spans="1:9" x14ac:dyDescent="0.2">
      <c r="A4856" s="62">
        <v>20455</v>
      </c>
      <c r="B4856" s="63">
        <v>-0.20000000000000018</v>
      </c>
      <c r="C4856" s="63" t="s">
        <v>1081</v>
      </c>
      <c r="D4856" s="63" t="s">
        <v>1067</v>
      </c>
      <c r="E4856" s="59" t="s">
        <v>17</v>
      </c>
      <c r="F4856" s="59" t="s">
        <v>0</v>
      </c>
      <c r="G4856" s="59" t="s">
        <v>14</v>
      </c>
      <c r="H4856" s="59" t="s">
        <v>36</v>
      </c>
      <c r="I4856" s="59" t="s">
        <v>116</v>
      </c>
    </row>
    <row r="4857" spans="1:9" x14ac:dyDescent="0.2">
      <c r="A4857" s="62">
        <v>20546</v>
      </c>
      <c r="B4857" s="63">
        <v>0.20000000000000018</v>
      </c>
      <c r="C4857" s="63" t="s">
        <v>1081</v>
      </c>
      <c r="D4857" s="63" t="s">
        <v>1067</v>
      </c>
      <c r="E4857" s="59" t="s">
        <v>17</v>
      </c>
      <c r="F4857" s="59" t="s">
        <v>0</v>
      </c>
      <c r="G4857" s="59" t="s">
        <v>14</v>
      </c>
      <c r="H4857" s="59" t="s">
        <v>36</v>
      </c>
      <c r="I4857" s="59" t="s">
        <v>116</v>
      </c>
    </row>
    <row r="4858" spans="1:9" x14ac:dyDescent="0.2">
      <c r="A4858" s="62">
        <v>20637</v>
      </c>
      <c r="B4858" s="63">
        <v>-0.10000000000000053</v>
      </c>
      <c r="C4858" s="63" t="s">
        <v>1081</v>
      </c>
      <c r="D4858" s="63" t="s">
        <v>1067</v>
      </c>
      <c r="E4858" s="59" t="s">
        <v>17</v>
      </c>
      <c r="F4858" s="59" t="s">
        <v>0</v>
      </c>
      <c r="G4858" s="59" t="s">
        <v>14</v>
      </c>
      <c r="H4858" s="59" t="s">
        <v>36</v>
      </c>
      <c r="I4858" s="59" t="s">
        <v>116</v>
      </c>
    </row>
    <row r="4859" spans="1:9" x14ac:dyDescent="0.2">
      <c r="A4859" s="62">
        <v>20729</v>
      </c>
      <c r="B4859" s="63">
        <v>0</v>
      </c>
      <c r="C4859" s="63" t="s">
        <v>1081</v>
      </c>
      <c r="D4859" s="63" t="s">
        <v>1067</v>
      </c>
      <c r="E4859" s="59" t="s">
        <v>17</v>
      </c>
      <c r="F4859" s="59" t="s">
        <v>0</v>
      </c>
      <c r="G4859" s="59" t="s">
        <v>14</v>
      </c>
      <c r="H4859" s="59" t="s">
        <v>36</v>
      </c>
      <c r="I4859" s="59" t="s">
        <v>116</v>
      </c>
    </row>
    <row r="4860" spans="1:9" x14ac:dyDescent="0.2">
      <c r="A4860" s="62">
        <v>20821</v>
      </c>
      <c r="B4860" s="63">
        <v>-0.19999999999999973</v>
      </c>
      <c r="C4860" s="63" t="s">
        <v>1081</v>
      </c>
      <c r="D4860" s="63" t="s">
        <v>1067</v>
      </c>
      <c r="E4860" s="59" t="s">
        <v>17</v>
      </c>
      <c r="F4860" s="59" t="s">
        <v>0</v>
      </c>
      <c r="G4860" s="59" t="s">
        <v>14</v>
      </c>
      <c r="H4860" s="59" t="s">
        <v>36</v>
      </c>
      <c r="I4860" s="59" t="s">
        <v>116</v>
      </c>
    </row>
    <row r="4861" spans="1:9" x14ac:dyDescent="0.2">
      <c r="A4861" s="62">
        <v>20911</v>
      </c>
      <c r="B4861" s="63">
        <v>0.19999999999999973</v>
      </c>
      <c r="C4861" s="63" t="s">
        <v>1081</v>
      </c>
      <c r="D4861" s="63" t="s">
        <v>1067</v>
      </c>
      <c r="E4861" s="59" t="s">
        <v>17</v>
      </c>
      <c r="F4861" s="59" t="s">
        <v>0</v>
      </c>
      <c r="G4861" s="59" t="s">
        <v>14</v>
      </c>
      <c r="H4861" s="59" t="s">
        <v>36</v>
      </c>
      <c r="I4861" s="59" t="s">
        <v>116</v>
      </c>
    </row>
    <row r="4862" spans="1:9" x14ac:dyDescent="0.2">
      <c r="A4862" s="62">
        <v>21002</v>
      </c>
      <c r="B4862" s="63">
        <v>0.10000000000000053</v>
      </c>
      <c r="C4862" s="63" t="s">
        <v>1081</v>
      </c>
      <c r="D4862" s="63" t="s">
        <v>1067</v>
      </c>
      <c r="E4862" s="59" t="s">
        <v>17</v>
      </c>
      <c r="F4862" s="59" t="s">
        <v>0</v>
      </c>
      <c r="G4862" s="59" t="s">
        <v>14</v>
      </c>
      <c r="H4862" s="59" t="s">
        <v>36</v>
      </c>
      <c r="I4862" s="59" t="s">
        <v>116</v>
      </c>
    </row>
    <row r="4863" spans="1:9" x14ac:dyDescent="0.2">
      <c r="A4863" s="62">
        <v>21094</v>
      </c>
      <c r="B4863" s="63">
        <v>0.70000000000000018</v>
      </c>
      <c r="C4863" s="63" t="s">
        <v>1081</v>
      </c>
      <c r="D4863" s="63" t="s">
        <v>1067</v>
      </c>
      <c r="E4863" s="59" t="s">
        <v>17</v>
      </c>
      <c r="F4863" s="59" t="s">
        <v>0</v>
      </c>
      <c r="G4863" s="59" t="s">
        <v>14</v>
      </c>
      <c r="H4863" s="59" t="s">
        <v>36</v>
      </c>
      <c r="I4863" s="59" t="s">
        <v>116</v>
      </c>
    </row>
    <row r="4864" spans="1:9" x14ac:dyDescent="0.2">
      <c r="A4864" s="62">
        <v>21186</v>
      </c>
      <c r="B4864" s="63">
        <v>1.3999999999999995</v>
      </c>
      <c r="C4864" s="63" t="s">
        <v>1081</v>
      </c>
      <c r="D4864" s="63" t="s">
        <v>1067</v>
      </c>
      <c r="E4864" s="59" t="s">
        <v>17</v>
      </c>
      <c r="F4864" s="59" t="s">
        <v>0</v>
      </c>
      <c r="G4864" s="59" t="s">
        <v>14</v>
      </c>
      <c r="H4864" s="59" t="s">
        <v>36</v>
      </c>
      <c r="I4864" s="59" t="s">
        <v>116</v>
      </c>
    </row>
    <row r="4865" spans="1:9" x14ac:dyDescent="0.2">
      <c r="A4865" s="62">
        <v>21276</v>
      </c>
      <c r="B4865" s="63">
        <v>1.1000000000000005</v>
      </c>
      <c r="C4865" s="63" t="s">
        <v>1081</v>
      </c>
      <c r="D4865" s="63" t="s">
        <v>1067</v>
      </c>
      <c r="E4865" s="59" t="s">
        <v>17</v>
      </c>
      <c r="F4865" s="59" t="s">
        <v>0</v>
      </c>
      <c r="G4865" s="59" t="s">
        <v>14</v>
      </c>
      <c r="H4865" s="59" t="s">
        <v>36</v>
      </c>
      <c r="I4865" s="59" t="s">
        <v>116</v>
      </c>
    </row>
    <row r="4866" spans="1:9" x14ac:dyDescent="0.2">
      <c r="A4866" s="62">
        <v>21367</v>
      </c>
      <c r="B4866" s="63">
        <v>-0.10000000000000053</v>
      </c>
      <c r="C4866" s="63" t="s">
        <v>1081</v>
      </c>
      <c r="D4866" s="63" t="s">
        <v>1067</v>
      </c>
      <c r="E4866" s="59" t="s">
        <v>17</v>
      </c>
      <c r="F4866" s="59" t="s">
        <v>0</v>
      </c>
      <c r="G4866" s="59" t="s">
        <v>14</v>
      </c>
      <c r="H4866" s="59" t="s">
        <v>36</v>
      </c>
      <c r="I4866" s="59" t="s">
        <v>116</v>
      </c>
    </row>
    <row r="4867" spans="1:9" x14ac:dyDescent="0.2">
      <c r="A4867" s="62">
        <v>21459</v>
      </c>
      <c r="B4867" s="63">
        <v>-0.89999999999999947</v>
      </c>
      <c r="C4867" s="63" t="s">
        <v>1081</v>
      </c>
      <c r="D4867" s="63" t="s">
        <v>1067</v>
      </c>
      <c r="E4867" s="59" t="s">
        <v>17</v>
      </c>
      <c r="F4867" s="59" t="s">
        <v>0</v>
      </c>
      <c r="G4867" s="59" t="s">
        <v>14</v>
      </c>
      <c r="H4867" s="59" t="s">
        <v>36</v>
      </c>
      <c r="I4867" s="59" t="s">
        <v>116</v>
      </c>
    </row>
    <row r="4868" spans="1:9" x14ac:dyDescent="0.2">
      <c r="A4868" s="62">
        <v>21551</v>
      </c>
      <c r="B4868" s="63">
        <v>-0.60000000000000053</v>
      </c>
      <c r="C4868" s="63" t="s">
        <v>1081</v>
      </c>
      <c r="D4868" s="63" t="s">
        <v>1067</v>
      </c>
      <c r="E4868" s="59" t="s">
        <v>17</v>
      </c>
      <c r="F4868" s="59" t="s">
        <v>0</v>
      </c>
      <c r="G4868" s="59" t="s">
        <v>14</v>
      </c>
      <c r="H4868" s="59" t="s">
        <v>36</v>
      </c>
      <c r="I4868" s="59" t="s">
        <v>116</v>
      </c>
    </row>
    <row r="4869" spans="1:9" x14ac:dyDescent="0.2">
      <c r="A4869" s="62">
        <v>21641</v>
      </c>
      <c r="B4869" s="63">
        <v>-0.70000000000000018</v>
      </c>
      <c r="C4869" s="63" t="s">
        <v>1081</v>
      </c>
      <c r="D4869" s="63" t="s">
        <v>1067</v>
      </c>
      <c r="E4869" s="59" t="s">
        <v>17</v>
      </c>
      <c r="F4869" s="59" t="s">
        <v>0</v>
      </c>
      <c r="G4869" s="59" t="s">
        <v>14</v>
      </c>
      <c r="H4869" s="59" t="s">
        <v>36</v>
      </c>
      <c r="I4869" s="59" t="s">
        <v>116</v>
      </c>
    </row>
    <row r="4870" spans="1:9" x14ac:dyDescent="0.2">
      <c r="A4870" s="62">
        <v>21732</v>
      </c>
      <c r="B4870" s="63">
        <v>0.20000000000000018</v>
      </c>
      <c r="C4870" s="63" t="s">
        <v>1081</v>
      </c>
      <c r="D4870" s="63" t="s">
        <v>1067</v>
      </c>
      <c r="E4870" s="59" t="s">
        <v>17</v>
      </c>
      <c r="F4870" s="59" t="s">
        <v>0</v>
      </c>
      <c r="G4870" s="59" t="s">
        <v>14</v>
      </c>
      <c r="H4870" s="59" t="s">
        <v>36</v>
      </c>
      <c r="I4870" s="59" t="s">
        <v>116</v>
      </c>
    </row>
    <row r="4871" spans="1:9" x14ac:dyDescent="0.2">
      <c r="A4871" s="62">
        <v>21824</v>
      </c>
      <c r="B4871" s="63">
        <v>0.29999999999999982</v>
      </c>
      <c r="C4871" s="63" t="s">
        <v>1081</v>
      </c>
      <c r="D4871" s="63" t="s">
        <v>1067</v>
      </c>
      <c r="E4871" s="59" t="s">
        <v>17</v>
      </c>
      <c r="F4871" s="59" t="s">
        <v>0</v>
      </c>
      <c r="G4871" s="59" t="s">
        <v>14</v>
      </c>
      <c r="H4871" s="59" t="s">
        <v>36</v>
      </c>
      <c r="I4871" s="59" t="s">
        <v>116</v>
      </c>
    </row>
    <row r="4872" spans="1:9" x14ac:dyDescent="0.2">
      <c r="A4872" s="62">
        <v>21916</v>
      </c>
      <c r="B4872" s="63">
        <v>-0.5</v>
      </c>
      <c r="C4872" s="63" t="s">
        <v>1081</v>
      </c>
      <c r="D4872" s="63" t="s">
        <v>1067</v>
      </c>
      <c r="E4872" s="59" t="s">
        <v>17</v>
      </c>
      <c r="F4872" s="59" t="s">
        <v>0</v>
      </c>
      <c r="G4872" s="59" t="s">
        <v>14</v>
      </c>
      <c r="H4872" s="59" t="s">
        <v>36</v>
      </c>
      <c r="I4872" s="59" t="s">
        <v>116</v>
      </c>
    </row>
    <row r="4873" spans="1:9" x14ac:dyDescent="0.2">
      <c r="A4873" s="62">
        <v>22007</v>
      </c>
      <c r="B4873" s="63">
        <v>0.10000000000000053</v>
      </c>
      <c r="C4873" s="63" t="s">
        <v>1081</v>
      </c>
      <c r="D4873" s="63" t="s">
        <v>1067</v>
      </c>
      <c r="E4873" s="59" t="s">
        <v>17</v>
      </c>
      <c r="F4873" s="59" t="s">
        <v>0</v>
      </c>
      <c r="G4873" s="59" t="s">
        <v>14</v>
      </c>
      <c r="H4873" s="59" t="s">
        <v>36</v>
      </c>
      <c r="I4873" s="59" t="s">
        <v>116</v>
      </c>
    </row>
    <row r="4874" spans="1:9" x14ac:dyDescent="0.2">
      <c r="A4874" s="62">
        <v>22098</v>
      </c>
      <c r="B4874" s="63">
        <v>0.29999999999999982</v>
      </c>
      <c r="C4874" s="63" t="s">
        <v>1081</v>
      </c>
      <c r="D4874" s="63" t="s">
        <v>1067</v>
      </c>
      <c r="E4874" s="59" t="s">
        <v>17</v>
      </c>
      <c r="F4874" s="59" t="s">
        <v>0</v>
      </c>
      <c r="G4874" s="59" t="s">
        <v>14</v>
      </c>
      <c r="H4874" s="59" t="s">
        <v>36</v>
      </c>
      <c r="I4874" s="59" t="s">
        <v>116</v>
      </c>
    </row>
    <row r="4875" spans="1:9" x14ac:dyDescent="0.2">
      <c r="A4875" s="62">
        <v>22190</v>
      </c>
      <c r="B4875" s="63">
        <v>0.79999999999999982</v>
      </c>
      <c r="C4875" s="63" t="s">
        <v>1081</v>
      </c>
      <c r="D4875" s="63" t="s">
        <v>1067</v>
      </c>
      <c r="E4875" s="59" t="s">
        <v>17</v>
      </c>
      <c r="F4875" s="59" t="s">
        <v>0</v>
      </c>
      <c r="G4875" s="59" t="s">
        <v>14</v>
      </c>
      <c r="H4875" s="59" t="s">
        <v>36</v>
      </c>
      <c r="I4875" s="59" t="s">
        <v>116</v>
      </c>
    </row>
    <row r="4876" spans="1:9" x14ac:dyDescent="0.2">
      <c r="A4876" s="62">
        <v>22282</v>
      </c>
      <c r="B4876" s="63">
        <v>0.5</v>
      </c>
      <c r="C4876" s="63" t="s">
        <v>1081</v>
      </c>
      <c r="D4876" s="63" t="s">
        <v>1067</v>
      </c>
      <c r="E4876" s="59" t="s">
        <v>17</v>
      </c>
      <c r="F4876" s="59" t="s">
        <v>0</v>
      </c>
      <c r="G4876" s="59" t="s">
        <v>14</v>
      </c>
      <c r="H4876" s="59" t="s">
        <v>36</v>
      </c>
      <c r="I4876" s="59" t="s">
        <v>116</v>
      </c>
    </row>
    <row r="4877" spans="1:9" x14ac:dyDescent="0.2">
      <c r="A4877" s="62">
        <v>22372</v>
      </c>
      <c r="B4877" s="63">
        <v>0.20000000000000018</v>
      </c>
      <c r="C4877" s="63" t="s">
        <v>1081</v>
      </c>
      <c r="D4877" s="63" t="s">
        <v>1067</v>
      </c>
      <c r="E4877" s="59" t="s">
        <v>17</v>
      </c>
      <c r="F4877" s="59" t="s">
        <v>0</v>
      </c>
      <c r="G4877" s="59" t="s">
        <v>14</v>
      </c>
      <c r="H4877" s="59" t="s">
        <v>36</v>
      </c>
      <c r="I4877" s="59" t="s">
        <v>116</v>
      </c>
    </row>
    <row r="4878" spans="1:9" x14ac:dyDescent="0.2">
      <c r="A4878" s="62">
        <v>22463</v>
      </c>
      <c r="B4878" s="63">
        <v>-0.20000000000000018</v>
      </c>
      <c r="C4878" s="63" t="s">
        <v>1081</v>
      </c>
      <c r="D4878" s="63" t="s">
        <v>1067</v>
      </c>
      <c r="E4878" s="59" t="s">
        <v>17</v>
      </c>
      <c r="F4878" s="59" t="s">
        <v>0</v>
      </c>
      <c r="G4878" s="59" t="s">
        <v>14</v>
      </c>
      <c r="H4878" s="59" t="s">
        <v>36</v>
      </c>
      <c r="I4878" s="59" t="s">
        <v>116</v>
      </c>
    </row>
    <row r="4879" spans="1:9" x14ac:dyDescent="0.2">
      <c r="A4879" s="62">
        <v>22555</v>
      </c>
      <c r="B4879" s="63">
        <v>-0.59999999999999964</v>
      </c>
      <c r="C4879" s="63" t="s">
        <v>1081</v>
      </c>
      <c r="D4879" s="63" t="s">
        <v>1067</v>
      </c>
      <c r="E4879" s="59" t="s">
        <v>17</v>
      </c>
      <c r="F4879" s="59" t="s">
        <v>0</v>
      </c>
      <c r="G4879" s="59" t="s">
        <v>14</v>
      </c>
      <c r="H4879" s="59" t="s">
        <v>36</v>
      </c>
      <c r="I4879" s="59" t="s">
        <v>116</v>
      </c>
    </row>
    <row r="4880" spans="1:9" x14ac:dyDescent="0.2">
      <c r="A4880" s="62">
        <v>22647</v>
      </c>
      <c r="B4880" s="63">
        <v>-0.60000000000000053</v>
      </c>
      <c r="C4880" s="63" t="s">
        <v>1081</v>
      </c>
      <c r="D4880" s="63" t="s">
        <v>1067</v>
      </c>
      <c r="E4880" s="59" t="s">
        <v>17</v>
      </c>
      <c r="F4880" s="59" t="s">
        <v>0</v>
      </c>
      <c r="G4880" s="59" t="s">
        <v>14</v>
      </c>
      <c r="H4880" s="59" t="s">
        <v>36</v>
      </c>
      <c r="I4880" s="59" t="s">
        <v>116</v>
      </c>
    </row>
    <row r="4881" spans="1:9" x14ac:dyDescent="0.2">
      <c r="A4881" s="62">
        <v>22737</v>
      </c>
      <c r="B4881" s="63">
        <v>-9.9999999999999645E-2</v>
      </c>
      <c r="C4881" s="63" t="s">
        <v>1081</v>
      </c>
      <c r="D4881" s="63" t="s">
        <v>1067</v>
      </c>
      <c r="E4881" s="59" t="s">
        <v>17</v>
      </c>
      <c r="F4881" s="59" t="s">
        <v>0</v>
      </c>
      <c r="G4881" s="59" t="s">
        <v>14</v>
      </c>
      <c r="H4881" s="59" t="s">
        <v>36</v>
      </c>
      <c r="I4881" s="59" t="s">
        <v>116</v>
      </c>
    </row>
    <row r="4882" spans="1:9" x14ac:dyDescent="0.2">
      <c r="A4882" s="62">
        <v>22828</v>
      </c>
      <c r="B4882" s="63">
        <v>9.9999999999999645E-2</v>
      </c>
      <c r="C4882" s="63" t="s">
        <v>1081</v>
      </c>
      <c r="D4882" s="63" t="s">
        <v>1067</v>
      </c>
      <c r="E4882" s="59" t="s">
        <v>17</v>
      </c>
      <c r="F4882" s="59" t="s">
        <v>0</v>
      </c>
      <c r="G4882" s="59" t="s">
        <v>14</v>
      </c>
      <c r="H4882" s="59" t="s">
        <v>36</v>
      </c>
      <c r="I4882" s="59" t="s">
        <v>116</v>
      </c>
    </row>
    <row r="4883" spans="1:9" x14ac:dyDescent="0.2">
      <c r="A4883" s="62">
        <v>22920</v>
      </c>
      <c r="B4883" s="63">
        <v>-9.9999999999999645E-2</v>
      </c>
      <c r="C4883" s="63" t="s">
        <v>1081</v>
      </c>
      <c r="D4883" s="63" t="s">
        <v>1067</v>
      </c>
      <c r="E4883" s="59" t="s">
        <v>17</v>
      </c>
      <c r="F4883" s="59" t="s">
        <v>0</v>
      </c>
      <c r="G4883" s="59" t="s">
        <v>14</v>
      </c>
      <c r="H4883" s="59" t="s">
        <v>36</v>
      </c>
      <c r="I4883" s="59" t="s">
        <v>116</v>
      </c>
    </row>
    <row r="4884" spans="1:9" x14ac:dyDescent="0.2">
      <c r="A4884" s="62">
        <v>23012</v>
      </c>
      <c r="B4884" s="63">
        <v>0.29999999999999982</v>
      </c>
      <c r="C4884" s="63" t="s">
        <v>1081</v>
      </c>
      <c r="D4884" s="63" t="s">
        <v>1067</v>
      </c>
      <c r="E4884" s="59" t="s">
        <v>17</v>
      </c>
      <c r="F4884" s="59" t="s">
        <v>0</v>
      </c>
      <c r="G4884" s="59" t="s">
        <v>14</v>
      </c>
      <c r="H4884" s="59" t="s">
        <v>36</v>
      </c>
      <c r="I4884" s="59" t="s">
        <v>116</v>
      </c>
    </row>
    <row r="4885" spans="1:9" x14ac:dyDescent="0.2">
      <c r="A4885" s="62">
        <v>23102</v>
      </c>
      <c r="B4885" s="63">
        <v>-9.9999999999999645E-2</v>
      </c>
      <c r="C4885" s="63" t="s">
        <v>1081</v>
      </c>
      <c r="D4885" s="63" t="s">
        <v>1067</v>
      </c>
      <c r="E4885" s="59" t="s">
        <v>17</v>
      </c>
      <c r="F4885" s="59" t="s">
        <v>0</v>
      </c>
      <c r="G4885" s="59" t="s">
        <v>14</v>
      </c>
      <c r="H4885" s="59" t="s">
        <v>36</v>
      </c>
      <c r="I4885" s="59" t="s">
        <v>116</v>
      </c>
    </row>
    <row r="4886" spans="1:9" x14ac:dyDescent="0.2">
      <c r="A4886" s="62">
        <v>23193</v>
      </c>
      <c r="B4886" s="63">
        <v>-0.20000000000000018</v>
      </c>
      <c r="C4886" s="63" t="s">
        <v>1081</v>
      </c>
      <c r="D4886" s="63" t="s">
        <v>1067</v>
      </c>
      <c r="E4886" s="59" t="s">
        <v>17</v>
      </c>
      <c r="F4886" s="59" t="s">
        <v>0</v>
      </c>
      <c r="G4886" s="59" t="s">
        <v>14</v>
      </c>
      <c r="H4886" s="59" t="s">
        <v>36</v>
      </c>
      <c r="I4886" s="59" t="s">
        <v>116</v>
      </c>
    </row>
    <row r="4887" spans="1:9" x14ac:dyDescent="0.2">
      <c r="A4887" s="62">
        <v>23285</v>
      </c>
      <c r="B4887" s="63">
        <v>9.9999999999999645E-2</v>
      </c>
      <c r="C4887" s="63" t="s">
        <v>1081</v>
      </c>
      <c r="D4887" s="63" t="s">
        <v>1067</v>
      </c>
      <c r="E4887" s="59" t="s">
        <v>17</v>
      </c>
      <c r="F4887" s="59" t="s">
        <v>0</v>
      </c>
      <c r="G4887" s="59" t="s">
        <v>14</v>
      </c>
      <c r="H4887" s="59" t="s">
        <v>36</v>
      </c>
      <c r="I4887" s="59" t="s">
        <v>116</v>
      </c>
    </row>
    <row r="4888" spans="1:9" x14ac:dyDescent="0.2">
      <c r="A4888" s="62">
        <v>23377</v>
      </c>
      <c r="B4888" s="63">
        <v>-9.9999999999999645E-2</v>
      </c>
      <c r="C4888" s="63" t="s">
        <v>1081</v>
      </c>
      <c r="D4888" s="63" t="s">
        <v>1067</v>
      </c>
      <c r="E4888" s="59" t="s">
        <v>17</v>
      </c>
      <c r="F4888" s="59" t="s">
        <v>0</v>
      </c>
      <c r="G4888" s="59" t="s">
        <v>14</v>
      </c>
      <c r="H4888" s="59" t="s">
        <v>36</v>
      </c>
      <c r="I4888" s="59" t="s">
        <v>116</v>
      </c>
    </row>
    <row r="4889" spans="1:9" x14ac:dyDescent="0.2">
      <c r="A4889" s="62">
        <v>23468</v>
      </c>
      <c r="B4889" s="63">
        <v>-0.29999999999999982</v>
      </c>
      <c r="C4889" s="63" t="s">
        <v>1081</v>
      </c>
      <c r="D4889" s="63" t="s">
        <v>1067</v>
      </c>
      <c r="E4889" s="59" t="s">
        <v>17</v>
      </c>
      <c r="F4889" s="59" t="s">
        <v>0</v>
      </c>
      <c r="G4889" s="59" t="s">
        <v>14</v>
      </c>
      <c r="H4889" s="59" t="s">
        <v>36</v>
      </c>
      <c r="I4889" s="59" t="s">
        <v>116</v>
      </c>
    </row>
    <row r="4890" spans="1:9" x14ac:dyDescent="0.2">
      <c r="A4890" s="62">
        <v>23559</v>
      </c>
      <c r="B4890" s="63">
        <v>-0.20000000000000018</v>
      </c>
      <c r="C4890" s="63" t="s">
        <v>1081</v>
      </c>
      <c r="D4890" s="63" t="s">
        <v>1067</v>
      </c>
      <c r="E4890" s="59" t="s">
        <v>17</v>
      </c>
      <c r="F4890" s="59" t="s">
        <v>0</v>
      </c>
      <c r="G4890" s="59" t="s">
        <v>14</v>
      </c>
      <c r="H4890" s="59" t="s">
        <v>36</v>
      </c>
      <c r="I4890" s="59" t="s">
        <v>116</v>
      </c>
    </row>
    <row r="4891" spans="1:9" x14ac:dyDescent="0.2">
      <c r="A4891" s="62">
        <v>23651</v>
      </c>
      <c r="B4891" s="63">
        <v>0</v>
      </c>
      <c r="C4891" s="63" t="s">
        <v>1081</v>
      </c>
      <c r="D4891" s="63" t="s">
        <v>1067</v>
      </c>
      <c r="E4891" s="59" t="s">
        <v>17</v>
      </c>
      <c r="F4891" s="59" t="s">
        <v>0</v>
      </c>
      <c r="G4891" s="59" t="s">
        <v>14</v>
      </c>
      <c r="H4891" s="59" t="s">
        <v>36</v>
      </c>
      <c r="I4891" s="59" t="s">
        <v>116</v>
      </c>
    </row>
    <row r="4892" spans="1:9" x14ac:dyDescent="0.2">
      <c r="A4892" s="62">
        <v>23743</v>
      </c>
      <c r="B4892" s="63">
        <v>-9.9999999999999645E-2</v>
      </c>
      <c r="C4892" s="63" t="s">
        <v>1081</v>
      </c>
      <c r="D4892" s="63" t="s">
        <v>1067</v>
      </c>
      <c r="E4892" s="59" t="s">
        <v>17</v>
      </c>
      <c r="F4892" s="59" t="s">
        <v>0</v>
      </c>
      <c r="G4892" s="59" t="s">
        <v>14</v>
      </c>
      <c r="H4892" s="59" t="s">
        <v>36</v>
      </c>
      <c r="I4892" s="59" t="s">
        <v>116</v>
      </c>
    </row>
    <row r="4893" spans="1:9" x14ac:dyDescent="0.2">
      <c r="A4893" s="62">
        <v>23833</v>
      </c>
      <c r="B4893" s="63">
        <v>-0.20000000000000018</v>
      </c>
      <c r="C4893" s="63" t="s">
        <v>1081</v>
      </c>
      <c r="D4893" s="63" t="s">
        <v>1067</v>
      </c>
      <c r="E4893" s="59" t="s">
        <v>17</v>
      </c>
      <c r="F4893" s="59" t="s">
        <v>0</v>
      </c>
      <c r="G4893" s="59" t="s">
        <v>14</v>
      </c>
      <c r="H4893" s="59" t="s">
        <v>36</v>
      </c>
      <c r="I4893" s="59" t="s">
        <v>116</v>
      </c>
    </row>
    <row r="4894" spans="1:9" x14ac:dyDescent="0.2">
      <c r="A4894" s="62">
        <v>23924</v>
      </c>
      <c r="B4894" s="63">
        <v>-0.29999999999999982</v>
      </c>
      <c r="C4894" s="63" t="s">
        <v>1081</v>
      </c>
      <c r="D4894" s="63" t="s">
        <v>1067</v>
      </c>
      <c r="E4894" s="59" t="s">
        <v>17</v>
      </c>
      <c r="F4894" s="59" t="s">
        <v>0</v>
      </c>
      <c r="G4894" s="59" t="s">
        <v>14</v>
      </c>
      <c r="H4894" s="59" t="s">
        <v>36</v>
      </c>
      <c r="I4894" s="59" t="s">
        <v>116</v>
      </c>
    </row>
    <row r="4895" spans="1:9" x14ac:dyDescent="0.2">
      <c r="A4895" s="62">
        <v>24016</v>
      </c>
      <c r="B4895" s="63">
        <v>-0.30000000000000071</v>
      </c>
      <c r="C4895" s="63" t="s">
        <v>1081</v>
      </c>
      <c r="D4895" s="63" t="s">
        <v>1067</v>
      </c>
      <c r="E4895" s="59" t="s">
        <v>17</v>
      </c>
      <c r="F4895" s="59" t="s">
        <v>0</v>
      </c>
      <c r="G4895" s="59" t="s">
        <v>14</v>
      </c>
      <c r="H4895" s="59" t="s">
        <v>36</v>
      </c>
      <c r="I4895" s="59" t="s">
        <v>116</v>
      </c>
    </row>
    <row r="4896" spans="1:9" x14ac:dyDescent="0.2">
      <c r="A4896" s="62">
        <v>24108</v>
      </c>
      <c r="B4896" s="63">
        <v>-0.19999999999999973</v>
      </c>
      <c r="C4896" s="63" t="s">
        <v>1081</v>
      </c>
      <c r="D4896" s="63" t="s">
        <v>1067</v>
      </c>
      <c r="E4896" s="59" t="s">
        <v>17</v>
      </c>
      <c r="F4896" s="59" t="s">
        <v>0</v>
      </c>
      <c r="G4896" s="59" t="s">
        <v>14</v>
      </c>
      <c r="H4896" s="59" t="s">
        <v>36</v>
      </c>
      <c r="I4896" s="59" t="s">
        <v>116</v>
      </c>
    </row>
    <row r="4897" spans="1:9" x14ac:dyDescent="0.2">
      <c r="A4897" s="62">
        <v>24198</v>
      </c>
      <c r="B4897" s="63">
        <v>-0.10000000000000009</v>
      </c>
      <c r="C4897" s="63" t="s">
        <v>1081</v>
      </c>
      <c r="D4897" s="63" t="s">
        <v>1067</v>
      </c>
      <c r="E4897" s="59" t="s">
        <v>17</v>
      </c>
      <c r="F4897" s="59" t="s">
        <v>0</v>
      </c>
      <c r="G4897" s="59" t="s">
        <v>14</v>
      </c>
      <c r="H4897" s="59" t="s">
        <v>36</v>
      </c>
      <c r="I4897" s="59" t="s">
        <v>116</v>
      </c>
    </row>
    <row r="4898" spans="1:9" x14ac:dyDescent="0.2">
      <c r="A4898" s="62">
        <v>24289</v>
      </c>
      <c r="B4898" s="63">
        <v>0</v>
      </c>
      <c r="C4898" s="63" t="s">
        <v>1081</v>
      </c>
      <c r="D4898" s="63" t="s">
        <v>1067</v>
      </c>
      <c r="E4898" s="59" t="s">
        <v>17</v>
      </c>
      <c r="F4898" s="59" t="s">
        <v>0</v>
      </c>
      <c r="G4898" s="59" t="s">
        <v>14</v>
      </c>
      <c r="H4898" s="59" t="s">
        <v>36</v>
      </c>
      <c r="I4898" s="59" t="s">
        <v>116</v>
      </c>
    </row>
    <row r="4899" spans="1:9" x14ac:dyDescent="0.2">
      <c r="A4899" s="62">
        <v>24381</v>
      </c>
      <c r="B4899" s="63">
        <v>-9.9999999999999645E-2</v>
      </c>
      <c r="C4899" s="63" t="s">
        <v>1081</v>
      </c>
      <c r="D4899" s="63" t="s">
        <v>1067</v>
      </c>
      <c r="E4899" s="59" t="s">
        <v>17</v>
      </c>
      <c r="F4899" s="59" t="s">
        <v>0</v>
      </c>
      <c r="G4899" s="59" t="s">
        <v>14</v>
      </c>
      <c r="H4899" s="59" t="s">
        <v>36</v>
      </c>
      <c r="I4899" s="59" t="s">
        <v>116</v>
      </c>
    </row>
    <row r="4900" spans="1:9" x14ac:dyDescent="0.2">
      <c r="A4900" s="62">
        <v>24473</v>
      </c>
      <c r="B4900" s="63">
        <v>9.9999999999999645E-2</v>
      </c>
      <c r="C4900" s="63" t="s">
        <v>1081</v>
      </c>
      <c r="D4900" s="63" t="s">
        <v>1067</v>
      </c>
      <c r="E4900" s="59" t="s">
        <v>17</v>
      </c>
      <c r="F4900" s="59" t="s">
        <v>0</v>
      </c>
      <c r="G4900" s="59" t="s">
        <v>14</v>
      </c>
      <c r="H4900" s="59" t="s">
        <v>36</v>
      </c>
      <c r="I4900" s="59" t="s">
        <v>116</v>
      </c>
    </row>
    <row r="4901" spans="1:9" x14ac:dyDescent="0.2">
      <c r="A4901" s="62">
        <v>24563</v>
      </c>
      <c r="B4901" s="63">
        <v>0</v>
      </c>
      <c r="C4901" s="63" t="s">
        <v>1081</v>
      </c>
      <c r="D4901" s="63" t="s">
        <v>1067</v>
      </c>
      <c r="E4901" s="59" t="s">
        <v>17</v>
      </c>
      <c r="F4901" s="59" t="s">
        <v>0</v>
      </c>
      <c r="G4901" s="59" t="s">
        <v>14</v>
      </c>
      <c r="H4901" s="59" t="s">
        <v>36</v>
      </c>
      <c r="I4901" s="59" t="s">
        <v>116</v>
      </c>
    </row>
    <row r="4902" spans="1:9" x14ac:dyDescent="0.2">
      <c r="A4902" s="62">
        <v>24654</v>
      </c>
      <c r="B4902" s="63">
        <v>0</v>
      </c>
      <c r="C4902" s="63" t="s">
        <v>1081</v>
      </c>
      <c r="D4902" s="63" t="s">
        <v>1067</v>
      </c>
      <c r="E4902" s="59" t="s">
        <v>17</v>
      </c>
      <c r="F4902" s="59" t="s">
        <v>0</v>
      </c>
      <c r="G4902" s="59" t="s">
        <v>14</v>
      </c>
      <c r="H4902" s="59" t="s">
        <v>36</v>
      </c>
      <c r="I4902" s="59" t="s">
        <v>116</v>
      </c>
    </row>
    <row r="4903" spans="1:9" x14ac:dyDescent="0.2">
      <c r="A4903" s="62">
        <v>24746</v>
      </c>
      <c r="B4903" s="63">
        <v>0.10000000000000009</v>
      </c>
      <c r="C4903" s="63" t="s">
        <v>1081</v>
      </c>
      <c r="D4903" s="63" t="s">
        <v>1067</v>
      </c>
      <c r="E4903" s="59" t="s">
        <v>17</v>
      </c>
      <c r="F4903" s="59" t="s">
        <v>0</v>
      </c>
      <c r="G4903" s="59" t="s">
        <v>14</v>
      </c>
      <c r="H4903" s="59" t="s">
        <v>36</v>
      </c>
      <c r="I4903" s="59" t="s">
        <v>116</v>
      </c>
    </row>
    <row r="4904" spans="1:9" x14ac:dyDescent="0.2">
      <c r="A4904" s="62">
        <v>24838</v>
      </c>
      <c r="B4904" s="63">
        <v>-0.19999999999999973</v>
      </c>
      <c r="C4904" s="63" t="s">
        <v>1081</v>
      </c>
      <c r="D4904" s="63" t="s">
        <v>1067</v>
      </c>
      <c r="E4904" s="59" t="s">
        <v>17</v>
      </c>
      <c r="F4904" s="59" t="s">
        <v>0</v>
      </c>
      <c r="G4904" s="59" t="s">
        <v>14</v>
      </c>
      <c r="H4904" s="59" t="s">
        <v>36</v>
      </c>
      <c r="I4904" s="59" t="s">
        <v>116</v>
      </c>
    </row>
    <row r="4905" spans="1:9" x14ac:dyDescent="0.2">
      <c r="A4905" s="62">
        <v>24929</v>
      </c>
      <c r="B4905" s="63">
        <v>-0.10000000000000009</v>
      </c>
      <c r="C4905" s="63" t="s">
        <v>1081</v>
      </c>
      <c r="D4905" s="63" t="s">
        <v>1067</v>
      </c>
      <c r="E4905" s="59" t="s">
        <v>17</v>
      </c>
      <c r="F4905" s="59" t="s">
        <v>0</v>
      </c>
      <c r="G4905" s="59" t="s">
        <v>14</v>
      </c>
      <c r="H4905" s="59" t="s">
        <v>36</v>
      </c>
      <c r="I4905" s="59" t="s">
        <v>116</v>
      </c>
    </row>
    <row r="4906" spans="1:9" x14ac:dyDescent="0.2">
      <c r="A4906" s="62">
        <v>25020</v>
      </c>
      <c r="B4906" s="63">
        <v>-0.10000000000000009</v>
      </c>
      <c r="C4906" s="63" t="s">
        <v>1081</v>
      </c>
      <c r="D4906" s="63" t="s">
        <v>1067</v>
      </c>
      <c r="E4906" s="59" t="s">
        <v>17</v>
      </c>
      <c r="F4906" s="59" t="s">
        <v>0</v>
      </c>
      <c r="G4906" s="59" t="s">
        <v>14</v>
      </c>
      <c r="H4906" s="59" t="s">
        <v>36</v>
      </c>
      <c r="I4906" s="59" t="s">
        <v>116</v>
      </c>
    </row>
    <row r="4907" spans="1:9" x14ac:dyDescent="0.2">
      <c r="A4907" s="62">
        <v>25112</v>
      </c>
      <c r="B4907" s="63">
        <v>-0.10000000000000009</v>
      </c>
      <c r="C4907" s="63" t="s">
        <v>1081</v>
      </c>
      <c r="D4907" s="63" t="s">
        <v>1067</v>
      </c>
      <c r="E4907" s="59" t="s">
        <v>17</v>
      </c>
      <c r="F4907" s="59" t="s">
        <v>0</v>
      </c>
      <c r="G4907" s="59" t="s">
        <v>14</v>
      </c>
      <c r="H4907" s="59" t="s">
        <v>36</v>
      </c>
      <c r="I4907" s="59" t="s">
        <v>116</v>
      </c>
    </row>
    <row r="4908" spans="1:9" x14ac:dyDescent="0.2">
      <c r="A4908" s="62">
        <v>25204</v>
      </c>
      <c r="B4908" s="63">
        <v>0</v>
      </c>
      <c r="C4908" s="63" t="s">
        <v>1081</v>
      </c>
      <c r="D4908" s="63" t="s">
        <v>1067</v>
      </c>
      <c r="E4908" s="59" t="s">
        <v>17</v>
      </c>
      <c r="F4908" s="59" t="s">
        <v>0</v>
      </c>
      <c r="G4908" s="59" t="s">
        <v>14</v>
      </c>
      <c r="H4908" s="59" t="s">
        <v>36</v>
      </c>
      <c r="I4908" s="59" t="s">
        <v>116</v>
      </c>
    </row>
    <row r="4909" spans="1:9" x14ac:dyDescent="0.2">
      <c r="A4909" s="62">
        <v>25294</v>
      </c>
      <c r="B4909" s="63">
        <v>0</v>
      </c>
      <c r="C4909" s="63" t="s">
        <v>1081</v>
      </c>
      <c r="D4909" s="63" t="s">
        <v>1067</v>
      </c>
      <c r="E4909" s="59" t="s">
        <v>17</v>
      </c>
      <c r="F4909" s="59" t="s">
        <v>0</v>
      </c>
      <c r="G4909" s="59" t="s">
        <v>14</v>
      </c>
      <c r="H4909" s="59" t="s">
        <v>36</v>
      </c>
      <c r="I4909" s="59" t="s">
        <v>116</v>
      </c>
    </row>
    <row r="4910" spans="1:9" x14ac:dyDescent="0.2">
      <c r="A4910" s="62">
        <v>25385</v>
      </c>
      <c r="B4910" s="63">
        <v>0.20000000000000018</v>
      </c>
      <c r="C4910" s="63" t="s">
        <v>1081</v>
      </c>
      <c r="D4910" s="63" t="s">
        <v>1067</v>
      </c>
      <c r="E4910" s="59" t="s">
        <v>17</v>
      </c>
      <c r="F4910" s="59" t="s">
        <v>0</v>
      </c>
      <c r="G4910" s="59" t="s">
        <v>14</v>
      </c>
      <c r="H4910" s="59" t="s">
        <v>36</v>
      </c>
      <c r="I4910" s="59" t="s">
        <v>116</v>
      </c>
    </row>
    <row r="4911" spans="1:9" x14ac:dyDescent="0.2">
      <c r="A4911" s="62">
        <v>25477</v>
      </c>
      <c r="B4911" s="63">
        <v>0</v>
      </c>
      <c r="C4911" s="63" t="s">
        <v>1081</v>
      </c>
      <c r="D4911" s="63" t="s">
        <v>1067</v>
      </c>
      <c r="E4911" s="59" t="s">
        <v>17</v>
      </c>
      <c r="F4911" s="59" t="s">
        <v>0</v>
      </c>
      <c r="G4911" s="59" t="s">
        <v>14</v>
      </c>
      <c r="H4911" s="59" t="s">
        <v>36</v>
      </c>
      <c r="I4911" s="59" t="s">
        <v>116</v>
      </c>
    </row>
    <row r="4912" spans="1:9" x14ac:dyDescent="0.2">
      <c r="A4912" s="62">
        <v>25569</v>
      </c>
      <c r="B4912" s="63">
        <v>0.60000000000000009</v>
      </c>
      <c r="C4912" s="63" t="s">
        <v>1081</v>
      </c>
      <c r="D4912" s="63" t="s">
        <v>1067</v>
      </c>
      <c r="E4912" s="59" t="s">
        <v>17</v>
      </c>
      <c r="F4912" s="59" t="s">
        <v>0</v>
      </c>
      <c r="G4912" s="59" t="s">
        <v>14</v>
      </c>
      <c r="H4912" s="59" t="s">
        <v>36</v>
      </c>
      <c r="I4912" s="59" t="s">
        <v>116</v>
      </c>
    </row>
    <row r="4913" spans="1:9" x14ac:dyDescent="0.2">
      <c r="A4913" s="62">
        <v>25659</v>
      </c>
      <c r="B4913" s="63">
        <v>0.59999999999999964</v>
      </c>
      <c r="C4913" s="63" t="s">
        <v>1081</v>
      </c>
      <c r="D4913" s="63" t="s">
        <v>1067</v>
      </c>
      <c r="E4913" s="59" t="s">
        <v>17</v>
      </c>
      <c r="F4913" s="59" t="s">
        <v>0</v>
      </c>
      <c r="G4913" s="59" t="s">
        <v>14</v>
      </c>
      <c r="H4913" s="59" t="s">
        <v>36</v>
      </c>
      <c r="I4913" s="59" t="s">
        <v>116</v>
      </c>
    </row>
    <row r="4914" spans="1:9" x14ac:dyDescent="0.2">
      <c r="A4914" s="62">
        <v>25750</v>
      </c>
      <c r="B4914" s="63">
        <v>0.40000000000000036</v>
      </c>
      <c r="C4914" s="63" t="s">
        <v>1081</v>
      </c>
      <c r="D4914" s="63" t="s">
        <v>1067</v>
      </c>
      <c r="E4914" s="59" t="s">
        <v>17</v>
      </c>
      <c r="F4914" s="59" t="s">
        <v>0</v>
      </c>
      <c r="G4914" s="59" t="s">
        <v>14</v>
      </c>
      <c r="H4914" s="59" t="s">
        <v>36</v>
      </c>
      <c r="I4914" s="59" t="s">
        <v>116</v>
      </c>
    </row>
    <row r="4915" spans="1:9" x14ac:dyDescent="0.2">
      <c r="A4915" s="62">
        <v>25842</v>
      </c>
      <c r="B4915" s="63">
        <v>0.59999999999999964</v>
      </c>
      <c r="C4915" s="63" t="s">
        <v>1081</v>
      </c>
      <c r="D4915" s="63" t="s">
        <v>1067</v>
      </c>
      <c r="E4915" s="59" t="s">
        <v>17</v>
      </c>
      <c r="F4915" s="59" t="s">
        <v>0</v>
      </c>
      <c r="G4915" s="59" t="s">
        <v>14</v>
      </c>
      <c r="H4915" s="59" t="s">
        <v>36</v>
      </c>
      <c r="I4915" s="59" t="s">
        <v>116</v>
      </c>
    </row>
    <row r="4916" spans="1:9" x14ac:dyDescent="0.2">
      <c r="A4916" s="62">
        <v>25934</v>
      </c>
      <c r="B4916" s="63">
        <v>0.10000000000000053</v>
      </c>
      <c r="C4916" s="63" t="s">
        <v>1081</v>
      </c>
      <c r="D4916" s="63" t="s">
        <v>1067</v>
      </c>
      <c r="E4916" s="59" t="s">
        <v>17</v>
      </c>
      <c r="F4916" s="59" t="s">
        <v>0</v>
      </c>
      <c r="G4916" s="59" t="s">
        <v>14</v>
      </c>
      <c r="H4916" s="59" t="s">
        <v>36</v>
      </c>
      <c r="I4916" s="59" t="s">
        <v>116</v>
      </c>
    </row>
    <row r="4917" spans="1:9" x14ac:dyDescent="0.2">
      <c r="A4917" s="62">
        <v>26024</v>
      </c>
      <c r="B4917" s="63">
        <v>0</v>
      </c>
      <c r="C4917" s="63" t="s">
        <v>1081</v>
      </c>
      <c r="D4917" s="63" t="s">
        <v>1067</v>
      </c>
      <c r="E4917" s="59" t="s">
        <v>17</v>
      </c>
      <c r="F4917" s="59" t="s">
        <v>0</v>
      </c>
      <c r="G4917" s="59" t="s">
        <v>14</v>
      </c>
      <c r="H4917" s="59" t="s">
        <v>36</v>
      </c>
      <c r="I4917" s="59" t="s">
        <v>116</v>
      </c>
    </row>
    <row r="4918" spans="1:9" x14ac:dyDescent="0.2">
      <c r="A4918" s="62">
        <v>26115</v>
      </c>
      <c r="B4918" s="63">
        <v>9.9999999999999645E-2</v>
      </c>
      <c r="C4918" s="63" t="s">
        <v>1081</v>
      </c>
      <c r="D4918" s="63" t="s">
        <v>1067</v>
      </c>
      <c r="E4918" s="59" t="s">
        <v>17</v>
      </c>
      <c r="F4918" s="59" t="s">
        <v>0</v>
      </c>
      <c r="G4918" s="59" t="s">
        <v>14</v>
      </c>
      <c r="H4918" s="59" t="s">
        <v>36</v>
      </c>
      <c r="I4918" s="59" t="s">
        <v>116</v>
      </c>
    </row>
    <row r="4919" spans="1:9" x14ac:dyDescent="0.2">
      <c r="A4919" s="62">
        <v>26207</v>
      </c>
      <c r="B4919" s="63">
        <v>-9.9999999999999645E-2</v>
      </c>
      <c r="C4919" s="63" t="s">
        <v>1081</v>
      </c>
      <c r="D4919" s="63" t="s">
        <v>1067</v>
      </c>
      <c r="E4919" s="59" t="s">
        <v>17</v>
      </c>
      <c r="F4919" s="59" t="s">
        <v>0</v>
      </c>
      <c r="G4919" s="59" t="s">
        <v>14</v>
      </c>
      <c r="H4919" s="59" t="s">
        <v>36</v>
      </c>
      <c r="I4919" s="59" t="s">
        <v>116</v>
      </c>
    </row>
    <row r="4920" spans="1:9" x14ac:dyDescent="0.2">
      <c r="A4920" s="62">
        <v>26299</v>
      </c>
      <c r="B4920" s="63">
        <v>-0.10000000000000053</v>
      </c>
      <c r="C4920" s="63" t="s">
        <v>1081</v>
      </c>
      <c r="D4920" s="63" t="s">
        <v>1067</v>
      </c>
      <c r="E4920" s="59" t="s">
        <v>17</v>
      </c>
      <c r="F4920" s="59" t="s">
        <v>0</v>
      </c>
      <c r="G4920" s="59" t="s">
        <v>14</v>
      </c>
      <c r="H4920" s="59" t="s">
        <v>36</v>
      </c>
      <c r="I4920" s="59" t="s">
        <v>116</v>
      </c>
    </row>
    <row r="4921" spans="1:9" x14ac:dyDescent="0.2">
      <c r="A4921" s="62">
        <v>26390</v>
      </c>
      <c r="B4921" s="63">
        <v>-9.9999999999999645E-2</v>
      </c>
      <c r="C4921" s="63" t="s">
        <v>1081</v>
      </c>
      <c r="D4921" s="63" t="s">
        <v>1067</v>
      </c>
      <c r="E4921" s="59" t="s">
        <v>17</v>
      </c>
      <c r="F4921" s="59" t="s">
        <v>0</v>
      </c>
      <c r="G4921" s="59" t="s">
        <v>14</v>
      </c>
      <c r="H4921" s="59" t="s">
        <v>36</v>
      </c>
      <c r="I4921" s="59" t="s">
        <v>116</v>
      </c>
    </row>
    <row r="4922" spans="1:9" x14ac:dyDescent="0.2">
      <c r="A4922" s="62">
        <v>26481</v>
      </c>
      <c r="B4922" s="63">
        <v>-0.10000000000000053</v>
      </c>
      <c r="C4922" s="63" t="s">
        <v>1081</v>
      </c>
      <c r="D4922" s="63" t="s">
        <v>1067</v>
      </c>
      <c r="E4922" s="59" t="s">
        <v>17</v>
      </c>
      <c r="F4922" s="59" t="s">
        <v>0</v>
      </c>
      <c r="G4922" s="59" t="s">
        <v>14</v>
      </c>
      <c r="H4922" s="59" t="s">
        <v>36</v>
      </c>
      <c r="I4922" s="59" t="s">
        <v>116</v>
      </c>
    </row>
    <row r="4923" spans="1:9" x14ac:dyDescent="0.2">
      <c r="A4923" s="62">
        <v>26573</v>
      </c>
      <c r="B4923" s="63">
        <v>-0.19999999999999929</v>
      </c>
      <c r="C4923" s="63" t="s">
        <v>1081</v>
      </c>
      <c r="D4923" s="63" t="s">
        <v>1067</v>
      </c>
      <c r="E4923" s="59" t="s">
        <v>17</v>
      </c>
      <c r="F4923" s="59" t="s">
        <v>0</v>
      </c>
      <c r="G4923" s="59" t="s">
        <v>14</v>
      </c>
      <c r="H4923" s="59" t="s">
        <v>36</v>
      </c>
      <c r="I4923" s="59" t="s">
        <v>116</v>
      </c>
    </row>
    <row r="4924" spans="1:9" x14ac:dyDescent="0.2">
      <c r="A4924" s="62">
        <v>26665</v>
      </c>
      <c r="B4924" s="63">
        <v>-0.5</v>
      </c>
      <c r="C4924" s="63" t="s">
        <v>1081</v>
      </c>
      <c r="D4924" s="63" t="s">
        <v>1067</v>
      </c>
      <c r="E4924" s="59" t="s">
        <v>17</v>
      </c>
      <c r="F4924" s="59" t="s">
        <v>0</v>
      </c>
      <c r="G4924" s="59" t="s">
        <v>14</v>
      </c>
      <c r="H4924" s="59" t="s">
        <v>36</v>
      </c>
      <c r="I4924" s="59" t="s">
        <v>116</v>
      </c>
    </row>
    <row r="4925" spans="1:9" x14ac:dyDescent="0.2">
      <c r="A4925" s="62">
        <v>26755</v>
      </c>
      <c r="B4925" s="63">
        <v>0</v>
      </c>
      <c r="C4925" s="63" t="s">
        <v>1081</v>
      </c>
      <c r="D4925" s="63" t="s">
        <v>1067</v>
      </c>
      <c r="E4925" s="59" t="s">
        <v>17</v>
      </c>
      <c r="F4925" s="59" t="s">
        <v>0</v>
      </c>
      <c r="G4925" s="59" t="s">
        <v>14</v>
      </c>
      <c r="H4925" s="59" t="s">
        <v>36</v>
      </c>
      <c r="I4925" s="59" t="s">
        <v>116</v>
      </c>
    </row>
    <row r="4926" spans="1:9" x14ac:dyDescent="0.2">
      <c r="A4926" s="62">
        <v>26846</v>
      </c>
      <c r="B4926" s="63">
        <v>-0.10000000000000053</v>
      </c>
      <c r="C4926" s="63" t="s">
        <v>1081</v>
      </c>
      <c r="D4926" s="63" t="s">
        <v>1067</v>
      </c>
      <c r="E4926" s="59" t="s">
        <v>17</v>
      </c>
      <c r="F4926" s="59" t="s">
        <v>0</v>
      </c>
      <c r="G4926" s="59" t="s">
        <v>14</v>
      </c>
      <c r="H4926" s="59" t="s">
        <v>36</v>
      </c>
      <c r="I4926" s="59" t="s">
        <v>116</v>
      </c>
    </row>
    <row r="4927" spans="1:9" x14ac:dyDescent="0.2">
      <c r="A4927" s="62">
        <v>26938</v>
      </c>
      <c r="B4927" s="63">
        <v>0</v>
      </c>
      <c r="C4927" s="63" t="s">
        <v>1081</v>
      </c>
      <c r="D4927" s="63" t="s">
        <v>1067</v>
      </c>
      <c r="E4927" s="59" t="s">
        <v>17</v>
      </c>
      <c r="F4927" s="59" t="s">
        <v>0</v>
      </c>
      <c r="G4927" s="59" t="s">
        <v>14</v>
      </c>
      <c r="H4927" s="59" t="s">
        <v>36</v>
      </c>
      <c r="I4927" s="59" t="s">
        <v>116</v>
      </c>
    </row>
    <row r="4928" spans="1:9" x14ac:dyDescent="0.2">
      <c r="A4928" s="62">
        <v>27030</v>
      </c>
      <c r="B4928" s="63">
        <v>0.29999999999999982</v>
      </c>
      <c r="C4928" s="63" t="s">
        <v>1081</v>
      </c>
      <c r="D4928" s="63" t="s">
        <v>1067</v>
      </c>
      <c r="E4928" s="59" t="s">
        <v>17</v>
      </c>
      <c r="F4928" s="59" t="s">
        <v>0</v>
      </c>
      <c r="G4928" s="59" t="s">
        <v>14</v>
      </c>
      <c r="H4928" s="59" t="s">
        <v>36</v>
      </c>
      <c r="I4928" s="59" t="s">
        <v>116</v>
      </c>
    </row>
    <row r="4929" spans="1:9" x14ac:dyDescent="0.2">
      <c r="A4929" s="62">
        <v>27120</v>
      </c>
      <c r="B4929" s="63">
        <v>0.10000000000000053</v>
      </c>
      <c r="C4929" s="63" t="s">
        <v>1081</v>
      </c>
      <c r="D4929" s="63" t="s">
        <v>1067</v>
      </c>
      <c r="E4929" s="59" t="s">
        <v>17</v>
      </c>
      <c r="F4929" s="59" t="s">
        <v>0</v>
      </c>
      <c r="G4929" s="59" t="s">
        <v>14</v>
      </c>
      <c r="H4929" s="59" t="s">
        <v>36</v>
      </c>
      <c r="I4929" s="59" t="s">
        <v>116</v>
      </c>
    </row>
    <row r="4930" spans="1:9" x14ac:dyDescent="0.2">
      <c r="A4930" s="62">
        <v>27211</v>
      </c>
      <c r="B4930" s="63">
        <v>0.39999999999999947</v>
      </c>
      <c r="C4930" s="63" t="s">
        <v>1081</v>
      </c>
      <c r="D4930" s="63" t="s">
        <v>1067</v>
      </c>
      <c r="E4930" s="59" t="s">
        <v>17</v>
      </c>
      <c r="F4930" s="59" t="s">
        <v>0</v>
      </c>
      <c r="G4930" s="59" t="s">
        <v>14</v>
      </c>
      <c r="H4930" s="59" t="s">
        <v>36</v>
      </c>
      <c r="I4930" s="59" t="s">
        <v>116</v>
      </c>
    </row>
    <row r="4931" spans="1:9" x14ac:dyDescent="0.2">
      <c r="A4931" s="62">
        <v>27303</v>
      </c>
      <c r="B4931" s="63">
        <v>1</v>
      </c>
      <c r="C4931" s="63" t="s">
        <v>1081</v>
      </c>
      <c r="D4931" s="63" t="s">
        <v>1067</v>
      </c>
      <c r="E4931" s="59" t="s">
        <v>17</v>
      </c>
      <c r="F4931" s="59" t="s">
        <v>0</v>
      </c>
      <c r="G4931" s="59" t="s">
        <v>14</v>
      </c>
      <c r="H4931" s="59" t="s">
        <v>36</v>
      </c>
      <c r="I4931" s="59" t="s">
        <v>116</v>
      </c>
    </row>
    <row r="4932" spans="1:9" x14ac:dyDescent="0.2">
      <c r="A4932" s="62">
        <v>27395</v>
      </c>
      <c r="B4932" s="63">
        <v>1.7000000000000011</v>
      </c>
      <c r="C4932" s="63" t="s">
        <v>1081</v>
      </c>
      <c r="D4932" s="63" t="s">
        <v>1067</v>
      </c>
      <c r="E4932" s="59" t="s">
        <v>17</v>
      </c>
      <c r="F4932" s="59" t="s">
        <v>0</v>
      </c>
      <c r="G4932" s="59" t="s">
        <v>14</v>
      </c>
      <c r="H4932" s="59" t="s">
        <v>36</v>
      </c>
      <c r="I4932" s="59" t="s">
        <v>116</v>
      </c>
    </row>
    <row r="4933" spans="1:9" x14ac:dyDescent="0.2">
      <c r="A4933" s="62">
        <v>27485</v>
      </c>
      <c r="B4933" s="63">
        <v>0.59999999999999964</v>
      </c>
      <c r="C4933" s="63" t="s">
        <v>1081</v>
      </c>
      <c r="D4933" s="63" t="s">
        <v>1067</v>
      </c>
      <c r="E4933" s="59" t="s">
        <v>17</v>
      </c>
      <c r="F4933" s="59" t="s">
        <v>0</v>
      </c>
      <c r="G4933" s="59" t="s">
        <v>14</v>
      </c>
      <c r="H4933" s="59" t="s">
        <v>36</v>
      </c>
      <c r="I4933" s="59" t="s">
        <v>116</v>
      </c>
    </row>
    <row r="4934" spans="1:9" x14ac:dyDescent="0.2">
      <c r="A4934" s="62">
        <v>27576</v>
      </c>
      <c r="B4934" s="63">
        <v>-0.40000000000000036</v>
      </c>
      <c r="C4934" s="63" t="s">
        <v>1081</v>
      </c>
      <c r="D4934" s="63" t="s">
        <v>1067</v>
      </c>
      <c r="E4934" s="59" t="s">
        <v>17</v>
      </c>
      <c r="F4934" s="59" t="s">
        <v>0</v>
      </c>
      <c r="G4934" s="59" t="s">
        <v>14</v>
      </c>
      <c r="H4934" s="59" t="s">
        <v>36</v>
      </c>
      <c r="I4934" s="59" t="s">
        <v>116</v>
      </c>
    </row>
    <row r="4935" spans="1:9" x14ac:dyDescent="0.2">
      <c r="A4935" s="62">
        <v>27668</v>
      </c>
      <c r="B4935" s="63">
        <v>-0.19999999999999929</v>
      </c>
      <c r="C4935" s="63" t="s">
        <v>1081</v>
      </c>
      <c r="D4935" s="63" t="s">
        <v>1067</v>
      </c>
      <c r="E4935" s="59" t="s">
        <v>17</v>
      </c>
      <c r="F4935" s="59" t="s">
        <v>0</v>
      </c>
      <c r="G4935" s="59" t="s">
        <v>14</v>
      </c>
      <c r="H4935" s="59" t="s">
        <v>36</v>
      </c>
      <c r="I4935" s="59" t="s">
        <v>116</v>
      </c>
    </row>
    <row r="4936" spans="1:9" x14ac:dyDescent="0.2">
      <c r="A4936" s="62">
        <v>27760</v>
      </c>
      <c r="B4936" s="63">
        <v>-0.60000000000000053</v>
      </c>
      <c r="C4936" s="63" t="s">
        <v>1081</v>
      </c>
      <c r="D4936" s="63" t="s">
        <v>1067</v>
      </c>
      <c r="E4936" s="59" t="s">
        <v>17</v>
      </c>
      <c r="F4936" s="59" t="s">
        <v>0</v>
      </c>
      <c r="G4936" s="59" t="s">
        <v>14</v>
      </c>
      <c r="H4936" s="59" t="s">
        <v>36</v>
      </c>
      <c r="I4936" s="59" t="s">
        <v>116</v>
      </c>
    </row>
    <row r="4937" spans="1:9" x14ac:dyDescent="0.2">
      <c r="A4937" s="62">
        <v>27851</v>
      </c>
      <c r="B4937" s="63">
        <v>-0.10000000000000053</v>
      </c>
      <c r="C4937" s="63" t="s">
        <v>1081</v>
      </c>
      <c r="D4937" s="63" t="s">
        <v>1067</v>
      </c>
      <c r="E4937" s="59" t="s">
        <v>17</v>
      </c>
      <c r="F4937" s="59" t="s">
        <v>0</v>
      </c>
      <c r="G4937" s="59" t="s">
        <v>14</v>
      </c>
      <c r="H4937" s="59" t="s">
        <v>36</v>
      </c>
      <c r="I4937" s="59" t="s">
        <v>116</v>
      </c>
    </row>
    <row r="4938" spans="1:9" x14ac:dyDescent="0.2">
      <c r="A4938" s="62">
        <v>27942</v>
      </c>
      <c r="B4938" s="63">
        <v>0.10000000000000053</v>
      </c>
      <c r="C4938" s="63" t="s">
        <v>1081</v>
      </c>
      <c r="D4938" s="63" t="s">
        <v>1067</v>
      </c>
      <c r="E4938" s="59" t="s">
        <v>17</v>
      </c>
      <c r="F4938" s="59" t="s">
        <v>0</v>
      </c>
      <c r="G4938" s="59" t="s">
        <v>14</v>
      </c>
      <c r="H4938" s="59" t="s">
        <v>36</v>
      </c>
      <c r="I4938" s="59" t="s">
        <v>116</v>
      </c>
    </row>
    <row r="4939" spans="1:9" x14ac:dyDescent="0.2">
      <c r="A4939" s="62">
        <v>28034</v>
      </c>
      <c r="B4939" s="63">
        <v>9.9999999999999645E-2</v>
      </c>
      <c r="C4939" s="63" t="s">
        <v>1081</v>
      </c>
      <c r="D4939" s="63" t="s">
        <v>1067</v>
      </c>
      <c r="E4939" s="59" t="s">
        <v>17</v>
      </c>
      <c r="F4939" s="59" t="s">
        <v>0</v>
      </c>
      <c r="G4939" s="59" t="s">
        <v>14</v>
      </c>
      <c r="H4939" s="59" t="s">
        <v>36</v>
      </c>
      <c r="I4939" s="59" t="s">
        <v>116</v>
      </c>
    </row>
    <row r="4940" spans="1:9" x14ac:dyDescent="0.2">
      <c r="A4940" s="62">
        <v>28126</v>
      </c>
      <c r="B4940" s="63">
        <v>-0.29999999999999982</v>
      </c>
      <c r="C4940" s="63" t="s">
        <v>1081</v>
      </c>
      <c r="D4940" s="63" t="s">
        <v>1067</v>
      </c>
      <c r="E4940" s="59" t="s">
        <v>17</v>
      </c>
      <c r="F4940" s="59" t="s">
        <v>0</v>
      </c>
      <c r="G4940" s="59" t="s">
        <v>14</v>
      </c>
      <c r="H4940" s="59" t="s">
        <v>36</v>
      </c>
      <c r="I4940" s="59" t="s">
        <v>116</v>
      </c>
    </row>
    <row r="4941" spans="1:9" x14ac:dyDescent="0.2">
      <c r="A4941" s="62">
        <v>28216</v>
      </c>
      <c r="B4941" s="63">
        <v>-0.40000000000000036</v>
      </c>
      <c r="C4941" s="63" t="s">
        <v>1081</v>
      </c>
      <c r="D4941" s="63" t="s">
        <v>1067</v>
      </c>
      <c r="E4941" s="59" t="s">
        <v>17</v>
      </c>
      <c r="F4941" s="59" t="s">
        <v>0</v>
      </c>
      <c r="G4941" s="59" t="s">
        <v>14</v>
      </c>
      <c r="H4941" s="59" t="s">
        <v>36</v>
      </c>
      <c r="I4941" s="59" t="s">
        <v>116</v>
      </c>
    </row>
    <row r="4942" spans="1:9" x14ac:dyDescent="0.2">
      <c r="A4942" s="62">
        <v>28307</v>
      </c>
      <c r="B4942" s="63">
        <v>-0.19999999999999929</v>
      </c>
      <c r="C4942" s="63" t="s">
        <v>1081</v>
      </c>
      <c r="D4942" s="63" t="s">
        <v>1067</v>
      </c>
      <c r="E4942" s="59" t="s">
        <v>17</v>
      </c>
      <c r="F4942" s="59" t="s">
        <v>0</v>
      </c>
      <c r="G4942" s="59" t="s">
        <v>14</v>
      </c>
      <c r="H4942" s="59" t="s">
        <v>36</v>
      </c>
      <c r="I4942" s="59" t="s">
        <v>116</v>
      </c>
    </row>
    <row r="4943" spans="1:9" x14ac:dyDescent="0.2">
      <c r="A4943" s="62">
        <v>28399</v>
      </c>
      <c r="B4943" s="63">
        <v>-0.20000000000000018</v>
      </c>
      <c r="C4943" s="63" t="s">
        <v>1081</v>
      </c>
      <c r="D4943" s="63" t="s">
        <v>1067</v>
      </c>
      <c r="E4943" s="59" t="s">
        <v>17</v>
      </c>
      <c r="F4943" s="59" t="s">
        <v>0</v>
      </c>
      <c r="G4943" s="59" t="s">
        <v>14</v>
      </c>
      <c r="H4943" s="59" t="s">
        <v>36</v>
      </c>
      <c r="I4943" s="59" t="s">
        <v>116</v>
      </c>
    </row>
    <row r="4944" spans="1:9" x14ac:dyDescent="0.2">
      <c r="A4944" s="62">
        <v>28491</v>
      </c>
      <c r="B4944" s="63">
        <v>-0.40000000000000036</v>
      </c>
      <c r="C4944" s="63" t="s">
        <v>1081</v>
      </c>
      <c r="D4944" s="63" t="s">
        <v>1067</v>
      </c>
      <c r="E4944" s="59" t="s">
        <v>17</v>
      </c>
      <c r="F4944" s="59" t="s">
        <v>0</v>
      </c>
      <c r="G4944" s="59" t="s">
        <v>14</v>
      </c>
      <c r="H4944" s="59" t="s">
        <v>36</v>
      </c>
      <c r="I4944" s="59" t="s">
        <v>116</v>
      </c>
    </row>
    <row r="4945" spans="1:9" x14ac:dyDescent="0.2">
      <c r="A4945" s="62">
        <v>28581</v>
      </c>
      <c r="B4945" s="63">
        <v>-0.29999999999999982</v>
      </c>
      <c r="C4945" s="63" t="s">
        <v>1081</v>
      </c>
      <c r="D4945" s="63" t="s">
        <v>1067</v>
      </c>
      <c r="E4945" s="59" t="s">
        <v>17</v>
      </c>
      <c r="F4945" s="59" t="s">
        <v>0</v>
      </c>
      <c r="G4945" s="59" t="s">
        <v>14</v>
      </c>
      <c r="H4945" s="59" t="s">
        <v>36</v>
      </c>
      <c r="I4945" s="59" t="s">
        <v>116</v>
      </c>
    </row>
    <row r="4946" spans="1:9" x14ac:dyDescent="0.2">
      <c r="A4946" s="62">
        <v>28672</v>
      </c>
      <c r="B4946" s="63">
        <v>0</v>
      </c>
      <c r="C4946" s="63" t="s">
        <v>1081</v>
      </c>
      <c r="D4946" s="63" t="s">
        <v>1067</v>
      </c>
      <c r="E4946" s="59" t="s">
        <v>17</v>
      </c>
      <c r="F4946" s="59" t="s">
        <v>0</v>
      </c>
      <c r="G4946" s="59" t="s">
        <v>14</v>
      </c>
      <c r="H4946" s="59" t="s">
        <v>36</v>
      </c>
      <c r="I4946" s="59" t="s">
        <v>116</v>
      </c>
    </row>
    <row r="4947" spans="1:9" x14ac:dyDescent="0.2">
      <c r="A4947" s="62">
        <v>28764</v>
      </c>
      <c r="B4947" s="63">
        <v>-9.9999999999999645E-2</v>
      </c>
      <c r="C4947" s="63" t="s">
        <v>1081</v>
      </c>
      <c r="D4947" s="63" t="s">
        <v>1067</v>
      </c>
      <c r="E4947" s="59" t="s">
        <v>17</v>
      </c>
      <c r="F4947" s="59" t="s">
        <v>0</v>
      </c>
      <c r="G4947" s="59" t="s">
        <v>14</v>
      </c>
      <c r="H4947" s="59" t="s">
        <v>36</v>
      </c>
      <c r="I4947" s="59" t="s">
        <v>116</v>
      </c>
    </row>
    <row r="4948" spans="1:9" x14ac:dyDescent="0.2">
      <c r="A4948" s="62">
        <v>28856</v>
      </c>
      <c r="B4948" s="63">
        <v>0</v>
      </c>
      <c r="C4948" s="63" t="s">
        <v>1081</v>
      </c>
      <c r="D4948" s="63" t="s">
        <v>1067</v>
      </c>
      <c r="E4948" s="59" t="s">
        <v>17</v>
      </c>
      <c r="F4948" s="59" t="s">
        <v>0</v>
      </c>
      <c r="G4948" s="59" t="s">
        <v>14</v>
      </c>
      <c r="H4948" s="59" t="s">
        <v>36</v>
      </c>
      <c r="I4948" s="59" t="s">
        <v>116</v>
      </c>
    </row>
    <row r="4949" spans="1:9" x14ac:dyDescent="0.2">
      <c r="A4949" s="62">
        <v>28946</v>
      </c>
      <c r="B4949" s="63">
        <v>-0.20000000000000018</v>
      </c>
      <c r="C4949" s="63" t="s">
        <v>1081</v>
      </c>
      <c r="D4949" s="63" t="s">
        <v>1067</v>
      </c>
      <c r="E4949" s="59" t="s">
        <v>17</v>
      </c>
      <c r="F4949" s="59" t="s">
        <v>0</v>
      </c>
      <c r="G4949" s="59" t="s">
        <v>14</v>
      </c>
      <c r="H4949" s="59" t="s">
        <v>36</v>
      </c>
      <c r="I4949" s="59" t="s">
        <v>116</v>
      </c>
    </row>
    <row r="4950" spans="1:9" x14ac:dyDescent="0.2">
      <c r="A4950" s="62">
        <v>29037</v>
      </c>
      <c r="B4950" s="63">
        <v>0.20000000000000018</v>
      </c>
      <c r="C4950" s="63" t="s">
        <v>1081</v>
      </c>
      <c r="D4950" s="63" t="s">
        <v>1067</v>
      </c>
      <c r="E4950" s="59" t="s">
        <v>17</v>
      </c>
      <c r="F4950" s="59" t="s">
        <v>0</v>
      </c>
      <c r="G4950" s="59" t="s">
        <v>14</v>
      </c>
      <c r="H4950" s="59" t="s">
        <v>36</v>
      </c>
      <c r="I4950" s="59" t="s">
        <v>116</v>
      </c>
    </row>
    <row r="4951" spans="1:9" x14ac:dyDescent="0.2">
      <c r="A4951" s="62">
        <v>29129</v>
      </c>
      <c r="B4951" s="63">
        <v>9.9999999999999645E-2</v>
      </c>
      <c r="C4951" s="63" t="s">
        <v>1081</v>
      </c>
      <c r="D4951" s="63" t="s">
        <v>1067</v>
      </c>
      <c r="E4951" s="59" t="s">
        <v>17</v>
      </c>
      <c r="F4951" s="59" t="s">
        <v>0</v>
      </c>
      <c r="G4951" s="59" t="s">
        <v>14</v>
      </c>
      <c r="H4951" s="59" t="s">
        <v>36</v>
      </c>
      <c r="I4951" s="59" t="s">
        <v>116</v>
      </c>
    </row>
    <row r="4952" spans="1:9" x14ac:dyDescent="0.2">
      <c r="A4952" s="62">
        <v>29221</v>
      </c>
      <c r="B4952" s="63">
        <v>0.29999999999999982</v>
      </c>
      <c r="C4952" s="63" t="s">
        <v>1081</v>
      </c>
      <c r="D4952" s="63" t="s">
        <v>1067</v>
      </c>
      <c r="E4952" s="59" t="s">
        <v>17</v>
      </c>
      <c r="F4952" s="59" t="s">
        <v>0</v>
      </c>
      <c r="G4952" s="59" t="s">
        <v>14</v>
      </c>
      <c r="H4952" s="59" t="s">
        <v>36</v>
      </c>
      <c r="I4952" s="59" t="s">
        <v>116</v>
      </c>
    </row>
    <row r="4953" spans="1:9" x14ac:dyDescent="0.2">
      <c r="A4953" s="62">
        <v>29312</v>
      </c>
      <c r="B4953" s="63">
        <v>1</v>
      </c>
      <c r="C4953" s="63" t="s">
        <v>1081</v>
      </c>
      <c r="D4953" s="63" t="s">
        <v>1067</v>
      </c>
      <c r="E4953" s="59" t="s">
        <v>17</v>
      </c>
      <c r="F4953" s="59" t="s">
        <v>0</v>
      </c>
      <c r="G4953" s="59" t="s">
        <v>14</v>
      </c>
      <c r="H4953" s="59" t="s">
        <v>36</v>
      </c>
      <c r="I4953" s="59" t="s">
        <v>116</v>
      </c>
    </row>
    <row r="4954" spans="1:9" x14ac:dyDescent="0.2">
      <c r="A4954" s="62">
        <v>29403</v>
      </c>
      <c r="B4954" s="63">
        <v>0.40000000000000036</v>
      </c>
      <c r="C4954" s="63" t="s">
        <v>1081</v>
      </c>
      <c r="D4954" s="63" t="s">
        <v>1067</v>
      </c>
      <c r="E4954" s="59" t="s">
        <v>17</v>
      </c>
      <c r="F4954" s="59" t="s">
        <v>0</v>
      </c>
      <c r="G4954" s="59" t="s">
        <v>14</v>
      </c>
      <c r="H4954" s="59" t="s">
        <v>36</v>
      </c>
      <c r="I4954" s="59" t="s">
        <v>116</v>
      </c>
    </row>
    <row r="4955" spans="1:9" x14ac:dyDescent="0.2">
      <c r="A4955" s="62">
        <v>29495</v>
      </c>
      <c r="B4955" s="63">
        <v>-0.29999999999999982</v>
      </c>
      <c r="C4955" s="63" t="s">
        <v>1081</v>
      </c>
      <c r="D4955" s="63" t="s">
        <v>1067</v>
      </c>
      <c r="E4955" s="59" t="s">
        <v>17</v>
      </c>
      <c r="F4955" s="59" t="s">
        <v>0</v>
      </c>
      <c r="G4955" s="59" t="s">
        <v>14</v>
      </c>
      <c r="H4955" s="59" t="s">
        <v>36</v>
      </c>
      <c r="I4955" s="59" t="s">
        <v>116</v>
      </c>
    </row>
    <row r="4956" spans="1:9" x14ac:dyDescent="0.2">
      <c r="A4956" s="62">
        <v>29587</v>
      </c>
      <c r="B4956" s="63">
        <v>0</v>
      </c>
      <c r="C4956" s="63" t="s">
        <v>1081</v>
      </c>
      <c r="D4956" s="63" t="s">
        <v>1067</v>
      </c>
      <c r="E4956" s="59" t="s">
        <v>17</v>
      </c>
      <c r="F4956" s="59" t="s">
        <v>0</v>
      </c>
      <c r="G4956" s="59" t="s">
        <v>14</v>
      </c>
      <c r="H4956" s="59" t="s">
        <v>36</v>
      </c>
      <c r="I4956" s="59" t="s">
        <v>116</v>
      </c>
    </row>
    <row r="4957" spans="1:9" x14ac:dyDescent="0.2">
      <c r="A4957" s="62">
        <v>29677</v>
      </c>
      <c r="B4957" s="63">
        <v>0</v>
      </c>
      <c r="C4957" s="63" t="s">
        <v>1081</v>
      </c>
      <c r="D4957" s="63" t="s">
        <v>1067</v>
      </c>
      <c r="E4957" s="59" t="s">
        <v>17</v>
      </c>
      <c r="F4957" s="59" t="s">
        <v>0</v>
      </c>
      <c r="G4957" s="59" t="s">
        <v>14</v>
      </c>
      <c r="H4957" s="59" t="s">
        <v>36</v>
      </c>
      <c r="I4957" s="59" t="s">
        <v>116</v>
      </c>
    </row>
    <row r="4958" spans="1:9" x14ac:dyDescent="0.2">
      <c r="A4958" s="62">
        <v>29768</v>
      </c>
      <c r="B4958" s="63">
        <v>0</v>
      </c>
      <c r="C4958" s="63" t="s">
        <v>1081</v>
      </c>
      <c r="D4958" s="63" t="s">
        <v>1067</v>
      </c>
      <c r="E4958" s="59" t="s">
        <v>17</v>
      </c>
      <c r="F4958" s="59" t="s">
        <v>0</v>
      </c>
      <c r="G4958" s="59" t="s">
        <v>14</v>
      </c>
      <c r="H4958" s="59" t="s">
        <v>36</v>
      </c>
      <c r="I4958" s="59" t="s">
        <v>116</v>
      </c>
    </row>
    <row r="4959" spans="1:9" x14ac:dyDescent="0.2">
      <c r="A4959" s="62">
        <v>29860</v>
      </c>
      <c r="B4959" s="63">
        <v>0.79999999999999893</v>
      </c>
      <c r="C4959" s="63" t="s">
        <v>1081</v>
      </c>
      <c r="D4959" s="63" t="s">
        <v>1067</v>
      </c>
      <c r="E4959" s="59" t="s">
        <v>17</v>
      </c>
      <c r="F4959" s="59" t="s">
        <v>0</v>
      </c>
      <c r="G4959" s="59" t="s">
        <v>14</v>
      </c>
      <c r="H4959" s="59" t="s">
        <v>36</v>
      </c>
      <c r="I4959" s="59" t="s">
        <v>116</v>
      </c>
    </row>
    <row r="4960" spans="1:9" x14ac:dyDescent="0.2">
      <c r="A4960" s="62">
        <v>29952</v>
      </c>
      <c r="B4960" s="63">
        <v>0.60000000000000142</v>
      </c>
      <c r="C4960" s="63" t="s">
        <v>1081</v>
      </c>
      <c r="D4960" s="63" t="s">
        <v>1067</v>
      </c>
      <c r="E4960" s="59" t="s">
        <v>17</v>
      </c>
      <c r="F4960" s="59" t="s">
        <v>0</v>
      </c>
      <c r="G4960" s="59" t="s">
        <v>14</v>
      </c>
      <c r="H4960" s="59" t="s">
        <v>36</v>
      </c>
      <c r="I4960" s="59" t="s">
        <v>116</v>
      </c>
    </row>
    <row r="4961" spans="1:9" x14ac:dyDescent="0.2">
      <c r="A4961" s="62">
        <v>30042</v>
      </c>
      <c r="B4961" s="63">
        <v>0.59999999999999964</v>
      </c>
      <c r="C4961" s="63" t="s">
        <v>1081</v>
      </c>
      <c r="D4961" s="63" t="s">
        <v>1067</v>
      </c>
      <c r="E4961" s="59" t="s">
        <v>17</v>
      </c>
      <c r="F4961" s="59" t="s">
        <v>0</v>
      </c>
      <c r="G4961" s="59" t="s">
        <v>14</v>
      </c>
      <c r="H4961" s="59" t="s">
        <v>36</v>
      </c>
      <c r="I4961" s="59" t="s">
        <v>116</v>
      </c>
    </row>
    <row r="4962" spans="1:9" x14ac:dyDescent="0.2">
      <c r="A4962" s="62">
        <v>30133</v>
      </c>
      <c r="B4962" s="63">
        <v>0.5</v>
      </c>
      <c r="C4962" s="63" t="s">
        <v>1081</v>
      </c>
      <c r="D4962" s="63" t="s">
        <v>1067</v>
      </c>
      <c r="E4962" s="59" t="s">
        <v>17</v>
      </c>
      <c r="F4962" s="59" t="s">
        <v>0</v>
      </c>
      <c r="G4962" s="59" t="s">
        <v>14</v>
      </c>
      <c r="H4962" s="59" t="s">
        <v>36</v>
      </c>
      <c r="I4962" s="59" t="s">
        <v>116</v>
      </c>
    </row>
    <row r="4963" spans="1:9" x14ac:dyDescent="0.2">
      <c r="A4963" s="62">
        <v>30225</v>
      </c>
      <c r="B4963" s="63">
        <v>0.79999999999999893</v>
      </c>
      <c r="C4963" s="63" t="s">
        <v>1081</v>
      </c>
      <c r="D4963" s="63" t="s">
        <v>1067</v>
      </c>
      <c r="E4963" s="59" t="s">
        <v>17</v>
      </c>
      <c r="F4963" s="59" t="s">
        <v>0</v>
      </c>
      <c r="G4963" s="59" t="s">
        <v>14</v>
      </c>
      <c r="H4963" s="59" t="s">
        <v>36</v>
      </c>
      <c r="I4963" s="59" t="s">
        <v>116</v>
      </c>
    </row>
    <row r="4964" spans="1:9" x14ac:dyDescent="0.2">
      <c r="A4964" s="62">
        <v>30317</v>
      </c>
      <c r="B4964" s="63">
        <v>-0.29999999999999893</v>
      </c>
      <c r="C4964" s="63" t="s">
        <v>1081</v>
      </c>
      <c r="D4964" s="63" t="s">
        <v>1067</v>
      </c>
      <c r="E4964" s="59" t="s">
        <v>17</v>
      </c>
      <c r="F4964" s="59" t="s">
        <v>0</v>
      </c>
      <c r="G4964" s="59" t="s">
        <v>14</v>
      </c>
      <c r="H4964" s="59" t="s">
        <v>36</v>
      </c>
      <c r="I4964" s="59" t="s">
        <v>116</v>
      </c>
    </row>
    <row r="4965" spans="1:9" x14ac:dyDescent="0.2">
      <c r="A4965" s="62">
        <v>30407</v>
      </c>
      <c r="B4965" s="63">
        <v>-0.30000000000000071</v>
      </c>
      <c r="C4965" s="63" t="s">
        <v>1081</v>
      </c>
      <c r="D4965" s="63" t="s">
        <v>1067</v>
      </c>
      <c r="E4965" s="59" t="s">
        <v>17</v>
      </c>
      <c r="F4965" s="59" t="s">
        <v>0</v>
      </c>
      <c r="G4965" s="59" t="s">
        <v>14</v>
      </c>
      <c r="H4965" s="59" t="s">
        <v>36</v>
      </c>
      <c r="I4965" s="59" t="s">
        <v>116</v>
      </c>
    </row>
    <row r="4966" spans="1:9" x14ac:dyDescent="0.2">
      <c r="A4966" s="62">
        <v>30498</v>
      </c>
      <c r="B4966" s="63">
        <v>-0.69999999999999929</v>
      </c>
      <c r="C4966" s="63" t="s">
        <v>1081</v>
      </c>
      <c r="D4966" s="63" t="s">
        <v>1067</v>
      </c>
      <c r="E4966" s="59" t="s">
        <v>17</v>
      </c>
      <c r="F4966" s="59" t="s">
        <v>0</v>
      </c>
      <c r="G4966" s="59" t="s">
        <v>14</v>
      </c>
      <c r="H4966" s="59" t="s">
        <v>36</v>
      </c>
      <c r="I4966" s="59" t="s">
        <v>116</v>
      </c>
    </row>
    <row r="4967" spans="1:9" x14ac:dyDescent="0.2">
      <c r="A4967" s="62">
        <v>30590</v>
      </c>
      <c r="B4967" s="63">
        <v>-0.90000000000000036</v>
      </c>
      <c r="C4967" s="63" t="s">
        <v>1081</v>
      </c>
      <c r="D4967" s="63" t="s">
        <v>1067</v>
      </c>
      <c r="E4967" s="59" t="s">
        <v>17</v>
      </c>
      <c r="F4967" s="59" t="s">
        <v>0</v>
      </c>
      <c r="G4967" s="59" t="s">
        <v>14</v>
      </c>
      <c r="H4967" s="59" t="s">
        <v>36</v>
      </c>
      <c r="I4967" s="59" t="s">
        <v>116</v>
      </c>
    </row>
    <row r="4968" spans="1:9" x14ac:dyDescent="0.2">
      <c r="A4968" s="62">
        <v>30682</v>
      </c>
      <c r="B4968" s="63">
        <v>-0.59999999999999964</v>
      </c>
      <c r="C4968" s="63" t="s">
        <v>1081</v>
      </c>
      <c r="D4968" s="63" t="s">
        <v>1067</v>
      </c>
      <c r="E4968" s="59" t="s">
        <v>17</v>
      </c>
      <c r="F4968" s="59" t="s">
        <v>0</v>
      </c>
      <c r="G4968" s="59" t="s">
        <v>14</v>
      </c>
      <c r="H4968" s="59" t="s">
        <v>36</v>
      </c>
      <c r="I4968" s="59" t="s">
        <v>116</v>
      </c>
    </row>
    <row r="4969" spans="1:9" x14ac:dyDescent="0.2">
      <c r="A4969" s="62">
        <v>30773</v>
      </c>
      <c r="B4969" s="63">
        <v>-0.5</v>
      </c>
      <c r="C4969" s="63" t="s">
        <v>1081</v>
      </c>
      <c r="D4969" s="63" t="s">
        <v>1067</v>
      </c>
      <c r="E4969" s="59" t="s">
        <v>17</v>
      </c>
      <c r="F4969" s="59" t="s">
        <v>0</v>
      </c>
      <c r="G4969" s="59" t="s">
        <v>14</v>
      </c>
      <c r="H4969" s="59" t="s">
        <v>36</v>
      </c>
      <c r="I4969" s="59" t="s">
        <v>116</v>
      </c>
    </row>
    <row r="4970" spans="1:9" x14ac:dyDescent="0.2">
      <c r="A4970" s="62">
        <v>30864</v>
      </c>
      <c r="B4970" s="63">
        <v>0</v>
      </c>
      <c r="C4970" s="63" t="s">
        <v>1081</v>
      </c>
      <c r="D4970" s="63" t="s">
        <v>1067</v>
      </c>
      <c r="E4970" s="59" t="s">
        <v>17</v>
      </c>
      <c r="F4970" s="59" t="s">
        <v>0</v>
      </c>
      <c r="G4970" s="59" t="s">
        <v>14</v>
      </c>
      <c r="H4970" s="59" t="s">
        <v>36</v>
      </c>
      <c r="I4970" s="59" t="s">
        <v>116</v>
      </c>
    </row>
    <row r="4971" spans="1:9" x14ac:dyDescent="0.2">
      <c r="A4971" s="62">
        <v>30956</v>
      </c>
      <c r="B4971" s="63">
        <v>-0.10000000000000053</v>
      </c>
      <c r="C4971" s="63" t="s">
        <v>1081</v>
      </c>
      <c r="D4971" s="63" t="s">
        <v>1067</v>
      </c>
      <c r="E4971" s="59" t="s">
        <v>17</v>
      </c>
      <c r="F4971" s="59" t="s">
        <v>0</v>
      </c>
      <c r="G4971" s="59" t="s">
        <v>14</v>
      </c>
      <c r="H4971" s="59" t="s">
        <v>36</v>
      </c>
      <c r="I4971" s="59" t="s">
        <v>116</v>
      </c>
    </row>
    <row r="4972" spans="1:9" x14ac:dyDescent="0.2">
      <c r="A4972" s="62">
        <v>31048</v>
      </c>
      <c r="B4972" s="63">
        <v>-9.9999999999999645E-2</v>
      </c>
      <c r="C4972" s="63" t="s">
        <v>1081</v>
      </c>
      <c r="D4972" s="63" t="s">
        <v>1067</v>
      </c>
      <c r="E4972" s="59" t="s">
        <v>17</v>
      </c>
      <c r="F4972" s="59" t="s">
        <v>0</v>
      </c>
      <c r="G4972" s="59" t="s">
        <v>14</v>
      </c>
      <c r="H4972" s="59" t="s">
        <v>36</v>
      </c>
      <c r="I4972" s="59" t="s">
        <v>116</v>
      </c>
    </row>
    <row r="4973" spans="1:9" x14ac:dyDescent="0.2">
      <c r="A4973" s="62">
        <v>31138</v>
      </c>
      <c r="B4973" s="63">
        <v>9.9999999999999645E-2</v>
      </c>
      <c r="C4973" s="63" t="s">
        <v>1081</v>
      </c>
      <c r="D4973" s="63" t="s">
        <v>1067</v>
      </c>
      <c r="E4973" s="59" t="s">
        <v>17</v>
      </c>
      <c r="F4973" s="59" t="s">
        <v>0</v>
      </c>
      <c r="G4973" s="59" t="s">
        <v>14</v>
      </c>
      <c r="H4973" s="59" t="s">
        <v>36</v>
      </c>
      <c r="I4973" s="59" t="s">
        <v>116</v>
      </c>
    </row>
    <row r="4974" spans="1:9" x14ac:dyDescent="0.2">
      <c r="A4974" s="62">
        <v>31229</v>
      </c>
      <c r="B4974" s="63">
        <v>-9.9999999999999645E-2</v>
      </c>
      <c r="C4974" s="63" t="s">
        <v>1081</v>
      </c>
      <c r="D4974" s="63" t="s">
        <v>1067</v>
      </c>
      <c r="E4974" s="59" t="s">
        <v>17</v>
      </c>
      <c r="F4974" s="59" t="s">
        <v>0</v>
      </c>
      <c r="G4974" s="59" t="s">
        <v>14</v>
      </c>
      <c r="H4974" s="59" t="s">
        <v>36</v>
      </c>
      <c r="I4974" s="59" t="s">
        <v>116</v>
      </c>
    </row>
    <row r="4975" spans="1:9" x14ac:dyDescent="0.2">
      <c r="A4975" s="62">
        <v>31321</v>
      </c>
      <c r="B4975" s="63">
        <v>-0.20000000000000018</v>
      </c>
      <c r="C4975" s="63" t="s">
        <v>1081</v>
      </c>
      <c r="D4975" s="63" t="s">
        <v>1067</v>
      </c>
      <c r="E4975" s="59" t="s">
        <v>17</v>
      </c>
      <c r="F4975" s="59" t="s">
        <v>0</v>
      </c>
      <c r="G4975" s="59" t="s">
        <v>14</v>
      </c>
      <c r="H4975" s="59" t="s">
        <v>36</v>
      </c>
      <c r="I4975" s="59" t="s">
        <v>116</v>
      </c>
    </row>
    <row r="4976" spans="1:9" x14ac:dyDescent="0.2">
      <c r="A4976" s="62">
        <v>31413</v>
      </c>
      <c r="B4976" s="63">
        <v>0</v>
      </c>
      <c r="C4976" s="63" t="s">
        <v>1081</v>
      </c>
      <c r="D4976" s="63" t="s">
        <v>1067</v>
      </c>
      <c r="E4976" s="59" t="s">
        <v>17</v>
      </c>
      <c r="F4976" s="59" t="s">
        <v>0</v>
      </c>
      <c r="G4976" s="59" t="s">
        <v>14</v>
      </c>
      <c r="H4976" s="59" t="s">
        <v>36</v>
      </c>
      <c r="I4976" s="59" t="s">
        <v>116</v>
      </c>
    </row>
    <row r="4977" spans="1:9" x14ac:dyDescent="0.2">
      <c r="A4977" s="62">
        <v>31503</v>
      </c>
      <c r="B4977" s="63">
        <v>0.20000000000000018</v>
      </c>
      <c r="C4977" s="63" t="s">
        <v>1081</v>
      </c>
      <c r="D4977" s="63" t="s">
        <v>1067</v>
      </c>
      <c r="E4977" s="59" t="s">
        <v>17</v>
      </c>
      <c r="F4977" s="59" t="s">
        <v>0</v>
      </c>
      <c r="G4977" s="59" t="s">
        <v>14</v>
      </c>
      <c r="H4977" s="59" t="s">
        <v>36</v>
      </c>
      <c r="I4977" s="59" t="s">
        <v>116</v>
      </c>
    </row>
    <row r="4978" spans="1:9" x14ac:dyDescent="0.2">
      <c r="A4978" s="62">
        <v>31594</v>
      </c>
      <c r="B4978" s="63">
        <v>-0.20000000000000018</v>
      </c>
      <c r="C4978" s="63" t="s">
        <v>1081</v>
      </c>
      <c r="D4978" s="63" t="s">
        <v>1067</v>
      </c>
      <c r="E4978" s="59" t="s">
        <v>17</v>
      </c>
      <c r="F4978" s="59" t="s">
        <v>0</v>
      </c>
      <c r="G4978" s="59" t="s">
        <v>14</v>
      </c>
      <c r="H4978" s="59" t="s">
        <v>36</v>
      </c>
      <c r="I4978" s="59" t="s">
        <v>116</v>
      </c>
    </row>
    <row r="4979" spans="1:9" x14ac:dyDescent="0.2">
      <c r="A4979" s="62">
        <v>31686</v>
      </c>
      <c r="B4979" s="63">
        <v>-0.20000000000000018</v>
      </c>
      <c r="C4979" s="63" t="s">
        <v>1081</v>
      </c>
      <c r="D4979" s="63" t="s">
        <v>1067</v>
      </c>
      <c r="E4979" s="59" t="s">
        <v>17</v>
      </c>
      <c r="F4979" s="59" t="s">
        <v>0</v>
      </c>
      <c r="G4979" s="59" t="s">
        <v>14</v>
      </c>
      <c r="H4979" s="59" t="s">
        <v>36</v>
      </c>
      <c r="I4979" s="59" t="s">
        <v>116</v>
      </c>
    </row>
    <row r="4980" spans="1:9" x14ac:dyDescent="0.2">
      <c r="A4980" s="62">
        <v>31778</v>
      </c>
      <c r="B4980" s="63">
        <v>-0.20000000000000018</v>
      </c>
      <c r="C4980" s="63" t="s">
        <v>1081</v>
      </c>
      <c r="D4980" s="63" t="s">
        <v>1067</v>
      </c>
      <c r="E4980" s="59" t="s">
        <v>17</v>
      </c>
      <c r="F4980" s="59" t="s">
        <v>0</v>
      </c>
      <c r="G4980" s="59" t="s">
        <v>14</v>
      </c>
      <c r="H4980" s="59" t="s">
        <v>36</v>
      </c>
      <c r="I4980" s="59" t="s">
        <v>116</v>
      </c>
    </row>
    <row r="4981" spans="1:9" x14ac:dyDescent="0.2">
      <c r="A4981" s="62">
        <v>31868</v>
      </c>
      <c r="B4981" s="63">
        <v>-0.29999999999999982</v>
      </c>
      <c r="C4981" s="63" t="s">
        <v>1081</v>
      </c>
      <c r="D4981" s="63" t="s">
        <v>1067</v>
      </c>
      <c r="E4981" s="59" t="s">
        <v>17</v>
      </c>
      <c r="F4981" s="59" t="s">
        <v>0</v>
      </c>
      <c r="G4981" s="59" t="s">
        <v>14</v>
      </c>
      <c r="H4981" s="59" t="s">
        <v>36</v>
      </c>
      <c r="I4981" s="59" t="s">
        <v>116</v>
      </c>
    </row>
    <row r="4982" spans="1:9" x14ac:dyDescent="0.2">
      <c r="A4982" s="62">
        <v>31959</v>
      </c>
      <c r="B4982" s="63">
        <v>-0.29999999999999982</v>
      </c>
      <c r="C4982" s="63" t="s">
        <v>1081</v>
      </c>
      <c r="D4982" s="63" t="s">
        <v>1067</v>
      </c>
      <c r="E4982" s="59" t="s">
        <v>17</v>
      </c>
      <c r="F4982" s="59" t="s">
        <v>0</v>
      </c>
      <c r="G4982" s="59" t="s">
        <v>14</v>
      </c>
      <c r="H4982" s="59" t="s">
        <v>36</v>
      </c>
      <c r="I4982" s="59" t="s">
        <v>116</v>
      </c>
    </row>
    <row r="4983" spans="1:9" x14ac:dyDescent="0.2">
      <c r="A4983" s="62">
        <v>32051</v>
      </c>
      <c r="B4983" s="63">
        <v>-0.20000000000000018</v>
      </c>
      <c r="C4983" s="63" t="s">
        <v>1081</v>
      </c>
      <c r="D4983" s="63" t="s">
        <v>1067</v>
      </c>
      <c r="E4983" s="59" t="s">
        <v>17</v>
      </c>
      <c r="F4983" s="59" t="s">
        <v>0</v>
      </c>
      <c r="G4983" s="59" t="s">
        <v>14</v>
      </c>
      <c r="H4983" s="59" t="s">
        <v>36</v>
      </c>
      <c r="I4983" s="59" t="s">
        <v>116</v>
      </c>
    </row>
    <row r="4984" spans="1:9" x14ac:dyDescent="0.2">
      <c r="A4984" s="62">
        <v>32143</v>
      </c>
      <c r="B4984" s="63">
        <v>-9.9999999999999645E-2</v>
      </c>
      <c r="C4984" s="63" t="s">
        <v>1081</v>
      </c>
      <c r="D4984" s="63" t="s">
        <v>1067</v>
      </c>
      <c r="E4984" s="59" t="s">
        <v>17</v>
      </c>
      <c r="F4984" s="59" t="s">
        <v>0</v>
      </c>
      <c r="G4984" s="59" t="s">
        <v>14</v>
      </c>
      <c r="H4984" s="59" t="s">
        <v>36</v>
      </c>
      <c r="I4984" s="59" t="s">
        <v>116</v>
      </c>
    </row>
    <row r="4985" spans="1:9" x14ac:dyDescent="0.2">
      <c r="A4985" s="62">
        <v>32234</v>
      </c>
      <c r="B4985" s="63">
        <v>-0.20000000000000018</v>
      </c>
      <c r="C4985" s="63" t="s">
        <v>1081</v>
      </c>
      <c r="D4985" s="63" t="s">
        <v>1067</v>
      </c>
      <c r="E4985" s="59" t="s">
        <v>17</v>
      </c>
      <c r="F4985" s="59" t="s">
        <v>0</v>
      </c>
      <c r="G4985" s="59" t="s">
        <v>14</v>
      </c>
      <c r="H4985" s="59" t="s">
        <v>36</v>
      </c>
      <c r="I4985" s="59" t="s">
        <v>116</v>
      </c>
    </row>
    <row r="4986" spans="1:9" x14ac:dyDescent="0.2">
      <c r="A4986" s="62">
        <v>32325</v>
      </c>
      <c r="B4986" s="63">
        <v>0</v>
      </c>
      <c r="C4986" s="63" t="s">
        <v>1081</v>
      </c>
      <c r="D4986" s="63" t="s">
        <v>1067</v>
      </c>
      <c r="E4986" s="59" t="s">
        <v>17</v>
      </c>
      <c r="F4986" s="59" t="s">
        <v>0</v>
      </c>
      <c r="G4986" s="59" t="s">
        <v>14</v>
      </c>
      <c r="H4986" s="59" t="s">
        <v>36</v>
      </c>
      <c r="I4986" s="59" t="s">
        <v>116</v>
      </c>
    </row>
    <row r="4987" spans="1:9" x14ac:dyDescent="0.2">
      <c r="A4987" s="62">
        <v>32417</v>
      </c>
      <c r="B4987" s="63">
        <v>-0.20000000000000018</v>
      </c>
      <c r="C4987" s="63" t="s">
        <v>1081</v>
      </c>
      <c r="D4987" s="63" t="s">
        <v>1067</v>
      </c>
      <c r="E4987" s="59" t="s">
        <v>17</v>
      </c>
      <c r="F4987" s="59" t="s">
        <v>0</v>
      </c>
      <c r="G4987" s="59" t="s">
        <v>14</v>
      </c>
      <c r="H4987" s="59" t="s">
        <v>36</v>
      </c>
      <c r="I4987" s="59" t="s">
        <v>116</v>
      </c>
    </row>
    <row r="4988" spans="1:9" x14ac:dyDescent="0.2">
      <c r="A4988" s="62">
        <v>32509</v>
      </c>
      <c r="B4988" s="63">
        <v>-9.9999999999999645E-2</v>
      </c>
      <c r="C4988" s="63" t="s">
        <v>1081</v>
      </c>
      <c r="D4988" s="63" t="s">
        <v>1067</v>
      </c>
      <c r="E4988" s="59" t="s">
        <v>17</v>
      </c>
      <c r="F4988" s="59" t="s">
        <v>0</v>
      </c>
      <c r="G4988" s="59" t="s">
        <v>14</v>
      </c>
      <c r="H4988" s="59" t="s">
        <v>36</v>
      </c>
      <c r="I4988" s="59" t="s">
        <v>116</v>
      </c>
    </row>
    <row r="4989" spans="1:9" x14ac:dyDescent="0.2">
      <c r="A4989" s="62">
        <v>32599</v>
      </c>
      <c r="B4989" s="63">
        <v>0</v>
      </c>
      <c r="C4989" s="63" t="s">
        <v>1081</v>
      </c>
      <c r="D4989" s="63" t="s">
        <v>1067</v>
      </c>
      <c r="E4989" s="59" t="s">
        <v>17</v>
      </c>
      <c r="F4989" s="59" t="s">
        <v>0</v>
      </c>
      <c r="G4989" s="59" t="s">
        <v>14</v>
      </c>
      <c r="H4989" s="59" t="s">
        <v>36</v>
      </c>
      <c r="I4989" s="59" t="s">
        <v>116</v>
      </c>
    </row>
    <row r="4990" spans="1:9" x14ac:dyDescent="0.2">
      <c r="A4990" s="62">
        <v>32690</v>
      </c>
      <c r="B4990" s="63">
        <v>0</v>
      </c>
      <c r="C4990" s="63" t="s">
        <v>1081</v>
      </c>
      <c r="D4990" s="63" t="s">
        <v>1067</v>
      </c>
      <c r="E4990" s="59" t="s">
        <v>17</v>
      </c>
      <c r="F4990" s="59" t="s">
        <v>0</v>
      </c>
      <c r="G4990" s="59" t="s">
        <v>14</v>
      </c>
      <c r="H4990" s="59" t="s">
        <v>36</v>
      </c>
      <c r="I4990" s="59" t="s">
        <v>116</v>
      </c>
    </row>
    <row r="4991" spans="1:9" x14ac:dyDescent="0.2">
      <c r="A4991" s="62">
        <v>32782</v>
      </c>
      <c r="B4991" s="63">
        <v>0.20000000000000018</v>
      </c>
      <c r="C4991" s="63" t="s">
        <v>1081</v>
      </c>
      <c r="D4991" s="63" t="s">
        <v>1067</v>
      </c>
      <c r="E4991" s="59" t="s">
        <v>17</v>
      </c>
      <c r="F4991" s="59" t="s">
        <v>0</v>
      </c>
      <c r="G4991" s="59" t="s">
        <v>14</v>
      </c>
      <c r="H4991" s="59" t="s">
        <v>36</v>
      </c>
      <c r="I4991" s="59" t="s">
        <v>116</v>
      </c>
    </row>
    <row r="4992" spans="1:9" x14ac:dyDescent="0.2">
      <c r="A4992" s="62">
        <v>32874</v>
      </c>
      <c r="B4992" s="63">
        <v>-0.10000000000000053</v>
      </c>
      <c r="C4992" s="63" t="s">
        <v>1081</v>
      </c>
      <c r="D4992" s="63" t="s">
        <v>1067</v>
      </c>
      <c r="E4992" s="59" t="s">
        <v>17</v>
      </c>
      <c r="F4992" s="59" t="s">
        <v>0</v>
      </c>
      <c r="G4992" s="59" t="s">
        <v>14</v>
      </c>
      <c r="H4992" s="59" t="s">
        <v>36</v>
      </c>
      <c r="I4992" s="59" t="s">
        <v>116</v>
      </c>
    </row>
    <row r="4993" spans="1:9" x14ac:dyDescent="0.2">
      <c r="A4993" s="62">
        <v>32964</v>
      </c>
      <c r="B4993" s="63">
        <v>0</v>
      </c>
      <c r="C4993" s="63" t="s">
        <v>1081</v>
      </c>
      <c r="D4993" s="63" t="s">
        <v>1067</v>
      </c>
      <c r="E4993" s="59" t="s">
        <v>17</v>
      </c>
      <c r="F4993" s="59" t="s">
        <v>0</v>
      </c>
      <c r="G4993" s="59" t="s">
        <v>14</v>
      </c>
      <c r="H4993" s="59" t="s">
        <v>36</v>
      </c>
      <c r="I4993" s="59" t="s">
        <v>116</v>
      </c>
    </row>
    <row r="4994" spans="1:9" x14ac:dyDescent="0.2">
      <c r="A4994" s="62">
        <v>33055</v>
      </c>
      <c r="B4994" s="63">
        <v>0.40000000000000036</v>
      </c>
      <c r="C4994" s="63" t="s">
        <v>1081</v>
      </c>
      <c r="D4994" s="63" t="s">
        <v>1067</v>
      </c>
      <c r="E4994" s="59" t="s">
        <v>17</v>
      </c>
      <c r="F4994" s="59" t="s">
        <v>0</v>
      </c>
      <c r="G4994" s="59" t="s">
        <v>14</v>
      </c>
      <c r="H4994" s="59" t="s">
        <v>36</v>
      </c>
      <c r="I4994" s="59" t="s">
        <v>116</v>
      </c>
    </row>
    <row r="4995" spans="1:9" x14ac:dyDescent="0.2">
      <c r="A4995" s="62">
        <v>33147</v>
      </c>
      <c r="B4995" s="63">
        <v>0.39999999999999947</v>
      </c>
      <c r="C4995" s="63" t="s">
        <v>1081</v>
      </c>
      <c r="D4995" s="63" t="s">
        <v>1067</v>
      </c>
      <c r="E4995" s="59" t="s">
        <v>17</v>
      </c>
      <c r="F4995" s="59" t="s">
        <v>0</v>
      </c>
      <c r="G4995" s="59" t="s">
        <v>14</v>
      </c>
      <c r="H4995" s="59" t="s">
        <v>36</v>
      </c>
      <c r="I4995" s="59" t="s">
        <v>116</v>
      </c>
    </row>
    <row r="4996" spans="1:9" x14ac:dyDescent="0.2">
      <c r="A4996" s="62">
        <v>33239</v>
      </c>
      <c r="B4996" s="63">
        <v>0.5</v>
      </c>
      <c r="C4996" s="63" t="s">
        <v>1081</v>
      </c>
      <c r="D4996" s="63" t="s">
        <v>1067</v>
      </c>
      <c r="E4996" s="59" t="s">
        <v>17</v>
      </c>
      <c r="F4996" s="59" t="s">
        <v>0</v>
      </c>
      <c r="G4996" s="59" t="s">
        <v>14</v>
      </c>
      <c r="H4996" s="59" t="s">
        <v>36</v>
      </c>
      <c r="I4996" s="59" t="s">
        <v>116</v>
      </c>
    </row>
    <row r="4997" spans="1:9" x14ac:dyDescent="0.2">
      <c r="A4997" s="62">
        <v>33329</v>
      </c>
      <c r="B4997" s="63">
        <v>0.20000000000000018</v>
      </c>
      <c r="C4997" s="63" t="s">
        <v>1081</v>
      </c>
      <c r="D4997" s="63" t="s">
        <v>1067</v>
      </c>
      <c r="E4997" s="59" t="s">
        <v>17</v>
      </c>
      <c r="F4997" s="59" t="s">
        <v>0</v>
      </c>
      <c r="G4997" s="59" t="s">
        <v>14</v>
      </c>
      <c r="H4997" s="59" t="s">
        <v>36</v>
      </c>
      <c r="I4997" s="59" t="s">
        <v>116</v>
      </c>
    </row>
    <row r="4998" spans="1:9" x14ac:dyDescent="0.2">
      <c r="A4998" s="62">
        <v>33420</v>
      </c>
      <c r="B4998" s="63">
        <v>0.10000000000000053</v>
      </c>
      <c r="C4998" s="63" t="s">
        <v>1081</v>
      </c>
      <c r="D4998" s="63" t="s">
        <v>1067</v>
      </c>
      <c r="E4998" s="59" t="s">
        <v>17</v>
      </c>
      <c r="F4998" s="59" t="s">
        <v>0</v>
      </c>
      <c r="G4998" s="59" t="s">
        <v>14</v>
      </c>
      <c r="H4998" s="59" t="s">
        <v>36</v>
      </c>
      <c r="I4998" s="59" t="s">
        <v>116</v>
      </c>
    </row>
    <row r="4999" spans="1:9" x14ac:dyDescent="0.2">
      <c r="A4999" s="62">
        <v>33512</v>
      </c>
      <c r="B4999" s="63">
        <v>0.19999999999999929</v>
      </c>
      <c r="C4999" s="63" t="s">
        <v>1081</v>
      </c>
      <c r="D4999" s="63" t="s">
        <v>1067</v>
      </c>
      <c r="E4999" s="59" t="s">
        <v>17</v>
      </c>
      <c r="F4999" s="59" t="s">
        <v>0</v>
      </c>
      <c r="G4999" s="59" t="s">
        <v>14</v>
      </c>
      <c r="H4999" s="59" t="s">
        <v>36</v>
      </c>
      <c r="I4999" s="59" t="s">
        <v>116</v>
      </c>
    </row>
    <row r="5000" spans="1:9" x14ac:dyDescent="0.2">
      <c r="A5000" s="62">
        <v>33604</v>
      </c>
      <c r="B5000" s="63">
        <v>0.30000000000000071</v>
      </c>
      <c r="C5000" s="63" t="s">
        <v>1081</v>
      </c>
      <c r="D5000" s="63" t="s">
        <v>1067</v>
      </c>
      <c r="E5000" s="59" t="s">
        <v>17</v>
      </c>
      <c r="F5000" s="59" t="s">
        <v>0</v>
      </c>
      <c r="G5000" s="59" t="s">
        <v>14</v>
      </c>
      <c r="H5000" s="59" t="s">
        <v>36</v>
      </c>
      <c r="I5000" s="59" t="s">
        <v>116</v>
      </c>
    </row>
    <row r="5001" spans="1:9" x14ac:dyDescent="0.2">
      <c r="A5001" s="62">
        <v>33695</v>
      </c>
      <c r="B5001" s="63">
        <v>0.19999999999999929</v>
      </c>
      <c r="C5001" s="63" t="s">
        <v>1081</v>
      </c>
      <c r="D5001" s="63" t="s">
        <v>1067</v>
      </c>
      <c r="E5001" s="59" t="s">
        <v>17</v>
      </c>
      <c r="F5001" s="59" t="s">
        <v>0</v>
      </c>
      <c r="G5001" s="59" t="s">
        <v>14</v>
      </c>
      <c r="H5001" s="59" t="s">
        <v>36</v>
      </c>
      <c r="I5001" s="59" t="s">
        <v>116</v>
      </c>
    </row>
    <row r="5002" spans="1:9" x14ac:dyDescent="0.2">
      <c r="A5002" s="62">
        <v>33786</v>
      </c>
      <c r="B5002" s="63">
        <v>0</v>
      </c>
      <c r="C5002" s="63" t="s">
        <v>1081</v>
      </c>
      <c r="D5002" s="63" t="s">
        <v>1067</v>
      </c>
      <c r="E5002" s="59" t="s">
        <v>17</v>
      </c>
      <c r="F5002" s="59" t="s">
        <v>0</v>
      </c>
      <c r="G5002" s="59" t="s">
        <v>14</v>
      </c>
      <c r="H5002" s="59" t="s">
        <v>36</v>
      </c>
      <c r="I5002" s="59" t="s">
        <v>116</v>
      </c>
    </row>
    <row r="5003" spans="1:9" x14ac:dyDescent="0.2">
      <c r="A5003" s="62">
        <v>33878</v>
      </c>
      <c r="B5003" s="63">
        <v>-0.19999999999999929</v>
      </c>
      <c r="C5003" s="63" t="s">
        <v>1081</v>
      </c>
      <c r="D5003" s="63" t="s">
        <v>1067</v>
      </c>
      <c r="E5003" s="59" t="s">
        <v>17</v>
      </c>
      <c r="F5003" s="59" t="s">
        <v>0</v>
      </c>
      <c r="G5003" s="59" t="s">
        <v>14</v>
      </c>
      <c r="H5003" s="59" t="s">
        <v>36</v>
      </c>
      <c r="I5003" s="59" t="s">
        <v>116</v>
      </c>
    </row>
    <row r="5004" spans="1:9" x14ac:dyDescent="0.2">
      <c r="A5004" s="62">
        <v>33970</v>
      </c>
      <c r="B5004" s="63">
        <v>-0.30000000000000071</v>
      </c>
      <c r="C5004" s="63" t="s">
        <v>1081</v>
      </c>
      <c r="D5004" s="63" t="s">
        <v>1067</v>
      </c>
      <c r="E5004" s="59" t="s">
        <v>17</v>
      </c>
      <c r="F5004" s="59" t="s">
        <v>0</v>
      </c>
      <c r="G5004" s="59" t="s">
        <v>14</v>
      </c>
      <c r="H5004" s="59" t="s">
        <v>36</v>
      </c>
      <c r="I5004" s="59" t="s">
        <v>116</v>
      </c>
    </row>
    <row r="5005" spans="1:9" x14ac:dyDescent="0.2">
      <c r="A5005" s="62">
        <v>34060</v>
      </c>
      <c r="B5005" s="63">
        <v>0</v>
      </c>
      <c r="C5005" s="63" t="s">
        <v>1081</v>
      </c>
      <c r="D5005" s="63" t="s">
        <v>1067</v>
      </c>
      <c r="E5005" s="59" t="s">
        <v>17</v>
      </c>
      <c r="F5005" s="59" t="s">
        <v>0</v>
      </c>
      <c r="G5005" s="59" t="s">
        <v>14</v>
      </c>
      <c r="H5005" s="59" t="s">
        <v>36</v>
      </c>
      <c r="I5005" s="59" t="s">
        <v>116</v>
      </c>
    </row>
    <row r="5006" spans="1:9" x14ac:dyDescent="0.2">
      <c r="A5006" s="62">
        <v>34151</v>
      </c>
      <c r="B5006" s="63">
        <v>-0.29999999999999982</v>
      </c>
      <c r="C5006" s="63" t="s">
        <v>1081</v>
      </c>
      <c r="D5006" s="63" t="s">
        <v>1067</v>
      </c>
      <c r="E5006" s="59" t="s">
        <v>17</v>
      </c>
      <c r="F5006" s="59" t="s">
        <v>0</v>
      </c>
      <c r="G5006" s="59" t="s">
        <v>14</v>
      </c>
      <c r="H5006" s="59" t="s">
        <v>36</v>
      </c>
      <c r="I5006" s="59" t="s">
        <v>116</v>
      </c>
    </row>
    <row r="5007" spans="1:9" x14ac:dyDescent="0.2">
      <c r="A5007" s="62">
        <v>34243</v>
      </c>
      <c r="B5007" s="63">
        <v>-0.20000000000000018</v>
      </c>
      <c r="C5007" s="63" t="s">
        <v>1081</v>
      </c>
      <c r="D5007" s="63" t="s">
        <v>1067</v>
      </c>
      <c r="E5007" s="59" t="s">
        <v>17</v>
      </c>
      <c r="F5007" s="59" t="s">
        <v>0</v>
      </c>
      <c r="G5007" s="59" t="s">
        <v>14</v>
      </c>
      <c r="H5007" s="59" t="s">
        <v>36</v>
      </c>
      <c r="I5007" s="59" t="s">
        <v>116</v>
      </c>
    </row>
    <row r="5008" spans="1:9" x14ac:dyDescent="0.2">
      <c r="A5008" s="62">
        <v>34335</v>
      </c>
      <c r="B5008" s="63">
        <v>0</v>
      </c>
      <c r="C5008" s="63" t="s">
        <v>1081</v>
      </c>
      <c r="D5008" s="63" t="s">
        <v>1067</v>
      </c>
      <c r="E5008" s="59" t="s">
        <v>17</v>
      </c>
      <c r="F5008" s="59" t="s">
        <v>0</v>
      </c>
      <c r="G5008" s="59" t="s">
        <v>14</v>
      </c>
      <c r="H5008" s="59" t="s">
        <v>36</v>
      </c>
      <c r="I5008" s="59" t="s">
        <v>116</v>
      </c>
    </row>
    <row r="5009" spans="1:9" x14ac:dyDescent="0.2">
      <c r="A5009" s="62">
        <v>34425</v>
      </c>
      <c r="B5009" s="63">
        <v>-0.39999999999999947</v>
      </c>
      <c r="C5009" s="63" t="s">
        <v>1081</v>
      </c>
      <c r="D5009" s="63" t="s">
        <v>1067</v>
      </c>
      <c r="E5009" s="59" t="s">
        <v>17</v>
      </c>
      <c r="F5009" s="59" t="s">
        <v>0</v>
      </c>
      <c r="G5009" s="59" t="s">
        <v>14</v>
      </c>
      <c r="H5009" s="59" t="s">
        <v>36</v>
      </c>
      <c r="I5009" s="59" t="s">
        <v>116</v>
      </c>
    </row>
    <row r="5010" spans="1:9" x14ac:dyDescent="0.2">
      <c r="A5010" s="62">
        <v>34516</v>
      </c>
      <c r="B5010" s="63">
        <v>-0.20000000000000018</v>
      </c>
      <c r="C5010" s="63" t="s">
        <v>1081</v>
      </c>
      <c r="D5010" s="63" t="s">
        <v>1067</v>
      </c>
      <c r="E5010" s="59" t="s">
        <v>17</v>
      </c>
      <c r="F5010" s="59" t="s">
        <v>0</v>
      </c>
      <c r="G5010" s="59" t="s">
        <v>14</v>
      </c>
      <c r="H5010" s="59" t="s">
        <v>36</v>
      </c>
      <c r="I5010" s="59" t="s">
        <v>116</v>
      </c>
    </row>
    <row r="5011" spans="1:9" x14ac:dyDescent="0.2">
      <c r="A5011" s="62">
        <v>34608</v>
      </c>
      <c r="B5011" s="63">
        <v>-0.40000000000000036</v>
      </c>
      <c r="C5011" s="63" t="s">
        <v>1081</v>
      </c>
      <c r="D5011" s="63" t="s">
        <v>1067</v>
      </c>
      <c r="E5011" s="59" t="s">
        <v>17</v>
      </c>
      <c r="F5011" s="59" t="s">
        <v>0</v>
      </c>
      <c r="G5011" s="59" t="s">
        <v>14</v>
      </c>
      <c r="H5011" s="59" t="s">
        <v>36</v>
      </c>
      <c r="I5011" s="59" t="s">
        <v>116</v>
      </c>
    </row>
    <row r="5012" spans="1:9" x14ac:dyDescent="0.2">
      <c r="A5012" s="62">
        <v>34700</v>
      </c>
      <c r="B5012" s="63">
        <v>-9.9999999999999645E-2</v>
      </c>
      <c r="C5012" s="63" t="s">
        <v>1081</v>
      </c>
      <c r="D5012" s="63" t="s">
        <v>1067</v>
      </c>
      <c r="E5012" s="59" t="s">
        <v>17</v>
      </c>
      <c r="F5012" s="59" t="s">
        <v>0</v>
      </c>
      <c r="G5012" s="59" t="s">
        <v>14</v>
      </c>
      <c r="H5012" s="59" t="s">
        <v>36</v>
      </c>
      <c r="I5012" s="59" t="s">
        <v>116</v>
      </c>
    </row>
    <row r="5013" spans="1:9" x14ac:dyDescent="0.2">
      <c r="A5013" s="62">
        <v>34790</v>
      </c>
      <c r="B5013" s="63">
        <v>0.20000000000000018</v>
      </c>
      <c r="C5013" s="63" t="s">
        <v>1081</v>
      </c>
      <c r="D5013" s="63" t="s">
        <v>1067</v>
      </c>
      <c r="E5013" s="59" t="s">
        <v>17</v>
      </c>
      <c r="F5013" s="59" t="s">
        <v>0</v>
      </c>
      <c r="G5013" s="59" t="s">
        <v>14</v>
      </c>
      <c r="H5013" s="59" t="s">
        <v>36</v>
      </c>
      <c r="I5013" s="59" t="s">
        <v>116</v>
      </c>
    </row>
    <row r="5014" spans="1:9" x14ac:dyDescent="0.2">
      <c r="A5014" s="62">
        <v>34881</v>
      </c>
      <c r="B5014" s="63">
        <v>0</v>
      </c>
      <c r="C5014" s="63" t="s">
        <v>1081</v>
      </c>
      <c r="D5014" s="63" t="s">
        <v>1067</v>
      </c>
      <c r="E5014" s="59" t="s">
        <v>17</v>
      </c>
      <c r="F5014" s="59" t="s">
        <v>0</v>
      </c>
      <c r="G5014" s="59" t="s">
        <v>14</v>
      </c>
      <c r="H5014" s="59" t="s">
        <v>36</v>
      </c>
      <c r="I5014" s="59" t="s">
        <v>116</v>
      </c>
    </row>
    <row r="5015" spans="1:9" x14ac:dyDescent="0.2">
      <c r="A5015" s="62">
        <v>34973</v>
      </c>
      <c r="B5015" s="63">
        <v>-0.10000000000000053</v>
      </c>
      <c r="C5015" s="63" t="s">
        <v>1081</v>
      </c>
      <c r="D5015" s="63" t="s">
        <v>1067</v>
      </c>
      <c r="E5015" s="59" t="s">
        <v>17</v>
      </c>
      <c r="F5015" s="59" t="s">
        <v>0</v>
      </c>
      <c r="G5015" s="59" t="s">
        <v>14</v>
      </c>
      <c r="H5015" s="59" t="s">
        <v>36</v>
      </c>
      <c r="I5015" s="59" t="s">
        <v>116</v>
      </c>
    </row>
    <row r="5016" spans="1:9" x14ac:dyDescent="0.2">
      <c r="A5016" s="62">
        <v>35065</v>
      </c>
      <c r="B5016" s="63">
        <v>-9.9999999999999645E-2</v>
      </c>
      <c r="C5016" s="63" t="s">
        <v>1081</v>
      </c>
      <c r="D5016" s="63" t="s">
        <v>1067</v>
      </c>
      <c r="E5016" s="59" t="s">
        <v>17</v>
      </c>
      <c r="F5016" s="59" t="s">
        <v>0</v>
      </c>
      <c r="G5016" s="59" t="s">
        <v>14</v>
      </c>
      <c r="H5016" s="59" t="s">
        <v>36</v>
      </c>
      <c r="I5016" s="59" t="s">
        <v>116</v>
      </c>
    </row>
    <row r="5017" spans="1:9" x14ac:dyDescent="0.2">
      <c r="A5017" s="62">
        <v>35156</v>
      </c>
      <c r="B5017" s="63">
        <v>0</v>
      </c>
      <c r="C5017" s="63" t="s">
        <v>1081</v>
      </c>
      <c r="D5017" s="63" t="s">
        <v>1067</v>
      </c>
      <c r="E5017" s="59" t="s">
        <v>17</v>
      </c>
      <c r="F5017" s="59" t="s">
        <v>0</v>
      </c>
      <c r="G5017" s="59" t="s">
        <v>14</v>
      </c>
      <c r="H5017" s="59" t="s">
        <v>36</v>
      </c>
      <c r="I5017" s="59" t="s">
        <v>116</v>
      </c>
    </row>
    <row r="5018" spans="1:9" x14ac:dyDescent="0.2">
      <c r="A5018" s="62">
        <v>35247</v>
      </c>
      <c r="B5018" s="63">
        <v>-0.20000000000000018</v>
      </c>
      <c r="C5018" s="63" t="s">
        <v>1081</v>
      </c>
      <c r="D5018" s="63" t="s">
        <v>1067</v>
      </c>
      <c r="E5018" s="59" t="s">
        <v>17</v>
      </c>
      <c r="F5018" s="59" t="s">
        <v>0</v>
      </c>
      <c r="G5018" s="59" t="s">
        <v>14</v>
      </c>
      <c r="H5018" s="59" t="s">
        <v>36</v>
      </c>
      <c r="I5018" s="59" t="s">
        <v>116</v>
      </c>
    </row>
    <row r="5019" spans="1:9" x14ac:dyDescent="0.2">
      <c r="A5019" s="62">
        <v>35339</v>
      </c>
      <c r="B5019" s="63">
        <v>0</v>
      </c>
      <c r="C5019" s="63" t="s">
        <v>1081</v>
      </c>
      <c r="D5019" s="63" t="s">
        <v>1067</v>
      </c>
      <c r="E5019" s="59" t="s">
        <v>17</v>
      </c>
      <c r="F5019" s="59" t="s">
        <v>0</v>
      </c>
      <c r="G5019" s="59" t="s">
        <v>14</v>
      </c>
      <c r="H5019" s="59" t="s">
        <v>36</v>
      </c>
      <c r="I5019" s="59" t="s">
        <v>116</v>
      </c>
    </row>
    <row r="5020" spans="1:9" x14ac:dyDescent="0.2">
      <c r="A5020" s="62">
        <v>35431</v>
      </c>
      <c r="B5020" s="63">
        <v>-9.9999999999999645E-2</v>
      </c>
      <c r="C5020" s="63" t="s">
        <v>1081</v>
      </c>
      <c r="D5020" s="63" t="s">
        <v>1067</v>
      </c>
      <c r="E5020" s="59" t="s">
        <v>17</v>
      </c>
      <c r="F5020" s="59" t="s">
        <v>0</v>
      </c>
      <c r="G5020" s="59" t="s">
        <v>14</v>
      </c>
      <c r="H5020" s="59" t="s">
        <v>36</v>
      </c>
      <c r="I5020" s="59" t="s">
        <v>116</v>
      </c>
    </row>
    <row r="5021" spans="1:9" x14ac:dyDescent="0.2">
      <c r="A5021" s="62">
        <v>35521</v>
      </c>
      <c r="B5021" s="63">
        <v>-0.20000000000000018</v>
      </c>
      <c r="C5021" s="63" t="s">
        <v>1081</v>
      </c>
      <c r="D5021" s="63" t="s">
        <v>1067</v>
      </c>
      <c r="E5021" s="59" t="s">
        <v>17</v>
      </c>
      <c r="F5021" s="59" t="s">
        <v>0</v>
      </c>
      <c r="G5021" s="59" t="s">
        <v>14</v>
      </c>
      <c r="H5021" s="59" t="s">
        <v>36</v>
      </c>
      <c r="I5021" s="59" t="s">
        <v>116</v>
      </c>
    </row>
    <row r="5022" spans="1:9" x14ac:dyDescent="0.2">
      <c r="A5022" s="62">
        <v>35612</v>
      </c>
      <c r="B5022" s="63">
        <v>-9.9999999999999645E-2</v>
      </c>
      <c r="C5022" s="63" t="s">
        <v>1081</v>
      </c>
      <c r="D5022" s="63" t="s">
        <v>1067</v>
      </c>
      <c r="E5022" s="59" t="s">
        <v>17</v>
      </c>
      <c r="F5022" s="59" t="s">
        <v>0</v>
      </c>
      <c r="G5022" s="59" t="s">
        <v>14</v>
      </c>
      <c r="H5022" s="59" t="s">
        <v>36</v>
      </c>
      <c r="I5022" s="59" t="s">
        <v>116</v>
      </c>
    </row>
    <row r="5023" spans="1:9" x14ac:dyDescent="0.2">
      <c r="A5023" s="62">
        <v>35704</v>
      </c>
      <c r="B5023" s="63">
        <v>-0.20000000000000018</v>
      </c>
      <c r="C5023" s="63" t="s">
        <v>1081</v>
      </c>
      <c r="D5023" s="63" t="s">
        <v>1067</v>
      </c>
      <c r="E5023" s="59" t="s">
        <v>17</v>
      </c>
      <c r="F5023" s="59" t="s">
        <v>0</v>
      </c>
      <c r="G5023" s="59" t="s">
        <v>14</v>
      </c>
      <c r="H5023" s="59" t="s">
        <v>36</v>
      </c>
      <c r="I5023" s="59" t="s">
        <v>116</v>
      </c>
    </row>
    <row r="5024" spans="1:9" x14ac:dyDescent="0.2">
      <c r="A5024" s="62">
        <v>35796</v>
      </c>
      <c r="B5024" s="63">
        <v>-0.10000000000000053</v>
      </c>
      <c r="C5024" s="63" t="s">
        <v>1081</v>
      </c>
      <c r="D5024" s="63" t="s">
        <v>1067</v>
      </c>
      <c r="E5024" s="59" t="s">
        <v>17</v>
      </c>
      <c r="F5024" s="59" t="s">
        <v>0</v>
      </c>
      <c r="G5024" s="59" t="s">
        <v>14</v>
      </c>
      <c r="H5024" s="59" t="s">
        <v>36</v>
      </c>
      <c r="I5024" s="59" t="s">
        <v>116</v>
      </c>
    </row>
    <row r="5025" spans="1:9" x14ac:dyDescent="0.2">
      <c r="A5025" s="62">
        <v>35886</v>
      </c>
      <c r="B5025" s="63">
        <v>-0.19999999999999929</v>
      </c>
      <c r="C5025" s="63" t="s">
        <v>1081</v>
      </c>
      <c r="D5025" s="63" t="s">
        <v>1067</v>
      </c>
      <c r="E5025" s="59" t="s">
        <v>17</v>
      </c>
      <c r="F5025" s="59" t="s">
        <v>0</v>
      </c>
      <c r="G5025" s="59" t="s">
        <v>14</v>
      </c>
      <c r="H5025" s="59" t="s">
        <v>36</v>
      </c>
      <c r="I5025" s="59" t="s">
        <v>116</v>
      </c>
    </row>
    <row r="5026" spans="1:9" x14ac:dyDescent="0.2">
      <c r="A5026" s="62">
        <v>35977</v>
      </c>
      <c r="B5026" s="63">
        <v>9.9999999999999645E-2</v>
      </c>
      <c r="C5026" s="63" t="s">
        <v>1081</v>
      </c>
      <c r="D5026" s="63" t="s">
        <v>1067</v>
      </c>
      <c r="E5026" s="59" t="s">
        <v>17</v>
      </c>
      <c r="F5026" s="59" t="s">
        <v>0</v>
      </c>
      <c r="G5026" s="59" t="s">
        <v>14</v>
      </c>
      <c r="H5026" s="59" t="s">
        <v>36</v>
      </c>
      <c r="I5026" s="59" t="s">
        <v>116</v>
      </c>
    </row>
    <row r="5027" spans="1:9" x14ac:dyDescent="0.2">
      <c r="A5027" s="62">
        <v>36069</v>
      </c>
      <c r="B5027" s="63">
        <v>-9.9999999999999645E-2</v>
      </c>
      <c r="C5027" s="63" t="s">
        <v>1081</v>
      </c>
      <c r="D5027" s="63" t="s">
        <v>1067</v>
      </c>
      <c r="E5027" s="59" t="s">
        <v>17</v>
      </c>
      <c r="F5027" s="59" t="s">
        <v>0</v>
      </c>
      <c r="G5027" s="59" t="s">
        <v>14</v>
      </c>
      <c r="H5027" s="59" t="s">
        <v>36</v>
      </c>
      <c r="I5027" s="59" t="s">
        <v>116</v>
      </c>
    </row>
    <row r="5028" spans="1:9" x14ac:dyDescent="0.2">
      <c r="A5028" s="62">
        <v>36161</v>
      </c>
      <c r="B5028" s="63">
        <v>-0.10000000000000053</v>
      </c>
      <c r="C5028" s="63" t="s">
        <v>1081</v>
      </c>
      <c r="D5028" s="63" t="s">
        <v>1067</v>
      </c>
      <c r="E5028" s="59" t="s">
        <v>17</v>
      </c>
      <c r="F5028" s="59" t="s">
        <v>0</v>
      </c>
      <c r="G5028" s="59" t="s">
        <v>14</v>
      </c>
      <c r="H5028" s="59" t="s">
        <v>36</v>
      </c>
      <c r="I5028" s="59" t="s">
        <v>116</v>
      </c>
    </row>
    <row r="5029" spans="1:9" x14ac:dyDescent="0.2">
      <c r="A5029" s="62">
        <v>36251</v>
      </c>
      <c r="B5029" s="63">
        <v>0</v>
      </c>
      <c r="C5029" s="63" t="s">
        <v>1081</v>
      </c>
      <c r="D5029" s="63" t="s">
        <v>1067</v>
      </c>
      <c r="E5029" s="59" t="s">
        <v>17</v>
      </c>
      <c r="F5029" s="59" t="s">
        <v>0</v>
      </c>
      <c r="G5029" s="59" t="s">
        <v>14</v>
      </c>
      <c r="H5029" s="59" t="s">
        <v>36</v>
      </c>
      <c r="I5029" s="59" t="s">
        <v>116</v>
      </c>
    </row>
    <row r="5030" spans="1:9" x14ac:dyDescent="0.2">
      <c r="A5030" s="62">
        <v>36342</v>
      </c>
      <c r="B5030" s="63">
        <v>-9.9999999999999645E-2</v>
      </c>
      <c r="C5030" s="63" t="s">
        <v>1081</v>
      </c>
      <c r="D5030" s="63" t="s">
        <v>1067</v>
      </c>
      <c r="E5030" s="59" t="s">
        <v>17</v>
      </c>
      <c r="F5030" s="59" t="s">
        <v>0</v>
      </c>
      <c r="G5030" s="59" t="s">
        <v>14</v>
      </c>
      <c r="H5030" s="59" t="s">
        <v>36</v>
      </c>
      <c r="I5030" s="59" t="s">
        <v>116</v>
      </c>
    </row>
    <row r="5031" spans="1:9" x14ac:dyDescent="0.2">
      <c r="A5031" s="62">
        <v>36434</v>
      </c>
      <c r="B5031" s="63">
        <v>-0.10000000000000053</v>
      </c>
      <c r="C5031" s="63" t="s">
        <v>1081</v>
      </c>
      <c r="D5031" s="63" t="s">
        <v>1067</v>
      </c>
      <c r="E5031" s="59" t="s">
        <v>17</v>
      </c>
      <c r="F5031" s="59" t="s">
        <v>0</v>
      </c>
      <c r="G5031" s="59" t="s">
        <v>14</v>
      </c>
      <c r="H5031" s="59" t="s">
        <v>36</v>
      </c>
      <c r="I5031" s="59" t="s">
        <v>116</v>
      </c>
    </row>
    <row r="5032" spans="1:9" x14ac:dyDescent="0.2">
      <c r="A5032" s="62">
        <v>36526</v>
      </c>
      <c r="B5032" s="63">
        <v>-9.9999999999999645E-2</v>
      </c>
      <c r="C5032" s="63" t="s">
        <v>1081</v>
      </c>
      <c r="D5032" s="63" t="s">
        <v>1067</v>
      </c>
      <c r="E5032" s="59" t="s">
        <v>17</v>
      </c>
      <c r="F5032" s="59" t="s">
        <v>0</v>
      </c>
      <c r="G5032" s="59" t="s">
        <v>14</v>
      </c>
      <c r="H5032" s="59" t="s">
        <v>36</v>
      </c>
      <c r="I5032" s="59" t="s">
        <v>116</v>
      </c>
    </row>
    <row r="5033" spans="1:9" x14ac:dyDescent="0.2">
      <c r="A5033" s="62">
        <v>36617</v>
      </c>
      <c r="B5033" s="63">
        <v>-0.10000000000000009</v>
      </c>
      <c r="C5033" s="63" t="s">
        <v>1081</v>
      </c>
      <c r="D5033" s="63" t="s">
        <v>1067</v>
      </c>
      <c r="E5033" s="59" t="s">
        <v>17</v>
      </c>
      <c r="F5033" s="59" t="s">
        <v>0</v>
      </c>
      <c r="G5033" s="59" t="s">
        <v>14</v>
      </c>
      <c r="H5033" s="59" t="s">
        <v>36</v>
      </c>
      <c r="I5033" s="59" t="s">
        <v>116</v>
      </c>
    </row>
    <row r="5034" spans="1:9" x14ac:dyDescent="0.2">
      <c r="A5034" s="62">
        <v>36708</v>
      </c>
      <c r="B5034" s="63">
        <v>0.10000000000000009</v>
      </c>
      <c r="C5034" s="63" t="s">
        <v>1081</v>
      </c>
      <c r="D5034" s="63" t="s">
        <v>1067</v>
      </c>
      <c r="E5034" s="59" t="s">
        <v>17</v>
      </c>
      <c r="F5034" s="59" t="s">
        <v>0</v>
      </c>
      <c r="G5034" s="59" t="s">
        <v>14</v>
      </c>
      <c r="H5034" s="59" t="s">
        <v>36</v>
      </c>
      <c r="I5034" s="59" t="s">
        <v>116</v>
      </c>
    </row>
    <row r="5035" spans="1:9" x14ac:dyDescent="0.2">
      <c r="A5035" s="62">
        <v>36800</v>
      </c>
      <c r="B5035" s="63">
        <v>-0.10000000000000009</v>
      </c>
      <c r="C5035" s="63" t="s">
        <v>1081</v>
      </c>
      <c r="D5035" s="63" t="s">
        <v>1067</v>
      </c>
      <c r="E5035" s="59" t="s">
        <v>17</v>
      </c>
      <c r="F5035" s="59" t="s">
        <v>0</v>
      </c>
      <c r="G5035" s="59" t="s">
        <v>14</v>
      </c>
      <c r="H5035" s="59" t="s">
        <v>36</v>
      </c>
      <c r="I5035" s="59" t="s">
        <v>116</v>
      </c>
    </row>
    <row r="5036" spans="1:9" x14ac:dyDescent="0.2">
      <c r="A5036" s="62">
        <v>36892</v>
      </c>
      <c r="B5036" s="63">
        <v>0.30000000000000027</v>
      </c>
      <c r="C5036" s="63" t="s">
        <v>1081</v>
      </c>
      <c r="D5036" s="63" t="s">
        <v>1067</v>
      </c>
      <c r="E5036" s="59" t="s">
        <v>17</v>
      </c>
      <c r="F5036" s="59" t="s">
        <v>0</v>
      </c>
      <c r="G5036" s="59" t="s">
        <v>14</v>
      </c>
      <c r="H5036" s="59" t="s">
        <v>36</v>
      </c>
      <c r="I5036" s="59" t="s">
        <v>116</v>
      </c>
    </row>
    <row r="5037" spans="1:9" x14ac:dyDescent="0.2">
      <c r="A5037" s="62">
        <v>36982</v>
      </c>
      <c r="B5037" s="63">
        <v>0.20000000000000018</v>
      </c>
      <c r="C5037" s="63" t="s">
        <v>1081</v>
      </c>
      <c r="D5037" s="63" t="s">
        <v>1067</v>
      </c>
      <c r="E5037" s="59" t="s">
        <v>17</v>
      </c>
      <c r="F5037" s="59" t="s">
        <v>0</v>
      </c>
      <c r="G5037" s="59" t="s">
        <v>14</v>
      </c>
      <c r="H5037" s="59" t="s">
        <v>36</v>
      </c>
      <c r="I5037" s="59" t="s">
        <v>116</v>
      </c>
    </row>
    <row r="5038" spans="1:9" x14ac:dyDescent="0.2">
      <c r="A5038" s="62">
        <v>37073</v>
      </c>
      <c r="B5038" s="63">
        <v>0.39999999999999947</v>
      </c>
      <c r="C5038" s="63" t="s">
        <v>1081</v>
      </c>
      <c r="D5038" s="63" t="s">
        <v>1067</v>
      </c>
      <c r="E5038" s="59" t="s">
        <v>17</v>
      </c>
      <c r="F5038" s="59" t="s">
        <v>0</v>
      </c>
      <c r="G5038" s="59" t="s">
        <v>14</v>
      </c>
      <c r="H5038" s="59" t="s">
        <v>36</v>
      </c>
      <c r="I5038" s="59" t="s">
        <v>116</v>
      </c>
    </row>
    <row r="5039" spans="1:9" x14ac:dyDescent="0.2">
      <c r="A5039" s="62">
        <v>37165</v>
      </c>
      <c r="B5039" s="63">
        <v>0.70000000000000018</v>
      </c>
      <c r="C5039" s="63" t="s">
        <v>1081</v>
      </c>
      <c r="D5039" s="63" t="s">
        <v>1067</v>
      </c>
      <c r="E5039" s="59" t="s">
        <v>17</v>
      </c>
      <c r="F5039" s="59" t="s">
        <v>0</v>
      </c>
      <c r="G5039" s="59" t="s">
        <v>14</v>
      </c>
      <c r="H5039" s="59" t="s">
        <v>36</v>
      </c>
      <c r="I5039" s="59" t="s">
        <v>116</v>
      </c>
    </row>
    <row r="5040" spans="1:9" x14ac:dyDescent="0.2">
      <c r="A5040" s="62">
        <v>37257</v>
      </c>
      <c r="B5040" s="63">
        <v>0.20000000000000018</v>
      </c>
      <c r="C5040" s="63" t="s">
        <v>1081</v>
      </c>
      <c r="D5040" s="63" t="s">
        <v>1067</v>
      </c>
      <c r="E5040" s="59" t="s">
        <v>17</v>
      </c>
      <c r="F5040" s="59" t="s">
        <v>0</v>
      </c>
      <c r="G5040" s="59" t="s">
        <v>14</v>
      </c>
      <c r="H5040" s="59" t="s">
        <v>36</v>
      </c>
      <c r="I5040" s="59" t="s">
        <v>116</v>
      </c>
    </row>
    <row r="5041" spans="1:9" x14ac:dyDescent="0.2">
      <c r="A5041" s="62">
        <v>37347</v>
      </c>
      <c r="B5041" s="63">
        <v>9.9999999999999645E-2</v>
      </c>
      <c r="C5041" s="63" t="s">
        <v>1081</v>
      </c>
      <c r="D5041" s="63" t="s">
        <v>1067</v>
      </c>
      <c r="E5041" s="59" t="s">
        <v>17</v>
      </c>
      <c r="F5041" s="59" t="s">
        <v>0</v>
      </c>
      <c r="G5041" s="59" t="s">
        <v>14</v>
      </c>
      <c r="H5041" s="59" t="s">
        <v>36</v>
      </c>
      <c r="I5041" s="59" t="s">
        <v>116</v>
      </c>
    </row>
    <row r="5042" spans="1:9" x14ac:dyDescent="0.2">
      <c r="A5042" s="62">
        <v>37438</v>
      </c>
      <c r="B5042" s="63">
        <v>-9.9999999999999645E-2</v>
      </c>
      <c r="C5042" s="63" t="s">
        <v>1081</v>
      </c>
      <c r="D5042" s="63" t="s">
        <v>1067</v>
      </c>
      <c r="E5042" s="59" t="s">
        <v>17</v>
      </c>
      <c r="F5042" s="59" t="s">
        <v>0</v>
      </c>
      <c r="G5042" s="59" t="s">
        <v>14</v>
      </c>
      <c r="H5042" s="59" t="s">
        <v>36</v>
      </c>
      <c r="I5042" s="59" t="s">
        <v>116</v>
      </c>
    </row>
    <row r="5043" spans="1:9" x14ac:dyDescent="0.2">
      <c r="A5043" s="62">
        <v>37530</v>
      </c>
      <c r="B5043" s="63">
        <v>0.20000000000000018</v>
      </c>
      <c r="C5043" s="63" t="s">
        <v>1081</v>
      </c>
      <c r="D5043" s="63" t="s">
        <v>1067</v>
      </c>
      <c r="E5043" s="59" t="s">
        <v>17</v>
      </c>
      <c r="F5043" s="59" t="s">
        <v>0</v>
      </c>
      <c r="G5043" s="59" t="s">
        <v>14</v>
      </c>
      <c r="H5043" s="59" t="s">
        <v>36</v>
      </c>
      <c r="I5043" s="59" t="s">
        <v>116</v>
      </c>
    </row>
    <row r="5044" spans="1:9" x14ac:dyDescent="0.2">
      <c r="A5044" s="62">
        <v>37622</v>
      </c>
      <c r="B5044" s="63">
        <v>0</v>
      </c>
      <c r="C5044" s="63" t="s">
        <v>1081</v>
      </c>
      <c r="D5044" s="63" t="s">
        <v>1067</v>
      </c>
      <c r="E5044" s="59" t="s">
        <v>17</v>
      </c>
      <c r="F5044" s="59" t="s">
        <v>0</v>
      </c>
      <c r="G5044" s="59" t="s">
        <v>14</v>
      </c>
      <c r="H5044" s="59" t="s">
        <v>36</v>
      </c>
      <c r="I5044" s="59" t="s">
        <v>116</v>
      </c>
    </row>
    <row r="5045" spans="1:9" x14ac:dyDescent="0.2">
      <c r="A5045" s="62">
        <v>37712</v>
      </c>
      <c r="B5045" s="63">
        <v>0.19999999999999929</v>
      </c>
      <c r="C5045" s="63" t="s">
        <v>1081</v>
      </c>
      <c r="D5045" s="63" t="s">
        <v>1067</v>
      </c>
      <c r="E5045" s="59" t="s">
        <v>17</v>
      </c>
      <c r="F5045" s="59" t="s">
        <v>0</v>
      </c>
      <c r="G5045" s="59" t="s">
        <v>14</v>
      </c>
      <c r="H5045" s="59" t="s">
        <v>36</v>
      </c>
      <c r="I5045" s="59" t="s">
        <v>116</v>
      </c>
    </row>
    <row r="5046" spans="1:9" x14ac:dyDescent="0.2">
      <c r="A5046" s="62">
        <v>37803</v>
      </c>
      <c r="B5046" s="63">
        <v>0</v>
      </c>
      <c r="C5046" s="63" t="s">
        <v>1081</v>
      </c>
      <c r="D5046" s="63" t="s">
        <v>1067</v>
      </c>
      <c r="E5046" s="59" t="s">
        <v>17</v>
      </c>
      <c r="F5046" s="59" t="s">
        <v>0</v>
      </c>
      <c r="G5046" s="59" t="s">
        <v>14</v>
      </c>
      <c r="H5046" s="59" t="s">
        <v>36</v>
      </c>
      <c r="I5046" s="59" t="s">
        <v>116</v>
      </c>
    </row>
    <row r="5047" spans="1:9" x14ac:dyDescent="0.2">
      <c r="A5047" s="62">
        <v>37895</v>
      </c>
      <c r="B5047" s="63">
        <v>-0.29999999999999982</v>
      </c>
      <c r="C5047" s="63" t="s">
        <v>1081</v>
      </c>
      <c r="D5047" s="63" t="s">
        <v>1067</v>
      </c>
      <c r="E5047" s="59" t="s">
        <v>17</v>
      </c>
      <c r="F5047" s="59" t="s">
        <v>0</v>
      </c>
      <c r="G5047" s="59" t="s">
        <v>14</v>
      </c>
      <c r="H5047" s="59" t="s">
        <v>36</v>
      </c>
      <c r="I5047" s="59" t="s">
        <v>116</v>
      </c>
    </row>
    <row r="5048" spans="1:9" x14ac:dyDescent="0.2">
      <c r="A5048" s="62">
        <v>37987</v>
      </c>
      <c r="B5048" s="63">
        <v>-9.9999999999999645E-2</v>
      </c>
      <c r="C5048" s="63" t="s">
        <v>1081</v>
      </c>
      <c r="D5048" s="63" t="s">
        <v>1067</v>
      </c>
      <c r="E5048" s="59" t="s">
        <v>17</v>
      </c>
      <c r="F5048" s="59" t="s">
        <v>0</v>
      </c>
      <c r="G5048" s="59" t="s">
        <v>14</v>
      </c>
      <c r="H5048" s="59" t="s">
        <v>36</v>
      </c>
      <c r="I5048" s="59" t="s">
        <v>116</v>
      </c>
    </row>
    <row r="5049" spans="1:9" x14ac:dyDescent="0.2">
      <c r="A5049" s="62">
        <v>38078</v>
      </c>
      <c r="B5049" s="63">
        <v>-0.10000000000000053</v>
      </c>
      <c r="C5049" s="63" t="s">
        <v>1081</v>
      </c>
      <c r="D5049" s="63" t="s">
        <v>1067</v>
      </c>
      <c r="E5049" s="59" t="s">
        <v>17</v>
      </c>
      <c r="F5049" s="59" t="s">
        <v>0</v>
      </c>
      <c r="G5049" s="59" t="s">
        <v>14</v>
      </c>
      <c r="H5049" s="59" t="s">
        <v>36</v>
      </c>
      <c r="I5049" s="59" t="s">
        <v>116</v>
      </c>
    </row>
    <row r="5050" spans="1:9" x14ac:dyDescent="0.2">
      <c r="A5050" s="62">
        <v>38169</v>
      </c>
      <c r="B5050" s="63">
        <v>-0.19999999999999929</v>
      </c>
      <c r="C5050" s="63" t="s">
        <v>1081</v>
      </c>
      <c r="D5050" s="63" t="s">
        <v>1067</v>
      </c>
      <c r="E5050" s="59" t="s">
        <v>17</v>
      </c>
      <c r="F5050" s="59" t="s">
        <v>0</v>
      </c>
      <c r="G5050" s="59" t="s">
        <v>14</v>
      </c>
      <c r="H5050" s="59" t="s">
        <v>36</v>
      </c>
      <c r="I5050" s="59" t="s">
        <v>116</v>
      </c>
    </row>
    <row r="5051" spans="1:9" x14ac:dyDescent="0.2">
      <c r="A5051" s="62">
        <v>38261</v>
      </c>
      <c r="B5051" s="63">
        <v>0</v>
      </c>
      <c r="C5051" s="63" t="s">
        <v>1081</v>
      </c>
      <c r="D5051" s="63" t="s">
        <v>1067</v>
      </c>
      <c r="E5051" s="59" t="s">
        <v>17</v>
      </c>
      <c r="F5051" s="59" t="s">
        <v>0</v>
      </c>
      <c r="G5051" s="59" t="s">
        <v>14</v>
      </c>
      <c r="H5051" s="59" t="s">
        <v>36</v>
      </c>
      <c r="I5051" s="59" t="s">
        <v>116</v>
      </c>
    </row>
    <row r="5052" spans="1:9" x14ac:dyDescent="0.2">
      <c r="A5052" s="62">
        <v>38353</v>
      </c>
      <c r="B5052" s="63">
        <v>-0.10000000000000053</v>
      </c>
      <c r="C5052" s="63" t="s">
        <v>1081</v>
      </c>
      <c r="D5052" s="63" t="s">
        <v>1067</v>
      </c>
      <c r="E5052" s="59" t="s">
        <v>17</v>
      </c>
      <c r="F5052" s="59" t="s">
        <v>0</v>
      </c>
      <c r="G5052" s="59" t="s">
        <v>14</v>
      </c>
      <c r="H5052" s="59" t="s">
        <v>36</v>
      </c>
      <c r="I5052" s="59" t="s">
        <v>116</v>
      </c>
    </row>
    <row r="5053" spans="1:9" x14ac:dyDescent="0.2">
      <c r="A5053" s="62">
        <v>38443</v>
      </c>
      <c r="B5053" s="63">
        <v>-0.20000000000000018</v>
      </c>
      <c r="C5053" s="63" t="s">
        <v>1081</v>
      </c>
      <c r="D5053" s="63" t="s">
        <v>1067</v>
      </c>
      <c r="E5053" s="59" t="s">
        <v>17</v>
      </c>
      <c r="F5053" s="59" t="s">
        <v>0</v>
      </c>
      <c r="G5053" s="59" t="s">
        <v>14</v>
      </c>
      <c r="H5053" s="59" t="s">
        <v>36</v>
      </c>
      <c r="I5053" s="59" t="s">
        <v>116</v>
      </c>
    </row>
    <row r="5054" spans="1:9" x14ac:dyDescent="0.2">
      <c r="A5054" s="62">
        <v>38534</v>
      </c>
      <c r="B5054" s="63">
        <v>-9.9999999999999645E-2</v>
      </c>
      <c r="C5054" s="63" t="s">
        <v>1081</v>
      </c>
      <c r="D5054" s="63" t="s">
        <v>1067</v>
      </c>
      <c r="E5054" s="59" t="s">
        <v>17</v>
      </c>
      <c r="F5054" s="59" t="s">
        <v>0</v>
      </c>
      <c r="G5054" s="59" t="s">
        <v>14</v>
      </c>
      <c r="H5054" s="59" t="s">
        <v>36</v>
      </c>
      <c r="I5054" s="59" t="s">
        <v>116</v>
      </c>
    </row>
    <row r="5055" spans="1:9" x14ac:dyDescent="0.2">
      <c r="A5055" s="62">
        <v>38626</v>
      </c>
      <c r="B5055" s="63">
        <v>0</v>
      </c>
      <c r="C5055" s="63" t="s">
        <v>1081</v>
      </c>
      <c r="D5055" s="63" t="s">
        <v>1067</v>
      </c>
      <c r="E5055" s="59" t="s">
        <v>17</v>
      </c>
      <c r="F5055" s="59" t="s">
        <v>0</v>
      </c>
      <c r="G5055" s="59" t="s">
        <v>14</v>
      </c>
      <c r="H5055" s="59" t="s">
        <v>36</v>
      </c>
      <c r="I5055" s="59" t="s">
        <v>116</v>
      </c>
    </row>
    <row r="5056" spans="1:9" x14ac:dyDescent="0.2">
      <c r="A5056" s="62">
        <v>38718</v>
      </c>
      <c r="B5056" s="63">
        <v>-0.29999999999999982</v>
      </c>
      <c r="C5056" s="63" t="s">
        <v>1081</v>
      </c>
      <c r="D5056" s="63" t="s">
        <v>1067</v>
      </c>
      <c r="E5056" s="59" t="s">
        <v>17</v>
      </c>
      <c r="F5056" s="59" t="s">
        <v>0</v>
      </c>
      <c r="G5056" s="59" t="s">
        <v>14</v>
      </c>
      <c r="H5056" s="59" t="s">
        <v>36</v>
      </c>
      <c r="I5056" s="59" t="s">
        <v>116</v>
      </c>
    </row>
    <row r="5057" spans="1:9" x14ac:dyDescent="0.2">
      <c r="A5057" s="62">
        <v>38808</v>
      </c>
      <c r="B5057" s="63">
        <v>-0.10000000000000053</v>
      </c>
      <c r="C5057" s="63" t="s">
        <v>1081</v>
      </c>
      <c r="D5057" s="63" t="s">
        <v>1067</v>
      </c>
      <c r="E5057" s="59" t="s">
        <v>17</v>
      </c>
      <c r="F5057" s="59" t="s">
        <v>0</v>
      </c>
      <c r="G5057" s="59" t="s">
        <v>14</v>
      </c>
      <c r="H5057" s="59" t="s">
        <v>36</v>
      </c>
      <c r="I5057" s="59" t="s">
        <v>116</v>
      </c>
    </row>
    <row r="5058" spans="1:9" x14ac:dyDescent="0.2">
      <c r="A5058" s="62">
        <v>38899</v>
      </c>
      <c r="B5058" s="63">
        <v>0</v>
      </c>
      <c r="C5058" s="63" t="s">
        <v>1081</v>
      </c>
      <c r="D5058" s="63" t="s">
        <v>1067</v>
      </c>
      <c r="E5058" s="59" t="s">
        <v>17</v>
      </c>
      <c r="F5058" s="59" t="s">
        <v>0</v>
      </c>
      <c r="G5058" s="59" t="s">
        <v>14</v>
      </c>
      <c r="H5058" s="59" t="s">
        <v>36</v>
      </c>
      <c r="I5058" s="59" t="s">
        <v>116</v>
      </c>
    </row>
    <row r="5059" spans="1:9" x14ac:dyDescent="0.2">
      <c r="A5059" s="62">
        <v>38991</v>
      </c>
      <c r="B5059" s="63">
        <v>-0.19999999999999929</v>
      </c>
      <c r="C5059" s="63" t="s">
        <v>1081</v>
      </c>
      <c r="D5059" s="63" t="s">
        <v>1067</v>
      </c>
      <c r="E5059" s="59" t="s">
        <v>17</v>
      </c>
      <c r="F5059" s="59" t="s">
        <v>0</v>
      </c>
      <c r="G5059" s="59" t="s">
        <v>14</v>
      </c>
      <c r="H5059" s="59" t="s">
        <v>36</v>
      </c>
      <c r="I5059" s="59" t="s">
        <v>116</v>
      </c>
    </row>
    <row r="5060" spans="1:9" x14ac:dyDescent="0.2">
      <c r="A5060" s="62">
        <v>39083</v>
      </c>
      <c r="B5060" s="63">
        <v>9.9999999999999645E-2</v>
      </c>
      <c r="C5060" s="63" t="s">
        <v>1081</v>
      </c>
      <c r="D5060" s="63" t="s">
        <v>1067</v>
      </c>
      <c r="E5060" s="59" t="s">
        <v>17</v>
      </c>
      <c r="F5060" s="59" t="s">
        <v>0</v>
      </c>
      <c r="G5060" s="59" t="s">
        <v>14</v>
      </c>
      <c r="H5060" s="59" t="s">
        <v>36</v>
      </c>
      <c r="I5060" s="59" t="s">
        <v>116</v>
      </c>
    </row>
    <row r="5061" spans="1:9" x14ac:dyDescent="0.2">
      <c r="A5061" s="62">
        <v>39173</v>
      </c>
      <c r="B5061" s="63">
        <v>0</v>
      </c>
      <c r="C5061" s="63" t="s">
        <v>1081</v>
      </c>
      <c r="D5061" s="63" t="s">
        <v>1067</v>
      </c>
      <c r="E5061" s="59" t="s">
        <v>17</v>
      </c>
      <c r="F5061" s="59" t="s">
        <v>0</v>
      </c>
      <c r="G5061" s="59" t="s">
        <v>14</v>
      </c>
      <c r="H5061" s="59" t="s">
        <v>36</v>
      </c>
      <c r="I5061" s="59" t="s">
        <v>116</v>
      </c>
    </row>
    <row r="5062" spans="1:9" x14ac:dyDescent="0.2">
      <c r="A5062" s="62">
        <v>39264</v>
      </c>
      <c r="B5062" s="63">
        <v>0.20000000000000018</v>
      </c>
      <c r="C5062" s="63" t="s">
        <v>1081</v>
      </c>
      <c r="D5062" s="63" t="s">
        <v>1067</v>
      </c>
      <c r="E5062" s="59" t="s">
        <v>17</v>
      </c>
      <c r="F5062" s="59" t="s">
        <v>0</v>
      </c>
      <c r="G5062" s="59" t="s">
        <v>14</v>
      </c>
      <c r="H5062" s="59" t="s">
        <v>36</v>
      </c>
      <c r="I5062" s="59" t="s">
        <v>116</v>
      </c>
    </row>
    <row r="5063" spans="1:9" x14ac:dyDescent="0.2">
      <c r="A5063" s="62">
        <v>39356</v>
      </c>
      <c r="B5063" s="63">
        <v>9.9999999999999645E-2</v>
      </c>
      <c r="C5063" s="63" t="s">
        <v>1081</v>
      </c>
      <c r="D5063" s="63" t="s">
        <v>1067</v>
      </c>
      <c r="E5063" s="59" t="s">
        <v>17</v>
      </c>
      <c r="F5063" s="59" t="s">
        <v>0</v>
      </c>
      <c r="G5063" s="59" t="s">
        <v>14</v>
      </c>
      <c r="H5063" s="59" t="s">
        <v>36</v>
      </c>
      <c r="I5063" s="59" t="s">
        <v>116</v>
      </c>
    </row>
    <row r="5064" spans="1:9" x14ac:dyDescent="0.2">
      <c r="A5064" s="62">
        <v>39448</v>
      </c>
      <c r="B5064" s="63">
        <v>0.20000000000000018</v>
      </c>
      <c r="C5064" s="63" t="s">
        <v>1081</v>
      </c>
      <c r="D5064" s="63" t="s">
        <v>1067</v>
      </c>
      <c r="E5064" s="59" t="s">
        <v>17</v>
      </c>
      <c r="F5064" s="59" t="s">
        <v>0</v>
      </c>
      <c r="G5064" s="59" t="s">
        <v>14</v>
      </c>
      <c r="H5064" s="59" t="s">
        <v>36</v>
      </c>
      <c r="I5064" s="59" t="s">
        <v>116</v>
      </c>
    </row>
    <row r="5065" spans="1:9" x14ac:dyDescent="0.2">
      <c r="A5065" s="62">
        <v>39539</v>
      </c>
      <c r="B5065" s="63">
        <v>0.29999999999999982</v>
      </c>
      <c r="C5065" s="63" t="s">
        <v>1081</v>
      </c>
      <c r="D5065" s="63" t="s">
        <v>1067</v>
      </c>
      <c r="E5065" s="59" t="s">
        <v>17</v>
      </c>
      <c r="F5065" s="59" t="s">
        <v>0</v>
      </c>
      <c r="G5065" s="59" t="s">
        <v>14</v>
      </c>
      <c r="H5065" s="59" t="s">
        <v>36</v>
      </c>
      <c r="I5065" s="59" t="s">
        <v>116</v>
      </c>
    </row>
    <row r="5066" spans="1:9" x14ac:dyDescent="0.2">
      <c r="A5066" s="62">
        <v>39630</v>
      </c>
      <c r="B5066" s="63">
        <v>0.70000000000000018</v>
      </c>
      <c r="C5066" s="63" t="s">
        <v>1081</v>
      </c>
      <c r="D5066" s="63" t="s">
        <v>1067</v>
      </c>
      <c r="E5066" s="59" t="s">
        <v>17</v>
      </c>
      <c r="F5066" s="59" t="s">
        <v>0</v>
      </c>
      <c r="G5066" s="59" t="s">
        <v>14</v>
      </c>
      <c r="H5066" s="59" t="s">
        <v>36</v>
      </c>
      <c r="I5066" s="59" t="s">
        <v>116</v>
      </c>
    </row>
    <row r="5067" spans="1:9" x14ac:dyDescent="0.2">
      <c r="A5067" s="62">
        <v>39722</v>
      </c>
      <c r="B5067" s="63">
        <v>0.90000000000000036</v>
      </c>
      <c r="C5067" s="63" t="s">
        <v>1081</v>
      </c>
      <c r="D5067" s="63" t="s">
        <v>1067</v>
      </c>
      <c r="E5067" s="59" t="s">
        <v>17</v>
      </c>
      <c r="F5067" s="59" t="s">
        <v>0</v>
      </c>
      <c r="G5067" s="59" t="s">
        <v>14</v>
      </c>
      <c r="H5067" s="59" t="s">
        <v>36</v>
      </c>
      <c r="I5067" s="59" t="s">
        <v>116</v>
      </c>
    </row>
    <row r="5068" spans="1:9" x14ac:dyDescent="0.2">
      <c r="A5068" s="62">
        <v>39814</v>
      </c>
      <c r="B5068" s="63">
        <v>1.4000000000000004</v>
      </c>
      <c r="C5068" s="63" t="s">
        <v>1081</v>
      </c>
      <c r="D5068" s="63" t="s">
        <v>1067</v>
      </c>
      <c r="E5068" s="59" t="s">
        <v>17</v>
      </c>
      <c r="F5068" s="59" t="s">
        <v>0</v>
      </c>
      <c r="G5068" s="59" t="s">
        <v>14</v>
      </c>
      <c r="H5068" s="59" t="s">
        <v>36</v>
      </c>
      <c r="I5068" s="59" t="s">
        <v>116</v>
      </c>
    </row>
    <row r="5069" spans="1:9" x14ac:dyDescent="0.2">
      <c r="A5069" s="62">
        <v>39904</v>
      </c>
      <c r="B5069" s="63">
        <v>1</v>
      </c>
      <c r="C5069" s="63" t="s">
        <v>1081</v>
      </c>
      <c r="D5069" s="63" t="s">
        <v>1067</v>
      </c>
      <c r="E5069" s="59" t="s">
        <v>17</v>
      </c>
      <c r="F5069" s="59" t="s">
        <v>0</v>
      </c>
      <c r="G5069" s="59" t="s">
        <v>14</v>
      </c>
      <c r="H5069" s="59" t="s">
        <v>36</v>
      </c>
      <c r="I5069" s="59" t="s">
        <v>116</v>
      </c>
    </row>
    <row r="5070" spans="1:9" x14ac:dyDescent="0.2">
      <c r="A5070" s="62">
        <v>39995</v>
      </c>
      <c r="B5070" s="63">
        <v>0.29999999999999893</v>
      </c>
      <c r="C5070" s="63" t="s">
        <v>1081</v>
      </c>
      <c r="D5070" s="63" t="s">
        <v>1067</v>
      </c>
      <c r="E5070" s="59" t="s">
        <v>17</v>
      </c>
      <c r="F5070" s="59" t="s">
        <v>0</v>
      </c>
      <c r="G5070" s="59" t="s">
        <v>14</v>
      </c>
      <c r="H5070" s="59" t="s">
        <v>36</v>
      </c>
      <c r="I5070" s="59" t="s">
        <v>116</v>
      </c>
    </row>
    <row r="5071" spans="1:9" x14ac:dyDescent="0.2">
      <c r="A5071" s="62">
        <v>40087</v>
      </c>
      <c r="B5071" s="63">
        <v>0.30000000000000071</v>
      </c>
      <c r="C5071" s="63" t="s">
        <v>1081</v>
      </c>
      <c r="D5071" s="63" t="s">
        <v>1067</v>
      </c>
      <c r="E5071" s="59" t="s">
        <v>17</v>
      </c>
      <c r="F5071" s="59" t="s">
        <v>0</v>
      </c>
      <c r="G5071" s="59" t="s">
        <v>14</v>
      </c>
      <c r="H5071" s="59" t="s">
        <v>36</v>
      </c>
      <c r="I5071" s="59" t="s">
        <v>116</v>
      </c>
    </row>
    <row r="5072" spans="1:9" x14ac:dyDescent="0.2">
      <c r="A5072" s="62">
        <v>40179</v>
      </c>
      <c r="B5072" s="63">
        <v>-9.9999999999999645E-2</v>
      </c>
      <c r="C5072" s="63" t="s">
        <v>1081</v>
      </c>
      <c r="D5072" s="63" t="s">
        <v>1067</v>
      </c>
      <c r="E5072" s="59" t="s">
        <v>17</v>
      </c>
      <c r="F5072" s="59" t="s">
        <v>0</v>
      </c>
      <c r="G5072" s="59" t="s">
        <v>14</v>
      </c>
      <c r="H5072" s="59" t="s">
        <v>36</v>
      </c>
      <c r="I5072" s="59" t="s">
        <v>116</v>
      </c>
    </row>
    <row r="5073" spans="1:9" x14ac:dyDescent="0.2">
      <c r="A5073" s="62">
        <v>40269</v>
      </c>
      <c r="B5073" s="63">
        <v>-0.20000000000000107</v>
      </c>
      <c r="C5073" s="63" t="s">
        <v>1081</v>
      </c>
      <c r="D5073" s="63" t="s">
        <v>1067</v>
      </c>
      <c r="E5073" s="59" t="s">
        <v>17</v>
      </c>
      <c r="F5073" s="59" t="s">
        <v>0</v>
      </c>
      <c r="G5073" s="59" t="s">
        <v>14</v>
      </c>
      <c r="H5073" s="59" t="s">
        <v>36</v>
      </c>
      <c r="I5073" s="59" t="s">
        <v>116</v>
      </c>
    </row>
    <row r="5074" spans="1:9" x14ac:dyDescent="0.2">
      <c r="A5074" s="62">
        <v>40360</v>
      </c>
      <c r="B5074" s="63">
        <v>-9.9999999999999645E-2</v>
      </c>
      <c r="C5074" s="63" t="s">
        <v>1081</v>
      </c>
      <c r="D5074" s="63" t="s">
        <v>1067</v>
      </c>
      <c r="E5074" s="59" t="s">
        <v>17</v>
      </c>
      <c r="F5074" s="59" t="s">
        <v>0</v>
      </c>
      <c r="G5074" s="59" t="s">
        <v>14</v>
      </c>
      <c r="H5074" s="59" t="s">
        <v>36</v>
      </c>
      <c r="I5074" s="59" t="s">
        <v>116</v>
      </c>
    </row>
    <row r="5075" spans="1:9" x14ac:dyDescent="0.2">
      <c r="A5075" s="62">
        <v>40452</v>
      </c>
      <c r="B5075" s="63">
        <v>0</v>
      </c>
      <c r="C5075" s="63" t="s">
        <v>1081</v>
      </c>
      <c r="D5075" s="63" t="s">
        <v>1067</v>
      </c>
      <c r="E5075" s="59" t="s">
        <v>17</v>
      </c>
      <c r="F5075" s="59" t="s">
        <v>0</v>
      </c>
      <c r="G5075" s="59" t="s">
        <v>14</v>
      </c>
      <c r="H5075" s="59" t="s">
        <v>36</v>
      </c>
      <c r="I5075" s="59" t="s">
        <v>116</v>
      </c>
    </row>
    <row r="5076" spans="1:9" x14ac:dyDescent="0.2">
      <c r="A5076" s="62">
        <v>40544</v>
      </c>
      <c r="B5076" s="63">
        <v>-0.5</v>
      </c>
      <c r="C5076" s="63" t="s">
        <v>1081</v>
      </c>
      <c r="D5076" s="63" t="s">
        <v>1067</v>
      </c>
      <c r="E5076" s="59" t="s">
        <v>17</v>
      </c>
      <c r="F5076" s="59" t="s">
        <v>0</v>
      </c>
      <c r="G5076" s="59" t="s">
        <v>14</v>
      </c>
      <c r="H5076" s="59" t="s">
        <v>36</v>
      </c>
      <c r="I5076" s="59" t="s">
        <v>116</v>
      </c>
    </row>
    <row r="5077" spans="1:9" x14ac:dyDescent="0.2">
      <c r="A5077" s="62">
        <v>40634</v>
      </c>
      <c r="B5077" s="63">
        <v>9.9999999999999645E-2</v>
      </c>
      <c r="C5077" s="63" t="s">
        <v>1081</v>
      </c>
      <c r="D5077" s="63" t="s">
        <v>1067</v>
      </c>
      <c r="E5077" s="59" t="s">
        <v>17</v>
      </c>
      <c r="F5077" s="59" t="s">
        <v>0</v>
      </c>
      <c r="G5077" s="59" t="s">
        <v>14</v>
      </c>
      <c r="H5077" s="59" t="s">
        <v>36</v>
      </c>
      <c r="I5077" s="59" t="s">
        <v>116</v>
      </c>
    </row>
    <row r="5078" spans="1:9" x14ac:dyDescent="0.2">
      <c r="A5078" s="62">
        <v>40725</v>
      </c>
      <c r="B5078" s="63">
        <v>-9.9999999999999645E-2</v>
      </c>
      <c r="C5078" s="63" t="s">
        <v>1081</v>
      </c>
      <c r="D5078" s="63" t="s">
        <v>1067</v>
      </c>
      <c r="E5078" s="59" t="s">
        <v>17</v>
      </c>
      <c r="F5078" s="59" t="s">
        <v>0</v>
      </c>
      <c r="G5078" s="59" t="s">
        <v>14</v>
      </c>
      <c r="H5078" s="59" t="s">
        <v>36</v>
      </c>
      <c r="I5078" s="59" t="s">
        <v>116</v>
      </c>
    </row>
    <row r="5079" spans="1:9" x14ac:dyDescent="0.2">
      <c r="A5079" s="62">
        <v>40817</v>
      </c>
      <c r="B5079" s="63">
        <v>-0.40000000000000036</v>
      </c>
      <c r="C5079" s="63" t="s">
        <v>1081</v>
      </c>
      <c r="D5079" s="63" t="s">
        <v>1067</v>
      </c>
      <c r="E5079" s="59" t="s">
        <v>17</v>
      </c>
      <c r="F5079" s="59" t="s">
        <v>0</v>
      </c>
      <c r="G5079" s="59" t="s">
        <v>14</v>
      </c>
      <c r="H5079" s="59" t="s">
        <v>36</v>
      </c>
      <c r="I5079" s="59" t="s">
        <v>116</v>
      </c>
    </row>
    <row r="5080" spans="1:9" x14ac:dyDescent="0.2">
      <c r="A5080" s="62">
        <v>40909</v>
      </c>
      <c r="B5080" s="63">
        <v>-0.29999999999999893</v>
      </c>
      <c r="C5080" s="63" t="s">
        <v>1081</v>
      </c>
      <c r="D5080" s="63" t="s">
        <v>1067</v>
      </c>
      <c r="E5080" s="59" t="s">
        <v>17</v>
      </c>
      <c r="F5080" s="59" t="s">
        <v>0</v>
      </c>
      <c r="G5080" s="59" t="s">
        <v>14</v>
      </c>
      <c r="H5080" s="59" t="s">
        <v>36</v>
      </c>
      <c r="I5080" s="59" t="s">
        <v>116</v>
      </c>
    </row>
    <row r="5081" spans="1:9" x14ac:dyDescent="0.2">
      <c r="A5081" s="62">
        <v>41000</v>
      </c>
      <c r="B5081" s="63">
        <v>-0.10000000000000142</v>
      </c>
      <c r="C5081" s="63" t="s">
        <v>1081</v>
      </c>
      <c r="D5081" s="63" t="s">
        <v>1067</v>
      </c>
      <c r="E5081" s="59" t="s">
        <v>17</v>
      </c>
      <c r="F5081" s="59" t="s">
        <v>0</v>
      </c>
      <c r="G5081" s="59" t="s">
        <v>14</v>
      </c>
      <c r="H5081" s="59" t="s">
        <v>36</v>
      </c>
      <c r="I5081" s="59" t="s">
        <v>116</v>
      </c>
    </row>
    <row r="5082" spans="1:9" x14ac:dyDescent="0.2">
      <c r="A5082" s="62">
        <v>41091</v>
      </c>
      <c r="B5082" s="63">
        <v>-0.19999999999999929</v>
      </c>
      <c r="C5082" s="63" t="s">
        <v>1081</v>
      </c>
      <c r="D5082" s="63" t="s">
        <v>1067</v>
      </c>
      <c r="E5082" s="59" t="s">
        <v>17</v>
      </c>
      <c r="F5082" s="59" t="s">
        <v>0</v>
      </c>
      <c r="G5082" s="59" t="s">
        <v>14</v>
      </c>
      <c r="H5082" s="59" t="s">
        <v>36</v>
      </c>
      <c r="I5082" s="59" t="s">
        <v>116</v>
      </c>
    </row>
    <row r="5083" spans="1:9" x14ac:dyDescent="0.2">
      <c r="A5083" s="62">
        <v>41183</v>
      </c>
      <c r="B5083" s="63">
        <v>-0.20000000000000018</v>
      </c>
      <c r="C5083" s="63" t="s">
        <v>1081</v>
      </c>
      <c r="D5083" s="63" t="s">
        <v>1067</v>
      </c>
      <c r="E5083" s="59" t="s">
        <v>17</v>
      </c>
      <c r="F5083" s="59" t="s">
        <v>0</v>
      </c>
      <c r="G5083" s="59" t="s">
        <v>14</v>
      </c>
      <c r="H5083" s="59" t="s">
        <v>36</v>
      </c>
      <c r="I5083" s="59" t="s">
        <v>116</v>
      </c>
    </row>
    <row r="5084" spans="1:9" x14ac:dyDescent="0.2">
      <c r="A5084" s="62">
        <v>41275</v>
      </c>
      <c r="B5084" s="63">
        <v>-9.9999999999999645E-2</v>
      </c>
      <c r="C5084" s="63" t="s">
        <v>1081</v>
      </c>
      <c r="D5084" s="63" t="s">
        <v>1067</v>
      </c>
      <c r="E5084" s="59" t="s">
        <v>17</v>
      </c>
      <c r="F5084" s="59" t="s">
        <v>0</v>
      </c>
      <c r="G5084" s="59" t="s">
        <v>14</v>
      </c>
      <c r="H5084" s="59" t="s">
        <v>36</v>
      </c>
      <c r="I5084" s="59" t="s">
        <v>116</v>
      </c>
    </row>
    <row r="5085" spans="1:9" x14ac:dyDescent="0.2">
      <c r="A5085" s="62">
        <v>41365</v>
      </c>
      <c r="B5085" s="63">
        <v>-0.20000000000000018</v>
      </c>
      <c r="C5085" s="63" t="s">
        <v>1081</v>
      </c>
      <c r="D5085" s="63" t="s">
        <v>1067</v>
      </c>
      <c r="E5085" s="59" t="s">
        <v>17</v>
      </c>
      <c r="F5085" s="59" t="s">
        <v>0</v>
      </c>
      <c r="G5085" s="59" t="s">
        <v>14</v>
      </c>
      <c r="H5085" s="59" t="s">
        <v>36</v>
      </c>
      <c r="I5085" s="59" t="s">
        <v>116</v>
      </c>
    </row>
    <row r="5086" spans="1:9" x14ac:dyDescent="0.2">
      <c r="A5086" s="62">
        <v>41456</v>
      </c>
      <c r="B5086" s="63">
        <v>-0.29999999999999982</v>
      </c>
      <c r="C5086" s="63" t="s">
        <v>1081</v>
      </c>
      <c r="D5086" s="63" t="s">
        <v>1067</v>
      </c>
      <c r="E5086" s="59" t="s">
        <v>17</v>
      </c>
      <c r="F5086" s="59" t="s">
        <v>0</v>
      </c>
      <c r="G5086" s="59" t="s">
        <v>14</v>
      </c>
      <c r="H5086" s="59" t="s">
        <v>36</v>
      </c>
      <c r="I5086" s="59" t="s">
        <v>116</v>
      </c>
    </row>
    <row r="5087" spans="1:9" x14ac:dyDescent="0.2">
      <c r="A5087" s="62">
        <v>41548</v>
      </c>
      <c r="B5087" s="63">
        <v>-0.29999999999999982</v>
      </c>
      <c r="C5087" s="63" t="s">
        <v>1081</v>
      </c>
      <c r="D5087" s="63" t="s">
        <v>1067</v>
      </c>
      <c r="E5087" s="59" t="s">
        <v>17</v>
      </c>
      <c r="F5087" s="59" t="s">
        <v>0</v>
      </c>
      <c r="G5087" s="59" t="s">
        <v>14</v>
      </c>
      <c r="H5087" s="59" t="s">
        <v>36</v>
      </c>
      <c r="I5087" s="59" t="s">
        <v>116</v>
      </c>
    </row>
    <row r="5088" spans="1:9" x14ac:dyDescent="0.2">
      <c r="A5088" s="62">
        <v>41640</v>
      </c>
      <c r="B5088" s="63">
        <v>-0.20000000000000018</v>
      </c>
      <c r="C5088" s="63" t="s">
        <v>1081</v>
      </c>
      <c r="D5088" s="63" t="s">
        <v>1067</v>
      </c>
      <c r="E5088" s="59" t="s">
        <v>17</v>
      </c>
      <c r="F5088" s="59" t="s">
        <v>0</v>
      </c>
      <c r="G5088" s="59" t="s">
        <v>14</v>
      </c>
      <c r="H5088" s="59" t="s">
        <v>36</v>
      </c>
      <c r="I5088" s="59" t="s">
        <v>116</v>
      </c>
    </row>
    <row r="5089" spans="1:9" x14ac:dyDescent="0.2">
      <c r="A5089" s="62">
        <v>41730</v>
      </c>
      <c r="B5089" s="63">
        <v>-0.5</v>
      </c>
      <c r="C5089" s="63" t="s">
        <v>1081</v>
      </c>
      <c r="D5089" s="63" t="s">
        <v>1067</v>
      </c>
      <c r="E5089" s="59" t="s">
        <v>17</v>
      </c>
      <c r="F5089" s="59" t="s">
        <v>0</v>
      </c>
      <c r="G5089" s="59" t="s">
        <v>14</v>
      </c>
      <c r="H5089" s="59" t="s">
        <v>36</v>
      </c>
      <c r="I5089" s="59" t="s">
        <v>116</v>
      </c>
    </row>
    <row r="5090" spans="1:9" x14ac:dyDescent="0.2">
      <c r="A5090" s="62">
        <v>41821</v>
      </c>
      <c r="B5090" s="63">
        <v>-0.10000000000000053</v>
      </c>
      <c r="C5090" s="63" t="s">
        <v>1081</v>
      </c>
      <c r="D5090" s="63" t="s">
        <v>1067</v>
      </c>
      <c r="E5090" s="59" t="s">
        <v>17</v>
      </c>
      <c r="F5090" s="59" t="s">
        <v>0</v>
      </c>
      <c r="G5090" s="59" t="s">
        <v>14</v>
      </c>
      <c r="H5090" s="59" t="s">
        <v>36</v>
      </c>
      <c r="I5090" s="59" t="s">
        <v>116</v>
      </c>
    </row>
    <row r="5091" spans="1:9" x14ac:dyDescent="0.2">
      <c r="A5091" s="62">
        <v>41913</v>
      </c>
      <c r="B5091" s="63">
        <v>-0.39999999999999947</v>
      </c>
      <c r="C5091" s="63" t="s">
        <v>1081</v>
      </c>
      <c r="D5091" s="63" t="s">
        <v>1067</v>
      </c>
      <c r="E5091" s="59" t="s">
        <v>17</v>
      </c>
      <c r="F5091" s="59" t="s">
        <v>0</v>
      </c>
      <c r="G5091" s="59" t="s">
        <v>14</v>
      </c>
      <c r="H5091" s="59" t="s">
        <v>36</v>
      </c>
      <c r="I5091" s="59" t="s">
        <v>116</v>
      </c>
    </row>
    <row r="5092" spans="1:9" x14ac:dyDescent="0.2">
      <c r="A5092" s="62">
        <v>42005</v>
      </c>
      <c r="B5092" s="63">
        <v>-0.20000000000000018</v>
      </c>
      <c r="C5092" s="63" t="s">
        <v>1081</v>
      </c>
      <c r="D5092" s="63" t="s">
        <v>1067</v>
      </c>
      <c r="E5092" s="59" t="s">
        <v>17</v>
      </c>
      <c r="F5092" s="59" t="s">
        <v>0</v>
      </c>
      <c r="G5092" s="59" t="s">
        <v>14</v>
      </c>
      <c r="H5092" s="59" t="s">
        <v>36</v>
      </c>
      <c r="I5092" s="59" t="s">
        <v>116</v>
      </c>
    </row>
    <row r="5093" spans="1:9" x14ac:dyDescent="0.2">
      <c r="A5093" s="62">
        <v>42095</v>
      </c>
      <c r="B5093" s="63">
        <v>-9.9999999999999645E-2</v>
      </c>
      <c r="C5093" s="63" t="s">
        <v>1081</v>
      </c>
      <c r="D5093" s="63" t="s">
        <v>1067</v>
      </c>
      <c r="E5093" s="59" t="s">
        <v>17</v>
      </c>
      <c r="F5093" s="59" t="s">
        <v>0</v>
      </c>
      <c r="G5093" s="59" t="s">
        <v>14</v>
      </c>
      <c r="H5093" s="59" t="s">
        <v>36</v>
      </c>
      <c r="I5093" s="59" t="s">
        <v>116</v>
      </c>
    </row>
    <row r="5094" spans="1:9" x14ac:dyDescent="0.2">
      <c r="A5094" s="62">
        <v>42186</v>
      </c>
      <c r="B5094" s="63">
        <v>-0.30000000000000071</v>
      </c>
      <c r="C5094" s="63" t="s">
        <v>1081</v>
      </c>
      <c r="D5094" s="63" t="s">
        <v>1067</v>
      </c>
      <c r="E5094" s="59" t="s">
        <v>17</v>
      </c>
      <c r="F5094" s="59" t="s">
        <v>0</v>
      </c>
      <c r="G5094" s="59" t="s">
        <v>14</v>
      </c>
      <c r="H5094" s="59" t="s">
        <v>36</v>
      </c>
      <c r="I5094" s="59" t="s">
        <v>116</v>
      </c>
    </row>
    <row r="5095" spans="1:9" x14ac:dyDescent="0.2">
      <c r="A5095" s="62">
        <v>42278</v>
      </c>
      <c r="B5095" s="63">
        <v>-9.9999999999999645E-2</v>
      </c>
      <c r="C5095" s="63" t="s">
        <v>1081</v>
      </c>
      <c r="D5095" s="63" t="s">
        <v>1067</v>
      </c>
      <c r="E5095" s="59" t="s">
        <v>17</v>
      </c>
      <c r="F5095" s="59" t="s">
        <v>0</v>
      </c>
      <c r="G5095" s="59" t="s">
        <v>14</v>
      </c>
      <c r="H5095" s="59" t="s">
        <v>36</v>
      </c>
      <c r="I5095" s="59" t="s">
        <v>116</v>
      </c>
    </row>
    <row r="5096" spans="1:9" x14ac:dyDescent="0.2">
      <c r="A5096" s="62">
        <v>42370</v>
      </c>
      <c r="B5096" s="63">
        <v>-9.9999999999999645E-2</v>
      </c>
      <c r="C5096" s="63" t="s">
        <v>1081</v>
      </c>
      <c r="D5096" s="63" t="s">
        <v>1067</v>
      </c>
      <c r="E5096" s="59" t="s">
        <v>17</v>
      </c>
      <c r="F5096" s="59" t="s">
        <v>0</v>
      </c>
      <c r="G5096" s="59" t="s">
        <v>14</v>
      </c>
      <c r="H5096" s="59" t="s">
        <v>36</v>
      </c>
      <c r="I5096" s="59" t="s">
        <v>116</v>
      </c>
    </row>
    <row r="5097" spans="1:9" x14ac:dyDescent="0.2">
      <c r="A5097" s="62">
        <v>42461</v>
      </c>
      <c r="B5097" s="63">
        <v>0</v>
      </c>
      <c r="C5097" s="63" t="s">
        <v>1081</v>
      </c>
      <c r="D5097" s="63" t="s">
        <v>1067</v>
      </c>
      <c r="E5097" s="59" t="s">
        <v>17</v>
      </c>
      <c r="F5097" s="59" t="s">
        <v>0</v>
      </c>
      <c r="G5097" s="59" t="s">
        <v>14</v>
      </c>
      <c r="H5097" s="59" t="s">
        <v>36</v>
      </c>
      <c r="I5097" s="59" t="s">
        <v>116</v>
      </c>
    </row>
    <row r="5098" spans="1:9" x14ac:dyDescent="0.2">
      <c r="A5098" s="62">
        <v>42552</v>
      </c>
      <c r="B5098" s="63">
        <v>0</v>
      </c>
      <c r="C5098" s="63" t="s">
        <v>1081</v>
      </c>
      <c r="D5098" s="63" t="s">
        <v>1067</v>
      </c>
      <c r="E5098" s="59" t="s">
        <v>17</v>
      </c>
      <c r="F5098" s="59" t="s">
        <v>0</v>
      </c>
      <c r="G5098" s="59" t="s">
        <v>14</v>
      </c>
      <c r="H5098" s="59" t="s">
        <v>36</v>
      </c>
      <c r="I5098" s="59" t="s">
        <v>116</v>
      </c>
    </row>
    <row r="5099" spans="1:9" x14ac:dyDescent="0.2">
      <c r="A5099" s="62">
        <v>42644</v>
      </c>
      <c r="B5099" s="63">
        <v>-0.10000000000000053</v>
      </c>
      <c r="C5099" s="63" t="s">
        <v>1081</v>
      </c>
      <c r="D5099" s="63" t="s">
        <v>1067</v>
      </c>
      <c r="E5099" s="59" t="s">
        <v>17</v>
      </c>
      <c r="F5099" s="59" t="s">
        <v>0</v>
      </c>
      <c r="G5099" s="59" t="s">
        <v>14</v>
      </c>
      <c r="H5099" s="59" t="s">
        <v>36</v>
      </c>
      <c r="I5099" s="59" t="s">
        <v>116</v>
      </c>
    </row>
    <row r="5100" spans="1:9" x14ac:dyDescent="0.2">
      <c r="A5100" s="62">
        <v>42736</v>
      </c>
      <c r="B5100" s="63">
        <v>-0.20000000000000018</v>
      </c>
      <c r="C5100" s="63" t="s">
        <v>1081</v>
      </c>
      <c r="D5100" s="63" t="s">
        <v>1067</v>
      </c>
      <c r="E5100" s="59" t="s">
        <v>17</v>
      </c>
      <c r="F5100" s="59" t="s">
        <v>0</v>
      </c>
      <c r="G5100" s="59" t="s">
        <v>14</v>
      </c>
      <c r="H5100" s="59" t="s">
        <v>36</v>
      </c>
      <c r="I5100" s="59" t="s">
        <v>116</v>
      </c>
    </row>
    <row r="5101" spans="1:9" x14ac:dyDescent="0.2">
      <c r="A5101" s="62">
        <v>42826</v>
      </c>
      <c r="B5101" s="63">
        <v>-0.19999999999999929</v>
      </c>
      <c r="C5101" s="63" t="s">
        <v>1081</v>
      </c>
      <c r="D5101" s="63" t="s">
        <v>1067</v>
      </c>
      <c r="E5101" s="59" t="s">
        <v>17</v>
      </c>
      <c r="F5101" s="59" t="s">
        <v>0</v>
      </c>
      <c r="G5101" s="59" t="s">
        <v>14</v>
      </c>
      <c r="H5101" s="59" t="s">
        <v>36</v>
      </c>
      <c r="I5101" s="59" t="s">
        <v>116</v>
      </c>
    </row>
    <row r="5102" spans="1:9" x14ac:dyDescent="0.2">
      <c r="A5102" s="62">
        <v>42917</v>
      </c>
      <c r="B5102" s="63">
        <v>-0.10000000000000053</v>
      </c>
      <c r="C5102" s="63" t="s">
        <v>1081</v>
      </c>
      <c r="D5102" s="63" t="s">
        <v>1067</v>
      </c>
      <c r="E5102" s="59" t="s">
        <v>17</v>
      </c>
      <c r="F5102" s="59" t="s">
        <v>0</v>
      </c>
      <c r="G5102" s="59" t="s">
        <v>14</v>
      </c>
      <c r="H5102" s="59" t="s">
        <v>36</v>
      </c>
      <c r="I5102" s="59" t="s">
        <v>116</v>
      </c>
    </row>
    <row r="5103" spans="1:9" x14ac:dyDescent="0.2">
      <c r="A5103" s="62">
        <v>43009</v>
      </c>
      <c r="B5103" s="63">
        <v>-9.9999999999999645E-2</v>
      </c>
      <c r="C5103" s="63" t="s">
        <v>1081</v>
      </c>
      <c r="D5103" s="63" t="s">
        <v>1067</v>
      </c>
      <c r="E5103" s="59" t="s">
        <v>17</v>
      </c>
      <c r="F5103" s="59" t="s">
        <v>0</v>
      </c>
      <c r="G5103" s="59" t="s">
        <v>14</v>
      </c>
      <c r="H5103" s="59" t="s">
        <v>36</v>
      </c>
      <c r="I5103" s="59" t="s">
        <v>116</v>
      </c>
    </row>
    <row r="5104" spans="1:9" x14ac:dyDescent="0.2">
      <c r="A5104" s="62">
        <v>43101</v>
      </c>
      <c r="B5104" s="63">
        <v>-0.20000000000000018</v>
      </c>
      <c r="C5104" s="63" t="s">
        <v>1081</v>
      </c>
      <c r="D5104" s="63" t="s">
        <v>1067</v>
      </c>
      <c r="E5104" s="59" t="s">
        <v>17</v>
      </c>
      <c r="F5104" s="59" t="s">
        <v>0</v>
      </c>
      <c r="G5104" s="59" t="s">
        <v>14</v>
      </c>
      <c r="H5104" s="59" t="s">
        <v>36</v>
      </c>
      <c r="I5104" s="59" t="s">
        <v>116</v>
      </c>
    </row>
    <row r="5105" spans="1:9" x14ac:dyDescent="0.2">
      <c r="A5105" s="62">
        <v>43191</v>
      </c>
      <c r="B5105" s="63">
        <v>-0.10000000000000009</v>
      </c>
      <c r="C5105" s="63" t="s">
        <v>1081</v>
      </c>
      <c r="D5105" s="63" t="s">
        <v>1067</v>
      </c>
      <c r="E5105" s="59" t="s">
        <v>17</v>
      </c>
      <c r="F5105" s="59" t="s">
        <v>0</v>
      </c>
      <c r="G5105" s="59" t="s">
        <v>14</v>
      </c>
      <c r="H5105" s="59" t="s">
        <v>36</v>
      </c>
      <c r="I5105" s="59" t="s">
        <v>116</v>
      </c>
    </row>
    <row r="5106" spans="1:9" x14ac:dyDescent="0.2">
      <c r="A5106" s="62">
        <v>43282</v>
      </c>
      <c r="B5106" s="63">
        <v>-0.10000000000000009</v>
      </c>
      <c r="C5106" s="63" t="s">
        <v>1081</v>
      </c>
      <c r="D5106" s="63" t="s">
        <v>1067</v>
      </c>
      <c r="E5106" s="59" t="s">
        <v>17</v>
      </c>
      <c r="F5106" s="59" t="s">
        <v>0</v>
      </c>
      <c r="G5106" s="59" t="s">
        <v>14</v>
      </c>
      <c r="H5106" s="59" t="s">
        <v>36</v>
      </c>
      <c r="I5106" s="59" t="s">
        <v>116</v>
      </c>
    </row>
    <row r="5107" spans="1:9" x14ac:dyDescent="0.2">
      <c r="A5107" s="62">
        <v>43374</v>
      </c>
      <c r="B5107" s="63">
        <v>0</v>
      </c>
      <c r="C5107" s="63" t="s">
        <v>1081</v>
      </c>
      <c r="D5107" s="63" t="s">
        <v>1067</v>
      </c>
      <c r="E5107" s="59" t="s">
        <v>17</v>
      </c>
      <c r="F5107" s="59" t="s">
        <v>0</v>
      </c>
      <c r="G5107" s="59" t="s">
        <v>14</v>
      </c>
      <c r="H5107" s="59" t="s">
        <v>36</v>
      </c>
      <c r="I5107" s="59" t="s">
        <v>116</v>
      </c>
    </row>
    <row r="5108" spans="1:9" x14ac:dyDescent="0.2">
      <c r="A5108" s="62">
        <v>43466</v>
      </c>
      <c r="B5108" s="63">
        <v>0.10000000000000009</v>
      </c>
      <c r="C5108" s="63" t="s">
        <v>1081</v>
      </c>
      <c r="D5108" s="63" t="s">
        <v>1067</v>
      </c>
      <c r="E5108" s="59" t="s">
        <v>17</v>
      </c>
      <c r="F5108" s="59" t="s">
        <v>0</v>
      </c>
      <c r="G5108" s="59" t="s">
        <v>14</v>
      </c>
      <c r="H5108" s="59" t="s">
        <v>36</v>
      </c>
      <c r="I5108" s="59" t="s">
        <v>116</v>
      </c>
    </row>
    <row r="5109" spans="1:9" x14ac:dyDescent="0.2">
      <c r="A5109" s="62">
        <v>43556</v>
      </c>
      <c r="B5109" s="63">
        <v>-0.29999999999999982</v>
      </c>
      <c r="C5109" s="63" t="s">
        <v>1081</v>
      </c>
      <c r="D5109" s="63" t="s">
        <v>1067</v>
      </c>
      <c r="E5109" s="59" t="s">
        <v>17</v>
      </c>
      <c r="F5109" s="59" t="s">
        <v>0</v>
      </c>
      <c r="G5109" s="59" t="s">
        <v>14</v>
      </c>
      <c r="H5109" s="59" t="s">
        <v>36</v>
      </c>
      <c r="I5109" s="59" t="s">
        <v>116</v>
      </c>
    </row>
    <row r="5110" spans="1:9" x14ac:dyDescent="0.2">
      <c r="A5110" s="62">
        <v>43647</v>
      </c>
      <c r="B5110" s="63">
        <v>0</v>
      </c>
      <c r="C5110" s="63" t="s">
        <v>1081</v>
      </c>
      <c r="D5110" s="63" t="s">
        <v>1067</v>
      </c>
      <c r="E5110" s="59" t="s">
        <v>17</v>
      </c>
      <c r="F5110" s="59" t="s">
        <v>0</v>
      </c>
      <c r="G5110" s="59" t="s">
        <v>14</v>
      </c>
      <c r="H5110" s="59" t="s">
        <v>36</v>
      </c>
      <c r="I5110" s="59" t="s">
        <v>116</v>
      </c>
    </row>
    <row r="5111" spans="1:9" x14ac:dyDescent="0.2">
      <c r="A5111" s="62">
        <v>43739</v>
      </c>
      <c r="B5111" s="63">
        <v>0</v>
      </c>
      <c r="C5111" s="63" t="s">
        <v>1081</v>
      </c>
      <c r="D5111" s="63" t="s">
        <v>1067</v>
      </c>
      <c r="E5111" s="59" t="s">
        <v>17</v>
      </c>
      <c r="F5111" s="59" t="s">
        <v>0</v>
      </c>
      <c r="G5111" s="59" t="s">
        <v>14</v>
      </c>
      <c r="H5111" s="59" t="s">
        <v>36</v>
      </c>
      <c r="I5111" s="59" t="s">
        <v>116</v>
      </c>
    </row>
    <row r="5112" spans="1:9" x14ac:dyDescent="0.2">
      <c r="A5112" s="62">
        <v>43831</v>
      </c>
      <c r="B5112" s="63">
        <v>0.19999999999999973</v>
      </c>
      <c r="C5112" s="63" t="s">
        <v>1081</v>
      </c>
      <c r="D5112" s="63" t="s">
        <v>1067</v>
      </c>
      <c r="E5112" s="59" t="s">
        <v>17</v>
      </c>
      <c r="F5112" s="59" t="s">
        <v>0</v>
      </c>
      <c r="G5112" s="59" t="s">
        <v>14</v>
      </c>
      <c r="H5112" s="59" t="s">
        <v>36</v>
      </c>
      <c r="I5112" s="59" t="s">
        <v>116</v>
      </c>
    </row>
    <row r="5113" spans="1:9" x14ac:dyDescent="0.2">
      <c r="A5113" s="62">
        <v>43922</v>
      </c>
      <c r="B5113" s="63">
        <v>9.1999999999999993</v>
      </c>
      <c r="C5113" s="63" t="s">
        <v>1081</v>
      </c>
      <c r="D5113" s="63" t="s">
        <v>1067</v>
      </c>
      <c r="E5113" s="59" t="s">
        <v>17</v>
      </c>
      <c r="F5113" s="59" t="s">
        <v>0</v>
      </c>
      <c r="G5113" s="59" t="s">
        <v>14</v>
      </c>
      <c r="H5113" s="59" t="s">
        <v>36</v>
      </c>
      <c r="I5113" s="59" t="s">
        <v>116</v>
      </c>
    </row>
    <row r="5114" spans="1:9" x14ac:dyDescent="0.2">
      <c r="A5114" s="62">
        <v>44013</v>
      </c>
      <c r="B5114" s="63">
        <v>-4.1999999999999993</v>
      </c>
      <c r="C5114" s="63" t="s">
        <v>1081</v>
      </c>
      <c r="D5114" s="63" t="s">
        <v>1067</v>
      </c>
      <c r="E5114" s="59" t="s">
        <v>17</v>
      </c>
      <c r="F5114" s="59" t="s">
        <v>0</v>
      </c>
      <c r="G5114" s="59" t="s">
        <v>14</v>
      </c>
      <c r="H5114" s="59" t="s">
        <v>36</v>
      </c>
      <c r="I5114" s="59" t="s">
        <v>116</v>
      </c>
    </row>
    <row r="5115" spans="1:9" x14ac:dyDescent="0.2">
      <c r="A5115" s="62">
        <v>44105</v>
      </c>
      <c r="B5115" s="63">
        <v>-2.0000000000000009</v>
      </c>
      <c r="C5115" s="63" t="s">
        <v>1081</v>
      </c>
      <c r="D5115" s="63" t="s">
        <v>1067</v>
      </c>
      <c r="E5115" s="59" t="s">
        <v>17</v>
      </c>
      <c r="F5115" s="59" t="s">
        <v>0</v>
      </c>
      <c r="G5115" s="59" t="s">
        <v>14</v>
      </c>
      <c r="H5115" s="59" t="s">
        <v>36</v>
      </c>
      <c r="I5115" s="59" t="s">
        <v>116</v>
      </c>
    </row>
    <row r="5116" spans="1:9" x14ac:dyDescent="0.2">
      <c r="A5116" s="62">
        <v>44197</v>
      </c>
      <c r="B5116" s="63">
        <v>-0.59999999999999964</v>
      </c>
      <c r="C5116" s="63" t="s">
        <v>1081</v>
      </c>
      <c r="D5116" s="63" t="s">
        <v>1067</v>
      </c>
      <c r="E5116" s="59" t="s">
        <v>17</v>
      </c>
      <c r="F5116" s="59" t="s">
        <v>0</v>
      </c>
      <c r="G5116" s="59" t="s">
        <v>14</v>
      </c>
      <c r="H5116" s="59" t="s">
        <v>36</v>
      </c>
      <c r="I5116" s="59" t="s">
        <v>116</v>
      </c>
    </row>
    <row r="5117" spans="1:9" x14ac:dyDescent="0.2">
      <c r="A5117" s="62">
        <v>44287</v>
      </c>
      <c r="B5117" s="63">
        <v>-0.29999999999999982</v>
      </c>
      <c r="C5117" s="63" t="s">
        <v>1081</v>
      </c>
      <c r="D5117" s="63" t="s">
        <v>1067</v>
      </c>
      <c r="E5117" s="59" t="s">
        <v>17</v>
      </c>
      <c r="F5117" s="59" t="s">
        <v>0</v>
      </c>
      <c r="G5117" s="59" t="s">
        <v>14</v>
      </c>
      <c r="H5117" s="59" t="s">
        <v>36</v>
      </c>
      <c r="I5117" s="59" t="s">
        <v>116</v>
      </c>
    </row>
    <row r="5118" spans="1:9" x14ac:dyDescent="0.2">
      <c r="A5118" s="62">
        <v>44378</v>
      </c>
      <c r="B5118" s="63">
        <v>-0.80000000000000071</v>
      </c>
      <c r="C5118" s="63" t="s">
        <v>1081</v>
      </c>
      <c r="D5118" s="63" t="s">
        <v>1067</v>
      </c>
      <c r="E5118" s="59" t="s">
        <v>17</v>
      </c>
      <c r="F5118" s="59" t="s">
        <v>0</v>
      </c>
      <c r="G5118" s="59" t="s">
        <v>14</v>
      </c>
      <c r="H5118" s="59" t="s">
        <v>36</v>
      </c>
      <c r="I5118" s="59" t="s">
        <v>116</v>
      </c>
    </row>
    <row r="5119" spans="1:9" x14ac:dyDescent="0.2">
      <c r="A5119" s="62">
        <v>44470</v>
      </c>
      <c r="B5119" s="63">
        <v>-0.89999999999999947</v>
      </c>
      <c r="C5119" s="63" t="s">
        <v>1081</v>
      </c>
      <c r="D5119" s="63" t="s">
        <v>1067</v>
      </c>
      <c r="E5119" s="59" t="s">
        <v>17</v>
      </c>
      <c r="F5119" s="59" t="s">
        <v>0</v>
      </c>
      <c r="G5119" s="59" t="s">
        <v>14</v>
      </c>
      <c r="H5119" s="59" t="s">
        <v>36</v>
      </c>
      <c r="I5119" s="59" t="s">
        <v>116</v>
      </c>
    </row>
    <row r="5120" spans="1:9" x14ac:dyDescent="0.2">
      <c r="A5120" s="62">
        <v>44562</v>
      </c>
      <c r="B5120" s="63">
        <v>-0.30000000000000027</v>
      </c>
      <c r="C5120" s="63" t="s">
        <v>1081</v>
      </c>
      <c r="D5120" s="63" t="s">
        <v>1067</v>
      </c>
      <c r="E5120" s="59" t="s">
        <v>17</v>
      </c>
      <c r="F5120" s="59" t="s">
        <v>0</v>
      </c>
      <c r="G5120" s="59" t="s">
        <v>14</v>
      </c>
      <c r="H5120" s="59" t="s">
        <v>36</v>
      </c>
      <c r="I5120" s="59" t="s">
        <v>116</v>
      </c>
    </row>
    <row r="5121" spans="1:9" x14ac:dyDescent="0.2">
      <c r="A5121" s="62">
        <v>44652</v>
      </c>
      <c r="B5121" s="63">
        <v>-0.29999999999999982</v>
      </c>
      <c r="C5121" s="63" t="s">
        <v>1081</v>
      </c>
      <c r="D5121" s="63" t="s">
        <v>1067</v>
      </c>
      <c r="E5121" s="59" t="s">
        <v>17</v>
      </c>
      <c r="F5121" s="59" t="s">
        <v>0</v>
      </c>
      <c r="G5121" s="59" t="s">
        <v>14</v>
      </c>
      <c r="H5121" s="59" t="s">
        <v>36</v>
      </c>
      <c r="I5121" s="59" t="s">
        <v>116</v>
      </c>
    </row>
    <row r="5122" spans="1:9" x14ac:dyDescent="0.2">
      <c r="A5122" s="62">
        <v>44743</v>
      </c>
      <c r="B5122" s="63">
        <v>-0.10000000000000009</v>
      </c>
      <c r="C5122" s="63" t="s">
        <v>1081</v>
      </c>
      <c r="D5122" s="63" t="s">
        <v>1067</v>
      </c>
      <c r="E5122" s="59" t="s">
        <v>17</v>
      </c>
      <c r="F5122" s="59" t="s">
        <v>0</v>
      </c>
      <c r="G5122" s="59" t="s">
        <v>14</v>
      </c>
      <c r="H5122" s="59" t="s">
        <v>36</v>
      </c>
      <c r="I5122" s="59" t="s">
        <v>116</v>
      </c>
    </row>
    <row r="5123" spans="1:9" x14ac:dyDescent="0.2">
      <c r="A5123" s="62">
        <v>44835</v>
      </c>
      <c r="B5123" s="63">
        <v>0.10000000000000009</v>
      </c>
      <c r="C5123" s="63" t="s">
        <v>1081</v>
      </c>
      <c r="D5123" s="63" t="s">
        <v>1067</v>
      </c>
      <c r="E5123" s="59" t="s">
        <v>17</v>
      </c>
      <c r="F5123" s="59" t="s">
        <v>0</v>
      </c>
      <c r="G5123" s="59" t="s">
        <v>14</v>
      </c>
      <c r="H5123" s="59" t="s">
        <v>36</v>
      </c>
      <c r="I5123" s="59" t="s">
        <v>116</v>
      </c>
    </row>
    <row r="5124" spans="1:9" x14ac:dyDescent="0.2">
      <c r="A5124" s="62">
        <v>44927</v>
      </c>
      <c r="B5124" s="63">
        <v>-0.10000000000000009</v>
      </c>
      <c r="C5124" s="63" t="s">
        <v>1081</v>
      </c>
      <c r="D5124" s="63" t="s">
        <v>1067</v>
      </c>
      <c r="E5124" s="59" t="s">
        <v>17</v>
      </c>
      <c r="F5124" s="59" t="s">
        <v>0</v>
      </c>
      <c r="G5124" s="59" t="s">
        <v>14</v>
      </c>
      <c r="H5124" s="59" t="s">
        <v>36</v>
      </c>
      <c r="I5124" s="59" t="s">
        <v>116</v>
      </c>
    </row>
    <row r="5125" spans="1:9" x14ac:dyDescent="0.2">
      <c r="A5125" s="62">
        <v>45017</v>
      </c>
      <c r="B5125" s="63">
        <v>0</v>
      </c>
      <c r="C5125" s="63" t="s">
        <v>1081</v>
      </c>
      <c r="D5125" s="63" t="s">
        <v>1067</v>
      </c>
      <c r="E5125" s="59" t="s">
        <v>17</v>
      </c>
      <c r="F5125" s="59" t="s">
        <v>0</v>
      </c>
      <c r="G5125" s="59" t="s">
        <v>14</v>
      </c>
      <c r="H5125" s="59" t="s">
        <v>36</v>
      </c>
      <c r="I5125" s="59" t="s">
        <v>116</v>
      </c>
    </row>
    <row r="5126" spans="1:9" x14ac:dyDescent="0.2">
      <c r="A5126" s="62">
        <v>45108</v>
      </c>
      <c r="B5126" s="63">
        <v>0.10000000000000009</v>
      </c>
      <c r="C5126" s="63" t="s">
        <v>1081</v>
      </c>
      <c r="D5126" s="63" t="s">
        <v>1067</v>
      </c>
      <c r="E5126" s="59" t="s">
        <v>17</v>
      </c>
      <c r="F5126" s="59" t="s">
        <v>0</v>
      </c>
      <c r="G5126" s="59" t="s">
        <v>14</v>
      </c>
      <c r="H5126" s="59" t="s">
        <v>36</v>
      </c>
      <c r="I5126" s="59" t="s">
        <v>116</v>
      </c>
    </row>
    <row r="5127" spans="1:9" x14ac:dyDescent="0.2">
      <c r="A5127" s="62">
        <v>45200</v>
      </c>
      <c r="B5127" s="63">
        <v>0.19999999999999973</v>
      </c>
      <c r="C5127" s="63" t="s">
        <v>1081</v>
      </c>
      <c r="D5127" s="63" t="s">
        <v>1067</v>
      </c>
      <c r="E5127" s="59" t="s">
        <v>17</v>
      </c>
      <c r="F5127" s="59" t="s">
        <v>0</v>
      </c>
      <c r="G5127" s="59" t="s">
        <v>14</v>
      </c>
      <c r="H5127" s="59" t="s">
        <v>36</v>
      </c>
      <c r="I5127" s="59" t="s">
        <v>116</v>
      </c>
    </row>
    <row r="5128" spans="1:9" x14ac:dyDescent="0.2">
      <c r="A5128" s="62">
        <v>45292</v>
      </c>
      <c r="B5128" s="63">
        <v>0</v>
      </c>
      <c r="C5128" s="63" t="s">
        <v>1081</v>
      </c>
      <c r="D5128" s="63" t="s">
        <v>1067</v>
      </c>
      <c r="E5128" s="59" t="s">
        <v>17</v>
      </c>
      <c r="F5128" s="59" t="s">
        <v>0</v>
      </c>
      <c r="G5128" s="59" t="s">
        <v>14</v>
      </c>
      <c r="H5128" s="59" t="s">
        <v>36</v>
      </c>
      <c r="I5128" s="59" t="s">
        <v>116</v>
      </c>
    </row>
    <row r="5129" spans="1:9" x14ac:dyDescent="0.2">
      <c r="A5129" s="62">
        <v>45383</v>
      </c>
      <c r="B5129" s="63">
        <v>0.20000000000000018</v>
      </c>
      <c r="C5129" s="63" t="s">
        <v>1081</v>
      </c>
      <c r="D5129" s="63" t="s">
        <v>1067</v>
      </c>
      <c r="E5129" s="59" t="s">
        <v>17</v>
      </c>
      <c r="F5129" s="59" t="s">
        <v>0</v>
      </c>
      <c r="G5129" s="59" t="s">
        <v>14</v>
      </c>
      <c r="H5129" s="59" t="s">
        <v>36</v>
      </c>
      <c r="I5129" s="59" t="s">
        <v>116</v>
      </c>
    </row>
    <row r="5130" spans="1:9" x14ac:dyDescent="0.2">
      <c r="A5130" s="62">
        <v>45474</v>
      </c>
      <c r="B5130" s="63">
        <v>0.20000000000000018</v>
      </c>
      <c r="C5130" s="63" t="s">
        <v>1081</v>
      </c>
      <c r="D5130" s="63" t="s">
        <v>1067</v>
      </c>
      <c r="E5130" s="59" t="s">
        <v>17</v>
      </c>
      <c r="F5130" s="59" t="s">
        <v>0</v>
      </c>
      <c r="G5130" s="59" t="s">
        <v>14</v>
      </c>
      <c r="H5130" s="59" t="s">
        <v>36</v>
      </c>
      <c r="I5130" s="59" t="s">
        <v>116</v>
      </c>
    </row>
    <row r="5131" spans="1:9" x14ac:dyDescent="0.2">
      <c r="A5131" s="62">
        <v>45566</v>
      </c>
      <c r="B5131" s="63">
        <v>-0.10000000000000053</v>
      </c>
      <c r="C5131" s="63" t="s">
        <v>1081</v>
      </c>
      <c r="D5131" s="63" t="s">
        <v>1067</v>
      </c>
      <c r="E5131" s="59" t="s">
        <v>17</v>
      </c>
      <c r="F5131" s="59" t="s">
        <v>0</v>
      </c>
      <c r="G5131" s="59" t="s">
        <v>14</v>
      </c>
      <c r="H5131" s="59" t="s">
        <v>36</v>
      </c>
      <c r="I5131" s="59" t="s">
        <v>116</v>
      </c>
    </row>
    <row r="5132" spans="1:9" x14ac:dyDescent="0.2">
      <c r="A5132" s="62">
        <v>45658</v>
      </c>
      <c r="B5132" s="63">
        <v>0</v>
      </c>
      <c r="C5132" s="63" t="s">
        <v>1081</v>
      </c>
      <c r="D5132" s="63" t="s">
        <v>1067</v>
      </c>
      <c r="E5132" s="59" t="s">
        <v>17</v>
      </c>
      <c r="F5132" s="59" t="s">
        <v>0</v>
      </c>
      <c r="G5132" s="59" t="s">
        <v>14</v>
      </c>
      <c r="H5132" s="59" t="s">
        <v>36</v>
      </c>
      <c r="I5132" s="59" t="s">
        <v>116</v>
      </c>
    </row>
    <row r="5133" spans="1:9" x14ac:dyDescent="0.2">
      <c r="A5133" s="62">
        <v>45748</v>
      </c>
      <c r="B5133" s="63">
        <v>0.10000000000000053</v>
      </c>
      <c r="C5133" s="63" t="s">
        <v>1081</v>
      </c>
      <c r="D5133" s="63" t="s">
        <v>1067</v>
      </c>
      <c r="E5133" s="59" t="s">
        <v>17</v>
      </c>
      <c r="F5133" s="59" t="s">
        <v>0</v>
      </c>
      <c r="G5133" s="59" t="s">
        <v>14</v>
      </c>
      <c r="H5133" s="59" t="s">
        <v>36</v>
      </c>
      <c r="I5133" s="59" t="s">
        <v>116</v>
      </c>
    </row>
    <row r="5134" spans="1:9" x14ac:dyDescent="0.2">
      <c r="A5134" s="62">
        <v>45839</v>
      </c>
      <c r="B5134" s="63">
        <v>9.9999999999999645E-2</v>
      </c>
      <c r="C5134" s="63" t="s">
        <v>1081</v>
      </c>
      <c r="D5134" s="63" t="s">
        <v>1067</v>
      </c>
      <c r="E5134" s="59" t="s">
        <v>17</v>
      </c>
      <c r="F5134" s="59" t="s">
        <v>0</v>
      </c>
      <c r="G5134" s="59" t="s">
        <v>14</v>
      </c>
      <c r="H5134" s="59" t="s">
        <v>36</v>
      </c>
      <c r="I5134" s="59" t="s">
        <v>116</v>
      </c>
    </row>
    <row r="5135" spans="1:9" x14ac:dyDescent="0.2">
      <c r="A5135" s="62">
        <v>45931</v>
      </c>
      <c r="B5135" s="63">
        <v>0.20000000000000018</v>
      </c>
      <c r="C5135" s="63" t="s">
        <v>1081</v>
      </c>
      <c r="D5135" s="63" t="s">
        <v>1067</v>
      </c>
      <c r="E5135" s="59" t="s">
        <v>17</v>
      </c>
      <c r="F5135" s="59" t="s">
        <v>0</v>
      </c>
      <c r="G5135" s="59" t="s">
        <v>14</v>
      </c>
      <c r="H5135" s="59" t="s">
        <v>36</v>
      </c>
      <c r="I5135" s="59" t="s">
        <v>116</v>
      </c>
    </row>
    <row r="5136" spans="1:9" x14ac:dyDescent="0.2">
      <c r="A5136" s="64">
        <v>46023</v>
      </c>
      <c r="B5136" s="65" t="e">
        <v>#N/A</v>
      </c>
      <c r="C5136" s="63" t="s">
        <v>1081</v>
      </c>
      <c r="D5136" s="65" t="s">
        <v>1067</v>
      </c>
      <c r="E5136" s="66" t="s">
        <v>17</v>
      </c>
      <c r="F5136" s="66" t="s">
        <v>0</v>
      </c>
      <c r="G5136" s="66" t="s">
        <v>14</v>
      </c>
      <c r="H5136" s="66" t="s">
        <v>36</v>
      </c>
      <c r="I5136" s="66" t="s">
        <v>116</v>
      </c>
    </row>
  </sheetData>
  <hyperlinks>
    <hyperlink ref="K2" location="'Index'!A1" display="Back to Index" xr:uid="{E1960022-1B74-5248-A7E9-2584574A9549}"/>
  </hyperlink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9E762-DF58-8C49-A47C-4C4DE87C8BCC}">
  <sheetPr codeName="Sheet1">
    <tabColor rgb="FF7030A0"/>
  </sheetPr>
  <dimension ref="A2:O921"/>
  <sheetViews>
    <sheetView workbookViewId="0">
      <pane xSplit="1" ySplit="7" topLeftCell="K8" activePane="bottomRight" state="frozen"/>
      <selection pane="topRight" activeCell="B1" sqref="B1"/>
      <selection pane="bottomLeft" activeCell="A8" sqref="A8"/>
      <selection pane="bottomRight" activeCell="M2" sqref="M2"/>
    </sheetView>
  </sheetViews>
  <sheetFormatPr baseColWidth="10" defaultRowHeight="16" x14ac:dyDescent="0.2"/>
  <cols>
    <col min="1" max="1" width="8.83203125" bestFit="1" customWidth="1"/>
    <col min="2" max="2" width="25.1640625" bestFit="1" customWidth="1"/>
    <col min="3" max="3" width="45.1640625" bestFit="1" customWidth="1"/>
    <col min="4" max="4" width="28.83203125" bestFit="1" customWidth="1"/>
    <col min="5" max="5" width="27.5" bestFit="1" customWidth="1"/>
    <col min="6" max="6" width="62" bestFit="1" customWidth="1"/>
    <col min="7" max="7" width="82.6640625" bestFit="1" customWidth="1"/>
    <col min="8" max="8" width="31.5" bestFit="1" customWidth="1"/>
    <col min="9" max="9" width="25.1640625" bestFit="1" customWidth="1"/>
    <col min="10" max="10" width="20.1640625" bestFit="1" customWidth="1"/>
    <col min="11" max="11" width="29.5" bestFit="1" customWidth="1"/>
    <col min="12" max="12" width="6.33203125" customWidth="1"/>
    <col min="13" max="13" width="12" bestFit="1" customWidth="1"/>
    <col min="14" max="14" width="9.33203125" customWidth="1"/>
    <col min="15" max="15" width="12" bestFit="1" customWidth="1"/>
    <col min="16" max="16" width="82.6640625" bestFit="1" customWidth="1"/>
    <col min="17" max="17" width="10.83203125" bestFit="1" customWidth="1"/>
    <col min="18" max="18" width="66.83203125" bestFit="1" customWidth="1"/>
    <col min="19" max="19" width="85.33203125" bestFit="1" customWidth="1"/>
    <col min="20" max="20" width="31" bestFit="1" customWidth="1"/>
    <col min="21" max="21" width="33.6640625" bestFit="1" customWidth="1"/>
    <col min="22" max="22" width="29.5" bestFit="1" customWidth="1"/>
    <col min="23" max="23" width="58.6640625" bestFit="1" customWidth="1"/>
    <col min="24" max="24" width="61.33203125" bestFit="1" customWidth="1"/>
    <col min="25" max="25" width="64.1640625" bestFit="1" customWidth="1"/>
    <col min="26" max="26" width="66.83203125" bestFit="1" customWidth="1"/>
    <col min="27" max="27" width="30.1640625" bestFit="1" customWidth="1"/>
    <col min="28" max="28" width="31.5" bestFit="1" customWidth="1"/>
    <col min="29" max="29" width="12" bestFit="1" customWidth="1"/>
    <col min="30" max="30" width="34.1640625" bestFit="1" customWidth="1"/>
    <col min="31" max="31" width="51.5" bestFit="1" customWidth="1"/>
    <col min="32" max="32" width="54.1640625" bestFit="1" customWidth="1"/>
    <col min="33" max="33" width="64.1640625" bestFit="1" customWidth="1"/>
    <col min="34" max="34" width="66.83203125" bestFit="1" customWidth="1"/>
    <col min="35" max="35" width="38.33203125" bestFit="1" customWidth="1"/>
    <col min="36" max="36" width="39.83203125" bestFit="1" customWidth="1"/>
    <col min="37" max="37" width="38" bestFit="1" customWidth="1"/>
    <col min="38" max="38" width="42.5" bestFit="1" customWidth="1"/>
    <col min="39" max="39" width="27.33203125" bestFit="1" customWidth="1"/>
    <col min="40" max="40" width="9" bestFit="1" customWidth="1"/>
    <col min="41" max="41" width="30" bestFit="1" customWidth="1"/>
    <col min="42" max="42" width="23.33203125" bestFit="1" customWidth="1"/>
  </cols>
  <sheetData>
    <row r="2" spans="1:15" x14ac:dyDescent="0.2">
      <c r="O2" s="8" t="s">
        <v>152</v>
      </c>
    </row>
    <row r="4" spans="1:15" x14ac:dyDescent="0.2">
      <c r="A4" s="67" t="s">
        <v>117</v>
      </c>
      <c r="B4" s="67" t="s">
        <v>99</v>
      </c>
      <c r="C4" s="67" t="s">
        <v>56</v>
      </c>
      <c r="D4" s="67" t="s">
        <v>98</v>
      </c>
      <c r="E4" s="57"/>
      <c r="F4" s="57"/>
      <c r="G4" s="57"/>
      <c r="H4" s="57"/>
      <c r="I4" s="57"/>
      <c r="J4" s="57"/>
      <c r="K4" s="57"/>
    </row>
    <row r="5" spans="1:15" x14ac:dyDescent="0.2">
      <c r="A5" s="57"/>
      <c r="B5" s="57" t="s">
        <v>2</v>
      </c>
      <c r="C5" s="57" t="s">
        <v>14</v>
      </c>
      <c r="D5" s="57"/>
      <c r="E5" s="57"/>
      <c r="F5" s="57"/>
      <c r="G5" s="57"/>
      <c r="H5" s="57"/>
      <c r="I5" s="57"/>
      <c r="J5" s="57"/>
      <c r="K5" s="57"/>
    </row>
    <row r="6" spans="1:15" x14ac:dyDescent="0.2">
      <c r="A6" s="57"/>
      <c r="B6" s="57" t="s">
        <v>18</v>
      </c>
      <c r="C6" s="57" t="s">
        <v>40</v>
      </c>
      <c r="D6" s="57" t="s">
        <v>11</v>
      </c>
      <c r="E6" s="57" t="s">
        <v>7</v>
      </c>
      <c r="F6" s="57" t="s">
        <v>31</v>
      </c>
      <c r="G6" s="57" t="s">
        <v>24</v>
      </c>
      <c r="H6" s="57" t="s">
        <v>77</v>
      </c>
      <c r="I6" s="57" t="s">
        <v>18</v>
      </c>
      <c r="J6" s="57" t="s">
        <v>1082</v>
      </c>
      <c r="K6" s="57" t="s">
        <v>1081</v>
      </c>
    </row>
    <row r="7" spans="1:15" x14ac:dyDescent="0.2">
      <c r="A7" s="67" t="s">
        <v>92</v>
      </c>
      <c r="B7" s="57" t="s">
        <v>17</v>
      </c>
      <c r="C7" s="57" t="s">
        <v>10</v>
      </c>
      <c r="D7" s="57" t="s">
        <v>10</v>
      </c>
      <c r="E7" s="57" t="s">
        <v>35</v>
      </c>
      <c r="F7" s="57" t="s">
        <v>23</v>
      </c>
      <c r="G7" s="57" t="s">
        <v>23</v>
      </c>
      <c r="H7" s="57" t="s">
        <v>59</v>
      </c>
      <c r="I7" s="57" t="s">
        <v>17</v>
      </c>
      <c r="J7" s="57" t="s">
        <v>59</v>
      </c>
      <c r="K7" s="57" t="s">
        <v>17</v>
      </c>
    </row>
    <row r="8" spans="1:15" x14ac:dyDescent="0.2">
      <c r="A8" s="68">
        <v>18264</v>
      </c>
      <c r="B8" s="69">
        <v>6.5</v>
      </c>
      <c r="C8" s="69"/>
      <c r="D8" s="69"/>
      <c r="E8" s="69"/>
      <c r="F8" s="69">
        <v>-0.6</v>
      </c>
      <c r="G8" s="69"/>
      <c r="H8" s="69">
        <v>-1.1407167791573691</v>
      </c>
      <c r="I8" s="69">
        <v>6.4</v>
      </c>
      <c r="J8" s="69">
        <v>1.1188180000000001</v>
      </c>
      <c r="K8" s="69">
        <v>-0.59999999999999964</v>
      </c>
    </row>
    <row r="9" spans="1:15" x14ac:dyDescent="0.2">
      <c r="A9" s="68">
        <v>18295</v>
      </c>
      <c r="B9" s="69">
        <v>6.4</v>
      </c>
      <c r="C9" s="69"/>
      <c r="D9" s="69"/>
      <c r="E9" s="69"/>
      <c r="F9" s="69"/>
      <c r="G9" s="69"/>
      <c r="H9" s="69"/>
      <c r="I9" s="69"/>
      <c r="J9" s="69"/>
      <c r="K9" s="69"/>
    </row>
    <row r="10" spans="1:15" x14ac:dyDescent="0.2">
      <c r="A10" s="68">
        <v>18323</v>
      </c>
      <c r="B10" s="69">
        <v>6.3</v>
      </c>
      <c r="C10" s="69"/>
      <c r="D10" s="69"/>
      <c r="E10" s="69"/>
      <c r="F10" s="69"/>
      <c r="G10" s="69"/>
      <c r="H10" s="69"/>
      <c r="I10" s="69"/>
      <c r="J10" s="69"/>
      <c r="K10" s="69"/>
    </row>
    <row r="11" spans="1:15" x14ac:dyDescent="0.2">
      <c r="A11" s="68">
        <v>18354</v>
      </c>
      <c r="B11" s="69">
        <v>5.8</v>
      </c>
      <c r="C11" s="69"/>
      <c r="D11" s="69"/>
      <c r="E11" s="69"/>
      <c r="F11" s="69">
        <v>1.9</v>
      </c>
      <c r="G11" s="69"/>
      <c r="H11" s="69">
        <v>0.49555676816170902</v>
      </c>
      <c r="I11" s="69">
        <v>5.6</v>
      </c>
      <c r="J11" s="69">
        <v>0.31213399999999947</v>
      </c>
      <c r="K11" s="69">
        <v>-0.80000000000000071</v>
      </c>
    </row>
    <row r="12" spans="1:15" x14ac:dyDescent="0.2">
      <c r="A12" s="68">
        <v>18384</v>
      </c>
      <c r="B12" s="69">
        <v>5.5</v>
      </c>
      <c r="C12" s="69"/>
      <c r="D12" s="69"/>
      <c r="E12" s="69"/>
      <c r="F12" s="69"/>
      <c r="G12" s="69"/>
      <c r="H12" s="69"/>
      <c r="I12" s="69"/>
      <c r="J12" s="69"/>
      <c r="K12" s="69"/>
    </row>
    <row r="13" spans="1:15" x14ac:dyDescent="0.2">
      <c r="A13" s="68">
        <v>18415</v>
      </c>
      <c r="B13" s="69">
        <v>5.4</v>
      </c>
      <c r="C13" s="69"/>
      <c r="D13" s="69"/>
      <c r="E13" s="69"/>
      <c r="F13" s="69"/>
      <c r="G13" s="69"/>
      <c r="H13" s="69"/>
      <c r="I13" s="69"/>
      <c r="J13" s="69"/>
      <c r="K13" s="69"/>
    </row>
    <row r="14" spans="1:15" x14ac:dyDescent="0.2">
      <c r="A14" s="68">
        <v>18445</v>
      </c>
      <c r="B14" s="69">
        <v>5</v>
      </c>
      <c r="C14" s="69"/>
      <c r="D14" s="69"/>
      <c r="E14" s="69"/>
      <c r="F14" s="69">
        <v>8.6</v>
      </c>
      <c r="G14" s="69"/>
      <c r="H14" s="69">
        <v>3.0118911981781737</v>
      </c>
      <c r="I14" s="69">
        <v>4.5999999999999996</v>
      </c>
      <c r="J14" s="69">
        <v>-0.694604</v>
      </c>
      <c r="K14" s="69">
        <v>-1</v>
      </c>
    </row>
    <row r="15" spans="1:15" x14ac:dyDescent="0.2">
      <c r="A15" s="68">
        <v>18476</v>
      </c>
      <c r="B15" s="69">
        <v>4.5</v>
      </c>
      <c r="C15" s="69"/>
      <c r="D15" s="69"/>
      <c r="E15" s="69"/>
      <c r="F15" s="69"/>
      <c r="G15" s="69"/>
      <c r="H15" s="69"/>
      <c r="I15" s="69"/>
      <c r="J15" s="69"/>
      <c r="K15" s="69"/>
    </row>
    <row r="16" spans="1:15" x14ac:dyDescent="0.2">
      <c r="A16" s="68">
        <v>18507</v>
      </c>
      <c r="B16" s="69">
        <v>4.4000000000000004</v>
      </c>
      <c r="C16" s="69"/>
      <c r="D16" s="69"/>
      <c r="E16" s="69"/>
      <c r="F16" s="69"/>
      <c r="G16" s="69"/>
      <c r="H16" s="69"/>
      <c r="I16" s="69"/>
      <c r="J16" s="69"/>
      <c r="K16" s="69"/>
    </row>
    <row r="17" spans="1:11" x14ac:dyDescent="0.2">
      <c r="A17" s="68">
        <v>18537</v>
      </c>
      <c r="B17" s="69">
        <v>4.2</v>
      </c>
      <c r="C17" s="69"/>
      <c r="D17" s="69"/>
      <c r="E17" s="69"/>
      <c r="F17" s="69">
        <v>7.3</v>
      </c>
      <c r="G17" s="69"/>
      <c r="H17" s="69">
        <v>3.6117195441358385</v>
      </c>
      <c r="I17" s="69">
        <v>4.2</v>
      </c>
      <c r="J17" s="69">
        <v>-1.1013669999999998</v>
      </c>
      <c r="K17" s="69">
        <v>-0.39999999999999947</v>
      </c>
    </row>
    <row r="18" spans="1:11" x14ac:dyDescent="0.2">
      <c r="A18" s="68">
        <v>18568</v>
      </c>
      <c r="B18" s="69">
        <v>4.2</v>
      </c>
      <c r="C18" s="69"/>
      <c r="D18" s="69"/>
      <c r="E18" s="69"/>
      <c r="F18" s="69"/>
      <c r="G18" s="69"/>
      <c r="H18" s="69"/>
      <c r="I18" s="69"/>
      <c r="J18" s="69"/>
      <c r="K18" s="69"/>
    </row>
    <row r="19" spans="1:11" x14ac:dyDescent="0.2">
      <c r="A19" s="68">
        <v>18598</v>
      </c>
      <c r="B19" s="69">
        <v>4.3</v>
      </c>
      <c r="C19" s="69"/>
      <c r="D19" s="69"/>
      <c r="E19" s="69"/>
      <c r="F19" s="69"/>
      <c r="G19" s="69"/>
      <c r="H19" s="69"/>
      <c r="I19" s="69"/>
      <c r="J19" s="69"/>
      <c r="K19" s="69"/>
    </row>
    <row r="20" spans="1:11" x14ac:dyDescent="0.2">
      <c r="A20" s="68">
        <v>18629</v>
      </c>
      <c r="B20" s="69">
        <v>3.7</v>
      </c>
      <c r="C20" s="69"/>
      <c r="D20" s="69"/>
      <c r="E20" s="69"/>
      <c r="F20" s="69">
        <v>13.3</v>
      </c>
      <c r="G20" s="69"/>
      <c r="H20" s="69">
        <v>3.6690307498506325</v>
      </c>
      <c r="I20" s="69">
        <v>3.5</v>
      </c>
      <c r="J20" s="69">
        <v>-1.8081129999999996</v>
      </c>
      <c r="K20" s="69">
        <v>-0.70000000000000018</v>
      </c>
    </row>
    <row r="21" spans="1:11" x14ac:dyDescent="0.2">
      <c r="A21" s="68">
        <v>18660</v>
      </c>
      <c r="B21" s="69">
        <v>3.4</v>
      </c>
      <c r="C21" s="69"/>
      <c r="D21" s="69"/>
      <c r="E21" s="69"/>
      <c r="F21" s="69"/>
      <c r="G21" s="69"/>
      <c r="H21" s="69"/>
      <c r="I21" s="69"/>
      <c r="J21" s="69"/>
      <c r="K21" s="69"/>
    </row>
    <row r="22" spans="1:11" x14ac:dyDescent="0.2">
      <c r="A22" s="68">
        <v>18688</v>
      </c>
      <c r="B22" s="69">
        <v>3.4</v>
      </c>
      <c r="C22" s="69"/>
      <c r="D22" s="69"/>
      <c r="E22" s="69"/>
      <c r="F22" s="69"/>
      <c r="G22" s="69"/>
      <c r="H22" s="69"/>
      <c r="I22" s="69"/>
      <c r="J22" s="69"/>
      <c r="K22" s="69"/>
    </row>
    <row r="23" spans="1:11" x14ac:dyDescent="0.2">
      <c r="A23" s="68">
        <v>18719</v>
      </c>
      <c r="B23" s="69">
        <v>3.1</v>
      </c>
      <c r="C23" s="69"/>
      <c r="D23" s="69"/>
      <c r="E23" s="69"/>
      <c r="F23" s="69">
        <v>3.2</v>
      </c>
      <c r="G23" s="69"/>
      <c r="H23" s="69">
        <v>4.1280667956889561</v>
      </c>
      <c r="I23" s="69">
        <v>3.1</v>
      </c>
      <c r="J23" s="69">
        <v>-2.2147890000000001</v>
      </c>
      <c r="K23" s="69">
        <v>-0.39999999999999991</v>
      </c>
    </row>
    <row r="24" spans="1:11" x14ac:dyDescent="0.2">
      <c r="A24" s="68">
        <v>18749</v>
      </c>
      <c r="B24" s="69">
        <v>3</v>
      </c>
      <c r="C24" s="69"/>
      <c r="D24" s="69"/>
      <c r="E24" s="69"/>
      <c r="F24" s="69"/>
      <c r="G24" s="69"/>
      <c r="H24" s="69"/>
      <c r="I24" s="69"/>
      <c r="J24" s="69"/>
      <c r="K24" s="69"/>
    </row>
    <row r="25" spans="1:11" x14ac:dyDescent="0.2">
      <c r="A25" s="68">
        <v>18780</v>
      </c>
      <c r="B25" s="69">
        <v>3.2</v>
      </c>
      <c r="C25" s="69"/>
      <c r="D25" s="69"/>
      <c r="E25" s="69"/>
      <c r="F25" s="69"/>
      <c r="G25" s="69"/>
      <c r="H25" s="69"/>
      <c r="I25" s="69"/>
      <c r="J25" s="69"/>
      <c r="K25" s="69"/>
    </row>
    <row r="26" spans="1:11" x14ac:dyDescent="0.2">
      <c r="A26" s="68">
        <v>18810</v>
      </c>
      <c r="B26" s="69">
        <v>3.1</v>
      </c>
      <c r="C26" s="69"/>
      <c r="D26" s="69"/>
      <c r="E26" s="69"/>
      <c r="F26" s="69">
        <v>0.5</v>
      </c>
      <c r="G26" s="69"/>
      <c r="H26" s="69">
        <v>4.8682721730253231</v>
      </c>
      <c r="I26" s="69">
        <v>3.2</v>
      </c>
      <c r="J26" s="69">
        <v>-2.12133340835571</v>
      </c>
      <c r="K26" s="69">
        <v>0.10000000000000009</v>
      </c>
    </row>
    <row r="27" spans="1:11" x14ac:dyDescent="0.2">
      <c r="A27" s="68">
        <v>18841</v>
      </c>
      <c r="B27" s="69">
        <v>3.1</v>
      </c>
      <c r="C27" s="69"/>
      <c r="D27" s="69"/>
      <c r="E27" s="69"/>
      <c r="F27" s="69"/>
      <c r="G27" s="69"/>
      <c r="H27" s="69"/>
      <c r="I27" s="69"/>
      <c r="J27" s="69"/>
      <c r="K27" s="69"/>
    </row>
    <row r="28" spans="1:11" x14ac:dyDescent="0.2">
      <c r="A28" s="68">
        <v>18872</v>
      </c>
      <c r="B28" s="69">
        <v>3.3</v>
      </c>
      <c r="C28" s="69"/>
      <c r="D28" s="69"/>
      <c r="E28" s="69"/>
      <c r="F28" s="69"/>
      <c r="G28" s="69"/>
      <c r="H28" s="69"/>
      <c r="I28" s="69"/>
      <c r="J28" s="69"/>
      <c r="K28" s="69"/>
    </row>
    <row r="29" spans="1:11" x14ac:dyDescent="0.2">
      <c r="A29" s="68">
        <v>18902</v>
      </c>
      <c r="B29" s="69">
        <v>3.5</v>
      </c>
      <c r="C29" s="69"/>
      <c r="D29" s="69"/>
      <c r="E29" s="69"/>
      <c r="F29" s="69">
        <v>5.4</v>
      </c>
      <c r="G29" s="69"/>
      <c r="H29" s="69">
        <v>3.65170015966374</v>
      </c>
      <c r="I29" s="69">
        <v>3.4</v>
      </c>
      <c r="J29" s="69">
        <v>-1.9276824951171805</v>
      </c>
      <c r="K29" s="69">
        <v>0.19999999999999973</v>
      </c>
    </row>
    <row r="30" spans="1:11" x14ac:dyDescent="0.2">
      <c r="A30" s="68">
        <v>18933</v>
      </c>
      <c r="B30" s="69">
        <v>3.5</v>
      </c>
      <c r="C30" s="69"/>
      <c r="D30" s="69"/>
      <c r="E30" s="69"/>
      <c r="F30" s="69"/>
      <c r="G30" s="69"/>
      <c r="H30" s="69"/>
      <c r="I30" s="69"/>
      <c r="J30" s="69"/>
      <c r="K30" s="69"/>
    </row>
    <row r="31" spans="1:11" x14ac:dyDescent="0.2">
      <c r="A31" s="68">
        <v>18963</v>
      </c>
      <c r="B31" s="69">
        <v>3.1</v>
      </c>
      <c r="C31" s="69"/>
      <c r="D31" s="69"/>
      <c r="E31" s="69"/>
      <c r="F31" s="69"/>
      <c r="G31" s="69"/>
      <c r="H31" s="69"/>
      <c r="I31" s="69"/>
      <c r="J31" s="69"/>
      <c r="K31" s="69"/>
    </row>
    <row r="32" spans="1:11" x14ac:dyDescent="0.2">
      <c r="A32" s="68">
        <v>18994</v>
      </c>
      <c r="B32" s="69">
        <v>3.2</v>
      </c>
      <c r="C32" s="69"/>
      <c r="D32" s="69"/>
      <c r="E32" s="69"/>
      <c r="F32" s="69">
        <v>1.7</v>
      </c>
      <c r="G32" s="69"/>
      <c r="H32" s="69">
        <v>3.3090406794253679</v>
      </c>
      <c r="I32" s="69">
        <v>3.1</v>
      </c>
      <c r="J32" s="69">
        <v>-2.2337739999999999</v>
      </c>
      <c r="K32" s="69">
        <v>-0.29999999999999982</v>
      </c>
    </row>
    <row r="33" spans="1:11" x14ac:dyDescent="0.2">
      <c r="A33" s="68">
        <v>19025</v>
      </c>
      <c r="B33" s="69">
        <v>3.1</v>
      </c>
      <c r="C33" s="69"/>
      <c r="D33" s="69"/>
      <c r="E33" s="69"/>
      <c r="F33" s="69"/>
      <c r="G33" s="69"/>
      <c r="H33" s="69"/>
      <c r="I33" s="69"/>
      <c r="J33" s="69"/>
      <c r="K33" s="69"/>
    </row>
    <row r="34" spans="1:11" x14ac:dyDescent="0.2">
      <c r="A34" s="68">
        <v>19054</v>
      </c>
      <c r="B34" s="69">
        <v>2.9</v>
      </c>
      <c r="C34" s="69"/>
      <c r="D34" s="69"/>
      <c r="E34" s="69"/>
      <c r="F34" s="69"/>
      <c r="G34" s="69"/>
      <c r="H34" s="69"/>
      <c r="I34" s="69"/>
      <c r="J34" s="69"/>
      <c r="K34" s="69"/>
    </row>
    <row r="35" spans="1:11" x14ac:dyDescent="0.2">
      <c r="A35" s="68">
        <v>19085</v>
      </c>
      <c r="B35" s="69">
        <v>2.9</v>
      </c>
      <c r="C35" s="69"/>
      <c r="D35" s="69"/>
      <c r="E35" s="69"/>
      <c r="F35" s="69">
        <v>-0.1</v>
      </c>
      <c r="G35" s="69"/>
      <c r="H35" s="69">
        <v>2.0567497827383541</v>
      </c>
      <c r="I35" s="69">
        <v>3</v>
      </c>
      <c r="J35" s="69">
        <v>-2.3395549999999998</v>
      </c>
      <c r="K35" s="69">
        <v>-0.10000000000000009</v>
      </c>
    </row>
    <row r="36" spans="1:11" x14ac:dyDescent="0.2">
      <c r="A36" s="68">
        <v>19115</v>
      </c>
      <c r="B36" s="69">
        <v>3</v>
      </c>
      <c r="C36" s="69"/>
      <c r="D36" s="69"/>
      <c r="E36" s="69"/>
      <c r="F36" s="69"/>
      <c r="G36" s="69"/>
      <c r="H36" s="69"/>
      <c r="I36" s="69"/>
      <c r="J36" s="69"/>
      <c r="K36" s="69"/>
    </row>
    <row r="37" spans="1:11" x14ac:dyDescent="0.2">
      <c r="A37" s="68">
        <v>19146</v>
      </c>
      <c r="B37" s="69">
        <v>3</v>
      </c>
      <c r="C37" s="69"/>
      <c r="D37" s="69"/>
      <c r="E37" s="69"/>
      <c r="F37" s="69"/>
      <c r="G37" s="69"/>
      <c r="H37" s="69"/>
      <c r="I37" s="69"/>
      <c r="J37" s="69"/>
      <c r="K37" s="69"/>
    </row>
    <row r="38" spans="1:11" x14ac:dyDescent="0.2">
      <c r="A38" s="68">
        <v>19176</v>
      </c>
      <c r="B38" s="69">
        <v>3.2</v>
      </c>
      <c r="C38" s="69"/>
      <c r="D38" s="69"/>
      <c r="E38" s="69"/>
      <c r="F38" s="69">
        <v>2.6</v>
      </c>
      <c r="G38" s="69"/>
      <c r="H38" s="69">
        <v>1.4408125541986339</v>
      </c>
      <c r="I38" s="69">
        <v>3.2</v>
      </c>
      <c r="J38" s="69">
        <v>-2.1449854850768997</v>
      </c>
      <c r="K38" s="69">
        <v>0.20000000000000018</v>
      </c>
    </row>
    <row r="39" spans="1:11" x14ac:dyDescent="0.2">
      <c r="A39" s="68">
        <v>19207</v>
      </c>
      <c r="B39" s="69">
        <v>3.4</v>
      </c>
      <c r="C39" s="69"/>
      <c r="D39" s="69"/>
      <c r="E39" s="69"/>
      <c r="F39" s="69"/>
      <c r="G39" s="69"/>
      <c r="H39" s="69"/>
      <c r="I39" s="69"/>
      <c r="J39" s="69"/>
      <c r="K39" s="69"/>
    </row>
    <row r="40" spans="1:11" x14ac:dyDescent="0.2">
      <c r="A40" s="68">
        <v>19238</v>
      </c>
      <c r="B40" s="69">
        <v>3.1</v>
      </c>
      <c r="C40" s="69"/>
      <c r="D40" s="69"/>
      <c r="E40" s="69"/>
      <c r="F40" s="69"/>
      <c r="G40" s="69"/>
      <c r="H40" s="69"/>
      <c r="I40" s="69"/>
      <c r="J40" s="69"/>
      <c r="K40" s="69"/>
    </row>
    <row r="41" spans="1:11" x14ac:dyDescent="0.2">
      <c r="A41" s="68">
        <v>19268</v>
      </c>
      <c r="B41" s="69">
        <v>3</v>
      </c>
      <c r="C41" s="69"/>
      <c r="D41" s="69"/>
      <c r="E41" s="69"/>
      <c r="F41" s="69">
        <v>0.7</v>
      </c>
      <c r="G41" s="69"/>
      <c r="H41" s="69">
        <v>3.4884786130981338</v>
      </c>
      <c r="I41" s="69">
        <v>2.8</v>
      </c>
      <c r="J41" s="69">
        <v>-2.5500404357910105</v>
      </c>
      <c r="K41" s="69">
        <v>-0.40000000000000036</v>
      </c>
    </row>
    <row r="42" spans="1:11" x14ac:dyDescent="0.2">
      <c r="A42" s="68">
        <v>19299</v>
      </c>
      <c r="B42" s="69">
        <v>2.8</v>
      </c>
      <c r="C42" s="69"/>
      <c r="D42" s="69"/>
      <c r="E42" s="69"/>
      <c r="F42" s="69"/>
      <c r="G42" s="69"/>
      <c r="H42" s="69"/>
      <c r="I42" s="69"/>
      <c r="J42" s="69"/>
      <c r="K42" s="69"/>
    </row>
    <row r="43" spans="1:11" x14ac:dyDescent="0.2">
      <c r="A43" s="68">
        <v>19329</v>
      </c>
      <c r="B43" s="69">
        <v>2.7</v>
      </c>
      <c r="C43" s="69"/>
      <c r="D43" s="69"/>
      <c r="E43" s="69"/>
      <c r="F43" s="69"/>
      <c r="G43" s="69"/>
      <c r="H43" s="69"/>
      <c r="I43" s="69"/>
      <c r="J43" s="69"/>
      <c r="K43" s="69"/>
    </row>
    <row r="44" spans="1:11" x14ac:dyDescent="0.2">
      <c r="A44" s="68">
        <v>19360</v>
      </c>
      <c r="B44" s="69">
        <v>2.9</v>
      </c>
      <c r="C44" s="69"/>
      <c r="D44" s="69"/>
      <c r="E44" s="69"/>
      <c r="F44" s="69">
        <v>1.5</v>
      </c>
      <c r="G44" s="69"/>
      <c r="H44" s="69">
        <v>4.2625140806260564</v>
      </c>
      <c r="I44" s="69">
        <v>2.7</v>
      </c>
      <c r="J44" s="69">
        <v>-2.6547130000000001</v>
      </c>
      <c r="K44" s="69">
        <v>-9.9999999999999645E-2</v>
      </c>
    </row>
    <row r="45" spans="1:11" x14ac:dyDescent="0.2">
      <c r="A45" s="68">
        <v>19391</v>
      </c>
      <c r="B45" s="69">
        <v>2.6</v>
      </c>
      <c r="C45" s="69"/>
      <c r="D45" s="69"/>
      <c r="E45" s="69"/>
      <c r="F45" s="69"/>
      <c r="G45" s="69"/>
      <c r="H45" s="69"/>
      <c r="I45" s="69"/>
      <c r="J45" s="69"/>
      <c r="K45" s="69"/>
    </row>
    <row r="46" spans="1:11" x14ac:dyDescent="0.2">
      <c r="A46" s="68">
        <v>19419</v>
      </c>
      <c r="B46" s="69">
        <v>2.6</v>
      </c>
      <c r="C46" s="69"/>
      <c r="D46" s="69"/>
      <c r="E46" s="69"/>
      <c r="F46" s="69"/>
      <c r="G46" s="69"/>
      <c r="H46" s="69"/>
      <c r="I46" s="69"/>
      <c r="J46" s="69"/>
      <c r="K46" s="69"/>
    </row>
    <row r="47" spans="1:11" x14ac:dyDescent="0.2">
      <c r="A47" s="68">
        <v>19450</v>
      </c>
      <c r="B47" s="69">
        <v>2.7</v>
      </c>
      <c r="C47" s="69"/>
      <c r="D47" s="69"/>
      <c r="E47" s="69"/>
      <c r="F47" s="69">
        <v>0.6</v>
      </c>
      <c r="G47" s="69"/>
      <c r="H47" s="69">
        <v>4.0180955909739025</v>
      </c>
      <c r="I47" s="69">
        <v>2.6</v>
      </c>
      <c r="J47" s="69">
        <v>-2.7590116500854402</v>
      </c>
      <c r="K47" s="69">
        <v>-0.10000000000000009</v>
      </c>
    </row>
    <row r="48" spans="1:11" x14ac:dyDescent="0.2">
      <c r="A48" s="68">
        <v>19480</v>
      </c>
      <c r="B48" s="69">
        <v>2.5</v>
      </c>
      <c r="C48" s="69"/>
      <c r="D48" s="69"/>
      <c r="E48" s="69"/>
      <c r="F48" s="69"/>
      <c r="G48" s="69"/>
      <c r="H48" s="69"/>
      <c r="I48" s="69"/>
      <c r="J48" s="69"/>
      <c r="K48" s="69"/>
    </row>
    <row r="49" spans="1:11" x14ac:dyDescent="0.2">
      <c r="A49" s="68">
        <v>19511</v>
      </c>
      <c r="B49" s="69">
        <v>2.5</v>
      </c>
      <c r="C49" s="69"/>
      <c r="D49" s="69"/>
      <c r="E49" s="69"/>
      <c r="F49" s="69"/>
      <c r="G49" s="69"/>
      <c r="H49" s="69"/>
      <c r="I49" s="69"/>
      <c r="J49" s="69"/>
      <c r="K49" s="69"/>
    </row>
    <row r="50" spans="1:11" x14ac:dyDescent="0.2">
      <c r="A50" s="68">
        <v>19541</v>
      </c>
      <c r="B50" s="69">
        <v>2.6</v>
      </c>
      <c r="C50" s="69"/>
      <c r="D50" s="69"/>
      <c r="E50" s="69"/>
      <c r="F50" s="69">
        <v>2.2000000000000002</v>
      </c>
      <c r="G50" s="69"/>
      <c r="H50" s="69">
        <v>2.513833875462379</v>
      </c>
      <c r="I50" s="69">
        <v>2.7</v>
      </c>
      <c r="J50" s="69">
        <v>-2.6629579999999997</v>
      </c>
      <c r="K50" s="69">
        <v>0.10000000000000009</v>
      </c>
    </row>
    <row r="51" spans="1:11" x14ac:dyDescent="0.2">
      <c r="A51" s="68">
        <v>19572</v>
      </c>
      <c r="B51" s="69">
        <v>2.7</v>
      </c>
      <c r="C51" s="69"/>
      <c r="D51" s="69"/>
      <c r="E51" s="69"/>
      <c r="F51" s="69"/>
      <c r="G51" s="69"/>
      <c r="H51" s="69"/>
      <c r="I51" s="69"/>
      <c r="J51" s="69"/>
      <c r="K51" s="69"/>
    </row>
    <row r="52" spans="1:11" x14ac:dyDescent="0.2">
      <c r="A52" s="68">
        <v>19603</v>
      </c>
      <c r="B52" s="69">
        <v>2.9</v>
      </c>
      <c r="C52" s="69"/>
      <c r="D52" s="69"/>
      <c r="E52" s="69"/>
      <c r="F52" s="69"/>
      <c r="G52" s="69"/>
      <c r="H52" s="69"/>
      <c r="I52" s="69"/>
      <c r="J52" s="69"/>
      <c r="K52" s="69"/>
    </row>
    <row r="53" spans="1:11" x14ac:dyDescent="0.2">
      <c r="A53" s="68">
        <v>19633</v>
      </c>
      <c r="B53" s="69">
        <v>3.1</v>
      </c>
      <c r="C53" s="69"/>
      <c r="D53" s="69"/>
      <c r="E53" s="69"/>
      <c r="F53" s="69">
        <v>1.7</v>
      </c>
      <c r="G53" s="69"/>
      <c r="H53" s="69">
        <v>0.16443996887118839</v>
      </c>
      <c r="I53" s="69">
        <v>3.7</v>
      </c>
      <c r="J53" s="69">
        <v>-1.6665823936462401</v>
      </c>
      <c r="K53" s="69">
        <v>1</v>
      </c>
    </row>
    <row r="54" spans="1:11" x14ac:dyDescent="0.2">
      <c r="A54" s="68">
        <v>19664</v>
      </c>
      <c r="B54" s="69">
        <v>3.5</v>
      </c>
      <c r="C54" s="69"/>
      <c r="D54" s="69"/>
      <c r="E54" s="69"/>
      <c r="F54" s="69"/>
      <c r="G54" s="69"/>
      <c r="H54" s="69"/>
      <c r="I54" s="69"/>
      <c r="J54" s="69"/>
      <c r="K54" s="69"/>
    </row>
    <row r="55" spans="1:11" x14ac:dyDescent="0.2">
      <c r="A55" s="68">
        <v>19694</v>
      </c>
      <c r="B55" s="69">
        <v>4.5</v>
      </c>
      <c r="C55" s="69"/>
      <c r="D55" s="69"/>
      <c r="E55" s="69"/>
      <c r="F55" s="69"/>
      <c r="G55" s="69"/>
      <c r="H55" s="69"/>
      <c r="I55" s="69"/>
      <c r="J55" s="69"/>
      <c r="K55" s="69"/>
    </row>
    <row r="56" spans="1:11" x14ac:dyDescent="0.2">
      <c r="A56" s="68">
        <v>19725</v>
      </c>
      <c r="B56" s="69">
        <v>4.9000000000000004</v>
      </c>
      <c r="C56" s="69"/>
      <c r="D56" s="69"/>
      <c r="E56" s="69"/>
      <c r="F56" s="69">
        <v>2</v>
      </c>
      <c r="G56" s="69"/>
      <c r="H56" s="69">
        <v>-1.0522077417584375</v>
      </c>
      <c r="I56" s="69">
        <v>5.3</v>
      </c>
      <c r="J56" s="69">
        <v>-6.992200000000004E-2</v>
      </c>
      <c r="K56" s="69">
        <v>1.5999999999999996</v>
      </c>
    </row>
    <row r="57" spans="1:11" x14ac:dyDescent="0.2">
      <c r="A57" s="68">
        <v>19756</v>
      </c>
      <c r="B57" s="69">
        <v>5.2</v>
      </c>
      <c r="C57" s="69"/>
      <c r="D57" s="69"/>
      <c r="E57" s="69"/>
      <c r="F57" s="69"/>
      <c r="G57" s="69"/>
      <c r="H57" s="69"/>
      <c r="I57" s="69"/>
      <c r="J57" s="69"/>
      <c r="K57" s="69"/>
    </row>
    <row r="58" spans="1:11" x14ac:dyDescent="0.2">
      <c r="A58" s="68">
        <v>19784</v>
      </c>
      <c r="B58" s="69">
        <v>5.7</v>
      </c>
      <c r="C58" s="69"/>
      <c r="D58" s="69"/>
      <c r="E58" s="69"/>
      <c r="F58" s="69"/>
      <c r="G58" s="69"/>
      <c r="H58" s="69"/>
      <c r="I58" s="69"/>
      <c r="J58" s="69"/>
      <c r="K58" s="69"/>
    </row>
    <row r="59" spans="1:11" x14ac:dyDescent="0.2">
      <c r="A59" s="68">
        <v>19815</v>
      </c>
      <c r="B59" s="69">
        <v>5.9</v>
      </c>
      <c r="C59" s="69"/>
      <c r="D59" s="69"/>
      <c r="E59" s="69"/>
      <c r="F59" s="69">
        <v>-0.5</v>
      </c>
      <c r="G59" s="69"/>
      <c r="H59" s="69">
        <v>-1.60255364923374</v>
      </c>
      <c r="I59" s="69">
        <v>5.8</v>
      </c>
      <c r="J59" s="69">
        <v>0.42698554992675941</v>
      </c>
      <c r="K59" s="69">
        <v>0.5</v>
      </c>
    </row>
    <row r="60" spans="1:11" x14ac:dyDescent="0.2">
      <c r="A60" s="68">
        <v>19845</v>
      </c>
      <c r="B60" s="69">
        <v>5.9</v>
      </c>
      <c r="C60" s="69"/>
      <c r="D60" s="69"/>
      <c r="E60" s="69"/>
      <c r="F60" s="69"/>
      <c r="G60" s="69"/>
      <c r="H60" s="69"/>
      <c r="I60" s="69"/>
      <c r="J60" s="69"/>
      <c r="K60" s="69"/>
    </row>
    <row r="61" spans="1:11" x14ac:dyDescent="0.2">
      <c r="A61" s="68">
        <v>19876</v>
      </c>
      <c r="B61" s="69">
        <v>5.6</v>
      </c>
      <c r="C61" s="69"/>
      <c r="D61" s="69"/>
      <c r="E61" s="69"/>
      <c r="F61" s="69"/>
      <c r="G61" s="69"/>
      <c r="H61" s="69"/>
      <c r="I61" s="69"/>
      <c r="J61" s="69"/>
      <c r="K61" s="69"/>
    </row>
    <row r="62" spans="1:11" x14ac:dyDescent="0.2">
      <c r="A62" s="68">
        <v>19906</v>
      </c>
      <c r="B62" s="69">
        <v>5.8</v>
      </c>
      <c r="C62" s="69"/>
      <c r="D62" s="69"/>
      <c r="E62" s="69"/>
      <c r="F62" s="69">
        <v>-1.3</v>
      </c>
      <c r="G62" s="69"/>
      <c r="H62" s="69">
        <v>-1.1141805878327693</v>
      </c>
      <c r="I62" s="69">
        <v>6</v>
      </c>
      <c r="J62" s="69">
        <v>0.62409800000000004</v>
      </c>
      <c r="K62" s="69">
        <v>0.20000000000000018</v>
      </c>
    </row>
    <row r="63" spans="1:11" x14ac:dyDescent="0.2">
      <c r="A63" s="68">
        <v>19937</v>
      </c>
      <c r="B63" s="69">
        <v>6</v>
      </c>
      <c r="C63" s="69"/>
      <c r="D63" s="69"/>
      <c r="E63" s="69"/>
      <c r="F63" s="69"/>
      <c r="G63" s="69"/>
      <c r="H63" s="69"/>
      <c r="I63" s="69"/>
      <c r="J63" s="69"/>
      <c r="K63" s="69"/>
    </row>
    <row r="64" spans="1:11" x14ac:dyDescent="0.2">
      <c r="A64" s="68">
        <v>19968</v>
      </c>
      <c r="B64" s="69">
        <v>6.1</v>
      </c>
      <c r="C64" s="69"/>
      <c r="D64" s="69"/>
      <c r="E64" s="69"/>
      <c r="F64" s="69"/>
      <c r="G64" s="69"/>
      <c r="H64" s="69"/>
      <c r="I64" s="69"/>
      <c r="J64" s="69"/>
      <c r="K64" s="69"/>
    </row>
    <row r="65" spans="1:11" x14ac:dyDescent="0.2">
      <c r="A65" s="68">
        <v>19998</v>
      </c>
      <c r="B65" s="69">
        <v>5.7</v>
      </c>
      <c r="C65" s="69"/>
      <c r="D65" s="69"/>
      <c r="E65" s="69"/>
      <c r="F65" s="69">
        <v>-0.4</v>
      </c>
      <c r="G65" s="69"/>
      <c r="H65" s="69">
        <v>0.17313656396860111</v>
      </c>
      <c r="I65" s="69">
        <v>5.3</v>
      </c>
      <c r="J65" s="69">
        <v>-7.8624000000000471E-2</v>
      </c>
      <c r="K65" s="69">
        <v>-0.70000000000000018</v>
      </c>
    </row>
    <row r="66" spans="1:11" x14ac:dyDescent="0.2">
      <c r="A66" s="68">
        <v>20029</v>
      </c>
      <c r="B66" s="69">
        <v>5.3</v>
      </c>
      <c r="C66" s="69"/>
      <c r="D66" s="69"/>
      <c r="E66" s="69"/>
      <c r="F66" s="69"/>
      <c r="G66" s="69"/>
      <c r="H66" s="69"/>
      <c r="I66" s="69"/>
      <c r="J66" s="69"/>
      <c r="K66" s="69"/>
    </row>
    <row r="67" spans="1:11" x14ac:dyDescent="0.2">
      <c r="A67" s="68">
        <v>20059</v>
      </c>
      <c r="B67" s="69">
        <v>5</v>
      </c>
      <c r="C67" s="69"/>
      <c r="D67" s="69"/>
      <c r="E67" s="69"/>
      <c r="F67" s="69"/>
      <c r="G67" s="69"/>
      <c r="H67" s="69"/>
      <c r="I67" s="69"/>
      <c r="J67" s="69"/>
      <c r="K67" s="69"/>
    </row>
    <row r="68" spans="1:11" x14ac:dyDescent="0.2">
      <c r="A68" s="68">
        <v>20090</v>
      </c>
      <c r="B68" s="69">
        <v>4.9000000000000004</v>
      </c>
      <c r="C68" s="69"/>
      <c r="D68" s="69">
        <v>1.34</v>
      </c>
      <c r="E68" s="69"/>
      <c r="F68" s="69">
        <v>1.3</v>
      </c>
      <c r="G68" s="69"/>
      <c r="H68" s="69">
        <v>2.3914842511822965</v>
      </c>
      <c r="I68" s="69">
        <v>4.7</v>
      </c>
      <c r="J68" s="69">
        <v>-0.68121999999999971</v>
      </c>
      <c r="K68" s="69">
        <v>-0.59999999999999964</v>
      </c>
    </row>
    <row r="69" spans="1:11" x14ac:dyDescent="0.2">
      <c r="A69" s="68">
        <v>20121</v>
      </c>
      <c r="B69" s="69">
        <v>4.7</v>
      </c>
      <c r="C69" s="69"/>
      <c r="D69" s="69"/>
      <c r="E69" s="69"/>
      <c r="F69" s="69"/>
      <c r="G69" s="69"/>
      <c r="H69" s="69"/>
      <c r="I69" s="69"/>
      <c r="J69" s="69"/>
      <c r="K69" s="69"/>
    </row>
    <row r="70" spans="1:11" x14ac:dyDescent="0.2">
      <c r="A70" s="68">
        <v>20149</v>
      </c>
      <c r="B70" s="69">
        <v>4.5999999999999996</v>
      </c>
      <c r="C70" s="69"/>
      <c r="D70" s="69"/>
      <c r="E70" s="69"/>
      <c r="F70" s="69"/>
      <c r="G70" s="69"/>
      <c r="H70" s="69"/>
      <c r="I70" s="69"/>
      <c r="J70" s="69"/>
      <c r="K70" s="69"/>
    </row>
    <row r="71" spans="1:11" x14ac:dyDescent="0.2">
      <c r="A71" s="68">
        <v>20180</v>
      </c>
      <c r="B71" s="69">
        <v>4.7</v>
      </c>
      <c r="C71" s="69"/>
      <c r="D71" s="69">
        <v>1.5</v>
      </c>
      <c r="E71" s="69"/>
      <c r="F71" s="69">
        <v>0.4</v>
      </c>
      <c r="G71" s="69"/>
      <c r="H71" s="69">
        <v>3.3655190712653438</v>
      </c>
      <c r="I71" s="69">
        <v>4.4000000000000004</v>
      </c>
      <c r="J71" s="69">
        <v>-0.98372499999999974</v>
      </c>
      <c r="K71" s="69">
        <v>-0.29999999999999982</v>
      </c>
    </row>
    <row r="72" spans="1:11" x14ac:dyDescent="0.2">
      <c r="A72" s="68">
        <v>20210</v>
      </c>
      <c r="B72" s="69">
        <v>4.3</v>
      </c>
      <c r="C72" s="69"/>
      <c r="D72" s="69"/>
      <c r="E72" s="69"/>
      <c r="F72" s="69"/>
      <c r="G72" s="69"/>
      <c r="H72" s="69"/>
      <c r="I72" s="69"/>
      <c r="J72" s="69"/>
      <c r="K72" s="69"/>
    </row>
    <row r="73" spans="1:11" x14ac:dyDescent="0.2">
      <c r="A73" s="68">
        <v>20241</v>
      </c>
      <c r="B73" s="69">
        <v>4.2</v>
      </c>
      <c r="C73" s="69"/>
      <c r="D73" s="69"/>
      <c r="E73" s="69"/>
      <c r="F73" s="69"/>
      <c r="G73" s="69"/>
      <c r="H73" s="69"/>
      <c r="I73" s="69"/>
      <c r="J73" s="69"/>
      <c r="K73" s="69"/>
    </row>
    <row r="74" spans="1:11" x14ac:dyDescent="0.2">
      <c r="A74" s="68">
        <v>20271</v>
      </c>
      <c r="B74" s="69">
        <v>4</v>
      </c>
      <c r="C74" s="69"/>
      <c r="D74" s="69">
        <v>1.94</v>
      </c>
      <c r="E74" s="69"/>
      <c r="F74" s="69">
        <v>1.6</v>
      </c>
      <c r="G74" s="69"/>
      <c r="H74" s="69">
        <v>4.085356873726842</v>
      </c>
      <c r="I74" s="69">
        <v>4.0999999999999996</v>
      </c>
      <c r="J74" s="69">
        <v>-1.2861710000000004</v>
      </c>
      <c r="K74" s="69">
        <v>-0.30000000000000071</v>
      </c>
    </row>
    <row r="75" spans="1:11" x14ac:dyDescent="0.2">
      <c r="A75" s="68">
        <v>20302</v>
      </c>
      <c r="B75" s="69">
        <v>4.2</v>
      </c>
      <c r="C75" s="69"/>
      <c r="D75" s="69"/>
      <c r="E75" s="69"/>
      <c r="F75" s="69"/>
      <c r="G75" s="69"/>
      <c r="H75" s="69"/>
      <c r="I75" s="69"/>
      <c r="J75" s="69"/>
      <c r="K75" s="69"/>
    </row>
    <row r="76" spans="1:11" x14ac:dyDescent="0.2">
      <c r="A76" s="68">
        <v>20333</v>
      </c>
      <c r="B76" s="69">
        <v>4.0999999999999996</v>
      </c>
      <c r="C76" s="69"/>
      <c r="D76" s="69"/>
      <c r="E76" s="69"/>
      <c r="F76" s="69"/>
      <c r="G76" s="69"/>
      <c r="H76" s="69"/>
      <c r="I76" s="69"/>
      <c r="J76" s="69"/>
      <c r="K76" s="69"/>
    </row>
    <row r="77" spans="1:11" x14ac:dyDescent="0.2">
      <c r="A77" s="68">
        <v>20363</v>
      </c>
      <c r="B77" s="69">
        <v>4.3</v>
      </c>
      <c r="C77" s="69"/>
      <c r="D77" s="69">
        <v>2.36</v>
      </c>
      <c r="E77" s="69"/>
      <c r="F77" s="69">
        <v>1.1000000000000001</v>
      </c>
      <c r="G77" s="69"/>
      <c r="H77" s="69">
        <v>4.0163700533773827</v>
      </c>
      <c r="I77" s="69">
        <v>4.2</v>
      </c>
      <c r="J77" s="69">
        <v>-1.1885859999999999</v>
      </c>
      <c r="K77" s="69">
        <v>0.10000000000000053</v>
      </c>
    </row>
    <row r="78" spans="1:11" x14ac:dyDescent="0.2">
      <c r="A78" s="68">
        <v>20394</v>
      </c>
      <c r="B78" s="69">
        <v>4.2</v>
      </c>
      <c r="C78" s="69"/>
      <c r="D78" s="69"/>
      <c r="E78" s="69"/>
      <c r="F78" s="69"/>
      <c r="G78" s="69"/>
      <c r="H78" s="69"/>
      <c r="I78" s="69"/>
      <c r="J78" s="69"/>
      <c r="K78" s="69"/>
    </row>
    <row r="79" spans="1:11" x14ac:dyDescent="0.2">
      <c r="A79" s="68">
        <v>20424</v>
      </c>
      <c r="B79" s="69">
        <v>4.2</v>
      </c>
      <c r="C79" s="69"/>
      <c r="D79" s="69"/>
      <c r="E79" s="69"/>
      <c r="F79" s="69"/>
      <c r="G79" s="69"/>
      <c r="H79" s="69"/>
      <c r="I79" s="69"/>
      <c r="J79" s="69"/>
      <c r="K79" s="69"/>
    </row>
    <row r="80" spans="1:11" x14ac:dyDescent="0.2">
      <c r="A80" s="68">
        <v>20455</v>
      </c>
      <c r="B80" s="69">
        <v>4</v>
      </c>
      <c r="C80" s="69"/>
      <c r="D80" s="69">
        <v>2.48</v>
      </c>
      <c r="E80" s="69"/>
      <c r="F80" s="69">
        <v>1.7</v>
      </c>
      <c r="G80" s="69"/>
      <c r="H80" s="69">
        <v>2.9240721047474327</v>
      </c>
      <c r="I80" s="69">
        <v>4</v>
      </c>
      <c r="J80" s="69">
        <v>-1.3909964561462402</v>
      </c>
      <c r="K80" s="69">
        <v>-0.20000000000000018</v>
      </c>
    </row>
    <row r="81" spans="1:11" x14ac:dyDescent="0.2">
      <c r="A81" s="68">
        <v>20486</v>
      </c>
      <c r="B81" s="69">
        <v>3.9</v>
      </c>
      <c r="C81" s="69"/>
      <c r="D81" s="69"/>
      <c r="E81" s="69"/>
      <c r="F81" s="69"/>
      <c r="G81" s="69"/>
      <c r="H81" s="69"/>
      <c r="I81" s="69"/>
      <c r="J81" s="69"/>
      <c r="K81" s="69"/>
    </row>
    <row r="82" spans="1:11" x14ac:dyDescent="0.2">
      <c r="A82" s="68">
        <v>20515</v>
      </c>
      <c r="B82" s="69">
        <v>4.2</v>
      </c>
      <c r="C82" s="69"/>
      <c r="D82" s="69"/>
      <c r="E82" s="69"/>
      <c r="F82" s="69"/>
      <c r="G82" s="69"/>
      <c r="H82" s="69"/>
      <c r="I82" s="69"/>
      <c r="J82" s="69"/>
      <c r="K82" s="69"/>
    </row>
    <row r="83" spans="1:11" x14ac:dyDescent="0.2">
      <c r="A83" s="68">
        <v>20546</v>
      </c>
      <c r="B83" s="69">
        <v>4</v>
      </c>
      <c r="C83" s="69"/>
      <c r="D83" s="69">
        <v>2.69</v>
      </c>
      <c r="E83" s="69"/>
      <c r="F83" s="69">
        <v>2.7</v>
      </c>
      <c r="G83" s="69"/>
      <c r="H83" s="69">
        <v>3.0989644287941376</v>
      </c>
      <c r="I83" s="69">
        <v>4.2</v>
      </c>
      <c r="J83" s="69">
        <v>-1.1934300000000002</v>
      </c>
      <c r="K83" s="69">
        <v>0.20000000000000018</v>
      </c>
    </row>
    <row r="84" spans="1:11" x14ac:dyDescent="0.2">
      <c r="A84" s="68">
        <v>20576</v>
      </c>
      <c r="B84" s="69">
        <v>4.3</v>
      </c>
      <c r="C84" s="69"/>
      <c r="D84" s="69"/>
      <c r="E84" s="69"/>
      <c r="F84" s="69"/>
      <c r="G84" s="69"/>
      <c r="H84" s="69"/>
      <c r="I84" s="69"/>
      <c r="J84" s="69"/>
      <c r="K84" s="69"/>
    </row>
    <row r="85" spans="1:11" x14ac:dyDescent="0.2">
      <c r="A85" s="68">
        <v>20607</v>
      </c>
      <c r="B85" s="69">
        <v>4.3</v>
      </c>
      <c r="C85" s="69"/>
      <c r="D85" s="69"/>
      <c r="E85" s="69"/>
      <c r="F85" s="69"/>
      <c r="G85" s="69"/>
      <c r="H85" s="69"/>
      <c r="I85" s="69"/>
      <c r="J85" s="69"/>
      <c r="K85" s="69"/>
    </row>
    <row r="86" spans="1:11" x14ac:dyDescent="0.2">
      <c r="A86" s="68">
        <v>20637</v>
      </c>
      <c r="B86" s="69">
        <v>4.4000000000000004</v>
      </c>
      <c r="C86" s="69"/>
      <c r="D86" s="69">
        <v>2.81</v>
      </c>
      <c r="E86" s="69"/>
      <c r="F86" s="69">
        <v>4</v>
      </c>
      <c r="G86" s="69"/>
      <c r="H86" s="69">
        <v>2.3079595456571456</v>
      </c>
      <c r="I86" s="69">
        <v>4.0999999999999996</v>
      </c>
      <c r="J86" s="69">
        <v>-1.2959170000000002</v>
      </c>
      <c r="K86" s="69">
        <v>-0.10000000000000053</v>
      </c>
    </row>
    <row r="87" spans="1:11" x14ac:dyDescent="0.2">
      <c r="A87" s="68">
        <v>20668</v>
      </c>
      <c r="B87" s="69">
        <v>4.0999999999999996</v>
      </c>
      <c r="C87" s="69"/>
      <c r="D87" s="69"/>
      <c r="E87" s="69"/>
      <c r="F87" s="69"/>
      <c r="G87" s="69"/>
      <c r="H87" s="69"/>
      <c r="I87" s="69"/>
      <c r="J87" s="69"/>
      <c r="K87" s="69"/>
    </row>
    <row r="88" spans="1:11" x14ac:dyDescent="0.2">
      <c r="A88" s="68">
        <v>20699</v>
      </c>
      <c r="B88" s="69">
        <v>3.9</v>
      </c>
      <c r="C88" s="69"/>
      <c r="D88" s="69"/>
      <c r="E88" s="69"/>
      <c r="F88" s="69"/>
      <c r="G88" s="69"/>
      <c r="H88" s="69"/>
      <c r="I88" s="69"/>
      <c r="J88" s="69"/>
      <c r="K88" s="69"/>
    </row>
    <row r="89" spans="1:11" x14ac:dyDescent="0.2">
      <c r="A89" s="68">
        <v>20729</v>
      </c>
      <c r="B89" s="69">
        <v>3.9</v>
      </c>
      <c r="C89" s="69"/>
      <c r="D89" s="69">
        <v>2.93</v>
      </c>
      <c r="E89" s="69"/>
      <c r="F89" s="69">
        <v>2.4</v>
      </c>
      <c r="G89" s="69"/>
      <c r="H89" s="69">
        <v>3.253403749752759</v>
      </c>
      <c r="I89" s="69">
        <v>4.0999999999999996</v>
      </c>
      <c r="J89" s="69">
        <v>-1.2984930000000006</v>
      </c>
      <c r="K89" s="69">
        <v>0</v>
      </c>
    </row>
    <row r="90" spans="1:11" x14ac:dyDescent="0.2">
      <c r="A90" s="68">
        <v>20760</v>
      </c>
      <c r="B90" s="69">
        <v>4.3</v>
      </c>
      <c r="C90" s="69"/>
      <c r="D90" s="69"/>
      <c r="E90" s="69"/>
      <c r="F90" s="69"/>
      <c r="G90" s="69"/>
      <c r="H90" s="69"/>
      <c r="I90" s="69"/>
      <c r="J90" s="69"/>
      <c r="K90" s="69"/>
    </row>
    <row r="91" spans="1:11" x14ac:dyDescent="0.2">
      <c r="A91" s="68">
        <v>20790</v>
      </c>
      <c r="B91" s="69">
        <v>4.2</v>
      </c>
      <c r="C91" s="69"/>
      <c r="D91" s="69"/>
      <c r="E91" s="69"/>
      <c r="F91" s="69"/>
      <c r="G91" s="69"/>
      <c r="H91" s="69"/>
      <c r="I91" s="69"/>
      <c r="J91" s="69"/>
      <c r="K91" s="69"/>
    </row>
    <row r="92" spans="1:11" x14ac:dyDescent="0.2">
      <c r="A92" s="68">
        <v>20821</v>
      </c>
      <c r="B92" s="69">
        <v>4.2</v>
      </c>
      <c r="C92" s="69"/>
      <c r="D92" s="69">
        <v>2.93</v>
      </c>
      <c r="E92" s="69"/>
      <c r="F92" s="69">
        <v>3.7</v>
      </c>
      <c r="G92" s="69"/>
      <c r="H92" s="69">
        <v>3.1250386351956427</v>
      </c>
      <c r="I92" s="69">
        <v>3.9</v>
      </c>
      <c r="J92" s="69">
        <v>-1.50119838714599</v>
      </c>
      <c r="K92" s="69">
        <v>-0.19999999999999973</v>
      </c>
    </row>
    <row r="93" spans="1:11" x14ac:dyDescent="0.2">
      <c r="A93" s="68">
        <v>20852</v>
      </c>
      <c r="B93" s="69">
        <v>3.9</v>
      </c>
      <c r="C93" s="69"/>
      <c r="D93" s="69"/>
      <c r="E93" s="69"/>
      <c r="F93" s="69"/>
      <c r="G93" s="69"/>
      <c r="H93" s="69"/>
      <c r="I93" s="69"/>
      <c r="J93" s="69"/>
      <c r="K93" s="69"/>
    </row>
    <row r="94" spans="1:11" x14ac:dyDescent="0.2">
      <c r="A94" s="68">
        <v>20880</v>
      </c>
      <c r="B94" s="69">
        <v>3.7</v>
      </c>
      <c r="C94" s="69"/>
      <c r="D94" s="69"/>
      <c r="E94" s="69"/>
      <c r="F94" s="69"/>
      <c r="G94" s="69"/>
      <c r="H94" s="69"/>
      <c r="I94" s="69"/>
      <c r="J94" s="69"/>
      <c r="K94" s="69"/>
    </row>
    <row r="95" spans="1:11" x14ac:dyDescent="0.2">
      <c r="A95" s="68">
        <v>20911</v>
      </c>
      <c r="B95" s="69">
        <v>3.9</v>
      </c>
      <c r="C95" s="69"/>
      <c r="D95" s="69">
        <v>3</v>
      </c>
      <c r="E95" s="69"/>
      <c r="F95" s="69">
        <v>2.5</v>
      </c>
      <c r="G95" s="69"/>
      <c r="H95" s="69">
        <v>2.0683675477996211</v>
      </c>
      <c r="I95" s="69">
        <v>4.0999999999999996</v>
      </c>
      <c r="J95" s="69">
        <v>-1.3040803909301699</v>
      </c>
      <c r="K95" s="69">
        <v>0.19999999999999973</v>
      </c>
    </row>
    <row r="96" spans="1:11" x14ac:dyDescent="0.2">
      <c r="A96" s="68">
        <v>20941</v>
      </c>
      <c r="B96" s="69">
        <v>4.0999999999999996</v>
      </c>
      <c r="C96" s="69"/>
      <c r="D96" s="69"/>
      <c r="E96" s="69"/>
      <c r="F96" s="69"/>
      <c r="G96" s="69"/>
      <c r="H96" s="69"/>
      <c r="I96" s="69"/>
      <c r="J96" s="69"/>
      <c r="K96" s="69"/>
    </row>
    <row r="97" spans="1:11" x14ac:dyDescent="0.2">
      <c r="A97" s="68">
        <v>20972</v>
      </c>
      <c r="B97" s="69">
        <v>4.3</v>
      </c>
      <c r="C97" s="69"/>
      <c r="D97" s="69"/>
      <c r="E97" s="69"/>
      <c r="F97" s="69"/>
      <c r="G97" s="69"/>
      <c r="H97" s="69"/>
      <c r="I97" s="69"/>
      <c r="J97" s="69"/>
      <c r="K97" s="69"/>
    </row>
    <row r="98" spans="1:11" x14ac:dyDescent="0.2">
      <c r="A98" s="68">
        <v>21002</v>
      </c>
      <c r="B98" s="69">
        <v>4.2</v>
      </c>
      <c r="C98" s="69"/>
      <c r="D98" s="69">
        <v>3.23</v>
      </c>
      <c r="E98" s="69"/>
      <c r="F98" s="69">
        <v>3.3</v>
      </c>
      <c r="G98" s="69"/>
      <c r="H98" s="69">
        <v>2.2027627258488947</v>
      </c>
      <c r="I98" s="69">
        <v>4.2</v>
      </c>
      <c r="J98" s="69">
        <v>-1.20718460083007</v>
      </c>
      <c r="K98" s="69">
        <v>0.10000000000000053</v>
      </c>
    </row>
    <row r="99" spans="1:11" x14ac:dyDescent="0.2">
      <c r="A99" s="68">
        <v>21033</v>
      </c>
      <c r="B99" s="69">
        <v>4.0999999999999996</v>
      </c>
      <c r="C99" s="69"/>
      <c r="D99" s="69"/>
      <c r="E99" s="69"/>
      <c r="F99" s="69"/>
      <c r="G99" s="69"/>
      <c r="H99" s="69"/>
      <c r="I99" s="69"/>
      <c r="J99" s="69"/>
      <c r="K99" s="69"/>
    </row>
    <row r="100" spans="1:11" x14ac:dyDescent="0.2">
      <c r="A100" s="68">
        <v>21064</v>
      </c>
      <c r="B100" s="69">
        <v>4.4000000000000004</v>
      </c>
      <c r="C100" s="69"/>
      <c r="D100" s="69"/>
      <c r="E100" s="69"/>
      <c r="F100" s="69"/>
      <c r="G100" s="69"/>
      <c r="H100" s="69"/>
      <c r="I100" s="69"/>
      <c r="J100" s="69"/>
      <c r="K100" s="69"/>
    </row>
    <row r="101" spans="1:11" x14ac:dyDescent="0.2">
      <c r="A101" s="68">
        <v>21094</v>
      </c>
      <c r="B101" s="69">
        <v>4.5</v>
      </c>
      <c r="C101" s="69"/>
      <c r="D101" s="69">
        <v>3.25</v>
      </c>
      <c r="E101" s="69"/>
      <c r="F101" s="69">
        <v>2.1</v>
      </c>
      <c r="G101" s="69"/>
      <c r="H101" s="69">
        <v>0.26570433120955972</v>
      </c>
      <c r="I101" s="69">
        <v>4.9000000000000004</v>
      </c>
      <c r="J101" s="69">
        <v>-0.51055799999999962</v>
      </c>
      <c r="K101" s="69">
        <v>0.70000000000000018</v>
      </c>
    </row>
    <row r="102" spans="1:11" x14ac:dyDescent="0.2">
      <c r="A102" s="68">
        <v>21125</v>
      </c>
      <c r="B102" s="69">
        <v>5.0999999999999996</v>
      </c>
      <c r="C102" s="69"/>
      <c r="D102" s="69"/>
      <c r="E102" s="69"/>
      <c r="F102" s="69"/>
      <c r="G102" s="69"/>
      <c r="H102" s="69"/>
      <c r="I102" s="69"/>
      <c r="J102" s="69"/>
      <c r="K102" s="69"/>
    </row>
    <row r="103" spans="1:11" x14ac:dyDescent="0.2">
      <c r="A103" s="68">
        <v>21155</v>
      </c>
      <c r="B103" s="69">
        <v>5.2</v>
      </c>
      <c r="C103" s="69"/>
      <c r="D103" s="69"/>
      <c r="E103" s="69"/>
      <c r="F103" s="69"/>
      <c r="G103" s="69"/>
      <c r="H103" s="69"/>
      <c r="I103" s="69"/>
      <c r="J103" s="69"/>
      <c r="K103" s="69"/>
    </row>
    <row r="104" spans="1:11" x14ac:dyDescent="0.2">
      <c r="A104" s="68">
        <v>21186</v>
      </c>
      <c r="B104" s="69">
        <v>5.8</v>
      </c>
      <c r="C104" s="69"/>
      <c r="D104" s="69">
        <v>1.86</v>
      </c>
      <c r="E104" s="69"/>
      <c r="F104" s="69">
        <v>5</v>
      </c>
      <c r="G104" s="69"/>
      <c r="H104" s="69">
        <v>-3.1819070337543609</v>
      </c>
      <c r="I104" s="69">
        <v>6.3</v>
      </c>
      <c r="J104" s="69">
        <v>0.88575963973999006</v>
      </c>
      <c r="K104" s="69">
        <v>1.3999999999999995</v>
      </c>
    </row>
    <row r="105" spans="1:11" x14ac:dyDescent="0.2">
      <c r="A105" s="68">
        <v>21217</v>
      </c>
      <c r="B105" s="69">
        <v>6.4</v>
      </c>
      <c r="C105" s="69"/>
      <c r="D105" s="69"/>
      <c r="E105" s="69"/>
      <c r="F105" s="69"/>
      <c r="G105" s="69"/>
      <c r="H105" s="69"/>
      <c r="I105" s="69"/>
      <c r="J105" s="69"/>
      <c r="K105" s="69"/>
    </row>
    <row r="106" spans="1:11" x14ac:dyDescent="0.2">
      <c r="A106" s="68">
        <v>21245</v>
      </c>
      <c r="B106" s="69">
        <v>6.7</v>
      </c>
      <c r="C106" s="69"/>
      <c r="D106" s="69"/>
      <c r="E106" s="69"/>
      <c r="F106" s="69"/>
      <c r="G106" s="69"/>
      <c r="H106" s="69"/>
      <c r="I106" s="69"/>
      <c r="J106" s="69"/>
      <c r="K106" s="69"/>
    </row>
    <row r="107" spans="1:11" x14ac:dyDescent="0.2">
      <c r="A107" s="68">
        <v>21276</v>
      </c>
      <c r="B107" s="69">
        <v>7.4</v>
      </c>
      <c r="C107" s="69"/>
      <c r="D107" s="69">
        <v>0.94</v>
      </c>
      <c r="E107" s="69"/>
      <c r="F107" s="69">
        <v>0.7</v>
      </c>
      <c r="G107" s="69"/>
      <c r="H107" s="69">
        <v>-3.4088980821858073</v>
      </c>
      <c r="I107" s="69">
        <v>7.4</v>
      </c>
      <c r="J107" s="69">
        <v>1.9817340000000003</v>
      </c>
      <c r="K107" s="69">
        <v>1.1000000000000005</v>
      </c>
    </row>
    <row r="108" spans="1:11" x14ac:dyDescent="0.2">
      <c r="A108" s="68">
        <v>21306</v>
      </c>
      <c r="B108" s="69">
        <v>7.4</v>
      </c>
      <c r="C108" s="69"/>
      <c r="D108" s="69"/>
      <c r="E108" s="69"/>
      <c r="F108" s="69"/>
      <c r="G108" s="69"/>
      <c r="H108" s="69"/>
      <c r="I108" s="69"/>
      <c r="J108" s="69"/>
      <c r="K108" s="69"/>
    </row>
    <row r="109" spans="1:11" x14ac:dyDescent="0.2">
      <c r="A109" s="68">
        <v>21337</v>
      </c>
      <c r="B109" s="69">
        <v>7.3</v>
      </c>
      <c r="C109" s="69"/>
      <c r="D109" s="69"/>
      <c r="E109" s="69"/>
      <c r="F109" s="69"/>
      <c r="G109" s="69"/>
      <c r="H109" s="69"/>
      <c r="I109" s="69"/>
      <c r="J109" s="69"/>
      <c r="K109" s="69"/>
    </row>
    <row r="110" spans="1:11" x14ac:dyDescent="0.2">
      <c r="A110" s="68">
        <v>21367</v>
      </c>
      <c r="B110" s="69">
        <v>7.5</v>
      </c>
      <c r="C110" s="69"/>
      <c r="D110" s="69">
        <v>1.32</v>
      </c>
      <c r="E110" s="69"/>
      <c r="F110" s="69">
        <v>0.3</v>
      </c>
      <c r="G110" s="69"/>
      <c r="H110" s="69">
        <v>-2.0555814367484992</v>
      </c>
      <c r="I110" s="69">
        <v>7.3</v>
      </c>
      <c r="J110" s="69">
        <v>1.8773415565490801</v>
      </c>
      <c r="K110" s="69">
        <v>-0.10000000000000053</v>
      </c>
    </row>
    <row r="111" spans="1:11" x14ac:dyDescent="0.2">
      <c r="A111" s="68">
        <v>21398</v>
      </c>
      <c r="B111" s="69">
        <v>7.4</v>
      </c>
      <c r="C111" s="69"/>
      <c r="D111" s="69"/>
      <c r="E111" s="69"/>
      <c r="F111" s="69"/>
      <c r="G111" s="69"/>
      <c r="H111" s="69"/>
      <c r="I111" s="69"/>
      <c r="J111" s="69"/>
      <c r="K111" s="69"/>
    </row>
    <row r="112" spans="1:11" x14ac:dyDescent="0.2">
      <c r="A112" s="68">
        <v>21429</v>
      </c>
      <c r="B112" s="69">
        <v>7.1</v>
      </c>
      <c r="C112" s="69"/>
      <c r="D112" s="69"/>
      <c r="E112" s="69"/>
      <c r="F112" s="69"/>
      <c r="G112" s="69"/>
      <c r="H112" s="69"/>
      <c r="I112" s="69"/>
      <c r="J112" s="69"/>
      <c r="K112" s="69"/>
    </row>
    <row r="113" spans="1:11" x14ac:dyDescent="0.2">
      <c r="A113" s="68">
        <v>21459</v>
      </c>
      <c r="B113" s="69">
        <v>6.7</v>
      </c>
      <c r="C113" s="69"/>
      <c r="D113" s="69">
        <v>2.16</v>
      </c>
      <c r="E113" s="69"/>
      <c r="F113" s="69">
        <v>-0.2</v>
      </c>
      <c r="G113" s="69"/>
      <c r="H113" s="69">
        <v>-0.70048702232208271</v>
      </c>
      <c r="I113" s="69">
        <v>6.4</v>
      </c>
      <c r="J113" s="69">
        <v>0.9725710000000003</v>
      </c>
      <c r="K113" s="69">
        <v>-0.89999999999999947</v>
      </c>
    </row>
    <row r="114" spans="1:11" x14ac:dyDescent="0.2">
      <c r="A114" s="68">
        <v>21490</v>
      </c>
      <c r="B114" s="69">
        <v>6.2</v>
      </c>
      <c r="C114" s="69"/>
      <c r="D114" s="69"/>
      <c r="E114" s="69"/>
      <c r="F114" s="69"/>
      <c r="G114" s="69"/>
      <c r="H114" s="69"/>
      <c r="I114" s="69"/>
      <c r="J114" s="69"/>
      <c r="K114" s="69"/>
    </row>
    <row r="115" spans="1:11" x14ac:dyDescent="0.2">
      <c r="A115" s="68">
        <v>21520</v>
      </c>
      <c r="B115" s="69">
        <v>6.2</v>
      </c>
      <c r="C115" s="69"/>
      <c r="D115" s="69"/>
      <c r="E115" s="69"/>
      <c r="F115" s="69"/>
      <c r="G115" s="69"/>
      <c r="H115" s="69"/>
      <c r="I115" s="69"/>
      <c r="J115" s="69"/>
      <c r="K115" s="69"/>
    </row>
    <row r="116" spans="1:11" x14ac:dyDescent="0.2">
      <c r="A116" s="68">
        <v>21551</v>
      </c>
      <c r="B116" s="69">
        <v>6</v>
      </c>
      <c r="C116" s="69"/>
      <c r="D116" s="69">
        <v>2.57</v>
      </c>
      <c r="E116" s="69"/>
      <c r="F116" s="69">
        <v>2.8</v>
      </c>
      <c r="G116" s="69"/>
      <c r="H116" s="69">
        <v>0.25060084165047236</v>
      </c>
      <c r="I116" s="69">
        <v>5.8</v>
      </c>
      <c r="J116" s="69">
        <v>0.36742334365844975</v>
      </c>
      <c r="K116" s="69">
        <v>-0.60000000000000053</v>
      </c>
    </row>
    <row r="117" spans="1:11" x14ac:dyDescent="0.2">
      <c r="A117" s="68">
        <v>21582</v>
      </c>
      <c r="B117" s="69">
        <v>5.9</v>
      </c>
      <c r="C117" s="69"/>
      <c r="D117" s="69"/>
      <c r="E117" s="69"/>
      <c r="F117" s="69"/>
      <c r="G117" s="69"/>
      <c r="H117" s="69"/>
      <c r="I117" s="69"/>
      <c r="J117" s="69"/>
      <c r="K117" s="69"/>
    </row>
    <row r="118" spans="1:11" x14ac:dyDescent="0.2">
      <c r="A118" s="68">
        <v>21610</v>
      </c>
      <c r="B118" s="69">
        <v>5.6</v>
      </c>
      <c r="C118" s="69"/>
      <c r="D118" s="69"/>
      <c r="E118" s="69"/>
      <c r="F118" s="69"/>
      <c r="G118" s="69"/>
      <c r="H118" s="69"/>
      <c r="I118" s="69"/>
      <c r="J118" s="69"/>
      <c r="K118" s="69"/>
    </row>
    <row r="119" spans="1:11" x14ac:dyDescent="0.2">
      <c r="A119" s="68">
        <v>21641</v>
      </c>
      <c r="B119" s="69">
        <v>5.2</v>
      </c>
      <c r="C119" s="69"/>
      <c r="D119" s="69">
        <v>3.08</v>
      </c>
      <c r="E119" s="69"/>
      <c r="F119" s="69">
        <v>1.6</v>
      </c>
      <c r="G119" s="69"/>
      <c r="H119" s="69">
        <v>1.5129257427775267</v>
      </c>
      <c r="I119" s="69">
        <v>5.0999999999999996</v>
      </c>
      <c r="J119" s="69">
        <v>-0.33808555603027024</v>
      </c>
      <c r="K119" s="69">
        <v>-0.70000000000000018</v>
      </c>
    </row>
    <row r="120" spans="1:11" x14ac:dyDescent="0.2">
      <c r="A120" s="68">
        <v>21671</v>
      </c>
      <c r="B120" s="69">
        <v>5.0999999999999996</v>
      </c>
      <c r="C120" s="69"/>
      <c r="D120" s="69"/>
      <c r="E120" s="69"/>
      <c r="F120" s="69"/>
      <c r="G120" s="69"/>
      <c r="H120" s="69"/>
      <c r="I120" s="69"/>
      <c r="J120" s="69"/>
      <c r="K120" s="69"/>
    </row>
    <row r="121" spans="1:11" x14ac:dyDescent="0.2">
      <c r="A121" s="68">
        <v>21702</v>
      </c>
      <c r="B121" s="69">
        <v>5</v>
      </c>
      <c r="C121" s="69"/>
      <c r="D121" s="69"/>
      <c r="E121" s="69"/>
      <c r="F121" s="69"/>
      <c r="G121" s="69"/>
      <c r="H121" s="69"/>
      <c r="I121" s="69"/>
      <c r="J121" s="69"/>
      <c r="K121" s="69"/>
    </row>
    <row r="122" spans="1:11" x14ac:dyDescent="0.2">
      <c r="A122" s="68">
        <v>21732</v>
      </c>
      <c r="B122" s="69">
        <v>5.0999999999999996</v>
      </c>
      <c r="C122" s="69"/>
      <c r="D122" s="69">
        <v>3.58</v>
      </c>
      <c r="E122" s="69"/>
      <c r="F122" s="69">
        <v>2.4</v>
      </c>
      <c r="G122" s="69"/>
      <c r="H122" s="69">
        <v>0.55077878849558726</v>
      </c>
      <c r="I122" s="69">
        <v>5.3</v>
      </c>
      <c r="J122" s="69">
        <v>-0.14392700000000058</v>
      </c>
      <c r="K122" s="69">
        <v>0.20000000000000018</v>
      </c>
    </row>
    <row r="123" spans="1:11" x14ac:dyDescent="0.2">
      <c r="A123" s="68">
        <v>21763</v>
      </c>
      <c r="B123" s="69">
        <v>5.2</v>
      </c>
      <c r="C123" s="69"/>
      <c r="D123" s="69"/>
      <c r="E123" s="69"/>
      <c r="F123" s="69"/>
      <c r="G123" s="69"/>
      <c r="H123" s="69"/>
      <c r="I123" s="69"/>
      <c r="J123" s="69"/>
      <c r="K123" s="69"/>
    </row>
    <row r="124" spans="1:11" x14ac:dyDescent="0.2">
      <c r="A124" s="68">
        <v>21794</v>
      </c>
      <c r="B124" s="69">
        <v>5.5</v>
      </c>
      <c r="C124" s="69"/>
      <c r="D124" s="69"/>
      <c r="E124" s="69"/>
      <c r="F124" s="69"/>
      <c r="G124" s="69"/>
      <c r="H124" s="69"/>
      <c r="I124" s="69"/>
      <c r="J124" s="69"/>
      <c r="K124" s="69"/>
    </row>
    <row r="125" spans="1:11" x14ac:dyDescent="0.2">
      <c r="A125" s="68">
        <v>21824</v>
      </c>
      <c r="B125" s="69">
        <v>5.7</v>
      </c>
      <c r="C125" s="69"/>
      <c r="D125" s="69">
        <v>3.99</v>
      </c>
      <c r="E125" s="69"/>
      <c r="F125" s="69">
        <v>2.2000000000000002</v>
      </c>
      <c r="G125" s="69"/>
      <c r="H125" s="69">
        <v>-0.19119920344792263</v>
      </c>
      <c r="I125" s="69">
        <v>5.6</v>
      </c>
      <c r="J125" s="69">
        <v>0.1499359999999994</v>
      </c>
      <c r="K125" s="69">
        <v>0.29999999999999982</v>
      </c>
    </row>
    <row r="126" spans="1:11" x14ac:dyDescent="0.2">
      <c r="A126" s="68">
        <v>21855</v>
      </c>
      <c r="B126" s="69">
        <v>5.8</v>
      </c>
      <c r="C126" s="69"/>
      <c r="D126" s="69"/>
      <c r="E126" s="69"/>
      <c r="F126" s="69"/>
      <c r="G126" s="69"/>
      <c r="H126" s="69"/>
      <c r="I126" s="69"/>
      <c r="J126" s="69"/>
      <c r="K126" s="69"/>
    </row>
    <row r="127" spans="1:11" x14ac:dyDescent="0.2">
      <c r="A127" s="68">
        <v>21885</v>
      </c>
      <c r="B127" s="69">
        <v>5.3</v>
      </c>
      <c r="C127" s="69"/>
      <c r="D127" s="69"/>
      <c r="E127" s="69"/>
      <c r="F127" s="69"/>
      <c r="G127" s="69"/>
      <c r="H127" s="69"/>
      <c r="I127" s="69"/>
      <c r="J127" s="69"/>
      <c r="K127" s="69"/>
    </row>
    <row r="128" spans="1:11" x14ac:dyDescent="0.2">
      <c r="A128" s="68">
        <v>21916</v>
      </c>
      <c r="B128" s="69">
        <v>5.2</v>
      </c>
      <c r="C128" s="69"/>
      <c r="D128" s="69">
        <v>3.93</v>
      </c>
      <c r="E128" s="69"/>
      <c r="F128" s="69">
        <v>0.5</v>
      </c>
      <c r="G128" s="69">
        <v>1.2</v>
      </c>
      <c r="H128" s="69">
        <v>0.99489736048639088</v>
      </c>
      <c r="I128" s="69">
        <v>5.0999999999999996</v>
      </c>
      <c r="J128" s="69">
        <v>-0.35645236968993999</v>
      </c>
      <c r="K128" s="69">
        <v>-0.5</v>
      </c>
    </row>
    <row r="129" spans="1:11" x14ac:dyDescent="0.2">
      <c r="A129" s="68">
        <v>21947</v>
      </c>
      <c r="B129" s="69">
        <v>4.8</v>
      </c>
      <c r="C129" s="69"/>
      <c r="D129" s="69"/>
      <c r="E129" s="69"/>
      <c r="F129" s="69"/>
      <c r="G129" s="69"/>
      <c r="H129" s="69"/>
      <c r="I129" s="69"/>
      <c r="J129" s="69"/>
      <c r="K129" s="69"/>
    </row>
    <row r="130" spans="1:11" x14ac:dyDescent="0.2">
      <c r="A130" s="68">
        <v>21976</v>
      </c>
      <c r="B130" s="69">
        <v>5.4</v>
      </c>
      <c r="C130" s="69"/>
      <c r="D130" s="69"/>
      <c r="E130" s="69"/>
      <c r="F130" s="69"/>
      <c r="G130" s="69"/>
      <c r="H130" s="69"/>
      <c r="I130" s="69"/>
      <c r="J130" s="69"/>
      <c r="K130" s="69"/>
    </row>
    <row r="131" spans="1:11" x14ac:dyDescent="0.2">
      <c r="A131" s="68">
        <v>22007</v>
      </c>
      <c r="B131" s="69">
        <v>5.2</v>
      </c>
      <c r="C131" s="69"/>
      <c r="D131" s="69">
        <v>3.7</v>
      </c>
      <c r="E131" s="69"/>
      <c r="F131" s="69">
        <v>2.1</v>
      </c>
      <c r="G131" s="69">
        <v>1.5</v>
      </c>
      <c r="H131" s="69">
        <v>-0.56463002660021022</v>
      </c>
      <c r="I131" s="69">
        <v>5.2</v>
      </c>
      <c r="J131" s="69">
        <v>-0.26305099999999992</v>
      </c>
      <c r="K131" s="69">
        <v>0.10000000000000053</v>
      </c>
    </row>
    <row r="132" spans="1:11" x14ac:dyDescent="0.2">
      <c r="A132" s="68">
        <v>22037</v>
      </c>
      <c r="B132" s="69">
        <v>5.0999999999999996</v>
      </c>
      <c r="C132" s="69"/>
      <c r="D132" s="69"/>
      <c r="E132" s="69"/>
      <c r="F132" s="69"/>
      <c r="G132" s="69"/>
      <c r="H132" s="69"/>
      <c r="I132" s="69"/>
      <c r="J132" s="69"/>
      <c r="K132" s="69"/>
    </row>
    <row r="133" spans="1:11" x14ac:dyDescent="0.2">
      <c r="A133" s="68">
        <v>22068</v>
      </c>
      <c r="B133" s="69">
        <v>5.4</v>
      </c>
      <c r="C133" s="69"/>
      <c r="D133" s="69"/>
      <c r="E133" s="69"/>
      <c r="F133" s="69"/>
      <c r="G133" s="69"/>
      <c r="H133" s="69"/>
      <c r="I133" s="69"/>
      <c r="J133" s="69"/>
      <c r="K133" s="69"/>
    </row>
    <row r="134" spans="1:11" x14ac:dyDescent="0.2">
      <c r="A134" s="68">
        <v>22098</v>
      </c>
      <c r="B134" s="69">
        <v>5.5</v>
      </c>
      <c r="C134" s="69"/>
      <c r="D134" s="69">
        <v>2.94</v>
      </c>
      <c r="E134" s="69"/>
      <c r="F134" s="69">
        <v>1.5</v>
      </c>
      <c r="G134" s="69">
        <v>1.6</v>
      </c>
      <c r="H134" s="69">
        <v>-1.0759518512307942</v>
      </c>
      <c r="I134" s="69">
        <v>5.5</v>
      </c>
      <c r="J134" s="69">
        <v>3.0170440673829901E-2</v>
      </c>
      <c r="K134" s="69">
        <v>0.29999999999999982</v>
      </c>
    </row>
    <row r="135" spans="1:11" x14ac:dyDescent="0.2">
      <c r="A135" s="68">
        <v>22129</v>
      </c>
      <c r="B135" s="69">
        <v>5.6</v>
      </c>
      <c r="C135" s="69"/>
      <c r="D135" s="69"/>
      <c r="E135" s="69"/>
      <c r="F135" s="69"/>
      <c r="G135" s="69"/>
      <c r="H135" s="69"/>
      <c r="I135" s="69"/>
      <c r="J135" s="69"/>
      <c r="K135" s="69"/>
    </row>
    <row r="136" spans="1:11" x14ac:dyDescent="0.2">
      <c r="A136" s="68">
        <v>22160</v>
      </c>
      <c r="B136" s="69">
        <v>5.5</v>
      </c>
      <c r="C136" s="69"/>
      <c r="D136" s="69"/>
      <c r="E136" s="69"/>
      <c r="F136" s="69"/>
      <c r="G136" s="69"/>
      <c r="H136" s="69"/>
      <c r="I136" s="69"/>
      <c r="J136" s="69"/>
      <c r="K136" s="69"/>
    </row>
    <row r="137" spans="1:11" x14ac:dyDescent="0.2">
      <c r="A137" s="68">
        <v>22190</v>
      </c>
      <c r="B137" s="69">
        <v>6.1</v>
      </c>
      <c r="C137" s="69"/>
      <c r="D137" s="69">
        <v>2.2999999999999998</v>
      </c>
      <c r="E137" s="69"/>
      <c r="F137" s="69">
        <v>1.8</v>
      </c>
      <c r="G137" s="69">
        <v>1.3</v>
      </c>
      <c r="H137" s="69">
        <v>-3.2918219588004338</v>
      </c>
      <c r="I137" s="69">
        <v>6.3</v>
      </c>
      <c r="J137" s="69">
        <v>0.82322999999999968</v>
      </c>
      <c r="K137" s="69">
        <v>0.79999999999999982</v>
      </c>
    </row>
    <row r="138" spans="1:11" x14ac:dyDescent="0.2">
      <c r="A138" s="68">
        <v>22221</v>
      </c>
      <c r="B138" s="69">
        <v>6.1</v>
      </c>
      <c r="C138" s="69"/>
      <c r="D138" s="69"/>
      <c r="E138" s="69"/>
      <c r="F138" s="69"/>
      <c r="G138" s="69"/>
      <c r="H138" s="69"/>
      <c r="I138" s="69"/>
      <c r="J138" s="69"/>
      <c r="K138" s="69"/>
    </row>
    <row r="139" spans="1:11" x14ac:dyDescent="0.2">
      <c r="A139" s="68">
        <v>22251</v>
      </c>
      <c r="B139" s="69">
        <v>6.6</v>
      </c>
      <c r="C139" s="69"/>
      <c r="D139" s="69"/>
      <c r="E139" s="69"/>
      <c r="F139" s="69"/>
      <c r="G139" s="69"/>
      <c r="H139" s="69"/>
      <c r="I139" s="69"/>
      <c r="J139" s="69"/>
      <c r="K139" s="69"/>
    </row>
    <row r="140" spans="1:11" x14ac:dyDescent="0.2">
      <c r="A140" s="68">
        <v>22282</v>
      </c>
      <c r="B140" s="69">
        <v>6.6</v>
      </c>
      <c r="C140" s="69"/>
      <c r="D140" s="69">
        <v>2</v>
      </c>
      <c r="E140" s="69"/>
      <c r="F140" s="69">
        <v>0.7</v>
      </c>
      <c r="G140" s="69">
        <v>0.7</v>
      </c>
      <c r="H140" s="69">
        <v>-3.5748040399092296</v>
      </c>
      <c r="I140" s="69">
        <v>6.8</v>
      </c>
      <c r="J140" s="69">
        <v>1.3161249999999995</v>
      </c>
      <c r="K140" s="69">
        <v>0.5</v>
      </c>
    </row>
    <row r="141" spans="1:11" x14ac:dyDescent="0.2">
      <c r="A141" s="68">
        <v>22313</v>
      </c>
      <c r="B141" s="69">
        <v>6.9</v>
      </c>
      <c r="C141" s="69"/>
      <c r="D141" s="69"/>
      <c r="E141" s="69"/>
      <c r="F141" s="69"/>
      <c r="G141" s="69"/>
      <c r="H141" s="69"/>
      <c r="I141" s="69"/>
      <c r="J141" s="69"/>
      <c r="K141" s="69"/>
    </row>
    <row r="142" spans="1:11" x14ac:dyDescent="0.2">
      <c r="A142" s="68">
        <v>22341</v>
      </c>
      <c r="B142" s="69">
        <v>6.9</v>
      </c>
      <c r="C142" s="69"/>
      <c r="D142" s="69"/>
      <c r="E142" s="69"/>
      <c r="F142" s="69"/>
      <c r="G142" s="69"/>
      <c r="H142" s="69"/>
      <c r="I142" s="69"/>
      <c r="J142" s="69"/>
      <c r="K142" s="69"/>
    </row>
    <row r="143" spans="1:11" x14ac:dyDescent="0.2">
      <c r="A143" s="68">
        <v>22372</v>
      </c>
      <c r="B143" s="69">
        <v>7</v>
      </c>
      <c r="C143" s="69"/>
      <c r="D143" s="69">
        <v>1.73</v>
      </c>
      <c r="E143" s="69"/>
      <c r="F143" s="69">
        <v>0</v>
      </c>
      <c r="G143" s="69">
        <v>1.3</v>
      </c>
      <c r="H143" s="69">
        <v>-2.8357832920209991</v>
      </c>
      <c r="I143" s="69">
        <v>7</v>
      </c>
      <c r="J143" s="69">
        <v>1.5088350000000004</v>
      </c>
      <c r="K143" s="69">
        <v>0.20000000000000018</v>
      </c>
    </row>
    <row r="144" spans="1:11" x14ac:dyDescent="0.2">
      <c r="A144" s="68">
        <v>22402</v>
      </c>
      <c r="B144" s="69">
        <v>7.1</v>
      </c>
      <c r="C144" s="69"/>
      <c r="D144" s="69"/>
      <c r="E144" s="69"/>
      <c r="F144" s="69"/>
      <c r="G144" s="69"/>
      <c r="H144" s="69"/>
      <c r="I144" s="69"/>
      <c r="J144" s="69"/>
      <c r="K144" s="69"/>
    </row>
    <row r="145" spans="1:11" x14ac:dyDescent="0.2">
      <c r="A145" s="68">
        <v>22433</v>
      </c>
      <c r="B145" s="69">
        <v>6.9</v>
      </c>
      <c r="C145" s="69"/>
      <c r="D145" s="69"/>
      <c r="E145" s="69"/>
      <c r="F145" s="69"/>
      <c r="G145" s="69"/>
      <c r="H145" s="69"/>
      <c r="I145" s="69"/>
      <c r="J145" s="69"/>
      <c r="K145" s="69"/>
    </row>
    <row r="146" spans="1:11" x14ac:dyDescent="0.2">
      <c r="A146" s="68">
        <v>22463</v>
      </c>
      <c r="B146" s="69">
        <v>7</v>
      </c>
      <c r="C146" s="69"/>
      <c r="D146" s="69">
        <v>1.68</v>
      </c>
      <c r="E146" s="69"/>
      <c r="F146" s="69">
        <v>1.4</v>
      </c>
      <c r="G146" s="69">
        <v>1.8</v>
      </c>
      <c r="H146" s="69">
        <v>-1.8944235131566511</v>
      </c>
      <c r="I146" s="69">
        <v>6.8</v>
      </c>
      <c r="J146" s="69">
        <v>1.3013246536254899</v>
      </c>
      <c r="K146" s="69">
        <v>-0.20000000000000018</v>
      </c>
    </row>
    <row r="147" spans="1:11" x14ac:dyDescent="0.2">
      <c r="A147" s="68">
        <v>22494</v>
      </c>
      <c r="B147" s="69">
        <v>6.6</v>
      </c>
      <c r="C147" s="69"/>
      <c r="D147" s="69"/>
      <c r="E147" s="69"/>
      <c r="F147" s="69"/>
      <c r="G147" s="69"/>
      <c r="H147" s="69"/>
      <c r="I147" s="69"/>
      <c r="J147" s="69"/>
      <c r="K147" s="69"/>
    </row>
    <row r="148" spans="1:11" x14ac:dyDescent="0.2">
      <c r="A148" s="68">
        <v>22525</v>
      </c>
      <c r="B148" s="69">
        <v>6.7</v>
      </c>
      <c r="C148" s="69"/>
      <c r="D148" s="69"/>
      <c r="E148" s="69"/>
      <c r="F148" s="69"/>
      <c r="G148" s="69"/>
      <c r="H148" s="69"/>
      <c r="I148" s="69"/>
      <c r="J148" s="69"/>
      <c r="K148" s="69"/>
    </row>
    <row r="149" spans="1:11" x14ac:dyDescent="0.2">
      <c r="A149" s="68">
        <v>22555</v>
      </c>
      <c r="B149" s="69">
        <v>6.5</v>
      </c>
      <c r="C149" s="69"/>
      <c r="D149" s="69">
        <v>2.4</v>
      </c>
      <c r="E149" s="69"/>
      <c r="F149" s="69">
        <v>0.4</v>
      </c>
      <c r="G149" s="69">
        <v>1</v>
      </c>
      <c r="H149" s="69">
        <v>-0.89668385239740633</v>
      </c>
      <c r="I149" s="69">
        <v>6.2</v>
      </c>
      <c r="J149" s="69">
        <v>0.69354457855224982</v>
      </c>
      <c r="K149" s="69">
        <v>-0.59999999999999964</v>
      </c>
    </row>
    <row r="150" spans="1:11" x14ac:dyDescent="0.2">
      <c r="A150" s="68">
        <v>22586</v>
      </c>
      <c r="B150" s="69">
        <v>6.1</v>
      </c>
      <c r="C150" s="69"/>
      <c r="D150" s="69"/>
      <c r="E150" s="69"/>
      <c r="F150" s="69"/>
      <c r="G150" s="69"/>
      <c r="H150" s="69"/>
      <c r="I150" s="69"/>
      <c r="J150" s="69"/>
      <c r="K150" s="69"/>
    </row>
    <row r="151" spans="1:11" x14ac:dyDescent="0.2">
      <c r="A151" s="68">
        <v>22616</v>
      </c>
      <c r="B151" s="69">
        <v>6</v>
      </c>
      <c r="C151" s="69"/>
      <c r="D151" s="69"/>
      <c r="E151" s="69"/>
      <c r="F151" s="69"/>
      <c r="G151" s="69"/>
      <c r="H151" s="69"/>
      <c r="I151" s="69"/>
      <c r="J151" s="69"/>
      <c r="K151" s="69"/>
    </row>
    <row r="152" spans="1:11" x14ac:dyDescent="0.2">
      <c r="A152" s="68">
        <v>22647</v>
      </c>
      <c r="B152" s="69">
        <v>5.8</v>
      </c>
      <c r="C152" s="69"/>
      <c r="D152" s="69">
        <v>2.46</v>
      </c>
      <c r="E152" s="69"/>
      <c r="F152" s="69">
        <v>1.7</v>
      </c>
      <c r="G152" s="69">
        <v>1.5</v>
      </c>
      <c r="H152" s="69">
        <v>-8.7206077543233729E-2</v>
      </c>
      <c r="I152" s="69">
        <v>5.6</v>
      </c>
      <c r="J152" s="69">
        <v>8.5440999999999434E-2</v>
      </c>
      <c r="K152" s="69">
        <v>-0.60000000000000053</v>
      </c>
    </row>
    <row r="153" spans="1:11" x14ac:dyDescent="0.2">
      <c r="A153" s="68">
        <v>22678</v>
      </c>
      <c r="B153" s="69">
        <v>5.5</v>
      </c>
      <c r="C153" s="69"/>
      <c r="D153" s="69"/>
      <c r="E153" s="69"/>
      <c r="F153" s="69"/>
      <c r="G153" s="69"/>
      <c r="H153" s="69"/>
      <c r="I153" s="69"/>
      <c r="J153" s="69"/>
      <c r="K153" s="69"/>
    </row>
    <row r="154" spans="1:11" x14ac:dyDescent="0.2">
      <c r="A154" s="68">
        <v>22706</v>
      </c>
      <c r="B154" s="69">
        <v>5.6</v>
      </c>
      <c r="C154" s="69"/>
      <c r="D154" s="69"/>
      <c r="E154" s="69"/>
      <c r="F154" s="69"/>
      <c r="G154" s="69"/>
      <c r="H154" s="69"/>
      <c r="I154" s="69"/>
      <c r="J154" s="69"/>
      <c r="K154" s="69"/>
    </row>
    <row r="155" spans="1:11" x14ac:dyDescent="0.2">
      <c r="A155" s="68">
        <v>22737</v>
      </c>
      <c r="B155" s="69">
        <v>5.6</v>
      </c>
      <c r="C155" s="69"/>
      <c r="D155" s="69">
        <v>2.61</v>
      </c>
      <c r="E155" s="69"/>
      <c r="F155" s="69">
        <v>1.4</v>
      </c>
      <c r="G155" s="69">
        <v>1.5</v>
      </c>
      <c r="H155" s="69">
        <v>-0.17396928959283464</v>
      </c>
      <c r="I155" s="69">
        <v>5.5</v>
      </c>
      <c r="J155" s="69">
        <v>-2.3042000000000229E-2</v>
      </c>
      <c r="K155" s="69">
        <v>-9.9999999999999645E-2</v>
      </c>
    </row>
    <row r="156" spans="1:11" x14ac:dyDescent="0.2">
      <c r="A156" s="68">
        <v>22767</v>
      </c>
      <c r="B156" s="69">
        <v>5.5</v>
      </c>
      <c r="C156" s="69"/>
      <c r="D156" s="69"/>
      <c r="E156" s="69"/>
      <c r="F156" s="69"/>
      <c r="G156" s="69"/>
      <c r="H156" s="69"/>
      <c r="I156" s="69"/>
      <c r="J156" s="69"/>
      <c r="K156" s="69"/>
    </row>
    <row r="157" spans="1:11" x14ac:dyDescent="0.2">
      <c r="A157" s="68">
        <v>22798</v>
      </c>
      <c r="B157" s="69">
        <v>5.5</v>
      </c>
      <c r="C157" s="69"/>
      <c r="D157" s="69"/>
      <c r="E157" s="69"/>
      <c r="F157" s="69"/>
      <c r="G157" s="69"/>
      <c r="H157" s="69"/>
      <c r="I157" s="69"/>
      <c r="J157" s="69"/>
      <c r="K157" s="69"/>
    </row>
    <row r="158" spans="1:11" x14ac:dyDescent="0.2">
      <c r="A158" s="68">
        <v>22828</v>
      </c>
      <c r="B158" s="69">
        <v>5.4</v>
      </c>
      <c r="C158" s="69"/>
      <c r="D158" s="69">
        <v>2.85</v>
      </c>
      <c r="E158" s="69"/>
      <c r="F158" s="69">
        <v>1.1000000000000001</v>
      </c>
      <c r="G158" s="69">
        <v>1.3</v>
      </c>
      <c r="H158" s="69">
        <v>2.3106468738975927E-2</v>
      </c>
      <c r="I158" s="69">
        <v>5.6</v>
      </c>
      <c r="J158" s="69">
        <v>6.8049526214599254E-2</v>
      </c>
      <c r="K158" s="69">
        <v>9.9999999999999645E-2</v>
      </c>
    </row>
    <row r="159" spans="1:11" x14ac:dyDescent="0.2">
      <c r="A159" s="68">
        <v>22859</v>
      </c>
      <c r="B159" s="69">
        <v>5.7</v>
      </c>
      <c r="C159" s="69"/>
      <c r="D159" s="69"/>
      <c r="E159" s="69"/>
      <c r="F159" s="69"/>
      <c r="G159" s="69"/>
      <c r="H159" s="69"/>
      <c r="I159" s="69"/>
      <c r="J159" s="69"/>
      <c r="K159" s="69"/>
    </row>
    <row r="160" spans="1:11" x14ac:dyDescent="0.2">
      <c r="A160" s="68">
        <v>22890</v>
      </c>
      <c r="B160" s="69">
        <v>5.6</v>
      </c>
      <c r="C160" s="69"/>
      <c r="D160" s="69"/>
      <c r="E160" s="69"/>
      <c r="F160" s="69"/>
      <c r="G160" s="69"/>
      <c r="H160" s="69"/>
      <c r="I160" s="69"/>
      <c r="J160" s="69"/>
      <c r="K160" s="69"/>
    </row>
    <row r="161" spans="1:11" x14ac:dyDescent="0.2">
      <c r="A161" s="68">
        <v>22920</v>
      </c>
      <c r="B161" s="69">
        <v>5.4</v>
      </c>
      <c r="C161" s="69"/>
      <c r="D161" s="69">
        <v>2.92</v>
      </c>
      <c r="E161" s="69"/>
      <c r="F161" s="69">
        <v>1.2</v>
      </c>
      <c r="G161" s="69">
        <v>0.8</v>
      </c>
      <c r="H161" s="69">
        <v>-0.69571251293383263</v>
      </c>
      <c r="I161" s="69">
        <v>5.5</v>
      </c>
      <c r="J161" s="69">
        <v>-4.132400000000036E-2</v>
      </c>
      <c r="K161" s="69">
        <v>-9.9999999999999645E-2</v>
      </c>
    </row>
    <row r="162" spans="1:11" x14ac:dyDescent="0.2">
      <c r="A162" s="68">
        <v>22951</v>
      </c>
      <c r="B162" s="69">
        <v>5.7</v>
      </c>
      <c r="C162" s="69"/>
      <c r="D162" s="69"/>
      <c r="E162" s="69"/>
      <c r="F162" s="69"/>
      <c r="G162" s="69"/>
      <c r="H162" s="69"/>
      <c r="I162" s="69"/>
      <c r="J162" s="69"/>
      <c r="K162" s="69"/>
    </row>
    <row r="163" spans="1:11" x14ac:dyDescent="0.2">
      <c r="A163" s="68">
        <v>22981</v>
      </c>
      <c r="B163" s="69">
        <v>5.5</v>
      </c>
      <c r="C163" s="69"/>
      <c r="D163" s="69"/>
      <c r="E163" s="69"/>
      <c r="F163" s="69"/>
      <c r="G163" s="69"/>
      <c r="H163" s="69"/>
      <c r="I163" s="69"/>
      <c r="J163" s="69"/>
      <c r="K163" s="69"/>
    </row>
    <row r="164" spans="1:11" x14ac:dyDescent="0.2">
      <c r="A164" s="68">
        <v>23012</v>
      </c>
      <c r="B164" s="69">
        <v>5.7</v>
      </c>
      <c r="C164" s="69"/>
      <c r="D164" s="69">
        <v>2.97</v>
      </c>
      <c r="E164" s="69"/>
      <c r="F164" s="69">
        <v>1.2</v>
      </c>
      <c r="G164" s="69">
        <v>1.3</v>
      </c>
      <c r="H164" s="69">
        <v>-0.66974686427514474</v>
      </c>
      <c r="I164" s="69">
        <v>5.8</v>
      </c>
      <c r="J164" s="69">
        <v>0.24881200000000003</v>
      </c>
      <c r="K164" s="69">
        <v>0.29999999999999982</v>
      </c>
    </row>
    <row r="165" spans="1:11" x14ac:dyDescent="0.2">
      <c r="A165" s="68">
        <v>23043</v>
      </c>
      <c r="B165" s="69">
        <v>5.9</v>
      </c>
      <c r="C165" s="69"/>
      <c r="D165" s="69"/>
      <c r="E165" s="69"/>
      <c r="F165" s="69"/>
      <c r="G165" s="69"/>
      <c r="H165" s="69"/>
      <c r="I165" s="69"/>
      <c r="J165" s="69"/>
      <c r="K165" s="69"/>
    </row>
    <row r="166" spans="1:11" x14ac:dyDescent="0.2">
      <c r="A166" s="68">
        <v>23071</v>
      </c>
      <c r="B166" s="69">
        <v>5.7</v>
      </c>
      <c r="C166" s="69"/>
      <c r="D166" s="69"/>
      <c r="E166" s="69"/>
      <c r="F166" s="69"/>
      <c r="G166" s="69"/>
      <c r="H166" s="69"/>
      <c r="I166" s="69"/>
      <c r="J166" s="69"/>
      <c r="K166" s="69"/>
    </row>
    <row r="167" spans="1:11" x14ac:dyDescent="0.2">
      <c r="A167" s="68">
        <v>23102</v>
      </c>
      <c r="B167" s="69">
        <v>5.7</v>
      </c>
      <c r="C167" s="69"/>
      <c r="D167" s="69">
        <v>2.96</v>
      </c>
      <c r="E167" s="69"/>
      <c r="F167" s="69">
        <v>0.6</v>
      </c>
      <c r="G167" s="69">
        <v>1.5</v>
      </c>
      <c r="H167" s="69">
        <v>-0.62325686324896656</v>
      </c>
      <c r="I167" s="69">
        <v>5.7</v>
      </c>
      <c r="J167" s="69">
        <v>0.13844800000000035</v>
      </c>
      <c r="K167" s="69">
        <v>-9.9999999999999645E-2</v>
      </c>
    </row>
    <row r="168" spans="1:11" x14ac:dyDescent="0.2">
      <c r="A168" s="68">
        <v>23132</v>
      </c>
      <c r="B168" s="69">
        <v>5.9</v>
      </c>
      <c r="C168" s="69"/>
      <c r="D168" s="69"/>
      <c r="E168" s="69"/>
      <c r="F168" s="69"/>
      <c r="G168" s="69"/>
      <c r="H168" s="69"/>
      <c r="I168" s="69"/>
      <c r="J168" s="69"/>
      <c r="K168" s="69"/>
    </row>
    <row r="169" spans="1:11" x14ac:dyDescent="0.2">
      <c r="A169" s="68">
        <v>23163</v>
      </c>
      <c r="B169" s="69">
        <v>5.6</v>
      </c>
      <c r="C169" s="69"/>
      <c r="D169" s="69"/>
      <c r="E169" s="69"/>
      <c r="F169" s="69"/>
      <c r="G169" s="69"/>
      <c r="H169" s="69"/>
      <c r="I169" s="69"/>
      <c r="J169" s="69"/>
      <c r="K169" s="69"/>
    </row>
    <row r="170" spans="1:11" x14ac:dyDescent="0.2">
      <c r="A170" s="68">
        <v>23193</v>
      </c>
      <c r="B170" s="69">
        <v>5.6</v>
      </c>
      <c r="C170" s="69"/>
      <c r="D170" s="69">
        <v>3.33</v>
      </c>
      <c r="E170" s="69"/>
      <c r="F170" s="69">
        <v>2</v>
      </c>
      <c r="G170" s="69">
        <v>1.6</v>
      </c>
      <c r="H170" s="69">
        <v>0.47789056787248541</v>
      </c>
      <c r="I170" s="69">
        <v>5.5</v>
      </c>
      <c r="J170" s="69">
        <v>-7.2410999999999781E-2</v>
      </c>
      <c r="K170" s="69">
        <v>-0.20000000000000018</v>
      </c>
    </row>
    <row r="171" spans="1:11" x14ac:dyDescent="0.2">
      <c r="A171" s="68">
        <v>23224</v>
      </c>
      <c r="B171" s="69">
        <v>5.4</v>
      </c>
      <c r="C171" s="69"/>
      <c r="D171" s="69"/>
      <c r="E171" s="69"/>
      <c r="F171" s="69"/>
      <c r="G171" s="69"/>
      <c r="H171" s="69"/>
      <c r="I171" s="69"/>
      <c r="J171" s="69"/>
      <c r="K171" s="69"/>
    </row>
    <row r="172" spans="1:11" x14ac:dyDescent="0.2">
      <c r="A172" s="68">
        <v>23255</v>
      </c>
      <c r="B172" s="69">
        <v>5.5</v>
      </c>
      <c r="C172" s="69"/>
      <c r="D172" s="69"/>
      <c r="E172" s="69"/>
      <c r="F172" s="69"/>
      <c r="G172" s="69"/>
      <c r="H172" s="69"/>
      <c r="I172" s="69"/>
      <c r="J172" s="69"/>
      <c r="K172" s="69"/>
    </row>
    <row r="173" spans="1:11" x14ac:dyDescent="0.2">
      <c r="A173" s="68">
        <v>23285</v>
      </c>
      <c r="B173" s="69">
        <v>5.5</v>
      </c>
      <c r="C173" s="69"/>
      <c r="D173" s="69">
        <v>3.45</v>
      </c>
      <c r="E173" s="69"/>
      <c r="F173" s="69">
        <v>1.5</v>
      </c>
      <c r="G173" s="69">
        <v>1.9</v>
      </c>
      <c r="H173" s="69">
        <v>5.1584494289547145E-2</v>
      </c>
      <c r="I173" s="69">
        <v>5.6</v>
      </c>
      <c r="J173" s="69">
        <v>1.6252613067629262E-2</v>
      </c>
      <c r="K173" s="69">
        <v>9.9999999999999645E-2</v>
      </c>
    </row>
    <row r="174" spans="1:11" x14ac:dyDescent="0.2">
      <c r="A174" s="68">
        <v>23316</v>
      </c>
      <c r="B174" s="69">
        <v>5.7</v>
      </c>
      <c r="C174" s="69"/>
      <c r="D174" s="69"/>
      <c r="E174" s="69"/>
      <c r="F174" s="69"/>
      <c r="G174" s="69"/>
      <c r="H174" s="69"/>
      <c r="I174" s="69"/>
      <c r="J174" s="69"/>
      <c r="K174" s="69"/>
    </row>
    <row r="175" spans="1:11" x14ac:dyDescent="0.2">
      <c r="A175" s="68">
        <v>23346</v>
      </c>
      <c r="B175" s="69">
        <v>5.5</v>
      </c>
      <c r="C175" s="69"/>
      <c r="D175" s="69"/>
      <c r="E175" s="69"/>
      <c r="F175" s="69"/>
      <c r="G175" s="69"/>
      <c r="H175" s="69"/>
      <c r="I175" s="69"/>
      <c r="J175" s="69"/>
      <c r="K175" s="69"/>
    </row>
    <row r="176" spans="1:11" x14ac:dyDescent="0.2">
      <c r="A176" s="68">
        <v>23377</v>
      </c>
      <c r="B176" s="69">
        <v>5.6</v>
      </c>
      <c r="C176" s="69"/>
      <c r="D176" s="69">
        <v>3.46</v>
      </c>
      <c r="E176" s="69"/>
      <c r="F176" s="69">
        <v>1.9</v>
      </c>
      <c r="G176" s="69">
        <v>1.7</v>
      </c>
      <c r="H176" s="69">
        <v>1.0771945507612068</v>
      </c>
      <c r="I176" s="69">
        <v>5.5</v>
      </c>
      <c r="J176" s="69">
        <v>-9.5527648925780362E-2</v>
      </c>
      <c r="K176" s="69">
        <v>-9.9999999999999645E-2</v>
      </c>
    </row>
    <row r="177" spans="1:11" x14ac:dyDescent="0.2">
      <c r="A177" s="68">
        <v>23408</v>
      </c>
      <c r="B177" s="69">
        <v>5.4</v>
      </c>
      <c r="C177" s="69"/>
      <c r="D177" s="69"/>
      <c r="E177" s="69"/>
      <c r="F177" s="69"/>
      <c r="G177" s="69"/>
      <c r="H177" s="69"/>
      <c r="I177" s="69"/>
      <c r="J177" s="69"/>
      <c r="K177" s="69"/>
    </row>
    <row r="178" spans="1:11" x14ac:dyDescent="0.2">
      <c r="A178" s="68">
        <v>23437</v>
      </c>
      <c r="B178" s="69">
        <v>5.4</v>
      </c>
      <c r="C178" s="69"/>
      <c r="D178" s="69"/>
      <c r="E178" s="69"/>
      <c r="F178" s="69"/>
      <c r="G178" s="69"/>
      <c r="H178" s="69"/>
      <c r="I178" s="69"/>
      <c r="J178" s="69"/>
      <c r="K178" s="69"/>
    </row>
    <row r="179" spans="1:11" x14ac:dyDescent="0.2">
      <c r="A179" s="68">
        <v>23468</v>
      </c>
      <c r="B179" s="69">
        <v>5.3</v>
      </c>
      <c r="C179" s="69"/>
      <c r="D179" s="69">
        <v>3.49</v>
      </c>
      <c r="E179" s="69"/>
      <c r="F179" s="69">
        <v>0.9</v>
      </c>
      <c r="G179" s="69">
        <v>1.2</v>
      </c>
      <c r="H179" s="69">
        <v>1.0813994660976878</v>
      </c>
      <c r="I179" s="69">
        <v>5.2</v>
      </c>
      <c r="J179" s="69">
        <v>-0.40770600000000012</v>
      </c>
      <c r="K179" s="69">
        <v>-0.29999999999999982</v>
      </c>
    </row>
    <row r="180" spans="1:11" x14ac:dyDescent="0.2">
      <c r="A180" s="68">
        <v>23498</v>
      </c>
      <c r="B180" s="69">
        <v>5.0999999999999996</v>
      </c>
      <c r="C180" s="69"/>
      <c r="D180" s="69"/>
      <c r="E180" s="69"/>
      <c r="F180" s="69"/>
      <c r="G180" s="69"/>
      <c r="H180" s="69"/>
      <c r="I180" s="69"/>
      <c r="J180" s="69"/>
      <c r="K180" s="69"/>
    </row>
    <row r="181" spans="1:11" x14ac:dyDescent="0.2">
      <c r="A181" s="68">
        <v>23529</v>
      </c>
      <c r="B181" s="69">
        <v>5.2</v>
      </c>
      <c r="C181" s="69"/>
      <c r="D181" s="69"/>
      <c r="E181" s="69"/>
      <c r="F181" s="69"/>
      <c r="G181" s="69"/>
      <c r="H181" s="69"/>
      <c r="I181" s="69"/>
      <c r="J181" s="69"/>
      <c r="K181" s="69"/>
    </row>
    <row r="182" spans="1:11" x14ac:dyDescent="0.2">
      <c r="A182" s="68">
        <v>23559</v>
      </c>
      <c r="B182" s="69">
        <v>4.9000000000000004</v>
      </c>
      <c r="C182" s="69"/>
      <c r="D182" s="69">
        <v>3.46</v>
      </c>
      <c r="E182" s="69"/>
      <c r="F182" s="69">
        <v>1.3</v>
      </c>
      <c r="G182" s="69">
        <v>1.1000000000000001</v>
      </c>
      <c r="H182" s="69">
        <v>1.5574996662786722</v>
      </c>
      <c r="I182" s="69">
        <v>5</v>
      </c>
      <c r="J182" s="69">
        <v>-0.62022256851196023</v>
      </c>
      <c r="K182" s="69">
        <v>-0.20000000000000018</v>
      </c>
    </row>
    <row r="183" spans="1:11" x14ac:dyDescent="0.2">
      <c r="A183" s="68">
        <v>23590</v>
      </c>
      <c r="B183" s="69">
        <v>5</v>
      </c>
      <c r="C183" s="69"/>
      <c r="D183" s="69"/>
      <c r="E183" s="69"/>
      <c r="F183" s="69"/>
      <c r="G183" s="69"/>
      <c r="H183" s="69"/>
      <c r="I183" s="69"/>
      <c r="J183" s="69"/>
      <c r="K183" s="69"/>
    </row>
    <row r="184" spans="1:11" x14ac:dyDescent="0.2">
      <c r="A184" s="68">
        <v>23621</v>
      </c>
      <c r="B184" s="69">
        <v>5.0999999999999996</v>
      </c>
      <c r="C184" s="69"/>
      <c r="D184" s="69"/>
      <c r="E184" s="69"/>
      <c r="F184" s="69"/>
      <c r="G184" s="69"/>
      <c r="H184" s="69"/>
      <c r="I184" s="69"/>
      <c r="J184" s="69"/>
      <c r="K184" s="69"/>
    </row>
    <row r="185" spans="1:11" x14ac:dyDescent="0.2">
      <c r="A185" s="68">
        <v>23651</v>
      </c>
      <c r="B185" s="69">
        <v>5.0999999999999996</v>
      </c>
      <c r="C185" s="69"/>
      <c r="D185" s="69">
        <v>3.58</v>
      </c>
      <c r="E185" s="69"/>
      <c r="F185" s="69">
        <v>1.3</v>
      </c>
      <c r="G185" s="69">
        <v>1</v>
      </c>
      <c r="H185" s="69">
        <v>0.78382801529444102</v>
      </c>
      <c r="I185" s="69">
        <v>5</v>
      </c>
      <c r="J185" s="69">
        <v>-0.6330070000000001</v>
      </c>
      <c r="K185" s="69">
        <v>0</v>
      </c>
    </row>
    <row r="186" spans="1:11" x14ac:dyDescent="0.2">
      <c r="A186" s="68">
        <v>23682</v>
      </c>
      <c r="B186" s="69">
        <v>4.8</v>
      </c>
      <c r="C186" s="69"/>
      <c r="D186" s="69"/>
      <c r="E186" s="69"/>
      <c r="F186" s="69"/>
      <c r="G186" s="69"/>
      <c r="H186" s="69"/>
      <c r="I186" s="69"/>
      <c r="J186" s="69"/>
      <c r="K186" s="69"/>
    </row>
    <row r="187" spans="1:11" x14ac:dyDescent="0.2">
      <c r="A187" s="68">
        <v>23712</v>
      </c>
      <c r="B187" s="69">
        <v>5</v>
      </c>
      <c r="C187" s="69"/>
      <c r="D187" s="69"/>
      <c r="E187" s="69"/>
      <c r="F187" s="69"/>
      <c r="G187" s="69"/>
      <c r="H187" s="69"/>
      <c r="I187" s="69"/>
      <c r="J187" s="69"/>
      <c r="K187" s="69"/>
    </row>
    <row r="188" spans="1:11" x14ac:dyDescent="0.2">
      <c r="A188" s="68">
        <v>23743</v>
      </c>
      <c r="B188" s="69">
        <v>4.9000000000000004</v>
      </c>
      <c r="C188" s="69"/>
      <c r="D188" s="69">
        <v>3.98</v>
      </c>
      <c r="E188" s="69"/>
      <c r="F188" s="69">
        <v>1.3</v>
      </c>
      <c r="G188" s="69">
        <v>1.5</v>
      </c>
      <c r="H188" s="69">
        <v>2.1033621738544728</v>
      </c>
      <c r="I188" s="69">
        <v>4.9000000000000004</v>
      </c>
      <c r="J188" s="69">
        <v>-0.74597699999999989</v>
      </c>
      <c r="K188" s="69">
        <v>-9.9999999999999645E-2</v>
      </c>
    </row>
    <row r="189" spans="1:11" x14ac:dyDescent="0.2">
      <c r="A189" s="68">
        <v>23774</v>
      </c>
      <c r="B189" s="69">
        <v>5.0999999999999996</v>
      </c>
      <c r="C189" s="69"/>
      <c r="D189" s="69"/>
      <c r="E189" s="69"/>
      <c r="F189" s="69"/>
      <c r="G189" s="69"/>
      <c r="H189" s="69"/>
      <c r="I189" s="69"/>
      <c r="J189" s="69"/>
      <c r="K189" s="69"/>
    </row>
    <row r="190" spans="1:11" x14ac:dyDescent="0.2">
      <c r="A190" s="68">
        <v>23802</v>
      </c>
      <c r="B190" s="69">
        <v>4.7</v>
      </c>
      <c r="C190" s="69"/>
      <c r="D190" s="69"/>
      <c r="E190" s="69"/>
      <c r="F190" s="69"/>
      <c r="G190" s="69"/>
      <c r="H190" s="69"/>
      <c r="I190" s="69"/>
      <c r="J190" s="69"/>
      <c r="K190" s="69"/>
    </row>
    <row r="191" spans="1:11" x14ac:dyDescent="0.2">
      <c r="A191" s="68">
        <v>23833</v>
      </c>
      <c r="B191" s="69">
        <v>4.8</v>
      </c>
      <c r="C191" s="69"/>
      <c r="D191" s="69">
        <v>4.08</v>
      </c>
      <c r="E191" s="69"/>
      <c r="F191" s="69">
        <v>2.1</v>
      </c>
      <c r="G191" s="69">
        <v>1.2</v>
      </c>
      <c r="H191" s="69">
        <v>2.3063093009946245</v>
      </c>
      <c r="I191" s="69">
        <v>4.7</v>
      </c>
      <c r="J191" s="69">
        <v>-0.95904399999999956</v>
      </c>
      <c r="K191" s="69">
        <v>-0.20000000000000018</v>
      </c>
    </row>
    <row r="192" spans="1:11" x14ac:dyDescent="0.2">
      <c r="A192" s="68">
        <v>23863</v>
      </c>
      <c r="B192" s="69">
        <v>4.5999999999999996</v>
      </c>
      <c r="C192" s="69"/>
      <c r="D192" s="69"/>
      <c r="E192" s="69"/>
      <c r="F192" s="69"/>
      <c r="G192" s="69"/>
      <c r="H192" s="69"/>
      <c r="I192" s="69"/>
      <c r="J192" s="69"/>
      <c r="K192" s="69"/>
    </row>
    <row r="193" spans="1:11" x14ac:dyDescent="0.2">
      <c r="A193" s="68">
        <v>23894</v>
      </c>
      <c r="B193" s="69">
        <v>4.5999999999999996</v>
      </c>
      <c r="C193" s="69"/>
      <c r="D193" s="69"/>
      <c r="E193" s="69"/>
      <c r="F193" s="69"/>
      <c r="G193" s="69"/>
      <c r="H193" s="69"/>
      <c r="I193" s="69"/>
      <c r="J193" s="69"/>
      <c r="K193" s="69"/>
    </row>
    <row r="194" spans="1:11" x14ac:dyDescent="0.2">
      <c r="A194" s="68">
        <v>23924</v>
      </c>
      <c r="B194" s="69">
        <v>4.4000000000000004</v>
      </c>
      <c r="C194" s="69"/>
      <c r="D194" s="69">
        <v>4.08</v>
      </c>
      <c r="E194" s="69"/>
      <c r="F194" s="69">
        <v>1.5</v>
      </c>
      <c r="G194" s="69">
        <v>1.3</v>
      </c>
      <c r="H194" s="69">
        <v>3.4566322404655736</v>
      </c>
      <c r="I194" s="69">
        <v>4.4000000000000004</v>
      </c>
      <c r="J194" s="69">
        <v>-1.2721159999999996</v>
      </c>
      <c r="K194" s="69">
        <v>-0.29999999999999982</v>
      </c>
    </row>
    <row r="195" spans="1:11" x14ac:dyDescent="0.2">
      <c r="A195" s="68">
        <v>23955</v>
      </c>
      <c r="B195" s="69">
        <v>4.4000000000000004</v>
      </c>
      <c r="C195" s="69"/>
      <c r="D195" s="69"/>
      <c r="E195" s="69"/>
      <c r="F195" s="69"/>
      <c r="G195" s="69"/>
      <c r="H195" s="69"/>
      <c r="I195" s="69"/>
      <c r="J195" s="69"/>
      <c r="K195" s="69"/>
    </row>
    <row r="196" spans="1:11" x14ac:dyDescent="0.2">
      <c r="A196" s="68">
        <v>23986</v>
      </c>
      <c r="B196" s="69">
        <v>4.3</v>
      </c>
      <c r="C196" s="69"/>
      <c r="D196" s="69"/>
      <c r="E196" s="69"/>
      <c r="F196" s="69"/>
      <c r="G196" s="69"/>
      <c r="H196" s="69"/>
      <c r="I196" s="69"/>
      <c r="J196" s="69"/>
      <c r="K196" s="69"/>
    </row>
    <row r="197" spans="1:11" x14ac:dyDescent="0.2">
      <c r="A197" s="68">
        <v>24016</v>
      </c>
      <c r="B197" s="69">
        <v>4.2</v>
      </c>
      <c r="C197" s="69"/>
      <c r="D197" s="69">
        <v>4.17</v>
      </c>
      <c r="E197" s="69"/>
      <c r="F197" s="69">
        <v>1.2</v>
      </c>
      <c r="G197" s="69">
        <v>1.3</v>
      </c>
      <c r="H197" s="69">
        <v>4.7088681216133965</v>
      </c>
      <c r="I197" s="69">
        <v>4.0999999999999996</v>
      </c>
      <c r="J197" s="69">
        <v>-1.5851050000000004</v>
      </c>
      <c r="K197" s="69">
        <v>-0.30000000000000071</v>
      </c>
    </row>
    <row r="198" spans="1:11" x14ac:dyDescent="0.2">
      <c r="A198" s="68">
        <v>24047</v>
      </c>
      <c r="B198" s="69">
        <v>4.0999999999999996</v>
      </c>
      <c r="C198" s="69"/>
      <c r="D198" s="69"/>
      <c r="E198" s="69"/>
      <c r="F198" s="69"/>
      <c r="G198" s="69"/>
      <c r="H198" s="69"/>
      <c r="I198" s="69"/>
      <c r="J198" s="69"/>
      <c r="K198" s="69"/>
    </row>
    <row r="199" spans="1:11" x14ac:dyDescent="0.2">
      <c r="A199" s="68">
        <v>24077</v>
      </c>
      <c r="B199" s="69">
        <v>4</v>
      </c>
      <c r="C199" s="69"/>
      <c r="D199" s="69"/>
      <c r="E199" s="69"/>
      <c r="F199" s="69"/>
      <c r="G199" s="69"/>
      <c r="H199" s="69"/>
      <c r="I199" s="69"/>
      <c r="J199" s="69"/>
      <c r="K199" s="69"/>
    </row>
    <row r="200" spans="1:11" x14ac:dyDescent="0.2">
      <c r="A200" s="68">
        <v>24108</v>
      </c>
      <c r="B200" s="69">
        <v>4</v>
      </c>
      <c r="C200" s="69"/>
      <c r="D200" s="69">
        <v>4.5599999999999996</v>
      </c>
      <c r="E200" s="69"/>
      <c r="F200" s="69">
        <v>3.1</v>
      </c>
      <c r="G200" s="69">
        <v>2</v>
      </c>
      <c r="H200" s="69">
        <v>6.1057761308302982</v>
      </c>
      <c r="I200" s="69">
        <v>3.9</v>
      </c>
      <c r="J200" s="69">
        <v>-1.7979300000000005</v>
      </c>
      <c r="K200" s="69">
        <v>-0.19999999999999973</v>
      </c>
    </row>
    <row r="201" spans="1:11" x14ac:dyDescent="0.2">
      <c r="A201" s="68">
        <v>24139</v>
      </c>
      <c r="B201" s="69">
        <v>3.8</v>
      </c>
      <c r="C201" s="69"/>
      <c r="D201" s="69"/>
      <c r="E201" s="69"/>
      <c r="F201" s="69"/>
      <c r="G201" s="69"/>
      <c r="H201" s="69"/>
      <c r="I201" s="69"/>
      <c r="J201" s="69"/>
      <c r="K201" s="69"/>
    </row>
    <row r="202" spans="1:11" x14ac:dyDescent="0.2">
      <c r="A202" s="68">
        <v>24167</v>
      </c>
      <c r="B202" s="69">
        <v>3.8</v>
      </c>
      <c r="C202" s="69"/>
      <c r="D202" s="69"/>
      <c r="E202" s="69"/>
      <c r="F202" s="69"/>
      <c r="G202" s="69"/>
      <c r="H202" s="69"/>
      <c r="I202" s="69"/>
      <c r="J202" s="69"/>
      <c r="K202" s="69"/>
    </row>
    <row r="203" spans="1:11" x14ac:dyDescent="0.2">
      <c r="A203" s="68">
        <v>24198</v>
      </c>
      <c r="B203" s="69">
        <v>3.8</v>
      </c>
      <c r="C203" s="69"/>
      <c r="D203" s="69">
        <v>4.91</v>
      </c>
      <c r="E203" s="69"/>
      <c r="F203" s="69">
        <v>3.3</v>
      </c>
      <c r="G203" s="69">
        <v>3.3</v>
      </c>
      <c r="H203" s="69">
        <v>5.322031969701535</v>
      </c>
      <c r="I203" s="69">
        <v>3.8</v>
      </c>
      <c r="J203" s="69">
        <v>-1.9105290000000004</v>
      </c>
      <c r="K203" s="69">
        <v>-0.10000000000000009</v>
      </c>
    </row>
    <row r="204" spans="1:11" x14ac:dyDescent="0.2">
      <c r="A204" s="68">
        <v>24228</v>
      </c>
      <c r="B204" s="69">
        <v>3.9</v>
      </c>
      <c r="C204" s="69"/>
      <c r="D204" s="69"/>
      <c r="E204" s="69"/>
      <c r="F204" s="69"/>
      <c r="G204" s="69"/>
      <c r="H204" s="69"/>
      <c r="I204" s="69"/>
      <c r="J204" s="69"/>
      <c r="K204" s="69"/>
    </row>
    <row r="205" spans="1:11" x14ac:dyDescent="0.2">
      <c r="A205" s="68">
        <v>24259</v>
      </c>
      <c r="B205" s="69">
        <v>3.8</v>
      </c>
      <c r="C205" s="69"/>
      <c r="D205" s="69"/>
      <c r="E205" s="69"/>
      <c r="F205" s="69"/>
      <c r="G205" s="69"/>
      <c r="H205" s="69"/>
      <c r="I205" s="69"/>
      <c r="J205" s="69"/>
      <c r="K205" s="69"/>
    </row>
    <row r="206" spans="1:11" x14ac:dyDescent="0.2">
      <c r="A206" s="68">
        <v>24289</v>
      </c>
      <c r="B206" s="69">
        <v>3.8</v>
      </c>
      <c r="C206" s="69"/>
      <c r="D206" s="69">
        <v>5.41</v>
      </c>
      <c r="E206" s="69"/>
      <c r="F206" s="69">
        <v>3.1</v>
      </c>
      <c r="G206" s="69">
        <v>3.3</v>
      </c>
      <c r="H206" s="69">
        <v>5.0593918553501815</v>
      </c>
      <c r="I206" s="69">
        <v>3.8</v>
      </c>
      <c r="J206" s="69">
        <v>-1.9228610000000002</v>
      </c>
      <c r="K206" s="69">
        <v>0</v>
      </c>
    </row>
    <row r="207" spans="1:11" x14ac:dyDescent="0.2">
      <c r="A207" s="68">
        <v>24320</v>
      </c>
      <c r="B207" s="69">
        <v>3.8</v>
      </c>
      <c r="C207" s="69"/>
      <c r="D207" s="69"/>
      <c r="E207" s="69"/>
      <c r="F207" s="69"/>
      <c r="G207" s="69"/>
      <c r="H207" s="69"/>
      <c r="I207" s="69"/>
      <c r="J207" s="69"/>
      <c r="K207" s="69"/>
    </row>
    <row r="208" spans="1:11" x14ac:dyDescent="0.2">
      <c r="A208" s="68">
        <v>24351</v>
      </c>
      <c r="B208" s="69">
        <v>3.7</v>
      </c>
      <c r="C208" s="69"/>
      <c r="D208" s="69"/>
      <c r="E208" s="69"/>
      <c r="F208" s="69"/>
      <c r="G208" s="69"/>
      <c r="H208" s="69"/>
      <c r="I208" s="69"/>
      <c r="J208" s="69"/>
      <c r="K208" s="69"/>
    </row>
    <row r="209" spans="1:11" x14ac:dyDescent="0.2">
      <c r="A209" s="68">
        <v>24381</v>
      </c>
      <c r="B209" s="69">
        <v>3.7</v>
      </c>
      <c r="C209" s="69"/>
      <c r="D209" s="69">
        <v>5.56</v>
      </c>
      <c r="E209" s="69"/>
      <c r="F209" s="69">
        <v>3.1</v>
      </c>
      <c r="G209" s="69">
        <v>3.5</v>
      </c>
      <c r="H209" s="69">
        <v>4.7784754869251378</v>
      </c>
      <c r="I209" s="69">
        <v>3.7</v>
      </c>
      <c r="J209" s="69">
        <v>-2.0349149999999998</v>
      </c>
      <c r="K209" s="69">
        <v>-9.9999999999999645E-2</v>
      </c>
    </row>
    <row r="210" spans="1:11" x14ac:dyDescent="0.2">
      <c r="A210" s="68">
        <v>24412</v>
      </c>
      <c r="B210" s="69">
        <v>3.6</v>
      </c>
      <c r="C210" s="69"/>
      <c r="D210" s="69"/>
      <c r="E210" s="69"/>
      <c r="F210" s="69"/>
      <c r="G210" s="69"/>
      <c r="H210" s="69"/>
      <c r="I210" s="69"/>
      <c r="J210" s="69"/>
      <c r="K210" s="69"/>
    </row>
    <row r="211" spans="1:11" x14ac:dyDescent="0.2">
      <c r="A211" s="68">
        <v>24442</v>
      </c>
      <c r="B211" s="69">
        <v>3.8</v>
      </c>
      <c r="C211" s="69"/>
      <c r="D211" s="69"/>
      <c r="E211" s="69"/>
      <c r="F211" s="69"/>
      <c r="G211" s="69"/>
      <c r="H211" s="69"/>
      <c r="I211" s="69"/>
      <c r="J211" s="69"/>
      <c r="K211" s="69"/>
    </row>
    <row r="212" spans="1:11" x14ac:dyDescent="0.2">
      <c r="A212" s="68">
        <v>24473</v>
      </c>
      <c r="B212" s="69">
        <v>3.9</v>
      </c>
      <c r="C212" s="69"/>
      <c r="D212" s="69">
        <v>4.82</v>
      </c>
      <c r="E212" s="69"/>
      <c r="F212" s="69">
        <v>1.1000000000000001</v>
      </c>
      <c r="G212" s="69">
        <v>2.2000000000000002</v>
      </c>
      <c r="H212" s="69">
        <v>4.5484870259291599</v>
      </c>
      <c r="I212" s="69">
        <v>3.8</v>
      </c>
      <c r="J212" s="69">
        <v>-1.9467040000000004</v>
      </c>
      <c r="K212" s="69">
        <v>9.9999999999999645E-2</v>
      </c>
    </row>
    <row r="213" spans="1:11" x14ac:dyDescent="0.2">
      <c r="A213" s="68">
        <v>24504</v>
      </c>
      <c r="B213" s="69">
        <v>3.8</v>
      </c>
      <c r="C213" s="69"/>
      <c r="D213" s="69"/>
      <c r="E213" s="69"/>
      <c r="F213" s="69"/>
      <c r="G213" s="69"/>
      <c r="H213" s="69"/>
      <c r="I213" s="69"/>
      <c r="J213" s="69"/>
      <c r="K213" s="69"/>
    </row>
    <row r="214" spans="1:11" x14ac:dyDescent="0.2">
      <c r="A214" s="68">
        <v>24532</v>
      </c>
      <c r="B214" s="69">
        <v>3.8</v>
      </c>
      <c r="C214" s="69"/>
      <c r="D214" s="69"/>
      <c r="E214" s="69"/>
      <c r="F214" s="69"/>
      <c r="G214" s="69"/>
      <c r="H214" s="69"/>
      <c r="I214" s="69"/>
      <c r="J214" s="69"/>
      <c r="K214" s="69"/>
    </row>
    <row r="215" spans="1:11" x14ac:dyDescent="0.2">
      <c r="A215" s="68">
        <v>24563</v>
      </c>
      <c r="B215" s="69">
        <v>3.8</v>
      </c>
      <c r="C215" s="69"/>
      <c r="D215" s="69">
        <v>3.99</v>
      </c>
      <c r="E215" s="69"/>
      <c r="F215" s="69">
        <v>1.9</v>
      </c>
      <c r="G215" s="69">
        <v>2.7</v>
      </c>
      <c r="H215" s="69">
        <v>3.4612832631558899</v>
      </c>
      <c r="I215" s="69">
        <v>3.8</v>
      </c>
      <c r="J215" s="69">
        <v>-1.9582700000000006</v>
      </c>
      <c r="K215" s="69">
        <v>0</v>
      </c>
    </row>
    <row r="216" spans="1:11" x14ac:dyDescent="0.2">
      <c r="A216" s="68">
        <v>24593</v>
      </c>
      <c r="B216" s="69">
        <v>3.8</v>
      </c>
      <c r="C216" s="69"/>
      <c r="D216" s="69"/>
      <c r="E216" s="69"/>
      <c r="F216" s="69"/>
      <c r="G216" s="69"/>
      <c r="H216" s="69"/>
      <c r="I216" s="69"/>
      <c r="J216" s="69"/>
      <c r="K216" s="69"/>
    </row>
    <row r="217" spans="1:11" x14ac:dyDescent="0.2">
      <c r="A217" s="68">
        <v>24624</v>
      </c>
      <c r="B217" s="69">
        <v>3.9</v>
      </c>
      <c r="C217" s="69"/>
      <c r="D217" s="69"/>
      <c r="E217" s="69"/>
      <c r="F217" s="69"/>
      <c r="G217" s="69"/>
      <c r="H217" s="69"/>
      <c r="I217" s="69"/>
      <c r="J217" s="69"/>
      <c r="K217" s="69"/>
    </row>
    <row r="218" spans="1:11" x14ac:dyDescent="0.2">
      <c r="A218" s="68">
        <v>24654</v>
      </c>
      <c r="B218" s="69">
        <v>3.8</v>
      </c>
      <c r="C218" s="69"/>
      <c r="D218" s="69">
        <v>3.89</v>
      </c>
      <c r="E218" s="69"/>
      <c r="F218" s="69">
        <v>3.8</v>
      </c>
      <c r="G218" s="69">
        <v>3.7</v>
      </c>
      <c r="H218" s="69">
        <v>3.2888543425743988</v>
      </c>
      <c r="I218" s="69">
        <v>3.8</v>
      </c>
      <c r="J218" s="69">
        <v>-1.9696720000000001</v>
      </c>
      <c r="K218" s="69">
        <v>0</v>
      </c>
    </row>
    <row r="219" spans="1:11" x14ac:dyDescent="0.2">
      <c r="A219" s="68">
        <v>24685</v>
      </c>
      <c r="B219" s="69">
        <v>3.8</v>
      </c>
      <c r="C219" s="69"/>
      <c r="D219" s="69"/>
      <c r="E219" s="69"/>
      <c r="F219" s="69"/>
      <c r="G219" s="69"/>
      <c r="H219" s="69"/>
      <c r="I219" s="69"/>
      <c r="J219" s="69"/>
      <c r="K219" s="69"/>
    </row>
    <row r="220" spans="1:11" x14ac:dyDescent="0.2">
      <c r="A220" s="68">
        <v>24716</v>
      </c>
      <c r="B220" s="69">
        <v>3.8</v>
      </c>
      <c r="C220" s="69"/>
      <c r="D220" s="69"/>
      <c r="E220" s="69"/>
      <c r="F220" s="69"/>
      <c r="G220" s="69"/>
      <c r="H220" s="69"/>
      <c r="I220" s="69"/>
      <c r="J220" s="69"/>
      <c r="K220" s="69"/>
    </row>
    <row r="221" spans="1:11" x14ac:dyDescent="0.2">
      <c r="A221" s="68">
        <v>24746</v>
      </c>
      <c r="B221" s="69">
        <v>4</v>
      </c>
      <c r="C221" s="69"/>
      <c r="D221" s="69">
        <v>4.17</v>
      </c>
      <c r="E221" s="69"/>
      <c r="F221" s="69">
        <v>3.5</v>
      </c>
      <c r="G221" s="69">
        <v>4.0999999999999996</v>
      </c>
      <c r="H221" s="69">
        <v>2.9101781324671672</v>
      </c>
      <c r="I221" s="69">
        <v>3.9</v>
      </c>
      <c r="J221" s="69">
        <v>-1.8809840000000002</v>
      </c>
      <c r="K221" s="69">
        <v>0.10000000000000009</v>
      </c>
    </row>
    <row r="222" spans="1:11" x14ac:dyDescent="0.2">
      <c r="A222" s="68">
        <v>24777</v>
      </c>
      <c r="B222" s="69">
        <v>3.9</v>
      </c>
      <c r="C222" s="69"/>
      <c r="D222" s="69"/>
      <c r="E222" s="69"/>
      <c r="F222" s="69"/>
      <c r="G222" s="69"/>
      <c r="H222" s="69"/>
      <c r="I222" s="69"/>
      <c r="J222" s="69"/>
      <c r="K222" s="69"/>
    </row>
    <row r="223" spans="1:11" x14ac:dyDescent="0.2">
      <c r="A223" s="68">
        <v>24807</v>
      </c>
      <c r="B223" s="69">
        <v>3.8</v>
      </c>
      <c r="C223" s="69"/>
      <c r="D223" s="69"/>
      <c r="E223" s="69"/>
      <c r="F223" s="69"/>
      <c r="G223" s="69"/>
      <c r="H223" s="69"/>
      <c r="I223" s="69"/>
      <c r="J223" s="69"/>
      <c r="K223" s="69"/>
    </row>
    <row r="224" spans="1:11" x14ac:dyDescent="0.2">
      <c r="A224" s="68">
        <v>24838</v>
      </c>
      <c r="B224" s="69">
        <v>3.7</v>
      </c>
      <c r="C224" s="69"/>
      <c r="D224" s="69">
        <v>4.79</v>
      </c>
      <c r="E224" s="69"/>
      <c r="F224" s="69">
        <v>4.3</v>
      </c>
      <c r="G224" s="69">
        <v>4.5999999999999996</v>
      </c>
      <c r="H224" s="69">
        <v>3.8490093423607652</v>
      </c>
      <c r="I224" s="69">
        <v>3.7</v>
      </c>
      <c r="J224" s="69">
        <v>-2.0922859999999996</v>
      </c>
      <c r="K224" s="69">
        <v>-0.19999999999999973</v>
      </c>
    </row>
    <row r="225" spans="1:11" x14ac:dyDescent="0.2">
      <c r="A225" s="68">
        <v>24869</v>
      </c>
      <c r="B225" s="69">
        <v>3.8</v>
      </c>
      <c r="C225" s="69"/>
      <c r="D225" s="69"/>
      <c r="E225" s="69"/>
      <c r="F225" s="69"/>
      <c r="G225" s="69"/>
      <c r="H225" s="69"/>
      <c r="I225" s="69"/>
      <c r="J225" s="69"/>
      <c r="K225" s="69"/>
    </row>
    <row r="226" spans="1:11" x14ac:dyDescent="0.2">
      <c r="A226" s="68">
        <v>24898</v>
      </c>
      <c r="B226" s="69">
        <v>3.7</v>
      </c>
      <c r="C226" s="69"/>
      <c r="D226" s="69"/>
      <c r="E226" s="69"/>
      <c r="F226" s="69"/>
      <c r="G226" s="69"/>
      <c r="H226" s="69"/>
      <c r="I226" s="69"/>
      <c r="J226" s="69"/>
      <c r="K226" s="69"/>
    </row>
    <row r="227" spans="1:11" x14ac:dyDescent="0.2">
      <c r="A227" s="68">
        <v>24929</v>
      </c>
      <c r="B227" s="69">
        <v>3.5</v>
      </c>
      <c r="C227" s="69"/>
      <c r="D227" s="69">
        <v>5.98</v>
      </c>
      <c r="E227" s="69"/>
      <c r="F227" s="69">
        <v>4.2</v>
      </c>
      <c r="G227" s="69">
        <v>4.7</v>
      </c>
      <c r="H227" s="69">
        <v>4.4338718170584546</v>
      </c>
      <c r="I227" s="69">
        <v>3.6</v>
      </c>
      <c r="J227" s="69">
        <v>-2.2036584854125896</v>
      </c>
      <c r="K227" s="69">
        <v>-0.10000000000000009</v>
      </c>
    </row>
    <row r="228" spans="1:11" x14ac:dyDescent="0.2">
      <c r="A228" s="68">
        <v>24959</v>
      </c>
      <c r="B228" s="69">
        <v>3.5</v>
      </c>
      <c r="C228" s="69"/>
      <c r="D228" s="69"/>
      <c r="E228" s="69"/>
      <c r="F228" s="69"/>
      <c r="G228" s="69"/>
      <c r="H228" s="69"/>
      <c r="I228" s="69"/>
      <c r="J228" s="69"/>
      <c r="K228" s="69"/>
    </row>
    <row r="229" spans="1:11" x14ac:dyDescent="0.2">
      <c r="A229" s="68">
        <v>24990</v>
      </c>
      <c r="B229" s="69">
        <v>3.7</v>
      </c>
      <c r="C229" s="69"/>
      <c r="D229" s="69"/>
      <c r="E229" s="69"/>
      <c r="F229" s="69"/>
      <c r="G229" s="69"/>
      <c r="H229" s="69"/>
      <c r="I229" s="69"/>
      <c r="J229" s="69"/>
      <c r="K229" s="69"/>
    </row>
    <row r="230" spans="1:11" x14ac:dyDescent="0.2">
      <c r="A230" s="68">
        <v>25020</v>
      </c>
      <c r="B230" s="69">
        <v>3.7</v>
      </c>
      <c r="C230" s="69"/>
      <c r="D230" s="69">
        <v>5.95</v>
      </c>
      <c r="E230" s="69"/>
      <c r="F230" s="69">
        <v>4.2</v>
      </c>
      <c r="G230" s="69">
        <v>4.5</v>
      </c>
      <c r="H230" s="69">
        <v>4.0866073093992261</v>
      </c>
      <c r="I230" s="69">
        <v>3.5</v>
      </c>
      <c r="J230" s="69">
        <v>-2.3151755332946697</v>
      </c>
      <c r="K230" s="69">
        <v>-0.10000000000000009</v>
      </c>
    </row>
    <row r="231" spans="1:11" x14ac:dyDescent="0.2">
      <c r="A231" s="68">
        <v>25051</v>
      </c>
      <c r="B231" s="69">
        <v>3.5</v>
      </c>
      <c r="C231" s="69"/>
      <c r="D231" s="69"/>
      <c r="E231" s="69"/>
      <c r="F231" s="69"/>
      <c r="G231" s="69"/>
      <c r="H231" s="69"/>
      <c r="I231" s="69"/>
      <c r="J231" s="69"/>
      <c r="K231" s="69"/>
    </row>
    <row r="232" spans="1:11" x14ac:dyDescent="0.2">
      <c r="A232" s="68">
        <v>25082</v>
      </c>
      <c r="B232" s="69">
        <v>3.4</v>
      </c>
      <c r="C232" s="69"/>
      <c r="D232" s="69"/>
      <c r="E232" s="69"/>
      <c r="F232" s="69"/>
      <c r="G232" s="69"/>
      <c r="H232" s="69"/>
      <c r="I232" s="69"/>
      <c r="J232" s="69"/>
      <c r="K232" s="69"/>
    </row>
    <row r="233" spans="1:11" x14ac:dyDescent="0.2">
      <c r="A233" s="68">
        <v>25112</v>
      </c>
      <c r="B233" s="69">
        <v>3.4</v>
      </c>
      <c r="C233" s="69"/>
      <c r="D233" s="69">
        <v>5.92</v>
      </c>
      <c r="E233" s="69"/>
      <c r="F233" s="69">
        <v>4.5</v>
      </c>
      <c r="G233" s="69">
        <v>4.7</v>
      </c>
      <c r="H233" s="69">
        <v>3.3476093062668966</v>
      </c>
      <c r="I233" s="69">
        <v>3.4</v>
      </c>
      <c r="J233" s="69">
        <v>-2.4269050000000001</v>
      </c>
      <c r="K233" s="69">
        <v>-0.10000000000000009</v>
      </c>
    </row>
    <row r="234" spans="1:11" x14ac:dyDescent="0.2">
      <c r="A234" s="68">
        <v>25143</v>
      </c>
      <c r="B234" s="69">
        <v>3.4</v>
      </c>
      <c r="C234" s="69"/>
      <c r="D234" s="69"/>
      <c r="E234" s="69"/>
      <c r="F234" s="69"/>
      <c r="G234" s="69"/>
      <c r="H234" s="69"/>
      <c r="I234" s="69"/>
      <c r="J234" s="69"/>
      <c r="K234" s="69"/>
    </row>
    <row r="235" spans="1:11" x14ac:dyDescent="0.2">
      <c r="A235" s="68">
        <v>25173</v>
      </c>
      <c r="B235" s="69">
        <v>3.4</v>
      </c>
      <c r="C235" s="69"/>
      <c r="D235" s="69"/>
      <c r="E235" s="69"/>
      <c r="F235" s="69"/>
      <c r="G235" s="69"/>
      <c r="H235" s="69"/>
      <c r="I235" s="69"/>
      <c r="J235" s="69"/>
      <c r="K235" s="69"/>
    </row>
    <row r="236" spans="1:11" x14ac:dyDescent="0.2">
      <c r="A236" s="68">
        <v>25204</v>
      </c>
      <c r="B236" s="69">
        <v>3.4</v>
      </c>
      <c r="C236" s="69"/>
      <c r="D236" s="69">
        <v>6.57</v>
      </c>
      <c r="E236" s="69"/>
      <c r="F236" s="69">
        <v>3.9</v>
      </c>
      <c r="G236" s="69">
        <v>4.4000000000000004</v>
      </c>
      <c r="H236" s="69">
        <v>3.8490258819171341</v>
      </c>
      <c r="I236" s="69">
        <v>3.4</v>
      </c>
      <c r="J236" s="69">
        <v>-2.438901</v>
      </c>
      <c r="K236" s="69">
        <v>0</v>
      </c>
    </row>
    <row r="237" spans="1:11" x14ac:dyDescent="0.2">
      <c r="A237" s="68">
        <v>25235</v>
      </c>
      <c r="B237" s="69">
        <v>3.4</v>
      </c>
      <c r="C237" s="69"/>
      <c r="D237" s="69"/>
      <c r="E237" s="69"/>
      <c r="F237" s="69"/>
      <c r="G237" s="69"/>
      <c r="H237" s="69"/>
      <c r="I237" s="69"/>
      <c r="J237" s="69"/>
      <c r="K237" s="69"/>
    </row>
    <row r="238" spans="1:11" x14ac:dyDescent="0.2">
      <c r="A238" s="68">
        <v>25263</v>
      </c>
      <c r="B238" s="69">
        <v>3.4</v>
      </c>
      <c r="C238" s="69"/>
      <c r="D238" s="69"/>
      <c r="E238" s="69"/>
      <c r="F238" s="69"/>
      <c r="G238" s="69"/>
      <c r="H238" s="69"/>
      <c r="I238" s="69"/>
      <c r="J238" s="69"/>
      <c r="K238" s="69"/>
    </row>
    <row r="239" spans="1:11" x14ac:dyDescent="0.2">
      <c r="A239" s="68">
        <v>25294</v>
      </c>
      <c r="B239" s="69">
        <v>3.4</v>
      </c>
      <c r="C239" s="69"/>
      <c r="D239" s="69">
        <v>8.33</v>
      </c>
      <c r="E239" s="69"/>
      <c r="F239" s="69">
        <v>5.2</v>
      </c>
      <c r="G239" s="69">
        <v>4.9000000000000004</v>
      </c>
      <c r="H239" s="69">
        <v>3.0998123930990218</v>
      </c>
      <c r="I239" s="69">
        <v>3.4</v>
      </c>
      <c r="J239" s="69">
        <v>-2.4512096405029298</v>
      </c>
      <c r="K239" s="69">
        <v>0</v>
      </c>
    </row>
    <row r="240" spans="1:11" x14ac:dyDescent="0.2">
      <c r="A240" s="68">
        <v>25324</v>
      </c>
      <c r="B240" s="69">
        <v>3.4</v>
      </c>
      <c r="C240" s="69"/>
      <c r="D240" s="69"/>
      <c r="E240" s="69"/>
      <c r="F240" s="69"/>
      <c r="G240" s="69"/>
      <c r="H240" s="69"/>
      <c r="I240" s="69"/>
      <c r="J240" s="69"/>
      <c r="K240" s="69"/>
    </row>
    <row r="241" spans="1:11" x14ac:dyDescent="0.2">
      <c r="A241" s="68">
        <v>25355</v>
      </c>
      <c r="B241" s="69">
        <v>3.5</v>
      </c>
      <c r="C241" s="69"/>
      <c r="D241" s="69"/>
      <c r="E241" s="69"/>
      <c r="F241" s="69"/>
      <c r="G241" s="69"/>
      <c r="H241" s="69"/>
      <c r="I241" s="69"/>
      <c r="J241" s="69"/>
      <c r="K241" s="69"/>
    </row>
    <row r="242" spans="1:11" x14ac:dyDescent="0.2">
      <c r="A242" s="68">
        <v>25385</v>
      </c>
      <c r="B242" s="69">
        <v>3.5</v>
      </c>
      <c r="C242" s="69"/>
      <c r="D242" s="69">
        <v>8.98</v>
      </c>
      <c r="E242" s="69"/>
      <c r="F242" s="69">
        <v>5</v>
      </c>
      <c r="G242" s="69">
        <v>4.7</v>
      </c>
      <c r="H242" s="69">
        <v>2.7686347141495427</v>
      </c>
      <c r="I242" s="69">
        <v>3.6</v>
      </c>
      <c r="J242" s="69">
        <v>-2.2638640000000003</v>
      </c>
      <c r="K242" s="69">
        <v>0.20000000000000018</v>
      </c>
    </row>
    <row r="243" spans="1:11" x14ac:dyDescent="0.2">
      <c r="A243" s="68">
        <v>25416</v>
      </c>
      <c r="B243" s="69">
        <v>3.5</v>
      </c>
      <c r="C243" s="69"/>
      <c r="D243" s="69"/>
      <c r="E243" s="69"/>
      <c r="F243" s="69"/>
      <c r="G243" s="69"/>
      <c r="H243" s="69"/>
      <c r="I243" s="69"/>
      <c r="J243" s="69"/>
      <c r="K243" s="69"/>
    </row>
    <row r="244" spans="1:11" x14ac:dyDescent="0.2">
      <c r="A244" s="68">
        <v>25447</v>
      </c>
      <c r="B244" s="69">
        <v>3.7</v>
      </c>
      <c r="C244" s="69"/>
      <c r="D244" s="69"/>
      <c r="E244" s="69"/>
      <c r="F244" s="69"/>
      <c r="G244" s="69"/>
      <c r="H244" s="69"/>
      <c r="I244" s="69"/>
      <c r="J244" s="69"/>
      <c r="K244" s="69"/>
    </row>
    <row r="245" spans="1:11" x14ac:dyDescent="0.2">
      <c r="A245" s="68">
        <v>25477</v>
      </c>
      <c r="B245" s="69">
        <v>3.7</v>
      </c>
      <c r="C245" s="69"/>
      <c r="D245" s="69">
        <v>8.94</v>
      </c>
      <c r="E245" s="69"/>
      <c r="F245" s="69">
        <v>4.7</v>
      </c>
      <c r="G245" s="69">
        <v>4.8</v>
      </c>
      <c r="H245" s="69">
        <v>1.3055951938272692</v>
      </c>
      <c r="I245" s="69">
        <v>3.6</v>
      </c>
      <c r="J245" s="69">
        <v>-2.276888</v>
      </c>
      <c r="K245" s="69">
        <v>0</v>
      </c>
    </row>
    <row r="246" spans="1:11" x14ac:dyDescent="0.2">
      <c r="A246" s="68">
        <v>25508</v>
      </c>
      <c r="B246" s="69">
        <v>3.5</v>
      </c>
      <c r="C246" s="69"/>
      <c r="D246" s="69"/>
      <c r="E246" s="69"/>
      <c r="F246" s="69"/>
      <c r="G246" s="69"/>
      <c r="H246" s="69"/>
      <c r="I246" s="69"/>
      <c r="J246" s="69"/>
      <c r="K246" s="69"/>
    </row>
    <row r="247" spans="1:11" x14ac:dyDescent="0.2">
      <c r="A247" s="68">
        <v>25538</v>
      </c>
      <c r="B247" s="69">
        <v>3.5</v>
      </c>
      <c r="C247" s="69"/>
      <c r="D247" s="69"/>
      <c r="E247" s="69"/>
      <c r="F247" s="69"/>
      <c r="G247" s="69"/>
      <c r="H247" s="69"/>
      <c r="I247" s="69"/>
      <c r="J247" s="69"/>
      <c r="K247" s="69"/>
    </row>
    <row r="248" spans="1:11" x14ac:dyDescent="0.2">
      <c r="A248" s="68">
        <v>25569</v>
      </c>
      <c r="B248" s="69">
        <v>3.9</v>
      </c>
      <c r="C248" s="69"/>
      <c r="D248" s="69">
        <v>8.57</v>
      </c>
      <c r="E248" s="69"/>
      <c r="F248" s="69">
        <v>4.7</v>
      </c>
      <c r="G248" s="69">
        <v>4.4000000000000004</v>
      </c>
      <c r="H248" s="69">
        <v>0.23656581277429201</v>
      </c>
      <c r="I248" s="69">
        <v>4.2</v>
      </c>
      <c r="J248" s="69">
        <v>-1.6902983665466298</v>
      </c>
      <c r="K248" s="69">
        <v>0.60000000000000009</v>
      </c>
    </row>
    <row r="249" spans="1:11" x14ac:dyDescent="0.2">
      <c r="A249" s="68">
        <v>25600</v>
      </c>
      <c r="B249" s="69">
        <v>4.2</v>
      </c>
      <c r="C249" s="69"/>
      <c r="D249" s="69"/>
      <c r="E249" s="69"/>
      <c r="F249" s="69"/>
      <c r="G249" s="69"/>
      <c r="H249" s="69"/>
      <c r="I249" s="69"/>
      <c r="J249" s="69"/>
      <c r="K249" s="69"/>
    </row>
    <row r="250" spans="1:11" x14ac:dyDescent="0.2">
      <c r="A250" s="68">
        <v>25628</v>
      </c>
      <c r="B250" s="69">
        <v>4.4000000000000004</v>
      </c>
      <c r="C250" s="69"/>
      <c r="D250" s="69"/>
      <c r="E250" s="69"/>
      <c r="F250" s="69"/>
      <c r="G250" s="69"/>
      <c r="H250" s="69"/>
      <c r="I250" s="69"/>
      <c r="J250" s="69"/>
      <c r="K250" s="69"/>
    </row>
    <row r="251" spans="1:11" x14ac:dyDescent="0.2">
      <c r="A251" s="68">
        <v>25659</v>
      </c>
      <c r="B251" s="69">
        <v>4.5999999999999996</v>
      </c>
      <c r="C251" s="69"/>
      <c r="D251" s="69">
        <v>7.89</v>
      </c>
      <c r="E251" s="69"/>
      <c r="F251" s="69">
        <v>4.5</v>
      </c>
      <c r="G251" s="69">
        <v>4.5999999999999996</v>
      </c>
      <c r="H251" s="69">
        <v>-0.49320825341020447</v>
      </c>
      <c r="I251" s="69">
        <v>4.8</v>
      </c>
      <c r="J251" s="69">
        <v>-1.1040999999999999</v>
      </c>
      <c r="K251" s="69">
        <v>0.59999999999999964</v>
      </c>
    </row>
    <row r="252" spans="1:11" x14ac:dyDescent="0.2">
      <c r="A252" s="68">
        <v>25689</v>
      </c>
      <c r="B252" s="69">
        <v>4.8</v>
      </c>
      <c r="C252" s="69"/>
      <c r="D252" s="69"/>
      <c r="E252" s="69"/>
      <c r="F252" s="69"/>
      <c r="G252" s="69"/>
      <c r="H252" s="69"/>
      <c r="I252" s="69"/>
      <c r="J252" s="69"/>
      <c r="K252" s="69"/>
    </row>
    <row r="253" spans="1:11" x14ac:dyDescent="0.2">
      <c r="A253" s="68">
        <v>25720</v>
      </c>
      <c r="B253" s="69">
        <v>4.9000000000000004</v>
      </c>
      <c r="C253" s="69"/>
      <c r="D253" s="69"/>
      <c r="E253" s="69"/>
      <c r="F253" s="69"/>
      <c r="G253" s="69"/>
      <c r="H253" s="69"/>
      <c r="I253" s="69"/>
      <c r="J253" s="69"/>
      <c r="K253" s="69"/>
    </row>
    <row r="254" spans="1:11" x14ac:dyDescent="0.2">
      <c r="A254" s="68">
        <v>25750</v>
      </c>
      <c r="B254" s="69">
        <v>5</v>
      </c>
      <c r="C254" s="69"/>
      <c r="D254" s="69">
        <v>6.71</v>
      </c>
      <c r="E254" s="69"/>
      <c r="F254" s="69">
        <v>4</v>
      </c>
      <c r="G254" s="69">
        <v>4.5</v>
      </c>
      <c r="H254" s="69">
        <v>-0.41656777163041614</v>
      </c>
      <c r="I254" s="69">
        <v>5.2</v>
      </c>
      <c r="J254" s="69">
        <v>-0.71829199999999993</v>
      </c>
      <c r="K254" s="69">
        <v>0.40000000000000036</v>
      </c>
    </row>
    <row r="255" spans="1:11" x14ac:dyDescent="0.2">
      <c r="A255" s="68">
        <v>25781</v>
      </c>
      <c r="B255" s="69">
        <v>5.0999999999999996</v>
      </c>
      <c r="C255" s="69"/>
      <c r="D255" s="69"/>
      <c r="E255" s="69"/>
      <c r="F255" s="69"/>
      <c r="G255" s="69"/>
      <c r="H255" s="69"/>
      <c r="I255" s="69"/>
      <c r="J255" s="69"/>
      <c r="K255" s="69"/>
    </row>
    <row r="256" spans="1:11" x14ac:dyDescent="0.2">
      <c r="A256" s="68">
        <v>25812</v>
      </c>
      <c r="B256" s="69">
        <v>5.4</v>
      </c>
      <c r="C256" s="69"/>
      <c r="D256" s="69"/>
      <c r="E256" s="69"/>
      <c r="F256" s="69"/>
      <c r="G256" s="69"/>
      <c r="H256" s="69"/>
      <c r="I256" s="69"/>
      <c r="J256" s="69"/>
      <c r="K256" s="69"/>
    </row>
    <row r="257" spans="1:11" x14ac:dyDescent="0.2">
      <c r="A257" s="68">
        <v>25842</v>
      </c>
      <c r="B257" s="69">
        <v>5.5</v>
      </c>
      <c r="C257" s="69"/>
      <c r="D257" s="69">
        <v>5.57</v>
      </c>
      <c r="E257" s="69"/>
      <c r="F257" s="69">
        <v>5.3</v>
      </c>
      <c r="G257" s="69">
        <v>5.8</v>
      </c>
      <c r="H257" s="69">
        <v>-2.2788064787040097</v>
      </c>
      <c r="I257" s="69">
        <v>5.8</v>
      </c>
      <c r="J257" s="69">
        <v>-0.13286100000000012</v>
      </c>
      <c r="K257" s="69">
        <v>0.59999999999999964</v>
      </c>
    </row>
    <row r="258" spans="1:11" x14ac:dyDescent="0.2">
      <c r="A258" s="68">
        <v>25873</v>
      </c>
      <c r="B258" s="69">
        <v>5.9</v>
      </c>
      <c r="C258" s="69"/>
      <c r="D258" s="69"/>
      <c r="E258" s="69"/>
      <c r="F258" s="69"/>
      <c r="G258" s="69"/>
      <c r="H258" s="69"/>
      <c r="I258" s="69"/>
      <c r="J258" s="69"/>
      <c r="K258" s="69"/>
    </row>
    <row r="259" spans="1:11" x14ac:dyDescent="0.2">
      <c r="A259" s="68">
        <v>25903</v>
      </c>
      <c r="B259" s="69">
        <v>6.1</v>
      </c>
      <c r="C259" s="69"/>
      <c r="D259" s="69"/>
      <c r="E259" s="69"/>
      <c r="F259" s="69"/>
      <c r="G259" s="69"/>
      <c r="H259" s="69"/>
      <c r="I259" s="69"/>
      <c r="J259" s="69"/>
      <c r="K259" s="69"/>
    </row>
    <row r="260" spans="1:11" x14ac:dyDescent="0.2">
      <c r="A260" s="68">
        <v>25934</v>
      </c>
      <c r="B260" s="69">
        <v>5.9</v>
      </c>
      <c r="C260" s="69"/>
      <c r="D260" s="69">
        <v>3.86</v>
      </c>
      <c r="E260" s="69"/>
      <c r="F260" s="69">
        <v>3.9</v>
      </c>
      <c r="G260" s="69">
        <v>5.2</v>
      </c>
      <c r="H260" s="69">
        <v>-0.42232192332133378</v>
      </c>
      <c r="I260" s="69">
        <v>5.9</v>
      </c>
      <c r="J260" s="69">
        <v>-4.7781999999999769E-2</v>
      </c>
      <c r="K260" s="69">
        <v>0.10000000000000053</v>
      </c>
    </row>
    <row r="261" spans="1:11" x14ac:dyDescent="0.2">
      <c r="A261" s="68">
        <v>25965</v>
      </c>
      <c r="B261" s="69">
        <v>5.9</v>
      </c>
      <c r="C261" s="69"/>
      <c r="D261" s="69"/>
      <c r="E261" s="69"/>
      <c r="F261" s="69"/>
      <c r="G261" s="69"/>
      <c r="H261" s="69"/>
      <c r="I261" s="69"/>
      <c r="J261" s="69"/>
      <c r="K261" s="69"/>
    </row>
    <row r="262" spans="1:11" x14ac:dyDescent="0.2">
      <c r="A262" s="68">
        <v>25993</v>
      </c>
      <c r="B262" s="69">
        <v>6</v>
      </c>
      <c r="C262" s="69"/>
      <c r="D262" s="69"/>
      <c r="E262" s="69"/>
      <c r="F262" s="69"/>
      <c r="G262" s="69"/>
      <c r="H262" s="69"/>
      <c r="I262" s="69"/>
      <c r="J262" s="69"/>
      <c r="K262" s="69"/>
    </row>
    <row r="263" spans="1:11" x14ac:dyDescent="0.2">
      <c r="A263" s="68">
        <v>26024</v>
      </c>
      <c r="B263" s="69">
        <v>5.9</v>
      </c>
      <c r="C263" s="69"/>
      <c r="D263" s="69">
        <v>4.57</v>
      </c>
      <c r="E263" s="69"/>
      <c r="F263" s="69">
        <v>4.5999999999999996</v>
      </c>
      <c r="G263" s="69">
        <v>4.5999999999999996</v>
      </c>
      <c r="H263" s="69">
        <v>-0.67813667429609259</v>
      </c>
      <c r="I263" s="69">
        <v>5.9</v>
      </c>
      <c r="J263" s="69">
        <v>-6.3015999999999295E-2</v>
      </c>
      <c r="K263" s="69">
        <v>0</v>
      </c>
    </row>
    <row r="264" spans="1:11" x14ac:dyDescent="0.2">
      <c r="A264" s="68">
        <v>26054</v>
      </c>
      <c r="B264" s="69">
        <v>5.9</v>
      </c>
      <c r="C264" s="69"/>
      <c r="D264" s="69"/>
      <c r="E264" s="69"/>
      <c r="F264" s="69"/>
      <c r="G264" s="69"/>
      <c r="H264" s="69"/>
      <c r="I264" s="69"/>
      <c r="J264" s="69"/>
      <c r="K264" s="69"/>
    </row>
    <row r="265" spans="1:11" x14ac:dyDescent="0.2">
      <c r="A265" s="68">
        <v>26085</v>
      </c>
      <c r="B265" s="69">
        <v>5.9</v>
      </c>
      <c r="C265" s="69"/>
      <c r="D265" s="69"/>
      <c r="E265" s="69"/>
      <c r="F265" s="69"/>
      <c r="G265" s="69"/>
      <c r="H265" s="69"/>
      <c r="I265" s="69"/>
      <c r="J265" s="69"/>
      <c r="K265" s="69"/>
    </row>
    <row r="266" spans="1:11" x14ac:dyDescent="0.2">
      <c r="A266" s="68">
        <v>26115</v>
      </c>
      <c r="B266" s="69">
        <v>6</v>
      </c>
      <c r="C266" s="69"/>
      <c r="D266" s="69">
        <v>5.48</v>
      </c>
      <c r="E266" s="69"/>
      <c r="F266" s="69">
        <v>4</v>
      </c>
      <c r="G266" s="69">
        <v>3.8</v>
      </c>
      <c r="H266" s="69">
        <v>-0.65323315373917445</v>
      </c>
      <c r="I266" s="69">
        <v>6</v>
      </c>
      <c r="J266" s="69">
        <v>2.1494388580330259E-2</v>
      </c>
      <c r="K266" s="69">
        <v>9.9999999999999645E-2</v>
      </c>
    </row>
    <row r="267" spans="1:11" x14ac:dyDescent="0.2">
      <c r="A267" s="68">
        <v>26146</v>
      </c>
      <c r="B267" s="69">
        <v>6.1</v>
      </c>
      <c r="C267" s="69"/>
      <c r="D267" s="69"/>
      <c r="E267" s="69"/>
      <c r="F267" s="69"/>
      <c r="G267" s="69"/>
      <c r="H267" s="69"/>
      <c r="I267" s="69"/>
      <c r="J267" s="69"/>
      <c r="K267" s="69"/>
    </row>
    <row r="268" spans="1:11" x14ac:dyDescent="0.2">
      <c r="A268" s="68">
        <v>26177</v>
      </c>
      <c r="B268" s="69">
        <v>6</v>
      </c>
      <c r="C268" s="69"/>
      <c r="D268" s="69"/>
      <c r="E268" s="69"/>
      <c r="F268" s="69"/>
      <c r="G268" s="69"/>
      <c r="H268" s="69"/>
      <c r="I268" s="69"/>
      <c r="J268" s="69"/>
      <c r="K268" s="69"/>
    </row>
    <row r="269" spans="1:11" x14ac:dyDescent="0.2">
      <c r="A269" s="68">
        <v>26207</v>
      </c>
      <c r="B269" s="69">
        <v>5.8</v>
      </c>
      <c r="C269" s="69"/>
      <c r="D269" s="69">
        <v>4.75</v>
      </c>
      <c r="E269" s="69"/>
      <c r="F269" s="69">
        <v>2.5</v>
      </c>
      <c r="G269" s="69">
        <v>2.2999999999999998</v>
      </c>
      <c r="H269" s="69">
        <v>-1.2070497563128058</v>
      </c>
      <c r="I269" s="69">
        <v>5.9</v>
      </c>
      <c r="J269" s="69">
        <v>-9.4176999999999289E-2</v>
      </c>
      <c r="K269" s="69">
        <v>-9.9999999999999645E-2</v>
      </c>
    </row>
    <row r="270" spans="1:11" x14ac:dyDescent="0.2">
      <c r="A270" s="68">
        <v>26238</v>
      </c>
      <c r="B270" s="69">
        <v>6</v>
      </c>
      <c r="C270" s="69"/>
      <c r="D270" s="69"/>
      <c r="E270" s="69"/>
      <c r="F270" s="69"/>
      <c r="G270" s="69"/>
      <c r="H270" s="69"/>
      <c r="I270" s="69"/>
      <c r="J270" s="69"/>
      <c r="K270" s="69"/>
    </row>
    <row r="271" spans="1:11" x14ac:dyDescent="0.2">
      <c r="A271" s="68">
        <v>26268</v>
      </c>
      <c r="B271" s="69">
        <v>6</v>
      </c>
      <c r="C271" s="69"/>
      <c r="D271" s="69"/>
      <c r="E271" s="69"/>
      <c r="F271" s="69"/>
      <c r="G271" s="69"/>
      <c r="H271" s="69"/>
      <c r="I271" s="69"/>
      <c r="J271" s="69"/>
      <c r="K271" s="69"/>
    </row>
    <row r="272" spans="1:11" x14ac:dyDescent="0.2">
      <c r="A272" s="68">
        <v>26299</v>
      </c>
      <c r="B272" s="69">
        <v>5.8</v>
      </c>
      <c r="C272" s="69"/>
      <c r="D272" s="69">
        <v>3.55</v>
      </c>
      <c r="E272" s="69"/>
      <c r="F272" s="69">
        <v>4.3</v>
      </c>
      <c r="G272" s="69">
        <v>3.9</v>
      </c>
      <c r="H272" s="69">
        <v>-0.19052353271337141</v>
      </c>
      <c r="I272" s="69">
        <v>5.8</v>
      </c>
      <c r="J272" s="69">
        <v>-0.20994000000000046</v>
      </c>
      <c r="K272" s="69">
        <v>-0.10000000000000053</v>
      </c>
    </row>
    <row r="273" spans="1:11" x14ac:dyDescent="0.2">
      <c r="A273" s="68">
        <v>26330</v>
      </c>
      <c r="B273" s="69">
        <v>5.7</v>
      </c>
      <c r="C273" s="69"/>
      <c r="D273" s="69"/>
      <c r="E273" s="69"/>
      <c r="F273" s="69"/>
      <c r="G273" s="69"/>
      <c r="H273" s="69"/>
      <c r="I273" s="69"/>
      <c r="J273" s="69"/>
      <c r="K273" s="69"/>
    </row>
    <row r="274" spans="1:11" x14ac:dyDescent="0.2">
      <c r="A274" s="68">
        <v>26359</v>
      </c>
      <c r="B274" s="69">
        <v>5.8</v>
      </c>
      <c r="C274" s="69"/>
      <c r="D274" s="69"/>
      <c r="E274" s="69"/>
      <c r="F274" s="69"/>
      <c r="G274" s="69"/>
      <c r="H274" s="69"/>
      <c r="I274" s="69"/>
      <c r="J274" s="69"/>
      <c r="K274" s="69"/>
    </row>
    <row r="275" spans="1:11" x14ac:dyDescent="0.2">
      <c r="A275" s="68">
        <v>26390</v>
      </c>
      <c r="B275" s="69">
        <v>5.7</v>
      </c>
      <c r="C275" s="69"/>
      <c r="D275" s="69">
        <v>4.3</v>
      </c>
      <c r="E275" s="69"/>
      <c r="F275" s="69">
        <v>2.2999999999999998</v>
      </c>
      <c r="G275" s="69">
        <v>2.7</v>
      </c>
      <c r="H275" s="69">
        <v>1.2599470457122841</v>
      </c>
      <c r="I275" s="69">
        <v>5.7</v>
      </c>
      <c r="J275" s="69">
        <v>-0.32569055557250959</v>
      </c>
      <c r="K275" s="69">
        <v>-9.9999999999999645E-2</v>
      </c>
    </row>
    <row r="276" spans="1:11" x14ac:dyDescent="0.2">
      <c r="A276" s="68">
        <v>26420</v>
      </c>
      <c r="B276" s="69">
        <v>5.7</v>
      </c>
      <c r="C276" s="69"/>
      <c r="D276" s="69"/>
      <c r="E276" s="69"/>
      <c r="F276" s="69"/>
      <c r="G276" s="69"/>
      <c r="H276" s="69"/>
      <c r="I276" s="69"/>
      <c r="J276" s="69"/>
      <c r="K276" s="69"/>
    </row>
    <row r="277" spans="1:11" x14ac:dyDescent="0.2">
      <c r="A277" s="68">
        <v>26451</v>
      </c>
      <c r="B277" s="69">
        <v>5.7</v>
      </c>
      <c r="C277" s="69"/>
      <c r="D277" s="69"/>
      <c r="E277" s="69"/>
      <c r="F277" s="69"/>
      <c r="G277" s="69"/>
      <c r="H277" s="69"/>
      <c r="I277" s="69"/>
      <c r="J277" s="69"/>
      <c r="K277" s="69"/>
    </row>
    <row r="278" spans="1:11" x14ac:dyDescent="0.2">
      <c r="A278" s="68">
        <v>26481</v>
      </c>
      <c r="B278" s="69">
        <v>5.6</v>
      </c>
      <c r="C278" s="69"/>
      <c r="D278" s="69">
        <v>4.74</v>
      </c>
      <c r="E278" s="69"/>
      <c r="F278" s="69">
        <v>3.6</v>
      </c>
      <c r="G278" s="69">
        <v>3</v>
      </c>
      <c r="H278" s="69">
        <v>1.3921760833924601</v>
      </c>
      <c r="I278" s="69">
        <v>5.6</v>
      </c>
      <c r="J278" s="69">
        <v>-0.44131700000000063</v>
      </c>
      <c r="K278" s="69">
        <v>-0.10000000000000053</v>
      </c>
    </row>
    <row r="279" spans="1:11" x14ac:dyDescent="0.2">
      <c r="A279" s="68">
        <v>26512</v>
      </c>
      <c r="B279" s="69">
        <v>5.6</v>
      </c>
      <c r="C279" s="69"/>
      <c r="D279" s="69"/>
      <c r="E279" s="69"/>
      <c r="F279" s="69"/>
      <c r="G279" s="69"/>
      <c r="H279" s="69"/>
      <c r="I279" s="69"/>
      <c r="J279" s="69"/>
      <c r="K279" s="69"/>
    </row>
    <row r="280" spans="1:11" x14ac:dyDescent="0.2">
      <c r="A280" s="68">
        <v>26543</v>
      </c>
      <c r="B280" s="69">
        <v>5.5</v>
      </c>
      <c r="C280" s="69"/>
      <c r="D280" s="69"/>
      <c r="E280" s="69"/>
      <c r="F280" s="69"/>
      <c r="G280" s="69"/>
      <c r="H280" s="69"/>
      <c r="I280" s="69"/>
      <c r="J280" s="69"/>
      <c r="K280" s="69"/>
    </row>
    <row r="281" spans="1:11" x14ac:dyDescent="0.2">
      <c r="A281" s="68">
        <v>26573</v>
      </c>
      <c r="B281" s="69">
        <v>5.6</v>
      </c>
      <c r="C281" s="69"/>
      <c r="D281" s="69">
        <v>5.15</v>
      </c>
      <c r="E281" s="69"/>
      <c r="F281" s="69">
        <v>3.3</v>
      </c>
      <c r="G281" s="69">
        <v>2.5</v>
      </c>
      <c r="H281" s="69">
        <v>2.2460005792741322</v>
      </c>
      <c r="I281" s="69">
        <v>5.4</v>
      </c>
      <c r="J281" s="69">
        <v>-0.65670599999999979</v>
      </c>
      <c r="K281" s="69">
        <v>-0.19999999999999929</v>
      </c>
    </row>
    <row r="282" spans="1:11" x14ac:dyDescent="0.2">
      <c r="A282" s="68">
        <v>26604</v>
      </c>
      <c r="B282" s="69">
        <v>5.3</v>
      </c>
      <c r="C282" s="69"/>
      <c r="D282" s="69"/>
      <c r="E282" s="69"/>
      <c r="F282" s="69"/>
      <c r="G282" s="69"/>
      <c r="H282" s="69"/>
      <c r="I282" s="69"/>
      <c r="J282" s="69"/>
      <c r="K282" s="69"/>
    </row>
    <row r="283" spans="1:11" x14ac:dyDescent="0.2">
      <c r="A283" s="68">
        <v>26634</v>
      </c>
      <c r="B283" s="69">
        <v>5.2</v>
      </c>
      <c r="C283" s="69"/>
      <c r="D283" s="69"/>
      <c r="E283" s="69"/>
      <c r="F283" s="69"/>
      <c r="G283" s="69"/>
      <c r="H283" s="69"/>
      <c r="I283" s="69"/>
      <c r="J283" s="69"/>
      <c r="K283" s="69"/>
    </row>
    <row r="284" spans="1:11" x14ac:dyDescent="0.2">
      <c r="A284" s="68">
        <v>26665</v>
      </c>
      <c r="B284" s="69">
        <v>4.9000000000000004</v>
      </c>
      <c r="C284" s="69"/>
      <c r="D284" s="69">
        <v>6.54</v>
      </c>
      <c r="E284" s="69"/>
      <c r="F284" s="69">
        <v>4.9000000000000004</v>
      </c>
      <c r="G284" s="69">
        <v>2.8</v>
      </c>
      <c r="H284" s="69">
        <v>3.9083038130244274</v>
      </c>
      <c r="I284" s="69">
        <v>4.9000000000000004</v>
      </c>
      <c r="J284" s="69">
        <v>-1.1717453956604</v>
      </c>
      <c r="K284" s="69">
        <v>-0.5</v>
      </c>
    </row>
    <row r="285" spans="1:11" x14ac:dyDescent="0.2">
      <c r="A285" s="68">
        <v>26696</v>
      </c>
      <c r="B285" s="69">
        <v>5</v>
      </c>
      <c r="C285" s="69"/>
      <c r="D285" s="69"/>
      <c r="E285" s="69"/>
      <c r="F285" s="69"/>
      <c r="G285" s="69"/>
      <c r="H285" s="69"/>
      <c r="I285" s="69"/>
      <c r="J285" s="69"/>
      <c r="K285" s="69"/>
    </row>
    <row r="286" spans="1:11" x14ac:dyDescent="0.2">
      <c r="A286" s="68">
        <v>26724</v>
      </c>
      <c r="B286" s="69">
        <v>4.9000000000000004</v>
      </c>
      <c r="C286" s="69"/>
      <c r="D286" s="69"/>
      <c r="E286" s="69"/>
      <c r="F286" s="69"/>
      <c r="G286" s="69"/>
      <c r="H286" s="69"/>
      <c r="I286" s="69"/>
      <c r="J286" s="69"/>
      <c r="K286" s="69"/>
    </row>
    <row r="287" spans="1:11" x14ac:dyDescent="0.2">
      <c r="A287" s="68">
        <v>26755</v>
      </c>
      <c r="B287" s="69">
        <v>5</v>
      </c>
      <c r="C287" s="69"/>
      <c r="D287" s="69">
        <v>7.82</v>
      </c>
      <c r="E287" s="69"/>
      <c r="F287" s="69">
        <v>7.9</v>
      </c>
      <c r="G287" s="69">
        <v>5.6</v>
      </c>
      <c r="H287" s="69">
        <v>4.1411741107454381</v>
      </c>
      <c r="I287" s="69">
        <v>4.9000000000000004</v>
      </c>
      <c r="J287" s="69">
        <v>-1.1863349999999997</v>
      </c>
      <c r="K287" s="69">
        <v>0</v>
      </c>
    </row>
    <row r="288" spans="1:11" x14ac:dyDescent="0.2">
      <c r="A288" s="68">
        <v>26785</v>
      </c>
      <c r="B288" s="69">
        <v>4.9000000000000004</v>
      </c>
      <c r="C288" s="69"/>
      <c r="D288" s="69"/>
      <c r="E288" s="69"/>
      <c r="F288" s="69"/>
      <c r="G288" s="69"/>
      <c r="H288" s="69"/>
      <c r="I288" s="69"/>
      <c r="J288" s="69"/>
      <c r="K288" s="69"/>
    </row>
    <row r="289" spans="1:11" x14ac:dyDescent="0.2">
      <c r="A289" s="68">
        <v>26816</v>
      </c>
      <c r="B289" s="69">
        <v>4.9000000000000004</v>
      </c>
      <c r="C289" s="69"/>
      <c r="D289" s="69"/>
      <c r="E289" s="69"/>
      <c r="F289" s="69"/>
      <c r="G289" s="69"/>
      <c r="H289" s="69"/>
      <c r="I289" s="69"/>
      <c r="J289" s="69"/>
      <c r="K289" s="69"/>
    </row>
    <row r="290" spans="1:11" x14ac:dyDescent="0.2">
      <c r="A290" s="68">
        <v>26846</v>
      </c>
      <c r="B290" s="69">
        <v>4.8</v>
      </c>
      <c r="C290" s="69"/>
      <c r="D290" s="69">
        <v>10.56</v>
      </c>
      <c r="E290" s="69"/>
      <c r="F290" s="69">
        <v>7.5</v>
      </c>
      <c r="G290" s="69">
        <v>5.4</v>
      </c>
      <c r="H290" s="69">
        <v>2.7041545907284359</v>
      </c>
      <c r="I290" s="69">
        <v>4.8</v>
      </c>
      <c r="J290" s="69">
        <v>-1.3003866195678704</v>
      </c>
      <c r="K290" s="69">
        <v>-0.10000000000000053</v>
      </c>
    </row>
    <row r="291" spans="1:11" x14ac:dyDescent="0.2">
      <c r="A291" s="68">
        <v>26877</v>
      </c>
      <c r="B291" s="69">
        <v>4.8</v>
      </c>
      <c r="C291" s="69"/>
      <c r="D291" s="69"/>
      <c r="E291" s="69"/>
      <c r="F291" s="69"/>
      <c r="G291" s="69"/>
      <c r="H291" s="69"/>
      <c r="I291" s="69"/>
      <c r="J291" s="69"/>
      <c r="K291" s="69"/>
    </row>
    <row r="292" spans="1:11" x14ac:dyDescent="0.2">
      <c r="A292" s="68">
        <v>26908</v>
      </c>
      <c r="B292" s="69">
        <v>4.8</v>
      </c>
      <c r="C292" s="69"/>
      <c r="D292" s="69"/>
      <c r="E292" s="69"/>
      <c r="F292" s="69"/>
      <c r="G292" s="69"/>
      <c r="H292" s="69"/>
      <c r="I292" s="69"/>
      <c r="J292" s="69"/>
      <c r="K292" s="69"/>
    </row>
    <row r="293" spans="1:11" x14ac:dyDescent="0.2">
      <c r="A293" s="68">
        <v>26938</v>
      </c>
      <c r="B293" s="69">
        <v>4.5999999999999996</v>
      </c>
      <c r="C293" s="69"/>
      <c r="D293" s="69">
        <v>10</v>
      </c>
      <c r="E293" s="69"/>
      <c r="F293" s="69">
        <v>8.4</v>
      </c>
      <c r="G293" s="69">
        <v>5.7</v>
      </c>
      <c r="H293" s="69">
        <v>2.7768868814672443</v>
      </c>
      <c r="I293" s="69">
        <v>4.8</v>
      </c>
      <c r="J293" s="69">
        <v>-1.3138305664062502</v>
      </c>
      <c r="K293" s="69">
        <v>0</v>
      </c>
    </row>
    <row r="294" spans="1:11" x14ac:dyDescent="0.2">
      <c r="A294" s="68">
        <v>26969</v>
      </c>
      <c r="B294" s="69">
        <v>4.8</v>
      </c>
      <c r="C294" s="69"/>
      <c r="D294" s="69"/>
      <c r="E294" s="69"/>
      <c r="F294" s="69"/>
      <c r="G294" s="69"/>
      <c r="H294" s="69"/>
      <c r="I294" s="69"/>
      <c r="J294" s="69"/>
      <c r="K294" s="69"/>
    </row>
    <row r="295" spans="1:11" x14ac:dyDescent="0.2">
      <c r="A295" s="68">
        <v>26999</v>
      </c>
      <c r="B295" s="69">
        <v>4.9000000000000004</v>
      </c>
      <c r="C295" s="69"/>
      <c r="D295" s="69"/>
      <c r="E295" s="69"/>
      <c r="F295" s="69"/>
      <c r="G295" s="69"/>
      <c r="H295" s="69"/>
      <c r="I295" s="69"/>
      <c r="J295" s="69"/>
      <c r="K295" s="69"/>
    </row>
    <row r="296" spans="1:11" x14ac:dyDescent="0.2">
      <c r="A296" s="68">
        <v>27030</v>
      </c>
      <c r="B296" s="69">
        <v>5.0999999999999996</v>
      </c>
      <c r="C296" s="69"/>
      <c r="D296" s="69">
        <v>9.32</v>
      </c>
      <c r="E296" s="69"/>
      <c r="F296" s="69">
        <v>12.5</v>
      </c>
      <c r="G296" s="69">
        <v>7</v>
      </c>
      <c r="H296" s="69">
        <v>1.0008174160035299</v>
      </c>
      <c r="I296" s="69">
        <v>5.0999999999999996</v>
      </c>
      <c r="J296" s="69">
        <v>-1.0266164779663001</v>
      </c>
      <c r="K296" s="69">
        <v>0.29999999999999982</v>
      </c>
    </row>
    <row r="297" spans="1:11" x14ac:dyDescent="0.2">
      <c r="A297" s="68">
        <v>27061</v>
      </c>
      <c r="B297" s="69">
        <v>5.2</v>
      </c>
      <c r="C297" s="69"/>
      <c r="D297" s="69"/>
      <c r="E297" s="69"/>
      <c r="F297" s="69"/>
      <c r="G297" s="69"/>
      <c r="H297" s="69"/>
      <c r="I297" s="69"/>
      <c r="J297" s="69"/>
      <c r="K297" s="69"/>
    </row>
    <row r="298" spans="1:11" x14ac:dyDescent="0.2">
      <c r="A298" s="68">
        <v>27089</v>
      </c>
      <c r="B298" s="69">
        <v>5.0999999999999996</v>
      </c>
      <c r="C298" s="69"/>
      <c r="D298" s="69"/>
      <c r="E298" s="69"/>
      <c r="F298" s="69"/>
      <c r="G298" s="69"/>
      <c r="H298" s="69"/>
      <c r="I298" s="69"/>
      <c r="J298" s="69"/>
      <c r="K298" s="69"/>
    </row>
    <row r="299" spans="1:11" x14ac:dyDescent="0.2">
      <c r="A299" s="68">
        <v>27120</v>
      </c>
      <c r="B299" s="69">
        <v>5.0999999999999996</v>
      </c>
      <c r="C299" s="69"/>
      <c r="D299" s="69">
        <v>11.25</v>
      </c>
      <c r="E299" s="69"/>
      <c r="F299" s="69">
        <v>11.8</v>
      </c>
      <c r="G299" s="69">
        <v>10.3</v>
      </c>
      <c r="H299" s="69">
        <v>0.35163159684268308</v>
      </c>
      <c r="I299" s="69">
        <v>5.2</v>
      </c>
      <c r="J299" s="69">
        <v>-0.93871500000000019</v>
      </c>
      <c r="K299" s="69">
        <v>0.10000000000000053</v>
      </c>
    </row>
    <row r="300" spans="1:11" x14ac:dyDescent="0.2">
      <c r="A300" s="68">
        <v>27150</v>
      </c>
      <c r="B300" s="69">
        <v>5.0999999999999996</v>
      </c>
      <c r="C300" s="69"/>
      <c r="D300" s="69"/>
      <c r="E300" s="69"/>
      <c r="F300" s="69"/>
      <c r="G300" s="69"/>
      <c r="H300" s="69"/>
      <c r="I300" s="69"/>
      <c r="J300" s="69"/>
      <c r="K300" s="69"/>
    </row>
    <row r="301" spans="1:11" x14ac:dyDescent="0.2">
      <c r="A301" s="68">
        <v>27181</v>
      </c>
      <c r="B301" s="69">
        <v>5.4</v>
      </c>
      <c r="C301" s="69"/>
      <c r="D301" s="69"/>
      <c r="E301" s="69"/>
      <c r="F301" s="69"/>
      <c r="G301" s="69"/>
      <c r="H301" s="69"/>
      <c r="I301" s="69"/>
      <c r="J301" s="69"/>
      <c r="K301" s="69"/>
    </row>
    <row r="302" spans="1:11" x14ac:dyDescent="0.2">
      <c r="A302" s="68">
        <v>27211</v>
      </c>
      <c r="B302" s="69">
        <v>5.5</v>
      </c>
      <c r="C302" s="69"/>
      <c r="D302" s="69">
        <v>12.09</v>
      </c>
      <c r="E302" s="69"/>
      <c r="F302" s="69">
        <v>11.2</v>
      </c>
      <c r="G302" s="69">
        <v>11.9</v>
      </c>
      <c r="H302" s="69">
        <v>-1.4524698762595545</v>
      </c>
      <c r="I302" s="69">
        <v>5.6</v>
      </c>
      <c r="J302" s="69">
        <v>-0.55011453628540075</v>
      </c>
      <c r="K302" s="69">
        <v>0.39999999999999947</v>
      </c>
    </row>
    <row r="303" spans="1:11" x14ac:dyDescent="0.2">
      <c r="A303" s="68">
        <v>27242</v>
      </c>
      <c r="B303" s="69">
        <v>5.5</v>
      </c>
      <c r="C303" s="69"/>
      <c r="D303" s="69"/>
      <c r="E303" s="69"/>
      <c r="F303" s="69"/>
      <c r="G303" s="69"/>
      <c r="H303" s="69"/>
      <c r="I303" s="69"/>
      <c r="J303" s="69"/>
      <c r="K303" s="69"/>
    </row>
    <row r="304" spans="1:11" x14ac:dyDescent="0.2">
      <c r="A304" s="68">
        <v>27273</v>
      </c>
      <c r="B304" s="69">
        <v>5.9</v>
      </c>
      <c r="C304" s="69"/>
      <c r="D304" s="69"/>
      <c r="E304" s="69"/>
      <c r="F304" s="69"/>
      <c r="G304" s="69"/>
      <c r="H304" s="69"/>
      <c r="I304" s="69"/>
      <c r="J304" s="69"/>
      <c r="K304" s="69"/>
    </row>
    <row r="305" spans="1:11" x14ac:dyDescent="0.2">
      <c r="A305" s="68">
        <v>27303</v>
      </c>
      <c r="B305" s="69">
        <v>6</v>
      </c>
      <c r="C305" s="69"/>
      <c r="D305" s="69">
        <v>9.35</v>
      </c>
      <c r="E305" s="69"/>
      <c r="F305" s="69">
        <v>10.6</v>
      </c>
      <c r="G305" s="69">
        <v>10.1</v>
      </c>
      <c r="H305" s="69">
        <v>-2.6634186009651395</v>
      </c>
      <c r="I305" s="69">
        <v>6.6</v>
      </c>
      <c r="J305" s="69">
        <v>0.43918046951293999</v>
      </c>
      <c r="K305" s="69">
        <v>1</v>
      </c>
    </row>
    <row r="306" spans="1:11" x14ac:dyDescent="0.2">
      <c r="A306" s="68">
        <v>27334</v>
      </c>
      <c r="B306" s="69">
        <v>6.6</v>
      </c>
      <c r="C306" s="69"/>
      <c r="D306" s="69"/>
      <c r="E306" s="69"/>
      <c r="F306" s="69"/>
      <c r="G306" s="69"/>
      <c r="H306" s="69"/>
      <c r="I306" s="69"/>
      <c r="J306" s="69"/>
      <c r="K306" s="69"/>
    </row>
    <row r="307" spans="1:11" x14ac:dyDescent="0.2">
      <c r="A307" s="68">
        <v>27364</v>
      </c>
      <c r="B307" s="69">
        <v>7.2</v>
      </c>
      <c r="C307" s="69"/>
      <c r="D307" s="69"/>
      <c r="E307" s="69"/>
      <c r="F307" s="69"/>
      <c r="G307" s="69"/>
      <c r="H307" s="69"/>
      <c r="I307" s="69"/>
      <c r="J307" s="69"/>
      <c r="K307" s="69"/>
    </row>
    <row r="308" spans="1:11" x14ac:dyDescent="0.2">
      <c r="A308" s="68">
        <v>27395</v>
      </c>
      <c r="B308" s="69">
        <v>8.1</v>
      </c>
      <c r="C308" s="69"/>
      <c r="D308" s="69">
        <v>6.3</v>
      </c>
      <c r="E308" s="69"/>
      <c r="F308" s="69">
        <v>7.7</v>
      </c>
      <c r="G308" s="69">
        <v>8.1</v>
      </c>
      <c r="H308" s="69">
        <v>-4.6337734042229739</v>
      </c>
      <c r="I308" s="69">
        <v>8.3000000000000007</v>
      </c>
      <c r="J308" s="69">
        <v>2.1291560000000009</v>
      </c>
      <c r="K308" s="69">
        <v>1.7000000000000011</v>
      </c>
    </row>
    <row r="309" spans="1:11" x14ac:dyDescent="0.2">
      <c r="A309" s="68">
        <v>27426</v>
      </c>
      <c r="B309" s="69">
        <v>8.1</v>
      </c>
      <c r="C309" s="69"/>
      <c r="D309" s="69"/>
      <c r="E309" s="69"/>
      <c r="F309" s="69"/>
      <c r="G309" s="69"/>
      <c r="H309" s="69"/>
      <c r="I309" s="69"/>
      <c r="J309" s="69"/>
      <c r="K309" s="69"/>
    </row>
    <row r="310" spans="1:11" x14ac:dyDescent="0.2">
      <c r="A310" s="68">
        <v>27454</v>
      </c>
      <c r="B310" s="69">
        <v>8.6</v>
      </c>
      <c r="C310" s="69"/>
      <c r="D310" s="69"/>
      <c r="E310" s="69"/>
      <c r="F310" s="69"/>
      <c r="G310" s="69"/>
      <c r="H310" s="69"/>
      <c r="I310" s="69"/>
      <c r="J310" s="69"/>
      <c r="K310" s="69"/>
    </row>
    <row r="311" spans="1:11" x14ac:dyDescent="0.2">
      <c r="A311" s="68">
        <v>27485</v>
      </c>
      <c r="B311" s="69">
        <v>8.8000000000000007</v>
      </c>
      <c r="C311" s="69"/>
      <c r="D311" s="69">
        <v>5.42</v>
      </c>
      <c r="E311" s="69"/>
      <c r="F311" s="69">
        <v>5</v>
      </c>
      <c r="G311" s="69">
        <v>6.2</v>
      </c>
      <c r="H311" s="69">
        <v>-4.7153594084278332</v>
      </c>
      <c r="I311" s="69">
        <v>8.9</v>
      </c>
      <c r="J311" s="69">
        <v>2.7197910000000007</v>
      </c>
      <c r="K311" s="69">
        <v>0.59999999999999964</v>
      </c>
    </row>
    <row r="312" spans="1:11" x14ac:dyDescent="0.2">
      <c r="A312" s="68">
        <v>27515</v>
      </c>
      <c r="B312" s="69">
        <v>9</v>
      </c>
      <c r="C312" s="69"/>
      <c r="D312" s="69"/>
      <c r="E312" s="69"/>
      <c r="F312" s="69"/>
      <c r="G312" s="69"/>
      <c r="H312" s="69"/>
      <c r="I312" s="69"/>
      <c r="J312" s="69"/>
      <c r="K312" s="69"/>
    </row>
    <row r="313" spans="1:11" x14ac:dyDescent="0.2">
      <c r="A313" s="68">
        <v>27546</v>
      </c>
      <c r="B313" s="69">
        <v>8.8000000000000007</v>
      </c>
      <c r="C313" s="69"/>
      <c r="D313" s="69"/>
      <c r="E313" s="69"/>
      <c r="F313" s="69"/>
      <c r="G313" s="69"/>
      <c r="H313" s="69"/>
      <c r="I313" s="69"/>
      <c r="J313" s="69"/>
      <c r="K313" s="69"/>
    </row>
    <row r="314" spans="1:11" x14ac:dyDescent="0.2">
      <c r="A314" s="68">
        <v>27576</v>
      </c>
      <c r="B314" s="69">
        <v>8.6</v>
      </c>
      <c r="C314" s="69"/>
      <c r="D314" s="69">
        <v>6.16</v>
      </c>
      <c r="E314" s="69"/>
      <c r="F314" s="69">
        <v>7.7</v>
      </c>
      <c r="G314" s="69">
        <v>6.1</v>
      </c>
      <c r="H314" s="69">
        <v>-3.8402904036942687</v>
      </c>
      <c r="I314" s="69">
        <v>8.5</v>
      </c>
      <c r="J314" s="69">
        <v>2.3110660000000003</v>
      </c>
      <c r="K314" s="69">
        <v>-0.40000000000000036</v>
      </c>
    </row>
    <row r="315" spans="1:11" x14ac:dyDescent="0.2">
      <c r="A315" s="68">
        <v>27607</v>
      </c>
      <c r="B315" s="69">
        <v>8.4</v>
      </c>
      <c r="C315" s="69"/>
      <c r="D315" s="69"/>
      <c r="E315" s="69"/>
      <c r="F315" s="69"/>
      <c r="G315" s="69"/>
      <c r="H315" s="69"/>
      <c r="I315" s="69"/>
      <c r="J315" s="69"/>
      <c r="K315" s="69"/>
    </row>
    <row r="316" spans="1:11" x14ac:dyDescent="0.2">
      <c r="A316" s="68">
        <v>27638</v>
      </c>
      <c r="B316" s="69">
        <v>8.4</v>
      </c>
      <c r="C316" s="69"/>
      <c r="D316" s="69"/>
      <c r="E316" s="69"/>
      <c r="F316" s="69"/>
      <c r="G316" s="69"/>
      <c r="H316" s="69"/>
      <c r="I316" s="69"/>
      <c r="J316" s="69"/>
      <c r="K316" s="69"/>
    </row>
    <row r="317" spans="1:11" x14ac:dyDescent="0.2">
      <c r="A317" s="68">
        <v>27668</v>
      </c>
      <c r="B317" s="69">
        <v>8.4</v>
      </c>
      <c r="C317" s="69"/>
      <c r="D317" s="69">
        <v>5.41</v>
      </c>
      <c r="E317" s="69"/>
      <c r="F317" s="69">
        <v>6.9</v>
      </c>
      <c r="G317" s="69">
        <v>6.7</v>
      </c>
      <c r="H317" s="69">
        <v>-3.2971172433449381</v>
      </c>
      <c r="I317" s="69">
        <v>8.3000000000000007</v>
      </c>
      <c r="J317" s="69">
        <v>2.1029675483703709</v>
      </c>
      <c r="K317" s="69">
        <v>-0.19999999999999929</v>
      </c>
    </row>
    <row r="318" spans="1:11" x14ac:dyDescent="0.2">
      <c r="A318" s="68">
        <v>27699</v>
      </c>
      <c r="B318" s="69">
        <v>8.3000000000000007</v>
      </c>
      <c r="C318" s="69"/>
      <c r="D318" s="69"/>
      <c r="E318" s="69"/>
      <c r="F318" s="69"/>
      <c r="G318" s="69"/>
      <c r="H318" s="69"/>
      <c r="I318" s="69"/>
      <c r="J318" s="69"/>
      <c r="K318" s="69"/>
    </row>
    <row r="319" spans="1:11" x14ac:dyDescent="0.2">
      <c r="A319" s="68">
        <v>27729</v>
      </c>
      <c r="B319" s="69">
        <v>8.1999999999999993</v>
      </c>
      <c r="C319" s="69"/>
      <c r="D319" s="69"/>
      <c r="E319" s="69"/>
      <c r="F319" s="69"/>
      <c r="G319" s="69"/>
      <c r="H319" s="69"/>
      <c r="I319" s="69"/>
      <c r="J319" s="69"/>
      <c r="K319" s="69"/>
    </row>
    <row r="320" spans="1:11" x14ac:dyDescent="0.2">
      <c r="A320" s="68">
        <v>27760</v>
      </c>
      <c r="B320" s="69">
        <v>7.9</v>
      </c>
      <c r="C320" s="69"/>
      <c r="D320" s="69">
        <v>4.83</v>
      </c>
      <c r="E320" s="69"/>
      <c r="F320" s="69">
        <v>4.5</v>
      </c>
      <c r="G320" s="69">
        <v>6.2</v>
      </c>
      <c r="H320" s="69">
        <v>-1.8731214205321534</v>
      </c>
      <c r="I320" s="69">
        <v>7.7</v>
      </c>
      <c r="J320" s="69">
        <v>1.4954910000000003</v>
      </c>
      <c r="K320" s="69">
        <v>-0.60000000000000053</v>
      </c>
    </row>
    <row r="321" spans="1:11" x14ac:dyDescent="0.2">
      <c r="A321" s="68">
        <v>27791</v>
      </c>
      <c r="B321" s="69">
        <v>7.7</v>
      </c>
      <c r="C321" s="69"/>
      <c r="D321" s="69"/>
      <c r="E321" s="69"/>
      <c r="F321" s="69"/>
      <c r="G321" s="69"/>
      <c r="H321" s="69"/>
      <c r="I321" s="69"/>
      <c r="J321" s="69"/>
      <c r="K321" s="69"/>
    </row>
    <row r="322" spans="1:11" x14ac:dyDescent="0.2">
      <c r="A322" s="68">
        <v>27820</v>
      </c>
      <c r="B322" s="69">
        <v>7.6</v>
      </c>
      <c r="C322" s="69"/>
      <c r="D322" s="69"/>
      <c r="E322" s="69"/>
      <c r="F322" s="69"/>
      <c r="G322" s="69"/>
      <c r="H322" s="69"/>
      <c r="I322" s="69"/>
      <c r="J322" s="69"/>
      <c r="K322" s="69"/>
    </row>
    <row r="323" spans="1:11" x14ac:dyDescent="0.2">
      <c r="A323" s="68">
        <v>27851</v>
      </c>
      <c r="B323" s="69">
        <v>7.7</v>
      </c>
      <c r="C323" s="69"/>
      <c r="D323" s="69">
        <v>5.2</v>
      </c>
      <c r="E323" s="69"/>
      <c r="F323" s="69">
        <v>3.4</v>
      </c>
      <c r="G323" s="69">
        <v>4.9000000000000004</v>
      </c>
      <c r="H323" s="69">
        <v>-1.9079148237899246</v>
      </c>
      <c r="I323" s="69">
        <v>7.6</v>
      </c>
      <c r="J323" s="69">
        <v>1.3886419999999999</v>
      </c>
      <c r="K323" s="69">
        <v>-0.10000000000000053</v>
      </c>
    </row>
    <row r="324" spans="1:11" x14ac:dyDescent="0.2">
      <c r="A324" s="68">
        <v>27881</v>
      </c>
      <c r="B324" s="69">
        <v>7.4</v>
      </c>
      <c r="C324" s="69"/>
      <c r="D324" s="69"/>
      <c r="E324" s="69"/>
      <c r="F324" s="69"/>
      <c r="G324" s="69"/>
      <c r="H324" s="69"/>
      <c r="I324" s="69"/>
      <c r="J324" s="69"/>
      <c r="K324" s="69"/>
    </row>
    <row r="325" spans="1:11" x14ac:dyDescent="0.2">
      <c r="A325" s="68">
        <v>27912</v>
      </c>
      <c r="B325" s="69">
        <v>7.6</v>
      </c>
      <c r="C325" s="69"/>
      <c r="D325" s="69"/>
      <c r="E325" s="69"/>
      <c r="F325" s="69"/>
      <c r="G325" s="69"/>
      <c r="H325" s="69"/>
      <c r="I325" s="69"/>
      <c r="J325" s="69"/>
      <c r="K325" s="69"/>
    </row>
    <row r="326" spans="1:11" x14ac:dyDescent="0.2">
      <c r="A326" s="68">
        <v>27942</v>
      </c>
      <c r="B326" s="69">
        <v>7.8</v>
      </c>
      <c r="C326" s="69"/>
      <c r="D326" s="69">
        <v>5.28</v>
      </c>
      <c r="E326" s="69"/>
      <c r="F326" s="69">
        <v>6.2</v>
      </c>
      <c r="G326" s="69">
        <v>6.4</v>
      </c>
      <c r="H326" s="69">
        <v>-2.1387499335714488</v>
      </c>
      <c r="I326" s="69">
        <v>7.7</v>
      </c>
      <c r="J326" s="69">
        <v>1.482437</v>
      </c>
      <c r="K326" s="69">
        <v>0.10000000000000053</v>
      </c>
    </row>
    <row r="327" spans="1:11" x14ac:dyDescent="0.2">
      <c r="A327" s="68">
        <v>27973</v>
      </c>
      <c r="B327" s="69">
        <v>7.8</v>
      </c>
      <c r="C327" s="69"/>
      <c r="D327" s="69"/>
      <c r="E327" s="69"/>
      <c r="F327" s="69"/>
      <c r="G327" s="69"/>
      <c r="H327" s="69"/>
      <c r="I327" s="69"/>
      <c r="J327" s="69"/>
      <c r="K327" s="69"/>
    </row>
    <row r="328" spans="1:11" x14ac:dyDescent="0.2">
      <c r="A328" s="68">
        <v>28004</v>
      </c>
      <c r="B328" s="69">
        <v>7.6</v>
      </c>
      <c r="C328" s="69"/>
      <c r="D328" s="69"/>
      <c r="E328" s="69"/>
      <c r="F328" s="69"/>
      <c r="G328" s="69"/>
      <c r="H328" s="69"/>
      <c r="I328" s="69"/>
      <c r="J328" s="69"/>
      <c r="K328" s="69"/>
    </row>
    <row r="329" spans="1:11" x14ac:dyDescent="0.2">
      <c r="A329" s="68">
        <v>28034</v>
      </c>
      <c r="B329" s="69">
        <v>7.7</v>
      </c>
      <c r="C329" s="69"/>
      <c r="D329" s="69">
        <v>4.87</v>
      </c>
      <c r="E329" s="69"/>
      <c r="F329" s="69">
        <v>6.5</v>
      </c>
      <c r="G329" s="69">
        <v>6.4</v>
      </c>
      <c r="H329" s="69">
        <v>-2.2030119951419014</v>
      </c>
      <c r="I329" s="69">
        <v>7.8</v>
      </c>
      <c r="J329" s="69">
        <v>1.5769009999999994</v>
      </c>
      <c r="K329" s="69">
        <v>9.9999999999999645E-2</v>
      </c>
    </row>
    <row r="330" spans="1:11" x14ac:dyDescent="0.2">
      <c r="A330" s="68">
        <v>28065</v>
      </c>
      <c r="B330" s="69">
        <v>7.8</v>
      </c>
      <c r="C330" s="69"/>
      <c r="D330" s="69"/>
      <c r="E330" s="69"/>
      <c r="F330" s="69"/>
      <c r="G330" s="69"/>
      <c r="H330" s="69"/>
      <c r="I330" s="69"/>
      <c r="J330" s="69"/>
      <c r="K330" s="69"/>
    </row>
    <row r="331" spans="1:11" x14ac:dyDescent="0.2">
      <c r="A331" s="68">
        <v>28095</v>
      </c>
      <c r="B331" s="69">
        <v>7.8</v>
      </c>
      <c r="C331" s="69"/>
      <c r="D331" s="69"/>
      <c r="E331" s="69"/>
      <c r="F331" s="69"/>
      <c r="G331" s="69"/>
      <c r="H331" s="69"/>
      <c r="I331" s="69"/>
      <c r="J331" s="69"/>
      <c r="K331" s="69"/>
    </row>
    <row r="332" spans="1:11" x14ac:dyDescent="0.2">
      <c r="A332" s="68">
        <v>28126</v>
      </c>
      <c r="B332" s="69">
        <v>7.5</v>
      </c>
      <c r="C332" s="69"/>
      <c r="D332" s="69">
        <v>4.66</v>
      </c>
      <c r="E332" s="69"/>
      <c r="F332" s="69">
        <v>7.4</v>
      </c>
      <c r="G332" s="69">
        <v>6.9</v>
      </c>
      <c r="H332" s="69">
        <v>-1.837689705077461</v>
      </c>
      <c r="I332" s="69">
        <v>7.5</v>
      </c>
      <c r="J332" s="69">
        <v>1.2720690000000001</v>
      </c>
      <c r="K332" s="69">
        <v>-0.29999999999999982</v>
      </c>
    </row>
    <row r="333" spans="1:11" x14ac:dyDescent="0.2">
      <c r="A333" s="68">
        <v>28157</v>
      </c>
      <c r="B333" s="69">
        <v>7.6</v>
      </c>
      <c r="C333" s="69"/>
      <c r="D333" s="69"/>
      <c r="E333" s="69"/>
      <c r="F333" s="69"/>
      <c r="G333" s="69"/>
      <c r="H333" s="69"/>
      <c r="I333" s="69"/>
      <c r="J333" s="69"/>
      <c r="K333" s="69"/>
    </row>
    <row r="334" spans="1:11" x14ac:dyDescent="0.2">
      <c r="A334" s="68">
        <v>28185</v>
      </c>
      <c r="B334" s="69">
        <v>7.4</v>
      </c>
      <c r="C334" s="69"/>
      <c r="D334" s="69"/>
      <c r="E334" s="69"/>
      <c r="F334" s="69"/>
      <c r="G334" s="69"/>
      <c r="H334" s="69"/>
      <c r="I334" s="69"/>
      <c r="J334" s="69"/>
      <c r="K334" s="69"/>
    </row>
    <row r="335" spans="1:11" x14ac:dyDescent="0.2">
      <c r="A335" s="68">
        <v>28216</v>
      </c>
      <c r="B335" s="69">
        <v>7.2</v>
      </c>
      <c r="C335" s="69"/>
      <c r="D335" s="69">
        <v>5.16</v>
      </c>
      <c r="E335" s="69"/>
      <c r="F335" s="69">
        <v>7</v>
      </c>
      <c r="G335" s="69">
        <v>6.3</v>
      </c>
      <c r="H335" s="69">
        <v>-0.74762426964255502</v>
      </c>
      <c r="I335" s="69">
        <v>7.1</v>
      </c>
      <c r="J335" s="69">
        <v>0.86798343658447941</v>
      </c>
      <c r="K335" s="69">
        <v>-0.40000000000000036</v>
      </c>
    </row>
    <row r="336" spans="1:11" x14ac:dyDescent="0.2">
      <c r="A336" s="68">
        <v>28246</v>
      </c>
      <c r="B336" s="69">
        <v>7</v>
      </c>
      <c r="C336" s="69"/>
      <c r="D336" s="69"/>
      <c r="E336" s="69"/>
      <c r="F336" s="69"/>
      <c r="G336" s="69"/>
      <c r="H336" s="69"/>
      <c r="I336" s="69"/>
      <c r="J336" s="69"/>
      <c r="K336" s="69"/>
    </row>
    <row r="337" spans="1:11" x14ac:dyDescent="0.2">
      <c r="A337" s="68">
        <v>28277</v>
      </c>
      <c r="B337" s="69">
        <v>7.2</v>
      </c>
      <c r="C337" s="69"/>
      <c r="D337" s="69"/>
      <c r="E337" s="69"/>
      <c r="F337" s="69"/>
      <c r="G337" s="69"/>
      <c r="H337" s="69"/>
      <c r="I337" s="69"/>
      <c r="J337" s="69"/>
      <c r="K337" s="69"/>
    </row>
    <row r="338" spans="1:11" x14ac:dyDescent="0.2">
      <c r="A338" s="68">
        <v>28307</v>
      </c>
      <c r="B338" s="69">
        <v>6.9</v>
      </c>
      <c r="C338" s="69"/>
      <c r="D338" s="69">
        <v>5.82</v>
      </c>
      <c r="E338" s="69"/>
      <c r="F338" s="69">
        <v>6.2</v>
      </c>
      <c r="G338" s="69">
        <v>6.8</v>
      </c>
      <c r="H338" s="69">
        <v>0.21242206981768597</v>
      </c>
      <c r="I338" s="69">
        <v>6.9</v>
      </c>
      <c r="J338" s="69">
        <v>0.66469100000000036</v>
      </c>
      <c r="K338" s="69">
        <v>-0.19999999999999929</v>
      </c>
    </row>
    <row r="339" spans="1:11" x14ac:dyDescent="0.2">
      <c r="A339" s="68">
        <v>28338</v>
      </c>
      <c r="B339" s="69">
        <v>7</v>
      </c>
      <c r="C339" s="69"/>
      <c r="D339" s="69"/>
      <c r="E339" s="69"/>
      <c r="F339" s="69"/>
      <c r="G339" s="69"/>
      <c r="H339" s="69"/>
      <c r="I339" s="69"/>
      <c r="J339" s="69"/>
      <c r="K339" s="69"/>
    </row>
    <row r="340" spans="1:11" x14ac:dyDescent="0.2">
      <c r="A340" s="68">
        <v>28369</v>
      </c>
      <c r="B340" s="69">
        <v>6.8</v>
      </c>
      <c r="C340" s="69"/>
      <c r="D340" s="69"/>
      <c r="E340" s="69"/>
      <c r="F340" s="69"/>
      <c r="G340" s="69"/>
      <c r="H340" s="69"/>
      <c r="I340" s="69"/>
      <c r="J340" s="69"/>
      <c r="K340" s="69"/>
    </row>
    <row r="341" spans="1:11" x14ac:dyDescent="0.2">
      <c r="A341" s="68">
        <v>28399</v>
      </c>
      <c r="B341" s="69">
        <v>6.8</v>
      </c>
      <c r="C341" s="69"/>
      <c r="D341" s="69">
        <v>6.51</v>
      </c>
      <c r="E341" s="69"/>
      <c r="F341" s="69">
        <v>5.8</v>
      </c>
      <c r="G341" s="69">
        <v>5.9</v>
      </c>
      <c r="H341" s="69">
        <v>-0.62370360688813742</v>
      </c>
      <c r="I341" s="69">
        <v>6.7</v>
      </c>
      <c r="J341" s="69">
        <v>0.46224299999999996</v>
      </c>
      <c r="K341" s="69">
        <v>-0.20000000000000018</v>
      </c>
    </row>
    <row r="342" spans="1:11" x14ac:dyDescent="0.2">
      <c r="A342" s="68">
        <v>28430</v>
      </c>
      <c r="B342" s="69">
        <v>6.8</v>
      </c>
      <c r="C342" s="69"/>
      <c r="D342" s="69"/>
      <c r="E342" s="69"/>
      <c r="F342" s="69"/>
      <c r="G342" s="69"/>
      <c r="H342" s="69"/>
      <c r="I342" s="69"/>
      <c r="J342" s="69"/>
      <c r="K342" s="69"/>
    </row>
    <row r="343" spans="1:11" x14ac:dyDescent="0.2">
      <c r="A343" s="68">
        <v>28460</v>
      </c>
      <c r="B343" s="69">
        <v>6.4</v>
      </c>
      <c r="C343" s="69"/>
      <c r="D343" s="69"/>
      <c r="E343" s="69"/>
      <c r="F343" s="69"/>
      <c r="G343" s="69"/>
      <c r="H343" s="69"/>
      <c r="I343" s="69"/>
      <c r="J343" s="69"/>
      <c r="K343" s="69"/>
    </row>
    <row r="344" spans="1:11" x14ac:dyDescent="0.2">
      <c r="A344" s="68">
        <v>28491</v>
      </c>
      <c r="B344" s="69">
        <v>6.4</v>
      </c>
      <c r="C344" s="69"/>
      <c r="D344" s="69">
        <v>6.76</v>
      </c>
      <c r="E344" s="69"/>
      <c r="F344" s="69">
        <v>6.7</v>
      </c>
      <c r="G344" s="69">
        <v>6.4</v>
      </c>
      <c r="H344" s="69">
        <v>-1.1534163145517917</v>
      </c>
      <c r="I344" s="69">
        <v>6.3</v>
      </c>
      <c r="J344" s="69">
        <v>6.0688999999999993E-2</v>
      </c>
      <c r="K344" s="69">
        <v>-0.40000000000000036</v>
      </c>
    </row>
    <row r="345" spans="1:11" x14ac:dyDescent="0.2">
      <c r="A345" s="68">
        <v>28522</v>
      </c>
      <c r="B345" s="69">
        <v>6.3</v>
      </c>
      <c r="C345" s="69"/>
      <c r="D345" s="69"/>
      <c r="E345" s="69"/>
      <c r="F345" s="69"/>
      <c r="G345" s="69"/>
      <c r="H345" s="69"/>
      <c r="I345" s="69"/>
      <c r="J345" s="69"/>
      <c r="K345" s="69"/>
    </row>
    <row r="346" spans="1:11" x14ac:dyDescent="0.2">
      <c r="A346" s="68">
        <v>28550</v>
      </c>
      <c r="B346" s="69">
        <v>6.3</v>
      </c>
      <c r="C346" s="69"/>
      <c r="D346" s="69"/>
      <c r="E346" s="69"/>
      <c r="F346" s="69"/>
      <c r="G346" s="69"/>
      <c r="H346" s="69"/>
      <c r="I346" s="69"/>
      <c r="J346" s="69"/>
      <c r="K346" s="69"/>
    </row>
    <row r="347" spans="1:11" x14ac:dyDescent="0.2">
      <c r="A347" s="68">
        <v>28581</v>
      </c>
      <c r="B347" s="69">
        <v>6.1</v>
      </c>
      <c r="C347" s="69"/>
      <c r="D347" s="69">
        <v>7.28</v>
      </c>
      <c r="E347" s="69"/>
      <c r="F347" s="69">
        <v>8.5</v>
      </c>
      <c r="G347" s="69">
        <v>7.1</v>
      </c>
      <c r="H347" s="69">
        <v>1.7841268482832406</v>
      </c>
      <c r="I347" s="69">
        <v>6</v>
      </c>
      <c r="J347" s="69">
        <v>-0.23992699999999978</v>
      </c>
      <c r="K347" s="69">
        <v>-0.29999999999999982</v>
      </c>
    </row>
    <row r="348" spans="1:11" x14ac:dyDescent="0.2">
      <c r="A348" s="68">
        <v>28611</v>
      </c>
      <c r="B348" s="69">
        <v>6</v>
      </c>
      <c r="C348" s="69"/>
      <c r="D348" s="69"/>
      <c r="E348" s="69"/>
      <c r="F348" s="69"/>
      <c r="G348" s="69"/>
      <c r="H348" s="69"/>
      <c r="I348" s="69"/>
      <c r="J348" s="69"/>
      <c r="K348" s="69"/>
    </row>
    <row r="349" spans="1:11" x14ac:dyDescent="0.2">
      <c r="A349" s="68">
        <v>28642</v>
      </c>
      <c r="B349" s="69">
        <v>5.9</v>
      </c>
      <c r="C349" s="69"/>
      <c r="D349" s="69"/>
      <c r="E349" s="69"/>
      <c r="F349" s="69"/>
      <c r="G349" s="69"/>
      <c r="H349" s="69"/>
      <c r="I349" s="69"/>
      <c r="J349" s="69"/>
      <c r="K349" s="69"/>
    </row>
    <row r="350" spans="1:11" x14ac:dyDescent="0.2">
      <c r="A350" s="68">
        <v>28672</v>
      </c>
      <c r="B350" s="69">
        <v>6.2</v>
      </c>
      <c r="C350" s="69"/>
      <c r="D350" s="69">
        <v>8.1</v>
      </c>
      <c r="E350" s="69"/>
      <c r="F350" s="69">
        <v>7.2</v>
      </c>
      <c r="G350" s="69">
        <v>7</v>
      </c>
      <c r="H350" s="69">
        <v>1.9075201032937805</v>
      </c>
      <c r="I350" s="69">
        <v>6</v>
      </c>
      <c r="J350" s="69">
        <v>-0.23957443237303977</v>
      </c>
      <c r="K350" s="69">
        <v>0</v>
      </c>
    </row>
    <row r="351" spans="1:11" x14ac:dyDescent="0.2">
      <c r="A351" s="68">
        <v>28703</v>
      </c>
      <c r="B351" s="69">
        <v>5.9</v>
      </c>
      <c r="C351" s="69"/>
      <c r="D351" s="69"/>
      <c r="E351" s="69"/>
      <c r="F351" s="69"/>
      <c r="G351" s="69"/>
      <c r="H351" s="69"/>
      <c r="I351" s="69"/>
      <c r="J351" s="69"/>
      <c r="K351" s="69"/>
    </row>
    <row r="352" spans="1:11" x14ac:dyDescent="0.2">
      <c r="A352" s="68">
        <v>28734</v>
      </c>
      <c r="B352" s="69">
        <v>6</v>
      </c>
      <c r="C352" s="69"/>
      <c r="D352" s="69"/>
      <c r="E352" s="69"/>
      <c r="F352" s="69"/>
      <c r="G352" s="69"/>
      <c r="H352" s="69"/>
      <c r="I352" s="69"/>
      <c r="J352" s="69"/>
      <c r="K352" s="69"/>
    </row>
    <row r="353" spans="1:11" x14ac:dyDescent="0.2">
      <c r="A353" s="68">
        <v>28764</v>
      </c>
      <c r="B353" s="69">
        <v>5.8</v>
      </c>
      <c r="C353" s="69"/>
      <c r="D353" s="69">
        <v>9.58</v>
      </c>
      <c r="E353" s="69"/>
      <c r="F353" s="69">
        <v>7.8</v>
      </c>
      <c r="G353" s="69">
        <v>7.4</v>
      </c>
      <c r="H353" s="69">
        <v>2.3626147861104396</v>
      </c>
      <c r="I353" s="69">
        <v>5.9</v>
      </c>
      <c r="J353" s="69">
        <v>-0.33823451995848952</v>
      </c>
      <c r="K353" s="69">
        <v>-9.9999999999999645E-2</v>
      </c>
    </row>
    <row r="354" spans="1:11" x14ac:dyDescent="0.2">
      <c r="A354" s="68">
        <v>28795</v>
      </c>
      <c r="B354" s="69">
        <v>5.9</v>
      </c>
      <c r="C354" s="69"/>
      <c r="D354" s="69"/>
      <c r="E354" s="69"/>
      <c r="F354" s="69"/>
      <c r="G354" s="69"/>
      <c r="H354" s="69"/>
      <c r="I354" s="69"/>
      <c r="J354" s="69"/>
      <c r="K354" s="69"/>
    </row>
    <row r="355" spans="1:11" x14ac:dyDescent="0.2">
      <c r="A355" s="68">
        <v>28825</v>
      </c>
      <c r="B355" s="69">
        <v>6</v>
      </c>
      <c r="C355" s="69"/>
      <c r="D355" s="69"/>
      <c r="E355" s="69"/>
      <c r="F355" s="69"/>
      <c r="G355" s="69"/>
      <c r="H355" s="69"/>
      <c r="I355" s="69"/>
      <c r="J355" s="69"/>
      <c r="K355" s="69"/>
    </row>
    <row r="356" spans="1:11" x14ac:dyDescent="0.2">
      <c r="A356" s="68">
        <v>28856</v>
      </c>
      <c r="B356" s="69">
        <v>5.9</v>
      </c>
      <c r="C356" s="69"/>
      <c r="D356" s="69">
        <v>10.07</v>
      </c>
      <c r="E356" s="69"/>
      <c r="F356" s="69">
        <v>7.8</v>
      </c>
      <c r="G356" s="69">
        <v>5.6</v>
      </c>
      <c r="H356" s="69">
        <v>1.6202217870227686</v>
      </c>
      <c r="I356" s="69">
        <v>5.9</v>
      </c>
      <c r="J356" s="69">
        <v>-0.33590946197508931</v>
      </c>
      <c r="K356" s="69">
        <v>0</v>
      </c>
    </row>
    <row r="357" spans="1:11" x14ac:dyDescent="0.2">
      <c r="A357" s="68">
        <v>28887</v>
      </c>
      <c r="B357" s="69">
        <v>5.9</v>
      </c>
      <c r="C357" s="69"/>
      <c r="D357" s="69"/>
      <c r="E357" s="69"/>
      <c r="F357" s="69"/>
      <c r="G357" s="69"/>
      <c r="H357" s="69"/>
      <c r="I357" s="69"/>
      <c r="J357" s="69"/>
      <c r="K357" s="69"/>
    </row>
    <row r="358" spans="1:11" x14ac:dyDescent="0.2">
      <c r="A358" s="68">
        <v>28915</v>
      </c>
      <c r="B358" s="69">
        <v>5.8</v>
      </c>
      <c r="C358" s="69"/>
      <c r="D358" s="69"/>
      <c r="E358" s="69"/>
      <c r="F358" s="69"/>
      <c r="G358" s="69"/>
      <c r="H358" s="69"/>
      <c r="I358" s="69"/>
      <c r="J358" s="69"/>
      <c r="K358" s="69"/>
    </row>
    <row r="359" spans="1:11" x14ac:dyDescent="0.2">
      <c r="A359" s="68">
        <v>28946</v>
      </c>
      <c r="B359" s="69">
        <v>5.8</v>
      </c>
      <c r="C359" s="69"/>
      <c r="D359" s="69">
        <v>10.18</v>
      </c>
      <c r="E359" s="69"/>
      <c r="F359" s="69">
        <v>11.4</v>
      </c>
      <c r="G359" s="69">
        <v>9.1</v>
      </c>
      <c r="H359" s="69">
        <v>0.85085904307462545</v>
      </c>
      <c r="I359" s="69">
        <v>5.7</v>
      </c>
      <c r="J359" s="69">
        <v>-0.53261700000000012</v>
      </c>
      <c r="K359" s="69">
        <v>-0.20000000000000018</v>
      </c>
    </row>
    <row r="360" spans="1:11" x14ac:dyDescent="0.2">
      <c r="A360" s="68">
        <v>28976</v>
      </c>
      <c r="B360" s="69">
        <v>5.6</v>
      </c>
      <c r="C360" s="69"/>
      <c r="D360" s="69"/>
      <c r="E360" s="69"/>
      <c r="F360" s="69"/>
      <c r="G360" s="69"/>
      <c r="H360" s="69"/>
      <c r="I360" s="69"/>
      <c r="J360" s="69"/>
      <c r="K360" s="69"/>
    </row>
    <row r="361" spans="1:11" x14ac:dyDescent="0.2">
      <c r="A361" s="68">
        <v>29007</v>
      </c>
      <c r="B361" s="69">
        <v>5.7</v>
      </c>
      <c r="C361" s="69"/>
      <c r="D361" s="69"/>
      <c r="E361" s="69"/>
      <c r="F361" s="69"/>
      <c r="G361" s="69"/>
      <c r="H361" s="69"/>
      <c r="I361" s="69"/>
      <c r="J361" s="69"/>
      <c r="K361" s="69"/>
    </row>
    <row r="362" spans="1:11" x14ac:dyDescent="0.2">
      <c r="A362" s="68">
        <v>29037</v>
      </c>
      <c r="B362" s="69">
        <v>5.7</v>
      </c>
      <c r="C362" s="69"/>
      <c r="D362" s="69">
        <v>10.95</v>
      </c>
      <c r="E362" s="69"/>
      <c r="F362" s="69">
        <v>10.3</v>
      </c>
      <c r="G362" s="69">
        <v>7.6</v>
      </c>
      <c r="H362" s="69">
        <v>0.77997916190808425</v>
      </c>
      <c r="I362" s="69">
        <v>5.9</v>
      </c>
      <c r="J362" s="69">
        <v>-0.32839355468749964</v>
      </c>
      <c r="K362" s="69">
        <v>0.20000000000000018</v>
      </c>
    </row>
    <row r="363" spans="1:11" x14ac:dyDescent="0.2">
      <c r="A363" s="68">
        <v>29068</v>
      </c>
      <c r="B363" s="69">
        <v>6</v>
      </c>
      <c r="C363" s="69"/>
      <c r="D363" s="69"/>
      <c r="E363" s="69"/>
      <c r="F363" s="69"/>
      <c r="G363" s="69"/>
      <c r="H363" s="69"/>
      <c r="I363" s="69"/>
      <c r="J363" s="69"/>
      <c r="K363" s="69"/>
    </row>
    <row r="364" spans="1:11" x14ac:dyDescent="0.2">
      <c r="A364" s="68">
        <v>29099</v>
      </c>
      <c r="B364" s="69">
        <v>5.9</v>
      </c>
      <c r="C364" s="69"/>
      <c r="D364" s="69"/>
      <c r="E364" s="69"/>
      <c r="F364" s="69"/>
      <c r="G364" s="69"/>
      <c r="H364" s="69"/>
      <c r="I364" s="69"/>
      <c r="J364" s="69"/>
      <c r="K364" s="69"/>
    </row>
    <row r="365" spans="1:11" x14ac:dyDescent="0.2">
      <c r="A365" s="68">
        <v>29129</v>
      </c>
      <c r="B365" s="69">
        <v>6</v>
      </c>
      <c r="C365" s="69"/>
      <c r="D365" s="69">
        <v>13.58</v>
      </c>
      <c r="E365" s="69"/>
      <c r="F365" s="69">
        <v>10</v>
      </c>
      <c r="G365" s="69">
        <v>8.6</v>
      </c>
      <c r="H365" s="69">
        <v>0.28119634695047413</v>
      </c>
      <c r="I365" s="69">
        <v>6</v>
      </c>
      <c r="J365" s="69">
        <v>-0.22329000000000043</v>
      </c>
      <c r="K365" s="69">
        <v>9.9999999999999645E-2</v>
      </c>
    </row>
    <row r="366" spans="1:11" x14ac:dyDescent="0.2">
      <c r="A366" s="68">
        <v>29160</v>
      </c>
      <c r="B366" s="69">
        <v>5.9</v>
      </c>
      <c r="C366" s="69"/>
      <c r="D366" s="69"/>
      <c r="E366" s="69"/>
      <c r="F366" s="69"/>
      <c r="G366" s="69"/>
      <c r="H366" s="69"/>
      <c r="I366" s="69"/>
      <c r="J366" s="69"/>
      <c r="K366" s="69"/>
    </row>
    <row r="367" spans="1:11" x14ac:dyDescent="0.2">
      <c r="A367" s="68">
        <v>29190</v>
      </c>
      <c r="B367" s="69">
        <v>6</v>
      </c>
      <c r="C367" s="69"/>
      <c r="D367" s="69"/>
      <c r="E367" s="69"/>
      <c r="F367" s="69"/>
      <c r="G367" s="69"/>
      <c r="H367" s="69"/>
      <c r="I367" s="69"/>
      <c r="J367" s="69"/>
      <c r="K367" s="69"/>
    </row>
    <row r="368" spans="1:11" x14ac:dyDescent="0.2">
      <c r="A368" s="68">
        <v>29221</v>
      </c>
      <c r="B368" s="69">
        <v>6.3</v>
      </c>
      <c r="C368" s="69"/>
      <c r="D368" s="69">
        <v>15.05</v>
      </c>
      <c r="E368" s="69"/>
      <c r="F368" s="69">
        <v>12.6</v>
      </c>
      <c r="G368" s="69">
        <v>10.199999999999999</v>
      </c>
      <c r="H368" s="69">
        <v>-7.0499945558666344E-2</v>
      </c>
      <c r="I368" s="69">
        <v>6.3</v>
      </c>
      <c r="J368" s="69">
        <v>7.6793592789419662E-2</v>
      </c>
      <c r="K368" s="69">
        <v>0.29999999999999982</v>
      </c>
    </row>
    <row r="369" spans="1:11" x14ac:dyDescent="0.2">
      <c r="A369" s="68">
        <v>29252</v>
      </c>
      <c r="B369" s="69">
        <v>6.3</v>
      </c>
      <c r="C369" s="69"/>
      <c r="D369" s="69"/>
      <c r="E369" s="69"/>
      <c r="F369" s="69"/>
      <c r="G369" s="69"/>
      <c r="H369" s="69"/>
      <c r="I369" s="69"/>
      <c r="J369" s="69"/>
      <c r="K369" s="69"/>
    </row>
    <row r="370" spans="1:11" x14ac:dyDescent="0.2">
      <c r="A370" s="68">
        <v>29281</v>
      </c>
      <c r="B370" s="69">
        <v>6.3</v>
      </c>
      <c r="C370" s="69"/>
      <c r="D370" s="69"/>
      <c r="E370" s="69"/>
      <c r="F370" s="69"/>
      <c r="G370" s="69"/>
      <c r="H370" s="69"/>
      <c r="I370" s="69"/>
      <c r="J370" s="69"/>
      <c r="K370" s="69"/>
    </row>
    <row r="371" spans="1:11" x14ac:dyDescent="0.2">
      <c r="A371" s="68">
        <v>29312</v>
      </c>
      <c r="B371" s="69">
        <v>6.9</v>
      </c>
      <c r="C371" s="69"/>
      <c r="D371" s="69">
        <v>12.69</v>
      </c>
      <c r="E371" s="69"/>
      <c r="F371" s="69">
        <v>10.199999999999999</v>
      </c>
      <c r="G371" s="69">
        <v>9.1999999999999993</v>
      </c>
      <c r="H371" s="69">
        <v>-2.7006438333039839</v>
      </c>
      <c r="I371" s="69">
        <v>7.3</v>
      </c>
      <c r="J371" s="69">
        <v>1.0855540793122902</v>
      </c>
      <c r="K371" s="69">
        <v>1</v>
      </c>
    </row>
    <row r="372" spans="1:11" x14ac:dyDescent="0.2">
      <c r="A372" s="68">
        <v>29342</v>
      </c>
      <c r="B372" s="69">
        <v>7.5</v>
      </c>
      <c r="C372" s="69"/>
      <c r="D372" s="69"/>
      <c r="E372" s="69"/>
      <c r="F372" s="69"/>
      <c r="G372" s="69"/>
      <c r="H372" s="69"/>
      <c r="I372" s="69"/>
      <c r="J372" s="69"/>
      <c r="K372" s="69"/>
    </row>
    <row r="373" spans="1:11" x14ac:dyDescent="0.2">
      <c r="A373" s="68">
        <v>29373</v>
      </c>
      <c r="B373" s="69">
        <v>7.6</v>
      </c>
      <c r="C373" s="69"/>
      <c r="D373" s="69"/>
      <c r="E373" s="69"/>
      <c r="F373" s="69"/>
      <c r="G373" s="69"/>
      <c r="H373" s="69"/>
      <c r="I373" s="69"/>
      <c r="J373" s="69"/>
      <c r="K373" s="69"/>
    </row>
    <row r="374" spans="1:11" x14ac:dyDescent="0.2">
      <c r="A374" s="68">
        <v>29403</v>
      </c>
      <c r="B374" s="69">
        <v>7.8</v>
      </c>
      <c r="C374" s="69"/>
      <c r="D374" s="69">
        <v>9.84</v>
      </c>
      <c r="E374" s="69"/>
      <c r="F374" s="69">
        <v>9.6999999999999993</v>
      </c>
      <c r="G374" s="69">
        <v>9.1999999999999993</v>
      </c>
      <c r="H374" s="69">
        <v>-3.2990451384579789</v>
      </c>
      <c r="I374" s="69">
        <v>7.7</v>
      </c>
      <c r="J374" s="69">
        <v>1.4943178516935305</v>
      </c>
      <c r="K374" s="69">
        <v>0.40000000000000036</v>
      </c>
    </row>
    <row r="375" spans="1:11" x14ac:dyDescent="0.2">
      <c r="A375" s="68">
        <v>29434</v>
      </c>
      <c r="B375" s="69">
        <v>7.7</v>
      </c>
      <c r="C375" s="69"/>
      <c r="D375" s="69"/>
      <c r="E375" s="69"/>
      <c r="F375" s="69"/>
      <c r="G375" s="69"/>
      <c r="H375" s="69"/>
      <c r="I375" s="69"/>
      <c r="J375" s="69"/>
      <c r="K375" s="69"/>
    </row>
    <row r="376" spans="1:11" x14ac:dyDescent="0.2">
      <c r="A376" s="68">
        <v>29465</v>
      </c>
      <c r="B376" s="69">
        <v>7.5</v>
      </c>
      <c r="C376" s="69"/>
      <c r="D376" s="69"/>
      <c r="E376" s="69"/>
      <c r="F376" s="69"/>
      <c r="G376" s="69"/>
      <c r="H376" s="69"/>
      <c r="I376" s="69"/>
      <c r="J376" s="69"/>
      <c r="K376" s="69"/>
    </row>
    <row r="377" spans="1:11" x14ac:dyDescent="0.2">
      <c r="A377" s="68">
        <v>29495</v>
      </c>
      <c r="B377" s="69">
        <v>7.5</v>
      </c>
      <c r="C377" s="69"/>
      <c r="D377" s="69">
        <v>15.85</v>
      </c>
      <c r="E377" s="69"/>
      <c r="F377" s="69">
        <v>10.3</v>
      </c>
      <c r="G377" s="69">
        <v>10.1</v>
      </c>
      <c r="H377" s="69">
        <v>-2.0042221952270234</v>
      </c>
      <c r="I377" s="69">
        <v>7.4</v>
      </c>
      <c r="J377" s="69">
        <v>1.2030905701702501</v>
      </c>
      <c r="K377" s="69">
        <v>-0.29999999999999982</v>
      </c>
    </row>
    <row r="378" spans="1:11" x14ac:dyDescent="0.2">
      <c r="A378" s="68">
        <v>29526</v>
      </c>
      <c r="B378" s="69">
        <v>7.5</v>
      </c>
      <c r="C378" s="69"/>
      <c r="D378" s="69"/>
      <c r="E378" s="69"/>
      <c r="F378" s="69"/>
      <c r="G378" s="69"/>
      <c r="H378" s="69"/>
      <c r="I378" s="69"/>
      <c r="J378" s="69"/>
      <c r="K378" s="69"/>
    </row>
    <row r="379" spans="1:11" x14ac:dyDescent="0.2">
      <c r="A379" s="68">
        <v>29556</v>
      </c>
      <c r="B379" s="69">
        <v>7.2</v>
      </c>
      <c r="C379" s="69"/>
      <c r="D379" s="69"/>
      <c r="E379" s="69"/>
      <c r="F379" s="69"/>
      <c r="G379" s="69"/>
      <c r="H379" s="69"/>
      <c r="I379" s="69"/>
      <c r="J379" s="69"/>
      <c r="K379" s="69"/>
    </row>
    <row r="380" spans="1:11" x14ac:dyDescent="0.2">
      <c r="A380" s="68">
        <v>29587</v>
      </c>
      <c r="B380" s="69">
        <v>7.5</v>
      </c>
      <c r="C380" s="69"/>
      <c r="D380" s="69">
        <v>16.57</v>
      </c>
      <c r="E380" s="69"/>
      <c r="F380" s="69">
        <v>10.8</v>
      </c>
      <c r="G380" s="69">
        <v>9.1999999999999993</v>
      </c>
      <c r="H380" s="69">
        <v>-0.6534583967740204</v>
      </c>
      <c r="I380" s="69">
        <v>7.4</v>
      </c>
      <c r="J380" s="69">
        <v>1.2118796548967206</v>
      </c>
      <c r="K380" s="69">
        <v>0</v>
      </c>
    </row>
    <row r="381" spans="1:11" x14ac:dyDescent="0.2">
      <c r="A381" s="68">
        <v>29618</v>
      </c>
      <c r="B381" s="69">
        <v>7.4</v>
      </c>
      <c r="C381" s="69"/>
      <c r="D381" s="69"/>
      <c r="E381" s="69"/>
      <c r="F381" s="69"/>
      <c r="G381" s="69"/>
      <c r="H381" s="69"/>
      <c r="I381" s="69"/>
      <c r="J381" s="69"/>
      <c r="K381" s="69"/>
    </row>
    <row r="382" spans="1:11" x14ac:dyDescent="0.2">
      <c r="A382" s="68">
        <v>29646</v>
      </c>
      <c r="B382" s="69">
        <v>7.4</v>
      </c>
      <c r="C382" s="69"/>
      <c r="D382" s="69"/>
      <c r="E382" s="69"/>
      <c r="F382" s="69"/>
      <c r="G382" s="69"/>
      <c r="H382" s="69"/>
      <c r="I382" s="69"/>
      <c r="J382" s="69"/>
      <c r="K382" s="69"/>
    </row>
    <row r="383" spans="1:11" x14ac:dyDescent="0.2">
      <c r="A383" s="68">
        <v>29677</v>
      </c>
      <c r="B383" s="69">
        <v>7.2</v>
      </c>
      <c r="C383" s="69"/>
      <c r="D383" s="69">
        <v>17.78</v>
      </c>
      <c r="E383" s="69"/>
      <c r="F383" s="69">
        <v>6.9</v>
      </c>
      <c r="G383" s="69">
        <v>7.8</v>
      </c>
      <c r="H383" s="69">
        <v>-1.989196259563164</v>
      </c>
      <c r="I383" s="69">
        <v>7.4</v>
      </c>
      <c r="J383" s="69">
        <v>1.2206938977199204</v>
      </c>
      <c r="K383" s="69">
        <v>0</v>
      </c>
    </row>
    <row r="384" spans="1:11" x14ac:dyDescent="0.2">
      <c r="A384" s="68">
        <v>29707</v>
      </c>
      <c r="B384" s="69">
        <v>7.5</v>
      </c>
      <c r="C384" s="69"/>
      <c r="D384" s="69"/>
      <c r="E384" s="69"/>
      <c r="F384" s="69"/>
      <c r="G384" s="69"/>
      <c r="H384" s="69"/>
      <c r="I384" s="69"/>
      <c r="J384" s="69"/>
      <c r="K384" s="69"/>
    </row>
    <row r="385" spans="1:11" x14ac:dyDescent="0.2">
      <c r="A385" s="68">
        <v>29738</v>
      </c>
      <c r="B385" s="69">
        <v>7.5</v>
      </c>
      <c r="C385" s="69"/>
      <c r="D385" s="69"/>
      <c r="E385" s="69"/>
      <c r="F385" s="69"/>
      <c r="G385" s="69"/>
      <c r="H385" s="69"/>
      <c r="I385" s="69"/>
      <c r="J385" s="69"/>
      <c r="K385" s="69"/>
    </row>
    <row r="386" spans="1:11" x14ac:dyDescent="0.2">
      <c r="A386" s="68">
        <v>29768</v>
      </c>
      <c r="B386" s="69">
        <v>7.2</v>
      </c>
      <c r="C386" s="69"/>
      <c r="D386" s="69">
        <v>17.579999999999998</v>
      </c>
      <c r="E386" s="69"/>
      <c r="F386" s="69">
        <v>6.8</v>
      </c>
      <c r="G386" s="69">
        <v>7.6</v>
      </c>
      <c r="H386" s="69">
        <v>-1.4509175637461125</v>
      </c>
      <c r="I386" s="69">
        <v>7.4</v>
      </c>
      <c r="J386" s="69">
        <v>1.2295432196469607</v>
      </c>
      <c r="K386" s="69">
        <v>0</v>
      </c>
    </row>
    <row r="387" spans="1:11" x14ac:dyDescent="0.2">
      <c r="A387" s="68">
        <v>29799</v>
      </c>
      <c r="B387" s="69">
        <v>7.4</v>
      </c>
      <c r="C387" s="69"/>
      <c r="D387" s="69"/>
      <c r="E387" s="69"/>
      <c r="F387" s="69"/>
      <c r="G387" s="69"/>
      <c r="H387" s="69"/>
      <c r="I387" s="69"/>
      <c r="J387" s="69"/>
      <c r="K387" s="69"/>
    </row>
    <row r="388" spans="1:11" x14ac:dyDescent="0.2">
      <c r="A388" s="68">
        <v>29830</v>
      </c>
      <c r="B388" s="69">
        <v>7.6</v>
      </c>
      <c r="C388" s="69"/>
      <c r="D388" s="69"/>
      <c r="E388" s="69"/>
      <c r="F388" s="69"/>
      <c r="G388" s="69"/>
      <c r="H388" s="69"/>
      <c r="I388" s="69"/>
      <c r="J388" s="69"/>
      <c r="K388" s="69"/>
    </row>
    <row r="389" spans="1:11" x14ac:dyDescent="0.2">
      <c r="A389" s="68">
        <v>29860</v>
      </c>
      <c r="B389" s="69">
        <v>7.9</v>
      </c>
      <c r="C389" s="69"/>
      <c r="D389" s="69">
        <v>13.59</v>
      </c>
      <c r="E389" s="69"/>
      <c r="F389" s="69">
        <v>6.3</v>
      </c>
      <c r="G389" s="69">
        <v>7.3</v>
      </c>
      <c r="H389" s="69">
        <v>-3.1824504367297113</v>
      </c>
      <c r="I389" s="69">
        <v>8.1999999999999993</v>
      </c>
      <c r="J389" s="69">
        <v>2.0384385166679992</v>
      </c>
      <c r="K389" s="69">
        <v>0.79999999999999893</v>
      </c>
    </row>
    <row r="390" spans="1:11" x14ac:dyDescent="0.2">
      <c r="A390" s="68">
        <v>29891</v>
      </c>
      <c r="B390" s="69">
        <v>8.3000000000000007</v>
      </c>
      <c r="C390" s="69"/>
      <c r="D390" s="69"/>
      <c r="E390" s="69"/>
      <c r="F390" s="69"/>
      <c r="G390" s="69"/>
      <c r="H390" s="69"/>
      <c r="I390" s="69"/>
      <c r="J390" s="69"/>
      <c r="K390" s="69"/>
    </row>
    <row r="391" spans="1:11" x14ac:dyDescent="0.2">
      <c r="A391" s="68">
        <v>29921</v>
      </c>
      <c r="B391" s="69">
        <v>8.5</v>
      </c>
      <c r="C391" s="69"/>
      <c r="D391" s="69"/>
      <c r="E391" s="69"/>
      <c r="F391" s="69"/>
      <c r="G391" s="69"/>
      <c r="H391" s="69"/>
      <c r="I391" s="69"/>
      <c r="J391" s="69"/>
      <c r="K391" s="69"/>
    </row>
    <row r="392" spans="1:11" x14ac:dyDescent="0.2">
      <c r="A392" s="68">
        <v>29952</v>
      </c>
      <c r="B392" s="69">
        <v>8.6</v>
      </c>
      <c r="C392" s="69"/>
      <c r="D392" s="69">
        <v>14.23</v>
      </c>
      <c r="E392" s="69"/>
      <c r="F392" s="69">
        <v>5.2</v>
      </c>
      <c r="G392" s="69">
        <v>6</v>
      </c>
      <c r="H392" s="69">
        <v>-5.3533504059193877</v>
      </c>
      <c r="I392" s="69">
        <v>8.8000000000000007</v>
      </c>
      <c r="J392" s="69">
        <v>2.6473915575955509</v>
      </c>
      <c r="K392" s="69">
        <v>0.60000000000000142</v>
      </c>
    </row>
    <row r="393" spans="1:11" x14ac:dyDescent="0.2">
      <c r="A393" s="68">
        <v>29983</v>
      </c>
      <c r="B393" s="69">
        <v>8.9</v>
      </c>
      <c r="C393" s="69"/>
      <c r="D393" s="69"/>
      <c r="E393" s="69"/>
      <c r="F393" s="69"/>
      <c r="G393" s="69"/>
      <c r="H393" s="69"/>
      <c r="I393" s="69"/>
      <c r="J393" s="69"/>
      <c r="K393" s="69"/>
    </row>
    <row r="394" spans="1:11" x14ac:dyDescent="0.2">
      <c r="A394" s="68">
        <v>30011</v>
      </c>
      <c r="B394" s="69">
        <v>9</v>
      </c>
      <c r="C394" s="69"/>
      <c r="D394" s="69"/>
      <c r="E394" s="69"/>
      <c r="F394" s="69"/>
      <c r="G394" s="69"/>
      <c r="H394" s="69"/>
      <c r="I394" s="69"/>
      <c r="J394" s="69"/>
      <c r="K394" s="69"/>
    </row>
    <row r="395" spans="1:11" x14ac:dyDescent="0.2">
      <c r="A395" s="68">
        <v>30042</v>
      </c>
      <c r="B395" s="69">
        <v>9.3000000000000007</v>
      </c>
      <c r="C395" s="69"/>
      <c r="D395" s="69">
        <v>14.51</v>
      </c>
      <c r="E395" s="69"/>
      <c r="F395" s="69">
        <v>3.9</v>
      </c>
      <c r="G395" s="69">
        <v>5.5</v>
      </c>
      <c r="H395" s="69">
        <v>-5.5994166786223154</v>
      </c>
      <c r="I395" s="69">
        <v>9.4</v>
      </c>
      <c r="J395" s="69">
        <v>3.2564149147214003</v>
      </c>
      <c r="K395" s="69">
        <v>0.59999999999999964</v>
      </c>
    </row>
    <row r="396" spans="1:11" x14ac:dyDescent="0.2">
      <c r="A396" s="68">
        <v>30072</v>
      </c>
      <c r="B396" s="69">
        <v>9.4</v>
      </c>
      <c r="C396" s="69"/>
      <c r="D396" s="69"/>
      <c r="E396" s="69"/>
      <c r="F396" s="69"/>
      <c r="G396" s="69"/>
      <c r="H396" s="69"/>
      <c r="I396" s="69"/>
      <c r="J396" s="69"/>
      <c r="K396" s="69"/>
    </row>
    <row r="397" spans="1:11" x14ac:dyDescent="0.2">
      <c r="A397" s="68">
        <v>30103</v>
      </c>
      <c r="B397" s="69">
        <v>9.6</v>
      </c>
      <c r="C397" s="69"/>
      <c r="D397" s="69"/>
      <c r="E397" s="69"/>
      <c r="F397" s="69"/>
      <c r="G397" s="69"/>
      <c r="H397" s="69"/>
      <c r="I397" s="69"/>
      <c r="J397" s="69"/>
      <c r="K397" s="69"/>
    </row>
    <row r="398" spans="1:11" x14ac:dyDescent="0.2">
      <c r="A398" s="68">
        <v>30133</v>
      </c>
      <c r="B398" s="69">
        <v>9.8000000000000007</v>
      </c>
      <c r="C398" s="69"/>
      <c r="D398" s="69">
        <v>11.01</v>
      </c>
      <c r="E398" s="69"/>
      <c r="F398" s="69">
        <v>6.5</v>
      </c>
      <c r="G398" s="69">
        <v>6.6</v>
      </c>
      <c r="H398" s="69">
        <v>-6.6404264802608086</v>
      </c>
      <c r="I398" s="69">
        <v>9.9</v>
      </c>
      <c r="J398" s="69">
        <v>3.7655219151531805</v>
      </c>
      <c r="K398" s="69">
        <v>0.5</v>
      </c>
    </row>
    <row r="399" spans="1:11" x14ac:dyDescent="0.2">
      <c r="A399" s="68">
        <v>30164</v>
      </c>
      <c r="B399" s="69">
        <v>9.8000000000000007</v>
      </c>
      <c r="C399" s="69"/>
      <c r="D399" s="69"/>
      <c r="E399" s="69"/>
      <c r="F399" s="69"/>
      <c r="G399" s="69"/>
      <c r="H399" s="69"/>
      <c r="I399" s="69"/>
      <c r="J399" s="69"/>
      <c r="K399" s="69"/>
    </row>
    <row r="400" spans="1:11" x14ac:dyDescent="0.2">
      <c r="A400" s="68">
        <v>30195</v>
      </c>
      <c r="B400" s="69">
        <v>10.1</v>
      </c>
      <c r="C400" s="69"/>
      <c r="D400" s="69"/>
      <c r="E400" s="69"/>
      <c r="F400" s="69"/>
      <c r="G400" s="69"/>
      <c r="H400" s="69"/>
      <c r="I400" s="69"/>
      <c r="J400" s="69"/>
      <c r="K400" s="69"/>
    </row>
    <row r="401" spans="1:11" x14ac:dyDescent="0.2">
      <c r="A401" s="68">
        <v>30225</v>
      </c>
      <c r="B401" s="69">
        <v>10.4</v>
      </c>
      <c r="C401" s="69"/>
      <c r="D401" s="69">
        <v>9.2899999999999991</v>
      </c>
      <c r="E401" s="69"/>
      <c r="F401" s="69">
        <v>4.5</v>
      </c>
      <c r="G401" s="69">
        <v>5.7</v>
      </c>
      <c r="H401" s="69">
        <v>-7.290323312738078</v>
      </c>
      <c r="I401" s="69">
        <v>10.7</v>
      </c>
      <c r="J401" s="69">
        <v>4.5747266056390492</v>
      </c>
      <c r="K401" s="69">
        <v>0.79999999999999893</v>
      </c>
    </row>
    <row r="402" spans="1:11" x14ac:dyDescent="0.2">
      <c r="A402" s="68">
        <v>30256</v>
      </c>
      <c r="B402" s="69">
        <v>10.8</v>
      </c>
      <c r="C402" s="69"/>
      <c r="D402" s="69"/>
      <c r="E402" s="69"/>
      <c r="F402" s="69"/>
      <c r="G402" s="69"/>
      <c r="H402" s="69"/>
      <c r="I402" s="69"/>
      <c r="J402" s="69"/>
      <c r="K402" s="69"/>
    </row>
    <row r="403" spans="1:11" x14ac:dyDescent="0.2">
      <c r="A403" s="68">
        <v>30286</v>
      </c>
      <c r="B403" s="69">
        <v>10.8</v>
      </c>
      <c r="C403" s="69"/>
      <c r="D403" s="69"/>
      <c r="E403" s="69"/>
      <c r="F403" s="69"/>
      <c r="G403" s="69"/>
      <c r="H403" s="69"/>
      <c r="I403" s="69"/>
      <c r="J403" s="69"/>
      <c r="K403" s="69"/>
    </row>
    <row r="404" spans="1:11" x14ac:dyDescent="0.2">
      <c r="A404" s="68">
        <v>30317</v>
      </c>
      <c r="B404" s="69">
        <v>10.4</v>
      </c>
      <c r="C404" s="69"/>
      <c r="D404" s="69">
        <v>8.65</v>
      </c>
      <c r="E404" s="69"/>
      <c r="F404" s="69">
        <v>3.3</v>
      </c>
      <c r="G404" s="69">
        <v>5.4</v>
      </c>
      <c r="H404" s="69">
        <v>-6.7524674969092864</v>
      </c>
      <c r="I404" s="69">
        <v>10.4</v>
      </c>
      <c r="J404" s="69">
        <v>4.284043726817</v>
      </c>
      <c r="K404" s="69">
        <v>-0.29999999999999893</v>
      </c>
    </row>
    <row r="405" spans="1:11" x14ac:dyDescent="0.2">
      <c r="A405" s="68">
        <v>30348</v>
      </c>
      <c r="B405" s="69">
        <v>10.4</v>
      </c>
      <c r="C405" s="69"/>
      <c r="D405" s="69"/>
      <c r="E405" s="69"/>
      <c r="F405" s="69"/>
      <c r="G405" s="69"/>
      <c r="H405" s="69"/>
      <c r="I405" s="69"/>
      <c r="J405" s="69"/>
      <c r="K405" s="69"/>
    </row>
    <row r="406" spans="1:11" x14ac:dyDescent="0.2">
      <c r="A406" s="68">
        <v>30376</v>
      </c>
      <c r="B406" s="69">
        <v>10.3</v>
      </c>
      <c r="C406" s="69"/>
      <c r="D406" s="69"/>
      <c r="E406" s="69"/>
      <c r="F406" s="69"/>
      <c r="G406" s="69"/>
      <c r="H406" s="69"/>
      <c r="I406" s="69"/>
      <c r="J406" s="69"/>
      <c r="K406" s="69"/>
    </row>
    <row r="407" spans="1:11" x14ac:dyDescent="0.2">
      <c r="A407" s="68">
        <v>30407</v>
      </c>
      <c r="B407" s="69">
        <v>10.199999999999999</v>
      </c>
      <c r="C407" s="69"/>
      <c r="D407" s="69">
        <v>8.8000000000000007</v>
      </c>
      <c r="E407" s="69"/>
      <c r="F407" s="69">
        <v>3.7</v>
      </c>
      <c r="G407" s="69">
        <v>3.1</v>
      </c>
      <c r="H407" s="69">
        <v>-5.3334755512822962</v>
      </c>
      <c r="I407" s="69">
        <v>10.1</v>
      </c>
      <c r="J407" s="69">
        <v>3.9934886948372696</v>
      </c>
      <c r="K407" s="69">
        <v>-0.30000000000000071</v>
      </c>
    </row>
    <row r="408" spans="1:11" x14ac:dyDescent="0.2">
      <c r="A408" s="68">
        <v>30437</v>
      </c>
      <c r="B408" s="69">
        <v>10.1</v>
      </c>
      <c r="C408" s="69"/>
      <c r="D408" s="69"/>
      <c r="E408" s="69"/>
      <c r="F408" s="69"/>
      <c r="G408" s="69"/>
      <c r="H408" s="69"/>
      <c r="I408" s="69"/>
      <c r="J408" s="69"/>
      <c r="K408" s="69"/>
    </row>
    <row r="409" spans="1:11" x14ac:dyDescent="0.2">
      <c r="A409" s="68">
        <v>30468</v>
      </c>
      <c r="B409" s="69">
        <v>10.1</v>
      </c>
      <c r="C409" s="69"/>
      <c r="D409" s="69"/>
      <c r="E409" s="69"/>
      <c r="F409" s="69"/>
      <c r="G409" s="69"/>
      <c r="H409" s="69"/>
      <c r="I409" s="69"/>
      <c r="J409" s="69"/>
      <c r="K409" s="69"/>
    </row>
    <row r="410" spans="1:11" x14ac:dyDescent="0.2">
      <c r="A410" s="68">
        <v>30498</v>
      </c>
      <c r="B410" s="69">
        <v>9.4</v>
      </c>
      <c r="C410" s="69"/>
      <c r="D410" s="69">
        <v>9.4600000000000009</v>
      </c>
      <c r="E410" s="69"/>
      <c r="F410" s="69">
        <v>5.4</v>
      </c>
      <c r="G410" s="69">
        <v>6.2</v>
      </c>
      <c r="H410" s="69">
        <v>-4.1664636353347611</v>
      </c>
      <c r="I410" s="69">
        <v>9.4</v>
      </c>
      <c r="J410" s="69">
        <v>3.3030775896726308</v>
      </c>
      <c r="K410" s="69">
        <v>-0.69999999999999929</v>
      </c>
    </row>
    <row r="411" spans="1:11" x14ac:dyDescent="0.2">
      <c r="A411" s="68">
        <v>30529</v>
      </c>
      <c r="B411" s="69">
        <v>9.5</v>
      </c>
      <c r="C411" s="69"/>
      <c r="D411" s="69"/>
      <c r="E411" s="69"/>
      <c r="F411" s="69"/>
      <c r="G411" s="69"/>
      <c r="H411" s="69"/>
      <c r="I411" s="69"/>
      <c r="J411" s="69"/>
      <c r="K411" s="69"/>
    </row>
    <row r="412" spans="1:11" x14ac:dyDescent="0.2">
      <c r="A412" s="68">
        <v>30560</v>
      </c>
      <c r="B412" s="69">
        <v>9.1999999999999993</v>
      </c>
      <c r="C412" s="69"/>
      <c r="D412" s="69"/>
      <c r="E412" s="69"/>
      <c r="F412" s="69"/>
      <c r="G412" s="69"/>
      <c r="H412" s="69"/>
      <c r="I412" s="69"/>
      <c r="J412" s="69"/>
      <c r="K412" s="69"/>
    </row>
    <row r="413" spans="1:11" x14ac:dyDescent="0.2">
      <c r="A413" s="68">
        <v>30590</v>
      </c>
      <c r="B413" s="69">
        <v>8.8000000000000007</v>
      </c>
      <c r="C413" s="69"/>
      <c r="D413" s="69">
        <v>9.43</v>
      </c>
      <c r="E413" s="69"/>
      <c r="F413" s="69">
        <v>2.7</v>
      </c>
      <c r="G413" s="69">
        <v>3.2</v>
      </c>
      <c r="H413" s="69">
        <v>-2.9270168952549636</v>
      </c>
      <c r="I413" s="69">
        <v>8.5</v>
      </c>
      <c r="J413" s="69">
        <v>2.4128271504130501</v>
      </c>
      <c r="K413" s="69">
        <v>-0.90000000000000036</v>
      </c>
    </row>
    <row r="414" spans="1:11" x14ac:dyDescent="0.2">
      <c r="A414" s="68">
        <v>30621</v>
      </c>
      <c r="B414" s="69">
        <v>8.5</v>
      </c>
      <c r="C414" s="69"/>
      <c r="D414" s="69"/>
      <c r="E414" s="69"/>
      <c r="F414" s="69"/>
      <c r="G414" s="69"/>
      <c r="H414" s="69"/>
      <c r="I414" s="69"/>
      <c r="J414" s="69"/>
      <c r="K414" s="69"/>
    </row>
    <row r="415" spans="1:11" x14ac:dyDescent="0.2">
      <c r="A415" s="68">
        <v>30651</v>
      </c>
      <c r="B415" s="69">
        <v>8.3000000000000007</v>
      </c>
      <c r="C415" s="69"/>
      <c r="D415" s="69"/>
      <c r="E415" s="69"/>
      <c r="F415" s="69"/>
      <c r="G415" s="69"/>
      <c r="H415" s="69"/>
      <c r="I415" s="69"/>
      <c r="J415" s="69"/>
      <c r="K415" s="69"/>
    </row>
    <row r="416" spans="1:11" x14ac:dyDescent="0.2">
      <c r="A416" s="68">
        <v>30682</v>
      </c>
      <c r="B416" s="69">
        <v>8</v>
      </c>
      <c r="C416" s="69"/>
      <c r="D416" s="69">
        <v>9.69</v>
      </c>
      <c r="E416" s="69"/>
      <c r="F416" s="69">
        <v>4.4000000000000004</v>
      </c>
      <c r="G416" s="69">
        <v>4.0999999999999996</v>
      </c>
      <c r="H416" s="69">
        <v>-1.8239394310368362</v>
      </c>
      <c r="I416" s="69">
        <v>7.9</v>
      </c>
      <c r="J416" s="69">
        <v>1.8227547785487204</v>
      </c>
      <c r="K416" s="69">
        <v>-0.59999999999999964</v>
      </c>
    </row>
    <row r="417" spans="1:11" x14ac:dyDescent="0.2">
      <c r="A417" s="68">
        <v>30713</v>
      </c>
      <c r="B417" s="69">
        <v>7.8</v>
      </c>
      <c r="C417" s="69"/>
      <c r="D417" s="69"/>
      <c r="E417" s="69"/>
      <c r="F417" s="69"/>
      <c r="G417" s="69"/>
      <c r="H417" s="69"/>
      <c r="I417" s="69"/>
      <c r="J417" s="69"/>
      <c r="K417" s="69"/>
    </row>
    <row r="418" spans="1:11" x14ac:dyDescent="0.2">
      <c r="A418" s="68">
        <v>30742</v>
      </c>
      <c r="B418" s="69">
        <v>7.8</v>
      </c>
      <c r="C418" s="69"/>
      <c r="D418" s="69"/>
      <c r="E418" s="69"/>
      <c r="F418" s="69"/>
      <c r="G418" s="69"/>
      <c r="H418" s="69"/>
      <c r="I418" s="69"/>
      <c r="J418" s="69"/>
      <c r="K418" s="69"/>
    </row>
    <row r="419" spans="1:11" x14ac:dyDescent="0.2">
      <c r="A419" s="68">
        <v>30773</v>
      </c>
      <c r="B419" s="69">
        <v>7.7</v>
      </c>
      <c r="C419" s="69"/>
      <c r="D419" s="69">
        <v>10.56</v>
      </c>
      <c r="E419" s="69"/>
      <c r="F419" s="69">
        <v>3.9</v>
      </c>
      <c r="G419" s="69">
        <v>4.8</v>
      </c>
      <c r="H419" s="69">
        <v>-0.95355934239934603</v>
      </c>
      <c r="I419" s="69">
        <v>7.4</v>
      </c>
      <c r="J419" s="69">
        <v>1.3328785507213503</v>
      </c>
      <c r="K419" s="69">
        <v>-0.5</v>
      </c>
    </row>
    <row r="420" spans="1:11" x14ac:dyDescent="0.2">
      <c r="A420" s="68">
        <v>30803</v>
      </c>
      <c r="B420" s="69">
        <v>7.4</v>
      </c>
      <c r="C420" s="69"/>
      <c r="D420" s="69"/>
      <c r="E420" s="69"/>
      <c r="F420" s="69"/>
      <c r="G420" s="69"/>
      <c r="H420" s="69"/>
      <c r="I420" s="69"/>
      <c r="J420" s="69"/>
      <c r="K420" s="69"/>
    </row>
    <row r="421" spans="1:11" x14ac:dyDescent="0.2">
      <c r="A421" s="68">
        <v>30834</v>
      </c>
      <c r="B421" s="69">
        <v>7.2</v>
      </c>
      <c r="C421" s="69"/>
      <c r="D421" s="69"/>
      <c r="E421" s="69"/>
      <c r="F421" s="69"/>
      <c r="G421" s="69"/>
      <c r="H421" s="69"/>
      <c r="I421" s="69"/>
      <c r="J421" s="69"/>
      <c r="K421" s="69"/>
    </row>
    <row r="422" spans="1:11" x14ac:dyDescent="0.2">
      <c r="A422" s="68">
        <v>30864</v>
      </c>
      <c r="B422" s="69">
        <v>7.5</v>
      </c>
      <c r="C422" s="69"/>
      <c r="D422" s="69">
        <v>11.39</v>
      </c>
      <c r="E422" s="69"/>
      <c r="F422" s="69">
        <v>3.1</v>
      </c>
      <c r="G422" s="69">
        <v>3.8</v>
      </c>
      <c r="H422" s="69">
        <v>-0.83975465401618932</v>
      </c>
      <c r="I422" s="69">
        <v>7.4</v>
      </c>
      <c r="J422" s="69">
        <v>1.3432172426670901</v>
      </c>
      <c r="K422" s="69">
        <v>0</v>
      </c>
    </row>
    <row r="423" spans="1:11" x14ac:dyDescent="0.2">
      <c r="A423" s="68">
        <v>30895</v>
      </c>
      <c r="B423" s="69">
        <v>7.5</v>
      </c>
      <c r="C423" s="69"/>
      <c r="D423" s="69"/>
      <c r="E423" s="69"/>
      <c r="F423" s="69"/>
      <c r="G423" s="69"/>
      <c r="H423" s="69"/>
      <c r="I423" s="69"/>
      <c r="J423" s="69"/>
      <c r="K423" s="69"/>
    </row>
    <row r="424" spans="1:11" x14ac:dyDescent="0.2">
      <c r="A424" s="68">
        <v>30926</v>
      </c>
      <c r="B424" s="69">
        <v>7.3</v>
      </c>
      <c r="C424" s="69"/>
      <c r="D424" s="69"/>
      <c r="E424" s="69"/>
      <c r="F424" s="69"/>
      <c r="G424" s="69"/>
      <c r="H424" s="69"/>
      <c r="I424" s="69"/>
      <c r="J424" s="69"/>
      <c r="K424" s="69"/>
    </row>
    <row r="425" spans="1:11" x14ac:dyDescent="0.2">
      <c r="A425" s="68">
        <v>30956</v>
      </c>
      <c r="B425" s="69">
        <v>7.4</v>
      </c>
      <c r="C425" s="69"/>
      <c r="D425" s="69">
        <v>9.27</v>
      </c>
      <c r="E425" s="69"/>
      <c r="F425" s="69">
        <v>2.5</v>
      </c>
      <c r="G425" s="69">
        <v>2.9</v>
      </c>
      <c r="H425" s="69">
        <v>-0.87733112858978668</v>
      </c>
      <c r="I425" s="69">
        <v>7.3</v>
      </c>
      <c r="J425" s="69">
        <v>1.2537903660566094</v>
      </c>
      <c r="K425" s="69">
        <v>-0.10000000000000053</v>
      </c>
    </row>
    <row r="426" spans="1:11" x14ac:dyDescent="0.2">
      <c r="A426" s="68">
        <v>30987</v>
      </c>
      <c r="B426" s="69">
        <v>7.2</v>
      </c>
      <c r="C426" s="69"/>
      <c r="D426" s="69"/>
      <c r="E426" s="69"/>
      <c r="F426" s="69"/>
      <c r="G426" s="69"/>
      <c r="H426" s="69"/>
      <c r="I426" s="69"/>
      <c r="J426" s="69"/>
      <c r="K426" s="69"/>
    </row>
    <row r="427" spans="1:11" x14ac:dyDescent="0.2">
      <c r="A427" s="68">
        <v>31017</v>
      </c>
      <c r="B427" s="69">
        <v>7.3</v>
      </c>
      <c r="C427" s="69"/>
      <c r="D427" s="69"/>
      <c r="E427" s="69"/>
      <c r="F427" s="69"/>
      <c r="G427" s="69"/>
      <c r="H427" s="69"/>
      <c r="I427" s="69"/>
      <c r="J427" s="69"/>
      <c r="K427" s="69"/>
    </row>
    <row r="428" spans="1:11" x14ac:dyDescent="0.2">
      <c r="A428" s="68">
        <v>31048</v>
      </c>
      <c r="B428" s="69">
        <v>7.3</v>
      </c>
      <c r="C428" s="69"/>
      <c r="D428" s="69">
        <v>8.48</v>
      </c>
      <c r="E428" s="69"/>
      <c r="F428" s="69">
        <v>4.8</v>
      </c>
      <c r="G428" s="69">
        <v>5.6</v>
      </c>
      <c r="H428" s="69">
        <v>-0.77100886416542336</v>
      </c>
      <c r="I428" s="69">
        <v>7.2</v>
      </c>
      <c r="J428" s="69">
        <v>1.1646182196178199</v>
      </c>
      <c r="K428" s="69">
        <v>-9.9999999999999645E-2</v>
      </c>
    </row>
    <row r="429" spans="1:11" x14ac:dyDescent="0.2">
      <c r="A429" s="68">
        <v>31079</v>
      </c>
      <c r="B429" s="69">
        <v>7.2</v>
      </c>
      <c r="C429" s="69"/>
      <c r="D429" s="69"/>
      <c r="E429" s="69"/>
      <c r="F429" s="69"/>
      <c r="G429" s="69"/>
      <c r="H429" s="69"/>
      <c r="I429" s="69"/>
      <c r="J429" s="69"/>
      <c r="K429" s="69"/>
    </row>
    <row r="430" spans="1:11" x14ac:dyDescent="0.2">
      <c r="A430" s="68">
        <v>31107</v>
      </c>
      <c r="B430" s="69">
        <v>7.2</v>
      </c>
      <c r="C430" s="69"/>
      <c r="D430" s="69"/>
      <c r="E430" s="69"/>
      <c r="F430" s="69"/>
      <c r="G430" s="69"/>
      <c r="H430" s="69"/>
      <c r="I430" s="69"/>
      <c r="J430" s="69"/>
      <c r="K430" s="69"/>
    </row>
    <row r="431" spans="1:11" x14ac:dyDescent="0.2">
      <c r="A431" s="68">
        <v>31138</v>
      </c>
      <c r="B431" s="69">
        <v>7.3</v>
      </c>
      <c r="C431" s="69"/>
      <c r="D431" s="69">
        <v>7.92</v>
      </c>
      <c r="E431" s="69"/>
      <c r="F431" s="69">
        <v>3.3</v>
      </c>
      <c r="G431" s="69">
        <v>3.5</v>
      </c>
      <c r="H431" s="69">
        <v>-0.75032773225853777</v>
      </c>
      <c r="I431" s="69">
        <v>7.3</v>
      </c>
      <c r="J431" s="69">
        <v>1.2757217620015497</v>
      </c>
      <c r="K431" s="69">
        <v>9.9999999999999645E-2</v>
      </c>
    </row>
    <row r="432" spans="1:11" x14ac:dyDescent="0.2">
      <c r="A432" s="68">
        <v>31168</v>
      </c>
      <c r="B432" s="69">
        <v>7.2</v>
      </c>
      <c r="C432" s="69"/>
      <c r="D432" s="69"/>
      <c r="E432" s="69"/>
      <c r="F432" s="69"/>
      <c r="G432" s="69"/>
      <c r="H432" s="69"/>
      <c r="I432" s="69"/>
      <c r="J432" s="69"/>
      <c r="K432" s="69"/>
    </row>
    <row r="433" spans="1:11" x14ac:dyDescent="0.2">
      <c r="A433" s="68">
        <v>31199</v>
      </c>
      <c r="B433" s="69">
        <v>7.4</v>
      </c>
      <c r="C433" s="69"/>
      <c r="D433" s="69"/>
      <c r="E433" s="69"/>
      <c r="F433" s="69"/>
      <c r="G433" s="69"/>
      <c r="H433" s="69"/>
      <c r="I433" s="69"/>
      <c r="J433" s="69"/>
      <c r="K433" s="69"/>
    </row>
    <row r="434" spans="1:11" x14ac:dyDescent="0.2">
      <c r="A434" s="68">
        <v>31229</v>
      </c>
      <c r="B434" s="69">
        <v>7.4</v>
      </c>
      <c r="C434" s="69"/>
      <c r="D434" s="69">
        <v>7.9</v>
      </c>
      <c r="E434" s="69"/>
      <c r="F434" s="69">
        <v>3.2</v>
      </c>
      <c r="G434" s="69">
        <v>4.2</v>
      </c>
      <c r="H434" s="69">
        <v>-8.9090997289875684E-2</v>
      </c>
      <c r="I434" s="69">
        <v>7.2</v>
      </c>
      <c r="J434" s="69">
        <v>1.1871219201192504</v>
      </c>
      <c r="K434" s="69">
        <v>-9.9999999999999645E-2</v>
      </c>
    </row>
    <row r="435" spans="1:11" x14ac:dyDescent="0.2">
      <c r="A435" s="68">
        <v>31260</v>
      </c>
      <c r="B435" s="69">
        <v>7.1</v>
      </c>
      <c r="C435" s="69"/>
      <c r="D435" s="69"/>
      <c r="E435" s="69"/>
      <c r="F435" s="69"/>
      <c r="G435" s="69"/>
      <c r="H435" s="69"/>
      <c r="I435" s="69"/>
      <c r="J435" s="69"/>
      <c r="K435" s="69"/>
    </row>
    <row r="436" spans="1:11" x14ac:dyDescent="0.2">
      <c r="A436" s="68">
        <v>31291</v>
      </c>
      <c r="B436" s="69">
        <v>7.1</v>
      </c>
      <c r="C436" s="69"/>
      <c r="D436" s="69"/>
      <c r="E436" s="69"/>
      <c r="F436" s="69"/>
      <c r="G436" s="69"/>
      <c r="H436" s="69"/>
      <c r="I436" s="69"/>
      <c r="J436" s="69"/>
      <c r="K436" s="69"/>
    </row>
    <row r="437" spans="1:11" x14ac:dyDescent="0.2">
      <c r="A437" s="68">
        <v>31321</v>
      </c>
      <c r="B437" s="69">
        <v>7.1</v>
      </c>
      <c r="C437" s="69"/>
      <c r="D437" s="69">
        <v>8.1</v>
      </c>
      <c r="E437" s="69"/>
      <c r="F437" s="69">
        <v>2.8</v>
      </c>
      <c r="G437" s="69">
        <v>2.9</v>
      </c>
      <c r="H437" s="69">
        <v>-0.19352990898343636</v>
      </c>
      <c r="I437" s="69">
        <v>7</v>
      </c>
      <c r="J437" s="69">
        <v>0.99883776325023987</v>
      </c>
      <c r="K437" s="69">
        <v>-0.20000000000000018</v>
      </c>
    </row>
    <row r="438" spans="1:11" x14ac:dyDescent="0.2">
      <c r="A438" s="68">
        <v>31352</v>
      </c>
      <c r="B438" s="69">
        <v>7</v>
      </c>
      <c r="C438" s="69"/>
      <c r="D438" s="69"/>
      <c r="E438" s="69"/>
      <c r="F438" s="69"/>
      <c r="G438" s="69"/>
      <c r="H438" s="69"/>
      <c r="I438" s="69"/>
      <c r="J438" s="69"/>
      <c r="K438" s="69"/>
    </row>
    <row r="439" spans="1:11" x14ac:dyDescent="0.2">
      <c r="A439" s="68">
        <v>31382</v>
      </c>
      <c r="B439" s="69">
        <v>7</v>
      </c>
      <c r="C439" s="69"/>
      <c r="D439" s="69"/>
      <c r="E439" s="69"/>
      <c r="F439" s="69"/>
      <c r="G439" s="69"/>
      <c r="H439" s="69"/>
      <c r="I439" s="69"/>
      <c r="J439" s="69"/>
      <c r="K439" s="69"/>
    </row>
    <row r="440" spans="1:11" x14ac:dyDescent="0.2">
      <c r="A440" s="68">
        <v>31413</v>
      </c>
      <c r="B440" s="69">
        <v>6.7</v>
      </c>
      <c r="C440" s="69"/>
      <c r="D440" s="69">
        <v>7.83</v>
      </c>
      <c r="E440" s="69"/>
      <c r="F440" s="69">
        <v>2.9</v>
      </c>
      <c r="G440" s="69">
        <v>4.4000000000000004</v>
      </c>
      <c r="H440" s="69">
        <v>-0.10049462509384988</v>
      </c>
      <c r="I440" s="69">
        <v>7</v>
      </c>
      <c r="J440" s="69">
        <v>1.0108835851578597</v>
      </c>
      <c r="K440" s="69">
        <v>0</v>
      </c>
    </row>
    <row r="441" spans="1:11" x14ac:dyDescent="0.2">
      <c r="A441" s="68">
        <v>31444</v>
      </c>
      <c r="B441" s="69">
        <v>7.2</v>
      </c>
      <c r="C441" s="69"/>
      <c r="D441" s="69"/>
      <c r="E441" s="69"/>
      <c r="F441" s="69"/>
      <c r="G441" s="69"/>
      <c r="H441" s="69"/>
      <c r="I441" s="69"/>
      <c r="J441" s="69"/>
      <c r="K441" s="69"/>
    </row>
    <row r="442" spans="1:11" x14ac:dyDescent="0.2">
      <c r="A442" s="68">
        <v>31472</v>
      </c>
      <c r="B442" s="69">
        <v>7.2</v>
      </c>
      <c r="C442" s="69"/>
      <c r="D442" s="69"/>
      <c r="E442" s="69"/>
      <c r="F442" s="69"/>
      <c r="G442" s="69"/>
      <c r="H442" s="69"/>
      <c r="I442" s="69"/>
      <c r="J442" s="69"/>
      <c r="K442" s="69"/>
    </row>
    <row r="443" spans="1:11" x14ac:dyDescent="0.2">
      <c r="A443" s="68">
        <v>31503</v>
      </c>
      <c r="B443" s="69">
        <v>7.1</v>
      </c>
      <c r="C443" s="69"/>
      <c r="D443" s="69">
        <v>6.92</v>
      </c>
      <c r="E443" s="69"/>
      <c r="F443" s="69">
        <v>-0.4</v>
      </c>
      <c r="G443" s="69">
        <v>2.8</v>
      </c>
      <c r="H443" s="69">
        <v>-0.47666936617045685</v>
      </c>
      <c r="I443" s="69">
        <v>7.2</v>
      </c>
      <c r="J443" s="69">
        <v>1.22326557505626</v>
      </c>
      <c r="K443" s="69">
        <v>0.20000000000000018</v>
      </c>
    </row>
    <row r="444" spans="1:11" x14ac:dyDescent="0.2">
      <c r="A444" s="68">
        <v>31533</v>
      </c>
      <c r="B444" s="69">
        <v>7.2</v>
      </c>
      <c r="C444" s="69"/>
      <c r="D444" s="69"/>
      <c r="E444" s="69"/>
      <c r="F444" s="69"/>
      <c r="G444" s="69"/>
      <c r="H444" s="69"/>
      <c r="I444" s="69"/>
      <c r="J444" s="69"/>
      <c r="K444" s="69"/>
    </row>
    <row r="445" spans="1:11" x14ac:dyDescent="0.2">
      <c r="A445" s="68">
        <v>31564</v>
      </c>
      <c r="B445" s="69">
        <v>7.2</v>
      </c>
      <c r="C445" s="69"/>
      <c r="D445" s="69"/>
      <c r="E445" s="69"/>
      <c r="F445" s="69"/>
      <c r="G445" s="69"/>
      <c r="H445" s="69"/>
      <c r="I445" s="69"/>
      <c r="J445" s="69"/>
      <c r="K445" s="69"/>
    </row>
    <row r="446" spans="1:11" x14ac:dyDescent="0.2">
      <c r="A446" s="68">
        <v>31594</v>
      </c>
      <c r="B446" s="69">
        <v>7</v>
      </c>
      <c r="C446" s="69"/>
      <c r="D446" s="69">
        <v>6.21</v>
      </c>
      <c r="E446" s="69"/>
      <c r="F446" s="69">
        <v>2.1</v>
      </c>
      <c r="G446" s="69">
        <v>2.8</v>
      </c>
      <c r="H446" s="69">
        <v>-0.34567937894047773</v>
      </c>
      <c r="I446" s="69">
        <v>7</v>
      </c>
      <c r="J446" s="69">
        <v>1.0359824769146604</v>
      </c>
      <c r="K446" s="69">
        <v>-0.20000000000000018</v>
      </c>
    </row>
    <row r="447" spans="1:11" x14ac:dyDescent="0.2">
      <c r="A447" s="68">
        <v>31625</v>
      </c>
      <c r="B447" s="69">
        <v>6.9</v>
      </c>
      <c r="C447" s="69"/>
      <c r="D447" s="69"/>
      <c r="E447" s="69"/>
      <c r="F447" s="69"/>
      <c r="G447" s="69"/>
      <c r="H447" s="69"/>
      <c r="I447" s="69"/>
      <c r="J447" s="69"/>
      <c r="K447" s="69"/>
    </row>
    <row r="448" spans="1:11" x14ac:dyDescent="0.2">
      <c r="A448" s="68">
        <v>31656</v>
      </c>
      <c r="B448" s="69">
        <v>7</v>
      </c>
      <c r="C448" s="69"/>
      <c r="D448" s="69"/>
      <c r="E448" s="69"/>
      <c r="F448" s="69"/>
      <c r="G448" s="69"/>
      <c r="H448" s="69"/>
      <c r="I448" s="69"/>
      <c r="J448" s="69"/>
      <c r="K448" s="69"/>
    </row>
    <row r="449" spans="1:11" x14ac:dyDescent="0.2">
      <c r="A449" s="68">
        <v>31686</v>
      </c>
      <c r="B449" s="69">
        <v>7</v>
      </c>
      <c r="C449" s="69"/>
      <c r="D449" s="69">
        <v>6.27</v>
      </c>
      <c r="E449" s="69"/>
      <c r="F449" s="69">
        <v>2.4</v>
      </c>
      <c r="G449" s="69">
        <v>3.3</v>
      </c>
      <c r="H449" s="69">
        <v>-0.62311688477247884</v>
      </c>
      <c r="I449" s="69">
        <v>6.8</v>
      </c>
      <c r="J449" s="69">
        <v>0.84902668861411001</v>
      </c>
      <c r="K449" s="69">
        <v>-0.20000000000000018</v>
      </c>
    </row>
    <row r="450" spans="1:11" x14ac:dyDescent="0.2">
      <c r="A450" s="68">
        <v>31717</v>
      </c>
      <c r="B450" s="69">
        <v>6.9</v>
      </c>
      <c r="C450" s="69"/>
      <c r="D450" s="69"/>
      <c r="E450" s="69"/>
      <c r="F450" s="69"/>
      <c r="G450" s="69"/>
      <c r="H450" s="69"/>
      <c r="I450" s="69"/>
      <c r="J450" s="69"/>
      <c r="K450" s="69"/>
    </row>
    <row r="451" spans="1:11" x14ac:dyDescent="0.2">
      <c r="A451" s="68">
        <v>31747</v>
      </c>
      <c r="B451" s="69">
        <v>6.6</v>
      </c>
      <c r="C451" s="69"/>
      <c r="D451" s="69"/>
      <c r="E451" s="69"/>
      <c r="F451" s="69"/>
      <c r="G451" s="69"/>
      <c r="H451" s="69"/>
      <c r="I451" s="69"/>
      <c r="J451" s="69"/>
      <c r="K451" s="69"/>
    </row>
    <row r="452" spans="1:11" x14ac:dyDescent="0.2">
      <c r="A452" s="68">
        <v>31778</v>
      </c>
      <c r="B452" s="69">
        <v>6.6</v>
      </c>
      <c r="C452" s="69"/>
      <c r="D452" s="69">
        <v>6.22</v>
      </c>
      <c r="E452" s="69"/>
      <c r="F452" s="69">
        <v>3.8</v>
      </c>
      <c r="G452" s="69">
        <v>2.6</v>
      </c>
      <c r="H452" s="69">
        <v>-0.6885239488747863</v>
      </c>
      <c r="I452" s="69">
        <v>6.6</v>
      </c>
      <c r="J452" s="69">
        <v>0.66238567305816964</v>
      </c>
      <c r="K452" s="69">
        <v>-0.20000000000000018</v>
      </c>
    </row>
    <row r="453" spans="1:11" x14ac:dyDescent="0.2">
      <c r="A453" s="68">
        <v>31809</v>
      </c>
      <c r="B453" s="69">
        <v>6.6</v>
      </c>
      <c r="C453" s="69"/>
      <c r="D453" s="69"/>
      <c r="E453" s="69"/>
      <c r="F453" s="69"/>
      <c r="G453" s="69"/>
      <c r="H453" s="69"/>
      <c r="I453" s="69"/>
      <c r="J453" s="69"/>
      <c r="K453" s="69"/>
    </row>
    <row r="454" spans="1:11" x14ac:dyDescent="0.2">
      <c r="A454" s="68">
        <v>31837</v>
      </c>
      <c r="B454" s="69">
        <v>6.6</v>
      </c>
      <c r="C454" s="69"/>
      <c r="D454" s="69"/>
      <c r="E454" s="69"/>
      <c r="F454" s="69"/>
      <c r="G454" s="69"/>
      <c r="H454" s="69"/>
      <c r="I454" s="69"/>
      <c r="J454" s="69"/>
      <c r="K454" s="69"/>
    </row>
    <row r="455" spans="1:11" x14ac:dyDescent="0.2">
      <c r="A455" s="68">
        <v>31868</v>
      </c>
      <c r="B455" s="69">
        <v>6.3</v>
      </c>
      <c r="C455" s="69"/>
      <c r="D455" s="69">
        <v>6.65</v>
      </c>
      <c r="E455" s="69"/>
      <c r="F455" s="69">
        <v>3.9</v>
      </c>
      <c r="G455" s="69">
        <v>3.9</v>
      </c>
      <c r="H455" s="69">
        <v>-0.40806505361448142</v>
      </c>
      <c r="I455" s="69">
        <v>6.3</v>
      </c>
      <c r="J455" s="69">
        <v>0.37604344580447968</v>
      </c>
      <c r="K455" s="69">
        <v>-0.29999999999999982</v>
      </c>
    </row>
    <row r="456" spans="1:11" x14ac:dyDescent="0.2">
      <c r="A456" s="68">
        <v>31898</v>
      </c>
      <c r="B456" s="69">
        <v>6.3</v>
      </c>
      <c r="C456" s="69"/>
      <c r="D456" s="69"/>
      <c r="E456" s="69"/>
      <c r="F456" s="69"/>
      <c r="G456" s="69"/>
      <c r="H456" s="69"/>
      <c r="I456" s="69"/>
      <c r="J456" s="69"/>
      <c r="K456" s="69"/>
    </row>
    <row r="457" spans="1:11" x14ac:dyDescent="0.2">
      <c r="A457" s="68">
        <v>31929</v>
      </c>
      <c r="B457" s="69">
        <v>6.2</v>
      </c>
      <c r="C457" s="69"/>
      <c r="D457" s="69"/>
      <c r="E457" s="69"/>
      <c r="F457" s="69"/>
      <c r="G457" s="69"/>
      <c r="H457" s="69"/>
      <c r="I457" s="69"/>
      <c r="J457" s="69"/>
      <c r="K457" s="69"/>
    </row>
    <row r="458" spans="1:11" x14ac:dyDescent="0.2">
      <c r="A458" s="68">
        <v>31959</v>
      </c>
      <c r="B458" s="69">
        <v>6.1</v>
      </c>
      <c r="C458" s="69"/>
      <c r="D458" s="69">
        <v>6.84</v>
      </c>
      <c r="E458" s="69"/>
      <c r="F458" s="69">
        <v>3.8</v>
      </c>
      <c r="G458" s="69">
        <v>3.6</v>
      </c>
      <c r="H458" s="69">
        <v>-0.32075201070332904</v>
      </c>
      <c r="I458" s="69">
        <v>6</v>
      </c>
      <c r="J458" s="69">
        <v>8.9981963822659772E-2</v>
      </c>
      <c r="K458" s="69">
        <v>-0.29999999999999982</v>
      </c>
    </row>
    <row r="459" spans="1:11" x14ac:dyDescent="0.2">
      <c r="A459" s="68">
        <v>31990</v>
      </c>
      <c r="B459" s="69">
        <v>6</v>
      </c>
      <c r="C459" s="69"/>
      <c r="D459" s="69"/>
      <c r="E459" s="69"/>
      <c r="F459" s="69"/>
      <c r="G459" s="69"/>
      <c r="H459" s="69"/>
      <c r="I459" s="69"/>
      <c r="J459" s="69"/>
      <c r="K459" s="69"/>
    </row>
    <row r="460" spans="1:11" x14ac:dyDescent="0.2">
      <c r="A460" s="68">
        <v>32021</v>
      </c>
      <c r="B460" s="69">
        <v>5.9</v>
      </c>
      <c r="C460" s="69"/>
      <c r="D460" s="69"/>
      <c r="E460" s="69"/>
      <c r="F460" s="69"/>
      <c r="G460" s="69"/>
      <c r="H460" s="69"/>
      <c r="I460" s="69"/>
      <c r="J460" s="69"/>
      <c r="K460" s="69"/>
    </row>
    <row r="461" spans="1:11" x14ac:dyDescent="0.2">
      <c r="A461" s="68">
        <v>32051</v>
      </c>
      <c r="B461" s="69">
        <v>6</v>
      </c>
      <c r="C461" s="69"/>
      <c r="D461" s="69">
        <v>6.92</v>
      </c>
      <c r="E461" s="69"/>
      <c r="F461" s="69">
        <v>3.5</v>
      </c>
      <c r="G461" s="69">
        <v>4.0999999999999996</v>
      </c>
      <c r="H461" s="69">
        <v>0.61298344002616023</v>
      </c>
      <c r="I461" s="69">
        <v>5.8</v>
      </c>
      <c r="J461" s="69">
        <v>-9.5817685945069897E-2</v>
      </c>
      <c r="K461" s="69">
        <v>-0.20000000000000018</v>
      </c>
    </row>
    <row r="462" spans="1:11" x14ac:dyDescent="0.2">
      <c r="A462" s="68">
        <v>32082</v>
      </c>
      <c r="B462" s="69">
        <v>5.8</v>
      </c>
      <c r="C462" s="69"/>
      <c r="D462" s="69"/>
      <c r="E462" s="69"/>
      <c r="F462" s="69"/>
      <c r="G462" s="69"/>
      <c r="H462" s="69"/>
      <c r="I462" s="69"/>
      <c r="J462" s="69"/>
      <c r="K462" s="69"/>
    </row>
    <row r="463" spans="1:11" x14ac:dyDescent="0.2">
      <c r="A463" s="68">
        <v>32112</v>
      </c>
      <c r="B463" s="69">
        <v>5.7</v>
      </c>
      <c r="C463" s="69"/>
      <c r="D463" s="69"/>
      <c r="E463" s="69"/>
      <c r="F463" s="69"/>
      <c r="G463" s="69"/>
      <c r="H463" s="69"/>
      <c r="I463" s="69"/>
      <c r="J463" s="69"/>
      <c r="K463" s="69"/>
    </row>
    <row r="464" spans="1:11" x14ac:dyDescent="0.2">
      <c r="A464" s="68">
        <v>32143</v>
      </c>
      <c r="B464" s="69">
        <v>5.7</v>
      </c>
      <c r="C464" s="69"/>
      <c r="D464" s="69">
        <v>6.66</v>
      </c>
      <c r="E464" s="69"/>
      <c r="F464" s="69">
        <v>3.2</v>
      </c>
      <c r="G464" s="69">
        <v>3.9</v>
      </c>
      <c r="H464" s="69">
        <v>0.37077269103529265</v>
      </c>
      <c r="I464" s="69">
        <v>5.7</v>
      </c>
      <c r="J464" s="69">
        <v>-0.18137433670584979</v>
      </c>
      <c r="K464" s="69">
        <v>-9.9999999999999645E-2</v>
      </c>
    </row>
    <row r="465" spans="1:11" x14ac:dyDescent="0.2">
      <c r="A465" s="68">
        <v>32174</v>
      </c>
      <c r="B465" s="69">
        <v>5.7</v>
      </c>
      <c r="C465" s="69"/>
      <c r="D465" s="69"/>
      <c r="E465" s="69"/>
      <c r="F465" s="69"/>
      <c r="G465" s="69"/>
      <c r="H465" s="69"/>
      <c r="I465" s="69"/>
      <c r="J465" s="69"/>
      <c r="K465" s="69"/>
    </row>
    <row r="466" spans="1:11" x14ac:dyDescent="0.2">
      <c r="A466" s="68">
        <v>32203</v>
      </c>
      <c r="B466" s="69">
        <v>5.7</v>
      </c>
      <c r="C466" s="69"/>
      <c r="D466" s="69"/>
      <c r="E466" s="69"/>
      <c r="F466" s="69"/>
      <c r="G466" s="69"/>
      <c r="H466" s="69"/>
      <c r="I466" s="69"/>
      <c r="J466" s="69"/>
      <c r="K466" s="69"/>
    </row>
    <row r="467" spans="1:11" x14ac:dyDescent="0.2">
      <c r="A467" s="68">
        <v>32234</v>
      </c>
      <c r="B467" s="69">
        <v>5.4</v>
      </c>
      <c r="C467" s="69"/>
      <c r="D467" s="69">
        <v>7.16</v>
      </c>
      <c r="E467" s="69"/>
      <c r="F467" s="69">
        <v>4.5</v>
      </c>
      <c r="G467" s="69">
        <v>4.9000000000000004</v>
      </c>
      <c r="H467" s="69">
        <v>0.93223945679226095</v>
      </c>
      <c r="I467" s="69">
        <v>5.5</v>
      </c>
      <c r="J467" s="69">
        <v>-0.36670604279110997</v>
      </c>
      <c r="K467" s="69">
        <v>-0.20000000000000018</v>
      </c>
    </row>
    <row r="468" spans="1:11" x14ac:dyDescent="0.2">
      <c r="A468" s="68">
        <v>32264</v>
      </c>
      <c r="B468" s="69">
        <v>5.6</v>
      </c>
      <c r="C468" s="69"/>
      <c r="D468" s="69"/>
      <c r="E468" s="69"/>
      <c r="F468" s="69"/>
      <c r="G468" s="69"/>
      <c r="H468" s="69"/>
      <c r="I468" s="69"/>
      <c r="J468" s="69"/>
      <c r="K468" s="69"/>
    </row>
    <row r="469" spans="1:11" x14ac:dyDescent="0.2">
      <c r="A469" s="68">
        <v>32295</v>
      </c>
      <c r="B469" s="69">
        <v>5.4</v>
      </c>
      <c r="C469" s="69"/>
      <c r="D469" s="69"/>
      <c r="E469" s="69"/>
      <c r="F469" s="69"/>
      <c r="G469" s="69"/>
      <c r="H469" s="69"/>
      <c r="I469" s="69"/>
      <c r="J469" s="69"/>
      <c r="K469" s="69"/>
    </row>
    <row r="470" spans="1:11" x14ac:dyDescent="0.2">
      <c r="A470" s="68">
        <v>32325</v>
      </c>
      <c r="B470" s="69">
        <v>5.4</v>
      </c>
      <c r="C470" s="69"/>
      <c r="D470" s="69">
        <v>7.98</v>
      </c>
      <c r="E470" s="69"/>
      <c r="F470" s="69">
        <v>5</v>
      </c>
      <c r="G470" s="69">
        <v>4.7</v>
      </c>
      <c r="H470" s="69">
        <v>0.77945722919885441</v>
      </c>
      <c r="I470" s="69">
        <v>5.5</v>
      </c>
      <c r="J470" s="69">
        <v>-0.35182962387882988</v>
      </c>
      <c r="K470" s="69">
        <v>0</v>
      </c>
    </row>
    <row r="471" spans="1:11" x14ac:dyDescent="0.2">
      <c r="A471" s="68">
        <v>32356</v>
      </c>
      <c r="B471" s="69">
        <v>5.6</v>
      </c>
      <c r="C471" s="69"/>
      <c r="D471" s="69"/>
      <c r="E471" s="69"/>
      <c r="F471" s="69"/>
      <c r="G471" s="69"/>
      <c r="H471" s="69"/>
      <c r="I471" s="69"/>
      <c r="J471" s="69"/>
      <c r="K471" s="69"/>
    </row>
    <row r="472" spans="1:11" x14ac:dyDescent="0.2">
      <c r="A472" s="68">
        <v>32387</v>
      </c>
      <c r="B472" s="69">
        <v>5.4</v>
      </c>
      <c r="C472" s="69"/>
      <c r="D472" s="69"/>
      <c r="E472" s="69"/>
      <c r="F472" s="69"/>
      <c r="G472" s="69"/>
      <c r="H472" s="69"/>
      <c r="I472" s="69"/>
      <c r="J472" s="69"/>
      <c r="K472" s="69"/>
    </row>
    <row r="473" spans="1:11" x14ac:dyDescent="0.2">
      <c r="A473" s="68">
        <v>32417</v>
      </c>
      <c r="B473" s="69">
        <v>5.4</v>
      </c>
      <c r="C473" s="69"/>
      <c r="D473" s="69">
        <v>8.4700000000000006</v>
      </c>
      <c r="E473" s="69"/>
      <c r="F473" s="69">
        <v>4.0999999999999996</v>
      </c>
      <c r="G473" s="69">
        <v>4.5</v>
      </c>
      <c r="H473" s="69">
        <v>1.3798861563137033</v>
      </c>
      <c r="I473" s="69">
        <v>5.3</v>
      </c>
      <c r="J473" s="69">
        <v>-0.5367604319052699</v>
      </c>
      <c r="K473" s="69">
        <v>-0.20000000000000018</v>
      </c>
    </row>
    <row r="474" spans="1:11" x14ac:dyDescent="0.2">
      <c r="A474" s="68">
        <v>32448</v>
      </c>
      <c r="B474" s="69">
        <v>5.3</v>
      </c>
      <c r="C474" s="69"/>
      <c r="D474" s="69"/>
      <c r="E474" s="69"/>
      <c r="F474" s="69"/>
      <c r="G474" s="69"/>
      <c r="H474" s="69"/>
      <c r="I474" s="69"/>
      <c r="J474" s="69"/>
      <c r="K474" s="69"/>
    </row>
    <row r="475" spans="1:11" x14ac:dyDescent="0.2">
      <c r="A475" s="68">
        <v>32478</v>
      </c>
      <c r="B475" s="69">
        <v>5.3</v>
      </c>
      <c r="C475" s="69"/>
      <c r="D475" s="69"/>
      <c r="E475" s="69"/>
      <c r="F475" s="69"/>
      <c r="G475" s="69"/>
      <c r="H475" s="69"/>
      <c r="I475" s="69"/>
      <c r="J475" s="69"/>
      <c r="K475" s="69"/>
    </row>
    <row r="476" spans="1:11" x14ac:dyDescent="0.2">
      <c r="A476" s="68">
        <v>32509</v>
      </c>
      <c r="B476" s="69">
        <v>5.4</v>
      </c>
      <c r="C476" s="69"/>
      <c r="D476" s="69">
        <v>9.44</v>
      </c>
      <c r="E476" s="69"/>
      <c r="F476" s="69">
        <v>4.7</v>
      </c>
      <c r="G476" s="69">
        <v>4.4000000000000004</v>
      </c>
      <c r="H476" s="69">
        <v>1.6733779786002989</v>
      </c>
      <c r="I476" s="69">
        <v>5.2</v>
      </c>
      <c r="J476" s="69">
        <v>-0.62151231184453959</v>
      </c>
      <c r="K476" s="69">
        <v>-9.9999999999999645E-2</v>
      </c>
    </row>
    <row r="477" spans="1:11" x14ac:dyDescent="0.2">
      <c r="A477" s="68">
        <v>32540</v>
      </c>
      <c r="B477" s="69">
        <v>5.2</v>
      </c>
      <c r="C477" s="69"/>
      <c r="D477" s="69"/>
      <c r="E477" s="69"/>
      <c r="F477" s="69"/>
      <c r="G477" s="69"/>
      <c r="H477" s="69"/>
      <c r="I477" s="69"/>
      <c r="J477" s="69"/>
      <c r="K477" s="69"/>
    </row>
    <row r="478" spans="1:11" x14ac:dyDescent="0.2">
      <c r="A478" s="68">
        <v>32568</v>
      </c>
      <c r="B478" s="69">
        <v>5</v>
      </c>
      <c r="C478" s="69"/>
      <c r="D478" s="69"/>
      <c r="E478" s="69"/>
      <c r="F478" s="69"/>
      <c r="G478" s="69"/>
      <c r="H478" s="69"/>
      <c r="I478" s="69"/>
      <c r="J478" s="69"/>
      <c r="K478" s="69"/>
    </row>
    <row r="479" spans="1:11" x14ac:dyDescent="0.2">
      <c r="A479" s="68">
        <v>32599</v>
      </c>
      <c r="B479" s="69">
        <v>5.2</v>
      </c>
      <c r="C479" s="69"/>
      <c r="D479" s="69">
        <v>9.73</v>
      </c>
      <c r="E479" s="69"/>
      <c r="F479" s="69">
        <v>5.5</v>
      </c>
      <c r="G479" s="69">
        <v>3.7</v>
      </c>
      <c r="H479" s="69">
        <v>1.7205039343709982</v>
      </c>
      <c r="I479" s="69">
        <v>5.2</v>
      </c>
      <c r="J479" s="69">
        <v>-0.6060977223527102</v>
      </c>
      <c r="K479" s="69">
        <v>0</v>
      </c>
    </row>
    <row r="480" spans="1:11" x14ac:dyDescent="0.2">
      <c r="A480" s="68">
        <v>32629</v>
      </c>
      <c r="B480" s="69">
        <v>5.2</v>
      </c>
      <c r="C480" s="69"/>
      <c r="D480" s="69"/>
      <c r="E480" s="69"/>
      <c r="F480" s="69"/>
      <c r="G480" s="69"/>
      <c r="H480" s="69"/>
      <c r="I480" s="69"/>
      <c r="J480" s="69"/>
      <c r="K480" s="69"/>
    </row>
    <row r="481" spans="1:11" x14ac:dyDescent="0.2">
      <c r="A481" s="68">
        <v>32660</v>
      </c>
      <c r="B481" s="69">
        <v>5.3</v>
      </c>
      <c r="C481" s="69"/>
      <c r="D481" s="69"/>
      <c r="E481" s="69"/>
      <c r="F481" s="69"/>
      <c r="G481" s="69"/>
      <c r="H481" s="69"/>
      <c r="I481" s="69"/>
      <c r="J481" s="69"/>
      <c r="K481" s="69"/>
    </row>
    <row r="482" spans="1:11" x14ac:dyDescent="0.2">
      <c r="A482" s="68">
        <v>32690</v>
      </c>
      <c r="B482" s="69">
        <v>5.2</v>
      </c>
      <c r="C482" s="69"/>
      <c r="D482" s="69">
        <v>9.08</v>
      </c>
      <c r="E482" s="69"/>
      <c r="F482" s="69">
        <v>2.4</v>
      </c>
      <c r="G482" s="69">
        <v>3</v>
      </c>
      <c r="H482" s="69">
        <v>1.7515949868881497</v>
      </c>
      <c r="I482" s="69">
        <v>5.2</v>
      </c>
      <c r="J482" s="69">
        <v>-0.5905279791928697</v>
      </c>
      <c r="K482" s="69">
        <v>0</v>
      </c>
    </row>
    <row r="483" spans="1:11" x14ac:dyDescent="0.2">
      <c r="A483" s="68">
        <v>32721</v>
      </c>
      <c r="B483" s="69">
        <v>5.2</v>
      </c>
      <c r="C483" s="69"/>
      <c r="D483" s="69"/>
      <c r="E483" s="69"/>
      <c r="F483" s="69"/>
      <c r="G483" s="69"/>
      <c r="H483" s="69"/>
      <c r="I483" s="69"/>
      <c r="J483" s="69"/>
      <c r="K483" s="69"/>
    </row>
    <row r="484" spans="1:11" x14ac:dyDescent="0.2">
      <c r="A484" s="68">
        <v>32752</v>
      </c>
      <c r="B484" s="69">
        <v>5.3</v>
      </c>
      <c r="C484" s="69"/>
      <c r="D484" s="69"/>
      <c r="E484" s="69"/>
      <c r="F484" s="69"/>
      <c r="G484" s="69"/>
      <c r="H484" s="69"/>
      <c r="I484" s="69"/>
      <c r="J484" s="69"/>
      <c r="K484" s="69"/>
    </row>
    <row r="485" spans="1:11" x14ac:dyDescent="0.2">
      <c r="A485" s="68">
        <v>32782</v>
      </c>
      <c r="B485" s="69">
        <v>5.3</v>
      </c>
      <c r="C485" s="69"/>
      <c r="D485" s="69">
        <v>8.61</v>
      </c>
      <c r="E485" s="69"/>
      <c r="F485" s="69">
        <v>3.2</v>
      </c>
      <c r="G485" s="69">
        <v>3.7</v>
      </c>
      <c r="H485" s="69">
        <v>1.2395076767663715</v>
      </c>
      <c r="I485" s="69">
        <v>5.4</v>
      </c>
      <c r="J485" s="69">
        <v>-0.37481358284017929</v>
      </c>
      <c r="K485" s="69">
        <v>0.20000000000000018</v>
      </c>
    </row>
    <row r="486" spans="1:11" x14ac:dyDescent="0.2">
      <c r="A486" s="68">
        <v>32813</v>
      </c>
      <c r="B486" s="69">
        <v>5.4</v>
      </c>
      <c r="C486" s="69"/>
      <c r="D486" s="69"/>
      <c r="E486" s="69"/>
      <c r="F486" s="69"/>
      <c r="G486" s="69"/>
      <c r="H486" s="69"/>
      <c r="I486" s="69"/>
      <c r="J486" s="69"/>
      <c r="K486" s="69"/>
    </row>
    <row r="487" spans="1:11" x14ac:dyDescent="0.2">
      <c r="A487" s="68">
        <v>32843</v>
      </c>
      <c r="B487" s="69">
        <v>5.4</v>
      </c>
      <c r="C487" s="69"/>
      <c r="D487" s="69"/>
      <c r="E487" s="69"/>
      <c r="F487" s="69"/>
      <c r="G487" s="69"/>
      <c r="H487" s="69"/>
      <c r="I487" s="69"/>
      <c r="J487" s="69"/>
      <c r="K487" s="69"/>
    </row>
    <row r="488" spans="1:11" x14ac:dyDescent="0.2">
      <c r="A488" s="68">
        <v>32874</v>
      </c>
      <c r="B488" s="69">
        <v>5.4</v>
      </c>
      <c r="C488" s="69"/>
      <c r="D488" s="69">
        <v>8.25</v>
      </c>
      <c r="E488" s="69"/>
      <c r="F488" s="69">
        <v>5.9</v>
      </c>
      <c r="G488" s="69">
        <v>4.7</v>
      </c>
      <c r="H488" s="69">
        <v>1.6380505511419896</v>
      </c>
      <c r="I488" s="69">
        <v>5.3</v>
      </c>
      <c r="J488" s="69">
        <v>-0.45896459134208989</v>
      </c>
      <c r="K488" s="69">
        <v>-0.10000000000000053</v>
      </c>
    </row>
    <row r="489" spans="1:11" x14ac:dyDescent="0.2">
      <c r="A489" s="68">
        <v>32905</v>
      </c>
      <c r="B489" s="69">
        <v>5.3</v>
      </c>
      <c r="C489" s="69"/>
      <c r="D489" s="69"/>
      <c r="E489" s="69"/>
      <c r="F489" s="69"/>
      <c r="G489" s="69"/>
      <c r="H489" s="69"/>
      <c r="I489" s="69"/>
      <c r="J489" s="69"/>
      <c r="K489" s="69"/>
    </row>
    <row r="490" spans="1:11" x14ac:dyDescent="0.2">
      <c r="A490" s="68">
        <v>32933</v>
      </c>
      <c r="B490" s="69">
        <v>5.2</v>
      </c>
      <c r="C490" s="69"/>
      <c r="D490" s="69"/>
      <c r="E490" s="69"/>
      <c r="F490" s="69"/>
      <c r="G490" s="69"/>
      <c r="H490" s="69"/>
      <c r="I490" s="69"/>
      <c r="J490" s="69"/>
      <c r="K490" s="69"/>
    </row>
    <row r="491" spans="1:11" x14ac:dyDescent="0.2">
      <c r="A491" s="68">
        <v>32964</v>
      </c>
      <c r="B491" s="69">
        <v>5.4</v>
      </c>
      <c r="C491" s="69"/>
      <c r="D491" s="69">
        <v>8.24</v>
      </c>
      <c r="E491" s="69"/>
      <c r="F491" s="69">
        <v>3.7</v>
      </c>
      <c r="G491" s="69">
        <v>4.5</v>
      </c>
      <c r="H491" s="69">
        <v>1.3094322361035804</v>
      </c>
      <c r="I491" s="69">
        <v>5.3</v>
      </c>
      <c r="J491" s="69">
        <v>-0.44299100013508053</v>
      </c>
      <c r="K491" s="69">
        <v>0</v>
      </c>
    </row>
    <row r="492" spans="1:11" x14ac:dyDescent="0.2">
      <c r="A492" s="68">
        <v>32994</v>
      </c>
      <c r="B492" s="69">
        <v>5.4</v>
      </c>
      <c r="C492" s="69"/>
      <c r="D492" s="69"/>
      <c r="E492" s="69"/>
      <c r="F492" s="69"/>
      <c r="G492" s="69"/>
      <c r="H492" s="69"/>
      <c r="I492" s="69"/>
      <c r="J492" s="69"/>
      <c r="K492" s="69"/>
    </row>
    <row r="493" spans="1:11" x14ac:dyDescent="0.2">
      <c r="A493" s="68">
        <v>33025</v>
      </c>
      <c r="B493" s="69">
        <v>5.2</v>
      </c>
      <c r="C493" s="69"/>
      <c r="D493" s="69"/>
      <c r="E493" s="69"/>
      <c r="F493" s="69"/>
      <c r="G493" s="69"/>
      <c r="H493" s="69"/>
      <c r="I493" s="69"/>
      <c r="J493" s="69"/>
      <c r="K493" s="69"/>
    </row>
    <row r="494" spans="1:11" x14ac:dyDescent="0.2">
      <c r="A494" s="68">
        <v>33055</v>
      </c>
      <c r="B494" s="69">
        <v>5.5</v>
      </c>
      <c r="C494" s="69"/>
      <c r="D494" s="69">
        <v>8.16</v>
      </c>
      <c r="E494" s="69"/>
      <c r="F494" s="69">
        <v>5.2</v>
      </c>
      <c r="G494" s="69">
        <v>4.0999999999999996</v>
      </c>
      <c r="H494" s="69">
        <v>0.69842769986818709</v>
      </c>
      <c r="I494" s="69">
        <v>5.7</v>
      </c>
      <c r="J494" s="69">
        <v>-2.6903091933290213E-2</v>
      </c>
      <c r="K494" s="69">
        <v>0.40000000000000036</v>
      </c>
    </row>
    <row r="495" spans="1:11" x14ac:dyDescent="0.2">
      <c r="A495" s="68">
        <v>33086</v>
      </c>
      <c r="B495" s="69">
        <v>5.7</v>
      </c>
      <c r="C495" s="69"/>
      <c r="D495" s="69"/>
      <c r="E495" s="69"/>
      <c r="F495" s="69"/>
      <c r="G495" s="69"/>
      <c r="H495" s="69"/>
      <c r="I495" s="69"/>
      <c r="J495" s="69"/>
      <c r="K495" s="69"/>
    </row>
    <row r="496" spans="1:11" x14ac:dyDescent="0.2">
      <c r="A496" s="68">
        <v>33117</v>
      </c>
      <c r="B496" s="69">
        <v>5.9</v>
      </c>
      <c r="C496" s="69"/>
      <c r="D496" s="69"/>
      <c r="E496" s="69"/>
      <c r="F496" s="69"/>
      <c r="G496" s="69"/>
      <c r="H496" s="69"/>
      <c r="I496" s="69"/>
      <c r="J496" s="69"/>
      <c r="K496" s="69"/>
    </row>
    <row r="497" spans="1:11" x14ac:dyDescent="0.2">
      <c r="A497" s="68">
        <v>33147</v>
      </c>
      <c r="B497" s="69">
        <v>5.9</v>
      </c>
      <c r="C497" s="69"/>
      <c r="D497" s="69">
        <v>7.74</v>
      </c>
      <c r="E497" s="69"/>
      <c r="F497" s="69">
        <v>5.4</v>
      </c>
      <c r="G497" s="69">
        <v>3.4</v>
      </c>
      <c r="H497" s="69">
        <v>-0.87217001670096828</v>
      </c>
      <c r="I497" s="69">
        <v>6.1</v>
      </c>
      <c r="J497" s="69">
        <v>0.3892882781078395</v>
      </c>
      <c r="K497" s="69">
        <v>0.39999999999999947</v>
      </c>
    </row>
    <row r="498" spans="1:11" x14ac:dyDescent="0.2">
      <c r="A498" s="68">
        <v>33178</v>
      </c>
      <c r="B498" s="69">
        <v>6.2</v>
      </c>
      <c r="C498" s="69"/>
      <c r="D498" s="69"/>
      <c r="E498" s="69"/>
      <c r="F498" s="69"/>
      <c r="G498" s="69"/>
      <c r="H498" s="69"/>
      <c r="I498" s="69"/>
      <c r="J498" s="69"/>
      <c r="K498" s="69"/>
    </row>
    <row r="499" spans="1:11" x14ac:dyDescent="0.2">
      <c r="A499" s="68">
        <v>33208</v>
      </c>
      <c r="B499" s="69">
        <v>6.3</v>
      </c>
      <c r="C499" s="69"/>
      <c r="D499" s="69"/>
      <c r="E499" s="69"/>
      <c r="F499" s="69"/>
      <c r="G499" s="69"/>
      <c r="H499" s="69"/>
      <c r="I499" s="69"/>
      <c r="J499" s="69"/>
      <c r="K499" s="69"/>
    </row>
    <row r="500" spans="1:11" x14ac:dyDescent="0.2">
      <c r="A500" s="68">
        <v>33239</v>
      </c>
      <c r="B500" s="69">
        <v>6.4</v>
      </c>
      <c r="C500" s="69"/>
      <c r="D500" s="69">
        <v>6.43</v>
      </c>
      <c r="E500" s="69"/>
      <c r="F500" s="69">
        <v>2.1</v>
      </c>
      <c r="G500" s="69">
        <v>3.6</v>
      </c>
      <c r="H500" s="69">
        <v>-1.9725936618470108</v>
      </c>
      <c r="I500" s="69">
        <v>6.6</v>
      </c>
      <c r="J500" s="69">
        <v>0.9055714940688393</v>
      </c>
      <c r="K500" s="69">
        <v>0.5</v>
      </c>
    </row>
    <row r="501" spans="1:11" x14ac:dyDescent="0.2">
      <c r="A501" s="68">
        <v>33270</v>
      </c>
      <c r="B501" s="69">
        <v>6.6</v>
      </c>
      <c r="C501" s="69"/>
      <c r="D501" s="69"/>
      <c r="E501" s="69"/>
      <c r="F501" s="69"/>
      <c r="G501" s="69"/>
      <c r="H501" s="69"/>
      <c r="I501" s="69"/>
      <c r="J501" s="69"/>
      <c r="K501" s="69"/>
    </row>
    <row r="502" spans="1:11" x14ac:dyDescent="0.2">
      <c r="A502" s="68">
        <v>33298</v>
      </c>
      <c r="B502" s="69">
        <v>6.8</v>
      </c>
      <c r="C502" s="69"/>
      <c r="D502" s="69"/>
      <c r="E502" s="69"/>
      <c r="F502" s="69"/>
      <c r="G502" s="69"/>
      <c r="H502" s="69"/>
      <c r="I502" s="69"/>
      <c r="J502" s="69"/>
      <c r="K502" s="69"/>
    </row>
    <row r="503" spans="1:11" x14ac:dyDescent="0.2">
      <c r="A503" s="68">
        <v>33329</v>
      </c>
      <c r="B503" s="69">
        <v>6.7</v>
      </c>
      <c r="C503" s="69"/>
      <c r="D503" s="69">
        <v>5.86</v>
      </c>
      <c r="E503" s="69"/>
      <c r="F503" s="69">
        <v>2.2000000000000002</v>
      </c>
      <c r="G503" s="69">
        <v>3.1</v>
      </c>
      <c r="H503" s="69">
        <v>-1.8341738781744166</v>
      </c>
      <c r="I503" s="69">
        <v>6.8</v>
      </c>
      <c r="J503" s="69">
        <v>1.1219341166857095</v>
      </c>
      <c r="K503" s="69">
        <v>0.20000000000000018</v>
      </c>
    </row>
    <row r="504" spans="1:11" x14ac:dyDescent="0.2">
      <c r="A504" s="68">
        <v>33359</v>
      </c>
      <c r="B504" s="69">
        <v>6.9</v>
      </c>
      <c r="C504" s="69"/>
      <c r="D504" s="69"/>
      <c r="E504" s="69"/>
      <c r="F504" s="69"/>
      <c r="G504" s="69"/>
      <c r="H504" s="69"/>
      <c r="I504" s="69"/>
      <c r="J504" s="69"/>
      <c r="K504" s="69"/>
    </row>
    <row r="505" spans="1:11" x14ac:dyDescent="0.2">
      <c r="A505" s="68">
        <v>33390</v>
      </c>
      <c r="B505" s="69">
        <v>6.9</v>
      </c>
      <c r="C505" s="69"/>
      <c r="D505" s="69"/>
      <c r="E505" s="69"/>
      <c r="F505" s="69"/>
      <c r="G505" s="69"/>
      <c r="H505" s="69"/>
      <c r="I505" s="69"/>
      <c r="J505" s="69"/>
      <c r="K505" s="69"/>
    </row>
    <row r="506" spans="1:11" x14ac:dyDescent="0.2">
      <c r="A506" s="68">
        <v>33420</v>
      </c>
      <c r="B506" s="69">
        <v>6.8</v>
      </c>
      <c r="C506" s="69"/>
      <c r="D506" s="69">
        <v>5.64</v>
      </c>
      <c r="E506" s="69"/>
      <c r="F506" s="69">
        <v>2.7</v>
      </c>
      <c r="G506" s="69">
        <v>3.6</v>
      </c>
      <c r="H506" s="69">
        <v>-1.9586038199748246</v>
      </c>
      <c r="I506" s="69">
        <v>6.9</v>
      </c>
      <c r="J506" s="69">
        <v>1.2383629717080105</v>
      </c>
      <c r="K506" s="69">
        <v>0.10000000000000053</v>
      </c>
    </row>
    <row r="507" spans="1:11" x14ac:dyDescent="0.2">
      <c r="A507" s="68">
        <v>33451</v>
      </c>
      <c r="B507" s="69">
        <v>6.9</v>
      </c>
      <c r="C507" s="69"/>
      <c r="D507" s="69"/>
      <c r="E507" s="69"/>
      <c r="F507" s="69"/>
      <c r="G507" s="69"/>
      <c r="H507" s="69"/>
      <c r="I507" s="69"/>
      <c r="J507" s="69"/>
      <c r="K507" s="69"/>
    </row>
    <row r="508" spans="1:11" x14ac:dyDescent="0.2">
      <c r="A508" s="68">
        <v>33482</v>
      </c>
      <c r="B508" s="69">
        <v>6.9</v>
      </c>
      <c r="C508" s="69"/>
      <c r="D508" s="69"/>
      <c r="E508" s="69"/>
      <c r="F508" s="69"/>
      <c r="G508" s="69"/>
      <c r="H508" s="69"/>
      <c r="I508" s="69"/>
      <c r="J508" s="69"/>
      <c r="K508" s="69"/>
    </row>
    <row r="509" spans="1:11" x14ac:dyDescent="0.2">
      <c r="A509" s="68">
        <v>33512</v>
      </c>
      <c r="B509" s="69">
        <v>7</v>
      </c>
      <c r="C509" s="69"/>
      <c r="D509" s="69">
        <v>4.82</v>
      </c>
      <c r="E509" s="69"/>
      <c r="F509" s="69">
        <v>2.9</v>
      </c>
      <c r="G509" s="69">
        <v>3.2</v>
      </c>
      <c r="H509" s="69">
        <v>-2.2425764132653403</v>
      </c>
      <c r="I509" s="69">
        <v>7.1</v>
      </c>
      <c r="J509" s="69">
        <v>1.4548444102266993</v>
      </c>
      <c r="K509" s="69">
        <v>0.19999999999999929</v>
      </c>
    </row>
    <row r="510" spans="1:11" x14ac:dyDescent="0.2">
      <c r="A510" s="68">
        <v>33543</v>
      </c>
      <c r="B510" s="69">
        <v>7</v>
      </c>
      <c r="C510" s="69"/>
      <c r="D510" s="69"/>
      <c r="E510" s="69"/>
      <c r="F510" s="69"/>
      <c r="G510" s="69"/>
      <c r="H510" s="69"/>
      <c r="I510" s="69"/>
      <c r="J510" s="69"/>
      <c r="K510" s="69"/>
    </row>
    <row r="511" spans="1:11" x14ac:dyDescent="0.2">
      <c r="A511" s="68">
        <v>33573</v>
      </c>
      <c r="B511" s="69">
        <v>7.3</v>
      </c>
      <c r="C511" s="69"/>
      <c r="D511" s="69"/>
      <c r="E511" s="69"/>
      <c r="F511" s="69"/>
      <c r="G511" s="69"/>
      <c r="H511" s="69"/>
      <c r="I511" s="69"/>
      <c r="J511" s="69"/>
      <c r="K511" s="69"/>
    </row>
    <row r="512" spans="1:11" x14ac:dyDescent="0.2">
      <c r="A512" s="68">
        <v>33604</v>
      </c>
      <c r="B512" s="69">
        <v>7.3</v>
      </c>
      <c r="C512" s="69"/>
      <c r="D512" s="69">
        <v>4.0199999999999996</v>
      </c>
      <c r="E512" s="69"/>
      <c r="F512" s="69">
        <v>2.5</v>
      </c>
      <c r="G512" s="69">
        <v>3.1</v>
      </c>
      <c r="H512" s="69">
        <v>-1.7073658930370939</v>
      </c>
      <c r="I512" s="69">
        <v>7.4</v>
      </c>
      <c r="J512" s="69">
        <v>1.7713647573976807</v>
      </c>
      <c r="K512" s="69">
        <v>0.30000000000000071</v>
      </c>
    </row>
    <row r="513" spans="1:11" x14ac:dyDescent="0.2">
      <c r="A513" s="68">
        <v>33635</v>
      </c>
      <c r="B513" s="69">
        <v>7.4</v>
      </c>
      <c r="C513" s="69"/>
      <c r="D513" s="69"/>
      <c r="E513" s="69"/>
      <c r="F513" s="69"/>
      <c r="G513" s="69"/>
      <c r="H513" s="69"/>
      <c r="I513" s="69"/>
      <c r="J513" s="69"/>
      <c r="K513" s="69"/>
    </row>
    <row r="514" spans="1:11" x14ac:dyDescent="0.2">
      <c r="A514" s="68">
        <v>33664</v>
      </c>
      <c r="B514" s="69">
        <v>7.4</v>
      </c>
      <c r="C514" s="69"/>
      <c r="D514" s="69"/>
      <c r="E514" s="69"/>
      <c r="F514" s="69"/>
      <c r="G514" s="69"/>
      <c r="H514" s="69"/>
      <c r="I514" s="69"/>
      <c r="J514" s="69"/>
      <c r="K514" s="69"/>
    </row>
    <row r="515" spans="1:11" x14ac:dyDescent="0.2">
      <c r="A515" s="68">
        <v>33695</v>
      </c>
      <c r="B515" s="69">
        <v>7.4</v>
      </c>
      <c r="C515" s="69"/>
      <c r="D515" s="69">
        <v>3.77</v>
      </c>
      <c r="E515" s="69"/>
      <c r="F515" s="69">
        <v>2.7</v>
      </c>
      <c r="G515" s="69">
        <v>2.9</v>
      </c>
      <c r="H515" s="69">
        <v>-1.2859304667906857</v>
      </c>
      <c r="I515" s="69">
        <v>7.6</v>
      </c>
      <c r="J515" s="69">
        <v>1.9879109609539594</v>
      </c>
      <c r="K515" s="69">
        <v>0.19999999999999929</v>
      </c>
    </row>
    <row r="516" spans="1:11" x14ac:dyDescent="0.2">
      <c r="A516" s="68">
        <v>33725</v>
      </c>
      <c r="B516" s="69">
        <v>7.6</v>
      </c>
      <c r="C516" s="69"/>
      <c r="D516" s="69"/>
      <c r="E516" s="69"/>
      <c r="F516" s="69"/>
      <c r="G516" s="69"/>
      <c r="H516" s="69"/>
      <c r="I516" s="69"/>
      <c r="J516" s="69"/>
      <c r="K516" s="69"/>
    </row>
    <row r="517" spans="1:11" x14ac:dyDescent="0.2">
      <c r="A517" s="68">
        <v>33756</v>
      </c>
      <c r="B517" s="69">
        <v>7.8</v>
      </c>
      <c r="C517" s="69"/>
      <c r="D517" s="69"/>
      <c r="E517" s="69"/>
      <c r="F517" s="69"/>
      <c r="G517" s="69"/>
      <c r="H517" s="69"/>
      <c r="I517" s="69"/>
      <c r="J517" s="69"/>
      <c r="K517" s="69"/>
    </row>
    <row r="518" spans="1:11" x14ac:dyDescent="0.2">
      <c r="A518" s="68">
        <v>33786</v>
      </c>
      <c r="B518" s="69">
        <v>7.7</v>
      </c>
      <c r="C518" s="69"/>
      <c r="D518" s="69">
        <v>3.26</v>
      </c>
      <c r="E518" s="69"/>
      <c r="F518" s="69">
        <v>2.6</v>
      </c>
      <c r="G518" s="69">
        <v>2.4</v>
      </c>
      <c r="H518" s="69">
        <v>-0.96772122469089839</v>
      </c>
      <c r="I518" s="69">
        <v>7.6</v>
      </c>
      <c r="J518" s="69">
        <v>2.00447144544155</v>
      </c>
      <c r="K518" s="69">
        <v>0</v>
      </c>
    </row>
    <row r="519" spans="1:11" x14ac:dyDescent="0.2">
      <c r="A519" s="68">
        <v>33817</v>
      </c>
      <c r="B519" s="69">
        <v>7.6</v>
      </c>
      <c r="C519" s="69"/>
      <c r="D519" s="69"/>
      <c r="E519" s="69"/>
      <c r="F519" s="69"/>
      <c r="G519" s="69"/>
      <c r="H519" s="69"/>
      <c r="I519" s="69"/>
      <c r="J519" s="69"/>
      <c r="K519" s="69"/>
    </row>
    <row r="520" spans="1:11" x14ac:dyDescent="0.2">
      <c r="A520" s="68">
        <v>33848</v>
      </c>
      <c r="B520" s="69">
        <v>7.6</v>
      </c>
      <c r="C520" s="69"/>
      <c r="D520" s="69"/>
      <c r="E520" s="69"/>
      <c r="F520" s="69"/>
      <c r="G520" s="69"/>
      <c r="H520" s="69"/>
      <c r="I520" s="69"/>
      <c r="J520" s="69"/>
      <c r="K520" s="69"/>
    </row>
    <row r="521" spans="1:11" x14ac:dyDescent="0.2">
      <c r="A521" s="68">
        <v>33878</v>
      </c>
      <c r="B521" s="69">
        <v>7.3</v>
      </c>
      <c r="C521" s="69"/>
      <c r="D521" s="69">
        <v>3.04</v>
      </c>
      <c r="E521" s="69"/>
      <c r="F521" s="69">
        <v>2.8</v>
      </c>
      <c r="G521" s="69">
        <v>3</v>
      </c>
      <c r="H521" s="69">
        <v>-0.602206440989006</v>
      </c>
      <c r="I521" s="69">
        <v>7.4</v>
      </c>
      <c r="J521" s="69">
        <v>1.8210371722286203</v>
      </c>
      <c r="K521" s="69">
        <v>-0.19999999999999929</v>
      </c>
    </row>
    <row r="522" spans="1:11" x14ac:dyDescent="0.2">
      <c r="A522" s="68">
        <v>33909</v>
      </c>
      <c r="B522" s="69">
        <v>7.4</v>
      </c>
      <c r="C522" s="69"/>
      <c r="D522" s="69"/>
      <c r="E522" s="69"/>
      <c r="F522" s="69"/>
      <c r="G522" s="69"/>
      <c r="H522" s="69"/>
      <c r="I522" s="69"/>
      <c r="J522" s="69"/>
      <c r="K522" s="69"/>
    </row>
    <row r="523" spans="1:11" x14ac:dyDescent="0.2">
      <c r="A523" s="68">
        <v>33939</v>
      </c>
      <c r="B523" s="69">
        <v>7.4</v>
      </c>
      <c r="C523" s="69"/>
      <c r="D523" s="69"/>
      <c r="E523" s="69"/>
      <c r="F523" s="69"/>
      <c r="G523" s="69"/>
      <c r="H523" s="69"/>
      <c r="I523" s="69"/>
      <c r="J523" s="69"/>
      <c r="K523" s="69"/>
    </row>
    <row r="524" spans="1:11" x14ac:dyDescent="0.2">
      <c r="A524" s="68">
        <v>33970</v>
      </c>
      <c r="B524" s="69">
        <v>7.3</v>
      </c>
      <c r="C524" s="69"/>
      <c r="D524" s="69">
        <v>3.04</v>
      </c>
      <c r="E524" s="69"/>
      <c r="F524" s="69">
        <v>2.4</v>
      </c>
      <c r="G524" s="69">
        <v>2.8</v>
      </c>
      <c r="H524" s="69">
        <v>-1.1151130055356395</v>
      </c>
      <c r="I524" s="69">
        <v>7.1</v>
      </c>
      <c r="J524" s="69">
        <v>1.5479917597664796</v>
      </c>
      <c r="K524" s="69">
        <v>-0.30000000000000071</v>
      </c>
    </row>
    <row r="525" spans="1:11" x14ac:dyDescent="0.2">
      <c r="A525" s="68">
        <v>34001</v>
      </c>
      <c r="B525" s="69">
        <v>7.1</v>
      </c>
      <c r="C525" s="69"/>
      <c r="D525" s="69"/>
      <c r="E525" s="69"/>
      <c r="F525" s="69"/>
      <c r="G525" s="69"/>
      <c r="H525" s="69"/>
      <c r="I525" s="69"/>
      <c r="J525" s="69"/>
      <c r="K525" s="69"/>
    </row>
    <row r="526" spans="1:11" x14ac:dyDescent="0.2">
      <c r="A526" s="68">
        <v>34029</v>
      </c>
      <c r="B526" s="69">
        <v>7</v>
      </c>
      <c r="C526" s="69"/>
      <c r="D526" s="69"/>
      <c r="E526" s="69"/>
      <c r="F526" s="69"/>
      <c r="G526" s="69"/>
      <c r="H526" s="69"/>
      <c r="I526" s="69"/>
      <c r="J526" s="69"/>
      <c r="K526" s="69"/>
    </row>
    <row r="527" spans="1:11" x14ac:dyDescent="0.2">
      <c r="A527" s="68">
        <v>34060</v>
      </c>
      <c r="B527" s="69">
        <v>7.1</v>
      </c>
      <c r="C527" s="69"/>
      <c r="D527" s="69">
        <v>3</v>
      </c>
      <c r="E527" s="69"/>
      <c r="F527" s="69">
        <v>2.7</v>
      </c>
      <c r="G527" s="69">
        <v>3.1</v>
      </c>
      <c r="H527" s="69">
        <v>-1.2231116685431864</v>
      </c>
      <c r="I527" s="69">
        <v>7.1</v>
      </c>
      <c r="J527" s="69">
        <v>1.5674542970115999</v>
      </c>
      <c r="K527" s="69">
        <v>0</v>
      </c>
    </row>
    <row r="528" spans="1:11" x14ac:dyDescent="0.2">
      <c r="A528" s="68">
        <v>34090</v>
      </c>
      <c r="B528" s="69">
        <v>7.1</v>
      </c>
      <c r="C528" s="69"/>
      <c r="D528" s="69"/>
      <c r="E528" s="69"/>
      <c r="F528" s="69"/>
      <c r="G528" s="69"/>
      <c r="H528" s="69"/>
      <c r="I528" s="69"/>
      <c r="J528" s="69"/>
      <c r="K528" s="69"/>
    </row>
    <row r="529" spans="1:11" x14ac:dyDescent="0.2">
      <c r="A529" s="68">
        <v>34121</v>
      </c>
      <c r="B529" s="69">
        <v>7</v>
      </c>
      <c r="C529" s="69"/>
      <c r="D529" s="69"/>
      <c r="E529" s="69"/>
      <c r="F529" s="69"/>
      <c r="G529" s="69"/>
      <c r="H529" s="69"/>
      <c r="I529" s="69"/>
      <c r="J529" s="69"/>
      <c r="K529" s="69"/>
    </row>
    <row r="530" spans="1:11" x14ac:dyDescent="0.2">
      <c r="A530" s="68">
        <v>34151</v>
      </c>
      <c r="B530" s="69">
        <v>6.9</v>
      </c>
      <c r="C530" s="69"/>
      <c r="D530" s="69">
        <v>3.06</v>
      </c>
      <c r="E530" s="69"/>
      <c r="F530" s="69">
        <v>1.7</v>
      </c>
      <c r="G530" s="69">
        <v>2.2999999999999998</v>
      </c>
      <c r="H530" s="69">
        <v>-1.4387444368899938</v>
      </c>
      <c r="I530" s="69">
        <v>6.8</v>
      </c>
      <c r="J530" s="69">
        <v>1.2871004894146401</v>
      </c>
      <c r="K530" s="69">
        <v>-0.29999999999999982</v>
      </c>
    </row>
    <row r="531" spans="1:11" x14ac:dyDescent="0.2">
      <c r="A531" s="68">
        <v>34182</v>
      </c>
      <c r="B531" s="69">
        <v>6.8</v>
      </c>
      <c r="C531" s="69"/>
      <c r="D531" s="69"/>
      <c r="E531" s="69"/>
      <c r="F531" s="69"/>
      <c r="G531" s="69"/>
      <c r="H531" s="69"/>
      <c r="I531" s="69"/>
      <c r="J531" s="69"/>
      <c r="K531" s="69"/>
    </row>
    <row r="532" spans="1:11" x14ac:dyDescent="0.2">
      <c r="A532" s="68">
        <v>34213</v>
      </c>
      <c r="B532" s="69">
        <v>6.7</v>
      </c>
      <c r="C532" s="69"/>
      <c r="D532" s="69"/>
      <c r="E532" s="69"/>
      <c r="F532" s="69"/>
      <c r="G532" s="69"/>
      <c r="H532" s="69"/>
      <c r="I532" s="69"/>
      <c r="J532" s="69"/>
      <c r="K532" s="69"/>
    </row>
    <row r="533" spans="1:11" x14ac:dyDescent="0.2">
      <c r="A533" s="68">
        <v>34243</v>
      </c>
      <c r="B533" s="69">
        <v>6.8</v>
      </c>
      <c r="C533" s="69"/>
      <c r="D533" s="69">
        <v>2.99</v>
      </c>
      <c r="E533" s="69"/>
      <c r="F533" s="69">
        <v>2.2999999999999998</v>
      </c>
      <c r="G533" s="69">
        <v>2.1</v>
      </c>
      <c r="H533" s="69">
        <v>-0.79703522166674201</v>
      </c>
      <c r="I533" s="69">
        <v>6.6</v>
      </c>
      <c r="J533" s="69">
        <v>1.1068718606243397</v>
      </c>
      <c r="K533" s="69">
        <v>-0.20000000000000018</v>
      </c>
    </row>
    <row r="534" spans="1:11" x14ac:dyDescent="0.2">
      <c r="A534" s="68">
        <v>34274</v>
      </c>
      <c r="B534" s="69">
        <v>6.6</v>
      </c>
      <c r="C534" s="69"/>
      <c r="D534" s="69"/>
      <c r="E534" s="69"/>
      <c r="F534" s="69"/>
      <c r="G534" s="69"/>
      <c r="H534" s="69"/>
      <c r="I534" s="69"/>
      <c r="J534" s="69"/>
      <c r="K534" s="69"/>
    </row>
    <row r="535" spans="1:11" x14ac:dyDescent="0.2">
      <c r="A535" s="68">
        <v>34304</v>
      </c>
      <c r="B535" s="69">
        <v>6.5</v>
      </c>
      <c r="C535" s="69"/>
      <c r="D535" s="69"/>
      <c r="E535" s="69"/>
      <c r="F535" s="69"/>
      <c r="G535" s="69"/>
      <c r="H535" s="69"/>
      <c r="I535" s="69"/>
      <c r="J535" s="69"/>
      <c r="K535" s="69"/>
    </row>
    <row r="536" spans="1:11" x14ac:dyDescent="0.2">
      <c r="A536" s="68">
        <v>34335</v>
      </c>
      <c r="B536" s="69">
        <v>6.6</v>
      </c>
      <c r="C536" s="69"/>
      <c r="D536" s="69">
        <v>3.21</v>
      </c>
      <c r="E536" s="69"/>
      <c r="F536" s="69">
        <v>1.4</v>
      </c>
      <c r="G536" s="69">
        <v>1.8</v>
      </c>
      <c r="H536" s="69">
        <v>-0.54217614024972827</v>
      </c>
      <c r="I536" s="69">
        <v>6.6</v>
      </c>
      <c r="J536" s="69">
        <v>1.1267053917638696</v>
      </c>
      <c r="K536" s="69">
        <v>0</v>
      </c>
    </row>
    <row r="537" spans="1:11" x14ac:dyDescent="0.2">
      <c r="A537" s="68">
        <v>34366</v>
      </c>
      <c r="B537" s="69">
        <v>6.6</v>
      </c>
      <c r="C537" s="69"/>
      <c r="D537" s="69"/>
      <c r="E537" s="69"/>
      <c r="F537" s="69"/>
      <c r="G537" s="69"/>
      <c r="H537" s="69"/>
      <c r="I537" s="69"/>
      <c r="J537" s="69"/>
      <c r="K537" s="69"/>
    </row>
    <row r="538" spans="1:11" x14ac:dyDescent="0.2">
      <c r="A538" s="68">
        <v>34394</v>
      </c>
      <c r="B538" s="69">
        <v>6.5</v>
      </c>
      <c r="C538" s="69"/>
      <c r="D538" s="69"/>
      <c r="E538" s="69"/>
      <c r="F538" s="69"/>
      <c r="G538" s="69"/>
      <c r="H538" s="69"/>
      <c r="I538" s="69"/>
      <c r="J538" s="69"/>
      <c r="K538" s="69"/>
    </row>
    <row r="539" spans="1:11" x14ac:dyDescent="0.2">
      <c r="A539" s="68">
        <v>34425</v>
      </c>
      <c r="B539" s="69">
        <v>6.4</v>
      </c>
      <c r="C539" s="69"/>
      <c r="D539" s="69">
        <v>3.94</v>
      </c>
      <c r="E539" s="69"/>
      <c r="F539" s="69">
        <v>2.2999999999999998</v>
      </c>
      <c r="G539" s="69">
        <v>2.7</v>
      </c>
      <c r="H539" s="69">
        <v>9.3996140462104805E-2</v>
      </c>
      <c r="I539" s="69">
        <v>6.2</v>
      </c>
      <c r="J539" s="69">
        <v>0.74653468117879029</v>
      </c>
      <c r="K539" s="69">
        <v>-0.39999999999999947</v>
      </c>
    </row>
    <row r="540" spans="1:11" x14ac:dyDescent="0.2">
      <c r="A540" s="68">
        <v>34455</v>
      </c>
      <c r="B540" s="69">
        <v>6.1</v>
      </c>
      <c r="C540" s="69"/>
      <c r="D540" s="69"/>
      <c r="E540" s="69"/>
      <c r="F540" s="69"/>
      <c r="G540" s="69"/>
      <c r="H540" s="69"/>
      <c r="I540" s="69"/>
      <c r="J540" s="69"/>
      <c r="K540" s="69"/>
    </row>
    <row r="541" spans="1:11" x14ac:dyDescent="0.2">
      <c r="A541" s="68">
        <v>34486</v>
      </c>
      <c r="B541" s="69">
        <v>6.1</v>
      </c>
      <c r="C541" s="69"/>
      <c r="D541" s="69"/>
      <c r="E541" s="69"/>
      <c r="F541" s="69"/>
      <c r="G541" s="69"/>
      <c r="H541" s="69"/>
      <c r="I541" s="69"/>
      <c r="J541" s="69"/>
      <c r="K541" s="69"/>
    </row>
    <row r="542" spans="1:11" x14ac:dyDescent="0.2">
      <c r="A542" s="68">
        <v>34516</v>
      </c>
      <c r="B542" s="69">
        <v>6.1</v>
      </c>
      <c r="C542" s="69"/>
      <c r="D542" s="69">
        <v>4.49</v>
      </c>
      <c r="E542" s="69"/>
      <c r="F542" s="69">
        <v>2.9</v>
      </c>
      <c r="G542" s="69">
        <v>2.2999999999999998</v>
      </c>
      <c r="H542" s="69">
        <v>-3.7946076163697384E-2</v>
      </c>
      <c r="I542" s="69">
        <v>6</v>
      </c>
      <c r="J542" s="69">
        <v>0.56629115449051959</v>
      </c>
      <c r="K542" s="69">
        <v>-0.20000000000000018</v>
      </c>
    </row>
    <row r="543" spans="1:11" x14ac:dyDescent="0.2">
      <c r="A543" s="68">
        <v>34547</v>
      </c>
      <c r="B543" s="69">
        <v>6</v>
      </c>
      <c r="C543" s="69"/>
      <c r="D543" s="69"/>
      <c r="E543" s="69"/>
      <c r="F543" s="69"/>
      <c r="G543" s="69"/>
      <c r="H543" s="69"/>
      <c r="I543" s="69"/>
      <c r="J543" s="69"/>
      <c r="K543" s="69"/>
    </row>
    <row r="544" spans="1:11" x14ac:dyDescent="0.2">
      <c r="A544" s="68">
        <v>34578</v>
      </c>
      <c r="B544" s="69">
        <v>5.9</v>
      </c>
      <c r="C544" s="69"/>
      <c r="D544" s="69"/>
      <c r="E544" s="69"/>
      <c r="F544" s="69"/>
      <c r="G544" s="69"/>
      <c r="H544" s="69"/>
      <c r="I544" s="69"/>
      <c r="J544" s="69"/>
      <c r="K544" s="69"/>
    </row>
    <row r="545" spans="1:11" x14ac:dyDescent="0.2">
      <c r="A545" s="68">
        <v>34608</v>
      </c>
      <c r="B545" s="69">
        <v>5.8</v>
      </c>
      <c r="C545" s="69"/>
      <c r="D545" s="69">
        <v>5.17</v>
      </c>
      <c r="E545" s="69"/>
      <c r="F545" s="69">
        <v>1.9</v>
      </c>
      <c r="G545" s="69">
        <v>2</v>
      </c>
      <c r="H545" s="69">
        <v>0.38119561767329113</v>
      </c>
      <c r="I545" s="69">
        <v>5.6</v>
      </c>
      <c r="J545" s="69">
        <v>0.18590529721045002</v>
      </c>
      <c r="K545" s="69">
        <v>-0.40000000000000036</v>
      </c>
    </row>
    <row r="546" spans="1:11" x14ac:dyDescent="0.2">
      <c r="A546" s="68">
        <v>34639</v>
      </c>
      <c r="B546" s="69">
        <v>5.6</v>
      </c>
      <c r="C546" s="69"/>
      <c r="D546" s="69"/>
      <c r="E546" s="69"/>
      <c r="F546" s="69"/>
      <c r="G546" s="69"/>
      <c r="H546" s="69"/>
      <c r="I546" s="69"/>
      <c r="J546" s="69"/>
      <c r="K546" s="69"/>
    </row>
    <row r="547" spans="1:11" x14ac:dyDescent="0.2">
      <c r="A547" s="68">
        <v>34669</v>
      </c>
      <c r="B547" s="69">
        <v>5.5</v>
      </c>
      <c r="C547" s="69"/>
      <c r="D547" s="69"/>
      <c r="E547" s="69"/>
      <c r="F547" s="69"/>
      <c r="G547" s="69"/>
      <c r="H547" s="69"/>
      <c r="I547" s="69"/>
      <c r="J547" s="69"/>
      <c r="K547" s="69"/>
    </row>
    <row r="548" spans="1:11" x14ac:dyDescent="0.2">
      <c r="A548" s="68">
        <v>34700</v>
      </c>
      <c r="B548" s="69">
        <v>5.6</v>
      </c>
      <c r="C548" s="69"/>
      <c r="D548" s="69">
        <v>5.81</v>
      </c>
      <c r="E548" s="69"/>
      <c r="F548" s="69">
        <v>2</v>
      </c>
      <c r="G548" s="69">
        <v>2.1</v>
      </c>
      <c r="H548" s="69">
        <v>1.0778841452507848E-2</v>
      </c>
      <c r="I548" s="69">
        <v>5.5</v>
      </c>
      <c r="J548" s="69">
        <v>0.10530788213285991</v>
      </c>
      <c r="K548" s="69">
        <v>-9.9999999999999645E-2</v>
      </c>
    </row>
    <row r="549" spans="1:11" x14ac:dyDescent="0.2">
      <c r="A549" s="68">
        <v>34731</v>
      </c>
      <c r="B549" s="69">
        <v>5.4</v>
      </c>
      <c r="C549" s="69"/>
      <c r="D549" s="69"/>
      <c r="E549" s="69"/>
      <c r="F549" s="69"/>
      <c r="G549" s="69"/>
      <c r="H549" s="69"/>
      <c r="I549" s="69"/>
      <c r="J549" s="69"/>
      <c r="K549" s="69"/>
    </row>
    <row r="550" spans="1:11" x14ac:dyDescent="0.2">
      <c r="A550" s="68">
        <v>34759</v>
      </c>
      <c r="B550" s="69">
        <v>5.4</v>
      </c>
      <c r="C550" s="69"/>
      <c r="D550" s="69"/>
      <c r="E550" s="69"/>
      <c r="F550" s="69"/>
      <c r="G550" s="69"/>
      <c r="H550" s="69"/>
      <c r="I550" s="69"/>
      <c r="J550" s="69"/>
      <c r="K550" s="69"/>
    </row>
    <row r="551" spans="1:11" x14ac:dyDescent="0.2">
      <c r="A551" s="68">
        <v>34790</v>
      </c>
      <c r="B551" s="69">
        <v>5.8</v>
      </c>
      <c r="C551" s="69"/>
      <c r="D551" s="69">
        <v>6.02</v>
      </c>
      <c r="E551" s="69"/>
      <c r="F551" s="69">
        <v>2.4</v>
      </c>
      <c r="G551" s="69">
        <v>2.4</v>
      </c>
      <c r="H551" s="69">
        <v>-0.41945299227263977</v>
      </c>
      <c r="I551" s="69">
        <v>5.7</v>
      </c>
      <c r="J551" s="69">
        <v>0.32443116432077002</v>
      </c>
      <c r="K551" s="69">
        <v>0.20000000000000018</v>
      </c>
    </row>
    <row r="552" spans="1:11" x14ac:dyDescent="0.2">
      <c r="A552" s="68">
        <v>34820</v>
      </c>
      <c r="B552" s="69">
        <v>5.6</v>
      </c>
      <c r="C552" s="69"/>
      <c r="D552" s="69"/>
      <c r="E552" s="69"/>
      <c r="F552" s="69"/>
      <c r="G552" s="69"/>
      <c r="H552" s="69"/>
      <c r="I552" s="69"/>
      <c r="J552" s="69"/>
      <c r="K552" s="69"/>
    </row>
    <row r="553" spans="1:11" x14ac:dyDescent="0.2">
      <c r="A553" s="68">
        <v>34851</v>
      </c>
      <c r="B553" s="69">
        <v>5.6</v>
      </c>
      <c r="C553" s="69"/>
      <c r="D553" s="69"/>
      <c r="E553" s="69"/>
      <c r="F553" s="69"/>
      <c r="G553" s="69"/>
      <c r="H553" s="69"/>
      <c r="I553" s="69"/>
      <c r="J553" s="69"/>
      <c r="K553" s="69"/>
    </row>
    <row r="554" spans="1:11" x14ac:dyDescent="0.2">
      <c r="A554" s="68">
        <v>34881</v>
      </c>
      <c r="B554" s="69">
        <v>5.7</v>
      </c>
      <c r="C554" s="69"/>
      <c r="D554" s="69">
        <v>5.8</v>
      </c>
      <c r="E554" s="69"/>
      <c r="F554" s="69">
        <v>1.6</v>
      </c>
      <c r="G554" s="69">
        <v>1.9</v>
      </c>
      <c r="H554" s="69">
        <v>-0.30276718824828741</v>
      </c>
      <c r="I554" s="69">
        <v>5.7</v>
      </c>
      <c r="J554" s="69">
        <v>0.34321001770908044</v>
      </c>
      <c r="K554" s="69">
        <v>0</v>
      </c>
    </row>
    <row r="555" spans="1:11" x14ac:dyDescent="0.2">
      <c r="A555" s="68">
        <v>34912</v>
      </c>
      <c r="B555" s="69">
        <v>5.7</v>
      </c>
      <c r="C555" s="69"/>
      <c r="D555" s="69"/>
      <c r="E555" s="69"/>
      <c r="F555" s="69"/>
      <c r="G555" s="69"/>
      <c r="H555" s="69"/>
      <c r="I555" s="69"/>
      <c r="J555" s="69"/>
      <c r="K555" s="69"/>
    </row>
    <row r="556" spans="1:11" x14ac:dyDescent="0.2">
      <c r="A556" s="68">
        <v>34943</v>
      </c>
      <c r="B556" s="69">
        <v>5.6</v>
      </c>
      <c r="C556" s="69"/>
      <c r="D556" s="69"/>
      <c r="E556" s="69"/>
      <c r="F556" s="69"/>
      <c r="G556" s="69"/>
      <c r="H556" s="69"/>
      <c r="I556" s="69"/>
      <c r="J556" s="69"/>
      <c r="K556" s="69"/>
    </row>
    <row r="557" spans="1:11" x14ac:dyDescent="0.2">
      <c r="A557" s="68">
        <v>34973</v>
      </c>
      <c r="B557" s="69">
        <v>5.5</v>
      </c>
      <c r="C557" s="69"/>
      <c r="D557" s="69">
        <v>5.72</v>
      </c>
      <c r="E557" s="69"/>
      <c r="F557" s="69">
        <v>1.8</v>
      </c>
      <c r="G557" s="69">
        <v>2</v>
      </c>
      <c r="H557" s="69">
        <v>-0.368828838698676</v>
      </c>
      <c r="I557" s="69">
        <v>5.6</v>
      </c>
      <c r="J557" s="69">
        <v>0.26158298913967926</v>
      </c>
      <c r="K557" s="69">
        <v>-0.10000000000000053</v>
      </c>
    </row>
    <row r="558" spans="1:11" x14ac:dyDescent="0.2">
      <c r="A558" s="68">
        <v>35004</v>
      </c>
      <c r="B558" s="69">
        <v>5.6</v>
      </c>
      <c r="C558" s="69"/>
      <c r="D558" s="69"/>
      <c r="E558" s="69"/>
      <c r="F558" s="69"/>
      <c r="G558" s="69"/>
      <c r="H558" s="69"/>
      <c r="I558" s="69"/>
      <c r="J558" s="69"/>
      <c r="K558" s="69"/>
    </row>
    <row r="559" spans="1:11" x14ac:dyDescent="0.2">
      <c r="A559" s="68">
        <v>35034</v>
      </c>
      <c r="B559" s="69">
        <v>5.6</v>
      </c>
      <c r="C559" s="69"/>
      <c r="D559" s="69"/>
      <c r="E559" s="69"/>
      <c r="F559" s="69"/>
      <c r="G559" s="69"/>
      <c r="H559" s="69"/>
      <c r="I559" s="69"/>
      <c r="J559" s="69"/>
      <c r="K559" s="69"/>
    </row>
    <row r="560" spans="1:11" x14ac:dyDescent="0.2">
      <c r="A560" s="68">
        <v>35065</v>
      </c>
      <c r="B560" s="69">
        <v>5.6</v>
      </c>
      <c r="C560" s="69"/>
      <c r="D560" s="69">
        <v>5.36</v>
      </c>
      <c r="E560" s="69"/>
      <c r="F560" s="69">
        <v>2.2000000000000002</v>
      </c>
      <c r="G560" s="69">
        <v>1.6</v>
      </c>
      <c r="H560" s="69">
        <v>-0.37585304028989741</v>
      </c>
      <c r="I560" s="69">
        <v>5.5</v>
      </c>
      <c r="J560" s="69">
        <v>0.17949324796831956</v>
      </c>
      <c r="K560" s="69">
        <v>-9.9999999999999645E-2</v>
      </c>
    </row>
    <row r="561" spans="1:11" x14ac:dyDescent="0.2">
      <c r="A561" s="68">
        <v>35096</v>
      </c>
      <c r="B561" s="69">
        <v>5.5</v>
      </c>
      <c r="C561" s="69"/>
      <c r="D561" s="69"/>
      <c r="E561" s="69"/>
      <c r="F561" s="69"/>
      <c r="G561" s="69"/>
      <c r="H561" s="69"/>
      <c r="I561" s="69"/>
      <c r="J561" s="69"/>
      <c r="K561" s="69"/>
    </row>
    <row r="562" spans="1:11" x14ac:dyDescent="0.2">
      <c r="A562" s="68">
        <v>35125</v>
      </c>
      <c r="B562" s="69">
        <v>5.5</v>
      </c>
      <c r="C562" s="69"/>
      <c r="D562" s="69"/>
      <c r="E562" s="69"/>
      <c r="F562" s="69"/>
      <c r="G562" s="69"/>
      <c r="H562" s="69"/>
      <c r="I562" s="69"/>
      <c r="J562" s="69"/>
      <c r="K562" s="69"/>
    </row>
    <row r="563" spans="1:11" x14ac:dyDescent="0.2">
      <c r="A563" s="68">
        <v>35156</v>
      </c>
      <c r="B563" s="69">
        <v>5.6</v>
      </c>
      <c r="C563" s="69"/>
      <c r="D563" s="69">
        <v>5.24</v>
      </c>
      <c r="E563" s="69"/>
      <c r="F563" s="69">
        <v>2.7</v>
      </c>
      <c r="G563" s="69">
        <v>1.9</v>
      </c>
      <c r="H563" s="69">
        <v>0.48790929819242379</v>
      </c>
      <c r="I563" s="69">
        <v>5.5</v>
      </c>
      <c r="J563" s="69">
        <v>0.19688941218370015</v>
      </c>
      <c r="K563" s="69">
        <v>0</v>
      </c>
    </row>
    <row r="564" spans="1:11" x14ac:dyDescent="0.2">
      <c r="A564" s="68">
        <v>35186</v>
      </c>
      <c r="B564" s="69">
        <v>5.6</v>
      </c>
      <c r="C564" s="69"/>
      <c r="D564" s="69"/>
      <c r="E564" s="69"/>
      <c r="F564" s="69"/>
      <c r="G564" s="69"/>
      <c r="H564" s="69"/>
      <c r="I564" s="69"/>
      <c r="J564" s="69"/>
      <c r="K564" s="69"/>
    </row>
    <row r="565" spans="1:11" x14ac:dyDescent="0.2">
      <c r="A565" s="68">
        <v>35217</v>
      </c>
      <c r="B565" s="69">
        <v>5.3</v>
      </c>
      <c r="C565" s="69"/>
      <c r="D565" s="69"/>
      <c r="E565" s="69"/>
      <c r="F565" s="69"/>
      <c r="G565" s="69"/>
      <c r="H565" s="69"/>
      <c r="I565" s="69"/>
      <c r="J565" s="69"/>
      <c r="K565" s="69"/>
    </row>
    <row r="566" spans="1:11" x14ac:dyDescent="0.2">
      <c r="A566" s="68">
        <v>35247</v>
      </c>
      <c r="B566" s="69">
        <v>5.5</v>
      </c>
      <c r="C566" s="69"/>
      <c r="D566" s="69">
        <v>5.31</v>
      </c>
      <c r="E566" s="69"/>
      <c r="F566" s="69">
        <v>1.7</v>
      </c>
      <c r="G566" s="69">
        <v>1.8</v>
      </c>
      <c r="H566" s="69">
        <v>0.54456877390927083</v>
      </c>
      <c r="I566" s="69">
        <v>5.3</v>
      </c>
      <c r="J566" s="69">
        <v>1.3726235188640246E-2</v>
      </c>
      <c r="K566" s="69">
        <v>-0.20000000000000018</v>
      </c>
    </row>
    <row r="567" spans="1:11" x14ac:dyDescent="0.2">
      <c r="A567" s="68">
        <v>35278</v>
      </c>
      <c r="B567" s="69">
        <v>5.0999999999999996</v>
      </c>
      <c r="C567" s="69"/>
      <c r="D567" s="69"/>
      <c r="E567" s="69"/>
      <c r="F567" s="69"/>
      <c r="G567" s="69"/>
      <c r="H567" s="69"/>
      <c r="I567" s="69"/>
      <c r="J567" s="69"/>
      <c r="K567" s="69"/>
    </row>
    <row r="568" spans="1:11" x14ac:dyDescent="0.2">
      <c r="A568" s="68">
        <v>35309</v>
      </c>
      <c r="B568" s="69">
        <v>5.2</v>
      </c>
      <c r="C568" s="69"/>
      <c r="D568" s="69"/>
      <c r="E568" s="69"/>
      <c r="F568" s="69"/>
      <c r="G568" s="69"/>
      <c r="H568" s="69"/>
      <c r="I568" s="69"/>
      <c r="J568" s="69"/>
      <c r="K568" s="69"/>
    </row>
    <row r="569" spans="1:11" x14ac:dyDescent="0.2">
      <c r="A569" s="68">
        <v>35339</v>
      </c>
      <c r="B569" s="69">
        <v>5.2</v>
      </c>
      <c r="C569" s="69"/>
      <c r="D569" s="69">
        <v>5.28</v>
      </c>
      <c r="E569" s="69"/>
      <c r="F569" s="69">
        <v>2.8</v>
      </c>
      <c r="G569" s="69">
        <v>2.2999999999999998</v>
      </c>
      <c r="H569" s="69">
        <v>0.69997379940858195</v>
      </c>
      <c r="I569" s="69">
        <v>5.3</v>
      </c>
      <c r="J569" s="69">
        <v>2.9965140931840217E-2</v>
      </c>
      <c r="K569" s="69">
        <v>0</v>
      </c>
    </row>
    <row r="570" spans="1:11" x14ac:dyDescent="0.2">
      <c r="A570" s="68">
        <v>35370</v>
      </c>
      <c r="B570" s="69">
        <v>5.4</v>
      </c>
      <c r="C570" s="69"/>
      <c r="D570" s="69"/>
      <c r="E570" s="69"/>
      <c r="F570" s="69"/>
      <c r="G570" s="69"/>
      <c r="H570" s="69"/>
      <c r="I570" s="69"/>
      <c r="J570" s="69"/>
      <c r="K570" s="69"/>
    </row>
    <row r="571" spans="1:11" x14ac:dyDescent="0.2">
      <c r="A571" s="68">
        <v>35400</v>
      </c>
      <c r="B571" s="69">
        <v>5.4</v>
      </c>
      <c r="C571" s="69"/>
      <c r="D571" s="69"/>
      <c r="E571" s="69"/>
      <c r="F571" s="69"/>
      <c r="G571" s="69"/>
      <c r="H571" s="69"/>
      <c r="I571" s="69"/>
      <c r="J571" s="69"/>
      <c r="K571" s="69"/>
    </row>
    <row r="572" spans="1:11" x14ac:dyDescent="0.2">
      <c r="A572" s="68">
        <v>35431</v>
      </c>
      <c r="B572" s="69">
        <v>5.3</v>
      </c>
      <c r="C572" s="69"/>
      <c r="D572" s="69">
        <v>5.28</v>
      </c>
      <c r="E572" s="69"/>
      <c r="F572" s="69">
        <v>1.8</v>
      </c>
      <c r="G572" s="69">
        <v>1.6</v>
      </c>
      <c r="H572" s="69">
        <v>0.42602638066118192</v>
      </c>
      <c r="I572" s="69">
        <v>5.2</v>
      </c>
      <c r="J572" s="69">
        <v>-5.4425401136150242E-2</v>
      </c>
      <c r="K572" s="69">
        <v>-9.9999999999999645E-2</v>
      </c>
    </row>
    <row r="573" spans="1:11" x14ac:dyDescent="0.2">
      <c r="A573" s="68">
        <v>35462</v>
      </c>
      <c r="B573" s="69">
        <v>5.2</v>
      </c>
      <c r="C573" s="69"/>
      <c r="D573" s="69"/>
      <c r="E573" s="69"/>
      <c r="F573" s="69"/>
      <c r="G573" s="69"/>
      <c r="H573" s="69"/>
      <c r="I573" s="69"/>
      <c r="J573" s="69"/>
      <c r="K573" s="69"/>
    </row>
    <row r="574" spans="1:11" x14ac:dyDescent="0.2">
      <c r="A574" s="68">
        <v>35490</v>
      </c>
      <c r="B574" s="69">
        <v>5.2</v>
      </c>
      <c r="C574" s="69"/>
      <c r="D574" s="69"/>
      <c r="E574" s="69"/>
      <c r="F574" s="69"/>
      <c r="G574" s="69"/>
      <c r="H574" s="69"/>
      <c r="I574" s="69"/>
      <c r="J574" s="69"/>
      <c r="K574" s="69"/>
    </row>
    <row r="575" spans="1:11" x14ac:dyDescent="0.2">
      <c r="A575" s="68">
        <v>35521</v>
      </c>
      <c r="B575" s="69">
        <v>5.0999999999999996</v>
      </c>
      <c r="C575" s="69"/>
      <c r="D575" s="69">
        <v>5.52</v>
      </c>
      <c r="E575" s="69"/>
      <c r="F575" s="69">
        <v>1</v>
      </c>
      <c r="G575" s="69">
        <v>2.1</v>
      </c>
      <c r="H575" s="69">
        <v>1.1397148117735512</v>
      </c>
      <c r="I575" s="69">
        <v>5</v>
      </c>
      <c r="J575" s="69">
        <v>-0.23946966586832019</v>
      </c>
      <c r="K575" s="69">
        <v>-0.20000000000000018</v>
      </c>
    </row>
    <row r="576" spans="1:11" x14ac:dyDescent="0.2">
      <c r="A576" s="68">
        <v>35551</v>
      </c>
      <c r="B576" s="69">
        <v>4.9000000000000004</v>
      </c>
      <c r="C576" s="69"/>
      <c r="D576" s="69"/>
      <c r="E576" s="69"/>
      <c r="F576" s="69"/>
      <c r="G576" s="69"/>
      <c r="H576" s="69"/>
      <c r="I576" s="69"/>
      <c r="J576" s="69"/>
      <c r="K576" s="69"/>
    </row>
    <row r="577" spans="1:11" x14ac:dyDescent="0.2">
      <c r="A577" s="68">
        <v>35582</v>
      </c>
      <c r="B577" s="69">
        <v>5</v>
      </c>
      <c r="C577" s="69"/>
      <c r="D577" s="69"/>
      <c r="E577" s="69"/>
      <c r="F577" s="69"/>
      <c r="G577" s="69"/>
      <c r="H577" s="69"/>
      <c r="I577" s="69"/>
      <c r="J577" s="69"/>
      <c r="K577" s="69"/>
    </row>
    <row r="578" spans="1:11" x14ac:dyDescent="0.2">
      <c r="A578" s="68">
        <v>35612</v>
      </c>
      <c r="B578" s="69">
        <v>4.9000000000000004</v>
      </c>
      <c r="C578" s="69"/>
      <c r="D578" s="69">
        <v>5.53</v>
      </c>
      <c r="E578" s="69"/>
      <c r="F578" s="69">
        <v>1.1000000000000001</v>
      </c>
      <c r="G578" s="69">
        <v>0.9</v>
      </c>
      <c r="H578" s="69">
        <v>1.409902265818519</v>
      </c>
      <c r="I578" s="69">
        <v>4.9000000000000004</v>
      </c>
      <c r="J578" s="69">
        <v>-0.32518462756923938</v>
      </c>
      <c r="K578" s="69">
        <v>-9.9999999999999645E-2</v>
      </c>
    </row>
    <row r="579" spans="1:11" x14ac:dyDescent="0.2">
      <c r="A579" s="68">
        <v>35643</v>
      </c>
      <c r="B579" s="69">
        <v>4.8</v>
      </c>
      <c r="C579" s="69"/>
      <c r="D579" s="69"/>
      <c r="E579" s="69"/>
      <c r="F579" s="69"/>
      <c r="G579" s="69"/>
      <c r="H579" s="69"/>
      <c r="I579" s="69"/>
      <c r="J579" s="69"/>
      <c r="K579" s="69"/>
    </row>
    <row r="580" spans="1:11" x14ac:dyDescent="0.2">
      <c r="A580" s="68">
        <v>35674</v>
      </c>
      <c r="B580" s="69">
        <v>4.9000000000000004</v>
      </c>
      <c r="C580" s="69"/>
      <c r="D580" s="69"/>
      <c r="E580" s="69"/>
      <c r="F580" s="69"/>
      <c r="G580" s="69"/>
      <c r="H580" s="69"/>
      <c r="I580" s="69"/>
      <c r="J580" s="69"/>
      <c r="K580" s="69"/>
    </row>
    <row r="581" spans="1:11" x14ac:dyDescent="0.2">
      <c r="A581" s="68">
        <v>35704</v>
      </c>
      <c r="B581" s="69">
        <v>4.7</v>
      </c>
      <c r="C581" s="69"/>
      <c r="D581" s="69">
        <v>5.51</v>
      </c>
      <c r="E581" s="69"/>
      <c r="F581" s="69">
        <v>1.3</v>
      </c>
      <c r="G581" s="69">
        <v>1.3</v>
      </c>
      <c r="H581" s="69">
        <v>1.2628584552461408</v>
      </c>
      <c r="I581" s="69">
        <v>4.7</v>
      </c>
      <c r="J581" s="69">
        <v>-0.5115800770927601</v>
      </c>
      <c r="K581" s="69">
        <v>-0.20000000000000018</v>
      </c>
    </row>
    <row r="582" spans="1:11" x14ac:dyDescent="0.2">
      <c r="A582" s="68">
        <v>35735</v>
      </c>
      <c r="B582" s="69">
        <v>4.5999999999999996</v>
      </c>
      <c r="C582" s="69"/>
      <c r="D582" s="69"/>
      <c r="E582" s="69"/>
      <c r="F582" s="69"/>
      <c r="G582" s="69"/>
      <c r="H582" s="69"/>
      <c r="I582" s="69"/>
      <c r="J582" s="69"/>
      <c r="K582" s="69"/>
    </row>
    <row r="583" spans="1:11" x14ac:dyDescent="0.2">
      <c r="A583" s="68">
        <v>35765</v>
      </c>
      <c r="B583" s="69">
        <v>4.7</v>
      </c>
      <c r="C583" s="69"/>
      <c r="D583" s="69"/>
      <c r="E583" s="69"/>
      <c r="F583" s="69"/>
      <c r="G583" s="69"/>
      <c r="H583" s="69"/>
      <c r="I583" s="69"/>
      <c r="J583" s="69"/>
      <c r="K583" s="69"/>
    </row>
    <row r="584" spans="1:11" x14ac:dyDescent="0.2">
      <c r="A584" s="68">
        <v>35796</v>
      </c>
      <c r="B584" s="69">
        <v>4.5999999999999996</v>
      </c>
      <c r="C584" s="69"/>
      <c r="D584" s="69">
        <v>5.52</v>
      </c>
      <c r="E584" s="69"/>
      <c r="F584" s="69">
        <v>0</v>
      </c>
      <c r="G584" s="69">
        <v>1.2</v>
      </c>
      <c r="H584" s="69">
        <v>1.2474276279261787</v>
      </c>
      <c r="I584" s="69">
        <v>4.5999999999999996</v>
      </c>
      <c r="J584" s="69">
        <v>-0.59865889364543001</v>
      </c>
      <c r="K584" s="69">
        <v>-0.10000000000000053</v>
      </c>
    </row>
    <row r="585" spans="1:11" x14ac:dyDescent="0.2">
      <c r="A585" s="68">
        <v>35827</v>
      </c>
      <c r="B585" s="69">
        <v>4.5999999999999996</v>
      </c>
      <c r="C585" s="69"/>
      <c r="D585" s="69"/>
      <c r="E585" s="69"/>
      <c r="F585" s="69"/>
      <c r="G585" s="69"/>
      <c r="H585" s="69"/>
      <c r="I585" s="69"/>
      <c r="J585" s="69"/>
      <c r="K585" s="69"/>
    </row>
    <row r="586" spans="1:11" x14ac:dyDescent="0.2">
      <c r="A586" s="68">
        <v>35855</v>
      </c>
      <c r="B586" s="69">
        <v>4.7</v>
      </c>
      <c r="C586" s="69"/>
      <c r="D586" s="69"/>
      <c r="E586" s="69"/>
      <c r="F586" s="69"/>
      <c r="G586" s="69"/>
      <c r="H586" s="69"/>
      <c r="I586" s="69"/>
      <c r="J586" s="69"/>
      <c r="K586" s="69"/>
    </row>
    <row r="587" spans="1:11" x14ac:dyDescent="0.2">
      <c r="A587" s="68">
        <v>35886</v>
      </c>
      <c r="B587" s="69">
        <v>4.3</v>
      </c>
      <c r="C587" s="69"/>
      <c r="D587" s="69">
        <v>5.5</v>
      </c>
      <c r="E587" s="69"/>
      <c r="F587" s="69">
        <v>0.7</v>
      </c>
      <c r="G587" s="69">
        <v>1.2</v>
      </c>
      <c r="H587" s="69">
        <v>1.1349789925612752</v>
      </c>
      <c r="I587" s="69">
        <v>4.4000000000000004</v>
      </c>
      <c r="J587" s="69">
        <v>-0.78641746041195937</v>
      </c>
      <c r="K587" s="69">
        <v>-0.19999999999999929</v>
      </c>
    </row>
    <row r="588" spans="1:11" x14ac:dyDescent="0.2">
      <c r="A588" s="68">
        <v>35916</v>
      </c>
      <c r="B588" s="69">
        <v>4.4000000000000004</v>
      </c>
      <c r="C588" s="69"/>
      <c r="D588" s="69"/>
      <c r="E588" s="69"/>
      <c r="F588" s="69"/>
      <c r="G588" s="69"/>
      <c r="H588" s="69"/>
      <c r="I588" s="69"/>
      <c r="J588" s="69"/>
      <c r="K588" s="69"/>
    </row>
    <row r="589" spans="1:11" x14ac:dyDescent="0.2">
      <c r="A589" s="68">
        <v>35947</v>
      </c>
      <c r="B589" s="69">
        <v>4.5</v>
      </c>
      <c r="C589" s="69"/>
      <c r="D589" s="69"/>
      <c r="E589" s="69"/>
      <c r="F589" s="69"/>
      <c r="G589" s="69"/>
      <c r="H589" s="69"/>
      <c r="I589" s="69"/>
      <c r="J589" s="69"/>
      <c r="K589" s="69"/>
    </row>
    <row r="590" spans="1:11" x14ac:dyDescent="0.2">
      <c r="A590" s="68">
        <v>35977</v>
      </c>
      <c r="B590" s="69">
        <v>4.5</v>
      </c>
      <c r="C590" s="69"/>
      <c r="D590" s="69">
        <v>5.53</v>
      </c>
      <c r="E590" s="69"/>
      <c r="F590" s="69">
        <v>1.2</v>
      </c>
      <c r="G590" s="69">
        <v>1.4</v>
      </c>
      <c r="H590" s="69">
        <v>1.348785186713708</v>
      </c>
      <c r="I590" s="69">
        <v>4.5</v>
      </c>
      <c r="J590" s="69">
        <v>-0.6748462097758603</v>
      </c>
      <c r="K590" s="69">
        <v>9.9999999999999645E-2</v>
      </c>
    </row>
    <row r="591" spans="1:11" x14ac:dyDescent="0.2">
      <c r="A591" s="68">
        <v>36008</v>
      </c>
      <c r="B591" s="69">
        <v>4.5</v>
      </c>
      <c r="C591" s="69"/>
      <c r="D591" s="69"/>
      <c r="E591" s="69"/>
      <c r="F591" s="69"/>
      <c r="G591" s="69"/>
      <c r="H591" s="69"/>
      <c r="I591" s="69"/>
      <c r="J591" s="69"/>
      <c r="K591" s="69"/>
    </row>
    <row r="592" spans="1:11" x14ac:dyDescent="0.2">
      <c r="A592" s="68">
        <v>36039</v>
      </c>
      <c r="B592" s="69">
        <v>4.5999999999999996</v>
      </c>
      <c r="C592" s="69"/>
      <c r="D592" s="69"/>
      <c r="E592" s="69"/>
      <c r="F592" s="69"/>
      <c r="G592" s="69"/>
      <c r="H592" s="69"/>
      <c r="I592" s="69"/>
      <c r="J592" s="69"/>
      <c r="K592" s="69"/>
    </row>
    <row r="593" spans="1:11" x14ac:dyDescent="0.2">
      <c r="A593" s="68">
        <v>36069</v>
      </c>
      <c r="B593" s="69">
        <v>4.5</v>
      </c>
      <c r="C593" s="69"/>
      <c r="D593" s="69">
        <v>4.8600000000000003</v>
      </c>
      <c r="E593" s="69"/>
      <c r="F593" s="69">
        <v>1.1000000000000001</v>
      </c>
      <c r="G593" s="69">
        <v>1.3</v>
      </c>
      <c r="H593" s="69">
        <v>1.9033902229081523</v>
      </c>
      <c r="I593" s="69">
        <v>4.4000000000000004</v>
      </c>
      <c r="J593" s="69">
        <v>-0.76393028093660931</v>
      </c>
      <c r="K593" s="69">
        <v>-9.9999999999999645E-2</v>
      </c>
    </row>
    <row r="594" spans="1:11" x14ac:dyDescent="0.2">
      <c r="A594" s="68">
        <v>36100</v>
      </c>
      <c r="B594" s="69">
        <v>4.4000000000000004</v>
      </c>
      <c r="C594" s="69"/>
      <c r="D594" s="69"/>
      <c r="E594" s="69"/>
      <c r="F594" s="69"/>
      <c r="G594" s="69"/>
      <c r="H594" s="69"/>
      <c r="I594" s="69"/>
      <c r="J594" s="69"/>
      <c r="K594" s="69"/>
    </row>
    <row r="595" spans="1:11" x14ac:dyDescent="0.2">
      <c r="A595" s="68">
        <v>36130</v>
      </c>
      <c r="B595" s="69">
        <v>4.4000000000000004</v>
      </c>
      <c r="C595" s="69"/>
      <c r="D595" s="69"/>
      <c r="E595" s="69"/>
      <c r="F595" s="69"/>
      <c r="G595" s="69"/>
      <c r="H595" s="69"/>
      <c r="I595" s="69"/>
      <c r="J595" s="69"/>
      <c r="K595" s="69"/>
    </row>
    <row r="596" spans="1:11" x14ac:dyDescent="0.2">
      <c r="A596" s="68">
        <v>36161</v>
      </c>
      <c r="B596" s="69">
        <v>4.3</v>
      </c>
      <c r="C596" s="69"/>
      <c r="D596" s="69">
        <v>4.7300000000000004</v>
      </c>
      <c r="E596" s="69"/>
      <c r="F596" s="69">
        <v>0.8</v>
      </c>
      <c r="G596" s="69">
        <v>1</v>
      </c>
      <c r="H596" s="69">
        <v>1.774238458857158</v>
      </c>
      <c r="I596" s="69">
        <v>4.3</v>
      </c>
      <c r="J596" s="69">
        <v>-0.85365027019450057</v>
      </c>
      <c r="K596" s="69">
        <v>-0.10000000000000053</v>
      </c>
    </row>
    <row r="597" spans="1:11" x14ac:dyDescent="0.2">
      <c r="A597" s="68">
        <v>36192</v>
      </c>
      <c r="B597" s="69">
        <v>4.4000000000000004</v>
      </c>
      <c r="C597" s="69"/>
      <c r="D597" s="69"/>
      <c r="E597" s="69"/>
      <c r="F597" s="69"/>
      <c r="G597" s="69"/>
      <c r="H597" s="69"/>
      <c r="I597" s="69"/>
      <c r="J597" s="69"/>
      <c r="K597" s="69"/>
    </row>
    <row r="598" spans="1:11" x14ac:dyDescent="0.2">
      <c r="A598" s="68">
        <v>36220</v>
      </c>
      <c r="B598" s="69">
        <v>4.2</v>
      </c>
      <c r="C598" s="69"/>
      <c r="D598" s="69"/>
      <c r="E598" s="69"/>
      <c r="F598" s="69"/>
      <c r="G598" s="69"/>
      <c r="H598" s="69"/>
      <c r="I598" s="69"/>
      <c r="J598" s="69"/>
      <c r="K598" s="69"/>
    </row>
    <row r="599" spans="1:11" x14ac:dyDescent="0.2">
      <c r="A599" s="68">
        <v>36251</v>
      </c>
      <c r="B599" s="69">
        <v>4.3</v>
      </c>
      <c r="C599" s="69"/>
      <c r="D599" s="69">
        <v>4.75</v>
      </c>
      <c r="E599" s="69"/>
      <c r="F599" s="69">
        <v>2.2999999999999998</v>
      </c>
      <c r="G599" s="69">
        <v>1.4</v>
      </c>
      <c r="H599" s="69">
        <v>1.5415638085928052</v>
      </c>
      <c r="I599" s="69">
        <v>4.3</v>
      </c>
      <c r="J599" s="69">
        <v>-0.84398305213940006</v>
      </c>
      <c r="K599" s="69">
        <v>0</v>
      </c>
    </row>
    <row r="600" spans="1:11" x14ac:dyDescent="0.2">
      <c r="A600" s="68">
        <v>36281</v>
      </c>
      <c r="B600" s="69">
        <v>4.2</v>
      </c>
      <c r="C600" s="69"/>
      <c r="D600" s="69"/>
      <c r="E600" s="69"/>
      <c r="F600" s="69"/>
      <c r="G600" s="69"/>
      <c r="H600" s="69"/>
      <c r="I600" s="69"/>
      <c r="J600" s="69"/>
      <c r="K600" s="69"/>
    </row>
    <row r="601" spans="1:11" x14ac:dyDescent="0.2">
      <c r="A601" s="68">
        <v>36312</v>
      </c>
      <c r="B601" s="69">
        <v>4.3</v>
      </c>
      <c r="C601" s="69"/>
      <c r="D601" s="69"/>
      <c r="E601" s="69"/>
      <c r="F601" s="69"/>
      <c r="G601" s="69"/>
      <c r="H601" s="69"/>
      <c r="I601" s="69"/>
      <c r="J601" s="69"/>
      <c r="K601" s="69"/>
    </row>
    <row r="602" spans="1:11" x14ac:dyDescent="0.2">
      <c r="A602" s="68">
        <v>36342</v>
      </c>
      <c r="B602" s="69">
        <v>4.3</v>
      </c>
      <c r="C602" s="69"/>
      <c r="D602" s="69">
        <v>5.09</v>
      </c>
      <c r="E602" s="69"/>
      <c r="F602" s="69">
        <v>2.2000000000000002</v>
      </c>
      <c r="G602" s="69">
        <v>1.5</v>
      </c>
      <c r="H602" s="69">
        <v>1.8065275708872619</v>
      </c>
      <c r="I602" s="69">
        <v>4.2</v>
      </c>
      <c r="J602" s="69">
        <v>-0.93490264848963989</v>
      </c>
      <c r="K602" s="69">
        <v>-9.9999999999999645E-2</v>
      </c>
    </row>
    <row r="603" spans="1:11" x14ac:dyDescent="0.2">
      <c r="A603" s="68">
        <v>36373</v>
      </c>
      <c r="B603" s="69">
        <v>4.2</v>
      </c>
      <c r="C603" s="69"/>
      <c r="D603" s="69"/>
      <c r="E603" s="69"/>
      <c r="F603" s="69"/>
      <c r="G603" s="69"/>
      <c r="H603" s="69"/>
      <c r="I603" s="69"/>
      <c r="J603" s="69"/>
      <c r="K603" s="69"/>
    </row>
    <row r="604" spans="1:11" x14ac:dyDescent="0.2">
      <c r="A604" s="68">
        <v>36404</v>
      </c>
      <c r="B604" s="69">
        <v>4.2</v>
      </c>
      <c r="C604" s="69"/>
      <c r="D604" s="69"/>
      <c r="E604" s="69"/>
      <c r="F604" s="69"/>
      <c r="G604" s="69"/>
      <c r="H604" s="69"/>
      <c r="I604" s="69"/>
      <c r="J604" s="69"/>
      <c r="K604" s="69"/>
    </row>
    <row r="605" spans="1:11" x14ac:dyDescent="0.2">
      <c r="A605" s="68">
        <v>36434</v>
      </c>
      <c r="B605" s="69">
        <v>4.0999999999999996</v>
      </c>
      <c r="C605" s="69"/>
      <c r="D605" s="69">
        <v>5.31</v>
      </c>
      <c r="E605" s="69"/>
      <c r="F605" s="69">
        <v>2.4</v>
      </c>
      <c r="G605" s="69">
        <v>1.9</v>
      </c>
      <c r="H605" s="69">
        <v>2.3877959033504981</v>
      </c>
      <c r="I605" s="69">
        <v>4.0999999999999996</v>
      </c>
      <c r="J605" s="69">
        <v>-1.0263811204110205</v>
      </c>
      <c r="K605" s="69">
        <v>-0.10000000000000053</v>
      </c>
    </row>
    <row r="606" spans="1:11" x14ac:dyDescent="0.2">
      <c r="A606" s="68">
        <v>36465</v>
      </c>
      <c r="B606" s="69">
        <v>4.0999999999999996</v>
      </c>
      <c r="C606" s="69"/>
      <c r="D606" s="69"/>
      <c r="E606" s="69"/>
      <c r="F606" s="69"/>
      <c r="G606" s="69"/>
      <c r="H606" s="69"/>
      <c r="I606" s="69"/>
      <c r="J606" s="69"/>
      <c r="K606" s="69"/>
    </row>
    <row r="607" spans="1:11" x14ac:dyDescent="0.2">
      <c r="A607" s="68">
        <v>36495</v>
      </c>
      <c r="B607" s="69">
        <v>4</v>
      </c>
      <c r="C607" s="69"/>
      <c r="D607" s="69"/>
      <c r="E607" s="69"/>
      <c r="F607" s="69"/>
      <c r="G607" s="69"/>
      <c r="H607" s="69"/>
      <c r="I607" s="69"/>
      <c r="J607" s="69"/>
      <c r="K607" s="69"/>
    </row>
    <row r="608" spans="1:11" x14ac:dyDescent="0.2">
      <c r="A608" s="68">
        <v>36526</v>
      </c>
      <c r="B608" s="69">
        <v>4</v>
      </c>
      <c r="C608" s="69"/>
      <c r="D608" s="69">
        <v>5.68</v>
      </c>
      <c r="E608" s="69"/>
      <c r="F608" s="69">
        <v>3.3</v>
      </c>
      <c r="G608" s="69">
        <v>2.1</v>
      </c>
      <c r="H608" s="69">
        <v>1.681944483369624</v>
      </c>
      <c r="I608" s="69">
        <v>4</v>
      </c>
      <c r="J608" s="69">
        <v>-1.1183894598256403</v>
      </c>
      <c r="K608" s="69">
        <v>-9.9999999999999645E-2</v>
      </c>
    </row>
    <row r="609" spans="1:11" x14ac:dyDescent="0.2">
      <c r="A609" s="68">
        <v>36557</v>
      </c>
      <c r="B609" s="69">
        <v>4.0999999999999996</v>
      </c>
      <c r="C609" s="69"/>
      <c r="D609" s="69"/>
      <c r="E609" s="69"/>
      <c r="F609" s="69"/>
      <c r="G609" s="69"/>
      <c r="H609" s="69"/>
      <c r="I609" s="69"/>
      <c r="J609" s="69"/>
      <c r="K609" s="69"/>
    </row>
    <row r="610" spans="1:11" x14ac:dyDescent="0.2">
      <c r="A610" s="68">
        <v>36586</v>
      </c>
      <c r="B610" s="69">
        <v>4</v>
      </c>
      <c r="C610" s="69"/>
      <c r="D610" s="69"/>
      <c r="E610" s="69"/>
      <c r="F610" s="69"/>
      <c r="G610" s="69"/>
      <c r="H610" s="69"/>
      <c r="I610" s="69"/>
      <c r="J610" s="69"/>
      <c r="K610" s="69"/>
    </row>
    <row r="611" spans="1:11" x14ac:dyDescent="0.2">
      <c r="A611" s="68">
        <v>36617</v>
      </c>
      <c r="B611" s="69">
        <v>3.8</v>
      </c>
      <c r="C611" s="69"/>
      <c r="D611" s="69">
        <v>6.27</v>
      </c>
      <c r="E611" s="69"/>
      <c r="F611" s="69">
        <v>1.9</v>
      </c>
      <c r="G611" s="69">
        <v>1.4</v>
      </c>
      <c r="H611" s="69">
        <v>2.4819392112257477</v>
      </c>
      <c r="I611" s="69">
        <v>3.9</v>
      </c>
      <c r="J611" s="69">
        <v>-1.2108984554991902</v>
      </c>
      <c r="K611" s="69">
        <v>-0.10000000000000009</v>
      </c>
    </row>
    <row r="612" spans="1:11" x14ac:dyDescent="0.2">
      <c r="A612" s="68">
        <v>36647</v>
      </c>
      <c r="B612" s="69">
        <v>4</v>
      </c>
      <c r="C612" s="69"/>
      <c r="D612" s="69"/>
      <c r="E612" s="69"/>
      <c r="F612" s="69"/>
      <c r="G612" s="69"/>
      <c r="H612" s="69"/>
      <c r="I612" s="69"/>
      <c r="J612" s="69"/>
      <c r="K612" s="69"/>
    </row>
    <row r="613" spans="1:11" x14ac:dyDescent="0.2">
      <c r="A613" s="68">
        <v>36678</v>
      </c>
      <c r="B613" s="69">
        <v>4</v>
      </c>
      <c r="C613" s="69"/>
      <c r="D613" s="69"/>
      <c r="E613" s="69"/>
      <c r="F613" s="69"/>
      <c r="G613" s="69"/>
      <c r="H613" s="69"/>
      <c r="I613" s="69"/>
      <c r="J613" s="69"/>
      <c r="K613" s="69"/>
    </row>
    <row r="614" spans="1:11" x14ac:dyDescent="0.2">
      <c r="A614" s="68">
        <v>36708</v>
      </c>
      <c r="B614" s="69">
        <v>4</v>
      </c>
      <c r="C614" s="69"/>
      <c r="D614" s="69">
        <v>6.52</v>
      </c>
      <c r="E614" s="69"/>
      <c r="F614" s="69">
        <v>2.6</v>
      </c>
      <c r="G614" s="69">
        <v>1.9</v>
      </c>
      <c r="H614" s="69">
        <v>1.5901398775350239</v>
      </c>
      <c r="I614" s="69">
        <v>4</v>
      </c>
      <c r="J614" s="69">
        <v>-1.1038795105662302</v>
      </c>
      <c r="K614" s="69">
        <v>0.10000000000000009</v>
      </c>
    </row>
    <row r="615" spans="1:11" x14ac:dyDescent="0.2">
      <c r="A615" s="68">
        <v>36739</v>
      </c>
      <c r="B615" s="69">
        <v>4.0999999999999996</v>
      </c>
      <c r="C615" s="69"/>
      <c r="D615" s="69"/>
      <c r="E615" s="69"/>
      <c r="F615" s="69"/>
      <c r="G615" s="69"/>
      <c r="H615" s="69"/>
      <c r="I615" s="69"/>
      <c r="J615" s="69"/>
      <c r="K615" s="69"/>
    </row>
    <row r="616" spans="1:11" x14ac:dyDescent="0.2">
      <c r="A616" s="68">
        <v>36770</v>
      </c>
      <c r="B616" s="69">
        <v>3.9</v>
      </c>
      <c r="C616" s="69"/>
      <c r="D616" s="69"/>
      <c r="E616" s="69"/>
      <c r="F616" s="69"/>
      <c r="G616" s="69"/>
      <c r="H616" s="69"/>
      <c r="I616" s="69"/>
      <c r="J616" s="69"/>
      <c r="K616" s="69"/>
    </row>
    <row r="617" spans="1:11" x14ac:dyDescent="0.2">
      <c r="A617" s="68">
        <v>36800</v>
      </c>
      <c r="B617" s="69">
        <v>3.9</v>
      </c>
      <c r="C617" s="69"/>
      <c r="D617" s="69">
        <v>6.47</v>
      </c>
      <c r="E617" s="69"/>
      <c r="F617" s="69">
        <v>2.2999999999999998</v>
      </c>
      <c r="G617" s="69">
        <v>2</v>
      </c>
      <c r="H617" s="69">
        <v>1.2547163181800602</v>
      </c>
      <c r="I617" s="69">
        <v>3.9</v>
      </c>
      <c r="J617" s="69">
        <v>-1.1973053895934798</v>
      </c>
      <c r="K617" s="69">
        <v>-0.10000000000000009</v>
      </c>
    </row>
    <row r="618" spans="1:11" x14ac:dyDescent="0.2">
      <c r="A618" s="68">
        <v>36831</v>
      </c>
      <c r="B618" s="69">
        <v>3.9</v>
      </c>
      <c r="C618" s="69"/>
      <c r="D618" s="69"/>
      <c r="E618" s="69"/>
      <c r="F618" s="69"/>
      <c r="G618" s="69"/>
      <c r="H618" s="69"/>
      <c r="I618" s="69"/>
      <c r="J618" s="69"/>
      <c r="K618" s="69"/>
    </row>
    <row r="619" spans="1:11" x14ac:dyDescent="0.2">
      <c r="A619" s="68">
        <v>36861</v>
      </c>
      <c r="B619" s="69">
        <v>3.9</v>
      </c>
      <c r="C619" s="69"/>
      <c r="D619" s="69"/>
      <c r="E619" s="69"/>
      <c r="F619" s="69"/>
      <c r="G619" s="69"/>
      <c r="H619" s="69"/>
      <c r="I619" s="69"/>
      <c r="J619" s="69"/>
      <c r="K619" s="69"/>
    </row>
    <row r="620" spans="1:11" x14ac:dyDescent="0.2">
      <c r="A620" s="68">
        <v>36892</v>
      </c>
      <c r="B620" s="69">
        <v>4.2</v>
      </c>
      <c r="C620" s="69"/>
      <c r="D620" s="69">
        <v>5.59</v>
      </c>
      <c r="E620" s="69">
        <v>3.7</v>
      </c>
      <c r="F620" s="69">
        <v>3</v>
      </c>
      <c r="G620" s="69">
        <v>2.6</v>
      </c>
      <c r="H620" s="69">
        <v>4.306356909462572E-2</v>
      </c>
      <c r="I620" s="69">
        <v>4.2</v>
      </c>
      <c r="J620" s="69">
        <v>-0.8911508752539099</v>
      </c>
      <c r="K620" s="69">
        <v>0.30000000000000027</v>
      </c>
    </row>
    <row r="621" spans="1:11" x14ac:dyDescent="0.2">
      <c r="A621" s="68">
        <v>36923</v>
      </c>
      <c r="B621" s="69">
        <v>4.2</v>
      </c>
      <c r="C621" s="69"/>
      <c r="D621" s="69"/>
      <c r="E621" s="69"/>
      <c r="F621" s="69"/>
      <c r="G621" s="69"/>
      <c r="H621" s="69"/>
      <c r="I621" s="69"/>
      <c r="J621" s="69"/>
      <c r="K621" s="69"/>
    </row>
    <row r="622" spans="1:11" x14ac:dyDescent="0.2">
      <c r="A622" s="68">
        <v>36951</v>
      </c>
      <c r="B622" s="69">
        <v>4.3</v>
      </c>
      <c r="C622" s="69"/>
      <c r="D622" s="69"/>
      <c r="E622" s="69"/>
      <c r="F622" s="69"/>
      <c r="G622" s="69"/>
      <c r="H622" s="69"/>
      <c r="I622" s="69"/>
      <c r="J622" s="69"/>
      <c r="K622" s="69"/>
    </row>
    <row r="623" spans="1:11" x14ac:dyDescent="0.2">
      <c r="A623" s="68">
        <v>36982</v>
      </c>
      <c r="B623" s="69">
        <v>4.4000000000000004</v>
      </c>
      <c r="C623" s="69"/>
      <c r="D623" s="69">
        <v>4.33</v>
      </c>
      <c r="E623" s="69">
        <v>3.3</v>
      </c>
      <c r="F623" s="69">
        <v>1.9</v>
      </c>
      <c r="G623" s="69">
        <v>1.5</v>
      </c>
      <c r="H623" s="69">
        <v>-0.15084993496058408</v>
      </c>
      <c r="I623" s="69">
        <v>4.4000000000000004</v>
      </c>
      <c r="J623" s="69">
        <v>-0.68539331714429963</v>
      </c>
      <c r="K623" s="69">
        <v>0.20000000000000018</v>
      </c>
    </row>
    <row r="624" spans="1:11" x14ac:dyDescent="0.2">
      <c r="A624" s="68">
        <v>37012</v>
      </c>
      <c r="B624" s="69">
        <v>4.3</v>
      </c>
      <c r="C624" s="69"/>
      <c r="D624" s="69"/>
      <c r="E624" s="69"/>
      <c r="F624" s="69"/>
      <c r="G624" s="69"/>
      <c r="H624" s="69"/>
      <c r="I624" s="69"/>
      <c r="J624" s="69"/>
      <c r="K624" s="69"/>
    </row>
    <row r="625" spans="1:11" x14ac:dyDescent="0.2">
      <c r="A625" s="68">
        <v>37043</v>
      </c>
      <c r="B625" s="69">
        <v>4.5</v>
      </c>
      <c r="C625" s="69"/>
      <c r="D625" s="69"/>
      <c r="E625" s="69"/>
      <c r="F625" s="69"/>
      <c r="G625" s="69"/>
      <c r="H625" s="69"/>
      <c r="I625" s="69"/>
      <c r="J625" s="69"/>
      <c r="K625" s="69"/>
    </row>
    <row r="626" spans="1:11" x14ac:dyDescent="0.2">
      <c r="A626" s="68">
        <v>37073</v>
      </c>
      <c r="B626" s="69">
        <v>4.5999999999999996</v>
      </c>
      <c r="C626" s="69"/>
      <c r="D626" s="69">
        <v>3.5</v>
      </c>
      <c r="E626" s="69">
        <v>3.1</v>
      </c>
      <c r="F626" s="69">
        <v>0.2</v>
      </c>
      <c r="G626" s="69">
        <v>1</v>
      </c>
      <c r="H626" s="69">
        <v>-1.2978766777364203</v>
      </c>
      <c r="I626" s="69">
        <v>4.8</v>
      </c>
      <c r="J626" s="69">
        <v>-0.28001305816485988</v>
      </c>
      <c r="K626" s="69">
        <v>0.39999999999999947</v>
      </c>
    </row>
    <row r="627" spans="1:11" x14ac:dyDescent="0.2">
      <c r="A627" s="68">
        <v>37104</v>
      </c>
      <c r="B627" s="69">
        <v>4.9000000000000004</v>
      </c>
      <c r="C627" s="69"/>
      <c r="D627" s="69"/>
      <c r="E627" s="69"/>
      <c r="F627" s="69"/>
      <c r="G627" s="69"/>
      <c r="H627" s="69"/>
      <c r="I627" s="69"/>
      <c r="J627" s="69"/>
      <c r="K627" s="69"/>
    </row>
    <row r="628" spans="1:11" x14ac:dyDescent="0.2">
      <c r="A628" s="68">
        <v>37135</v>
      </c>
      <c r="B628" s="69">
        <v>5</v>
      </c>
      <c r="C628" s="69"/>
      <c r="D628" s="69"/>
      <c r="E628" s="69"/>
      <c r="F628" s="69"/>
      <c r="G628" s="69"/>
      <c r="H628" s="69"/>
      <c r="I628" s="69"/>
      <c r="J628" s="69"/>
      <c r="K628" s="69"/>
    </row>
    <row r="629" spans="1:11" x14ac:dyDescent="0.2">
      <c r="A629" s="68">
        <v>37165</v>
      </c>
      <c r="B629" s="69">
        <v>5.3</v>
      </c>
      <c r="C629" s="69"/>
      <c r="D629" s="69">
        <v>2.13</v>
      </c>
      <c r="E629" s="69">
        <v>2.7</v>
      </c>
      <c r="F629" s="69">
        <v>0.2</v>
      </c>
      <c r="G629" s="69">
        <v>1.9</v>
      </c>
      <c r="H629" s="69">
        <v>-1.7155928784616692</v>
      </c>
      <c r="I629" s="69">
        <v>5.5</v>
      </c>
      <c r="J629" s="69">
        <v>0.42500627287764026</v>
      </c>
      <c r="K629" s="69">
        <v>0.70000000000000018</v>
      </c>
    </row>
    <row r="630" spans="1:11" x14ac:dyDescent="0.2">
      <c r="A630" s="68">
        <v>37196</v>
      </c>
      <c r="B630" s="69">
        <v>5.5</v>
      </c>
      <c r="C630" s="69"/>
      <c r="D630" s="69"/>
      <c r="E630" s="69"/>
      <c r="F630" s="69"/>
      <c r="G630" s="69"/>
      <c r="H630" s="69"/>
      <c r="I630" s="69"/>
      <c r="J630" s="69"/>
      <c r="K630" s="69"/>
    </row>
    <row r="631" spans="1:11" x14ac:dyDescent="0.2">
      <c r="A631" s="68">
        <v>37226</v>
      </c>
      <c r="B631" s="69">
        <v>5.7</v>
      </c>
      <c r="C631" s="69"/>
      <c r="D631" s="69"/>
      <c r="E631" s="69"/>
      <c r="F631" s="69"/>
      <c r="G631" s="69"/>
      <c r="H631" s="69"/>
      <c r="I631" s="69"/>
      <c r="J631" s="69"/>
      <c r="K631" s="69"/>
    </row>
    <row r="632" spans="1:11" x14ac:dyDescent="0.2">
      <c r="A632" s="68">
        <v>37257</v>
      </c>
      <c r="B632" s="69">
        <v>5.7</v>
      </c>
      <c r="C632" s="69"/>
      <c r="D632" s="69">
        <v>1.73</v>
      </c>
      <c r="E632" s="69">
        <v>2.7</v>
      </c>
      <c r="F632" s="69">
        <v>0.8</v>
      </c>
      <c r="G632" s="69">
        <v>1.2</v>
      </c>
      <c r="H632" s="69">
        <v>-1.5359127971887876</v>
      </c>
      <c r="I632" s="69">
        <v>5.7</v>
      </c>
      <c r="J632" s="69">
        <v>0.62967761025767999</v>
      </c>
      <c r="K632" s="69">
        <v>0.20000000000000018</v>
      </c>
    </row>
    <row r="633" spans="1:11" x14ac:dyDescent="0.2">
      <c r="A633" s="68">
        <v>37288</v>
      </c>
      <c r="B633" s="69">
        <v>5.7</v>
      </c>
      <c r="C633" s="69"/>
      <c r="D633" s="69"/>
      <c r="E633" s="69"/>
      <c r="F633" s="69"/>
      <c r="G633" s="69"/>
      <c r="H633" s="69"/>
      <c r="I633" s="69"/>
      <c r="J633" s="69"/>
      <c r="K633" s="69"/>
    </row>
    <row r="634" spans="1:11" x14ac:dyDescent="0.2">
      <c r="A634" s="68">
        <v>37316</v>
      </c>
      <c r="B634" s="69">
        <v>5.7</v>
      </c>
      <c r="C634" s="69"/>
      <c r="D634" s="69"/>
      <c r="E634" s="69"/>
      <c r="F634" s="69"/>
      <c r="G634" s="69"/>
      <c r="H634" s="69"/>
      <c r="I634" s="69"/>
      <c r="J634" s="69"/>
      <c r="K634" s="69"/>
    </row>
    <row r="635" spans="1:11" x14ac:dyDescent="0.2">
      <c r="A635" s="68">
        <v>37347</v>
      </c>
      <c r="B635" s="69">
        <v>5.9</v>
      </c>
      <c r="C635" s="69"/>
      <c r="D635" s="69">
        <v>1.75</v>
      </c>
      <c r="E635" s="69">
        <v>2.6</v>
      </c>
      <c r="F635" s="69">
        <v>3</v>
      </c>
      <c r="G635" s="69">
        <v>2.2000000000000002</v>
      </c>
      <c r="H635" s="69">
        <v>-1.5404165468811959</v>
      </c>
      <c r="I635" s="69">
        <v>5.8</v>
      </c>
      <c r="J635" s="69">
        <v>0.73401044600479981</v>
      </c>
      <c r="K635" s="69">
        <v>9.9999999999999645E-2</v>
      </c>
    </row>
    <row r="636" spans="1:11" x14ac:dyDescent="0.2">
      <c r="A636" s="68">
        <v>37377</v>
      </c>
      <c r="B636" s="69">
        <v>5.8</v>
      </c>
      <c r="C636" s="69"/>
      <c r="D636" s="69"/>
      <c r="E636" s="69"/>
      <c r="F636" s="69"/>
      <c r="G636" s="69"/>
      <c r="H636" s="69"/>
      <c r="I636" s="69"/>
      <c r="J636" s="69"/>
      <c r="K636" s="69"/>
    </row>
    <row r="637" spans="1:11" x14ac:dyDescent="0.2">
      <c r="A637" s="68">
        <v>37408</v>
      </c>
      <c r="B637" s="69">
        <v>5.8</v>
      </c>
      <c r="C637" s="69"/>
      <c r="D637" s="69"/>
      <c r="E637" s="69"/>
      <c r="F637" s="69"/>
      <c r="G637" s="69"/>
      <c r="H637" s="69"/>
      <c r="I637" s="69"/>
      <c r="J637" s="69"/>
      <c r="K637" s="69"/>
    </row>
    <row r="638" spans="1:11" x14ac:dyDescent="0.2">
      <c r="A638" s="68">
        <v>37438</v>
      </c>
      <c r="B638" s="69">
        <v>5.8</v>
      </c>
      <c r="C638" s="69"/>
      <c r="D638" s="69">
        <v>1.74</v>
      </c>
      <c r="E638" s="69">
        <v>2.5</v>
      </c>
      <c r="F638" s="69">
        <v>2.1</v>
      </c>
      <c r="G638" s="69">
        <v>2.1</v>
      </c>
      <c r="H638" s="69">
        <v>-1.7256408749503183</v>
      </c>
      <c r="I638" s="69">
        <v>5.7</v>
      </c>
      <c r="J638" s="69">
        <v>0.63801097052976985</v>
      </c>
      <c r="K638" s="69">
        <v>-9.9999999999999645E-2</v>
      </c>
    </row>
    <row r="639" spans="1:11" x14ac:dyDescent="0.2">
      <c r="A639" s="68">
        <v>37469</v>
      </c>
      <c r="B639" s="69">
        <v>5.7</v>
      </c>
      <c r="C639" s="69"/>
      <c r="D639" s="69"/>
      <c r="E639" s="69"/>
      <c r="F639" s="69"/>
      <c r="G639" s="69"/>
      <c r="H639" s="69"/>
      <c r="I639" s="69"/>
      <c r="J639" s="69"/>
      <c r="K639" s="69"/>
    </row>
    <row r="640" spans="1:11" x14ac:dyDescent="0.2">
      <c r="A640" s="68">
        <v>37500</v>
      </c>
      <c r="B640" s="69">
        <v>5.7</v>
      </c>
      <c r="C640" s="69"/>
      <c r="D640" s="69"/>
      <c r="E640" s="69"/>
      <c r="F640" s="69"/>
      <c r="G640" s="69"/>
      <c r="H640" s="69"/>
      <c r="I640" s="69"/>
      <c r="J640" s="69"/>
      <c r="K640" s="69"/>
    </row>
    <row r="641" spans="1:11" x14ac:dyDescent="0.2">
      <c r="A641" s="68">
        <v>37530</v>
      </c>
      <c r="B641" s="69">
        <v>5.7</v>
      </c>
      <c r="C641" s="69"/>
      <c r="D641" s="69">
        <v>1.44</v>
      </c>
      <c r="E641" s="69">
        <v>2.5</v>
      </c>
      <c r="F641" s="69">
        <v>1.9</v>
      </c>
      <c r="G641" s="69">
        <v>1.4</v>
      </c>
      <c r="H641" s="69">
        <v>-2.1743644631832648</v>
      </c>
      <c r="I641" s="69">
        <v>5.9</v>
      </c>
      <c r="J641" s="69">
        <v>0.84168235562518046</v>
      </c>
      <c r="K641" s="69">
        <v>0.20000000000000018</v>
      </c>
    </row>
    <row r="642" spans="1:11" x14ac:dyDescent="0.2">
      <c r="A642" s="68">
        <v>37561</v>
      </c>
      <c r="B642" s="69">
        <v>5.9</v>
      </c>
      <c r="C642" s="69"/>
      <c r="D642" s="69"/>
      <c r="E642" s="69"/>
      <c r="F642" s="69"/>
      <c r="G642" s="69"/>
      <c r="H642" s="69"/>
      <c r="I642" s="69"/>
      <c r="J642" s="69"/>
      <c r="K642" s="69"/>
    </row>
    <row r="643" spans="1:11" x14ac:dyDescent="0.2">
      <c r="A643" s="68">
        <v>37591</v>
      </c>
      <c r="B643" s="69">
        <v>6</v>
      </c>
      <c r="C643" s="69"/>
      <c r="D643" s="69"/>
      <c r="E643" s="69"/>
      <c r="F643" s="69"/>
      <c r="G643" s="69"/>
      <c r="H643" s="69"/>
      <c r="I643" s="69"/>
      <c r="J643" s="69"/>
      <c r="K643" s="69"/>
    </row>
    <row r="644" spans="1:11" x14ac:dyDescent="0.2">
      <c r="A644" s="68">
        <v>37622</v>
      </c>
      <c r="B644" s="69">
        <v>5.8</v>
      </c>
      <c r="C644" s="69">
        <v>2.1</v>
      </c>
      <c r="D644" s="69">
        <v>1.25</v>
      </c>
      <c r="E644" s="69">
        <v>2.4</v>
      </c>
      <c r="F644" s="69">
        <v>3.1</v>
      </c>
      <c r="G644" s="69">
        <v>1.2</v>
      </c>
      <c r="H644" s="69">
        <v>-2.2279955020585107</v>
      </c>
      <c r="I644" s="69">
        <v>5.9</v>
      </c>
      <c r="J644" s="69">
        <v>0.84502517249110021</v>
      </c>
      <c r="K644" s="69">
        <v>0</v>
      </c>
    </row>
    <row r="645" spans="1:11" x14ac:dyDescent="0.2">
      <c r="A645" s="68">
        <v>37653</v>
      </c>
      <c r="B645" s="69">
        <v>5.9</v>
      </c>
      <c r="C645" s="69"/>
      <c r="D645" s="69"/>
      <c r="E645" s="69"/>
      <c r="F645" s="69"/>
      <c r="G645" s="69"/>
      <c r="H645" s="69"/>
      <c r="I645" s="69"/>
      <c r="J645" s="69"/>
      <c r="K645" s="69"/>
    </row>
    <row r="646" spans="1:11" x14ac:dyDescent="0.2">
      <c r="A646" s="68">
        <v>37681</v>
      </c>
      <c r="B646" s="69">
        <v>5.9</v>
      </c>
      <c r="C646" s="69"/>
      <c r="D646" s="69"/>
      <c r="E646" s="69"/>
      <c r="F646" s="69"/>
      <c r="G646" s="69"/>
      <c r="H646" s="69"/>
      <c r="I646" s="69"/>
      <c r="J646" s="69"/>
      <c r="K646" s="69"/>
    </row>
    <row r="647" spans="1:11" x14ac:dyDescent="0.2">
      <c r="A647" s="68">
        <v>37712</v>
      </c>
      <c r="B647" s="69">
        <v>6</v>
      </c>
      <c r="C647" s="69">
        <v>1.94</v>
      </c>
      <c r="D647" s="69">
        <v>1.25</v>
      </c>
      <c r="E647" s="69">
        <v>2.4</v>
      </c>
      <c r="F647" s="69">
        <v>0.4</v>
      </c>
      <c r="G647" s="69">
        <v>1.5</v>
      </c>
      <c r="H647" s="69">
        <v>-1.9387253714430286</v>
      </c>
      <c r="I647" s="69">
        <v>6.1</v>
      </c>
      <c r="J647" s="69">
        <v>1.0480379338299599</v>
      </c>
      <c r="K647" s="69">
        <v>0.19999999999999929</v>
      </c>
    </row>
    <row r="648" spans="1:11" x14ac:dyDescent="0.2">
      <c r="A648" s="68">
        <v>37742</v>
      </c>
      <c r="B648" s="69">
        <v>6.1</v>
      </c>
      <c r="C648" s="69"/>
      <c r="D648" s="69"/>
      <c r="E648" s="69"/>
      <c r="F648" s="69"/>
      <c r="G648" s="69"/>
      <c r="H648" s="69"/>
      <c r="I648" s="69"/>
      <c r="J648" s="69"/>
      <c r="K648" s="69"/>
    </row>
    <row r="649" spans="1:11" x14ac:dyDescent="0.2">
      <c r="A649" s="68">
        <v>37773</v>
      </c>
      <c r="B649" s="69">
        <v>6.3</v>
      </c>
      <c r="C649" s="69"/>
      <c r="D649" s="69"/>
      <c r="E649" s="69"/>
      <c r="F649" s="69"/>
      <c r="G649" s="69"/>
      <c r="H649" s="69"/>
      <c r="I649" s="69"/>
      <c r="J649" s="69"/>
      <c r="K649" s="69"/>
    </row>
    <row r="650" spans="1:11" x14ac:dyDescent="0.2">
      <c r="A650" s="68">
        <v>37803</v>
      </c>
      <c r="B650" s="69">
        <v>6.2</v>
      </c>
      <c r="C650" s="69">
        <v>2.27</v>
      </c>
      <c r="D650" s="69">
        <v>1.02</v>
      </c>
      <c r="E650" s="69">
        <v>2.2999999999999998</v>
      </c>
      <c r="F650" s="69">
        <v>2.7</v>
      </c>
      <c r="G650" s="69">
        <v>1.8</v>
      </c>
      <c r="H650" s="69">
        <v>-0.89510390480411761</v>
      </c>
      <c r="I650" s="69">
        <v>6.1</v>
      </c>
      <c r="J650" s="69">
        <v>1.0507177456975496</v>
      </c>
      <c r="K650" s="69">
        <v>0</v>
      </c>
    </row>
    <row r="651" spans="1:11" x14ac:dyDescent="0.2">
      <c r="A651" s="68">
        <v>37834</v>
      </c>
      <c r="B651" s="69">
        <v>6.1</v>
      </c>
      <c r="C651" s="69"/>
      <c r="D651" s="69"/>
      <c r="E651" s="69"/>
      <c r="F651" s="69"/>
      <c r="G651" s="69"/>
      <c r="H651" s="69"/>
      <c r="I651" s="69"/>
      <c r="J651" s="69"/>
      <c r="K651" s="69"/>
    </row>
    <row r="652" spans="1:11" x14ac:dyDescent="0.2">
      <c r="A652" s="68">
        <v>37865</v>
      </c>
      <c r="B652" s="69">
        <v>6.1</v>
      </c>
      <c r="C652" s="69"/>
      <c r="D652" s="69"/>
      <c r="E652" s="69"/>
      <c r="F652" s="69"/>
      <c r="G652" s="69"/>
      <c r="H652" s="69"/>
      <c r="I652" s="69"/>
      <c r="J652" s="69"/>
      <c r="K652" s="69"/>
    </row>
    <row r="653" spans="1:11" x14ac:dyDescent="0.2">
      <c r="A653" s="68">
        <v>37895</v>
      </c>
      <c r="B653" s="69">
        <v>6</v>
      </c>
      <c r="C653" s="69">
        <v>2.54</v>
      </c>
      <c r="D653" s="69">
        <v>1</v>
      </c>
      <c r="E653" s="69">
        <v>2.5</v>
      </c>
      <c r="F653" s="69">
        <v>2</v>
      </c>
      <c r="G653" s="69">
        <v>1.8</v>
      </c>
      <c r="H653" s="69">
        <v>-0.34921577055417874</v>
      </c>
      <c r="I653" s="69">
        <v>5.8</v>
      </c>
      <c r="J653" s="69">
        <v>0.75306105177079985</v>
      </c>
      <c r="K653" s="69">
        <v>-0.29999999999999982</v>
      </c>
    </row>
    <row r="654" spans="1:11" x14ac:dyDescent="0.2">
      <c r="A654" s="68">
        <v>37926</v>
      </c>
      <c r="B654" s="69">
        <v>5.8</v>
      </c>
      <c r="C654" s="69"/>
      <c r="D654" s="69"/>
      <c r="E654" s="69"/>
      <c r="F654" s="69"/>
      <c r="G654" s="69"/>
      <c r="H654" s="69"/>
      <c r="I654" s="69"/>
      <c r="J654" s="69"/>
      <c r="K654" s="69"/>
    </row>
    <row r="655" spans="1:11" x14ac:dyDescent="0.2">
      <c r="A655" s="68">
        <v>37956</v>
      </c>
      <c r="B655" s="69">
        <v>5.7</v>
      </c>
      <c r="C655" s="69"/>
      <c r="D655" s="69"/>
      <c r="E655" s="69"/>
      <c r="F655" s="69"/>
      <c r="G655" s="69"/>
      <c r="H655" s="69"/>
      <c r="I655" s="69"/>
      <c r="J655" s="69"/>
      <c r="K655" s="69"/>
    </row>
    <row r="656" spans="1:11" x14ac:dyDescent="0.2">
      <c r="A656" s="68">
        <v>37987</v>
      </c>
      <c r="B656" s="69">
        <v>5.7</v>
      </c>
      <c r="C656" s="69">
        <v>2.46</v>
      </c>
      <c r="D656" s="69">
        <v>1</v>
      </c>
      <c r="E656" s="69">
        <v>2.6</v>
      </c>
      <c r="F656" s="69">
        <v>3.1</v>
      </c>
      <c r="G656" s="69">
        <v>2.2000000000000002</v>
      </c>
      <c r="H656" s="69">
        <v>-0.40474967049433097</v>
      </c>
      <c r="I656" s="69">
        <v>5.7</v>
      </c>
      <c r="J656" s="69">
        <v>0.65506445006947978</v>
      </c>
      <c r="K656" s="69">
        <v>-9.9999999999999645E-2</v>
      </c>
    </row>
    <row r="657" spans="1:11" x14ac:dyDescent="0.2">
      <c r="A657" s="68">
        <v>38018</v>
      </c>
      <c r="B657" s="69">
        <v>5.6</v>
      </c>
      <c r="C657" s="69"/>
      <c r="D657" s="69"/>
      <c r="E657" s="69"/>
      <c r="F657" s="69"/>
      <c r="G657" s="69"/>
      <c r="H657" s="69"/>
      <c r="I657" s="69"/>
      <c r="J657" s="69"/>
      <c r="K657" s="69"/>
    </row>
    <row r="658" spans="1:11" x14ac:dyDescent="0.2">
      <c r="A658" s="68">
        <v>38047</v>
      </c>
      <c r="B658" s="69">
        <v>5.8</v>
      </c>
      <c r="C658" s="69"/>
      <c r="D658" s="69"/>
      <c r="E658" s="69"/>
      <c r="F658" s="69"/>
      <c r="G658" s="69"/>
      <c r="H658" s="69"/>
      <c r="I658" s="69"/>
      <c r="J658" s="69"/>
      <c r="K658" s="69"/>
    </row>
    <row r="659" spans="1:11" x14ac:dyDescent="0.2">
      <c r="A659" s="68">
        <v>38078</v>
      </c>
      <c r="B659" s="69">
        <v>5.6</v>
      </c>
      <c r="C659" s="69">
        <v>2.63</v>
      </c>
      <c r="D659" s="69">
        <v>1.01</v>
      </c>
      <c r="E659" s="69">
        <v>2.6</v>
      </c>
      <c r="F659" s="69">
        <v>2.7</v>
      </c>
      <c r="G659" s="69">
        <v>2.2999999999999998</v>
      </c>
      <c r="H659" s="69">
        <v>-0.26253711881774056</v>
      </c>
      <c r="I659" s="69">
        <v>5.6</v>
      </c>
      <c r="J659" s="69">
        <v>0.55672556001216922</v>
      </c>
      <c r="K659" s="69">
        <v>-0.10000000000000053</v>
      </c>
    </row>
    <row r="660" spans="1:11" x14ac:dyDescent="0.2">
      <c r="A660" s="68">
        <v>38108</v>
      </c>
      <c r="B660" s="69">
        <v>5.6</v>
      </c>
      <c r="C660" s="69"/>
      <c r="D660" s="69"/>
      <c r="E660" s="69"/>
      <c r="F660" s="69"/>
      <c r="G660" s="69"/>
      <c r="H660" s="69"/>
      <c r="I660" s="69"/>
      <c r="J660" s="69"/>
      <c r="K660" s="69"/>
    </row>
    <row r="661" spans="1:11" x14ac:dyDescent="0.2">
      <c r="A661" s="68">
        <v>38139</v>
      </c>
      <c r="B661" s="69">
        <v>5.6</v>
      </c>
      <c r="C661" s="69"/>
      <c r="D661" s="69"/>
      <c r="E661" s="69"/>
      <c r="F661" s="69"/>
      <c r="G661" s="69"/>
      <c r="H661" s="69"/>
      <c r="I661" s="69"/>
      <c r="J661" s="69"/>
      <c r="K661" s="69"/>
    </row>
    <row r="662" spans="1:11" x14ac:dyDescent="0.2">
      <c r="A662" s="68">
        <v>38169</v>
      </c>
      <c r="B662" s="69">
        <v>5.5</v>
      </c>
      <c r="C662" s="69">
        <v>2.48</v>
      </c>
      <c r="D662" s="69">
        <v>1.43</v>
      </c>
      <c r="E662" s="69">
        <v>2.7</v>
      </c>
      <c r="F662" s="69">
        <v>2</v>
      </c>
      <c r="G662" s="69">
        <v>1.4</v>
      </c>
      <c r="H662" s="69">
        <v>4.0159776265236147E-2</v>
      </c>
      <c r="I662" s="69">
        <v>5.4</v>
      </c>
      <c r="J662" s="69">
        <v>0.35804391605063035</v>
      </c>
      <c r="K662" s="69">
        <v>-0.19999999999999929</v>
      </c>
    </row>
    <row r="663" spans="1:11" x14ac:dyDescent="0.2">
      <c r="A663" s="68">
        <v>38200</v>
      </c>
      <c r="B663" s="69">
        <v>5.4</v>
      </c>
      <c r="C663" s="69"/>
      <c r="D663" s="69"/>
      <c r="E663" s="69"/>
      <c r="F663" s="69"/>
      <c r="G663" s="69"/>
      <c r="H663" s="69"/>
      <c r="I663" s="69"/>
      <c r="J663" s="69"/>
      <c r="K663" s="69"/>
    </row>
    <row r="664" spans="1:11" x14ac:dyDescent="0.2">
      <c r="A664" s="68">
        <v>38231</v>
      </c>
      <c r="B664" s="69">
        <v>5.4</v>
      </c>
      <c r="C664" s="69"/>
      <c r="D664" s="69"/>
      <c r="E664" s="69"/>
      <c r="F664" s="69"/>
      <c r="G664" s="69"/>
      <c r="H664" s="69"/>
      <c r="I664" s="69"/>
      <c r="J664" s="69"/>
      <c r="K664" s="69"/>
    </row>
    <row r="665" spans="1:11" x14ac:dyDescent="0.2">
      <c r="A665" s="68">
        <v>38261</v>
      </c>
      <c r="B665" s="69">
        <v>5.5</v>
      </c>
      <c r="C665" s="69">
        <v>2.41</v>
      </c>
      <c r="D665" s="69">
        <v>1.95</v>
      </c>
      <c r="E665" s="69">
        <v>2.8</v>
      </c>
      <c r="F665" s="69">
        <v>3.5</v>
      </c>
      <c r="G665" s="69">
        <v>2.2000000000000002</v>
      </c>
      <c r="H665" s="69">
        <v>0.40699015500689217</v>
      </c>
      <c r="I665" s="69">
        <v>5.4</v>
      </c>
      <c r="J665" s="69">
        <v>0.35902186305009032</v>
      </c>
      <c r="K665" s="69">
        <v>0</v>
      </c>
    </row>
    <row r="666" spans="1:11" x14ac:dyDescent="0.2">
      <c r="A666" s="68">
        <v>38292</v>
      </c>
      <c r="B666" s="69">
        <v>5.4</v>
      </c>
      <c r="C666" s="69"/>
      <c r="D666" s="69"/>
      <c r="E666" s="69"/>
      <c r="F666" s="69"/>
      <c r="G666" s="69"/>
      <c r="H666" s="69"/>
      <c r="I666" s="69"/>
      <c r="J666" s="69"/>
      <c r="K666" s="69"/>
    </row>
    <row r="667" spans="1:11" x14ac:dyDescent="0.2">
      <c r="A667" s="68">
        <v>38322</v>
      </c>
      <c r="B667" s="69">
        <v>5.4</v>
      </c>
      <c r="C667" s="69"/>
      <c r="D667" s="69"/>
      <c r="E667" s="69"/>
      <c r="F667" s="69"/>
      <c r="G667" s="69"/>
      <c r="H667" s="69"/>
      <c r="I667" s="69"/>
      <c r="J667" s="69"/>
      <c r="K667" s="69"/>
    </row>
    <row r="668" spans="1:11" x14ac:dyDescent="0.2">
      <c r="A668" s="68">
        <v>38353</v>
      </c>
      <c r="B668" s="69">
        <v>5.3</v>
      </c>
      <c r="C668" s="69">
        <v>2.4500000000000002</v>
      </c>
      <c r="D668" s="69">
        <v>2.4700000000000002</v>
      </c>
      <c r="E668" s="69">
        <v>2.9</v>
      </c>
      <c r="F668" s="69">
        <v>2.2999999999999998</v>
      </c>
      <c r="G668" s="69">
        <v>2.9</v>
      </c>
      <c r="H668" s="69">
        <v>0.87480487953068842</v>
      </c>
      <c r="I668" s="69">
        <v>5.3</v>
      </c>
      <c r="J668" s="69">
        <v>0.25966542809767024</v>
      </c>
      <c r="K668" s="69">
        <v>-0.10000000000000053</v>
      </c>
    </row>
    <row r="669" spans="1:11" x14ac:dyDescent="0.2">
      <c r="A669" s="68">
        <v>38384</v>
      </c>
      <c r="B669" s="69">
        <v>5.4</v>
      </c>
      <c r="C669" s="69"/>
      <c r="D669" s="69"/>
      <c r="E669" s="69"/>
      <c r="F669" s="69"/>
      <c r="G669" s="69"/>
      <c r="H669" s="69"/>
      <c r="I669" s="69"/>
      <c r="J669" s="69"/>
      <c r="K669" s="69"/>
    </row>
    <row r="670" spans="1:11" x14ac:dyDescent="0.2">
      <c r="A670" s="68">
        <v>38412</v>
      </c>
      <c r="B670" s="69">
        <v>5.2</v>
      </c>
      <c r="C670" s="69"/>
      <c r="D670" s="69"/>
      <c r="E670" s="69"/>
      <c r="F670" s="69"/>
      <c r="G670" s="69"/>
      <c r="H670" s="69"/>
      <c r="I670" s="69"/>
      <c r="J670" s="69"/>
      <c r="K670" s="69"/>
    </row>
    <row r="671" spans="1:11" x14ac:dyDescent="0.2">
      <c r="A671" s="68">
        <v>38443</v>
      </c>
      <c r="B671" s="69">
        <v>5.2</v>
      </c>
      <c r="C671" s="69">
        <v>2.39</v>
      </c>
      <c r="D671" s="69">
        <v>2.94</v>
      </c>
      <c r="E671" s="69">
        <v>2.9</v>
      </c>
      <c r="F671" s="69">
        <v>2.5</v>
      </c>
      <c r="G671" s="69">
        <v>2</v>
      </c>
      <c r="H671" s="69">
        <v>0.7441663167486956</v>
      </c>
      <c r="I671" s="69">
        <v>5.0999999999999996</v>
      </c>
      <c r="J671" s="69">
        <v>5.9985143537820029E-2</v>
      </c>
      <c r="K671" s="69">
        <v>-0.20000000000000018</v>
      </c>
    </row>
    <row r="672" spans="1:11" x14ac:dyDescent="0.2">
      <c r="A672" s="68">
        <v>38473</v>
      </c>
      <c r="B672" s="69">
        <v>5.0999999999999996</v>
      </c>
      <c r="C672" s="69"/>
      <c r="D672" s="69"/>
      <c r="E672" s="69"/>
      <c r="F672" s="69"/>
      <c r="G672" s="69"/>
      <c r="H672" s="69"/>
      <c r="I672" s="69"/>
      <c r="J672" s="69"/>
      <c r="K672" s="69"/>
    </row>
    <row r="673" spans="1:11" x14ac:dyDescent="0.2">
      <c r="A673" s="68">
        <v>38504</v>
      </c>
      <c r="B673" s="69">
        <v>5</v>
      </c>
      <c r="C673" s="69"/>
      <c r="D673" s="69"/>
      <c r="E673" s="69"/>
      <c r="F673" s="69"/>
      <c r="G673" s="69"/>
      <c r="H673" s="69"/>
      <c r="I673" s="69"/>
      <c r="J673" s="69"/>
      <c r="K673" s="69"/>
    </row>
    <row r="674" spans="1:11" x14ac:dyDescent="0.2">
      <c r="A674" s="68">
        <v>38534</v>
      </c>
      <c r="B674" s="69">
        <v>5</v>
      </c>
      <c r="C674" s="69">
        <v>2.34</v>
      </c>
      <c r="D674" s="69">
        <v>3.46</v>
      </c>
      <c r="E674" s="69">
        <v>3.1</v>
      </c>
      <c r="F674" s="69">
        <v>4.4000000000000004</v>
      </c>
      <c r="G674" s="69">
        <v>1.6</v>
      </c>
      <c r="H674" s="69">
        <v>0.914308686227705</v>
      </c>
      <c r="I674" s="69">
        <v>5</v>
      </c>
      <c r="J674" s="69">
        <v>-4.0003203242259922E-2</v>
      </c>
      <c r="K674" s="69">
        <v>-9.9999999999999645E-2</v>
      </c>
    </row>
    <row r="675" spans="1:11" x14ac:dyDescent="0.2">
      <c r="A675" s="68">
        <v>38565</v>
      </c>
      <c r="B675" s="69">
        <v>4.9000000000000004</v>
      </c>
      <c r="C675" s="69"/>
      <c r="D675" s="69"/>
      <c r="E675" s="69"/>
      <c r="F675" s="69"/>
      <c r="G675" s="69"/>
      <c r="H675" s="69"/>
      <c r="I675" s="69"/>
      <c r="J675" s="69"/>
      <c r="K675" s="69"/>
    </row>
    <row r="676" spans="1:11" x14ac:dyDescent="0.2">
      <c r="A676" s="68">
        <v>38596</v>
      </c>
      <c r="B676" s="69">
        <v>5</v>
      </c>
      <c r="C676" s="69"/>
      <c r="D676" s="69"/>
      <c r="E676" s="69"/>
      <c r="F676" s="69"/>
      <c r="G676" s="69"/>
      <c r="H676" s="69"/>
      <c r="I676" s="69"/>
      <c r="J676" s="69"/>
      <c r="K676" s="69"/>
    </row>
    <row r="677" spans="1:11" x14ac:dyDescent="0.2">
      <c r="A677" s="68">
        <v>38626</v>
      </c>
      <c r="B677" s="69">
        <v>5</v>
      </c>
      <c r="C677" s="69">
        <v>2.42</v>
      </c>
      <c r="D677" s="69">
        <v>3.98</v>
      </c>
      <c r="E677" s="69">
        <v>3.1</v>
      </c>
      <c r="F677" s="69">
        <v>3.2</v>
      </c>
      <c r="G677" s="69">
        <v>2.7</v>
      </c>
      <c r="H677" s="69">
        <v>0.86798200442002038</v>
      </c>
      <c r="I677" s="69">
        <v>5</v>
      </c>
      <c r="J677" s="69">
        <v>-4.0277916439560357E-2</v>
      </c>
      <c r="K677" s="69">
        <v>0</v>
      </c>
    </row>
    <row r="678" spans="1:11" x14ac:dyDescent="0.2">
      <c r="A678" s="68">
        <v>38657</v>
      </c>
      <c r="B678" s="69">
        <v>5</v>
      </c>
      <c r="C678" s="69"/>
      <c r="D678" s="69"/>
      <c r="E678" s="69"/>
      <c r="F678" s="69"/>
      <c r="G678" s="69"/>
      <c r="H678" s="69"/>
      <c r="I678" s="69"/>
      <c r="J678" s="69"/>
      <c r="K678" s="69"/>
    </row>
    <row r="679" spans="1:11" x14ac:dyDescent="0.2">
      <c r="A679" s="68">
        <v>38687</v>
      </c>
      <c r="B679" s="69">
        <v>4.9000000000000004</v>
      </c>
      <c r="C679" s="69"/>
      <c r="D679" s="69"/>
      <c r="E679" s="69"/>
      <c r="F679" s="69"/>
      <c r="G679" s="69"/>
      <c r="H679" s="69"/>
      <c r="I679" s="69"/>
      <c r="J679" s="69"/>
      <c r="K679" s="69"/>
    </row>
    <row r="680" spans="1:11" x14ac:dyDescent="0.2">
      <c r="A680" s="68">
        <v>38718</v>
      </c>
      <c r="B680" s="69">
        <v>4.7</v>
      </c>
      <c r="C680" s="69">
        <v>2.4300000000000002</v>
      </c>
      <c r="D680" s="69">
        <v>4.46</v>
      </c>
      <c r="E680" s="69">
        <v>3.2</v>
      </c>
      <c r="F680" s="69">
        <v>2.1</v>
      </c>
      <c r="G680" s="69">
        <v>2.2999999999999998</v>
      </c>
      <c r="H680" s="69">
        <v>1.6296181139236809</v>
      </c>
      <c r="I680" s="69">
        <v>4.7</v>
      </c>
      <c r="J680" s="69">
        <v>-0.34081085615471984</v>
      </c>
      <c r="K680" s="69">
        <v>-0.29999999999999982</v>
      </c>
    </row>
    <row r="681" spans="1:11" x14ac:dyDescent="0.2">
      <c r="A681" s="68">
        <v>38749</v>
      </c>
      <c r="B681" s="69">
        <v>4.8</v>
      </c>
      <c r="C681" s="69"/>
      <c r="D681" s="69"/>
      <c r="E681" s="69"/>
      <c r="F681" s="69"/>
      <c r="G681" s="69"/>
      <c r="H681" s="69"/>
      <c r="I681" s="69"/>
      <c r="J681" s="69"/>
      <c r="K681" s="69"/>
    </row>
    <row r="682" spans="1:11" x14ac:dyDescent="0.2">
      <c r="A682" s="68">
        <v>38777</v>
      </c>
      <c r="B682" s="69">
        <v>4.7</v>
      </c>
      <c r="C682" s="69"/>
      <c r="D682" s="69"/>
      <c r="E682" s="69"/>
      <c r="F682" s="69"/>
      <c r="G682" s="69"/>
      <c r="H682" s="69"/>
      <c r="I682" s="69"/>
      <c r="J682" s="69"/>
      <c r="K682" s="69"/>
    </row>
    <row r="683" spans="1:11" x14ac:dyDescent="0.2">
      <c r="A683" s="68">
        <v>38808</v>
      </c>
      <c r="B683" s="69">
        <v>4.7</v>
      </c>
      <c r="C683" s="69">
        <v>2.57</v>
      </c>
      <c r="D683" s="69">
        <v>4.91</v>
      </c>
      <c r="E683" s="69">
        <v>3.3</v>
      </c>
      <c r="F683" s="69">
        <v>3.6</v>
      </c>
      <c r="G683" s="69">
        <v>3.2</v>
      </c>
      <c r="H683" s="69">
        <v>1.3161027793575419</v>
      </c>
      <c r="I683" s="69">
        <v>4.5999999999999996</v>
      </c>
      <c r="J683" s="69">
        <v>-0.44156703927619034</v>
      </c>
      <c r="K683" s="69">
        <v>-0.10000000000000053</v>
      </c>
    </row>
    <row r="684" spans="1:11" x14ac:dyDescent="0.2">
      <c r="A684" s="68">
        <v>38838</v>
      </c>
      <c r="B684" s="69">
        <v>4.5999999999999996</v>
      </c>
      <c r="C684" s="69"/>
      <c r="D684" s="69"/>
      <c r="E684" s="69"/>
      <c r="F684" s="69"/>
      <c r="G684" s="69"/>
      <c r="H684" s="69"/>
      <c r="I684" s="69"/>
      <c r="J684" s="69"/>
      <c r="K684" s="69"/>
    </row>
    <row r="685" spans="1:11" x14ac:dyDescent="0.2">
      <c r="A685" s="68">
        <v>38869</v>
      </c>
      <c r="B685" s="69">
        <v>4.5999999999999996</v>
      </c>
      <c r="C685" s="69"/>
      <c r="D685" s="69"/>
      <c r="E685" s="69"/>
      <c r="F685" s="69"/>
      <c r="G685" s="69"/>
      <c r="H685" s="69"/>
      <c r="I685" s="69"/>
      <c r="J685" s="69"/>
      <c r="K685" s="69"/>
    </row>
    <row r="686" spans="1:11" x14ac:dyDescent="0.2">
      <c r="A686" s="68">
        <v>38899</v>
      </c>
      <c r="B686" s="69">
        <v>4.7</v>
      </c>
      <c r="C686" s="69">
        <v>2.57</v>
      </c>
      <c r="D686" s="69">
        <v>5.25</v>
      </c>
      <c r="E686" s="69">
        <v>3.2</v>
      </c>
      <c r="F686" s="69">
        <v>2.9</v>
      </c>
      <c r="G686" s="69">
        <v>2.2000000000000002</v>
      </c>
      <c r="H686" s="69">
        <v>0.92175504040492573</v>
      </c>
      <c r="I686" s="69">
        <v>4.5999999999999996</v>
      </c>
      <c r="J686" s="69">
        <v>-0.44250439291843069</v>
      </c>
      <c r="K686" s="69">
        <v>0</v>
      </c>
    </row>
    <row r="687" spans="1:11" x14ac:dyDescent="0.2">
      <c r="A687" s="68">
        <v>38930</v>
      </c>
      <c r="B687" s="69">
        <v>4.7</v>
      </c>
      <c r="C687" s="69"/>
      <c r="D687" s="69"/>
      <c r="E687" s="69"/>
      <c r="F687" s="69"/>
      <c r="G687" s="69"/>
      <c r="H687" s="69"/>
      <c r="I687" s="69"/>
      <c r="J687" s="69"/>
      <c r="K687" s="69"/>
    </row>
    <row r="688" spans="1:11" x14ac:dyDescent="0.2">
      <c r="A688" s="68">
        <v>38961</v>
      </c>
      <c r="B688" s="69">
        <v>4.5</v>
      </c>
      <c r="C688" s="69"/>
      <c r="D688" s="69"/>
      <c r="E688" s="69"/>
      <c r="F688" s="69"/>
      <c r="G688" s="69"/>
      <c r="H688" s="69"/>
      <c r="I688" s="69"/>
      <c r="J688" s="69"/>
      <c r="K688" s="69"/>
    </row>
    <row r="689" spans="1:11" x14ac:dyDescent="0.2">
      <c r="A689" s="68">
        <v>38991</v>
      </c>
      <c r="B689" s="69">
        <v>4.4000000000000004</v>
      </c>
      <c r="C689" s="69">
        <v>2.42</v>
      </c>
      <c r="D689" s="69">
        <v>5.25</v>
      </c>
      <c r="E689" s="69">
        <v>3.3</v>
      </c>
      <c r="F689" s="69">
        <v>-0.7</v>
      </c>
      <c r="G689" s="69">
        <v>1.7</v>
      </c>
      <c r="H689" s="69">
        <v>1.2681350552406156</v>
      </c>
      <c r="I689" s="69">
        <v>4.4000000000000004</v>
      </c>
      <c r="J689" s="69">
        <v>-0.64357367310738933</v>
      </c>
      <c r="K689" s="69">
        <v>-0.19999999999999929</v>
      </c>
    </row>
    <row r="690" spans="1:11" x14ac:dyDescent="0.2">
      <c r="A690" s="68">
        <v>39022</v>
      </c>
      <c r="B690" s="69">
        <v>4.5</v>
      </c>
      <c r="C690" s="69"/>
      <c r="D690" s="69"/>
      <c r="E690" s="69"/>
      <c r="F690" s="69"/>
      <c r="G690" s="69"/>
      <c r="H690" s="69"/>
      <c r="I690" s="69"/>
      <c r="J690" s="69"/>
      <c r="K690" s="69"/>
    </row>
    <row r="691" spans="1:11" x14ac:dyDescent="0.2">
      <c r="A691" s="68">
        <v>39052</v>
      </c>
      <c r="B691" s="69">
        <v>4.4000000000000004</v>
      </c>
      <c r="C691" s="69"/>
      <c r="D691" s="69"/>
      <c r="E691" s="69"/>
      <c r="F691" s="69"/>
      <c r="G691" s="69"/>
      <c r="H691" s="69"/>
      <c r="I691" s="69"/>
      <c r="J691" s="69"/>
      <c r="K691" s="69"/>
    </row>
    <row r="692" spans="1:11" x14ac:dyDescent="0.2">
      <c r="A692" s="68">
        <v>39083</v>
      </c>
      <c r="B692" s="69">
        <v>4.5999999999999996</v>
      </c>
      <c r="C692" s="69">
        <v>2.35</v>
      </c>
      <c r="D692" s="69">
        <v>5.26</v>
      </c>
      <c r="E692" s="69">
        <v>3.4</v>
      </c>
      <c r="F692" s="69">
        <v>3.7</v>
      </c>
      <c r="G692" s="69">
        <v>2.8</v>
      </c>
      <c r="H692" s="69">
        <v>1.0530588535474728</v>
      </c>
      <c r="I692" s="69">
        <v>4.5</v>
      </c>
      <c r="J692" s="69">
        <v>-0.54471855777112044</v>
      </c>
      <c r="K692" s="69">
        <v>9.9999999999999645E-2</v>
      </c>
    </row>
    <row r="693" spans="1:11" x14ac:dyDescent="0.2">
      <c r="A693" s="68">
        <v>39114</v>
      </c>
      <c r="B693" s="69">
        <v>4.5</v>
      </c>
      <c r="C693" s="69"/>
      <c r="D693" s="69"/>
      <c r="E693" s="69"/>
      <c r="F693" s="69"/>
      <c r="G693" s="69"/>
      <c r="H693" s="69"/>
      <c r="I693" s="69"/>
      <c r="J693" s="69"/>
      <c r="K693" s="69"/>
    </row>
    <row r="694" spans="1:11" x14ac:dyDescent="0.2">
      <c r="A694" s="68">
        <v>39142</v>
      </c>
      <c r="B694" s="69">
        <v>4.4000000000000004</v>
      </c>
      <c r="C694" s="69"/>
      <c r="D694" s="69"/>
      <c r="E694" s="69"/>
      <c r="F694" s="69"/>
      <c r="G694" s="69"/>
      <c r="H694" s="69"/>
      <c r="I694" s="69"/>
      <c r="J694" s="69"/>
      <c r="K694" s="69"/>
    </row>
    <row r="695" spans="1:11" x14ac:dyDescent="0.2">
      <c r="A695" s="68">
        <v>39173</v>
      </c>
      <c r="B695" s="69">
        <v>4.5</v>
      </c>
      <c r="C695" s="69">
        <v>2.41</v>
      </c>
      <c r="D695" s="69">
        <v>5.25</v>
      </c>
      <c r="E695" s="69">
        <v>3.3</v>
      </c>
      <c r="F695" s="69">
        <v>3.4</v>
      </c>
      <c r="G695" s="69">
        <v>1.7</v>
      </c>
      <c r="H695" s="69">
        <v>1.1514321205177369</v>
      </c>
      <c r="I695" s="69">
        <v>4.5</v>
      </c>
      <c r="J695" s="69">
        <v>-0.54587591919752043</v>
      </c>
      <c r="K695" s="69">
        <v>0</v>
      </c>
    </row>
    <row r="696" spans="1:11" x14ac:dyDescent="0.2">
      <c r="A696" s="68">
        <v>39203</v>
      </c>
      <c r="B696" s="69">
        <v>4.4000000000000004</v>
      </c>
      <c r="C696" s="69"/>
      <c r="D696" s="69"/>
      <c r="E696" s="69"/>
      <c r="F696" s="69"/>
      <c r="G696" s="69"/>
      <c r="H696" s="69"/>
      <c r="I696" s="69"/>
      <c r="J696" s="69"/>
      <c r="K696" s="69"/>
    </row>
    <row r="697" spans="1:11" x14ac:dyDescent="0.2">
      <c r="A697" s="68">
        <v>39234</v>
      </c>
      <c r="B697" s="69">
        <v>4.5999999999999996</v>
      </c>
      <c r="C697" s="69"/>
      <c r="D697" s="69"/>
      <c r="E697" s="69"/>
      <c r="F697" s="69"/>
      <c r="G697" s="69"/>
      <c r="H697" s="69"/>
      <c r="I697" s="69"/>
      <c r="J697" s="69"/>
      <c r="K697" s="69"/>
    </row>
    <row r="698" spans="1:11" x14ac:dyDescent="0.2">
      <c r="A698" s="68">
        <v>39264</v>
      </c>
      <c r="B698" s="69">
        <v>4.7</v>
      </c>
      <c r="C698" s="69">
        <v>2.4500000000000002</v>
      </c>
      <c r="D698" s="69">
        <v>5.07</v>
      </c>
      <c r="E698" s="69">
        <v>3.2</v>
      </c>
      <c r="F698" s="69">
        <v>2.2999999999999998</v>
      </c>
      <c r="G698" s="69">
        <v>2</v>
      </c>
      <c r="H698" s="69">
        <v>1.2136359427517673</v>
      </c>
      <c r="I698" s="69">
        <v>4.7</v>
      </c>
      <c r="J698" s="69">
        <v>-0.34697627705214007</v>
      </c>
      <c r="K698" s="69">
        <v>0.20000000000000018</v>
      </c>
    </row>
    <row r="699" spans="1:11" x14ac:dyDescent="0.2">
      <c r="A699" s="68">
        <v>39295</v>
      </c>
      <c r="B699" s="69">
        <v>4.5999999999999996</v>
      </c>
      <c r="C699" s="69"/>
      <c r="D699" s="69"/>
      <c r="E699" s="69"/>
      <c r="F699" s="69"/>
      <c r="G699" s="69"/>
      <c r="H699" s="69"/>
      <c r="I699" s="69"/>
      <c r="J699" s="69"/>
      <c r="K699" s="69"/>
    </row>
    <row r="700" spans="1:11" x14ac:dyDescent="0.2">
      <c r="A700" s="68">
        <v>39326</v>
      </c>
      <c r="B700" s="69">
        <v>4.7</v>
      </c>
      <c r="C700" s="69"/>
      <c r="D700" s="69"/>
      <c r="E700" s="69"/>
      <c r="F700" s="69"/>
      <c r="G700" s="69"/>
      <c r="H700" s="69"/>
      <c r="I700" s="69"/>
      <c r="J700" s="69"/>
      <c r="K700" s="69"/>
    </row>
    <row r="701" spans="1:11" x14ac:dyDescent="0.2">
      <c r="A701" s="68">
        <v>39356</v>
      </c>
      <c r="B701" s="69">
        <v>4.7</v>
      </c>
      <c r="C701" s="69">
        <v>2.44</v>
      </c>
      <c r="D701" s="69">
        <v>4.5</v>
      </c>
      <c r="E701" s="69">
        <v>3.2</v>
      </c>
      <c r="F701" s="69">
        <v>4.0999999999999996</v>
      </c>
      <c r="G701" s="69">
        <v>2.8</v>
      </c>
      <c r="H701" s="69">
        <v>1.338861462026486</v>
      </c>
      <c r="I701" s="69">
        <v>4.8</v>
      </c>
      <c r="J701" s="69">
        <v>-0.24794442889684021</v>
      </c>
      <c r="K701" s="69">
        <v>9.9999999999999645E-2</v>
      </c>
    </row>
    <row r="702" spans="1:11" x14ac:dyDescent="0.2">
      <c r="A702" s="68">
        <v>39387</v>
      </c>
      <c r="B702" s="69">
        <v>4.7</v>
      </c>
      <c r="C702" s="69"/>
      <c r="D702" s="69"/>
      <c r="E702" s="69"/>
      <c r="F702" s="69"/>
      <c r="G702" s="69"/>
      <c r="H702" s="69"/>
      <c r="I702" s="69"/>
      <c r="J702" s="69"/>
      <c r="K702" s="69"/>
    </row>
    <row r="703" spans="1:11" x14ac:dyDescent="0.2">
      <c r="A703" s="68">
        <v>39417</v>
      </c>
      <c r="B703" s="69">
        <v>5</v>
      </c>
      <c r="C703" s="69"/>
      <c r="D703" s="69"/>
      <c r="E703" s="69"/>
      <c r="F703" s="69"/>
      <c r="G703" s="69"/>
      <c r="H703" s="69"/>
      <c r="I703" s="69"/>
      <c r="J703" s="69"/>
      <c r="K703" s="69"/>
    </row>
    <row r="704" spans="1:11" x14ac:dyDescent="0.2">
      <c r="A704" s="68">
        <v>39448</v>
      </c>
      <c r="B704" s="69">
        <v>5</v>
      </c>
      <c r="C704" s="69">
        <v>2.5099999999999998</v>
      </c>
      <c r="D704" s="69">
        <v>3.18</v>
      </c>
      <c r="E704" s="69">
        <v>3.1</v>
      </c>
      <c r="F704" s="69">
        <v>3.3</v>
      </c>
      <c r="G704" s="69">
        <v>2.1</v>
      </c>
      <c r="H704" s="69">
        <v>0.40671648669723393</v>
      </c>
      <c r="I704" s="69">
        <v>5</v>
      </c>
      <c r="J704" s="69">
        <v>-4.8700251008360063E-2</v>
      </c>
      <c r="K704" s="69">
        <v>0.20000000000000018</v>
      </c>
    </row>
    <row r="705" spans="1:11" x14ac:dyDescent="0.2">
      <c r="A705" s="68">
        <v>39479</v>
      </c>
      <c r="B705" s="69">
        <v>4.9000000000000004</v>
      </c>
      <c r="C705" s="69"/>
      <c r="D705" s="69"/>
      <c r="E705" s="69"/>
      <c r="F705" s="69"/>
      <c r="G705" s="69"/>
      <c r="H705" s="69"/>
      <c r="I705" s="69"/>
      <c r="J705" s="69"/>
      <c r="K705" s="69"/>
    </row>
    <row r="706" spans="1:11" x14ac:dyDescent="0.2">
      <c r="A706" s="68">
        <v>39508</v>
      </c>
      <c r="B706" s="69">
        <v>5.0999999999999996</v>
      </c>
      <c r="C706" s="69"/>
      <c r="D706" s="69"/>
      <c r="E706" s="69"/>
      <c r="F706" s="69"/>
      <c r="G706" s="69"/>
      <c r="H706" s="69"/>
      <c r="I706" s="69"/>
      <c r="J706" s="69"/>
      <c r="K706" s="69"/>
    </row>
    <row r="707" spans="1:11" x14ac:dyDescent="0.2">
      <c r="A707" s="68">
        <v>39539</v>
      </c>
      <c r="B707" s="69">
        <v>5</v>
      </c>
      <c r="C707" s="69">
        <v>2.4300000000000002</v>
      </c>
      <c r="D707" s="69">
        <v>2.09</v>
      </c>
      <c r="E707" s="69">
        <v>2.8</v>
      </c>
      <c r="F707" s="69">
        <v>4</v>
      </c>
      <c r="G707" s="69">
        <v>1.7</v>
      </c>
      <c r="H707" s="69">
        <v>0.52721736787268991</v>
      </c>
      <c r="I707" s="69">
        <v>5.3</v>
      </c>
      <c r="J707" s="69">
        <v>0.25084034174239989</v>
      </c>
      <c r="K707" s="69">
        <v>0.29999999999999982</v>
      </c>
    </row>
    <row r="708" spans="1:11" x14ac:dyDescent="0.2">
      <c r="A708" s="68">
        <v>39569</v>
      </c>
      <c r="B708" s="69">
        <v>5.4</v>
      </c>
      <c r="C708" s="69"/>
      <c r="D708" s="69"/>
      <c r="E708" s="69"/>
      <c r="F708" s="69"/>
      <c r="G708" s="69"/>
      <c r="H708" s="69"/>
      <c r="I708" s="69"/>
      <c r="J708" s="69"/>
      <c r="K708" s="69"/>
    </row>
    <row r="709" spans="1:11" x14ac:dyDescent="0.2">
      <c r="A709" s="68">
        <v>39600</v>
      </c>
      <c r="B709" s="69">
        <v>5.6</v>
      </c>
      <c r="C709" s="69"/>
      <c r="D709" s="69"/>
      <c r="E709" s="69"/>
      <c r="F709" s="69"/>
      <c r="G709" s="69"/>
      <c r="H709" s="69"/>
      <c r="I709" s="69"/>
      <c r="J709" s="69"/>
      <c r="K709" s="69"/>
    </row>
    <row r="710" spans="1:11" x14ac:dyDescent="0.2">
      <c r="A710" s="68">
        <v>39630</v>
      </c>
      <c r="B710" s="69">
        <v>5.8</v>
      </c>
      <c r="C710" s="69">
        <v>2.39</v>
      </c>
      <c r="D710" s="69">
        <v>1.94</v>
      </c>
      <c r="E710" s="69">
        <v>2.5</v>
      </c>
      <c r="F710" s="69">
        <v>4.3</v>
      </c>
      <c r="G710" s="69">
        <v>2.1</v>
      </c>
      <c r="H710" s="69">
        <v>-0.44571260481123254</v>
      </c>
      <c r="I710" s="69">
        <v>6</v>
      </c>
      <c r="J710" s="69">
        <v>0.95076429203320956</v>
      </c>
      <c r="K710" s="69">
        <v>0.70000000000000018</v>
      </c>
    </row>
    <row r="711" spans="1:11" x14ac:dyDescent="0.2">
      <c r="A711" s="68">
        <v>39661</v>
      </c>
      <c r="B711" s="69">
        <v>6.1</v>
      </c>
      <c r="C711" s="69"/>
      <c r="D711" s="69"/>
      <c r="E711" s="69"/>
      <c r="F711" s="69"/>
      <c r="G711" s="69"/>
      <c r="H711" s="69"/>
      <c r="I711" s="69"/>
      <c r="J711" s="69"/>
      <c r="K711" s="69"/>
    </row>
    <row r="712" spans="1:11" x14ac:dyDescent="0.2">
      <c r="A712" s="68">
        <v>39692</v>
      </c>
      <c r="B712" s="69">
        <v>6.1</v>
      </c>
      <c r="C712" s="69"/>
      <c r="D712" s="69"/>
      <c r="E712" s="69"/>
      <c r="F712" s="69"/>
      <c r="G712" s="69"/>
      <c r="H712" s="69"/>
      <c r="I712" s="69"/>
      <c r="J712" s="69"/>
      <c r="K712" s="69"/>
    </row>
    <row r="713" spans="1:11" x14ac:dyDescent="0.2">
      <c r="A713" s="68">
        <v>39722</v>
      </c>
      <c r="B713" s="69">
        <v>6.5</v>
      </c>
      <c r="C713" s="69">
        <v>1.82</v>
      </c>
      <c r="D713" s="69">
        <v>0.51</v>
      </c>
      <c r="E713" s="69">
        <v>2.2999999999999998</v>
      </c>
      <c r="F713" s="69">
        <v>-6.2</v>
      </c>
      <c r="G713" s="69">
        <v>-0.3</v>
      </c>
      <c r="H713" s="69">
        <v>-3.0268313026020177</v>
      </c>
      <c r="I713" s="69">
        <v>6.9</v>
      </c>
      <c r="J713" s="69">
        <v>1.85116017090008</v>
      </c>
      <c r="K713" s="69">
        <v>0.90000000000000036</v>
      </c>
    </row>
    <row r="714" spans="1:11" x14ac:dyDescent="0.2">
      <c r="A714" s="68">
        <v>39753</v>
      </c>
      <c r="B714" s="69">
        <v>6.8</v>
      </c>
      <c r="C714" s="69"/>
      <c r="D714" s="69"/>
      <c r="E714" s="69"/>
      <c r="F714" s="69"/>
      <c r="G714" s="69"/>
      <c r="H714" s="69"/>
      <c r="I714" s="69"/>
      <c r="J714" s="69"/>
      <c r="K714" s="69"/>
    </row>
    <row r="715" spans="1:11" x14ac:dyDescent="0.2">
      <c r="A715" s="68">
        <v>39783</v>
      </c>
      <c r="B715" s="69">
        <v>7.3</v>
      </c>
      <c r="C715" s="69"/>
      <c r="D715" s="69"/>
      <c r="E715" s="69"/>
      <c r="F715" s="69"/>
      <c r="G715" s="69"/>
      <c r="H715" s="69"/>
      <c r="I715" s="69"/>
      <c r="J715" s="69"/>
      <c r="K715" s="69"/>
    </row>
    <row r="716" spans="1:11" x14ac:dyDescent="0.2">
      <c r="A716" s="68">
        <v>39814</v>
      </c>
      <c r="B716" s="69">
        <v>7.8</v>
      </c>
      <c r="C716" s="69">
        <v>1.5</v>
      </c>
      <c r="D716" s="69">
        <v>0.18</v>
      </c>
      <c r="E716" s="69">
        <v>2</v>
      </c>
      <c r="F716" s="69">
        <v>-2.7</v>
      </c>
      <c r="G716" s="69">
        <v>0</v>
      </c>
      <c r="H716" s="69">
        <v>-4.4862922110090135</v>
      </c>
      <c r="I716" s="69">
        <v>8.3000000000000007</v>
      </c>
      <c r="J716" s="69">
        <v>3.2521168450557507</v>
      </c>
      <c r="K716" s="69">
        <v>1.4000000000000004</v>
      </c>
    </row>
    <row r="717" spans="1:11" x14ac:dyDescent="0.2">
      <c r="A717" s="68">
        <v>39845</v>
      </c>
      <c r="B717" s="69">
        <v>8.3000000000000007</v>
      </c>
      <c r="C717" s="69"/>
      <c r="D717" s="69"/>
      <c r="E717" s="69"/>
      <c r="F717" s="69"/>
      <c r="G717" s="69"/>
      <c r="H717" s="69"/>
      <c r="I717" s="69"/>
      <c r="J717" s="69"/>
      <c r="K717" s="69"/>
    </row>
    <row r="718" spans="1:11" x14ac:dyDescent="0.2">
      <c r="A718" s="68">
        <v>39873</v>
      </c>
      <c r="B718" s="69">
        <v>8.6999999999999993</v>
      </c>
      <c r="C718" s="69"/>
      <c r="D718" s="69"/>
      <c r="E718" s="69"/>
      <c r="F718" s="69"/>
      <c r="G718" s="69"/>
      <c r="H718" s="69"/>
      <c r="I718" s="69"/>
      <c r="J718" s="69"/>
      <c r="K718" s="69"/>
    </row>
    <row r="719" spans="1:11" x14ac:dyDescent="0.2">
      <c r="A719" s="68">
        <v>39904</v>
      </c>
      <c r="B719" s="69">
        <v>9</v>
      </c>
      <c r="C719" s="69">
        <v>2.09</v>
      </c>
      <c r="D719" s="69">
        <v>0.18</v>
      </c>
      <c r="E719" s="69">
        <v>1.8</v>
      </c>
      <c r="F719" s="69">
        <v>1.6</v>
      </c>
      <c r="G719" s="69">
        <v>1.6</v>
      </c>
      <c r="H719" s="69">
        <v>-4.9848366791887315</v>
      </c>
      <c r="I719" s="69">
        <v>9.3000000000000007</v>
      </c>
      <c r="J719" s="69">
        <v>4.2537220653206411</v>
      </c>
      <c r="K719" s="69">
        <v>1</v>
      </c>
    </row>
    <row r="720" spans="1:11" x14ac:dyDescent="0.2">
      <c r="A720" s="68">
        <v>39934</v>
      </c>
      <c r="B720" s="69">
        <v>9.4</v>
      </c>
      <c r="C720" s="69"/>
      <c r="D720" s="69"/>
      <c r="E720" s="69"/>
      <c r="F720" s="69"/>
      <c r="G720" s="69"/>
      <c r="H720" s="69"/>
      <c r="I720" s="69"/>
      <c r="J720" s="69"/>
      <c r="K720" s="69"/>
    </row>
    <row r="721" spans="1:11" x14ac:dyDescent="0.2">
      <c r="A721" s="68">
        <v>39965</v>
      </c>
      <c r="B721" s="69">
        <v>9.5</v>
      </c>
      <c r="C721" s="69"/>
      <c r="D721" s="69"/>
      <c r="E721" s="69"/>
      <c r="F721" s="69"/>
      <c r="G721" s="69"/>
      <c r="H721" s="69"/>
      <c r="I721" s="69"/>
      <c r="J721" s="69"/>
      <c r="K721" s="69"/>
    </row>
    <row r="722" spans="1:11" x14ac:dyDescent="0.2">
      <c r="A722" s="68">
        <v>39995</v>
      </c>
      <c r="B722" s="69">
        <v>9.5</v>
      </c>
      <c r="C722" s="69">
        <v>2.2400000000000002</v>
      </c>
      <c r="D722" s="69">
        <v>0.16</v>
      </c>
      <c r="E722" s="69">
        <v>1.8</v>
      </c>
      <c r="F722" s="69">
        <v>2.8</v>
      </c>
      <c r="G722" s="69">
        <v>1.4</v>
      </c>
      <c r="H722" s="69">
        <v>-4.9549346410710626</v>
      </c>
      <c r="I722" s="69">
        <v>9.6</v>
      </c>
      <c r="J722" s="69">
        <v>4.5560610030278497</v>
      </c>
      <c r="K722" s="69">
        <v>0.29999999999999893</v>
      </c>
    </row>
    <row r="723" spans="1:11" x14ac:dyDescent="0.2">
      <c r="A723" s="68">
        <v>40026</v>
      </c>
      <c r="B723" s="69">
        <v>9.6</v>
      </c>
      <c r="C723" s="69"/>
      <c r="D723" s="69"/>
      <c r="E723" s="69"/>
      <c r="F723" s="69"/>
      <c r="G723" s="69"/>
      <c r="H723" s="69"/>
      <c r="I723" s="69"/>
      <c r="J723" s="69"/>
      <c r="K723" s="69"/>
    </row>
    <row r="724" spans="1:11" x14ac:dyDescent="0.2">
      <c r="A724" s="68">
        <v>40057</v>
      </c>
      <c r="B724" s="69">
        <v>9.8000000000000007</v>
      </c>
      <c r="C724" s="69"/>
      <c r="D724" s="69"/>
      <c r="E724" s="69"/>
      <c r="F724" s="69"/>
      <c r="G724" s="69"/>
      <c r="H724" s="69"/>
      <c r="I724" s="69"/>
      <c r="J724" s="69"/>
      <c r="K724" s="69"/>
    </row>
    <row r="725" spans="1:11" x14ac:dyDescent="0.2">
      <c r="A725" s="68">
        <v>40087</v>
      </c>
      <c r="B725" s="69">
        <v>10</v>
      </c>
      <c r="C725" s="69">
        <v>2.4500000000000002</v>
      </c>
      <c r="D725" s="69">
        <v>0.12</v>
      </c>
      <c r="E725" s="69">
        <v>1.9</v>
      </c>
      <c r="F725" s="69">
        <v>3.1</v>
      </c>
      <c r="G725" s="69">
        <v>2.5</v>
      </c>
      <c r="H725" s="69">
        <v>-4.2226278574395648</v>
      </c>
      <c r="I725" s="69">
        <v>9.9</v>
      </c>
      <c r="J725" s="69">
        <v>4.8592147629686107</v>
      </c>
      <c r="K725" s="69">
        <v>0.30000000000000071</v>
      </c>
    </row>
    <row r="726" spans="1:11" x14ac:dyDescent="0.2">
      <c r="A726" s="68">
        <v>40118</v>
      </c>
      <c r="B726" s="69">
        <v>9.9</v>
      </c>
      <c r="C726" s="69"/>
      <c r="D726" s="69"/>
      <c r="E726" s="69"/>
      <c r="F726" s="69"/>
      <c r="G726" s="69"/>
      <c r="H726" s="69"/>
      <c r="I726" s="69"/>
      <c r="J726" s="69"/>
      <c r="K726" s="69"/>
    </row>
    <row r="727" spans="1:11" x14ac:dyDescent="0.2">
      <c r="A727" s="68">
        <v>40148</v>
      </c>
      <c r="B727" s="69">
        <v>9.9</v>
      </c>
      <c r="C727" s="69"/>
      <c r="D727" s="69"/>
      <c r="E727" s="69"/>
      <c r="F727" s="69"/>
      <c r="G727" s="69"/>
      <c r="H727" s="69"/>
      <c r="I727" s="69"/>
      <c r="J727" s="69"/>
      <c r="K727" s="69"/>
    </row>
    <row r="728" spans="1:11" x14ac:dyDescent="0.2">
      <c r="A728" s="68">
        <v>40179</v>
      </c>
      <c r="B728" s="69">
        <v>9.8000000000000007</v>
      </c>
      <c r="C728" s="69">
        <v>2.6</v>
      </c>
      <c r="D728" s="69">
        <v>0.13</v>
      </c>
      <c r="E728" s="69">
        <v>2</v>
      </c>
      <c r="F728" s="69">
        <v>1.6</v>
      </c>
      <c r="G728" s="69">
        <v>1.4</v>
      </c>
      <c r="H728" s="69">
        <v>-4.057948558305668</v>
      </c>
      <c r="I728" s="69">
        <v>9.8000000000000007</v>
      </c>
      <c r="J728" s="69">
        <v>4.7632589025501204</v>
      </c>
      <c r="K728" s="69">
        <v>-9.9999999999999645E-2</v>
      </c>
    </row>
    <row r="729" spans="1:11" x14ac:dyDescent="0.2">
      <c r="A729" s="68">
        <v>40210</v>
      </c>
      <c r="B729" s="69">
        <v>9.8000000000000007</v>
      </c>
      <c r="C729" s="69"/>
      <c r="D729" s="69"/>
      <c r="E729" s="69"/>
      <c r="F729" s="69"/>
      <c r="G729" s="69"/>
      <c r="H729" s="69"/>
      <c r="I729" s="69"/>
      <c r="J729" s="69"/>
      <c r="K729" s="69"/>
    </row>
    <row r="730" spans="1:11" x14ac:dyDescent="0.2">
      <c r="A730" s="68">
        <v>40238</v>
      </c>
      <c r="B730" s="69">
        <v>9.9</v>
      </c>
      <c r="C730" s="69"/>
      <c r="D730" s="69"/>
      <c r="E730" s="69"/>
      <c r="F730" s="69"/>
      <c r="G730" s="69"/>
      <c r="H730" s="69"/>
      <c r="I730" s="69"/>
      <c r="J730" s="69"/>
      <c r="K730" s="69"/>
    </row>
    <row r="731" spans="1:11" x14ac:dyDescent="0.2">
      <c r="A731" s="68">
        <v>40269</v>
      </c>
      <c r="B731" s="69">
        <v>9.9</v>
      </c>
      <c r="C731" s="69">
        <v>2.48</v>
      </c>
      <c r="D731" s="69">
        <v>0.19</v>
      </c>
      <c r="E731" s="69">
        <v>2.2000000000000002</v>
      </c>
      <c r="F731" s="69">
        <v>0.6</v>
      </c>
      <c r="G731" s="69">
        <v>1.1000000000000001</v>
      </c>
      <c r="H731" s="69">
        <v>-3.4394135042467244</v>
      </c>
      <c r="I731" s="69">
        <v>9.6</v>
      </c>
      <c r="J731" s="69">
        <v>4.5682619873197901</v>
      </c>
      <c r="K731" s="69">
        <v>-0.20000000000000107</v>
      </c>
    </row>
    <row r="732" spans="1:11" x14ac:dyDescent="0.2">
      <c r="A732" s="68">
        <v>40299</v>
      </c>
      <c r="B732" s="69">
        <v>9.6</v>
      </c>
      <c r="C732" s="69"/>
      <c r="D732" s="69"/>
      <c r="E732" s="69"/>
      <c r="F732" s="69"/>
      <c r="G732" s="69"/>
      <c r="H732" s="69"/>
      <c r="I732" s="69"/>
      <c r="J732" s="69"/>
      <c r="K732" s="69"/>
    </row>
    <row r="733" spans="1:11" x14ac:dyDescent="0.2">
      <c r="A733" s="68">
        <v>40330</v>
      </c>
      <c r="B733" s="69">
        <v>9.4</v>
      </c>
      <c r="C733" s="69"/>
      <c r="D733" s="69"/>
      <c r="E733" s="69"/>
      <c r="F733" s="69"/>
      <c r="G733" s="69"/>
      <c r="H733" s="69"/>
      <c r="I733" s="69"/>
      <c r="J733" s="69"/>
      <c r="K733" s="69"/>
    </row>
    <row r="734" spans="1:11" x14ac:dyDescent="0.2">
      <c r="A734" s="68">
        <v>40360</v>
      </c>
      <c r="B734" s="69">
        <v>9.4</v>
      </c>
      <c r="C734" s="69">
        <v>2.11</v>
      </c>
      <c r="D734" s="69">
        <v>0.19</v>
      </c>
      <c r="E734" s="69">
        <v>2.2000000000000002</v>
      </c>
      <c r="F734" s="69">
        <v>0.8</v>
      </c>
      <c r="G734" s="69">
        <v>0.6</v>
      </c>
      <c r="H734" s="69">
        <v>-3.0231992202983005</v>
      </c>
      <c r="I734" s="69">
        <v>9.5</v>
      </c>
      <c r="J734" s="69">
        <v>4.4742842128497902</v>
      </c>
      <c r="K734" s="69">
        <v>-9.9999999999999645E-2</v>
      </c>
    </row>
    <row r="735" spans="1:11" x14ac:dyDescent="0.2">
      <c r="A735" s="68">
        <v>40391</v>
      </c>
      <c r="B735" s="69">
        <v>9.5</v>
      </c>
      <c r="C735" s="69"/>
      <c r="D735" s="69"/>
      <c r="E735" s="69"/>
      <c r="F735" s="69"/>
      <c r="G735" s="69"/>
      <c r="H735" s="69"/>
      <c r="I735" s="69"/>
      <c r="J735" s="69"/>
      <c r="K735" s="69"/>
    </row>
    <row r="736" spans="1:11" x14ac:dyDescent="0.2">
      <c r="A736" s="68">
        <v>40422</v>
      </c>
      <c r="B736" s="69">
        <v>9.5</v>
      </c>
      <c r="C736" s="69"/>
      <c r="D736" s="69"/>
      <c r="E736" s="69"/>
      <c r="F736" s="69"/>
      <c r="G736" s="69"/>
      <c r="H736" s="69"/>
      <c r="I736" s="69"/>
      <c r="J736" s="69"/>
      <c r="K736" s="69"/>
    </row>
    <row r="737" spans="1:11" x14ac:dyDescent="0.2">
      <c r="A737" s="68">
        <v>40452</v>
      </c>
      <c r="B737" s="69">
        <v>9.4</v>
      </c>
      <c r="C737" s="69">
        <v>2.65</v>
      </c>
      <c r="D737" s="69">
        <v>0.19</v>
      </c>
      <c r="E737" s="69">
        <v>2.4</v>
      </c>
      <c r="F737" s="69">
        <v>2.6</v>
      </c>
      <c r="G737" s="69">
        <v>1.3</v>
      </c>
      <c r="H737" s="69">
        <v>-2.8568925228722342</v>
      </c>
      <c r="I737" s="69">
        <v>9.5</v>
      </c>
      <c r="J737" s="69">
        <v>4.4813761221748303</v>
      </c>
      <c r="K737" s="69">
        <v>0</v>
      </c>
    </row>
    <row r="738" spans="1:11" x14ac:dyDescent="0.2">
      <c r="A738" s="68">
        <v>40483</v>
      </c>
      <c r="B738" s="69">
        <v>9.8000000000000007</v>
      </c>
      <c r="C738" s="69"/>
      <c r="D738" s="69"/>
      <c r="E738" s="69"/>
      <c r="F738" s="69"/>
      <c r="G738" s="69"/>
      <c r="H738" s="69"/>
      <c r="I738" s="69"/>
      <c r="J738" s="69"/>
      <c r="K738" s="69"/>
    </row>
    <row r="739" spans="1:11" x14ac:dyDescent="0.2">
      <c r="A739" s="68">
        <v>40513</v>
      </c>
      <c r="B739" s="69">
        <v>9.3000000000000007</v>
      </c>
      <c r="C739" s="69"/>
      <c r="D739" s="69"/>
      <c r="E739" s="69"/>
      <c r="F739" s="69"/>
      <c r="G739" s="69"/>
      <c r="H739" s="69"/>
      <c r="I739" s="69"/>
      <c r="J739" s="69"/>
      <c r="K739" s="69"/>
    </row>
    <row r="740" spans="1:11" x14ac:dyDescent="0.2">
      <c r="A740" s="68">
        <v>40544</v>
      </c>
      <c r="B740" s="69">
        <v>9.1</v>
      </c>
      <c r="C740" s="69">
        <v>2.7</v>
      </c>
      <c r="D740" s="69">
        <v>0.16</v>
      </c>
      <c r="E740" s="69">
        <v>2.4</v>
      </c>
      <c r="F740" s="69">
        <v>3.4</v>
      </c>
      <c r="G740" s="69">
        <v>1.8</v>
      </c>
      <c r="H740" s="69">
        <v>-3.4425357910419563</v>
      </c>
      <c r="I740" s="69">
        <v>9</v>
      </c>
      <c r="J740" s="69">
        <v>3.9895774465457299</v>
      </c>
      <c r="K740" s="69">
        <v>-0.5</v>
      </c>
    </row>
    <row r="741" spans="1:11" x14ac:dyDescent="0.2">
      <c r="A741" s="68">
        <v>40575</v>
      </c>
      <c r="B741" s="69">
        <v>9</v>
      </c>
      <c r="C741" s="69"/>
      <c r="D741" s="69"/>
      <c r="E741" s="69"/>
      <c r="F741" s="69"/>
      <c r="G741" s="69"/>
      <c r="H741" s="69"/>
      <c r="I741" s="69"/>
      <c r="J741" s="69"/>
      <c r="K741" s="69"/>
    </row>
    <row r="742" spans="1:11" x14ac:dyDescent="0.2">
      <c r="A742" s="68">
        <v>40603</v>
      </c>
      <c r="B742" s="69">
        <v>9</v>
      </c>
      <c r="C742" s="69"/>
      <c r="D742" s="69"/>
      <c r="E742" s="69"/>
      <c r="F742" s="69"/>
      <c r="G742" s="69"/>
      <c r="H742" s="69"/>
      <c r="I742" s="69"/>
      <c r="J742" s="69"/>
      <c r="K742" s="69"/>
    </row>
    <row r="743" spans="1:11" x14ac:dyDescent="0.2">
      <c r="A743" s="68">
        <v>40634</v>
      </c>
      <c r="B743" s="69">
        <v>9.1</v>
      </c>
      <c r="C743" s="69">
        <v>2.67</v>
      </c>
      <c r="D743" s="69">
        <v>0.09</v>
      </c>
      <c r="E743" s="69">
        <v>2.5</v>
      </c>
      <c r="F743" s="69">
        <v>4</v>
      </c>
      <c r="G743" s="69">
        <v>2.4</v>
      </c>
      <c r="H743" s="69">
        <v>-3.1548966856111527</v>
      </c>
      <c r="I743" s="69">
        <v>9.1</v>
      </c>
      <c r="J743" s="69">
        <v>4.0989160952288799</v>
      </c>
      <c r="K743" s="69">
        <v>9.9999999999999645E-2</v>
      </c>
    </row>
    <row r="744" spans="1:11" x14ac:dyDescent="0.2">
      <c r="A744" s="68">
        <v>40664</v>
      </c>
      <c r="B744" s="69">
        <v>9</v>
      </c>
      <c r="C744" s="69"/>
      <c r="D744" s="69"/>
      <c r="E744" s="69"/>
      <c r="F744" s="69"/>
      <c r="G744" s="69"/>
      <c r="H744" s="69"/>
      <c r="I744" s="69"/>
      <c r="J744" s="69"/>
      <c r="K744" s="69"/>
    </row>
    <row r="745" spans="1:11" x14ac:dyDescent="0.2">
      <c r="A745" s="68">
        <v>40695</v>
      </c>
      <c r="B745" s="69">
        <v>9.1</v>
      </c>
      <c r="C745" s="69"/>
      <c r="D745" s="69"/>
      <c r="E745" s="69"/>
      <c r="F745" s="69"/>
      <c r="G745" s="69"/>
      <c r="H745" s="69"/>
      <c r="I745" s="69"/>
      <c r="J745" s="69"/>
      <c r="K745" s="69"/>
    </row>
    <row r="746" spans="1:11" x14ac:dyDescent="0.2">
      <c r="A746" s="68">
        <v>40725</v>
      </c>
      <c r="B746" s="69">
        <v>9</v>
      </c>
      <c r="C746" s="69">
        <v>2.4900000000000002</v>
      </c>
      <c r="D746" s="69">
        <v>0.08</v>
      </c>
      <c r="E746" s="69">
        <v>2.7</v>
      </c>
      <c r="F746" s="69">
        <v>1.9</v>
      </c>
      <c r="G746" s="69">
        <v>1.8</v>
      </c>
      <c r="H746" s="69">
        <v>-3.5497464399019796</v>
      </c>
      <c r="I746" s="69">
        <v>9</v>
      </c>
      <c r="J746" s="69">
        <v>4.0094073174866196</v>
      </c>
      <c r="K746" s="69">
        <v>-9.9999999999999645E-2</v>
      </c>
    </row>
    <row r="747" spans="1:11" x14ac:dyDescent="0.2">
      <c r="A747" s="68">
        <v>40756</v>
      </c>
      <c r="B747" s="69">
        <v>9</v>
      </c>
      <c r="C747" s="69"/>
      <c r="D747" s="69"/>
      <c r="E747" s="69"/>
      <c r="F747" s="69"/>
      <c r="G747" s="69"/>
      <c r="H747" s="69"/>
      <c r="I747" s="69"/>
      <c r="J747" s="69"/>
      <c r="K747" s="69"/>
    </row>
    <row r="748" spans="1:11" x14ac:dyDescent="0.2">
      <c r="A748" s="68">
        <v>40787</v>
      </c>
      <c r="B748" s="69">
        <v>9</v>
      </c>
      <c r="C748" s="69"/>
      <c r="D748" s="69"/>
      <c r="E748" s="69"/>
      <c r="F748" s="69"/>
      <c r="G748" s="69"/>
      <c r="H748" s="69"/>
      <c r="I748" s="69"/>
      <c r="J748" s="69"/>
      <c r="K748" s="69"/>
    </row>
    <row r="749" spans="1:11" x14ac:dyDescent="0.2">
      <c r="A749" s="68">
        <v>40817</v>
      </c>
      <c r="B749" s="69">
        <v>8.8000000000000007</v>
      </c>
      <c r="C749" s="69">
        <v>2.2799999999999998</v>
      </c>
      <c r="D749" s="69">
        <v>7.0000000000000007E-2</v>
      </c>
      <c r="E749" s="69">
        <v>2.7</v>
      </c>
      <c r="F749" s="69">
        <v>1.3</v>
      </c>
      <c r="G749" s="69">
        <v>1.4</v>
      </c>
      <c r="H749" s="69">
        <v>-2.8552661031593929</v>
      </c>
      <c r="I749" s="69">
        <v>8.6</v>
      </c>
      <c r="J749" s="69">
        <v>3.6210530567678401</v>
      </c>
      <c r="K749" s="69">
        <v>-0.40000000000000036</v>
      </c>
    </row>
    <row r="750" spans="1:11" x14ac:dyDescent="0.2">
      <c r="A750" s="68">
        <v>40848</v>
      </c>
      <c r="B750" s="69">
        <v>8.6</v>
      </c>
      <c r="C750" s="69"/>
      <c r="D750" s="69"/>
      <c r="E750" s="69"/>
      <c r="F750" s="69"/>
      <c r="G750" s="69"/>
      <c r="H750" s="69"/>
      <c r="I750" s="69"/>
      <c r="J750" s="69"/>
      <c r="K750" s="69"/>
    </row>
    <row r="751" spans="1:11" x14ac:dyDescent="0.2">
      <c r="A751" s="68">
        <v>40878</v>
      </c>
      <c r="B751" s="69">
        <v>8.5</v>
      </c>
      <c r="C751" s="69"/>
      <c r="D751" s="69"/>
      <c r="E751" s="69"/>
      <c r="F751" s="69"/>
      <c r="G751" s="69"/>
      <c r="H751" s="69"/>
      <c r="I751" s="69"/>
      <c r="J751" s="69"/>
      <c r="K751" s="69"/>
    </row>
    <row r="752" spans="1:11" x14ac:dyDescent="0.2">
      <c r="A752" s="68">
        <v>40909</v>
      </c>
      <c r="B752" s="69">
        <v>8.3000000000000007</v>
      </c>
      <c r="C752" s="69">
        <v>2.4900000000000002</v>
      </c>
      <c r="D752" s="69">
        <v>0.1</v>
      </c>
      <c r="E752" s="69">
        <v>2.8</v>
      </c>
      <c r="F752" s="69">
        <v>2.7</v>
      </c>
      <c r="G752" s="69">
        <v>2.5</v>
      </c>
      <c r="H752" s="69">
        <v>-2.4441723437331864</v>
      </c>
      <c r="I752" s="69">
        <v>8.3000000000000007</v>
      </c>
      <c r="J752" s="69">
        <v>3.3338415135847406</v>
      </c>
      <c r="K752" s="69">
        <v>-0.29999999999999893</v>
      </c>
    </row>
    <row r="753" spans="1:11" x14ac:dyDescent="0.2">
      <c r="A753" s="68">
        <v>40940</v>
      </c>
      <c r="B753" s="69">
        <v>8.3000000000000007</v>
      </c>
      <c r="C753" s="69"/>
      <c r="D753" s="69"/>
      <c r="E753" s="69"/>
      <c r="F753" s="69"/>
      <c r="G753" s="69"/>
      <c r="H753" s="69"/>
      <c r="I753" s="69"/>
      <c r="J753" s="69"/>
      <c r="K753" s="69"/>
    </row>
    <row r="754" spans="1:11" x14ac:dyDescent="0.2">
      <c r="A754" s="68">
        <v>40969</v>
      </c>
      <c r="B754" s="69">
        <v>8.1999999999999993</v>
      </c>
      <c r="C754" s="69"/>
      <c r="D754" s="69"/>
      <c r="E754" s="69"/>
      <c r="F754" s="69"/>
      <c r="G754" s="69"/>
      <c r="H754" s="69"/>
      <c r="I754" s="69"/>
      <c r="J754" s="69"/>
      <c r="K754" s="69"/>
    </row>
    <row r="755" spans="1:11" x14ac:dyDescent="0.2">
      <c r="A755" s="68">
        <v>41000</v>
      </c>
      <c r="B755" s="69">
        <v>8.1999999999999993</v>
      </c>
      <c r="C755" s="69">
        <v>2.4900000000000002</v>
      </c>
      <c r="D755" s="69">
        <v>0.15</v>
      </c>
      <c r="E755" s="69">
        <v>2.8</v>
      </c>
      <c r="F755" s="69">
        <v>1</v>
      </c>
      <c r="G755" s="69">
        <v>1.7</v>
      </c>
      <c r="H755" s="69">
        <v>-2.4219727265976543</v>
      </c>
      <c r="I755" s="69">
        <v>8.1999999999999993</v>
      </c>
      <c r="J755" s="69">
        <v>3.2477469296249692</v>
      </c>
      <c r="K755" s="69">
        <v>-0.10000000000000142</v>
      </c>
    </row>
    <row r="756" spans="1:11" x14ac:dyDescent="0.2">
      <c r="A756" s="68">
        <v>41030</v>
      </c>
      <c r="B756" s="69">
        <v>8.1999999999999993</v>
      </c>
      <c r="C756" s="69"/>
      <c r="D756" s="69"/>
      <c r="E756" s="69"/>
      <c r="F756" s="69"/>
      <c r="G756" s="69"/>
      <c r="H756" s="69"/>
      <c r="I756" s="69"/>
      <c r="J756" s="69"/>
      <c r="K756" s="69"/>
    </row>
    <row r="757" spans="1:11" x14ac:dyDescent="0.2">
      <c r="A757" s="68">
        <v>41061</v>
      </c>
      <c r="B757" s="69">
        <v>8.1999999999999993</v>
      </c>
      <c r="C757" s="69"/>
      <c r="D757" s="69"/>
      <c r="E757" s="69"/>
      <c r="F757" s="69"/>
      <c r="G757" s="69"/>
      <c r="H757" s="69"/>
      <c r="I757" s="69"/>
      <c r="J757" s="69"/>
      <c r="K757" s="69"/>
    </row>
    <row r="758" spans="1:11" x14ac:dyDescent="0.2">
      <c r="A758" s="68">
        <v>41091</v>
      </c>
      <c r="B758" s="69">
        <v>8.1999999999999993</v>
      </c>
      <c r="C758" s="69">
        <v>2.61</v>
      </c>
      <c r="D758" s="69">
        <v>0.14000000000000001</v>
      </c>
      <c r="E758" s="69">
        <v>2.8</v>
      </c>
      <c r="F758" s="69">
        <v>1.2</v>
      </c>
      <c r="G758" s="69">
        <v>1.2</v>
      </c>
      <c r="H758" s="69">
        <v>-2.6985932968652926</v>
      </c>
      <c r="I758" s="69">
        <v>8</v>
      </c>
      <c r="J758" s="69">
        <v>3.06272960142668</v>
      </c>
      <c r="K758" s="69">
        <v>-0.19999999999999929</v>
      </c>
    </row>
    <row r="759" spans="1:11" x14ac:dyDescent="0.2">
      <c r="A759" s="68">
        <v>41122</v>
      </c>
      <c r="B759" s="69">
        <v>8.1</v>
      </c>
      <c r="C759" s="69"/>
      <c r="D759" s="69"/>
      <c r="E759" s="69"/>
      <c r="F759" s="69"/>
      <c r="G759" s="69"/>
      <c r="H759" s="69"/>
      <c r="I759" s="69"/>
      <c r="J759" s="69"/>
      <c r="K759" s="69"/>
    </row>
    <row r="760" spans="1:11" x14ac:dyDescent="0.2">
      <c r="A760" s="68">
        <v>41153</v>
      </c>
      <c r="B760" s="69">
        <v>7.8</v>
      </c>
      <c r="C760" s="69"/>
      <c r="D760" s="69"/>
      <c r="E760" s="69"/>
      <c r="F760" s="69"/>
      <c r="G760" s="69"/>
      <c r="H760" s="69"/>
      <c r="I760" s="69"/>
      <c r="J760" s="69"/>
      <c r="K760" s="69"/>
    </row>
    <row r="761" spans="1:11" x14ac:dyDescent="0.2">
      <c r="A761" s="68">
        <v>41183</v>
      </c>
      <c r="B761" s="69">
        <v>7.8</v>
      </c>
      <c r="C761" s="69">
        <v>2.83</v>
      </c>
      <c r="D761" s="69">
        <v>0.16</v>
      </c>
      <c r="E761" s="69">
        <v>2.8</v>
      </c>
      <c r="F761" s="69">
        <v>2.2999999999999998</v>
      </c>
      <c r="G761" s="69">
        <v>1.8</v>
      </c>
      <c r="H761" s="69">
        <v>-3.0080481743711585</v>
      </c>
      <c r="I761" s="69">
        <v>7.8</v>
      </c>
      <c r="J761" s="69">
        <v>2.8787361275186401</v>
      </c>
      <c r="K761" s="69">
        <v>-0.20000000000000018</v>
      </c>
    </row>
    <row r="762" spans="1:11" x14ac:dyDescent="0.2">
      <c r="A762" s="68">
        <v>41214</v>
      </c>
      <c r="B762" s="69">
        <v>7.7</v>
      </c>
      <c r="C762" s="69"/>
      <c r="D762" s="69"/>
      <c r="E762" s="69"/>
      <c r="F762" s="69"/>
      <c r="G762" s="69"/>
      <c r="H762" s="69"/>
      <c r="I762" s="69"/>
      <c r="J762" s="69"/>
      <c r="K762" s="69"/>
    </row>
    <row r="763" spans="1:11" x14ac:dyDescent="0.2">
      <c r="A763" s="68">
        <v>41244</v>
      </c>
      <c r="B763" s="69">
        <v>7.9</v>
      </c>
      <c r="C763" s="69"/>
      <c r="D763" s="69"/>
      <c r="E763" s="69"/>
      <c r="F763" s="69"/>
      <c r="G763" s="69"/>
      <c r="H763" s="69"/>
      <c r="I763" s="69"/>
      <c r="J763" s="69"/>
      <c r="K763" s="69"/>
    </row>
    <row r="764" spans="1:11" x14ac:dyDescent="0.2">
      <c r="A764" s="68">
        <v>41275</v>
      </c>
      <c r="B764" s="69">
        <v>8</v>
      </c>
      <c r="C764" s="69">
        <v>2.86</v>
      </c>
      <c r="D764" s="69">
        <v>0.14000000000000001</v>
      </c>
      <c r="E764" s="69">
        <v>2.9</v>
      </c>
      <c r="F764" s="69">
        <v>1.4</v>
      </c>
      <c r="G764" s="69">
        <v>1.6</v>
      </c>
      <c r="H764" s="69">
        <v>-2.4864303591345838</v>
      </c>
      <c r="I764" s="69">
        <v>7.7</v>
      </c>
      <c r="J764" s="69">
        <v>2.7956998883873103</v>
      </c>
      <c r="K764" s="69">
        <v>-9.9999999999999645E-2</v>
      </c>
    </row>
    <row r="765" spans="1:11" x14ac:dyDescent="0.2">
      <c r="A765" s="68">
        <v>41306</v>
      </c>
      <c r="B765" s="69">
        <v>7.7</v>
      </c>
      <c r="C765" s="69"/>
      <c r="D765" s="69"/>
      <c r="E765" s="69"/>
      <c r="F765" s="69"/>
      <c r="G765" s="69"/>
      <c r="H765" s="69"/>
      <c r="I765" s="69"/>
      <c r="J765" s="69"/>
      <c r="K765" s="69"/>
    </row>
    <row r="766" spans="1:11" x14ac:dyDescent="0.2">
      <c r="A766" s="68">
        <v>41334</v>
      </c>
      <c r="B766" s="69">
        <v>7.5</v>
      </c>
      <c r="C766" s="69"/>
      <c r="D766" s="69"/>
      <c r="E766" s="69"/>
      <c r="F766" s="69"/>
      <c r="G766" s="69"/>
      <c r="H766" s="69"/>
      <c r="I766" s="69"/>
      <c r="J766" s="69"/>
      <c r="K766" s="69"/>
    </row>
    <row r="767" spans="1:11" x14ac:dyDescent="0.2">
      <c r="A767" s="68">
        <v>41365</v>
      </c>
      <c r="B767" s="69">
        <v>7.6</v>
      </c>
      <c r="C767" s="69">
        <v>2.5499999999999998</v>
      </c>
      <c r="D767" s="69">
        <v>0.12</v>
      </c>
      <c r="E767" s="69">
        <v>3</v>
      </c>
      <c r="F767" s="69">
        <v>0.2</v>
      </c>
      <c r="G767" s="69">
        <v>1.1000000000000001</v>
      </c>
      <c r="H767" s="69">
        <v>-2.6644467673537009</v>
      </c>
      <c r="I767" s="69">
        <v>7.5</v>
      </c>
      <c r="J767" s="69">
        <v>2.6135417540750403</v>
      </c>
      <c r="K767" s="69">
        <v>-0.20000000000000018</v>
      </c>
    </row>
    <row r="768" spans="1:11" x14ac:dyDescent="0.2">
      <c r="A768" s="68">
        <v>41395</v>
      </c>
      <c r="B768" s="69">
        <v>7.5</v>
      </c>
      <c r="C768" s="69"/>
      <c r="D768" s="69"/>
      <c r="E768" s="69"/>
      <c r="F768" s="69"/>
      <c r="G768" s="69"/>
      <c r="H768" s="69"/>
      <c r="I768" s="69"/>
      <c r="J768" s="69"/>
      <c r="K768" s="69"/>
    </row>
    <row r="769" spans="1:11" x14ac:dyDescent="0.2">
      <c r="A769" s="68">
        <v>41426</v>
      </c>
      <c r="B769" s="69">
        <v>7.5</v>
      </c>
      <c r="C769" s="69"/>
      <c r="D769" s="69"/>
      <c r="E769" s="69"/>
      <c r="F769" s="69"/>
      <c r="G769" s="69"/>
      <c r="H769" s="69"/>
      <c r="I769" s="69"/>
      <c r="J769" s="69"/>
      <c r="K769" s="69"/>
    </row>
    <row r="770" spans="1:11" x14ac:dyDescent="0.2">
      <c r="A770" s="68">
        <v>41456</v>
      </c>
      <c r="B770" s="69">
        <v>7.3</v>
      </c>
      <c r="C770" s="69">
        <v>2.4700000000000002</v>
      </c>
      <c r="D770" s="69">
        <v>0.08</v>
      </c>
      <c r="E770" s="69">
        <v>2.9</v>
      </c>
      <c r="F770" s="69">
        <v>1.7</v>
      </c>
      <c r="G770" s="69">
        <v>1.6</v>
      </c>
      <c r="H770" s="69">
        <v>-2.2794879640402166</v>
      </c>
      <c r="I770" s="69">
        <v>7.2</v>
      </c>
      <c r="J770" s="69">
        <v>2.3321710097311001</v>
      </c>
      <c r="K770" s="69">
        <v>-0.29999999999999982</v>
      </c>
    </row>
    <row r="771" spans="1:11" x14ac:dyDescent="0.2">
      <c r="A771" s="68">
        <v>41487</v>
      </c>
      <c r="B771" s="69">
        <v>7.2</v>
      </c>
      <c r="C771" s="69"/>
      <c r="D771" s="69"/>
      <c r="E771" s="69"/>
      <c r="F771" s="69"/>
      <c r="G771" s="69"/>
      <c r="H771" s="69"/>
      <c r="I771" s="69"/>
      <c r="J771" s="69"/>
      <c r="K771" s="69"/>
    </row>
    <row r="772" spans="1:11" x14ac:dyDescent="0.2">
      <c r="A772" s="68">
        <v>41518</v>
      </c>
      <c r="B772" s="69">
        <v>7.2</v>
      </c>
      <c r="C772" s="69"/>
      <c r="D772" s="69"/>
      <c r="E772" s="69"/>
      <c r="F772" s="69"/>
      <c r="G772" s="69"/>
      <c r="H772" s="69"/>
      <c r="I772" s="69"/>
      <c r="J772" s="69"/>
      <c r="K772" s="69"/>
    </row>
    <row r="773" spans="1:11" x14ac:dyDescent="0.2">
      <c r="A773" s="68">
        <v>41548</v>
      </c>
      <c r="B773" s="69">
        <v>7.2</v>
      </c>
      <c r="C773" s="69">
        <v>2.61</v>
      </c>
      <c r="D773" s="69">
        <v>0.09</v>
      </c>
      <c r="E773" s="69">
        <v>2.9</v>
      </c>
      <c r="F773" s="69">
        <v>1.5</v>
      </c>
      <c r="G773" s="69">
        <v>1.7</v>
      </c>
      <c r="H773" s="69">
        <v>-1.8813760364564613</v>
      </c>
      <c r="I773" s="69">
        <v>6.9</v>
      </c>
      <c r="J773" s="69">
        <v>2.0514864851267607</v>
      </c>
      <c r="K773" s="69">
        <v>-0.29999999999999982</v>
      </c>
    </row>
    <row r="774" spans="1:11" x14ac:dyDescent="0.2">
      <c r="A774" s="68">
        <v>41579</v>
      </c>
      <c r="B774" s="69">
        <v>6.9</v>
      </c>
      <c r="C774" s="69"/>
      <c r="D774" s="69"/>
      <c r="E774" s="69"/>
      <c r="F774" s="69"/>
      <c r="G774" s="69"/>
      <c r="H774" s="69"/>
      <c r="I774" s="69"/>
      <c r="J774" s="69"/>
      <c r="K774" s="69"/>
    </row>
    <row r="775" spans="1:11" x14ac:dyDescent="0.2">
      <c r="A775" s="68">
        <v>41609</v>
      </c>
      <c r="B775" s="69">
        <v>6.7</v>
      </c>
      <c r="C775" s="69"/>
      <c r="D775" s="69"/>
      <c r="E775" s="69"/>
      <c r="F775" s="69"/>
      <c r="G775" s="69"/>
      <c r="H775" s="69"/>
      <c r="I775" s="69"/>
      <c r="J775" s="69"/>
      <c r="K775" s="69"/>
    </row>
    <row r="776" spans="1:11" x14ac:dyDescent="0.2">
      <c r="A776" s="68">
        <v>41640</v>
      </c>
      <c r="B776" s="69">
        <v>6.6</v>
      </c>
      <c r="C776" s="69">
        <v>2.61</v>
      </c>
      <c r="D776" s="69">
        <v>7.0000000000000007E-2</v>
      </c>
      <c r="E776" s="69">
        <v>3</v>
      </c>
      <c r="F776" s="69">
        <v>1.8</v>
      </c>
      <c r="G776" s="69">
        <v>1.3</v>
      </c>
      <c r="H776" s="69">
        <v>-2.6784622384796952</v>
      </c>
      <c r="I776" s="69">
        <v>6.7</v>
      </c>
      <c r="J776" s="69">
        <v>1.8713778700934798</v>
      </c>
      <c r="K776" s="69">
        <v>-0.20000000000000018</v>
      </c>
    </row>
    <row r="777" spans="1:11" x14ac:dyDescent="0.2">
      <c r="A777" s="68">
        <v>41671</v>
      </c>
      <c r="B777" s="69">
        <v>6.7</v>
      </c>
      <c r="C777" s="69"/>
      <c r="D777" s="69"/>
      <c r="E777" s="69"/>
      <c r="F777" s="69"/>
      <c r="G777" s="69"/>
      <c r="H777" s="69"/>
      <c r="I777" s="69"/>
      <c r="J777" s="69"/>
      <c r="K777" s="69"/>
    </row>
    <row r="778" spans="1:11" x14ac:dyDescent="0.2">
      <c r="A778" s="68">
        <v>41699</v>
      </c>
      <c r="B778" s="69">
        <v>6.7</v>
      </c>
      <c r="C778" s="69"/>
      <c r="D778" s="69"/>
      <c r="E778" s="69"/>
      <c r="F778" s="69"/>
      <c r="G778" s="69"/>
      <c r="H778" s="69"/>
      <c r="I778" s="69"/>
      <c r="J778" s="69"/>
      <c r="K778" s="69"/>
    </row>
    <row r="779" spans="1:11" x14ac:dyDescent="0.2">
      <c r="A779" s="68">
        <v>41730</v>
      </c>
      <c r="B779" s="69">
        <v>6.2</v>
      </c>
      <c r="C779" s="69">
        <v>2.48</v>
      </c>
      <c r="D779" s="69">
        <v>0.09</v>
      </c>
      <c r="E779" s="69">
        <v>3.3</v>
      </c>
      <c r="F779" s="69">
        <v>1.8</v>
      </c>
      <c r="G779" s="69">
        <v>1.8</v>
      </c>
      <c r="H779" s="69">
        <v>-1.8881864553888739</v>
      </c>
      <c r="I779" s="69">
        <v>6.2</v>
      </c>
      <c r="J779" s="69">
        <v>1.3917271941382605</v>
      </c>
      <c r="K779" s="69">
        <v>-0.5</v>
      </c>
    </row>
    <row r="780" spans="1:11" x14ac:dyDescent="0.2">
      <c r="A780" s="68">
        <v>41760</v>
      </c>
      <c r="B780" s="69">
        <v>6.3</v>
      </c>
      <c r="C780" s="69"/>
      <c r="D780" s="69"/>
      <c r="E780" s="69"/>
      <c r="F780" s="69"/>
      <c r="G780" s="69"/>
      <c r="H780" s="69"/>
      <c r="I780" s="69"/>
      <c r="J780" s="69"/>
      <c r="K780" s="69"/>
    </row>
    <row r="781" spans="1:11" x14ac:dyDescent="0.2">
      <c r="A781" s="68">
        <v>41791</v>
      </c>
      <c r="B781" s="69">
        <v>6.1</v>
      </c>
      <c r="C781" s="69"/>
      <c r="D781" s="69"/>
      <c r="E781" s="69"/>
      <c r="F781" s="69"/>
      <c r="G781" s="69"/>
      <c r="H781" s="69"/>
      <c r="I781" s="69"/>
      <c r="J781" s="69"/>
      <c r="K781" s="69"/>
    </row>
    <row r="782" spans="1:11" x14ac:dyDescent="0.2">
      <c r="A782" s="68">
        <v>41821</v>
      </c>
      <c r="B782" s="69">
        <v>6.2</v>
      </c>
      <c r="C782" s="69">
        <v>2.5299999999999998</v>
      </c>
      <c r="D782" s="69">
        <v>0.09</v>
      </c>
      <c r="E782" s="69">
        <v>3.5</v>
      </c>
      <c r="F782" s="69">
        <v>1.1000000000000001</v>
      </c>
      <c r="G782" s="69">
        <v>1.5</v>
      </c>
      <c r="H782" s="69">
        <v>-1.1762451818758124</v>
      </c>
      <c r="I782" s="69">
        <v>6.1</v>
      </c>
      <c r="J782" s="69">
        <v>1.3124104452052192</v>
      </c>
      <c r="K782" s="69">
        <v>-0.10000000000000053</v>
      </c>
    </row>
    <row r="783" spans="1:11" x14ac:dyDescent="0.2">
      <c r="A783" s="68">
        <v>41852</v>
      </c>
      <c r="B783" s="69">
        <v>6.1</v>
      </c>
      <c r="C783" s="69"/>
      <c r="D783" s="69"/>
      <c r="E783" s="69"/>
      <c r="F783" s="69"/>
      <c r="G783" s="69"/>
      <c r="H783" s="69"/>
      <c r="I783" s="69"/>
      <c r="J783" s="69"/>
      <c r="K783" s="69"/>
    </row>
    <row r="784" spans="1:11" x14ac:dyDescent="0.2">
      <c r="A784" s="68">
        <v>41883</v>
      </c>
      <c r="B784" s="69">
        <v>5.9</v>
      </c>
      <c r="C784" s="69"/>
      <c r="D784" s="69"/>
      <c r="E784" s="69"/>
      <c r="F784" s="69"/>
      <c r="G784" s="69"/>
      <c r="H784" s="69"/>
      <c r="I784" s="69"/>
      <c r="J784" s="69"/>
      <c r="K784" s="69"/>
    </row>
    <row r="785" spans="1:11" x14ac:dyDescent="0.2">
      <c r="A785" s="68">
        <v>41913</v>
      </c>
      <c r="B785" s="69">
        <v>5.7</v>
      </c>
      <c r="C785" s="69">
        <v>2.25</v>
      </c>
      <c r="D785" s="69">
        <v>0.1</v>
      </c>
      <c r="E785" s="69">
        <v>3.4</v>
      </c>
      <c r="F785" s="69">
        <v>-0.5</v>
      </c>
      <c r="G785" s="69">
        <v>1.1000000000000001</v>
      </c>
      <c r="H785" s="69">
        <v>-1.1644669338879088</v>
      </c>
      <c r="I785" s="69">
        <v>5.7</v>
      </c>
      <c r="J785" s="69">
        <v>0.93329929975986037</v>
      </c>
      <c r="K785" s="69">
        <v>-0.39999999999999947</v>
      </c>
    </row>
    <row r="786" spans="1:11" x14ac:dyDescent="0.2">
      <c r="A786" s="68">
        <v>41944</v>
      </c>
      <c r="B786" s="69">
        <v>5.8</v>
      </c>
      <c r="C786" s="69"/>
      <c r="D786" s="69"/>
      <c r="E786" s="69"/>
      <c r="F786" s="69"/>
      <c r="G786" s="69"/>
      <c r="H786" s="69"/>
      <c r="I786" s="69"/>
      <c r="J786" s="69"/>
      <c r="K786" s="69"/>
    </row>
    <row r="787" spans="1:11" x14ac:dyDescent="0.2">
      <c r="A787" s="68">
        <v>41974</v>
      </c>
      <c r="B787" s="69">
        <v>5.6</v>
      </c>
      <c r="C787" s="69"/>
      <c r="D787" s="69"/>
      <c r="E787" s="69"/>
      <c r="F787" s="69"/>
      <c r="G787" s="69"/>
      <c r="H787" s="69"/>
      <c r="I787" s="69"/>
      <c r="J787" s="69"/>
      <c r="K787" s="69"/>
    </row>
    <row r="788" spans="1:11" x14ac:dyDescent="0.2">
      <c r="A788" s="68">
        <v>42005</v>
      </c>
      <c r="B788" s="69">
        <v>5.7</v>
      </c>
      <c r="C788" s="69">
        <v>2.04</v>
      </c>
      <c r="D788" s="69">
        <v>0.11</v>
      </c>
      <c r="E788" s="69">
        <v>3.7</v>
      </c>
      <c r="F788" s="69">
        <v>-1.8</v>
      </c>
      <c r="G788" s="69">
        <v>0.7</v>
      </c>
      <c r="H788" s="69">
        <v>-0.77185167654962861</v>
      </c>
      <c r="I788" s="69">
        <v>5.5</v>
      </c>
      <c r="J788" s="69">
        <v>0.75426293412713985</v>
      </c>
      <c r="K788" s="69">
        <v>-0.20000000000000018</v>
      </c>
    </row>
    <row r="789" spans="1:11" x14ac:dyDescent="0.2">
      <c r="A789" s="68">
        <v>42036</v>
      </c>
      <c r="B789" s="69">
        <v>5.5</v>
      </c>
      <c r="C789" s="69"/>
      <c r="D789" s="69"/>
      <c r="E789" s="69"/>
      <c r="F789" s="69"/>
      <c r="G789" s="69"/>
      <c r="H789" s="69"/>
      <c r="I789" s="69"/>
      <c r="J789" s="69"/>
      <c r="K789" s="69"/>
    </row>
    <row r="790" spans="1:11" x14ac:dyDescent="0.2">
      <c r="A790" s="68">
        <v>42064</v>
      </c>
      <c r="B790" s="69">
        <v>5.4</v>
      </c>
      <c r="C790" s="69"/>
      <c r="D790" s="69"/>
      <c r="E790" s="69"/>
      <c r="F790" s="69"/>
      <c r="G790" s="69"/>
      <c r="H790" s="69"/>
      <c r="I790" s="69"/>
      <c r="J790" s="69"/>
      <c r="K790" s="69"/>
    </row>
    <row r="791" spans="1:11" x14ac:dyDescent="0.2">
      <c r="A791" s="68">
        <v>42095</v>
      </c>
      <c r="B791" s="69">
        <v>5.4</v>
      </c>
      <c r="C791" s="69">
        <v>2.1</v>
      </c>
      <c r="D791" s="69">
        <v>0.12</v>
      </c>
      <c r="E791" s="69">
        <v>3.7</v>
      </c>
      <c r="F791" s="69">
        <v>2</v>
      </c>
      <c r="G791" s="69">
        <v>1.8</v>
      </c>
      <c r="H791" s="69">
        <v>-0.65968589393119448</v>
      </c>
      <c r="I791" s="69">
        <v>5.4</v>
      </c>
      <c r="J791" s="69">
        <v>0.67516988536431999</v>
      </c>
      <c r="K791" s="69">
        <v>-9.9999999999999645E-2</v>
      </c>
    </row>
    <row r="792" spans="1:11" x14ac:dyDescent="0.2">
      <c r="A792" s="68">
        <v>42125</v>
      </c>
      <c r="B792" s="69">
        <v>5.6</v>
      </c>
      <c r="C792" s="69"/>
      <c r="D792" s="69"/>
      <c r="E792" s="69"/>
      <c r="F792" s="69"/>
      <c r="G792" s="69"/>
      <c r="H792" s="69"/>
      <c r="I792" s="69"/>
      <c r="J792" s="69"/>
      <c r="K792" s="69"/>
    </row>
    <row r="793" spans="1:11" x14ac:dyDescent="0.2">
      <c r="A793" s="68">
        <v>42156</v>
      </c>
      <c r="B793" s="69">
        <v>5.3</v>
      </c>
      <c r="C793" s="69"/>
      <c r="D793" s="69"/>
      <c r="E793" s="69"/>
      <c r="F793" s="69"/>
      <c r="G793" s="69"/>
      <c r="H793" s="69"/>
      <c r="I793" s="69"/>
      <c r="J793" s="69"/>
      <c r="K793" s="69"/>
    </row>
    <row r="794" spans="1:11" x14ac:dyDescent="0.2">
      <c r="A794" s="68">
        <v>42186</v>
      </c>
      <c r="B794" s="69">
        <v>5.2</v>
      </c>
      <c r="C794" s="69">
        <v>2.0099999999999998</v>
      </c>
      <c r="D794" s="69">
        <v>0.14000000000000001</v>
      </c>
      <c r="E794" s="69">
        <v>3.8</v>
      </c>
      <c r="F794" s="69">
        <v>1</v>
      </c>
      <c r="G794" s="69">
        <v>1.3</v>
      </c>
      <c r="H794" s="69">
        <v>-0.76627867324046139</v>
      </c>
      <c r="I794" s="69">
        <v>5.0999999999999996</v>
      </c>
      <c r="J794" s="69">
        <v>0.39588992892743935</v>
      </c>
      <c r="K794" s="69">
        <v>-0.30000000000000071</v>
      </c>
    </row>
    <row r="795" spans="1:11" x14ac:dyDescent="0.2">
      <c r="A795" s="68">
        <v>42217</v>
      </c>
      <c r="B795" s="69">
        <v>5.0999999999999996</v>
      </c>
      <c r="C795" s="69"/>
      <c r="D795" s="69"/>
      <c r="E795" s="69"/>
      <c r="F795" s="69"/>
      <c r="G795" s="69"/>
      <c r="H795" s="69"/>
      <c r="I795" s="69"/>
      <c r="J795" s="69"/>
      <c r="K795" s="69"/>
    </row>
    <row r="796" spans="1:11" x14ac:dyDescent="0.2">
      <c r="A796" s="68">
        <v>42248</v>
      </c>
      <c r="B796" s="69">
        <v>5</v>
      </c>
      <c r="C796" s="69"/>
      <c r="D796" s="69"/>
      <c r="E796" s="69"/>
      <c r="F796" s="69"/>
      <c r="G796" s="69"/>
      <c r="H796" s="69"/>
      <c r="I796" s="69"/>
      <c r="J796" s="69"/>
      <c r="K796" s="69"/>
    </row>
    <row r="797" spans="1:11" x14ac:dyDescent="0.2">
      <c r="A797" s="68">
        <v>42278</v>
      </c>
      <c r="B797" s="69">
        <v>5</v>
      </c>
      <c r="C797" s="69">
        <v>1.83</v>
      </c>
      <c r="D797" s="69">
        <v>0.16</v>
      </c>
      <c r="E797" s="69">
        <v>3.9</v>
      </c>
      <c r="F797" s="69">
        <v>-0.3</v>
      </c>
      <c r="G797" s="69">
        <v>1</v>
      </c>
      <c r="H797" s="69">
        <v>-1.0886399101308619</v>
      </c>
      <c r="I797" s="69">
        <v>5</v>
      </c>
      <c r="J797" s="69">
        <v>0.31629594001720029</v>
      </c>
      <c r="K797" s="69">
        <v>-9.9999999999999645E-2</v>
      </c>
    </row>
    <row r="798" spans="1:11" x14ac:dyDescent="0.2">
      <c r="A798" s="68">
        <v>42309</v>
      </c>
      <c r="B798" s="69">
        <v>5.0999999999999996</v>
      </c>
      <c r="C798" s="69"/>
      <c r="D798" s="69"/>
      <c r="E798" s="69"/>
      <c r="F798" s="69"/>
      <c r="G798" s="69"/>
      <c r="H798" s="69"/>
      <c r="I798" s="69"/>
      <c r="J798" s="69"/>
      <c r="K798" s="69"/>
    </row>
    <row r="799" spans="1:11" x14ac:dyDescent="0.2">
      <c r="A799" s="68">
        <v>42339</v>
      </c>
      <c r="B799" s="69">
        <v>5</v>
      </c>
      <c r="C799" s="69"/>
      <c r="D799" s="69"/>
      <c r="E799" s="69"/>
      <c r="F799" s="69"/>
      <c r="G799" s="69"/>
      <c r="H799" s="69"/>
      <c r="I799" s="69"/>
      <c r="J799" s="69"/>
      <c r="K799" s="69"/>
    </row>
    <row r="800" spans="1:11" x14ac:dyDescent="0.2">
      <c r="A800" s="68">
        <v>42370</v>
      </c>
      <c r="B800" s="69">
        <v>4.8</v>
      </c>
      <c r="C800" s="69">
        <v>1.63</v>
      </c>
      <c r="D800" s="69">
        <v>0.36</v>
      </c>
      <c r="E800" s="69">
        <v>4</v>
      </c>
      <c r="F800" s="69">
        <v>0.2</v>
      </c>
      <c r="G800" s="69">
        <v>1.7</v>
      </c>
      <c r="H800" s="69">
        <v>-1.0238570616857512</v>
      </c>
      <c r="I800" s="69">
        <v>4.9000000000000004</v>
      </c>
      <c r="J800" s="69">
        <v>0.23626570577234052</v>
      </c>
      <c r="K800" s="69">
        <v>-9.9999999999999645E-2</v>
      </c>
    </row>
    <row r="801" spans="1:11" x14ac:dyDescent="0.2">
      <c r="A801" s="68">
        <v>42401</v>
      </c>
      <c r="B801" s="69">
        <v>4.9000000000000004</v>
      </c>
      <c r="C801" s="69"/>
      <c r="D801" s="69"/>
      <c r="E801" s="69"/>
      <c r="F801" s="69"/>
      <c r="G801" s="69"/>
      <c r="H801" s="69"/>
      <c r="I801" s="69"/>
      <c r="J801" s="69"/>
      <c r="K801" s="69"/>
    </row>
    <row r="802" spans="1:11" x14ac:dyDescent="0.2">
      <c r="A802" s="68">
        <v>42430</v>
      </c>
      <c r="B802" s="69">
        <v>5</v>
      </c>
      <c r="C802" s="69"/>
      <c r="D802" s="69"/>
      <c r="E802" s="69"/>
      <c r="F802" s="69"/>
      <c r="G802" s="69"/>
      <c r="H802" s="69"/>
      <c r="I802" s="69"/>
      <c r="J802" s="69"/>
      <c r="K802" s="69"/>
    </row>
    <row r="803" spans="1:11" x14ac:dyDescent="0.2">
      <c r="A803" s="68">
        <v>42461</v>
      </c>
      <c r="B803" s="69">
        <v>5.0999999999999996</v>
      </c>
      <c r="C803" s="69">
        <v>1.64</v>
      </c>
      <c r="D803" s="69">
        <v>0.37</v>
      </c>
      <c r="E803" s="69">
        <v>3.9</v>
      </c>
      <c r="F803" s="69">
        <v>2.6</v>
      </c>
      <c r="G803" s="69">
        <v>2.2000000000000002</v>
      </c>
      <c r="H803" s="69">
        <v>-1.2115723559435909</v>
      </c>
      <c r="I803" s="69">
        <v>4.9000000000000004</v>
      </c>
      <c r="J803" s="69">
        <v>0.25568365640892043</v>
      </c>
      <c r="K803" s="69">
        <v>0</v>
      </c>
    </row>
    <row r="804" spans="1:11" x14ac:dyDescent="0.2">
      <c r="A804" s="68">
        <v>42491</v>
      </c>
      <c r="B804" s="69">
        <v>4.8</v>
      </c>
      <c r="C804" s="69"/>
      <c r="D804" s="69"/>
      <c r="E804" s="69"/>
      <c r="F804" s="69"/>
      <c r="G804" s="69"/>
      <c r="H804" s="69"/>
      <c r="I804" s="69"/>
      <c r="J804" s="69"/>
      <c r="K804" s="69"/>
    </row>
    <row r="805" spans="1:11" x14ac:dyDescent="0.2">
      <c r="A805" s="68">
        <v>42522</v>
      </c>
      <c r="B805" s="69">
        <v>4.9000000000000004</v>
      </c>
      <c r="C805" s="69"/>
      <c r="D805" s="69"/>
      <c r="E805" s="69"/>
      <c r="F805" s="69"/>
      <c r="G805" s="69"/>
      <c r="H805" s="69"/>
      <c r="I805" s="69"/>
      <c r="J805" s="69"/>
      <c r="K805" s="69"/>
    </row>
    <row r="806" spans="1:11" x14ac:dyDescent="0.2">
      <c r="A806" s="68">
        <v>42552</v>
      </c>
      <c r="B806" s="69">
        <v>4.8</v>
      </c>
      <c r="C806" s="69">
        <v>1.62</v>
      </c>
      <c r="D806" s="69">
        <v>0.4</v>
      </c>
      <c r="E806" s="69">
        <v>3.9</v>
      </c>
      <c r="F806" s="69">
        <v>1.4</v>
      </c>
      <c r="G806" s="69">
        <v>1.7</v>
      </c>
      <c r="H806" s="69">
        <v>-1.0119062431001358</v>
      </c>
      <c r="I806" s="69">
        <v>4.9000000000000004</v>
      </c>
      <c r="J806" s="69">
        <v>0.27444248496269008</v>
      </c>
      <c r="K806" s="69">
        <v>0</v>
      </c>
    </row>
    <row r="807" spans="1:11" x14ac:dyDescent="0.2">
      <c r="A807" s="68">
        <v>42583</v>
      </c>
      <c r="B807" s="69">
        <v>4.9000000000000004</v>
      </c>
      <c r="C807" s="69"/>
      <c r="D807" s="69"/>
      <c r="E807" s="69"/>
      <c r="F807" s="69"/>
      <c r="G807" s="69"/>
      <c r="H807" s="69"/>
      <c r="I807" s="69"/>
      <c r="J807" s="69"/>
      <c r="K807" s="69"/>
    </row>
    <row r="808" spans="1:11" x14ac:dyDescent="0.2">
      <c r="A808" s="68">
        <v>42614</v>
      </c>
      <c r="B808" s="69">
        <v>5</v>
      </c>
      <c r="C808" s="69"/>
      <c r="D808" s="69"/>
      <c r="E808" s="69"/>
      <c r="F808" s="69"/>
      <c r="G808" s="69"/>
      <c r="H808" s="69"/>
      <c r="I808" s="69"/>
      <c r="J808" s="69"/>
      <c r="K808" s="69"/>
    </row>
    <row r="809" spans="1:11" x14ac:dyDescent="0.2">
      <c r="A809" s="68">
        <v>42644</v>
      </c>
      <c r="B809" s="69">
        <v>4.9000000000000004</v>
      </c>
      <c r="C809" s="69">
        <v>1.95</v>
      </c>
      <c r="D809" s="69">
        <v>0.45</v>
      </c>
      <c r="E809" s="69">
        <v>3.9</v>
      </c>
      <c r="F809" s="69">
        <v>1.8</v>
      </c>
      <c r="G809" s="69">
        <v>1.4</v>
      </c>
      <c r="H809" s="69">
        <v>-0.95958827718619633</v>
      </c>
      <c r="I809" s="69">
        <v>4.8</v>
      </c>
      <c r="J809" s="69">
        <v>0.19244462744435964</v>
      </c>
      <c r="K809" s="69">
        <v>-0.10000000000000053</v>
      </c>
    </row>
    <row r="810" spans="1:11" x14ac:dyDescent="0.2">
      <c r="A810" s="68">
        <v>42675</v>
      </c>
      <c r="B810" s="69">
        <v>4.7</v>
      </c>
      <c r="C810" s="69"/>
      <c r="D810" s="69"/>
      <c r="E810" s="69"/>
      <c r="F810" s="69"/>
      <c r="G810" s="69"/>
      <c r="H810" s="69"/>
      <c r="I810" s="69"/>
      <c r="J810" s="69"/>
      <c r="K810" s="69"/>
    </row>
    <row r="811" spans="1:11" x14ac:dyDescent="0.2">
      <c r="A811" s="68">
        <v>42705</v>
      </c>
      <c r="B811" s="69">
        <v>4.7</v>
      </c>
      <c r="C811" s="69"/>
      <c r="D811" s="69"/>
      <c r="E811" s="69"/>
      <c r="F811" s="69"/>
      <c r="G811" s="69"/>
      <c r="H811" s="69"/>
      <c r="I811" s="69"/>
      <c r="J811" s="69"/>
      <c r="K811" s="69"/>
    </row>
    <row r="812" spans="1:11" x14ac:dyDescent="0.2">
      <c r="A812" s="68">
        <v>42736</v>
      </c>
      <c r="B812" s="69">
        <v>4.7</v>
      </c>
      <c r="C812" s="69">
        <v>2.15</v>
      </c>
      <c r="D812" s="69">
        <v>0.7</v>
      </c>
      <c r="E812" s="69">
        <v>3.8</v>
      </c>
      <c r="F812" s="69">
        <v>2.4</v>
      </c>
      <c r="G812" s="69">
        <v>1.9</v>
      </c>
      <c r="H812" s="69">
        <v>-0.9714189222935099</v>
      </c>
      <c r="I812" s="69">
        <v>4.5999999999999996</v>
      </c>
      <c r="J812" s="69">
        <v>9.6035779182095382E-3</v>
      </c>
      <c r="K812" s="69">
        <v>-0.20000000000000018</v>
      </c>
    </row>
    <row r="813" spans="1:11" x14ac:dyDescent="0.2">
      <c r="A813" s="68">
        <v>42767</v>
      </c>
      <c r="B813" s="69">
        <v>4.5999999999999996</v>
      </c>
      <c r="C813" s="69"/>
      <c r="D813" s="69"/>
      <c r="E813" s="69"/>
      <c r="F813" s="69"/>
      <c r="G813" s="69"/>
      <c r="H813" s="69"/>
      <c r="I813" s="69"/>
      <c r="J813" s="69"/>
      <c r="K813" s="69"/>
    </row>
    <row r="814" spans="1:11" x14ac:dyDescent="0.2">
      <c r="A814" s="68">
        <v>42795</v>
      </c>
      <c r="B814" s="69">
        <v>4.4000000000000004</v>
      </c>
      <c r="C814" s="69"/>
      <c r="D814" s="69"/>
      <c r="E814" s="69"/>
      <c r="F814" s="69"/>
      <c r="G814" s="69"/>
      <c r="H814" s="69"/>
      <c r="I814" s="69"/>
      <c r="J814" s="69"/>
      <c r="K814" s="69"/>
    </row>
    <row r="815" spans="1:11" x14ac:dyDescent="0.2">
      <c r="A815" s="68">
        <v>42826</v>
      </c>
      <c r="B815" s="69">
        <v>4.4000000000000004</v>
      </c>
      <c r="C815" s="69">
        <v>1.93</v>
      </c>
      <c r="D815" s="69">
        <v>0.95</v>
      </c>
      <c r="E815" s="69">
        <v>4</v>
      </c>
      <c r="F815" s="69">
        <v>0.8</v>
      </c>
      <c r="G815" s="69">
        <v>1.3</v>
      </c>
      <c r="H815" s="69">
        <v>-0.90889514448939668</v>
      </c>
      <c r="I815" s="69">
        <v>4.4000000000000004</v>
      </c>
      <c r="J815" s="69">
        <v>-0.17415498379362937</v>
      </c>
      <c r="K815" s="69">
        <v>-0.19999999999999929</v>
      </c>
    </row>
    <row r="816" spans="1:11" x14ac:dyDescent="0.2">
      <c r="A816" s="68">
        <v>42856</v>
      </c>
      <c r="B816" s="69">
        <v>4.4000000000000004</v>
      </c>
      <c r="C816" s="69"/>
      <c r="D816" s="69"/>
      <c r="E816" s="69"/>
      <c r="F816" s="69"/>
      <c r="G816" s="69"/>
      <c r="H816" s="69"/>
      <c r="I816" s="69"/>
      <c r="J816" s="69"/>
      <c r="K816" s="69"/>
    </row>
    <row r="817" spans="1:11" x14ac:dyDescent="0.2">
      <c r="A817" s="68">
        <v>42887</v>
      </c>
      <c r="B817" s="69">
        <v>4.3</v>
      </c>
      <c r="C817" s="69"/>
      <c r="D817" s="69"/>
      <c r="E817" s="69"/>
      <c r="F817" s="69"/>
      <c r="G817" s="69"/>
      <c r="H817" s="69"/>
      <c r="I817" s="69"/>
      <c r="J817" s="69"/>
      <c r="K817" s="69"/>
    </row>
    <row r="818" spans="1:11" x14ac:dyDescent="0.2">
      <c r="A818" s="68">
        <v>42917</v>
      </c>
      <c r="B818" s="69">
        <v>4.3</v>
      </c>
      <c r="C818" s="69">
        <v>1.94</v>
      </c>
      <c r="D818" s="69">
        <v>1.1499999999999999</v>
      </c>
      <c r="E818" s="69">
        <v>4.0999999999999996</v>
      </c>
      <c r="F818" s="69">
        <v>1.4</v>
      </c>
      <c r="G818" s="69">
        <v>1.2</v>
      </c>
      <c r="H818" s="69">
        <v>-0.62197927346449022</v>
      </c>
      <c r="I818" s="69">
        <v>4.3</v>
      </c>
      <c r="J818" s="69">
        <v>-0.25889227046307983</v>
      </c>
      <c r="K818" s="69">
        <v>-0.10000000000000053</v>
      </c>
    </row>
    <row r="819" spans="1:11" x14ac:dyDescent="0.2">
      <c r="A819" s="68">
        <v>42948</v>
      </c>
      <c r="B819" s="69">
        <v>4.4000000000000004</v>
      </c>
      <c r="C819" s="69"/>
      <c r="D819" s="69"/>
      <c r="E819" s="69"/>
      <c r="F819" s="69"/>
      <c r="G819" s="69"/>
      <c r="H819" s="69"/>
      <c r="I819" s="69"/>
      <c r="J819" s="69"/>
      <c r="K819" s="69"/>
    </row>
    <row r="820" spans="1:11" x14ac:dyDescent="0.2">
      <c r="A820" s="68">
        <v>42979</v>
      </c>
      <c r="B820" s="69">
        <v>4.3</v>
      </c>
      <c r="C820" s="69"/>
      <c r="D820" s="69"/>
      <c r="E820" s="69"/>
      <c r="F820" s="69"/>
      <c r="G820" s="69"/>
      <c r="H820" s="69"/>
      <c r="I820" s="69"/>
      <c r="J820" s="69"/>
      <c r="K820" s="69"/>
    </row>
    <row r="821" spans="1:11" x14ac:dyDescent="0.2">
      <c r="A821" s="68">
        <v>43009</v>
      </c>
      <c r="B821" s="69">
        <v>4.2</v>
      </c>
      <c r="C821" s="69">
        <v>2</v>
      </c>
      <c r="D821" s="69">
        <v>1.2</v>
      </c>
      <c r="E821" s="69">
        <v>4.0999999999999996</v>
      </c>
      <c r="F821" s="69">
        <v>2.4</v>
      </c>
      <c r="G821" s="69">
        <v>1.8</v>
      </c>
      <c r="H821" s="69">
        <v>-1.9160858266920044E-3</v>
      </c>
      <c r="I821" s="69">
        <v>4.2</v>
      </c>
      <c r="J821" s="69">
        <v>-0.34465568658273948</v>
      </c>
      <c r="K821" s="69">
        <v>-9.9999999999999645E-2</v>
      </c>
    </row>
    <row r="822" spans="1:11" x14ac:dyDescent="0.2">
      <c r="A822" s="68">
        <v>43040</v>
      </c>
      <c r="B822" s="69">
        <v>4.2</v>
      </c>
      <c r="C822" s="69"/>
      <c r="D822" s="69"/>
      <c r="E822" s="69"/>
      <c r="F822" s="69"/>
      <c r="G822" s="69"/>
      <c r="H822" s="69"/>
      <c r="I822" s="69"/>
      <c r="J822" s="69"/>
      <c r="K822" s="69"/>
    </row>
    <row r="823" spans="1:11" x14ac:dyDescent="0.2">
      <c r="A823" s="68">
        <v>43070</v>
      </c>
      <c r="B823" s="69">
        <v>4.0999999999999996</v>
      </c>
      <c r="C823" s="69"/>
      <c r="D823" s="69"/>
      <c r="E823" s="69"/>
      <c r="F823" s="69"/>
      <c r="G823" s="69"/>
      <c r="H823" s="69"/>
      <c r="I823" s="69"/>
      <c r="J823" s="69"/>
      <c r="K823" s="69"/>
    </row>
    <row r="824" spans="1:11" x14ac:dyDescent="0.2">
      <c r="A824" s="68">
        <v>43101</v>
      </c>
      <c r="B824" s="69">
        <v>4</v>
      </c>
      <c r="C824" s="69">
        <v>2.1800000000000002</v>
      </c>
      <c r="D824" s="69">
        <v>1.45</v>
      </c>
      <c r="E824" s="69">
        <v>4.3</v>
      </c>
      <c r="F824" s="69">
        <v>2.8</v>
      </c>
      <c r="G824" s="69">
        <v>2.6</v>
      </c>
      <c r="H824" s="69">
        <v>0.30409850777728398</v>
      </c>
      <c r="I824" s="69">
        <v>4</v>
      </c>
      <c r="J824" s="69">
        <v>-0.53147835875611005</v>
      </c>
      <c r="K824" s="69">
        <v>-0.20000000000000018</v>
      </c>
    </row>
    <row r="825" spans="1:11" x14ac:dyDescent="0.2">
      <c r="A825" s="68">
        <v>43132</v>
      </c>
      <c r="B825" s="69">
        <v>4.0999999999999996</v>
      </c>
      <c r="C825" s="69"/>
      <c r="D825" s="69"/>
      <c r="E825" s="69"/>
      <c r="F825" s="69"/>
      <c r="G825" s="69"/>
      <c r="H825" s="69"/>
      <c r="I825" s="69"/>
      <c r="J825" s="69"/>
      <c r="K825" s="69"/>
    </row>
    <row r="826" spans="1:11" x14ac:dyDescent="0.2">
      <c r="A826" s="68">
        <v>43160</v>
      </c>
      <c r="B826" s="69">
        <v>4</v>
      </c>
      <c r="C826" s="69"/>
      <c r="D826" s="69"/>
      <c r="E826" s="69"/>
      <c r="F826" s="69"/>
      <c r="G826" s="69"/>
      <c r="H826" s="69"/>
      <c r="I826" s="69"/>
      <c r="J826" s="69"/>
      <c r="K826" s="69"/>
    </row>
    <row r="827" spans="1:11" x14ac:dyDescent="0.2">
      <c r="A827" s="68">
        <v>43191</v>
      </c>
      <c r="B827" s="69">
        <v>4</v>
      </c>
      <c r="C827" s="69">
        <v>2.19</v>
      </c>
      <c r="D827" s="69">
        <v>1.74</v>
      </c>
      <c r="E827" s="69">
        <v>4.5</v>
      </c>
      <c r="F827" s="69">
        <v>2.1</v>
      </c>
      <c r="G827" s="69">
        <v>2.2000000000000002</v>
      </c>
      <c r="H827" s="69">
        <v>0.32189208493405008</v>
      </c>
      <c r="I827" s="69">
        <v>3.9</v>
      </c>
      <c r="J827" s="69">
        <v>-0.61937890343318047</v>
      </c>
      <c r="K827" s="69">
        <v>-0.10000000000000009</v>
      </c>
    </row>
    <row r="828" spans="1:11" x14ac:dyDescent="0.2">
      <c r="A828" s="68">
        <v>43221</v>
      </c>
      <c r="B828" s="69">
        <v>3.8</v>
      </c>
      <c r="C828" s="69"/>
      <c r="D828" s="69"/>
      <c r="E828" s="69"/>
      <c r="F828" s="69"/>
      <c r="G828" s="69"/>
      <c r="H828" s="69"/>
      <c r="I828" s="69"/>
      <c r="J828" s="69"/>
      <c r="K828" s="69"/>
    </row>
    <row r="829" spans="1:11" x14ac:dyDescent="0.2">
      <c r="A829" s="68">
        <v>43252</v>
      </c>
      <c r="B829" s="69">
        <v>4</v>
      </c>
      <c r="C829" s="69"/>
      <c r="D829" s="69"/>
      <c r="E829" s="69"/>
      <c r="F829" s="69"/>
      <c r="G829" s="69"/>
      <c r="H829" s="69"/>
      <c r="I829" s="69"/>
      <c r="J829" s="69"/>
      <c r="K829" s="69"/>
    </row>
    <row r="830" spans="1:11" x14ac:dyDescent="0.2">
      <c r="A830" s="68">
        <v>43282</v>
      </c>
      <c r="B830" s="69">
        <v>3.8</v>
      </c>
      <c r="C830" s="69">
        <v>2.21</v>
      </c>
      <c r="D830" s="69">
        <v>1.92</v>
      </c>
      <c r="E830" s="69">
        <v>4.5999999999999996</v>
      </c>
      <c r="F830" s="69">
        <v>1.3</v>
      </c>
      <c r="G830" s="69">
        <v>1.3</v>
      </c>
      <c r="H830" s="69">
        <v>0.43051249618506482</v>
      </c>
      <c r="I830" s="69">
        <v>3.8</v>
      </c>
      <c r="J830" s="69">
        <v>-0.70836143357855974</v>
      </c>
      <c r="K830" s="69">
        <v>-0.10000000000000009</v>
      </c>
    </row>
    <row r="831" spans="1:11" x14ac:dyDescent="0.2">
      <c r="A831" s="68">
        <v>43313</v>
      </c>
      <c r="B831" s="69">
        <v>3.8</v>
      </c>
      <c r="C831" s="69"/>
      <c r="D831" s="69"/>
      <c r="E831" s="69"/>
      <c r="F831" s="69"/>
      <c r="G831" s="69"/>
      <c r="H831" s="69"/>
      <c r="I831" s="69"/>
      <c r="J831" s="69"/>
      <c r="K831" s="69"/>
    </row>
    <row r="832" spans="1:11" x14ac:dyDescent="0.2">
      <c r="A832" s="68">
        <v>43344</v>
      </c>
      <c r="B832" s="69">
        <v>3.7</v>
      </c>
      <c r="C832" s="69"/>
      <c r="D832" s="69"/>
      <c r="E832" s="69"/>
      <c r="F832" s="69"/>
      <c r="G832" s="69"/>
      <c r="H832" s="69"/>
      <c r="I832" s="69"/>
      <c r="J832" s="69"/>
      <c r="K832" s="69"/>
    </row>
    <row r="833" spans="1:11" x14ac:dyDescent="0.2">
      <c r="A833" s="68">
        <v>43374</v>
      </c>
      <c r="B833" s="69">
        <v>3.8</v>
      </c>
      <c r="C833" s="69">
        <v>2.15</v>
      </c>
      <c r="D833" s="69">
        <v>2.2200000000000002</v>
      </c>
      <c r="E833" s="69">
        <v>4.8</v>
      </c>
      <c r="F833" s="69">
        <v>1.5</v>
      </c>
      <c r="G833" s="69">
        <v>1.9</v>
      </c>
      <c r="H833" s="69">
        <v>5.1836642169700298E-2</v>
      </c>
      <c r="I833" s="69">
        <v>3.8</v>
      </c>
      <c r="J833" s="69">
        <v>-0.69841580136912995</v>
      </c>
      <c r="K833" s="69">
        <v>0</v>
      </c>
    </row>
    <row r="834" spans="1:11" x14ac:dyDescent="0.2">
      <c r="A834" s="68">
        <v>43405</v>
      </c>
      <c r="B834" s="69">
        <v>3.8</v>
      </c>
      <c r="C834" s="69"/>
      <c r="D834" s="69"/>
      <c r="E834" s="69"/>
      <c r="F834" s="69"/>
      <c r="G834" s="69"/>
      <c r="H834" s="69"/>
      <c r="I834" s="69"/>
      <c r="J834" s="69"/>
      <c r="K834" s="69"/>
    </row>
    <row r="835" spans="1:11" x14ac:dyDescent="0.2">
      <c r="A835" s="68">
        <v>43435</v>
      </c>
      <c r="B835" s="69">
        <v>3.9</v>
      </c>
      <c r="C835" s="69"/>
      <c r="D835" s="69"/>
      <c r="E835" s="69"/>
      <c r="F835" s="69"/>
      <c r="G835" s="69"/>
      <c r="H835" s="69"/>
      <c r="I835" s="69"/>
      <c r="J835" s="69"/>
      <c r="K835" s="69"/>
    </row>
    <row r="836" spans="1:11" x14ac:dyDescent="0.2">
      <c r="A836" s="68">
        <v>43466</v>
      </c>
      <c r="B836" s="69">
        <v>4</v>
      </c>
      <c r="C836" s="69">
        <v>1.99</v>
      </c>
      <c r="D836" s="69">
        <v>2.4</v>
      </c>
      <c r="E836" s="69">
        <v>4.5999999999999996</v>
      </c>
      <c r="F836" s="69">
        <v>0.8</v>
      </c>
      <c r="G836" s="69">
        <v>1.6</v>
      </c>
      <c r="H836" s="69">
        <v>0.14635237384557076</v>
      </c>
      <c r="I836" s="69">
        <v>3.9</v>
      </c>
      <c r="J836" s="69">
        <v>-0.58951806962440001</v>
      </c>
      <c r="K836" s="69">
        <v>0.10000000000000009</v>
      </c>
    </row>
    <row r="837" spans="1:11" x14ac:dyDescent="0.2">
      <c r="A837" s="68">
        <v>43497</v>
      </c>
      <c r="B837" s="69">
        <v>3.8</v>
      </c>
      <c r="C837" s="69"/>
      <c r="D837" s="69"/>
      <c r="E837" s="69"/>
      <c r="F837" s="69"/>
      <c r="G837" s="69"/>
      <c r="H837" s="69"/>
      <c r="I837" s="69"/>
      <c r="J837" s="69"/>
      <c r="K837" s="69"/>
    </row>
    <row r="838" spans="1:11" x14ac:dyDescent="0.2">
      <c r="A838" s="68">
        <v>43525</v>
      </c>
      <c r="B838" s="69">
        <v>3.8</v>
      </c>
      <c r="C838" s="69"/>
      <c r="D838" s="69"/>
      <c r="E838" s="69"/>
      <c r="F838" s="69"/>
      <c r="G838" s="69"/>
      <c r="H838" s="69"/>
      <c r="I838" s="69"/>
      <c r="J838" s="69"/>
      <c r="K838" s="69"/>
    </row>
    <row r="839" spans="1:11" x14ac:dyDescent="0.2">
      <c r="A839" s="68">
        <v>43556</v>
      </c>
      <c r="B839" s="69">
        <v>3.7</v>
      </c>
      <c r="C839" s="69">
        <v>1.94</v>
      </c>
      <c r="D839" s="69">
        <v>2.4</v>
      </c>
      <c r="E839" s="69">
        <v>4.5999999999999996</v>
      </c>
      <c r="F839" s="69">
        <v>2.2999999999999998</v>
      </c>
      <c r="G839" s="69">
        <v>1.7</v>
      </c>
      <c r="H839" s="69">
        <v>0.45133364488145755</v>
      </c>
      <c r="I839" s="69">
        <v>3.6</v>
      </c>
      <c r="J839" s="69">
        <v>-0.88163120046238985</v>
      </c>
      <c r="K839" s="69">
        <v>-0.29999999999999982</v>
      </c>
    </row>
    <row r="840" spans="1:11" x14ac:dyDescent="0.2">
      <c r="A840" s="68">
        <v>43586</v>
      </c>
      <c r="B840" s="69">
        <v>3.6</v>
      </c>
      <c r="C840" s="69"/>
      <c r="D840" s="69"/>
      <c r="E840" s="69"/>
      <c r="F840" s="69"/>
      <c r="G840" s="69"/>
      <c r="H840" s="69"/>
      <c r="I840" s="69"/>
      <c r="J840" s="69"/>
      <c r="K840" s="69"/>
    </row>
    <row r="841" spans="1:11" x14ac:dyDescent="0.2">
      <c r="A841" s="68">
        <v>43617</v>
      </c>
      <c r="B841" s="69">
        <v>3.6</v>
      </c>
      <c r="C841" s="69"/>
      <c r="D841" s="69"/>
      <c r="E841" s="69"/>
      <c r="F841" s="69"/>
      <c r="G841" s="69"/>
      <c r="H841" s="69"/>
      <c r="I841" s="69"/>
      <c r="J841" s="69"/>
      <c r="K841" s="69"/>
    </row>
    <row r="842" spans="1:11" x14ac:dyDescent="0.2">
      <c r="A842" s="68">
        <v>43647</v>
      </c>
      <c r="B842" s="69">
        <v>3.7</v>
      </c>
      <c r="C842" s="69">
        <v>1.83</v>
      </c>
      <c r="D842" s="69">
        <v>2.19</v>
      </c>
      <c r="E842" s="69">
        <v>4.5</v>
      </c>
      <c r="F842" s="69">
        <v>1</v>
      </c>
      <c r="G842" s="69">
        <v>1.5</v>
      </c>
      <c r="H842" s="69">
        <v>1.0944348520096403</v>
      </c>
      <c r="I842" s="69">
        <v>3.6</v>
      </c>
      <c r="J842" s="69">
        <v>-0.87470594573224991</v>
      </c>
      <c r="K842" s="69">
        <v>0</v>
      </c>
    </row>
    <row r="843" spans="1:11" x14ac:dyDescent="0.2">
      <c r="A843" s="68">
        <v>43678</v>
      </c>
      <c r="B843" s="69">
        <v>3.6</v>
      </c>
      <c r="C843" s="69"/>
      <c r="D843" s="69"/>
      <c r="E843" s="69"/>
      <c r="F843" s="69"/>
      <c r="G843" s="69"/>
      <c r="H843" s="69"/>
      <c r="I843" s="69"/>
      <c r="J843" s="69"/>
      <c r="K843" s="69"/>
    </row>
    <row r="844" spans="1:11" x14ac:dyDescent="0.2">
      <c r="A844" s="68">
        <v>43709</v>
      </c>
      <c r="B844" s="69">
        <v>3.5</v>
      </c>
      <c r="C844" s="69"/>
      <c r="D844" s="69"/>
      <c r="E844" s="69"/>
      <c r="F844" s="69"/>
      <c r="G844" s="69"/>
      <c r="H844" s="69"/>
      <c r="I844" s="69"/>
      <c r="J844" s="69"/>
      <c r="K844" s="69"/>
    </row>
    <row r="845" spans="1:11" x14ac:dyDescent="0.2">
      <c r="A845" s="68">
        <v>43739</v>
      </c>
      <c r="B845" s="69">
        <v>3.6</v>
      </c>
      <c r="C845" s="69">
        <v>1.76</v>
      </c>
      <c r="D845" s="69">
        <v>1.64</v>
      </c>
      <c r="E845" s="69">
        <v>4.4000000000000004</v>
      </c>
      <c r="F845" s="69">
        <v>1.6</v>
      </c>
      <c r="G845" s="69">
        <v>1.4</v>
      </c>
      <c r="H845" s="69">
        <v>1.2673358082025743</v>
      </c>
      <c r="I845" s="69">
        <v>3.6</v>
      </c>
      <c r="J845" s="69">
        <v>-0.86868192017880963</v>
      </c>
      <c r="K845" s="69">
        <v>0</v>
      </c>
    </row>
    <row r="846" spans="1:11" x14ac:dyDescent="0.2">
      <c r="A846" s="68">
        <v>43770</v>
      </c>
      <c r="B846" s="69">
        <v>3.6</v>
      </c>
      <c r="C846" s="69"/>
      <c r="D846" s="69"/>
      <c r="E846" s="69"/>
      <c r="F846" s="69"/>
      <c r="G846" s="69"/>
      <c r="H846" s="69"/>
      <c r="I846" s="69"/>
      <c r="J846" s="69"/>
      <c r="K846" s="69"/>
    </row>
    <row r="847" spans="1:11" x14ac:dyDescent="0.2">
      <c r="A847" s="68">
        <v>43800</v>
      </c>
      <c r="B847" s="69">
        <v>3.6</v>
      </c>
      <c r="C847" s="69"/>
      <c r="D847" s="69"/>
      <c r="E847" s="69"/>
      <c r="F847" s="69"/>
      <c r="G847" s="69"/>
      <c r="H847" s="69"/>
      <c r="I847" s="69"/>
      <c r="J847" s="69"/>
      <c r="K847" s="69"/>
    </row>
    <row r="848" spans="1:11" x14ac:dyDescent="0.2">
      <c r="A848" s="68">
        <v>43831</v>
      </c>
      <c r="B848" s="69">
        <v>3.6</v>
      </c>
      <c r="C848" s="69">
        <v>1.57</v>
      </c>
      <c r="D848" s="69">
        <v>1.26</v>
      </c>
      <c r="E848" s="69">
        <v>4.2</v>
      </c>
      <c r="F848" s="69">
        <v>1.4</v>
      </c>
      <c r="G848" s="69">
        <v>1.8</v>
      </c>
      <c r="H848" s="69">
        <v>-0.56025348810878617</v>
      </c>
      <c r="I848" s="69">
        <v>3.8</v>
      </c>
      <c r="J848" s="69">
        <v>-0.66348883511343004</v>
      </c>
      <c r="K848" s="69">
        <v>0.19999999999999973</v>
      </c>
    </row>
    <row r="849" spans="1:11" x14ac:dyDescent="0.2">
      <c r="A849" s="68">
        <v>43862</v>
      </c>
      <c r="B849" s="69">
        <v>3.5</v>
      </c>
      <c r="C849" s="69"/>
      <c r="D849" s="69"/>
      <c r="E849" s="69"/>
      <c r="F849" s="69"/>
      <c r="G849" s="69"/>
      <c r="H849" s="69"/>
      <c r="I849" s="69"/>
      <c r="J849" s="69"/>
      <c r="K849" s="69"/>
    </row>
    <row r="850" spans="1:11" x14ac:dyDescent="0.2">
      <c r="A850" s="68">
        <v>43891</v>
      </c>
      <c r="B850" s="69">
        <v>4.4000000000000004</v>
      </c>
      <c r="C850" s="69"/>
      <c r="D850" s="69"/>
      <c r="E850" s="69"/>
      <c r="F850" s="69"/>
      <c r="G850" s="69"/>
      <c r="H850" s="69"/>
      <c r="I850" s="69"/>
      <c r="J850" s="69"/>
      <c r="K850" s="69"/>
    </row>
    <row r="851" spans="1:11" x14ac:dyDescent="0.2">
      <c r="A851" s="68">
        <v>43922</v>
      </c>
      <c r="B851" s="69">
        <v>14.8</v>
      </c>
      <c r="C851" s="69">
        <v>1.48</v>
      </c>
      <c r="D851" s="69">
        <v>0.06</v>
      </c>
      <c r="E851" s="69">
        <v>3.9</v>
      </c>
      <c r="F851" s="69">
        <v>-1.6</v>
      </c>
      <c r="G851" s="69">
        <v>-0.8</v>
      </c>
      <c r="H851" s="69">
        <v>-8.8305299534249926</v>
      </c>
      <c r="I851" s="69">
        <v>13</v>
      </c>
      <c r="J851" s="69">
        <v>8.5409521323389797</v>
      </c>
      <c r="K851" s="69">
        <v>9.1999999999999993</v>
      </c>
    </row>
    <row r="852" spans="1:11" x14ac:dyDescent="0.2">
      <c r="A852" s="68">
        <v>43952</v>
      </c>
      <c r="B852" s="69">
        <v>13.2</v>
      </c>
      <c r="C852" s="69"/>
      <c r="D852" s="69"/>
      <c r="E852" s="69"/>
      <c r="F852" s="69"/>
      <c r="G852" s="69"/>
      <c r="H852" s="69"/>
      <c r="I852" s="69"/>
      <c r="J852" s="69"/>
      <c r="K852" s="69"/>
    </row>
    <row r="853" spans="1:11" x14ac:dyDescent="0.2">
      <c r="A853" s="68">
        <v>43983</v>
      </c>
      <c r="B853" s="69">
        <v>11</v>
      </c>
      <c r="C853" s="69"/>
      <c r="D853" s="69"/>
      <c r="E853" s="69"/>
      <c r="F853" s="69"/>
      <c r="G853" s="69"/>
      <c r="H853" s="69"/>
      <c r="I853" s="69"/>
      <c r="J853" s="69"/>
      <c r="K853" s="69"/>
    </row>
    <row r="854" spans="1:11" x14ac:dyDescent="0.2">
      <c r="A854" s="68">
        <v>44013</v>
      </c>
      <c r="B854" s="69">
        <v>10.199999999999999</v>
      </c>
      <c r="C854" s="69">
        <v>1.72</v>
      </c>
      <c r="D854" s="69">
        <v>0.09</v>
      </c>
      <c r="E854" s="69">
        <v>4.4000000000000004</v>
      </c>
      <c r="F854" s="69">
        <v>3.2</v>
      </c>
      <c r="G854" s="69">
        <v>3</v>
      </c>
      <c r="H854" s="69">
        <v>-2.1962329900133359</v>
      </c>
      <c r="I854" s="69">
        <v>8.8000000000000007</v>
      </c>
      <c r="J854" s="69">
        <v>4.3447268615262509</v>
      </c>
      <c r="K854" s="69">
        <v>-4.1999999999999993</v>
      </c>
    </row>
    <row r="855" spans="1:11" x14ac:dyDescent="0.2">
      <c r="A855" s="68">
        <v>44044</v>
      </c>
      <c r="B855" s="69">
        <v>8.4</v>
      </c>
      <c r="C855" s="69"/>
      <c r="D855" s="69"/>
      <c r="E855" s="69"/>
      <c r="F855" s="69"/>
      <c r="G855" s="69"/>
      <c r="H855" s="69"/>
      <c r="I855" s="69"/>
      <c r="J855" s="69"/>
      <c r="K855" s="69"/>
    </row>
    <row r="856" spans="1:11" x14ac:dyDescent="0.2">
      <c r="A856" s="68">
        <v>44075</v>
      </c>
      <c r="B856" s="69">
        <v>7.8</v>
      </c>
      <c r="C856" s="69"/>
      <c r="D856" s="69"/>
      <c r="E856" s="69"/>
      <c r="F856" s="69"/>
      <c r="G856" s="69"/>
      <c r="H856" s="69"/>
      <c r="I856" s="69"/>
      <c r="J856" s="69"/>
      <c r="K856" s="69"/>
    </row>
    <row r="857" spans="1:11" x14ac:dyDescent="0.2">
      <c r="A857" s="68">
        <v>44105</v>
      </c>
      <c r="B857" s="69">
        <v>6.9</v>
      </c>
      <c r="C857" s="69">
        <v>1.87</v>
      </c>
      <c r="D857" s="69">
        <v>0.09</v>
      </c>
      <c r="E857" s="69">
        <v>4.5999999999999996</v>
      </c>
      <c r="F857" s="69">
        <v>2.1</v>
      </c>
      <c r="G857" s="69">
        <v>1.8</v>
      </c>
      <c r="H857" s="69">
        <v>-1.5376518700717989</v>
      </c>
      <c r="I857" s="69">
        <v>6.8</v>
      </c>
      <c r="J857" s="69">
        <v>2.3479267308127998</v>
      </c>
      <c r="K857" s="69">
        <v>-2.0000000000000009</v>
      </c>
    </row>
    <row r="858" spans="1:11" x14ac:dyDescent="0.2">
      <c r="A858" s="68">
        <v>44136</v>
      </c>
      <c r="B858" s="69">
        <v>6.7</v>
      </c>
      <c r="C858" s="69"/>
      <c r="D858" s="69"/>
      <c r="E858" s="69"/>
      <c r="F858" s="69"/>
      <c r="G858" s="69"/>
      <c r="H858" s="69"/>
      <c r="I858" s="69"/>
      <c r="J858" s="69"/>
      <c r="K858" s="69"/>
    </row>
    <row r="859" spans="1:11" x14ac:dyDescent="0.2">
      <c r="A859" s="68">
        <v>44166</v>
      </c>
      <c r="B859" s="69">
        <v>6.7</v>
      </c>
      <c r="C859" s="69"/>
      <c r="D859" s="69"/>
      <c r="E859" s="69"/>
      <c r="F859" s="69"/>
      <c r="G859" s="69"/>
      <c r="H859" s="69"/>
      <c r="I859" s="69"/>
      <c r="J859" s="69"/>
      <c r="K859" s="69"/>
    </row>
    <row r="860" spans="1:11" x14ac:dyDescent="0.2">
      <c r="A860" s="68">
        <v>44197</v>
      </c>
      <c r="B860" s="69">
        <v>6.4</v>
      </c>
      <c r="C860" s="69">
        <v>2.0499999999999998</v>
      </c>
      <c r="D860" s="69">
        <v>0.08</v>
      </c>
      <c r="E860" s="69">
        <v>5.2</v>
      </c>
      <c r="F860" s="69">
        <v>4.5999999999999996</v>
      </c>
      <c r="G860" s="69">
        <v>3.5</v>
      </c>
      <c r="H860" s="69">
        <v>-0.63501718355182257</v>
      </c>
      <c r="I860" s="69">
        <v>6.2</v>
      </c>
      <c r="J860" s="69">
        <v>1.7471470101301305</v>
      </c>
      <c r="K860" s="69">
        <v>-0.59999999999999964</v>
      </c>
    </row>
    <row r="861" spans="1:11" x14ac:dyDescent="0.2">
      <c r="A861" s="68">
        <v>44228</v>
      </c>
      <c r="B861" s="69">
        <v>6.2</v>
      </c>
      <c r="C861" s="69"/>
      <c r="D861" s="69"/>
      <c r="E861" s="69"/>
      <c r="F861" s="69"/>
      <c r="G861" s="69"/>
      <c r="H861" s="69"/>
      <c r="I861" s="69"/>
      <c r="J861" s="69"/>
      <c r="K861" s="69"/>
    </row>
    <row r="862" spans="1:11" x14ac:dyDescent="0.2">
      <c r="A862" s="68">
        <v>44256</v>
      </c>
      <c r="B862" s="69">
        <v>6.1</v>
      </c>
      <c r="C862" s="69"/>
      <c r="D862" s="69"/>
      <c r="E862" s="69"/>
      <c r="F862" s="69"/>
      <c r="G862" s="69"/>
      <c r="H862" s="69"/>
      <c r="I862" s="69"/>
      <c r="J862" s="69"/>
      <c r="K862" s="69"/>
    </row>
    <row r="863" spans="1:11" x14ac:dyDescent="0.2">
      <c r="A863" s="68">
        <v>44287</v>
      </c>
      <c r="B863" s="69">
        <v>6.1</v>
      </c>
      <c r="C863" s="69">
        <v>2.2200000000000002</v>
      </c>
      <c r="D863" s="69">
        <v>7.0000000000000007E-2</v>
      </c>
      <c r="E863" s="69">
        <v>6.4</v>
      </c>
      <c r="F863" s="69">
        <v>6.2</v>
      </c>
      <c r="G863" s="69">
        <v>5.8</v>
      </c>
      <c r="H863" s="69">
        <v>0.55641259216274719</v>
      </c>
      <c r="I863" s="69">
        <v>5.9</v>
      </c>
      <c r="J863" s="69">
        <v>1.4502102337037206</v>
      </c>
      <c r="K863" s="69">
        <v>-0.29999999999999982</v>
      </c>
    </row>
    <row r="864" spans="1:11" x14ac:dyDescent="0.2">
      <c r="A864" s="68">
        <v>44317</v>
      </c>
      <c r="B864" s="69">
        <v>5.8</v>
      </c>
      <c r="C864" s="69"/>
      <c r="D864" s="69"/>
      <c r="E864" s="69"/>
      <c r="F864" s="69"/>
      <c r="G864" s="69"/>
      <c r="H864" s="69"/>
      <c r="I864" s="69"/>
      <c r="J864" s="69"/>
      <c r="K864" s="69"/>
    </row>
    <row r="865" spans="1:11" x14ac:dyDescent="0.2">
      <c r="A865" s="68">
        <v>44348</v>
      </c>
      <c r="B865" s="69">
        <v>5.9</v>
      </c>
      <c r="C865" s="69"/>
      <c r="D865" s="69"/>
      <c r="E865" s="69"/>
      <c r="F865" s="69"/>
      <c r="G865" s="69"/>
      <c r="H865" s="69"/>
      <c r="I865" s="69"/>
      <c r="J865" s="69"/>
      <c r="K865" s="69"/>
    </row>
    <row r="866" spans="1:11" x14ac:dyDescent="0.2">
      <c r="A866" s="68">
        <v>44378</v>
      </c>
      <c r="B866" s="69">
        <v>5.4</v>
      </c>
      <c r="C866" s="69">
        <v>2.19</v>
      </c>
      <c r="D866" s="69">
        <v>0.09</v>
      </c>
      <c r="E866" s="69">
        <v>6.9</v>
      </c>
      <c r="F866" s="69">
        <v>5.6</v>
      </c>
      <c r="G866" s="69">
        <v>4.8</v>
      </c>
      <c r="H866" s="69">
        <v>0.85150021566260392</v>
      </c>
      <c r="I866" s="69">
        <v>5.0999999999999996</v>
      </c>
      <c r="J866" s="69">
        <v>0.6529895829426593</v>
      </c>
      <c r="K866" s="69">
        <v>-0.80000000000000071</v>
      </c>
    </row>
    <row r="867" spans="1:11" x14ac:dyDescent="0.2">
      <c r="A867" s="68">
        <v>44409</v>
      </c>
      <c r="B867" s="69">
        <v>5.0999999999999996</v>
      </c>
      <c r="C867" s="69"/>
      <c r="D867" s="69"/>
      <c r="E867" s="69"/>
      <c r="F867" s="69"/>
      <c r="G867" s="69"/>
      <c r="H867" s="69"/>
      <c r="I867" s="69"/>
      <c r="J867" s="69"/>
      <c r="K867" s="69"/>
    </row>
    <row r="868" spans="1:11" x14ac:dyDescent="0.2">
      <c r="A868" s="68">
        <v>44440</v>
      </c>
      <c r="B868" s="69">
        <v>4.7</v>
      </c>
      <c r="C868" s="69"/>
      <c r="D868" s="69"/>
      <c r="E868" s="69"/>
      <c r="F868" s="69"/>
      <c r="G868" s="69"/>
      <c r="H868" s="69"/>
      <c r="I868" s="69"/>
      <c r="J868" s="69"/>
      <c r="K868" s="69"/>
    </row>
    <row r="869" spans="1:11" x14ac:dyDescent="0.2">
      <c r="A869" s="68">
        <v>44470</v>
      </c>
      <c r="B869" s="69">
        <v>4.5</v>
      </c>
      <c r="C869" s="69">
        <v>2.2400000000000002</v>
      </c>
      <c r="D869" s="69">
        <v>0.08</v>
      </c>
      <c r="E869" s="69">
        <v>7</v>
      </c>
      <c r="F869" s="69">
        <v>6.8</v>
      </c>
      <c r="G869" s="69">
        <v>5.3</v>
      </c>
      <c r="H869" s="69">
        <v>2.0168668971825454</v>
      </c>
      <c r="I869" s="69">
        <v>4.2</v>
      </c>
      <c r="J869" s="69">
        <v>-0.24441769129895974</v>
      </c>
      <c r="K869" s="69">
        <v>-0.89999999999999947</v>
      </c>
    </row>
    <row r="870" spans="1:11" x14ac:dyDescent="0.2">
      <c r="A870" s="68">
        <v>44501</v>
      </c>
      <c r="B870" s="69">
        <v>4.0999999999999996</v>
      </c>
      <c r="C870" s="69"/>
      <c r="D870" s="69"/>
      <c r="E870" s="69"/>
      <c r="F870" s="69"/>
      <c r="G870" s="69"/>
      <c r="H870" s="69"/>
      <c r="I870" s="69"/>
      <c r="J870" s="69"/>
      <c r="K870" s="69"/>
    </row>
    <row r="871" spans="1:11" x14ac:dyDescent="0.2">
      <c r="A871" s="68">
        <v>44531</v>
      </c>
      <c r="B871" s="69">
        <v>3.9</v>
      </c>
      <c r="C871" s="69"/>
      <c r="D871" s="69"/>
      <c r="E871" s="69"/>
      <c r="F871" s="69"/>
      <c r="G871" s="69"/>
      <c r="H871" s="69"/>
      <c r="I871" s="69"/>
      <c r="J871" s="69"/>
      <c r="K871" s="69"/>
    </row>
    <row r="872" spans="1:11" x14ac:dyDescent="0.2">
      <c r="A872" s="68">
        <v>44562</v>
      </c>
      <c r="B872" s="69">
        <v>4</v>
      </c>
      <c r="C872" s="69">
        <v>2.15</v>
      </c>
      <c r="D872" s="69">
        <v>0.12</v>
      </c>
      <c r="E872" s="69">
        <v>7.2</v>
      </c>
      <c r="F872" s="69">
        <v>7.7</v>
      </c>
      <c r="G872" s="69">
        <v>6.1</v>
      </c>
      <c r="H872" s="69">
        <v>1.1715931164552718</v>
      </c>
      <c r="I872" s="69">
        <v>3.9</v>
      </c>
      <c r="J872" s="69">
        <v>-0.54191677922373982</v>
      </c>
      <c r="K872" s="69">
        <v>-0.30000000000000027</v>
      </c>
    </row>
    <row r="873" spans="1:11" x14ac:dyDescent="0.2">
      <c r="A873" s="68">
        <v>44593</v>
      </c>
      <c r="B873" s="69">
        <v>3.9</v>
      </c>
      <c r="C873" s="69"/>
      <c r="D873" s="69"/>
      <c r="E873" s="69"/>
      <c r="F873" s="69"/>
      <c r="G873" s="69"/>
      <c r="H873" s="69"/>
      <c r="I873" s="69"/>
      <c r="J873" s="69"/>
      <c r="K873" s="69"/>
    </row>
    <row r="874" spans="1:11" x14ac:dyDescent="0.2">
      <c r="A874" s="68">
        <v>44621</v>
      </c>
      <c r="B874" s="69">
        <v>3.7</v>
      </c>
      <c r="C874" s="69"/>
      <c r="D874" s="69"/>
      <c r="E874" s="69"/>
      <c r="F874" s="69"/>
      <c r="G874" s="69"/>
      <c r="H874" s="69"/>
      <c r="I874" s="69"/>
      <c r="J874" s="69"/>
      <c r="K874" s="69"/>
    </row>
    <row r="875" spans="1:11" x14ac:dyDescent="0.2">
      <c r="A875" s="68">
        <v>44652</v>
      </c>
      <c r="B875" s="69">
        <v>3.7</v>
      </c>
      <c r="C875" s="69">
        <v>2.38</v>
      </c>
      <c r="D875" s="69">
        <v>0.77</v>
      </c>
      <c r="E875" s="69">
        <v>7.1</v>
      </c>
      <c r="F875" s="69">
        <v>7.5</v>
      </c>
      <c r="G875" s="69">
        <v>4.9000000000000004</v>
      </c>
      <c r="H875" s="69">
        <v>0.72479171410473331</v>
      </c>
      <c r="I875" s="69">
        <v>3.6</v>
      </c>
      <c r="J875" s="69">
        <v>-0.84046672936976963</v>
      </c>
      <c r="K875" s="69">
        <v>-0.29999999999999982</v>
      </c>
    </row>
    <row r="876" spans="1:11" x14ac:dyDescent="0.2">
      <c r="A876" s="68">
        <v>44682</v>
      </c>
      <c r="B876" s="69">
        <v>3.6</v>
      </c>
      <c r="C876" s="69"/>
      <c r="D876" s="69"/>
      <c r="E876" s="69"/>
      <c r="F876" s="69"/>
      <c r="G876" s="69"/>
      <c r="H876" s="69"/>
      <c r="I876" s="69"/>
      <c r="J876" s="69"/>
      <c r="K876" s="69"/>
    </row>
    <row r="877" spans="1:11" x14ac:dyDescent="0.2">
      <c r="A877" s="68">
        <v>44713</v>
      </c>
      <c r="B877" s="69">
        <v>3.6</v>
      </c>
      <c r="C877" s="69"/>
      <c r="D877" s="69"/>
      <c r="E877" s="69"/>
      <c r="F877" s="69"/>
      <c r="G877" s="69"/>
      <c r="H877" s="69"/>
      <c r="I877" s="69"/>
      <c r="J877" s="69"/>
      <c r="K877" s="69"/>
    </row>
    <row r="878" spans="1:11" x14ac:dyDescent="0.2">
      <c r="A878" s="68">
        <v>44743</v>
      </c>
      <c r="B878" s="69">
        <v>3.5</v>
      </c>
      <c r="C878" s="69">
        <v>2.27</v>
      </c>
      <c r="D878" s="69">
        <v>2.19</v>
      </c>
      <c r="E878" s="69">
        <v>6.6</v>
      </c>
      <c r="F878" s="69">
        <v>4.7</v>
      </c>
      <c r="G878" s="69">
        <v>5.0999999999999996</v>
      </c>
      <c r="H878" s="69">
        <v>0.82441914421862439</v>
      </c>
      <c r="I878" s="69">
        <v>3.5</v>
      </c>
      <c r="J878" s="69">
        <v>-0.93893174904359977</v>
      </c>
      <c r="K878" s="69">
        <v>-0.10000000000000009</v>
      </c>
    </row>
    <row r="879" spans="1:11" x14ac:dyDescent="0.2">
      <c r="A879" s="68">
        <v>44774</v>
      </c>
      <c r="B879" s="69">
        <v>3.6</v>
      </c>
      <c r="C879" s="69"/>
      <c r="D879" s="69"/>
      <c r="E879" s="69"/>
      <c r="F879" s="69"/>
      <c r="G879" s="69"/>
      <c r="H879" s="69"/>
      <c r="I879" s="69"/>
      <c r="J879" s="69"/>
      <c r="K879" s="69"/>
    </row>
    <row r="880" spans="1:11" x14ac:dyDescent="0.2">
      <c r="A880" s="68">
        <v>44805</v>
      </c>
      <c r="B880" s="69">
        <v>3.5</v>
      </c>
      <c r="C880" s="69"/>
      <c r="D880" s="69"/>
      <c r="E880" s="69"/>
      <c r="F880" s="69"/>
      <c r="G880" s="69"/>
      <c r="H880" s="69"/>
      <c r="I880" s="69"/>
      <c r="J880" s="69"/>
      <c r="K880" s="69"/>
    </row>
    <row r="881" spans="1:11" x14ac:dyDescent="0.2">
      <c r="A881" s="68">
        <v>44835</v>
      </c>
      <c r="B881" s="69">
        <v>3.6</v>
      </c>
      <c r="C881" s="69">
        <v>2.27</v>
      </c>
      <c r="D881" s="69">
        <v>3.65</v>
      </c>
      <c r="E881" s="69">
        <v>6.5</v>
      </c>
      <c r="F881" s="69">
        <v>4.0999999999999996</v>
      </c>
      <c r="G881" s="69">
        <v>4.7</v>
      </c>
      <c r="H881" s="69">
        <v>0.87636025290438457</v>
      </c>
      <c r="I881" s="69">
        <v>3.6</v>
      </c>
      <c r="J881" s="69">
        <v>-0.8372323670789199</v>
      </c>
      <c r="K881" s="69">
        <v>0.10000000000000009</v>
      </c>
    </row>
    <row r="882" spans="1:11" x14ac:dyDescent="0.2">
      <c r="A882" s="68">
        <v>44866</v>
      </c>
      <c r="B882" s="69">
        <v>3.6</v>
      </c>
      <c r="C882" s="69"/>
      <c r="D882" s="69"/>
      <c r="E882" s="69"/>
      <c r="F882" s="69"/>
      <c r="G882" s="69"/>
      <c r="H882" s="69"/>
      <c r="I882" s="69"/>
      <c r="J882" s="69"/>
      <c r="K882" s="69"/>
    </row>
    <row r="883" spans="1:11" x14ac:dyDescent="0.2">
      <c r="A883" s="68">
        <v>44896</v>
      </c>
      <c r="B883" s="69">
        <v>3.5</v>
      </c>
      <c r="C883" s="69"/>
      <c r="D883" s="69"/>
      <c r="E883" s="69"/>
      <c r="F883" s="69"/>
      <c r="G883" s="69"/>
      <c r="H883" s="69"/>
      <c r="I883" s="69"/>
      <c r="J883" s="69"/>
      <c r="K883" s="69"/>
    </row>
    <row r="884" spans="1:11" x14ac:dyDescent="0.2">
      <c r="A884" s="68">
        <v>44927</v>
      </c>
      <c r="B884" s="69">
        <v>3.5</v>
      </c>
      <c r="C884" s="69">
        <v>2.23</v>
      </c>
      <c r="D884" s="69">
        <v>4.5199999999999996</v>
      </c>
      <c r="E884" s="69">
        <v>6</v>
      </c>
      <c r="F884" s="69">
        <v>3.9</v>
      </c>
      <c r="G884" s="69">
        <v>4.7</v>
      </c>
      <c r="H884" s="69">
        <v>0.94525281434632014</v>
      </c>
      <c r="I884" s="69">
        <v>3.5</v>
      </c>
      <c r="J884" s="69">
        <v>-0.93529644125221978</v>
      </c>
      <c r="K884" s="69">
        <v>-0.10000000000000009</v>
      </c>
    </row>
    <row r="885" spans="1:11" x14ac:dyDescent="0.2">
      <c r="A885" s="68">
        <v>44958</v>
      </c>
      <c r="B885" s="69">
        <v>3.6</v>
      </c>
      <c r="C885" s="69"/>
      <c r="D885" s="69"/>
      <c r="E885" s="69"/>
      <c r="F885" s="69"/>
      <c r="G885" s="69"/>
      <c r="H885" s="69"/>
      <c r="I885" s="69"/>
      <c r="J885" s="69"/>
      <c r="K885" s="69"/>
    </row>
    <row r="886" spans="1:11" x14ac:dyDescent="0.2">
      <c r="A886" s="68">
        <v>44986</v>
      </c>
      <c r="B886" s="69">
        <v>3.5</v>
      </c>
      <c r="C886" s="69"/>
      <c r="D886" s="69"/>
      <c r="E886" s="69"/>
      <c r="F886" s="69"/>
      <c r="G886" s="69"/>
      <c r="H886" s="69"/>
      <c r="I886" s="69"/>
      <c r="J886" s="69"/>
      <c r="K886" s="69"/>
    </row>
    <row r="887" spans="1:11" x14ac:dyDescent="0.2">
      <c r="A887" s="68">
        <v>45017</v>
      </c>
      <c r="B887" s="69">
        <v>3.4</v>
      </c>
      <c r="C887" s="69">
        <v>2.25</v>
      </c>
      <c r="D887" s="69">
        <v>4.99</v>
      </c>
      <c r="E887" s="69">
        <v>5.8</v>
      </c>
      <c r="F887" s="69">
        <v>3</v>
      </c>
      <c r="G887" s="69">
        <v>4</v>
      </c>
      <c r="H887" s="69">
        <v>0.90549756753202093</v>
      </c>
      <c r="I887" s="69">
        <v>3.5</v>
      </c>
      <c r="J887" s="69">
        <v>-0.93350999614072983</v>
      </c>
      <c r="K887" s="69">
        <v>0</v>
      </c>
    </row>
    <row r="888" spans="1:11" x14ac:dyDescent="0.2">
      <c r="A888" s="68">
        <v>45047</v>
      </c>
      <c r="B888" s="69">
        <v>3.6</v>
      </c>
      <c r="C888" s="69"/>
      <c r="D888" s="69"/>
      <c r="E888" s="69"/>
      <c r="F888" s="69"/>
      <c r="G888" s="69"/>
      <c r="H888" s="69"/>
      <c r="I888" s="69"/>
      <c r="J888" s="69"/>
      <c r="K888" s="69"/>
    </row>
    <row r="889" spans="1:11" x14ac:dyDescent="0.2">
      <c r="A889" s="68">
        <v>45078</v>
      </c>
      <c r="B889" s="69">
        <v>3.6</v>
      </c>
      <c r="C889" s="69"/>
      <c r="D889" s="69"/>
      <c r="E889" s="69"/>
      <c r="F889" s="69"/>
      <c r="G889" s="69"/>
      <c r="H889" s="69"/>
      <c r="I889" s="69"/>
      <c r="J889" s="69"/>
      <c r="K889" s="69"/>
    </row>
    <row r="890" spans="1:11" x14ac:dyDescent="0.2">
      <c r="A890" s="68">
        <v>45108</v>
      </c>
      <c r="B890" s="69">
        <v>3.5</v>
      </c>
      <c r="C890" s="69">
        <v>2.42</v>
      </c>
      <c r="D890" s="69">
        <v>5.26</v>
      </c>
      <c r="E890" s="69">
        <v>5.5</v>
      </c>
      <c r="F890" s="69">
        <v>2.7</v>
      </c>
      <c r="G890" s="69">
        <v>2.4</v>
      </c>
      <c r="H890" s="69">
        <v>1.3912643737887809</v>
      </c>
      <c r="I890" s="69">
        <v>3.6</v>
      </c>
      <c r="J890" s="69">
        <v>-0.83136788087961966</v>
      </c>
      <c r="K890" s="69">
        <v>0.10000000000000009</v>
      </c>
    </row>
    <row r="891" spans="1:11" x14ac:dyDescent="0.2">
      <c r="A891" s="68">
        <v>45139</v>
      </c>
      <c r="B891" s="69">
        <v>3.7</v>
      </c>
      <c r="C891" s="69"/>
      <c r="D891" s="69"/>
      <c r="E891" s="69"/>
      <c r="F891" s="69"/>
      <c r="G891" s="69"/>
      <c r="H891" s="69"/>
      <c r="I891" s="69"/>
      <c r="J891" s="69"/>
      <c r="K891" s="69"/>
    </row>
    <row r="892" spans="1:11" x14ac:dyDescent="0.2">
      <c r="A892" s="68">
        <v>45170</v>
      </c>
      <c r="B892" s="69">
        <v>3.7</v>
      </c>
      <c r="C892" s="69"/>
      <c r="D892" s="69"/>
      <c r="E892" s="69"/>
      <c r="F892" s="69"/>
      <c r="G892" s="69"/>
      <c r="H892" s="69"/>
      <c r="I892" s="69"/>
      <c r="J892" s="69"/>
      <c r="K892" s="69"/>
    </row>
    <row r="893" spans="1:11" x14ac:dyDescent="0.2">
      <c r="A893" s="68">
        <v>45200</v>
      </c>
      <c r="B893" s="69">
        <v>3.9</v>
      </c>
      <c r="C893" s="69">
        <v>2.36</v>
      </c>
      <c r="D893" s="69">
        <v>5.33</v>
      </c>
      <c r="E893" s="69">
        <v>5.2</v>
      </c>
      <c r="F893" s="69">
        <v>1.8</v>
      </c>
      <c r="G893" s="69">
        <v>2.1</v>
      </c>
      <c r="H893" s="69">
        <v>1.568132222475449</v>
      </c>
      <c r="I893" s="69">
        <v>3.8</v>
      </c>
      <c r="J893" s="69">
        <v>-0.62882424008579019</v>
      </c>
      <c r="K893" s="69">
        <v>0.19999999999999973</v>
      </c>
    </row>
    <row r="894" spans="1:11" x14ac:dyDescent="0.2">
      <c r="A894" s="68">
        <v>45231</v>
      </c>
      <c r="B894" s="69">
        <v>3.7</v>
      </c>
      <c r="C894" s="69"/>
      <c r="D894" s="69"/>
      <c r="E894" s="69"/>
      <c r="F894" s="69"/>
      <c r="G894" s="69"/>
      <c r="H894" s="69"/>
      <c r="I894" s="69"/>
      <c r="J894" s="69"/>
      <c r="K894" s="69"/>
    </row>
    <row r="895" spans="1:11" x14ac:dyDescent="0.2">
      <c r="A895" s="68">
        <v>45261</v>
      </c>
      <c r="B895" s="69">
        <v>3.8</v>
      </c>
      <c r="C895" s="69"/>
      <c r="D895" s="69"/>
      <c r="E895" s="69"/>
      <c r="F895" s="69"/>
      <c r="G895" s="69"/>
      <c r="H895" s="69"/>
      <c r="I895" s="69"/>
      <c r="J895" s="69"/>
      <c r="K895" s="69"/>
    </row>
    <row r="896" spans="1:11" x14ac:dyDescent="0.2">
      <c r="A896" s="68">
        <v>45292</v>
      </c>
      <c r="B896" s="69">
        <v>3.7</v>
      </c>
      <c r="C896" s="69">
        <v>2.27</v>
      </c>
      <c r="D896" s="69">
        <v>5.33</v>
      </c>
      <c r="E896" s="69">
        <v>5.0999999999999996</v>
      </c>
      <c r="F896" s="69">
        <v>3.6</v>
      </c>
      <c r="G896" s="69">
        <v>4</v>
      </c>
      <c r="H896" s="69">
        <v>1.1090025599646669</v>
      </c>
      <c r="I896" s="69">
        <v>3.8</v>
      </c>
      <c r="J896" s="69">
        <v>-0.62567965718568974</v>
      </c>
      <c r="K896" s="69">
        <v>0</v>
      </c>
    </row>
    <row r="897" spans="1:11" x14ac:dyDescent="0.2">
      <c r="A897" s="68">
        <v>45323</v>
      </c>
      <c r="B897" s="69">
        <v>3.9</v>
      </c>
      <c r="C897" s="69"/>
      <c r="D897" s="69"/>
      <c r="E897" s="69"/>
      <c r="F897" s="69"/>
      <c r="G897" s="69"/>
      <c r="H897" s="69"/>
      <c r="I897" s="69"/>
      <c r="J897" s="69"/>
      <c r="K897" s="69"/>
    </row>
    <row r="898" spans="1:11" x14ac:dyDescent="0.2">
      <c r="A898" s="68">
        <v>45352</v>
      </c>
      <c r="B898" s="69">
        <v>3.9</v>
      </c>
      <c r="C898" s="69"/>
      <c r="D898" s="69"/>
      <c r="E898" s="69"/>
      <c r="F898" s="69"/>
      <c r="G898" s="69"/>
      <c r="H898" s="69"/>
      <c r="I898" s="69"/>
      <c r="J898" s="69"/>
      <c r="K898" s="69"/>
    </row>
    <row r="899" spans="1:11" x14ac:dyDescent="0.2">
      <c r="A899" s="68">
        <v>45383</v>
      </c>
      <c r="B899" s="69">
        <v>3.9</v>
      </c>
      <c r="C899" s="69">
        <v>2.3199999999999998</v>
      </c>
      <c r="D899" s="69">
        <v>5.33</v>
      </c>
      <c r="E899" s="69">
        <v>4.5999999999999996</v>
      </c>
      <c r="F899" s="69">
        <v>2.6</v>
      </c>
      <c r="G899" s="69">
        <v>2.9</v>
      </c>
      <c r="H899" s="69">
        <v>1.3380658955173041</v>
      </c>
      <c r="I899" s="69">
        <v>4</v>
      </c>
      <c r="J899" s="69">
        <v>-0.42215707526542001</v>
      </c>
      <c r="K899" s="69">
        <v>0.20000000000000018</v>
      </c>
    </row>
    <row r="900" spans="1:11" x14ac:dyDescent="0.2">
      <c r="A900" s="68">
        <v>45413</v>
      </c>
      <c r="B900" s="69">
        <v>3.9</v>
      </c>
      <c r="C900" s="69"/>
      <c r="D900" s="69"/>
      <c r="E900" s="69"/>
      <c r="F900" s="69"/>
      <c r="G900" s="69"/>
      <c r="H900" s="69"/>
      <c r="I900" s="69"/>
      <c r="J900" s="69"/>
      <c r="K900" s="69"/>
    </row>
    <row r="901" spans="1:11" x14ac:dyDescent="0.2">
      <c r="A901" s="68">
        <v>45444</v>
      </c>
      <c r="B901" s="69">
        <v>4.0999999999999996</v>
      </c>
      <c r="C901" s="69"/>
      <c r="D901" s="69"/>
      <c r="E901" s="69"/>
      <c r="F901" s="69"/>
      <c r="G901" s="69"/>
      <c r="H901" s="69"/>
      <c r="I901" s="69"/>
      <c r="J901" s="69"/>
      <c r="K901" s="69"/>
    </row>
    <row r="902" spans="1:11" x14ac:dyDescent="0.2">
      <c r="A902" s="68">
        <v>45474</v>
      </c>
      <c r="B902" s="69">
        <v>4.2</v>
      </c>
      <c r="C902" s="69">
        <v>2.29</v>
      </c>
      <c r="D902" s="69">
        <v>5.26</v>
      </c>
      <c r="E902" s="69">
        <v>4.4000000000000004</v>
      </c>
      <c r="F902" s="69">
        <v>1.7</v>
      </c>
      <c r="G902" s="69">
        <v>2.4</v>
      </c>
      <c r="H902" s="69">
        <v>1.5206272919858765</v>
      </c>
      <c r="I902" s="69">
        <v>4.2</v>
      </c>
      <c r="J902" s="69">
        <v>-0.21818495622622969</v>
      </c>
      <c r="K902" s="69">
        <v>0.20000000000000018</v>
      </c>
    </row>
    <row r="903" spans="1:11" x14ac:dyDescent="0.2">
      <c r="A903" s="68">
        <v>45505</v>
      </c>
      <c r="B903" s="69">
        <v>4.2</v>
      </c>
      <c r="C903" s="69"/>
      <c r="D903" s="69"/>
      <c r="E903" s="69"/>
      <c r="F903" s="69"/>
      <c r="G903" s="69"/>
      <c r="H903" s="69"/>
      <c r="I903" s="69"/>
      <c r="J903" s="69"/>
      <c r="K903" s="69"/>
    </row>
    <row r="904" spans="1:11" x14ac:dyDescent="0.2">
      <c r="A904" s="68">
        <v>45536</v>
      </c>
      <c r="B904" s="69">
        <v>4.0999999999999996</v>
      </c>
      <c r="C904" s="69"/>
      <c r="D904" s="69"/>
      <c r="E904" s="69"/>
      <c r="F904" s="69"/>
      <c r="G904" s="69"/>
      <c r="H904" s="69"/>
      <c r="I904" s="69"/>
      <c r="J904" s="69"/>
      <c r="K904" s="69"/>
    </row>
    <row r="905" spans="1:11" x14ac:dyDescent="0.2">
      <c r="A905" s="68">
        <v>45566</v>
      </c>
      <c r="B905" s="69">
        <v>4.0999999999999996</v>
      </c>
      <c r="C905" s="69">
        <v>2.2799999999999998</v>
      </c>
      <c r="D905" s="69">
        <v>4.6500000000000004</v>
      </c>
      <c r="E905" s="69">
        <v>4.5</v>
      </c>
      <c r="F905" s="69">
        <v>2.5</v>
      </c>
      <c r="G905" s="69">
        <v>2.7</v>
      </c>
      <c r="H905" s="69">
        <v>1.3535859278856588</v>
      </c>
      <c r="I905" s="69">
        <v>4.0999999999999996</v>
      </c>
      <c r="J905" s="69">
        <v>-0.31373726610120034</v>
      </c>
      <c r="K905" s="69">
        <v>-0.10000000000000053</v>
      </c>
    </row>
    <row r="906" spans="1:11" x14ac:dyDescent="0.2">
      <c r="A906" s="68">
        <v>45597</v>
      </c>
      <c r="B906" s="69">
        <v>4.2</v>
      </c>
      <c r="C906" s="69"/>
      <c r="D906" s="69"/>
      <c r="E906" s="69"/>
      <c r="F906" s="69"/>
      <c r="G906" s="69"/>
      <c r="H906" s="69"/>
      <c r="I906" s="69"/>
      <c r="J906" s="69"/>
      <c r="K906" s="69"/>
    </row>
    <row r="907" spans="1:11" x14ac:dyDescent="0.2">
      <c r="A907" s="68">
        <v>45627</v>
      </c>
      <c r="B907" s="69">
        <v>4.0999999999999996</v>
      </c>
      <c r="C907" s="69"/>
      <c r="D907" s="69"/>
      <c r="E907" s="69"/>
      <c r="F907" s="69"/>
      <c r="G907" s="69"/>
      <c r="H907" s="69"/>
      <c r="I907" s="69"/>
      <c r="J907" s="69"/>
      <c r="K907" s="69"/>
    </row>
    <row r="908" spans="1:11" x14ac:dyDescent="0.2">
      <c r="A908" s="68">
        <v>45658</v>
      </c>
      <c r="B908" s="69">
        <v>4</v>
      </c>
      <c r="C908" s="69">
        <v>2.23</v>
      </c>
      <c r="D908" s="69">
        <v>4.33</v>
      </c>
      <c r="E908" s="69">
        <v>4.4000000000000004</v>
      </c>
      <c r="F908" s="69">
        <v>3.4</v>
      </c>
      <c r="G908" s="69">
        <v>3.3</v>
      </c>
      <c r="H908" s="69">
        <v>0.57038453694175928</v>
      </c>
      <c r="I908" s="69">
        <v>4.0999999999999996</v>
      </c>
      <c r="J908" s="69">
        <v>-0.30904868088454052</v>
      </c>
      <c r="K908" s="69">
        <v>0</v>
      </c>
    </row>
    <row r="909" spans="1:11" x14ac:dyDescent="0.2">
      <c r="A909" s="68">
        <v>45689</v>
      </c>
      <c r="B909" s="69">
        <v>4.2</v>
      </c>
      <c r="C909" s="69"/>
      <c r="D909" s="69"/>
      <c r="E909" s="69"/>
      <c r="F909" s="69"/>
      <c r="G909" s="69"/>
      <c r="H909" s="69"/>
      <c r="I909" s="69"/>
      <c r="J909" s="69"/>
      <c r="K909" s="69"/>
    </row>
    <row r="910" spans="1:11" x14ac:dyDescent="0.2">
      <c r="A910" s="68">
        <v>45717</v>
      </c>
      <c r="B910" s="69">
        <v>4.2</v>
      </c>
      <c r="C910" s="69"/>
      <c r="D910" s="69"/>
      <c r="E910" s="69"/>
      <c r="F910" s="69"/>
      <c r="G910" s="69"/>
      <c r="H910" s="69"/>
      <c r="I910" s="69"/>
      <c r="J910" s="69"/>
      <c r="K910" s="69"/>
    </row>
    <row r="911" spans="1:11" x14ac:dyDescent="0.2">
      <c r="A911" s="68">
        <v>45748</v>
      </c>
      <c r="B911" s="69">
        <v>4.2</v>
      </c>
      <c r="C911" s="69">
        <v>2.21</v>
      </c>
      <c r="D911" s="69">
        <v>4.33</v>
      </c>
      <c r="E911" s="69">
        <v>4.3</v>
      </c>
      <c r="F911" s="69">
        <v>2.1</v>
      </c>
      <c r="G911" s="69">
        <v>2.6</v>
      </c>
      <c r="H911" s="69">
        <v>0.9446808559031572</v>
      </c>
      <c r="I911" s="69">
        <v>4.2</v>
      </c>
      <c r="J911" s="69">
        <v>-0.20690622022856964</v>
      </c>
      <c r="K911" s="69">
        <v>0.10000000000000053</v>
      </c>
    </row>
    <row r="912" spans="1:11" x14ac:dyDescent="0.2">
      <c r="A912" s="68">
        <v>45778</v>
      </c>
      <c r="B912" s="69">
        <v>4.3</v>
      </c>
      <c r="C912" s="69"/>
      <c r="D912" s="69"/>
      <c r="E912" s="69"/>
      <c r="F912" s="69"/>
      <c r="G912" s="69"/>
      <c r="H912" s="69"/>
      <c r="I912" s="69"/>
      <c r="J912" s="69"/>
      <c r="K912" s="69"/>
    </row>
    <row r="913" spans="1:11" x14ac:dyDescent="0.2">
      <c r="A913" s="68">
        <v>45809</v>
      </c>
      <c r="B913" s="69">
        <v>4.0999999999999996</v>
      </c>
      <c r="C913" s="69"/>
      <c r="D913" s="69"/>
      <c r="E913" s="69"/>
      <c r="F913" s="69"/>
      <c r="G913" s="69"/>
      <c r="H913" s="69"/>
      <c r="I913" s="69"/>
      <c r="J913" s="69"/>
      <c r="K913" s="69"/>
    </row>
    <row r="914" spans="1:11" x14ac:dyDescent="0.2">
      <c r="A914" s="68">
        <v>45839</v>
      </c>
      <c r="B914" s="69">
        <v>4.3</v>
      </c>
      <c r="C914" s="69">
        <v>2.3199999999999998</v>
      </c>
      <c r="D914" s="69">
        <v>4.29</v>
      </c>
      <c r="E914" s="69">
        <v>4.3</v>
      </c>
      <c r="F914" s="69">
        <v>2.8</v>
      </c>
      <c r="G914" s="69">
        <v>2.9</v>
      </c>
      <c r="H914" s="69">
        <v>1.4640172766732684</v>
      </c>
      <c r="I914" s="69">
        <v>4.3</v>
      </c>
      <c r="J914" s="69">
        <v>-0.1041997082688404</v>
      </c>
      <c r="K914" s="69">
        <v>9.9999999999999645E-2</v>
      </c>
    </row>
    <row r="915" spans="1:11" x14ac:dyDescent="0.2">
      <c r="A915" s="68">
        <v>45870</v>
      </c>
      <c r="B915" s="69">
        <v>4.3</v>
      </c>
      <c r="C915" s="69"/>
      <c r="D915" s="69"/>
      <c r="E915" s="69"/>
      <c r="F915" s="69"/>
      <c r="G915" s="69"/>
      <c r="H915" s="69"/>
      <c r="I915" s="69"/>
      <c r="J915" s="69"/>
      <c r="K915" s="69"/>
    </row>
    <row r="916" spans="1:11" x14ac:dyDescent="0.2">
      <c r="A916" s="68">
        <v>45901</v>
      </c>
      <c r="B916" s="69">
        <v>4.4000000000000004</v>
      </c>
      <c r="C916" s="69"/>
      <c r="D916" s="69"/>
      <c r="E916" s="69"/>
      <c r="F916" s="69"/>
      <c r="G916" s="69"/>
      <c r="H916" s="69"/>
      <c r="I916" s="69"/>
      <c r="J916" s="69"/>
      <c r="K916" s="69"/>
    </row>
    <row r="917" spans="1:11" x14ac:dyDescent="0.2">
      <c r="A917" s="68">
        <v>45931</v>
      </c>
      <c r="B917" s="69" t="e">
        <v>#N/A</v>
      </c>
      <c r="C917" s="69">
        <v>2.2200000000000002</v>
      </c>
      <c r="D917" s="69">
        <v>3.9</v>
      </c>
      <c r="E917" s="69">
        <v>4.0999999999999996</v>
      </c>
      <c r="F917" s="69">
        <v>2.9</v>
      </c>
      <c r="G917" s="69">
        <v>2.7</v>
      </c>
      <c r="H917" s="69">
        <v>1.0697984459095089</v>
      </c>
      <c r="I917" s="69">
        <v>4.5</v>
      </c>
      <c r="J917" s="69">
        <v>9.81587873589298E-2</v>
      </c>
      <c r="K917" s="69">
        <v>0.20000000000000018</v>
      </c>
    </row>
    <row r="918" spans="1:11" x14ac:dyDescent="0.2">
      <c r="A918" s="68">
        <v>45962</v>
      </c>
      <c r="B918" s="69">
        <v>4.5</v>
      </c>
      <c r="C918" s="69"/>
      <c r="D918" s="69"/>
      <c r="E918" s="69"/>
      <c r="F918" s="69"/>
      <c r="G918" s="69"/>
      <c r="H918" s="69"/>
      <c r="I918" s="69"/>
      <c r="J918" s="69"/>
      <c r="K918" s="69"/>
    </row>
    <row r="919" spans="1:11" x14ac:dyDescent="0.2">
      <c r="A919" s="68">
        <v>45992</v>
      </c>
      <c r="B919" s="69">
        <v>4.4000000000000004</v>
      </c>
      <c r="C919" s="69"/>
      <c r="D919" s="69"/>
      <c r="E919" s="69"/>
      <c r="F919" s="69"/>
      <c r="G919" s="69"/>
      <c r="H919" s="69"/>
      <c r="I919" s="69"/>
      <c r="J919" s="69"/>
      <c r="K919" s="69"/>
    </row>
    <row r="920" spans="1:11" x14ac:dyDescent="0.2">
      <c r="A920" s="68">
        <v>46023</v>
      </c>
      <c r="B920" s="69">
        <v>4.3</v>
      </c>
      <c r="C920" s="69">
        <v>2.17</v>
      </c>
      <c r="D920" s="69" t="e">
        <v>#N/A</v>
      </c>
      <c r="E920" s="69" t="e">
        <v>#N/A</v>
      </c>
      <c r="F920" s="69"/>
      <c r="G920" s="69"/>
      <c r="H920" s="69"/>
      <c r="I920" s="69" t="e">
        <v>#N/A</v>
      </c>
      <c r="J920" s="69"/>
      <c r="K920" s="69" t="e">
        <v>#N/A</v>
      </c>
    </row>
    <row r="921" spans="1:11" x14ac:dyDescent="0.2">
      <c r="A921" s="68">
        <v>46054</v>
      </c>
      <c r="B921" s="69">
        <v>4.4000000000000004</v>
      </c>
      <c r="C921" s="69"/>
      <c r="D921" s="69"/>
      <c r="E921" s="69"/>
      <c r="F921" s="69"/>
      <c r="G921" s="69"/>
      <c r="H921" s="69"/>
      <c r="I921" s="69"/>
      <c r="J921" s="69"/>
      <c r="K921" s="69"/>
    </row>
  </sheetData>
  <hyperlinks>
    <hyperlink ref="O2" location="'Index'!A1" display="Back to Index" xr:uid="{F32F41A0-5494-B34F-A554-5445AF51F499}"/>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E9E31-D93A-6346-BB8B-4FC43E56C430}">
  <sheetPr codeName="Sheet2">
    <tabColor rgb="FF00B050"/>
  </sheetPr>
  <dimension ref="A2:I920"/>
  <sheetViews>
    <sheetView workbookViewId="0">
      <pane xSplit="1" ySplit="6" topLeftCell="B7" activePane="bottomRight" state="frozen"/>
      <selection pane="topRight" activeCell="B1" sqref="B1"/>
      <selection pane="bottomLeft" activeCell="A8" sqref="A8"/>
      <selection pane="bottomRight" activeCell="G2" sqref="G2"/>
    </sheetView>
  </sheetViews>
  <sheetFormatPr baseColWidth="10" defaultRowHeight="16" x14ac:dyDescent="0.2"/>
  <cols>
    <col min="1" max="1" width="8.83203125" bestFit="1" customWidth="1"/>
    <col min="2" max="2" width="25.1640625" bestFit="1" customWidth="1"/>
    <col min="3" max="3" width="14.1640625" bestFit="1" customWidth="1"/>
    <col min="4" max="4" width="12.6640625" bestFit="1" customWidth="1"/>
    <col min="5" max="5" width="18.83203125" customWidth="1"/>
    <col min="6" max="6" width="12.5" customWidth="1"/>
    <col min="7" max="7" width="12" bestFit="1" customWidth="1"/>
    <col min="8" max="8" width="7.1640625" customWidth="1"/>
    <col min="9" max="16" width="82.6640625" bestFit="1" customWidth="1"/>
    <col min="17" max="17" width="10.83203125" bestFit="1" customWidth="1"/>
    <col min="18" max="18" width="66.83203125" bestFit="1" customWidth="1"/>
    <col min="19" max="19" width="85.33203125" bestFit="1" customWidth="1"/>
    <col min="20" max="20" width="31" bestFit="1" customWidth="1"/>
    <col min="21" max="21" width="33.6640625" bestFit="1" customWidth="1"/>
    <col min="22" max="22" width="29.5" bestFit="1" customWidth="1"/>
    <col min="23" max="23" width="58.6640625" bestFit="1" customWidth="1"/>
    <col min="24" max="24" width="61.33203125" bestFit="1" customWidth="1"/>
    <col min="25" max="25" width="64.1640625" bestFit="1" customWidth="1"/>
    <col min="26" max="26" width="66.83203125" bestFit="1" customWidth="1"/>
    <col min="27" max="27" width="30.1640625" bestFit="1" customWidth="1"/>
    <col min="28" max="28" width="31.5" bestFit="1" customWidth="1"/>
    <col min="29" max="29" width="12" bestFit="1" customWidth="1"/>
    <col min="30" max="30" width="34.1640625" bestFit="1" customWidth="1"/>
    <col min="31" max="31" width="51.5" bestFit="1" customWidth="1"/>
    <col min="32" max="32" width="54.1640625" bestFit="1" customWidth="1"/>
    <col min="33" max="33" width="64.1640625" bestFit="1" customWidth="1"/>
    <col min="34" max="34" width="66.83203125" bestFit="1" customWidth="1"/>
    <col min="35" max="35" width="38.33203125" bestFit="1" customWidth="1"/>
    <col min="36" max="36" width="39.83203125" bestFit="1" customWidth="1"/>
    <col min="37" max="37" width="38" bestFit="1" customWidth="1"/>
    <col min="38" max="38" width="42.5" bestFit="1" customWidth="1"/>
    <col min="39" max="39" width="27.33203125" bestFit="1" customWidth="1"/>
    <col min="40" max="40" width="9" bestFit="1" customWidth="1"/>
    <col min="41" max="41" width="30" bestFit="1" customWidth="1"/>
    <col min="42" max="42" width="23.33203125" bestFit="1" customWidth="1"/>
  </cols>
  <sheetData>
    <row r="2" spans="1:9" x14ac:dyDescent="0.2">
      <c r="I2" s="8" t="s">
        <v>152</v>
      </c>
    </row>
    <row r="3" spans="1:9" x14ac:dyDescent="0.2">
      <c r="A3" s="67" t="s">
        <v>117</v>
      </c>
      <c r="B3" s="67" t="s">
        <v>99</v>
      </c>
      <c r="C3" s="67" t="s">
        <v>56</v>
      </c>
      <c r="D3" s="67" t="s">
        <v>98</v>
      </c>
    </row>
    <row r="4" spans="1:9" x14ac:dyDescent="0.2">
      <c r="A4" s="57"/>
      <c r="B4" s="57" t="s">
        <v>2</v>
      </c>
      <c r="C4" s="57"/>
      <c r="D4" s="57"/>
    </row>
    <row r="5" spans="1:9" x14ac:dyDescent="0.2">
      <c r="A5" s="57"/>
      <c r="B5" s="57" t="s">
        <v>18</v>
      </c>
      <c r="C5" s="57"/>
      <c r="D5" s="57"/>
    </row>
    <row r="6" spans="1:9" x14ac:dyDescent="0.2">
      <c r="A6" s="67" t="s">
        <v>92</v>
      </c>
      <c r="B6" s="57" t="s">
        <v>17</v>
      </c>
      <c r="C6" s="57"/>
      <c r="D6" s="57"/>
    </row>
    <row r="7" spans="1:9" x14ac:dyDescent="0.2">
      <c r="A7" s="68">
        <v>18264</v>
      </c>
      <c r="B7" s="69">
        <v>6.5</v>
      </c>
      <c r="C7" s="57"/>
      <c r="D7" s="57"/>
    </row>
    <row r="8" spans="1:9" x14ac:dyDescent="0.2">
      <c r="A8" s="68">
        <v>18295</v>
      </c>
      <c r="B8" s="69">
        <v>6.4</v>
      </c>
      <c r="C8" s="57"/>
      <c r="D8" s="57"/>
    </row>
    <row r="9" spans="1:9" x14ac:dyDescent="0.2">
      <c r="A9" s="68">
        <v>18323</v>
      </c>
      <c r="B9" s="69">
        <v>6.3</v>
      </c>
      <c r="C9" s="57"/>
      <c r="D9" s="57"/>
    </row>
    <row r="10" spans="1:9" x14ac:dyDescent="0.2">
      <c r="A10" s="68">
        <v>18354</v>
      </c>
      <c r="B10" s="69">
        <v>5.8</v>
      </c>
      <c r="C10" s="57"/>
      <c r="D10" s="57"/>
    </row>
    <row r="11" spans="1:9" x14ac:dyDescent="0.2">
      <c r="A11" s="68">
        <v>18384</v>
      </c>
      <c r="B11" s="69">
        <v>5.5</v>
      </c>
      <c r="C11" s="57"/>
      <c r="D11" s="57"/>
    </row>
    <row r="12" spans="1:9" x14ac:dyDescent="0.2">
      <c r="A12" s="68">
        <v>18415</v>
      </c>
      <c r="B12" s="69">
        <v>5.4</v>
      </c>
      <c r="C12" s="57"/>
      <c r="D12" s="57"/>
    </row>
    <row r="13" spans="1:9" x14ac:dyDescent="0.2">
      <c r="A13" s="68">
        <v>18445</v>
      </c>
      <c r="B13" s="69">
        <v>5</v>
      </c>
      <c r="C13" s="57"/>
      <c r="D13" s="57"/>
    </row>
    <row r="14" spans="1:9" x14ac:dyDescent="0.2">
      <c r="A14" s="68">
        <v>18476</v>
      </c>
      <c r="B14" s="69">
        <v>4.5</v>
      </c>
      <c r="C14" s="57"/>
      <c r="D14" s="57"/>
    </row>
    <row r="15" spans="1:9" x14ac:dyDescent="0.2">
      <c r="A15" s="68">
        <v>18507</v>
      </c>
      <c r="B15" s="69">
        <v>4.4000000000000004</v>
      </c>
      <c r="C15" s="57"/>
      <c r="D15" s="57"/>
    </row>
    <row r="16" spans="1:9" x14ac:dyDescent="0.2">
      <c r="A16" s="68">
        <v>18537</v>
      </c>
      <c r="B16" s="69">
        <v>4.2</v>
      </c>
      <c r="C16" s="57"/>
      <c r="D16" s="57"/>
    </row>
    <row r="17" spans="1:4" x14ac:dyDescent="0.2">
      <c r="A17" s="68">
        <v>18568</v>
      </c>
      <c r="B17" s="69">
        <v>4.2</v>
      </c>
      <c r="C17" s="57"/>
      <c r="D17" s="57"/>
    </row>
    <row r="18" spans="1:4" x14ac:dyDescent="0.2">
      <c r="A18" s="68">
        <v>18598</v>
      </c>
      <c r="B18" s="69">
        <v>4.3</v>
      </c>
      <c r="C18" s="57"/>
      <c r="D18" s="57"/>
    </row>
    <row r="19" spans="1:4" x14ac:dyDescent="0.2">
      <c r="A19" s="68">
        <v>18629</v>
      </c>
      <c r="B19" s="69">
        <v>3.7</v>
      </c>
      <c r="C19" s="57"/>
      <c r="D19" s="57"/>
    </row>
    <row r="20" spans="1:4" x14ac:dyDescent="0.2">
      <c r="A20" s="68">
        <v>18660</v>
      </c>
      <c r="B20" s="69">
        <v>3.4</v>
      </c>
      <c r="C20" s="57"/>
      <c r="D20" s="57"/>
    </row>
    <row r="21" spans="1:4" x14ac:dyDescent="0.2">
      <c r="A21" s="68">
        <v>18688</v>
      </c>
      <c r="B21" s="69">
        <v>3.4</v>
      </c>
      <c r="C21" s="57"/>
      <c r="D21" s="57"/>
    </row>
    <row r="22" spans="1:4" x14ac:dyDescent="0.2">
      <c r="A22" s="68">
        <v>18719</v>
      </c>
      <c r="B22" s="69">
        <v>3.1</v>
      </c>
      <c r="C22" s="57"/>
      <c r="D22" s="57"/>
    </row>
    <row r="23" spans="1:4" x14ac:dyDescent="0.2">
      <c r="A23" s="68">
        <v>18749</v>
      </c>
      <c r="B23" s="69">
        <v>3</v>
      </c>
      <c r="C23" s="57"/>
      <c r="D23" s="57"/>
    </row>
    <row r="24" spans="1:4" x14ac:dyDescent="0.2">
      <c r="A24" s="68">
        <v>18780</v>
      </c>
      <c r="B24" s="69">
        <v>3.2</v>
      </c>
      <c r="C24" s="57"/>
      <c r="D24" s="57"/>
    </row>
    <row r="25" spans="1:4" x14ac:dyDescent="0.2">
      <c r="A25" s="68">
        <v>18810</v>
      </c>
      <c r="B25" s="69">
        <v>3.1</v>
      </c>
      <c r="C25" s="57"/>
      <c r="D25" s="57"/>
    </row>
    <row r="26" spans="1:4" x14ac:dyDescent="0.2">
      <c r="A26" s="68">
        <v>18841</v>
      </c>
      <c r="B26" s="69">
        <v>3.1</v>
      </c>
      <c r="C26" s="57"/>
      <c r="D26" s="57"/>
    </row>
    <row r="27" spans="1:4" x14ac:dyDescent="0.2">
      <c r="A27" s="68">
        <v>18872</v>
      </c>
      <c r="B27" s="69">
        <v>3.3</v>
      </c>
      <c r="C27" s="57"/>
      <c r="D27" s="57"/>
    </row>
    <row r="28" spans="1:4" x14ac:dyDescent="0.2">
      <c r="A28" s="68">
        <v>18902</v>
      </c>
      <c r="B28" s="69">
        <v>3.5</v>
      </c>
      <c r="C28" s="57"/>
      <c r="D28" s="57"/>
    </row>
    <row r="29" spans="1:4" x14ac:dyDescent="0.2">
      <c r="A29" s="68">
        <v>18933</v>
      </c>
      <c r="B29" s="69">
        <v>3.5</v>
      </c>
      <c r="C29" s="57"/>
      <c r="D29" s="57"/>
    </row>
    <row r="30" spans="1:4" x14ac:dyDescent="0.2">
      <c r="A30" s="68">
        <v>18963</v>
      </c>
      <c r="B30" s="69">
        <v>3.1</v>
      </c>
      <c r="C30" s="57"/>
      <c r="D30" s="57"/>
    </row>
    <row r="31" spans="1:4" x14ac:dyDescent="0.2">
      <c r="A31" s="68">
        <v>18994</v>
      </c>
      <c r="B31" s="69">
        <v>3.2</v>
      </c>
      <c r="C31" s="57"/>
      <c r="D31" s="57"/>
    </row>
    <row r="32" spans="1:4" x14ac:dyDescent="0.2">
      <c r="A32" s="68">
        <v>19025</v>
      </c>
      <c r="B32" s="69">
        <v>3.1</v>
      </c>
      <c r="C32" s="57"/>
      <c r="D32" s="57"/>
    </row>
    <row r="33" spans="1:4" x14ac:dyDescent="0.2">
      <c r="A33" s="68">
        <v>19054</v>
      </c>
      <c r="B33" s="69">
        <v>2.9</v>
      </c>
      <c r="C33" s="57"/>
      <c r="D33" s="57"/>
    </row>
    <row r="34" spans="1:4" x14ac:dyDescent="0.2">
      <c r="A34" s="68">
        <v>19085</v>
      </c>
      <c r="B34" s="69">
        <v>2.9</v>
      </c>
      <c r="C34" s="57"/>
      <c r="D34" s="57"/>
    </row>
    <row r="35" spans="1:4" x14ac:dyDescent="0.2">
      <c r="A35" s="68">
        <v>19115</v>
      </c>
      <c r="B35" s="69">
        <v>3</v>
      </c>
      <c r="C35" s="57"/>
      <c r="D35" s="57"/>
    </row>
    <row r="36" spans="1:4" x14ac:dyDescent="0.2">
      <c r="A36" s="68">
        <v>19146</v>
      </c>
      <c r="B36" s="69">
        <v>3</v>
      </c>
      <c r="C36" s="57"/>
      <c r="D36" s="57"/>
    </row>
    <row r="37" spans="1:4" x14ac:dyDescent="0.2">
      <c r="A37" s="68">
        <v>19176</v>
      </c>
      <c r="B37" s="69">
        <v>3.2</v>
      </c>
      <c r="C37" s="57"/>
      <c r="D37" s="57"/>
    </row>
    <row r="38" spans="1:4" x14ac:dyDescent="0.2">
      <c r="A38" s="68">
        <v>19207</v>
      </c>
      <c r="B38" s="69">
        <v>3.4</v>
      </c>
      <c r="C38" s="57"/>
      <c r="D38" s="57"/>
    </row>
    <row r="39" spans="1:4" x14ac:dyDescent="0.2">
      <c r="A39" s="68">
        <v>19238</v>
      </c>
      <c r="B39" s="69">
        <v>3.1</v>
      </c>
      <c r="C39" s="57"/>
      <c r="D39" s="57"/>
    </row>
    <row r="40" spans="1:4" x14ac:dyDescent="0.2">
      <c r="A40" s="68">
        <v>19268</v>
      </c>
      <c r="B40" s="69">
        <v>3</v>
      </c>
      <c r="C40" s="57"/>
      <c r="D40" s="57"/>
    </row>
    <row r="41" spans="1:4" x14ac:dyDescent="0.2">
      <c r="A41" s="68">
        <v>19299</v>
      </c>
      <c r="B41" s="69">
        <v>2.8</v>
      </c>
      <c r="C41" s="57"/>
      <c r="D41" s="57"/>
    </row>
    <row r="42" spans="1:4" x14ac:dyDescent="0.2">
      <c r="A42" s="68">
        <v>19329</v>
      </c>
      <c r="B42" s="69">
        <v>2.7</v>
      </c>
      <c r="C42" s="57"/>
      <c r="D42" s="57"/>
    </row>
    <row r="43" spans="1:4" x14ac:dyDescent="0.2">
      <c r="A43" s="68">
        <v>19360</v>
      </c>
      <c r="B43" s="69">
        <v>2.9</v>
      </c>
      <c r="C43" s="57"/>
      <c r="D43" s="57"/>
    </row>
    <row r="44" spans="1:4" x14ac:dyDescent="0.2">
      <c r="A44" s="68">
        <v>19391</v>
      </c>
      <c r="B44" s="69">
        <v>2.6</v>
      </c>
      <c r="C44" s="57"/>
      <c r="D44" s="57"/>
    </row>
    <row r="45" spans="1:4" x14ac:dyDescent="0.2">
      <c r="A45" s="68">
        <v>19419</v>
      </c>
      <c r="B45" s="69">
        <v>2.6</v>
      </c>
      <c r="C45" s="57"/>
      <c r="D45" s="57"/>
    </row>
    <row r="46" spans="1:4" x14ac:dyDescent="0.2">
      <c r="A46" s="68">
        <v>19450</v>
      </c>
      <c r="B46" s="69">
        <v>2.7</v>
      </c>
      <c r="C46" s="57"/>
      <c r="D46" s="57"/>
    </row>
    <row r="47" spans="1:4" x14ac:dyDescent="0.2">
      <c r="A47" s="68">
        <v>19480</v>
      </c>
      <c r="B47" s="69">
        <v>2.5</v>
      </c>
      <c r="C47" s="57"/>
      <c r="D47" s="57"/>
    </row>
    <row r="48" spans="1:4" x14ac:dyDescent="0.2">
      <c r="A48" s="68">
        <v>19511</v>
      </c>
      <c r="B48" s="69">
        <v>2.5</v>
      </c>
      <c r="C48" s="57"/>
      <c r="D48" s="57"/>
    </row>
    <row r="49" spans="1:4" x14ac:dyDescent="0.2">
      <c r="A49" s="68">
        <v>19541</v>
      </c>
      <c r="B49" s="69">
        <v>2.6</v>
      </c>
      <c r="C49" s="57"/>
      <c r="D49" s="57"/>
    </row>
    <row r="50" spans="1:4" x14ac:dyDescent="0.2">
      <c r="A50" s="68">
        <v>19572</v>
      </c>
      <c r="B50" s="69">
        <v>2.7</v>
      </c>
      <c r="C50" s="57"/>
      <c r="D50" s="57"/>
    </row>
    <row r="51" spans="1:4" x14ac:dyDescent="0.2">
      <c r="A51" s="68">
        <v>19603</v>
      </c>
      <c r="B51" s="69">
        <v>2.9</v>
      </c>
      <c r="C51" s="57"/>
      <c r="D51" s="57"/>
    </row>
    <row r="52" spans="1:4" x14ac:dyDescent="0.2">
      <c r="A52" s="68">
        <v>19633</v>
      </c>
      <c r="B52" s="69">
        <v>3.1</v>
      </c>
      <c r="C52" s="57"/>
      <c r="D52" s="57"/>
    </row>
    <row r="53" spans="1:4" x14ac:dyDescent="0.2">
      <c r="A53" s="68">
        <v>19664</v>
      </c>
      <c r="B53" s="69">
        <v>3.5</v>
      </c>
      <c r="C53" s="57"/>
      <c r="D53" s="57"/>
    </row>
    <row r="54" spans="1:4" x14ac:dyDescent="0.2">
      <c r="A54" s="68">
        <v>19694</v>
      </c>
      <c r="B54" s="69">
        <v>4.5</v>
      </c>
      <c r="C54" s="57"/>
      <c r="D54" s="57"/>
    </row>
    <row r="55" spans="1:4" x14ac:dyDescent="0.2">
      <c r="A55" s="68">
        <v>19725</v>
      </c>
      <c r="B55" s="69">
        <v>4.9000000000000004</v>
      </c>
      <c r="C55" s="57"/>
      <c r="D55" s="57"/>
    </row>
    <row r="56" spans="1:4" x14ac:dyDescent="0.2">
      <c r="A56" s="68">
        <v>19756</v>
      </c>
      <c r="B56" s="69">
        <v>5.2</v>
      </c>
      <c r="C56" s="57"/>
      <c r="D56" s="57"/>
    </row>
    <row r="57" spans="1:4" x14ac:dyDescent="0.2">
      <c r="A57" s="68">
        <v>19784</v>
      </c>
      <c r="B57" s="69">
        <v>5.7</v>
      </c>
      <c r="C57" s="57"/>
      <c r="D57" s="57"/>
    </row>
    <row r="58" spans="1:4" x14ac:dyDescent="0.2">
      <c r="A58" s="68">
        <v>19815</v>
      </c>
      <c r="B58" s="69">
        <v>5.9</v>
      </c>
      <c r="C58" s="57"/>
      <c r="D58" s="57"/>
    </row>
    <row r="59" spans="1:4" x14ac:dyDescent="0.2">
      <c r="A59" s="68">
        <v>19845</v>
      </c>
      <c r="B59" s="69">
        <v>5.9</v>
      </c>
      <c r="C59" s="57"/>
      <c r="D59" s="57"/>
    </row>
    <row r="60" spans="1:4" x14ac:dyDescent="0.2">
      <c r="A60" s="68">
        <v>19876</v>
      </c>
      <c r="B60" s="69">
        <v>5.6</v>
      </c>
      <c r="C60" s="57"/>
      <c r="D60" s="57"/>
    </row>
    <row r="61" spans="1:4" x14ac:dyDescent="0.2">
      <c r="A61" s="68">
        <v>19906</v>
      </c>
      <c r="B61" s="69">
        <v>5.8</v>
      </c>
      <c r="C61" s="57"/>
      <c r="D61" s="57"/>
    </row>
    <row r="62" spans="1:4" x14ac:dyDescent="0.2">
      <c r="A62" s="68">
        <v>19937</v>
      </c>
      <c r="B62" s="69">
        <v>6</v>
      </c>
      <c r="C62" s="57"/>
      <c r="D62" s="57"/>
    </row>
    <row r="63" spans="1:4" x14ac:dyDescent="0.2">
      <c r="A63" s="68">
        <v>19968</v>
      </c>
      <c r="B63" s="69">
        <v>6.1</v>
      </c>
      <c r="C63" s="57"/>
      <c r="D63" s="57"/>
    </row>
    <row r="64" spans="1:4" x14ac:dyDescent="0.2">
      <c r="A64" s="68">
        <v>19998</v>
      </c>
      <c r="B64" s="69">
        <v>5.7</v>
      </c>
      <c r="C64" s="57"/>
      <c r="D64" s="57"/>
    </row>
    <row r="65" spans="1:4" x14ac:dyDescent="0.2">
      <c r="A65" s="68">
        <v>20029</v>
      </c>
      <c r="B65" s="69">
        <v>5.3</v>
      </c>
      <c r="C65" s="57"/>
      <c r="D65" s="57"/>
    </row>
    <row r="66" spans="1:4" x14ac:dyDescent="0.2">
      <c r="A66" s="68">
        <v>20059</v>
      </c>
      <c r="B66" s="69">
        <v>5</v>
      </c>
      <c r="C66" s="57"/>
      <c r="D66" s="57"/>
    </row>
    <row r="67" spans="1:4" x14ac:dyDescent="0.2">
      <c r="A67" s="68">
        <v>20090</v>
      </c>
      <c r="B67" s="69">
        <v>4.9000000000000004</v>
      </c>
      <c r="C67" s="57"/>
      <c r="D67" s="57"/>
    </row>
    <row r="68" spans="1:4" x14ac:dyDescent="0.2">
      <c r="A68" s="68">
        <v>20121</v>
      </c>
      <c r="B68" s="69">
        <v>4.7</v>
      </c>
      <c r="C68" s="57"/>
      <c r="D68" s="57"/>
    </row>
    <row r="69" spans="1:4" x14ac:dyDescent="0.2">
      <c r="A69" s="68">
        <v>20149</v>
      </c>
      <c r="B69" s="69">
        <v>4.5999999999999996</v>
      </c>
      <c r="C69" s="57"/>
      <c r="D69" s="57"/>
    </row>
    <row r="70" spans="1:4" x14ac:dyDescent="0.2">
      <c r="A70" s="68">
        <v>20180</v>
      </c>
      <c r="B70" s="69">
        <v>4.7</v>
      </c>
      <c r="C70" s="57"/>
      <c r="D70" s="57"/>
    </row>
    <row r="71" spans="1:4" x14ac:dyDescent="0.2">
      <c r="A71" s="68">
        <v>20210</v>
      </c>
      <c r="B71" s="69">
        <v>4.3</v>
      </c>
      <c r="C71" s="57"/>
      <c r="D71" s="57"/>
    </row>
    <row r="72" spans="1:4" x14ac:dyDescent="0.2">
      <c r="A72" s="68">
        <v>20241</v>
      </c>
      <c r="B72" s="69">
        <v>4.2</v>
      </c>
      <c r="C72" s="57"/>
      <c r="D72" s="57"/>
    </row>
    <row r="73" spans="1:4" x14ac:dyDescent="0.2">
      <c r="A73" s="68">
        <v>20271</v>
      </c>
      <c r="B73" s="69">
        <v>4</v>
      </c>
      <c r="C73" s="57"/>
      <c r="D73" s="57"/>
    </row>
    <row r="74" spans="1:4" x14ac:dyDescent="0.2">
      <c r="A74" s="68">
        <v>20302</v>
      </c>
      <c r="B74" s="69">
        <v>4.2</v>
      </c>
      <c r="C74" s="57"/>
      <c r="D74" s="57"/>
    </row>
    <row r="75" spans="1:4" x14ac:dyDescent="0.2">
      <c r="A75" s="68">
        <v>20333</v>
      </c>
      <c r="B75" s="69">
        <v>4.0999999999999996</v>
      </c>
      <c r="C75" s="57"/>
      <c r="D75" s="57"/>
    </row>
    <row r="76" spans="1:4" x14ac:dyDescent="0.2">
      <c r="A76" s="68">
        <v>20363</v>
      </c>
      <c r="B76" s="69">
        <v>4.3</v>
      </c>
      <c r="C76" s="57"/>
      <c r="D76" s="57"/>
    </row>
    <row r="77" spans="1:4" x14ac:dyDescent="0.2">
      <c r="A77" s="68">
        <v>20394</v>
      </c>
      <c r="B77" s="69">
        <v>4.2</v>
      </c>
      <c r="C77" s="57"/>
      <c r="D77" s="57"/>
    </row>
    <row r="78" spans="1:4" x14ac:dyDescent="0.2">
      <c r="A78" s="68">
        <v>20424</v>
      </c>
      <c r="B78" s="69">
        <v>4.2</v>
      </c>
      <c r="C78" s="57"/>
      <c r="D78" s="57"/>
    </row>
    <row r="79" spans="1:4" x14ac:dyDescent="0.2">
      <c r="A79" s="68">
        <v>20455</v>
      </c>
      <c r="B79" s="69">
        <v>4</v>
      </c>
      <c r="C79" s="57"/>
      <c r="D79" s="57"/>
    </row>
    <row r="80" spans="1:4" x14ac:dyDescent="0.2">
      <c r="A80" s="68">
        <v>20486</v>
      </c>
      <c r="B80" s="69">
        <v>3.9</v>
      </c>
      <c r="C80" s="57"/>
      <c r="D80" s="57"/>
    </row>
    <row r="81" spans="1:4" x14ac:dyDescent="0.2">
      <c r="A81" s="68">
        <v>20515</v>
      </c>
      <c r="B81" s="69">
        <v>4.2</v>
      </c>
      <c r="C81" s="57"/>
      <c r="D81" s="57"/>
    </row>
    <row r="82" spans="1:4" x14ac:dyDescent="0.2">
      <c r="A82" s="68">
        <v>20546</v>
      </c>
      <c r="B82" s="69">
        <v>4</v>
      </c>
      <c r="C82" s="57"/>
      <c r="D82" s="57"/>
    </row>
    <row r="83" spans="1:4" x14ac:dyDescent="0.2">
      <c r="A83" s="68">
        <v>20576</v>
      </c>
      <c r="B83" s="69">
        <v>4.3</v>
      </c>
      <c r="C83" s="57"/>
      <c r="D83" s="57"/>
    </row>
    <row r="84" spans="1:4" x14ac:dyDescent="0.2">
      <c r="A84" s="68">
        <v>20607</v>
      </c>
      <c r="B84" s="69">
        <v>4.3</v>
      </c>
      <c r="C84" s="57"/>
      <c r="D84" s="57"/>
    </row>
    <row r="85" spans="1:4" x14ac:dyDescent="0.2">
      <c r="A85" s="68">
        <v>20637</v>
      </c>
      <c r="B85" s="69">
        <v>4.4000000000000004</v>
      </c>
      <c r="C85" s="57"/>
      <c r="D85" s="57"/>
    </row>
    <row r="86" spans="1:4" x14ac:dyDescent="0.2">
      <c r="A86" s="68">
        <v>20668</v>
      </c>
      <c r="B86" s="69">
        <v>4.0999999999999996</v>
      </c>
      <c r="C86" s="57"/>
      <c r="D86" s="57"/>
    </row>
    <row r="87" spans="1:4" x14ac:dyDescent="0.2">
      <c r="A87" s="68">
        <v>20699</v>
      </c>
      <c r="B87" s="69">
        <v>3.9</v>
      </c>
      <c r="C87" s="57"/>
      <c r="D87" s="57"/>
    </row>
    <row r="88" spans="1:4" x14ac:dyDescent="0.2">
      <c r="A88" s="68">
        <v>20729</v>
      </c>
      <c r="B88" s="69">
        <v>3.9</v>
      </c>
      <c r="C88" s="57"/>
      <c r="D88" s="57"/>
    </row>
    <row r="89" spans="1:4" x14ac:dyDescent="0.2">
      <c r="A89" s="68">
        <v>20760</v>
      </c>
      <c r="B89" s="69">
        <v>4.3</v>
      </c>
      <c r="C89" s="57"/>
      <c r="D89" s="57"/>
    </row>
    <row r="90" spans="1:4" x14ac:dyDescent="0.2">
      <c r="A90" s="68">
        <v>20790</v>
      </c>
      <c r="B90" s="69">
        <v>4.2</v>
      </c>
      <c r="C90" s="57"/>
      <c r="D90" s="57"/>
    </row>
    <row r="91" spans="1:4" x14ac:dyDescent="0.2">
      <c r="A91" s="68">
        <v>20821</v>
      </c>
      <c r="B91" s="69">
        <v>4.2</v>
      </c>
      <c r="C91" s="57"/>
      <c r="D91" s="57"/>
    </row>
    <row r="92" spans="1:4" x14ac:dyDescent="0.2">
      <c r="A92" s="68">
        <v>20852</v>
      </c>
      <c r="B92" s="69">
        <v>3.9</v>
      </c>
      <c r="C92" s="57"/>
      <c r="D92" s="57"/>
    </row>
    <row r="93" spans="1:4" x14ac:dyDescent="0.2">
      <c r="A93" s="68">
        <v>20880</v>
      </c>
      <c r="B93" s="69">
        <v>3.7</v>
      </c>
      <c r="C93" s="57"/>
      <c r="D93" s="57"/>
    </row>
    <row r="94" spans="1:4" x14ac:dyDescent="0.2">
      <c r="A94" s="68">
        <v>20911</v>
      </c>
      <c r="B94" s="69">
        <v>3.9</v>
      </c>
      <c r="C94" s="57"/>
      <c r="D94" s="57"/>
    </row>
    <row r="95" spans="1:4" x14ac:dyDescent="0.2">
      <c r="A95" s="68">
        <v>20941</v>
      </c>
      <c r="B95" s="69">
        <v>4.0999999999999996</v>
      </c>
      <c r="C95" s="57"/>
      <c r="D95" s="57"/>
    </row>
    <row r="96" spans="1:4" x14ac:dyDescent="0.2">
      <c r="A96" s="68">
        <v>20972</v>
      </c>
      <c r="B96" s="69">
        <v>4.3</v>
      </c>
      <c r="C96" s="57"/>
      <c r="D96" s="57"/>
    </row>
    <row r="97" spans="1:4" x14ac:dyDescent="0.2">
      <c r="A97" s="68">
        <v>21002</v>
      </c>
      <c r="B97" s="69">
        <v>4.2</v>
      </c>
      <c r="C97" s="57"/>
      <c r="D97" s="57"/>
    </row>
    <row r="98" spans="1:4" x14ac:dyDescent="0.2">
      <c r="A98" s="68">
        <v>21033</v>
      </c>
      <c r="B98" s="69">
        <v>4.0999999999999996</v>
      </c>
      <c r="C98" s="57"/>
      <c r="D98" s="57"/>
    </row>
    <row r="99" spans="1:4" x14ac:dyDescent="0.2">
      <c r="A99" s="68">
        <v>21064</v>
      </c>
      <c r="B99" s="69">
        <v>4.4000000000000004</v>
      </c>
      <c r="C99" s="57"/>
      <c r="D99" s="57"/>
    </row>
    <row r="100" spans="1:4" x14ac:dyDescent="0.2">
      <c r="A100" s="68">
        <v>21094</v>
      </c>
      <c r="B100" s="69">
        <v>4.5</v>
      </c>
      <c r="C100" s="57"/>
      <c r="D100" s="57"/>
    </row>
    <row r="101" spans="1:4" x14ac:dyDescent="0.2">
      <c r="A101" s="68">
        <v>21125</v>
      </c>
      <c r="B101" s="69">
        <v>5.0999999999999996</v>
      </c>
      <c r="C101" s="57"/>
      <c r="D101" s="57"/>
    </row>
    <row r="102" spans="1:4" x14ac:dyDescent="0.2">
      <c r="A102" s="68">
        <v>21155</v>
      </c>
      <c r="B102" s="69">
        <v>5.2</v>
      </c>
      <c r="C102" s="57"/>
      <c r="D102" s="57"/>
    </row>
    <row r="103" spans="1:4" x14ac:dyDescent="0.2">
      <c r="A103" s="68">
        <v>21186</v>
      </c>
      <c r="B103" s="69">
        <v>5.8</v>
      </c>
      <c r="C103" s="57"/>
      <c r="D103" s="57"/>
    </row>
    <row r="104" spans="1:4" x14ac:dyDescent="0.2">
      <c r="A104" s="68">
        <v>21217</v>
      </c>
      <c r="B104" s="69">
        <v>6.4</v>
      </c>
      <c r="C104" s="57"/>
      <c r="D104" s="57"/>
    </row>
    <row r="105" spans="1:4" x14ac:dyDescent="0.2">
      <c r="A105" s="68">
        <v>21245</v>
      </c>
      <c r="B105" s="69">
        <v>6.7</v>
      </c>
      <c r="C105" s="57"/>
      <c r="D105" s="57"/>
    </row>
    <row r="106" spans="1:4" x14ac:dyDescent="0.2">
      <c r="A106" s="68">
        <v>21276</v>
      </c>
      <c r="B106" s="69">
        <v>7.4</v>
      </c>
      <c r="C106" s="57"/>
      <c r="D106" s="57"/>
    </row>
    <row r="107" spans="1:4" x14ac:dyDescent="0.2">
      <c r="A107" s="68">
        <v>21306</v>
      </c>
      <c r="B107" s="69">
        <v>7.4</v>
      </c>
      <c r="C107" s="57"/>
      <c r="D107" s="57"/>
    </row>
    <row r="108" spans="1:4" x14ac:dyDescent="0.2">
      <c r="A108" s="68">
        <v>21337</v>
      </c>
      <c r="B108" s="69">
        <v>7.3</v>
      </c>
      <c r="C108" s="57"/>
      <c r="D108" s="57"/>
    </row>
    <row r="109" spans="1:4" x14ac:dyDescent="0.2">
      <c r="A109" s="68">
        <v>21367</v>
      </c>
      <c r="B109" s="69">
        <v>7.5</v>
      </c>
      <c r="C109" s="57"/>
      <c r="D109" s="57"/>
    </row>
    <row r="110" spans="1:4" x14ac:dyDescent="0.2">
      <c r="A110" s="68">
        <v>21398</v>
      </c>
      <c r="B110" s="69">
        <v>7.4</v>
      </c>
      <c r="C110" s="57"/>
      <c r="D110" s="57"/>
    </row>
    <row r="111" spans="1:4" x14ac:dyDescent="0.2">
      <c r="A111" s="68">
        <v>21429</v>
      </c>
      <c r="B111" s="69">
        <v>7.1</v>
      </c>
      <c r="C111" s="57"/>
      <c r="D111" s="57"/>
    </row>
    <row r="112" spans="1:4" x14ac:dyDescent="0.2">
      <c r="A112" s="68">
        <v>21459</v>
      </c>
      <c r="B112" s="69">
        <v>6.7</v>
      </c>
      <c r="C112" s="57"/>
      <c r="D112" s="57"/>
    </row>
    <row r="113" spans="1:4" x14ac:dyDescent="0.2">
      <c r="A113" s="68">
        <v>21490</v>
      </c>
      <c r="B113" s="69">
        <v>6.2</v>
      </c>
      <c r="C113" s="57"/>
      <c r="D113" s="57"/>
    </row>
    <row r="114" spans="1:4" x14ac:dyDescent="0.2">
      <c r="A114" s="68">
        <v>21520</v>
      </c>
      <c r="B114" s="69">
        <v>6.2</v>
      </c>
      <c r="C114" s="57"/>
      <c r="D114" s="57"/>
    </row>
    <row r="115" spans="1:4" x14ac:dyDescent="0.2">
      <c r="A115" s="68">
        <v>21551</v>
      </c>
      <c r="B115" s="69">
        <v>6</v>
      </c>
      <c r="C115" s="57"/>
      <c r="D115" s="57"/>
    </row>
    <row r="116" spans="1:4" x14ac:dyDescent="0.2">
      <c r="A116" s="68">
        <v>21582</v>
      </c>
      <c r="B116" s="69">
        <v>5.9</v>
      </c>
      <c r="C116" s="57"/>
      <c r="D116" s="57"/>
    </row>
    <row r="117" spans="1:4" x14ac:dyDescent="0.2">
      <c r="A117" s="68">
        <v>21610</v>
      </c>
      <c r="B117" s="69">
        <v>5.6</v>
      </c>
      <c r="C117" s="57"/>
      <c r="D117" s="57"/>
    </row>
    <row r="118" spans="1:4" x14ac:dyDescent="0.2">
      <c r="A118" s="68">
        <v>21641</v>
      </c>
      <c r="B118" s="69">
        <v>5.2</v>
      </c>
      <c r="C118" s="57"/>
      <c r="D118" s="57"/>
    </row>
    <row r="119" spans="1:4" x14ac:dyDescent="0.2">
      <c r="A119" s="68">
        <v>21671</v>
      </c>
      <c r="B119" s="69">
        <v>5.0999999999999996</v>
      </c>
      <c r="C119" s="57"/>
      <c r="D119" s="57"/>
    </row>
    <row r="120" spans="1:4" x14ac:dyDescent="0.2">
      <c r="A120" s="68">
        <v>21702</v>
      </c>
      <c r="B120" s="69">
        <v>5</v>
      </c>
      <c r="C120" s="57"/>
      <c r="D120" s="57"/>
    </row>
    <row r="121" spans="1:4" x14ac:dyDescent="0.2">
      <c r="A121" s="68">
        <v>21732</v>
      </c>
      <c r="B121" s="69">
        <v>5.0999999999999996</v>
      </c>
      <c r="C121" s="57"/>
      <c r="D121" s="57"/>
    </row>
    <row r="122" spans="1:4" x14ac:dyDescent="0.2">
      <c r="A122" s="68">
        <v>21763</v>
      </c>
      <c r="B122" s="69">
        <v>5.2</v>
      </c>
      <c r="C122" s="57"/>
      <c r="D122" s="57"/>
    </row>
    <row r="123" spans="1:4" x14ac:dyDescent="0.2">
      <c r="A123" s="68">
        <v>21794</v>
      </c>
      <c r="B123" s="69">
        <v>5.5</v>
      </c>
      <c r="C123" s="57"/>
      <c r="D123" s="57"/>
    </row>
    <row r="124" spans="1:4" x14ac:dyDescent="0.2">
      <c r="A124" s="68">
        <v>21824</v>
      </c>
      <c r="B124" s="69">
        <v>5.7</v>
      </c>
      <c r="C124" s="57"/>
      <c r="D124" s="57"/>
    </row>
    <row r="125" spans="1:4" x14ac:dyDescent="0.2">
      <c r="A125" s="68">
        <v>21855</v>
      </c>
      <c r="B125" s="69">
        <v>5.8</v>
      </c>
      <c r="C125" s="57"/>
      <c r="D125" s="57"/>
    </row>
    <row r="126" spans="1:4" x14ac:dyDescent="0.2">
      <c r="A126" s="68">
        <v>21885</v>
      </c>
      <c r="B126" s="69">
        <v>5.3</v>
      </c>
      <c r="C126" s="57"/>
      <c r="D126" s="57"/>
    </row>
    <row r="127" spans="1:4" x14ac:dyDescent="0.2">
      <c r="A127" s="68">
        <v>21916</v>
      </c>
      <c r="B127" s="69">
        <v>5.2</v>
      </c>
      <c r="C127" s="57"/>
      <c r="D127" s="57"/>
    </row>
    <row r="128" spans="1:4" x14ac:dyDescent="0.2">
      <c r="A128" s="68">
        <v>21947</v>
      </c>
      <c r="B128" s="69">
        <v>4.8</v>
      </c>
      <c r="C128" s="57"/>
      <c r="D128" s="57"/>
    </row>
    <row r="129" spans="1:4" x14ac:dyDescent="0.2">
      <c r="A129" s="68">
        <v>21976</v>
      </c>
      <c r="B129" s="69">
        <v>5.4</v>
      </c>
      <c r="C129" s="57"/>
      <c r="D129" s="57"/>
    </row>
    <row r="130" spans="1:4" x14ac:dyDescent="0.2">
      <c r="A130" s="68">
        <v>22007</v>
      </c>
      <c r="B130" s="69">
        <v>5.2</v>
      </c>
      <c r="C130" s="57"/>
      <c r="D130" s="57"/>
    </row>
    <row r="131" spans="1:4" x14ac:dyDescent="0.2">
      <c r="A131" s="68">
        <v>22037</v>
      </c>
      <c r="B131" s="69">
        <v>5.0999999999999996</v>
      </c>
      <c r="C131" s="57"/>
      <c r="D131" s="57"/>
    </row>
    <row r="132" spans="1:4" x14ac:dyDescent="0.2">
      <c r="A132" s="68">
        <v>22068</v>
      </c>
      <c r="B132" s="69">
        <v>5.4</v>
      </c>
      <c r="C132" s="57"/>
      <c r="D132" s="57"/>
    </row>
    <row r="133" spans="1:4" x14ac:dyDescent="0.2">
      <c r="A133" s="68">
        <v>22098</v>
      </c>
      <c r="B133" s="69">
        <v>5.5</v>
      </c>
      <c r="C133" s="57"/>
      <c r="D133" s="57"/>
    </row>
    <row r="134" spans="1:4" x14ac:dyDescent="0.2">
      <c r="A134" s="68">
        <v>22129</v>
      </c>
      <c r="B134" s="69">
        <v>5.6</v>
      </c>
      <c r="C134" s="57"/>
      <c r="D134" s="57"/>
    </row>
    <row r="135" spans="1:4" x14ac:dyDescent="0.2">
      <c r="A135" s="68">
        <v>22160</v>
      </c>
      <c r="B135" s="69">
        <v>5.5</v>
      </c>
      <c r="C135" s="57"/>
      <c r="D135" s="57"/>
    </row>
    <row r="136" spans="1:4" x14ac:dyDescent="0.2">
      <c r="A136" s="68">
        <v>22190</v>
      </c>
      <c r="B136" s="69">
        <v>6.1</v>
      </c>
      <c r="C136" s="57"/>
      <c r="D136" s="57"/>
    </row>
    <row r="137" spans="1:4" x14ac:dyDescent="0.2">
      <c r="A137" s="68">
        <v>22221</v>
      </c>
      <c r="B137" s="69">
        <v>6.1</v>
      </c>
      <c r="C137" s="57"/>
      <c r="D137" s="57"/>
    </row>
    <row r="138" spans="1:4" x14ac:dyDescent="0.2">
      <c r="A138" s="68">
        <v>22251</v>
      </c>
      <c r="B138" s="69">
        <v>6.6</v>
      </c>
      <c r="C138" s="57"/>
      <c r="D138" s="57"/>
    </row>
    <row r="139" spans="1:4" x14ac:dyDescent="0.2">
      <c r="A139" s="68">
        <v>22282</v>
      </c>
      <c r="B139" s="69">
        <v>6.6</v>
      </c>
      <c r="C139" s="57"/>
      <c r="D139" s="57"/>
    </row>
    <row r="140" spans="1:4" x14ac:dyDescent="0.2">
      <c r="A140" s="68">
        <v>22313</v>
      </c>
      <c r="B140" s="69">
        <v>6.9</v>
      </c>
      <c r="C140" s="57"/>
      <c r="D140" s="57"/>
    </row>
    <row r="141" spans="1:4" x14ac:dyDescent="0.2">
      <c r="A141" s="68">
        <v>22341</v>
      </c>
      <c r="B141" s="69">
        <v>6.9</v>
      </c>
      <c r="C141" s="57"/>
      <c r="D141" s="57"/>
    </row>
    <row r="142" spans="1:4" x14ac:dyDescent="0.2">
      <c r="A142" s="68">
        <v>22372</v>
      </c>
      <c r="B142" s="69">
        <v>7</v>
      </c>
      <c r="C142" s="57"/>
      <c r="D142" s="57"/>
    </row>
    <row r="143" spans="1:4" x14ac:dyDescent="0.2">
      <c r="A143" s="68">
        <v>22402</v>
      </c>
      <c r="B143" s="69">
        <v>7.1</v>
      </c>
      <c r="C143" s="57"/>
      <c r="D143" s="57"/>
    </row>
    <row r="144" spans="1:4" x14ac:dyDescent="0.2">
      <c r="A144" s="68">
        <v>22433</v>
      </c>
      <c r="B144" s="69">
        <v>6.9</v>
      </c>
      <c r="C144" s="57"/>
      <c r="D144" s="57"/>
    </row>
    <row r="145" spans="1:4" x14ac:dyDescent="0.2">
      <c r="A145" s="68">
        <v>22463</v>
      </c>
      <c r="B145" s="69">
        <v>7</v>
      </c>
      <c r="C145" s="57"/>
      <c r="D145" s="57"/>
    </row>
    <row r="146" spans="1:4" x14ac:dyDescent="0.2">
      <c r="A146" s="68">
        <v>22494</v>
      </c>
      <c r="B146" s="69">
        <v>6.6</v>
      </c>
      <c r="C146" s="57"/>
      <c r="D146" s="57"/>
    </row>
    <row r="147" spans="1:4" x14ac:dyDescent="0.2">
      <c r="A147" s="68">
        <v>22525</v>
      </c>
      <c r="B147" s="69">
        <v>6.7</v>
      </c>
      <c r="C147" s="57"/>
      <c r="D147" s="57"/>
    </row>
    <row r="148" spans="1:4" x14ac:dyDescent="0.2">
      <c r="A148" s="68">
        <v>22555</v>
      </c>
      <c r="B148" s="69">
        <v>6.5</v>
      </c>
      <c r="C148" s="57"/>
      <c r="D148" s="57"/>
    </row>
    <row r="149" spans="1:4" x14ac:dyDescent="0.2">
      <c r="A149" s="68">
        <v>22586</v>
      </c>
      <c r="B149" s="69">
        <v>6.1</v>
      </c>
      <c r="C149" s="57"/>
      <c r="D149" s="57"/>
    </row>
    <row r="150" spans="1:4" x14ac:dyDescent="0.2">
      <c r="A150" s="68">
        <v>22616</v>
      </c>
      <c r="B150" s="69">
        <v>6</v>
      </c>
      <c r="C150" s="57"/>
      <c r="D150" s="57"/>
    </row>
    <row r="151" spans="1:4" x14ac:dyDescent="0.2">
      <c r="A151" s="68">
        <v>22647</v>
      </c>
      <c r="B151" s="69">
        <v>5.8</v>
      </c>
      <c r="C151" s="57"/>
      <c r="D151" s="57"/>
    </row>
    <row r="152" spans="1:4" x14ac:dyDescent="0.2">
      <c r="A152" s="68">
        <v>22678</v>
      </c>
      <c r="B152" s="69">
        <v>5.5</v>
      </c>
      <c r="C152" s="57"/>
      <c r="D152" s="57"/>
    </row>
    <row r="153" spans="1:4" x14ac:dyDescent="0.2">
      <c r="A153" s="68">
        <v>22706</v>
      </c>
      <c r="B153" s="69">
        <v>5.6</v>
      </c>
      <c r="C153" s="57"/>
      <c r="D153" s="57"/>
    </row>
    <row r="154" spans="1:4" x14ac:dyDescent="0.2">
      <c r="A154" s="68">
        <v>22737</v>
      </c>
      <c r="B154" s="69">
        <v>5.6</v>
      </c>
      <c r="C154" s="57"/>
      <c r="D154" s="57"/>
    </row>
    <row r="155" spans="1:4" x14ac:dyDescent="0.2">
      <c r="A155" s="68">
        <v>22767</v>
      </c>
      <c r="B155" s="69">
        <v>5.5</v>
      </c>
      <c r="C155" s="57"/>
      <c r="D155" s="57"/>
    </row>
    <row r="156" spans="1:4" x14ac:dyDescent="0.2">
      <c r="A156" s="68">
        <v>22798</v>
      </c>
      <c r="B156" s="69">
        <v>5.5</v>
      </c>
      <c r="C156" s="57"/>
      <c r="D156" s="57"/>
    </row>
    <row r="157" spans="1:4" x14ac:dyDescent="0.2">
      <c r="A157" s="68">
        <v>22828</v>
      </c>
      <c r="B157" s="69">
        <v>5.4</v>
      </c>
      <c r="C157" s="57"/>
      <c r="D157" s="57"/>
    </row>
    <row r="158" spans="1:4" x14ac:dyDescent="0.2">
      <c r="A158" s="68">
        <v>22859</v>
      </c>
      <c r="B158" s="69">
        <v>5.7</v>
      </c>
      <c r="C158" s="57"/>
      <c r="D158" s="57"/>
    </row>
    <row r="159" spans="1:4" x14ac:dyDescent="0.2">
      <c r="A159" s="68">
        <v>22890</v>
      </c>
      <c r="B159" s="69">
        <v>5.6</v>
      </c>
      <c r="C159" s="57"/>
      <c r="D159" s="57"/>
    </row>
    <row r="160" spans="1:4" x14ac:dyDescent="0.2">
      <c r="A160" s="68">
        <v>22920</v>
      </c>
      <c r="B160" s="69">
        <v>5.4</v>
      </c>
      <c r="C160" s="57"/>
      <c r="D160" s="57"/>
    </row>
    <row r="161" spans="1:4" x14ac:dyDescent="0.2">
      <c r="A161" s="68">
        <v>22951</v>
      </c>
      <c r="B161" s="69">
        <v>5.7</v>
      </c>
      <c r="C161" s="57"/>
      <c r="D161" s="57"/>
    </row>
    <row r="162" spans="1:4" x14ac:dyDescent="0.2">
      <c r="A162" s="68">
        <v>22981</v>
      </c>
      <c r="B162" s="69">
        <v>5.5</v>
      </c>
      <c r="C162" s="57"/>
      <c r="D162" s="57"/>
    </row>
    <row r="163" spans="1:4" x14ac:dyDescent="0.2">
      <c r="A163" s="68">
        <v>23012</v>
      </c>
      <c r="B163" s="69">
        <v>5.7</v>
      </c>
      <c r="C163" s="57"/>
      <c r="D163" s="57"/>
    </row>
    <row r="164" spans="1:4" x14ac:dyDescent="0.2">
      <c r="A164" s="68">
        <v>23043</v>
      </c>
      <c r="B164" s="69">
        <v>5.9</v>
      </c>
      <c r="C164" s="57"/>
      <c r="D164" s="57"/>
    </row>
    <row r="165" spans="1:4" x14ac:dyDescent="0.2">
      <c r="A165" s="68">
        <v>23071</v>
      </c>
      <c r="B165" s="69">
        <v>5.7</v>
      </c>
      <c r="C165" s="57"/>
      <c r="D165" s="57"/>
    </row>
    <row r="166" spans="1:4" x14ac:dyDescent="0.2">
      <c r="A166" s="68">
        <v>23102</v>
      </c>
      <c r="B166" s="69">
        <v>5.7</v>
      </c>
      <c r="C166" s="57"/>
      <c r="D166" s="57"/>
    </row>
    <row r="167" spans="1:4" x14ac:dyDescent="0.2">
      <c r="A167" s="68">
        <v>23132</v>
      </c>
      <c r="B167" s="69">
        <v>5.9</v>
      </c>
      <c r="C167" s="57"/>
      <c r="D167" s="57"/>
    </row>
    <row r="168" spans="1:4" x14ac:dyDescent="0.2">
      <c r="A168" s="68">
        <v>23163</v>
      </c>
      <c r="B168" s="69">
        <v>5.6</v>
      </c>
      <c r="C168" s="57"/>
      <c r="D168" s="57"/>
    </row>
    <row r="169" spans="1:4" x14ac:dyDescent="0.2">
      <c r="A169" s="68">
        <v>23193</v>
      </c>
      <c r="B169" s="69">
        <v>5.6</v>
      </c>
      <c r="C169" s="57"/>
      <c r="D169" s="57"/>
    </row>
    <row r="170" spans="1:4" x14ac:dyDescent="0.2">
      <c r="A170" s="68">
        <v>23224</v>
      </c>
      <c r="B170" s="69">
        <v>5.4</v>
      </c>
      <c r="C170" s="57"/>
      <c r="D170" s="57"/>
    </row>
    <row r="171" spans="1:4" x14ac:dyDescent="0.2">
      <c r="A171" s="68">
        <v>23255</v>
      </c>
      <c r="B171" s="69">
        <v>5.5</v>
      </c>
      <c r="C171" s="57"/>
      <c r="D171" s="57"/>
    </row>
    <row r="172" spans="1:4" x14ac:dyDescent="0.2">
      <c r="A172" s="68">
        <v>23285</v>
      </c>
      <c r="B172" s="69">
        <v>5.5</v>
      </c>
      <c r="C172" s="57"/>
      <c r="D172" s="57"/>
    </row>
    <row r="173" spans="1:4" x14ac:dyDescent="0.2">
      <c r="A173" s="68">
        <v>23316</v>
      </c>
      <c r="B173" s="69">
        <v>5.7</v>
      </c>
      <c r="C173" s="57"/>
      <c r="D173" s="57"/>
    </row>
    <row r="174" spans="1:4" x14ac:dyDescent="0.2">
      <c r="A174" s="68">
        <v>23346</v>
      </c>
      <c r="B174" s="69">
        <v>5.5</v>
      </c>
      <c r="C174" s="57"/>
      <c r="D174" s="57"/>
    </row>
    <row r="175" spans="1:4" x14ac:dyDescent="0.2">
      <c r="A175" s="68">
        <v>23377</v>
      </c>
      <c r="B175" s="69">
        <v>5.6</v>
      </c>
      <c r="C175" s="57"/>
      <c r="D175" s="57"/>
    </row>
    <row r="176" spans="1:4" x14ac:dyDescent="0.2">
      <c r="A176" s="68">
        <v>23408</v>
      </c>
      <c r="B176" s="69">
        <v>5.4</v>
      </c>
      <c r="C176" s="57"/>
      <c r="D176" s="57"/>
    </row>
    <row r="177" spans="1:4" x14ac:dyDescent="0.2">
      <c r="A177" s="68">
        <v>23437</v>
      </c>
      <c r="B177" s="69">
        <v>5.4</v>
      </c>
      <c r="C177" s="57"/>
      <c r="D177" s="57"/>
    </row>
    <row r="178" spans="1:4" x14ac:dyDescent="0.2">
      <c r="A178" s="68">
        <v>23468</v>
      </c>
      <c r="B178" s="69">
        <v>5.3</v>
      </c>
      <c r="C178" s="57"/>
      <c r="D178" s="57"/>
    </row>
    <row r="179" spans="1:4" x14ac:dyDescent="0.2">
      <c r="A179" s="68">
        <v>23498</v>
      </c>
      <c r="B179" s="69">
        <v>5.0999999999999996</v>
      </c>
      <c r="C179" s="57"/>
      <c r="D179" s="57"/>
    </row>
    <row r="180" spans="1:4" x14ac:dyDescent="0.2">
      <c r="A180" s="68">
        <v>23529</v>
      </c>
      <c r="B180" s="69">
        <v>5.2</v>
      </c>
      <c r="C180" s="57"/>
      <c r="D180" s="57"/>
    </row>
    <row r="181" spans="1:4" x14ac:dyDescent="0.2">
      <c r="A181" s="68">
        <v>23559</v>
      </c>
      <c r="B181" s="69">
        <v>4.9000000000000004</v>
      </c>
      <c r="C181" s="57"/>
      <c r="D181" s="57"/>
    </row>
    <row r="182" spans="1:4" x14ac:dyDescent="0.2">
      <c r="A182" s="68">
        <v>23590</v>
      </c>
      <c r="B182" s="69">
        <v>5</v>
      </c>
      <c r="C182" s="57"/>
      <c r="D182" s="57"/>
    </row>
    <row r="183" spans="1:4" x14ac:dyDescent="0.2">
      <c r="A183" s="68">
        <v>23621</v>
      </c>
      <c r="B183" s="69">
        <v>5.0999999999999996</v>
      </c>
      <c r="C183" s="57"/>
      <c r="D183" s="57"/>
    </row>
    <row r="184" spans="1:4" x14ac:dyDescent="0.2">
      <c r="A184" s="68">
        <v>23651</v>
      </c>
      <c r="B184" s="69">
        <v>5.0999999999999996</v>
      </c>
      <c r="C184" s="57"/>
      <c r="D184" s="57"/>
    </row>
    <row r="185" spans="1:4" x14ac:dyDescent="0.2">
      <c r="A185" s="68">
        <v>23682</v>
      </c>
      <c r="B185" s="69">
        <v>4.8</v>
      </c>
      <c r="C185" s="57"/>
      <c r="D185" s="57"/>
    </row>
    <row r="186" spans="1:4" x14ac:dyDescent="0.2">
      <c r="A186" s="68">
        <v>23712</v>
      </c>
      <c r="B186" s="69">
        <v>5</v>
      </c>
      <c r="C186" s="57"/>
      <c r="D186" s="57"/>
    </row>
    <row r="187" spans="1:4" x14ac:dyDescent="0.2">
      <c r="A187" s="68">
        <v>23743</v>
      </c>
      <c r="B187" s="69">
        <v>4.9000000000000004</v>
      </c>
      <c r="C187" s="57"/>
      <c r="D187" s="57"/>
    </row>
    <row r="188" spans="1:4" x14ac:dyDescent="0.2">
      <c r="A188" s="68">
        <v>23774</v>
      </c>
      <c r="B188" s="69">
        <v>5.0999999999999996</v>
      </c>
      <c r="C188" s="57"/>
      <c r="D188" s="57"/>
    </row>
    <row r="189" spans="1:4" x14ac:dyDescent="0.2">
      <c r="A189" s="68">
        <v>23802</v>
      </c>
      <c r="B189" s="69">
        <v>4.7</v>
      </c>
      <c r="C189" s="57"/>
      <c r="D189" s="57"/>
    </row>
    <row r="190" spans="1:4" x14ac:dyDescent="0.2">
      <c r="A190" s="68">
        <v>23833</v>
      </c>
      <c r="B190" s="69">
        <v>4.8</v>
      </c>
      <c r="C190" s="57"/>
      <c r="D190" s="57"/>
    </row>
    <row r="191" spans="1:4" x14ac:dyDescent="0.2">
      <c r="A191" s="68">
        <v>23863</v>
      </c>
      <c r="B191" s="69">
        <v>4.5999999999999996</v>
      </c>
      <c r="C191" s="57"/>
      <c r="D191" s="57"/>
    </row>
    <row r="192" spans="1:4" x14ac:dyDescent="0.2">
      <c r="A192" s="68">
        <v>23894</v>
      </c>
      <c r="B192" s="69">
        <v>4.5999999999999996</v>
      </c>
      <c r="C192" s="57"/>
      <c r="D192" s="57"/>
    </row>
    <row r="193" spans="1:4" x14ac:dyDescent="0.2">
      <c r="A193" s="68">
        <v>23924</v>
      </c>
      <c r="B193" s="69">
        <v>4.4000000000000004</v>
      </c>
      <c r="C193" s="57"/>
      <c r="D193" s="57"/>
    </row>
    <row r="194" spans="1:4" x14ac:dyDescent="0.2">
      <c r="A194" s="68">
        <v>23955</v>
      </c>
      <c r="B194" s="69">
        <v>4.4000000000000004</v>
      </c>
      <c r="C194" s="57"/>
      <c r="D194" s="57"/>
    </row>
    <row r="195" spans="1:4" x14ac:dyDescent="0.2">
      <c r="A195" s="68">
        <v>23986</v>
      </c>
      <c r="B195" s="69">
        <v>4.3</v>
      </c>
      <c r="C195" s="57"/>
      <c r="D195" s="57"/>
    </row>
    <row r="196" spans="1:4" x14ac:dyDescent="0.2">
      <c r="A196" s="68">
        <v>24016</v>
      </c>
      <c r="B196" s="69">
        <v>4.2</v>
      </c>
      <c r="C196" s="57"/>
      <c r="D196" s="57"/>
    </row>
    <row r="197" spans="1:4" x14ac:dyDescent="0.2">
      <c r="A197" s="68">
        <v>24047</v>
      </c>
      <c r="B197" s="69">
        <v>4.0999999999999996</v>
      </c>
      <c r="C197" s="57"/>
      <c r="D197" s="57"/>
    </row>
    <row r="198" spans="1:4" x14ac:dyDescent="0.2">
      <c r="A198" s="68">
        <v>24077</v>
      </c>
      <c r="B198" s="69">
        <v>4</v>
      </c>
      <c r="C198" s="57"/>
      <c r="D198" s="57"/>
    </row>
    <row r="199" spans="1:4" x14ac:dyDescent="0.2">
      <c r="A199" s="68">
        <v>24108</v>
      </c>
      <c r="B199" s="69">
        <v>4</v>
      </c>
      <c r="C199" s="57"/>
      <c r="D199" s="57"/>
    </row>
    <row r="200" spans="1:4" x14ac:dyDescent="0.2">
      <c r="A200" s="68">
        <v>24139</v>
      </c>
      <c r="B200" s="69">
        <v>3.8</v>
      </c>
      <c r="C200" s="57"/>
      <c r="D200" s="57"/>
    </row>
    <row r="201" spans="1:4" x14ac:dyDescent="0.2">
      <c r="A201" s="68">
        <v>24167</v>
      </c>
      <c r="B201" s="69">
        <v>3.8</v>
      </c>
      <c r="C201" s="57"/>
      <c r="D201" s="57"/>
    </row>
    <row r="202" spans="1:4" x14ac:dyDescent="0.2">
      <c r="A202" s="68">
        <v>24198</v>
      </c>
      <c r="B202" s="69">
        <v>3.8</v>
      </c>
      <c r="C202" s="57"/>
      <c r="D202" s="57"/>
    </row>
    <row r="203" spans="1:4" x14ac:dyDescent="0.2">
      <c r="A203" s="68">
        <v>24228</v>
      </c>
      <c r="B203" s="69">
        <v>3.9</v>
      </c>
      <c r="C203" s="57"/>
      <c r="D203" s="57"/>
    </row>
    <row r="204" spans="1:4" x14ac:dyDescent="0.2">
      <c r="A204" s="68">
        <v>24259</v>
      </c>
      <c r="B204" s="69">
        <v>3.8</v>
      </c>
      <c r="C204" s="57"/>
      <c r="D204" s="57"/>
    </row>
    <row r="205" spans="1:4" x14ac:dyDescent="0.2">
      <c r="A205" s="68">
        <v>24289</v>
      </c>
      <c r="B205" s="69">
        <v>3.8</v>
      </c>
      <c r="C205" s="57"/>
      <c r="D205" s="57"/>
    </row>
    <row r="206" spans="1:4" x14ac:dyDescent="0.2">
      <c r="A206" s="68">
        <v>24320</v>
      </c>
      <c r="B206" s="69">
        <v>3.8</v>
      </c>
      <c r="C206" s="57"/>
      <c r="D206" s="57"/>
    </row>
    <row r="207" spans="1:4" x14ac:dyDescent="0.2">
      <c r="A207" s="68">
        <v>24351</v>
      </c>
      <c r="B207" s="69">
        <v>3.7</v>
      </c>
      <c r="C207" s="57"/>
      <c r="D207" s="57"/>
    </row>
    <row r="208" spans="1:4" x14ac:dyDescent="0.2">
      <c r="A208" s="68">
        <v>24381</v>
      </c>
      <c r="B208" s="69">
        <v>3.7</v>
      </c>
      <c r="C208" s="57"/>
      <c r="D208" s="57"/>
    </row>
    <row r="209" spans="1:4" x14ac:dyDescent="0.2">
      <c r="A209" s="68">
        <v>24412</v>
      </c>
      <c r="B209" s="69">
        <v>3.6</v>
      </c>
      <c r="C209" s="57"/>
      <c r="D209" s="57"/>
    </row>
    <row r="210" spans="1:4" x14ac:dyDescent="0.2">
      <c r="A210" s="68">
        <v>24442</v>
      </c>
      <c r="B210" s="69">
        <v>3.8</v>
      </c>
      <c r="C210" s="57"/>
      <c r="D210" s="57"/>
    </row>
    <row r="211" spans="1:4" x14ac:dyDescent="0.2">
      <c r="A211" s="68">
        <v>24473</v>
      </c>
      <c r="B211" s="69">
        <v>3.9</v>
      </c>
      <c r="C211" s="57"/>
      <c r="D211" s="57"/>
    </row>
    <row r="212" spans="1:4" x14ac:dyDescent="0.2">
      <c r="A212" s="68">
        <v>24504</v>
      </c>
      <c r="B212" s="69">
        <v>3.8</v>
      </c>
      <c r="C212" s="57"/>
      <c r="D212" s="57"/>
    </row>
    <row r="213" spans="1:4" x14ac:dyDescent="0.2">
      <c r="A213" s="68">
        <v>24532</v>
      </c>
      <c r="B213" s="69">
        <v>3.8</v>
      </c>
      <c r="C213" s="57"/>
      <c r="D213" s="57"/>
    </row>
    <row r="214" spans="1:4" x14ac:dyDescent="0.2">
      <c r="A214" s="68">
        <v>24563</v>
      </c>
      <c r="B214" s="69">
        <v>3.8</v>
      </c>
      <c r="C214" s="57"/>
      <c r="D214" s="57"/>
    </row>
    <row r="215" spans="1:4" x14ac:dyDescent="0.2">
      <c r="A215" s="68">
        <v>24593</v>
      </c>
      <c r="B215" s="69">
        <v>3.8</v>
      </c>
      <c r="C215" s="57"/>
      <c r="D215" s="57"/>
    </row>
    <row r="216" spans="1:4" x14ac:dyDescent="0.2">
      <c r="A216" s="68">
        <v>24624</v>
      </c>
      <c r="B216" s="69">
        <v>3.9</v>
      </c>
      <c r="C216" s="57"/>
      <c r="D216" s="57"/>
    </row>
    <row r="217" spans="1:4" x14ac:dyDescent="0.2">
      <c r="A217" s="68">
        <v>24654</v>
      </c>
      <c r="B217" s="69">
        <v>3.8</v>
      </c>
      <c r="C217" s="57"/>
      <c r="D217" s="57"/>
    </row>
    <row r="218" spans="1:4" x14ac:dyDescent="0.2">
      <c r="A218" s="68">
        <v>24685</v>
      </c>
      <c r="B218" s="69">
        <v>3.8</v>
      </c>
      <c r="C218" s="57"/>
      <c r="D218" s="57"/>
    </row>
    <row r="219" spans="1:4" x14ac:dyDescent="0.2">
      <c r="A219" s="68">
        <v>24716</v>
      </c>
      <c r="B219" s="69">
        <v>3.8</v>
      </c>
      <c r="C219" s="57"/>
      <c r="D219" s="57"/>
    </row>
    <row r="220" spans="1:4" x14ac:dyDescent="0.2">
      <c r="A220" s="68">
        <v>24746</v>
      </c>
      <c r="B220" s="69">
        <v>4</v>
      </c>
      <c r="C220" s="57"/>
      <c r="D220" s="57"/>
    </row>
    <row r="221" spans="1:4" x14ac:dyDescent="0.2">
      <c r="A221" s="68">
        <v>24777</v>
      </c>
      <c r="B221" s="69">
        <v>3.9</v>
      </c>
      <c r="C221" s="57"/>
      <c r="D221" s="57"/>
    </row>
    <row r="222" spans="1:4" x14ac:dyDescent="0.2">
      <c r="A222" s="68">
        <v>24807</v>
      </c>
      <c r="B222" s="69">
        <v>3.8</v>
      </c>
      <c r="C222" s="57"/>
      <c r="D222" s="57"/>
    </row>
    <row r="223" spans="1:4" x14ac:dyDescent="0.2">
      <c r="A223" s="68">
        <v>24838</v>
      </c>
      <c r="B223" s="69">
        <v>3.7</v>
      </c>
      <c r="C223" s="57"/>
      <c r="D223" s="57"/>
    </row>
    <row r="224" spans="1:4" x14ac:dyDescent="0.2">
      <c r="A224" s="68">
        <v>24869</v>
      </c>
      <c r="B224" s="69">
        <v>3.8</v>
      </c>
      <c r="C224" s="57"/>
      <c r="D224" s="57"/>
    </row>
    <row r="225" spans="1:4" x14ac:dyDescent="0.2">
      <c r="A225" s="68">
        <v>24898</v>
      </c>
      <c r="B225" s="69">
        <v>3.7</v>
      </c>
      <c r="C225" s="57"/>
      <c r="D225" s="57"/>
    </row>
    <row r="226" spans="1:4" x14ac:dyDescent="0.2">
      <c r="A226" s="68">
        <v>24929</v>
      </c>
      <c r="B226" s="69">
        <v>3.5</v>
      </c>
      <c r="C226" s="57"/>
      <c r="D226" s="57"/>
    </row>
    <row r="227" spans="1:4" x14ac:dyDescent="0.2">
      <c r="A227" s="68">
        <v>24959</v>
      </c>
      <c r="B227" s="69">
        <v>3.5</v>
      </c>
      <c r="C227" s="57"/>
      <c r="D227" s="57"/>
    </row>
    <row r="228" spans="1:4" x14ac:dyDescent="0.2">
      <c r="A228" s="68">
        <v>24990</v>
      </c>
      <c r="B228" s="69">
        <v>3.7</v>
      </c>
      <c r="C228" s="57"/>
      <c r="D228" s="57"/>
    </row>
    <row r="229" spans="1:4" x14ac:dyDescent="0.2">
      <c r="A229" s="68">
        <v>25020</v>
      </c>
      <c r="B229" s="69">
        <v>3.7</v>
      </c>
      <c r="C229" s="57"/>
      <c r="D229" s="57"/>
    </row>
    <row r="230" spans="1:4" x14ac:dyDescent="0.2">
      <c r="A230" s="68">
        <v>25051</v>
      </c>
      <c r="B230" s="69">
        <v>3.5</v>
      </c>
      <c r="C230" s="57"/>
      <c r="D230" s="57"/>
    </row>
    <row r="231" spans="1:4" x14ac:dyDescent="0.2">
      <c r="A231" s="68">
        <v>25082</v>
      </c>
      <c r="B231" s="69">
        <v>3.4</v>
      </c>
      <c r="C231" s="57"/>
      <c r="D231" s="57"/>
    </row>
    <row r="232" spans="1:4" x14ac:dyDescent="0.2">
      <c r="A232" s="68">
        <v>25112</v>
      </c>
      <c r="B232" s="69">
        <v>3.4</v>
      </c>
      <c r="C232" s="57"/>
      <c r="D232" s="57"/>
    </row>
    <row r="233" spans="1:4" x14ac:dyDescent="0.2">
      <c r="A233" s="68">
        <v>25143</v>
      </c>
      <c r="B233" s="69">
        <v>3.4</v>
      </c>
      <c r="C233" s="57"/>
      <c r="D233" s="57"/>
    </row>
    <row r="234" spans="1:4" x14ac:dyDescent="0.2">
      <c r="A234" s="68">
        <v>25173</v>
      </c>
      <c r="B234" s="69">
        <v>3.4</v>
      </c>
      <c r="C234" s="57"/>
      <c r="D234" s="57"/>
    </row>
    <row r="235" spans="1:4" x14ac:dyDescent="0.2">
      <c r="A235" s="68">
        <v>25204</v>
      </c>
      <c r="B235" s="69">
        <v>3.4</v>
      </c>
      <c r="C235" s="57"/>
      <c r="D235" s="57"/>
    </row>
    <row r="236" spans="1:4" x14ac:dyDescent="0.2">
      <c r="A236" s="68">
        <v>25235</v>
      </c>
      <c r="B236" s="69">
        <v>3.4</v>
      </c>
      <c r="C236" s="57"/>
      <c r="D236" s="57"/>
    </row>
    <row r="237" spans="1:4" x14ac:dyDescent="0.2">
      <c r="A237" s="68">
        <v>25263</v>
      </c>
      <c r="B237" s="69">
        <v>3.4</v>
      </c>
      <c r="C237" s="57"/>
      <c r="D237" s="57"/>
    </row>
    <row r="238" spans="1:4" x14ac:dyDescent="0.2">
      <c r="A238" s="68">
        <v>25294</v>
      </c>
      <c r="B238" s="69">
        <v>3.4</v>
      </c>
      <c r="C238" s="57"/>
      <c r="D238" s="57"/>
    </row>
    <row r="239" spans="1:4" x14ac:dyDescent="0.2">
      <c r="A239" s="68">
        <v>25324</v>
      </c>
      <c r="B239" s="69">
        <v>3.4</v>
      </c>
      <c r="C239" s="57"/>
      <c r="D239" s="57"/>
    </row>
    <row r="240" spans="1:4" x14ac:dyDescent="0.2">
      <c r="A240" s="68">
        <v>25355</v>
      </c>
      <c r="B240" s="69">
        <v>3.5</v>
      </c>
      <c r="C240" s="57"/>
      <c r="D240" s="57"/>
    </row>
    <row r="241" spans="1:4" x14ac:dyDescent="0.2">
      <c r="A241" s="68">
        <v>25385</v>
      </c>
      <c r="B241" s="69">
        <v>3.5</v>
      </c>
      <c r="C241" s="57"/>
      <c r="D241" s="57"/>
    </row>
    <row r="242" spans="1:4" x14ac:dyDescent="0.2">
      <c r="A242" s="68">
        <v>25416</v>
      </c>
      <c r="B242" s="69">
        <v>3.5</v>
      </c>
      <c r="C242" s="57"/>
      <c r="D242" s="57"/>
    </row>
    <row r="243" spans="1:4" x14ac:dyDescent="0.2">
      <c r="A243" s="68">
        <v>25447</v>
      </c>
      <c r="B243" s="69">
        <v>3.7</v>
      </c>
      <c r="C243" s="57"/>
      <c r="D243" s="57"/>
    </row>
    <row r="244" spans="1:4" x14ac:dyDescent="0.2">
      <c r="A244" s="68">
        <v>25477</v>
      </c>
      <c r="B244" s="69">
        <v>3.7</v>
      </c>
      <c r="C244" s="57"/>
      <c r="D244" s="57"/>
    </row>
    <row r="245" spans="1:4" x14ac:dyDescent="0.2">
      <c r="A245" s="68">
        <v>25508</v>
      </c>
      <c r="B245" s="69">
        <v>3.5</v>
      </c>
      <c r="C245" s="57"/>
      <c r="D245" s="57"/>
    </row>
    <row r="246" spans="1:4" x14ac:dyDescent="0.2">
      <c r="A246" s="68">
        <v>25538</v>
      </c>
      <c r="B246" s="69">
        <v>3.5</v>
      </c>
      <c r="C246" s="57"/>
      <c r="D246" s="57"/>
    </row>
    <row r="247" spans="1:4" x14ac:dyDescent="0.2">
      <c r="A247" s="68">
        <v>25569</v>
      </c>
      <c r="B247" s="69">
        <v>3.9</v>
      </c>
      <c r="C247" s="57"/>
      <c r="D247" s="57"/>
    </row>
    <row r="248" spans="1:4" x14ac:dyDescent="0.2">
      <c r="A248" s="68">
        <v>25600</v>
      </c>
      <c r="B248" s="69">
        <v>4.2</v>
      </c>
      <c r="C248" s="57"/>
      <c r="D248" s="57"/>
    </row>
    <row r="249" spans="1:4" x14ac:dyDescent="0.2">
      <c r="A249" s="68">
        <v>25628</v>
      </c>
      <c r="B249" s="69">
        <v>4.4000000000000004</v>
      </c>
      <c r="C249" s="57"/>
      <c r="D249" s="57"/>
    </row>
    <row r="250" spans="1:4" x14ac:dyDescent="0.2">
      <c r="A250" s="68">
        <v>25659</v>
      </c>
      <c r="B250" s="69">
        <v>4.5999999999999996</v>
      </c>
      <c r="C250" s="57"/>
      <c r="D250" s="57"/>
    </row>
    <row r="251" spans="1:4" x14ac:dyDescent="0.2">
      <c r="A251" s="68">
        <v>25689</v>
      </c>
      <c r="B251" s="69">
        <v>4.8</v>
      </c>
      <c r="C251" s="57"/>
      <c r="D251" s="57"/>
    </row>
    <row r="252" spans="1:4" x14ac:dyDescent="0.2">
      <c r="A252" s="68">
        <v>25720</v>
      </c>
      <c r="B252" s="69">
        <v>4.9000000000000004</v>
      </c>
      <c r="C252" s="57"/>
      <c r="D252" s="57"/>
    </row>
    <row r="253" spans="1:4" x14ac:dyDescent="0.2">
      <c r="A253" s="68">
        <v>25750</v>
      </c>
      <c r="B253" s="69">
        <v>5</v>
      </c>
      <c r="C253" s="57"/>
      <c r="D253" s="57"/>
    </row>
    <row r="254" spans="1:4" x14ac:dyDescent="0.2">
      <c r="A254" s="68">
        <v>25781</v>
      </c>
      <c r="B254" s="69">
        <v>5.0999999999999996</v>
      </c>
      <c r="C254" s="57"/>
      <c r="D254" s="57"/>
    </row>
    <row r="255" spans="1:4" x14ac:dyDescent="0.2">
      <c r="A255" s="68">
        <v>25812</v>
      </c>
      <c r="B255" s="69">
        <v>5.4</v>
      </c>
      <c r="C255" s="57"/>
      <c r="D255" s="57"/>
    </row>
    <row r="256" spans="1:4" x14ac:dyDescent="0.2">
      <c r="A256" s="68">
        <v>25842</v>
      </c>
      <c r="B256" s="69">
        <v>5.5</v>
      </c>
      <c r="C256" s="57"/>
      <c r="D256" s="57"/>
    </row>
    <row r="257" spans="1:4" x14ac:dyDescent="0.2">
      <c r="A257" s="68">
        <v>25873</v>
      </c>
      <c r="B257" s="69">
        <v>5.9</v>
      </c>
      <c r="C257" s="57"/>
      <c r="D257" s="57"/>
    </row>
    <row r="258" spans="1:4" x14ac:dyDescent="0.2">
      <c r="A258" s="68">
        <v>25903</v>
      </c>
      <c r="B258" s="69">
        <v>6.1</v>
      </c>
      <c r="C258" s="57"/>
      <c r="D258" s="57"/>
    </row>
    <row r="259" spans="1:4" x14ac:dyDescent="0.2">
      <c r="A259" s="68">
        <v>25934</v>
      </c>
      <c r="B259" s="69">
        <v>5.9</v>
      </c>
      <c r="C259" s="57"/>
      <c r="D259" s="57"/>
    </row>
    <row r="260" spans="1:4" x14ac:dyDescent="0.2">
      <c r="A260" s="68">
        <v>25965</v>
      </c>
      <c r="B260" s="69">
        <v>5.9</v>
      </c>
      <c r="C260" s="57"/>
      <c r="D260" s="57"/>
    </row>
    <row r="261" spans="1:4" x14ac:dyDescent="0.2">
      <c r="A261" s="68">
        <v>25993</v>
      </c>
      <c r="B261" s="69">
        <v>6</v>
      </c>
      <c r="C261" s="57"/>
      <c r="D261" s="57"/>
    </row>
    <row r="262" spans="1:4" x14ac:dyDescent="0.2">
      <c r="A262" s="68">
        <v>26024</v>
      </c>
      <c r="B262" s="69">
        <v>5.9</v>
      </c>
      <c r="C262" s="57"/>
      <c r="D262" s="57"/>
    </row>
    <row r="263" spans="1:4" x14ac:dyDescent="0.2">
      <c r="A263" s="68">
        <v>26054</v>
      </c>
      <c r="B263" s="69">
        <v>5.9</v>
      </c>
      <c r="C263" s="57"/>
      <c r="D263" s="57"/>
    </row>
    <row r="264" spans="1:4" x14ac:dyDescent="0.2">
      <c r="A264" s="68">
        <v>26085</v>
      </c>
      <c r="B264" s="69">
        <v>5.9</v>
      </c>
      <c r="C264" s="57"/>
      <c r="D264" s="57"/>
    </row>
    <row r="265" spans="1:4" x14ac:dyDescent="0.2">
      <c r="A265" s="68">
        <v>26115</v>
      </c>
      <c r="B265" s="69">
        <v>6</v>
      </c>
      <c r="C265" s="57"/>
      <c r="D265" s="57"/>
    </row>
    <row r="266" spans="1:4" x14ac:dyDescent="0.2">
      <c r="A266" s="68">
        <v>26146</v>
      </c>
      <c r="B266" s="69">
        <v>6.1</v>
      </c>
      <c r="C266" s="57"/>
      <c r="D266" s="57"/>
    </row>
    <row r="267" spans="1:4" x14ac:dyDescent="0.2">
      <c r="A267" s="68">
        <v>26177</v>
      </c>
      <c r="B267" s="69">
        <v>6</v>
      </c>
      <c r="C267" s="57"/>
      <c r="D267" s="57"/>
    </row>
    <row r="268" spans="1:4" x14ac:dyDescent="0.2">
      <c r="A268" s="68">
        <v>26207</v>
      </c>
      <c r="B268" s="69">
        <v>5.8</v>
      </c>
      <c r="C268" s="57"/>
      <c r="D268" s="57"/>
    </row>
    <row r="269" spans="1:4" x14ac:dyDescent="0.2">
      <c r="A269" s="68">
        <v>26238</v>
      </c>
      <c r="B269" s="69">
        <v>6</v>
      </c>
      <c r="C269" s="57"/>
      <c r="D269" s="57"/>
    </row>
    <row r="270" spans="1:4" x14ac:dyDescent="0.2">
      <c r="A270" s="68">
        <v>26268</v>
      </c>
      <c r="B270" s="69">
        <v>6</v>
      </c>
      <c r="C270" s="57"/>
      <c r="D270" s="57"/>
    </row>
    <row r="271" spans="1:4" x14ac:dyDescent="0.2">
      <c r="A271" s="68">
        <v>26299</v>
      </c>
      <c r="B271" s="69">
        <v>5.8</v>
      </c>
      <c r="C271" s="57"/>
      <c r="D271" s="57"/>
    </row>
    <row r="272" spans="1:4" x14ac:dyDescent="0.2">
      <c r="A272" s="68">
        <v>26330</v>
      </c>
      <c r="B272" s="69">
        <v>5.7</v>
      </c>
      <c r="C272" s="57"/>
      <c r="D272" s="57"/>
    </row>
    <row r="273" spans="1:4" x14ac:dyDescent="0.2">
      <c r="A273" s="68">
        <v>26359</v>
      </c>
      <c r="B273" s="69">
        <v>5.8</v>
      </c>
      <c r="C273" s="57"/>
      <c r="D273" s="57"/>
    </row>
    <row r="274" spans="1:4" x14ac:dyDescent="0.2">
      <c r="A274" s="68">
        <v>26390</v>
      </c>
      <c r="B274" s="69">
        <v>5.7</v>
      </c>
      <c r="C274" s="57"/>
      <c r="D274" s="57"/>
    </row>
    <row r="275" spans="1:4" x14ac:dyDescent="0.2">
      <c r="A275" s="68">
        <v>26420</v>
      </c>
      <c r="B275" s="69">
        <v>5.7</v>
      </c>
      <c r="C275" s="57"/>
      <c r="D275" s="57"/>
    </row>
    <row r="276" spans="1:4" x14ac:dyDescent="0.2">
      <c r="A276" s="68">
        <v>26451</v>
      </c>
      <c r="B276" s="69">
        <v>5.7</v>
      </c>
      <c r="C276" s="57"/>
      <c r="D276" s="57"/>
    </row>
    <row r="277" spans="1:4" x14ac:dyDescent="0.2">
      <c r="A277" s="68">
        <v>26481</v>
      </c>
      <c r="B277" s="69">
        <v>5.6</v>
      </c>
      <c r="C277" s="57"/>
      <c r="D277" s="57"/>
    </row>
    <row r="278" spans="1:4" x14ac:dyDescent="0.2">
      <c r="A278" s="68">
        <v>26512</v>
      </c>
      <c r="B278" s="69">
        <v>5.6</v>
      </c>
      <c r="C278" s="57"/>
      <c r="D278" s="57"/>
    </row>
    <row r="279" spans="1:4" x14ac:dyDescent="0.2">
      <c r="A279" s="68">
        <v>26543</v>
      </c>
      <c r="B279" s="69">
        <v>5.5</v>
      </c>
      <c r="C279" s="57"/>
      <c r="D279" s="57"/>
    </row>
    <row r="280" spans="1:4" x14ac:dyDescent="0.2">
      <c r="A280" s="68">
        <v>26573</v>
      </c>
      <c r="B280" s="69">
        <v>5.6</v>
      </c>
      <c r="C280" s="57"/>
      <c r="D280" s="57"/>
    </row>
    <row r="281" spans="1:4" x14ac:dyDescent="0.2">
      <c r="A281" s="68">
        <v>26604</v>
      </c>
      <c r="B281" s="69">
        <v>5.3</v>
      </c>
      <c r="C281" s="57"/>
      <c r="D281" s="57"/>
    </row>
    <row r="282" spans="1:4" x14ac:dyDescent="0.2">
      <c r="A282" s="68">
        <v>26634</v>
      </c>
      <c r="B282" s="69">
        <v>5.2</v>
      </c>
      <c r="C282" s="57"/>
      <c r="D282" s="57"/>
    </row>
    <row r="283" spans="1:4" x14ac:dyDescent="0.2">
      <c r="A283" s="68">
        <v>26665</v>
      </c>
      <c r="B283" s="69">
        <v>4.9000000000000004</v>
      </c>
      <c r="C283" s="57"/>
      <c r="D283" s="57"/>
    </row>
    <row r="284" spans="1:4" x14ac:dyDescent="0.2">
      <c r="A284" s="68">
        <v>26696</v>
      </c>
      <c r="B284" s="69">
        <v>5</v>
      </c>
      <c r="C284" s="57"/>
      <c r="D284" s="57"/>
    </row>
    <row r="285" spans="1:4" x14ac:dyDescent="0.2">
      <c r="A285" s="68">
        <v>26724</v>
      </c>
      <c r="B285" s="69">
        <v>4.9000000000000004</v>
      </c>
      <c r="C285" s="57"/>
      <c r="D285" s="57"/>
    </row>
    <row r="286" spans="1:4" x14ac:dyDescent="0.2">
      <c r="A286" s="68">
        <v>26755</v>
      </c>
      <c r="B286" s="69">
        <v>5</v>
      </c>
      <c r="C286" s="57"/>
      <c r="D286" s="57"/>
    </row>
    <row r="287" spans="1:4" x14ac:dyDescent="0.2">
      <c r="A287" s="68">
        <v>26785</v>
      </c>
      <c r="B287" s="69">
        <v>4.9000000000000004</v>
      </c>
      <c r="C287" s="57"/>
      <c r="D287" s="57"/>
    </row>
    <row r="288" spans="1:4" x14ac:dyDescent="0.2">
      <c r="A288" s="68">
        <v>26816</v>
      </c>
      <c r="B288" s="69">
        <v>4.9000000000000004</v>
      </c>
      <c r="C288" s="57"/>
      <c r="D288" s="57"/>
    </row>
    <row r="289" spans="1:4" x14ac:dyDescent="0.2">
      <c r="A289" s="68">
        <v>26846</v>
      </c>
      <c r="B289" s="69">
        <v>4.8</v>
      </c>
      <c r="C289" s="57"/>
      <c r="D289" s="57"/>
    </row>
    <row r="290" spans="1:4" x14ac:dyDescent="0.2">
      <c r="A290" s="68">
        <v>26877</v>
      </c>
      <c r="B290" s="69">
        <v>4.8</v>
      </c>
      <c r="C290" s="57"/>
      <c r="D290" s="57"/>
    </row>
    <row r="291" spans="1:4" x14ac:dyDescent="0.2">
      <c r="A291" s="68">
        <v>26908</v>
      </c>
      <c r="B291" s="69">
        <v>4.8</v>
      </c>
      <c r="C291" s="57"/>
      <c r="D291" s="57"/>
    </row>
    <row r="292" spans="1:4" x14ac:dyDescent="0.2">
      <c r="A292" s="68">
        <v>26938</v>
      </c>
      <c r="B292" s="69">
        <v>4.5999999999999996</v>
      </c>
      <c r="C292" s="57"/>
      <c r="D292" s="57"/>
    </row>
    <row r="293" spans="1:4" x14ac:dyDescent="0.2">
      <c r="A293" s="68">
        <v>26969</v>
      </c>
      <c r="B293" s="69">
        <v>4.8</v>
      </c>
      <c r="C293" s="57"/>
      <c r="D293" s="57"/>
    </row>
    <row r="294" spans="1:4" x14ac:dyDescent="0.2">
      <c r="A294" s="68">
        <v>26999</v>
      </c>
      <c r="B294" s="69">
        <v>4.9000000000000004</v>
      </c>
      <c r="C294" s="57"/>
      <c r="D294" s="57"/>
    </row>
    <row r="295" spans="1:4" x14ac:dyDescent="0.2">
      <c r="A295" s="68">
        <v>27030</v>
      </c>
      <c r="B295" s="69">
        <v>5.0999999999999996</v>
      </c>
      <c r="C295" s="57"/>
      <c r="D295" s="57"/>
    </row>
    <row r="296" spans="1:4" x14ac:dyDescent="0.2">
      <c r="A296" s="68">
        <v>27061</v>
      </c>
      <c r="B296" s="69">
        <v>5.2</v>
      </c>
      <c r="C296" s="57"/>
      <c r="D296" s="57"/>
    </row>
    <row r="297" spans="1:4" x14ac:dyDescent="0.2">
      <c r="A297" s="68">
        <v>27089</v>
      </c>
      <c r="B297" s="69">
        <v>5.0999999999999996</v>
      </c>
      <c r="C297" s="57"/>
      <c r="D297" s="57"/>
    </row>
    <row r="298" spans="1:4" x14ac:dyDescent="0.2">
      <c r="A298" s="68">
        <v>27120</v>
      </c>
      <c r="B298" s="69">
        <v>5.0999999999999996</v>
      </c>
      <c r="C298" s="57"/>
      <c r="D298" s="57"/>
    </row>
    <row r="299" spans="1:4" x14ac:dyDescent="0.2">
      <c r="A299" s="68">
        <v>27150</v>
      </c>
      <c r="B299" s="69">
        <v>5.0999999999999996</v>
      </c>
      <c r="C299" s="57"/>
      <c r="D299" s="57"/>
    </row>
    <row r="300" spans="1:4" x14ac:dyDescent="0.2">
      <c r="A300" s="68">
        <v>27181</v>
      </c>
      <c r="B300" s="69">
        <v>5.4</v>
      </c>
      <c r="C300" s="57"/>
      <c r="D300" s="57"/>
    </row>
    <row r="301" spans="1:4" x14ac:dyDescent="0.2">
      <c r="A301" s="68">
        <v>27211</v>
      </c>
      <c r="B301" s="69">
        <v>5.5</v>
      </c>
      <c r="C301" s="57"/>
      <c r="D301" s="57"/>
    </row>
    <row r="302" spans="1:4" x14ac:dyDescent="0.2">
      <c r="A302" s="68">
        <v>27242</v>
      </c>
      <c r="B302" s="69">
        <v>5.5</v>
      </c>
      <c r="C302" s="57"/>
      <c r="D302" s="57"/>
    </row>
    <row r="303" spans="1:4" x14ac:dyDescent="0.2">
      <c r="A303" s="68">
        <v>27273</v>
      </c>
      <c r="B303" s="69">
        <v>5.9</v>
      </c>
      <c r="C303" s="57"/>
      <c r="D303" s="57"/>
    </row>
    <row r="304" spans="1:4" x14ac:dyDescent="0.2">
      <c r="A304" s="68">
        <v>27303</v>
      </c>
      <c r="B304" s="69">
        <v>6</v>
      </c>
      <c r="C304" s="57"/>
      <c r="D304" s="57"/>
    </row>
    <row r="305" spans="1:4" x14ac:dyDescent="0.2">
      <c r="A305" s="68">
        <v>27334</v>
      </c>
      <c r="B305" s="69">
        <v>6.6</v>
      </c>
      <c r="C305" s="57"/>
      <c r="D305" s="57"/>
    </row>
    <row r="306" spans="1:4" x14ac:dyDescent="0.2">
      <c r="A306" s="68">
        <v>27364</v>
      </c>
      <c r="B306" s="69">
        <v>7.2</v>
      </c>
      <c r="C306" s="57"/>
      <c r="D306" s="57"/>
    </row>
    <row r="307" spans="1:4" x14ac:dyDescent="0.2">
      <c r="A307" s="68">
        <v>27395</v>
      </c>
      <c r="B307" s="69">
        <v>8.1</v>
      </c>
      <c r="C307" s="57"/>
      <c r="D307" s="57"/>
    </row>
    <row r="308" spans="1:4" x14ac:dyDescent="0.2">
      <c r="A308" s="68">
        <v>27426</v>
      </c>
      <c r="B308" s="69">
        <v>8.1</v>
      </c>
      <c r="C308" s="57"/>
      <c r="D308" s="57"/>
    </row>
    <row r="309" spans="1:4" x14ac:dyDescent="0.2">
      <c r="A309" s="68">
        <v>27454</v>
      </c>
      <c r="B309" s="69">
        <v>8.6</v>
      </c>
      <c r="C309" s="57"/>
      <c r="D309" s="57"/>
    </row>
    <row r="310" spans="1:4" x14ac:dyDescent="0.2">
      <c r="A310" s="68">
        <v>27485</v>
      </c>
      <c r="B310" s="69">
        <v>8.8000000000000007</v>
      </c>
      <c r="C310" s="57"/>
      <c r="D310" s="57"/>
    </row>
    <row r="311" spans="1:4" x14ac:dyDescent="0.2">
      <c r="A311" s="68">
        <v>27515</v>
      </c>
      <c r="B311" s="69">
        <v>9</v>
      </c>
      <c r="C311" s="57"/>
      <c r="D311" s="57"/>
    </row>
    <row r="312" spans="1:4" x14ac:dyDescent="0.2">
      <c r="A312" s="68">
        <v>27546</v>
      </c>
      <c r="B312" s="69">
        <v>8.8000000000000007</v>
      </c>
      <c r="C312" s="57"/>
      <c r="D312" s="57"/>
    </row>
    <row r="313" spans="1:4" x14ac:dyDescent="0.2">
      <c r="A313" s="68">
        <v>27576</v>
      </c>
      <c r="B313" s="69">
        <v>8.6</v>
      </c>
      <c r="C313" s="57"/>
      <c r="D313" s="57"/>
    </row>
    <row r="314" spans="1:4" x14ac:dyDescent="0.2">
      <c r="A314" s="68">
        <v>27607</v>
      </c>
      <c r="B314" s="69">
        <v>8.4</v>
      </c>
      <c r="C314" s="57"/>
      <c r="D314" s="57"/>
    </row>
    <row r="315" spans="1:4" x14ac:dyDescent="0.2">
      <c r="A315" s="68">
        <v>27638</v>
      </c>
      <c r="B315" s="69">
        <v>8.4</v>
      </c>
      <c r="C315" s="57"/>
      <c r="D315" s="57"/>
    </row>
    <row r="316" spans="1:4" x14ac:dyDescent="0.2">
      <c r="A316" s="68">
        <v>27668</v>
      </c>
      <c r="B316" s="69">
        <v>8.4</v>
      </c>
      <c r="C316" s="57"/>
      <c r="D316" s="57"/>
    </row>
    <row r="317" spans="1:4" x14ac:dyDescent="0.2">
      <c r="A317" s="68">
        <v>27699</v>
      </c>
      <c r="B317" s="69">
        <v>8.3000000000000007</v>
      </c>
      <c r="C317" s="57"/>
      <c r="D317" s="57"/>
    </row>
    <row r="318" spans="1:4" x14ac:dyDescent="0.2">
      <c r="A318" s="68">
        <v>27729</v>
      </c>
      <c r="B318" s="69">
        <v>8.1999999999999993</v>
      </c>
      <c r="C318" s="57"/>
      <c r="D318" s="57"/>
    </row>
    <row r="319" spans="1:4" x14ac:dyDescent="0.2">
      <c r="A319" s="68">
        <v>27760</v>
      </c>
      <c r="B319" s="69">
        <v>7.9</v>
      </c>
      <c r="C319" s="57"/>
      <c r="D319" s="57"/>
    </row>
    <row r="320" spans="1:4" x14ac:dyDescent="0.2">
      <c r="A320" s="68">
        <v>27791</v>
      </c>
      <c r="B320" s="69">
        <v>7.7</v>
      </c>
      <c r="C320" s="57"/>
      <c r="D320" s="57"/>
    </row>
    <row r="321" spans="1:4" x14ac:dyDescent="0.2">
      <c r="A321" s="68">
        <v>27820</v>
      </c>
      <c r="B321" s="69">
        <v>7.6</v>
      </c>
      <c r="C321" s="57"/>
      <c r="D321" s="57"/>
    </row>
    <row r="322" spans="1:4" x14ac:dyDescent="0.2">
      <c r="A322" s="68">
        <v>27851</v>
      </c>
      <c r="B322" s="69">
        <v>7.7</v>
      </c>
      <c r="C322" s="57"/>
      <c r="D322" s="57"/>
    </row>
    <row r="323" spans="1:4" x14ac:dyDescent="0.2">
      <c r="A323" s="68">
        <v>27881</v>
      </c>
      <c r="B323" s="69">
        <v>7.4</v>
      </c>
      <c r="C323" s="57"/>
      <c r="D323" s="57"/>
    </row>
    <row r="324" spans="1:4" x14ac:dyDescent="0.2">
      <c r="A324" s="68">
        <v>27912</v>
      </c>
      <c r="B324" s="69">
        <v>7.6</v>
      </c>
      <c r="C324" s="57"/>
      <c r="D324" s="57"/>
    </row>
    <row r="325" spans="1:4" x14ac:dyDescent="0.2">
      <c r="A325" s="68">
        <v>27942</v>
      </c>
      <c r="B325" s="69">
        <v>7.8</v>
      </c>
      <c r="C325" s="57"/>
      <c r="D325" s="57"/>
    </row>
    <row r="326" spans="1:4" x14ac:dyDescent="0.2">
      <c r="A326" s="68">
        <v>27973</v>
      </c>
      <c r="B326" s="69">
        <v>7.8</v>
      </c>
      <c r="C326" s="57"/>
      <c r="D326" s="57"/>
    </row>
    <row r="327" spans="1:4" x14ac:dyDescent="0.2">
      <c r="A327" s="68">
        <v>28004</v>
      </c>
      <c r="B327" s="69">
        <v>7.6</v>
      </c>
      <c r="C327" s="57"/>
      <c r="D327" s="57"/>
    </row>
    <row r="328" spans="1:4" x14ac:dyDescent="0.2">
      <c r="A328" s="68">
        <v>28034</v>
      </c>
      <c r="B328" s="69">
        <v>7.7</v>
      </c>
      <c r="C328" s="57"/>
      <c r="D328" s="57"/>
    </row>
    <row r="329" spans="1:4" x14ac:dyDescent="0.2">
      <c r="A329" s="68">
        <v>28065</v>
      </c>
      <c r="B329" s="69">
        <v>7.8</v>
      </c>
      <c r="C329" s="57"/>
      <c r="D329" s="57"/>
    </row>
    <row r="330" spans="1:4" x14ac:dyDescent="0.2">
      <c r="A330" s="68">
        <v>28095</v>
      </c>
      <c r="B330" s="69">
        <v>7.8</v>
      </c>
      <c r="C330" s="57"/>
      <c r="D330" s="57"/>
    </row>
    <row r="331" spans="1:4" x14ac:dyDescent="0.2">
      <c r="A331" s="68">
        <v>28126</v>
      </c>
      <c r="B331" s="69">
        <v>7.5</v>
      </c>
      <c r="C331" s="57"/>
      <c r="D331" s="57"/>
    </row>
    <row r="332" spans="1:4" x14ac:dyDescent="0.2">
      <c r="A332" s="68">
        <v>28157</v>
      </c>
      <c r="B332" s="69">
        <v>7.6</v>
      </c>
      <c r="C332" s="57"/>
      <c r="D332" s="57"/>
    </row>
    <row r="333" spans="1:4" x14ac:dyDescent="0.2">
      <c r="A333" s="68">
        <v>28185</v>
      </c>
      <c r="B333" s="69">
        <v>7.4</v>
      </c>
      <c r="C333" s="57"/>
      <c r="D333" s="57"/>
    </row>
    <row r="334" spans="1:4" x14ac:dyDescent="0.2">
      <c r="A334" s="68">
        <v>28216</v>
      </c>
      <c r="B334" s="69">
        <v>7.2</v>
      </c>
      <c r="C334" s="57"/>
      <c r="D334" s="57"/>
    </row>
    <row r="335" spans="1:4" x14ac:dyDescent="0.2">
      <c r="A335" s="68">
        <v>28246</v>
      </c>
      <c r="B335" s="69">
        <v>7</v>
      </c>
      <c r="C335" s="57"/>
      <c r="D335" s="57"/>
    </row>
    <row r="336" spans="1:4" x14ac:dyDescent="0.2">
      <c r="A336" s="68">
        <v>28277</v>
      </c>
      <c r="B336" s="69">
        <v>7.2</v>
      </c>
      <c r="C336" s="57"/>
      <c r="D336" s="57"/>
    </row>
    <row r="337" spans="1:4" x14ac:dyDescent="0.2">
      <c r="A337" s="68">
        <v>28307</v>
      </c>
      <c r="B337" s="69">
        <v>6.9</v>
      </c>
      <c r="C337" s="57"/>
      <c r="D337" s="57"/>
    </row>
    <row r="338" spans="1:4" x14ac:dyDescent="0.2">
      <c r="A338" s="68">
        <v>28338</v>
      </c>
      <c r="B338" s="69">
        <v>7</v>
      </c>
      <c r="C338" s="57"/>
      <c r="D338" s="57"/>
    </row>
    <row r="339" spans="1:4" x14ac:dyDescent="0.2">
      <c r="A339" s="68">
        <v>28369</v>
      </c>
      <c r="B339" s="69">
        <v>6.8</v>
      </c>
      <c r="C339" s="57"/>
      <c r="D339" s="57"/>
    </row>
    <row r="340" spans="1:4" x14ac:dyDescent="0.2">
      <c r="A340" s="68">
        <v>28399</v>
      </c>
      <c r="B340" s="69">
        <v>6.8</v>
      </c>
      <c r="C340" s="57"/>
      <c r="D340" s="57"/>
    </row>
    <row r="341" spans="1:4" x14ac:dyDescent="0.2">
      <c r="A341" s="68">
        <v>28430</v>
      </c>
      <c r="B341" s="69">
        <v>6.8</v>
      </c>
      <c r="C341" s="57"/>
      <c r="D341" s="57"/>
    </row>
    <row r="342" spans="1:4" x14ac:dyDescent="0.2">
      <c r="A342" s="68">
        <v>28460</v>
      </c>
      <c r="B342" s="69">
        <v>6.4</v>
      </c>
      <c r="C342" s="57"/>
      <c r="D342" s="57"/>
    </row>
    <row r="343" spans="1:4" x14ac:dyDescent="0.2">
      <c r="A343" s="68">
        <v>28491</v>
      </c>
      <c r="B343" s="69">
        <v>6.4</v>
      </c>
      <c r="C343" s="57"/>
      <c r="D343" s="57"/>
    </row>
    <row r="344" spans="1:4" x14ac:dyDescent="0.2">
      <c r="A344" s="68">
        <v>28522</v>
      </c>
      <c r="B344" s="69">
        <v>6.3</v>
      </c>
      <c r="C344" s="57"/>
      <c r="D344" s="57"/>
    </row>
    <row r="345" spans="1:4" x14ac:dyDescent="0.2">
      <c r="A345" s="68">
        <v>28550</v>
      </c>
      <c r="B345" s="69">
        <v>6.3</v>
      </c>
      <c r="C345" s="57"/>
      <c r="D345" s="57"/>
    </row>
    <row r="346" spans="1:4" x14ac:dyDescent="0.2">
      <c r="A346" s="68">
        <v>28581</v>
      </c>
      <c r="B346" s="69">
        <v>6.1</v>
      </c>
      <c r="C346" s="57"/>
      <c r="D346" s="57"/>
    </row>
    <row r="347" spans="1:4" x14ac:dyDescent="0.2">
      <c r="A347" s="68">
        <v>28611</v>
      </c>
      <c r="B347" s="69">
        <v>6</v>
      </c>
      <c r="C347" s="57"/>
      <c r="D347" s="57"/>
    </row>
    <row r="348" spans="1:4" x14ac:dyDescent="0.2">
      <c r="A348" s="68">
        <v>28642</v>
      </c>
      <c r="B348" s="69">
        <v>5.9</v>
      </c>
      <c r="C348" s="57"/>
      <c r="D348" s="57"/>
    </row>
    <row r="349" spans="1:4" x14ac:dyDescent="0.2">
      <c r="A349" s="68">
        <v>28672</v>
      </c>
      <c r="B349" s="69">
        <v>6.2</v>
      </c>
      <c r="C349" s="57"/>
      <c r="D349" s="57"/>
    </row>
    <row r="350" spans="1:4" x14ac:dyDescent="0.2">
      <c r="A350" s="68">
        <v>28703</v>
      </c>
      <c r="B350" s="69">
        <v>5.9</v>
      </c>
      <c r="C350" s="57"/>
      <c r="D350" s="57"/>
    </row>
    <row r="351" spans="1:4" x14ac:dyDescent="0.2">
      <c r="A351" s="68">
        <v>28734</v>
      </c>
      <c r="B351" s="69">
        <v>6</v>
      </c>
      <c r="C351" s="57"/>
      <c r="D351" s="57"/>
    </row>
    <row r="352" spans="1:4" x14ac:dyDescent="0.2">
      <c r="A352" s="68">
        <v>28764</v>
      </c>
      <c r="B352" s="69">
        <v>5.8</v>
      </c>
      <c r="C352" s="57"/>
      <c r="D352" s="57"/>
    </row>
    <row r="353" spans="1:4" x14ac:dyDescent="0.2">
      <c r="A353" s="68">
        <v>28795</v>
      </c>
      <c r="B353" s="69">
        <v>5.9</v>
      </c>
      <c r="C353" s="57"/>
      <c r="D353" s="57"/>
    </row>
    <row r="354" spans="1:4" x14ac:dyDescent="0.2">
      <c r="A354" s="68">
        <v>28825</v>
      </c>
      <c r="B354" s="69">
        <v>6</v>
      </c>
      <c r="C354" s="57"/>
      <c r="D354" s="57"/>
    </row>
    <row r="355" spans="1:4" x14ac:dyDescent="0.2">
      <c r="A355" s="68">
        <v>28856</v>
      </c>
      <c r="B355" s="69">
        <v>5.9</v>
      </c>
      <c r="C355" s="57"/>
      <c r="D355" s="57"/>
    </row>
    <row r="356" spans="1:4" x14ac:dyDescent="0.2">
      <c r="A356" s="68">
        <v>28887</v>
      </c>
      <c r="B356" s="69">
        <v>5.9</v>
      </c>
      <c r="C356" s="57"/>
      <c r="D356" s="57"/>
    </row>
    <row r="357" spans="1:4" x14ac:dyDescent="0.2">
      <c r="A357" s="68">
        <v>28915</v>
      </c>
      <c r="B357" s="69">
        <v>5.8</v>
      </c>
      <c r="C357" s="57"/>
      <c r="D357" s="57"/>
    </row>
    <row r="358" spans="1:4" x14ac:dyDescent="0.2">
      <c r="A358" s="68">
        <v>28946</v>
      </c>
      <c r="B358" s="69">
        <v>5.8</v>
      </c>
      <c r="C358" s="57"/>
      <c r="D358" s="57"/>
    </row>
    <row r="359" spans="1:4" x14ac:dyDescent="0.2">
      <c r="A359" s="68">
        <v>28976</v>
      </c>
      <c r="B359" s="69">
        <v>5.6</v>
      </c>
      <c r="C359" s="57"/>
      <c r="D359" s="57"/>
    </row>
    <row r="360" spans="1:4" x14ac:dyDescent="0.2">
      <c r="A360" s="68">
        <v>29007</v>
      </c>
      <c r="B360" s="69">
        <v>5.7</v>
      </c>
      <c r="C360" s="57"/>
      <c r="D360" s="57"/>
    </row>
    <row r="361" spans="1:4" x14ac:dyDescent="0.2">
      <c r="A361" s="68">
        <v>29037</v>
      </c>
      <c r="B361" s="69">
        <v>5.7</v>
      </c>
      <c r="C361" s="57"/>
      <c r="D361" s="57"/>
    </row>
    <row r="362" spans="1:4" x14ac:dyDescent="0.2">
      <c r="A362" s="68">
        <v>29068</v>
      </c>
      <c r="B362" s="69">
        <v>6</v>
      </c>
      <c r="C362" s="57"/>
      <c r="D362" s="57"/>
    </row>
    <row r="363" spans="1:4" x14ac:dyDescent="0.2">
      <c r="A363" s="68">
        <v>29099</v>
      </c>
      <c r="B363" s="69">
        <v>5.9</v>
      </c>
      <c r="C363" s="57"/>
      <c r="D363" s="57"/>
    </row>
    <row r="364" spans="1:4" x14ac:dyDescent="0.2">
      <c r="A364" s="68">
        <v>29129</v>
      </c>
      <c r="B364" s="69">
        <v>6</v>
      </c>
      <c r="C364" s="57"/>
      <c r="D364" s="57"/>
    </row>
    <row r="365" spans="1:4" x14ac:dyDescent="0.2">
      <c r="A365" s="68">
        <v>29160</v>
      </c>
      <c r="B365" s="69">
        <v>5.9</v>
      </c>
      <c r="C365" s="57"/>
      <c r="D365" s="57"/>
    </row>
    <row r="366" spans="1:4" x14ac:dyDescent="0.2">
      <c r="A366" s="68">
        <v>29190</v>
      </c>
      <c r="B366" s="69">
        <v>6</v>
      </c>
      <c r="C366" s="57"/>
      <c r="D366" s="57"/>
    </row>
    <row r="367" spans="1:4" x14ac:dyDescent="0.2">
      <c r="A367" s="68">
        <v>29221</v>
      </c>
      <c r="B367" s="69">
        <v>6.3</v>
      </c>
      <c r="C367" s="57"/>
      <c r="D367" s="57"/>
    </row>
    <row r="368" spans="1:4" x14ac:dyDescent="0.2">
      <c r="A368" s="68">
        <v>29252</v>
      </c>
      <c r="B368" s="69">
        <v>6.3</v>
      </c>
      <c r="C368" s="57"/>
      <c r="D368" s="57"/>
    </row>
    <row r="369" spans="1:4" x14ac:dyDescent="0.2">
      <c r="A369" s="68">
        <v>29281</v>
      </c>
      <c r="B369" s="69">
        <v>6.3</v>
      </c>
      <c r="C369" s="57"/>
      <c r="D369" s="57"/>
    </row>
    <row r="370" spans="1:4" x14ac:dyDescent="0.2">
      <c r="A370" s="68">
        <v>29312</v>
      </c>
      <c r="B370" s="69">
        <v>6.9</v>
      </c>
      <c r="C370" s="57"/>
      <c r="D370" s="57"/>
    </row>
    <row r="371" spans="1:4" x14ac:dyDescent="0.2">
      <c r="A371" s="68">
        <v>29342</v>
      </c>
      <c r="B371" s="69">
        <v>7.5</v>
      </c>
      <c r="C371" s="57"/>
      <c r="D371" s="57"/>
    </row>
    <row r="372" spans="1:4" x14ac:dyDescent="0.2">
      <c r="A372" s="68">
        <v>29373</v>
      </c>
      <c r="B372" s="69">
        <v>7.6</v>
      </c>
      <c r="C372" s="57"/>
      <c r="D372" s="57"/>
    </row>
    <row r="373" spans="1:4" x14ac:dyDescent="0.2">
      <c r="A373" s="68">
        <v>29403</v>
      </c>
      <c r="B373" s="69">
        <v>7.8</v>
      </c>
      <c r="C373" s="57"/>
      <c r="D373" s="57"/>
    </row>
    <row r="374" spans="1:4" x14ac:dyDescent="0.2">
      <c r="A374" s="68">
        <v>29434</v>
      </c>
      <c r="B374" s="69">
        <v>7.7</v>
      </c>
      <c r="C374" s="57"/>
      <c r="D374" s="57"/>
    </row>
    <row r="375" spans="1:4" x14ac:dyDescent="0.2">
      <c r="A375" s="68">
        <v>29465</v>
      </c>
      <c r="B375" s="69">
        <v>7.5</v>
      </c>
      <c r="C375" s="57"/>
      <c r="D375" s="57"/>
    </row>
    <row r="376" spans="1:4" x14ac:dyDescent="0.2">
      <c r="A376" s="68">
        <v>29495</v>
      </c>
      <c r="B376" s="69">
        <v>7.5</v>
      </c>
      <c r="C376" s="57"/>
      <c r="D376" s="57"/>
    </row>
    <row r="377" spans="1:4" x14ac:dyDescent="0.2">
      <c r="A377" s="68">
        <v>29526</v>
      </c>
      <c r="B377" s="69">
        <v>7.5</v>
      </c>
      <c r="C377" s="57"/>
      <c r="D377" s="57"/>
    </row>
    <row r="378" spans="1:4" x14ac:dyDescent="0.2">
      <c r="A378" s="68">
        <v>29556</v>
      </c>
      <c r="B378" s="69">
        <v>7.2</v>
      </c>
      <c r="C378" s="57"/>
      <c r="D378" s="57"/>
    </row>
    <row r="379" spans="1:4" x14ac:dyDescent="0.2">
      <c r="A379" s="68">
        <v>29587</v>
      </c>
      <c r="B379" s="69">
        <v>7.5</v>
      </c>
      <c r="C379" s="57"/>
      <c r="D379" s="57"/>
    </row>
    <row r="380" spans="1:4" x14ac:dyDescent="0.2">
      <c r="A380" s="68">
        <v>29618</v>
      </c>
      <c r="B380" s="69">
        <v>7.4</v>
      </c>
      <c r="C380" s="57"/>
      <c r="D380" s="57"/>
    </row>
    <row r="381" spans="1:4" x14ac:dyDescent="0.2">
      <c r="A381" s="68">
        <v>29646</v>
      </c>
      <c r="B381" s="69">
        <v>7.4</v>
      </c>
      <c r="C381" s="57"/>
      <c r="D381" s="57"/>
    </row>
    <row r="382" spans="1:4" x14ac:dyDescent="0.2">
      <c r="A382" s="68">
        <v>29677</v>
      </c>
      <c r="B382" s="69">
        <v>7.2</v>
      </c>
      <c r="C382" s="57"/>
      <c r="D382" s="57"/>
    </row>
    <row r="383" spans="1:4" x14ac:dyDescent="0.2">
      <c r="A383" s="68">
        <v>29707</v>
      </c>
      <c r="B383" s="69">
        <v>7.5</v>
      </c>
      <c r="C383" s="57"/>
      <c r="D383" s="57"/>
    </row>
    <row r="384" spans="1:4" x14ac:dyDescent="0.2">
      <c r="A384" s="68">
        <v>29738</v>
      </c>
      <c r="B384" s="69">
        <v>7.5</v>
      </c>
      <c r="C384" s="57"/>
      <c r="D384" s="57"/>
    </row>
    <row r="385" spans="1:4" x14ac:dyDescent="0.2">
      <c r="A385" s="68">
        <v>29768</v>
      </c>
      <c r="B385" s="69">
        <v>7.2</v>
      </c>
      <c r="C385" s="57"/>
      <c r="D385" s="57"/>
    </row>
    <row r="386" spans="1:4" x14ac:dyDescent="0.2">
      <c r="A386" s="68">
        <v>29799</v>
      </c>
      <c r="B386" s="69">
        <v>7.4</v>
      </c>
      <c r="C386" s="57"/>
      <c r="D386" s="57"/>
    </row>
    <row r="387" spans="1:4" x14ac:dyDescent="0.2">
      <c r="A387" s="68">
        <v>29830</v>
      </c>
      <c r="B387" s="69">
        <v>7.6</v>
      </c>
      <c r="C387" s="57"/>
      <c r="D387" s="57"/>
    </row>
    <row r="388" spans="1:4" x14ac:dyDescent="0.2">
      <c r="A388" s="68">
        <v>29860</v>
      </c>
      <c r="B388" s="69">
        <v>7.9</v>
      </c>
      <c r="C388" s="57"/>
      <c r="D388" s="57"/>
    </row>
    <row r="389" spans="1:4" x14ac:dyDescent="0.2">
      <c r="A389" s="68">
        <v>29891</v>
      </c>
      <c r="B389" s="69">
        <v>8.3000000000000007</v>
      </c>
      <c r="C389" s="57"/>
      <c r="D389" s="57"/>
    </row>
    <row r="390" spans="1:4" x14ac:dyDescent="0.2">
      <c r="A390" s="68">
        <v>29921</v>
      </c>
      <c r="B390" s="69">
        <v>8.5</v>
      </c>
      <c r="C390" s="57"/>
      <c r="D390" s="57"/>
    </row>
    <row r="391" spans="1:4" x14ac:dyDescent="0.2">
      <c r="A391" s="68">
        <v>29952</v>
      </c>
      <c r="B391" s="69">
        <v>8.6</v>
      </c>
      <c r="C391" s="57"/>
      <c r="D391" s="57"/>
    </row>
    <row r="392" spans="1:4" x14ac:dyDescent="0.2">
      <c r="A392" s="68">
        <v>29983</v>
      </c>
      <c r="B392" s="69">
        <v>8.9</v>
      </c>
      <c r="C392" s="57"/>
      <c r="D392" s="57"/>
    </row>
    <row r="393" spans="1:4" x14ac:dyDescent="0.2">
      <c r="A393" s="68">
        <v>30011</v>
      </c>
      <c r="B393" s="69">
        <v>9</v>
      </c>
      <c r="C393" s="57"/>
      <c r="D393" s="57"/>
    </row>
    <row r="394" spans="1:4" x14ac:dyDescent="0.2">
      <c r="A394" s="68">
        <v>30042</v>
      </c>
      <c r="B394" s="69">
        <v>9.3000000000000007</v>
      </c>
      <c r="C394" s="57"/>
      <c r="D394" s="57"/>
    </row>
    <row r="395" spans="1:4" x14ac:dyDescent="0.2">
      <c r="A395" s="68">
        <v>30072</v>
      </c>
      <c r="B395" s="69">
        <v>9.4</v>
      </c>
      <c r="C395" s="57"/>
      <c r="D395" s="57"/>
    </row>
    <row r="396" spans="1:4" x14ac:dyDescent="0.2">
      <c r="A396" s="68">
        <v>30103</v>
      </c>
      <c r="B396" s="69">
        <v>9.6</v>
      </c>
      <c r="C396" s="57"/>
      <c r="D396" s="57"/>
    </row>
    <row r="397" spans="1:4" x14ac:dyDescent="0.2">
      <c r="A397" s="68">
        <v>30133</v>
      </c>
      <c r="B397" s="69">
        <v>9.8000000000000007</v>
      </c>
      <c r="C397" s="57"/>
      <c r="D397" s="57"/>
    </row>
    <row r="398" spans="1:4" x14ac:dyDescent="0.2">
      <c r="A398" s="68">
        <v>30164</v>
      </c>
      <c r="B398" s="69">
        <v>9.8000000000000007</v>
      </c>
      <c r="C398" s="57"/>
      <c r="D398" s="57"/>
    </row>
    <row r="399" spans="1:4" x14ac:dyDescent="0.2">
      <c r="A399" s="68">
        <v>30195</v>
      </c>
      <c r="B399" s="69">
        <v>10.1</v>
      </c>
      <c r="C399" s="57"/>
      <c r="D399" s="57"/>
    </row>
    <row r="400" spans="1:4" x14ac:dyDescent="0.2">
      <c r="A400" s="68">
        <v>30225</v>
      </c>
      <c r="B400" s="69">
        <v>10.4</v>
      </c>
      <c r="C400" s="57"/>
      <c r="D400" s="57"/>
    </row>
    <row r="401" spans="1:4" x14ac:dyDescent="0.2">
      <c r="A401" s="68">
        <v>30256</v>
      </c>
      <c r="B401" s="69">
        <v>10.8</v>
      </c>
      <c r="C401" s="57"/>
      <c r="D401" s="57"/>
    </row>
    <row r="402" spans="1:4" x14ac:dyDescent="0.2">
      <c r="A402" s="68">
        <v>30286</v>
      </c>
      <c r="B402" s="69">
        <v>10.8</v>
      </c>
      <c r="C402" s="57"/>
      <c r="D402" s="57"/>
    </row>
    <row r="403" spans="1:4" x14ac:dyDescent="0.2">
      <c r="A403" s="68">
        <v>30317</v>
      </c>
      <c r="B403" s="69">
        <v>10.4</v>
      </c>
      <c r="C403" s="57"/>
      <c r="D403" s="57"/>
    </row>
    <row r="404" spans="1:4" x14ac:dyDescent="0.2">
      <c r="A404" s="68">
        <v>30348</v>
      </c>
      <c r="B404" s="69">
        <v>10.4</v>
      </c>
      <c r="C404" s="57"/>
      <c r="D404" s="57"/>
    </row>
    <row r="405" spans="1:4" x14ac:dyDescent="0.2">
      <c r="A405" s="68">
        <v>30376</v>
      </c>
      <c r="B405" s="69">
        <v>10.3</v>
      </c>
      <c r="C405" s="57"/>
      <c r="D405" s="57"/>
    </row>
    <row r="406" spans="1:4" x14ac:dyDescent="0.2">
      <c r="A406" s="68">
        <v>30407</v>
      </c>
      <c r="B406" s="69">
        <v>10.199999999999999</v>
      </c>
      <c r="C406" s="57"/>
      <c r="D406" s="57"/>
    </row>
    <row r="407" spans="1:4" x14ac:dyDescent="0.2">
      <c r="A407" s="68">
        <v>30437</v>
      </c>
      <c r="B407" s="69">
        <v>10.1</v>
      </c>
      <c r="C407" s="57"/>
      <c r="D407" s="57"/>
    </row>
    <row r="408" spans="1:4" x14ac:dyDescent="0.2">
      <c r="A408" s="68">
        <v>30468</v>
      </c>
      <c r="B408" s="69">
        <v>10.1</v>
      </c>
      <c r="C408" s="57"/>
      <c r="D408" s="57"/>
    </row>
    <row r="409" spans="1:4" x14ac:dyDescent="0.2">
      <c r="A409" s="68">
        <v>30498</v>
      </c>
      <c r="B409" s="69">
        <v>9.4</v>
      </c>
      <c r="C409" s="57"/>
      <c r="D409" s="57"/>
    </row>
    <row r="410" spans="1:4" x14ac:dyDescent="0.2">
      <c r="A410" s="68">
        <v>30529</v>
      </c>
      <c r="B410" s="69">
        <v>9.5</v>
      </c>
      <c r="C410" s="57"/>
      <c r="D410" s="57"/>
    </row>
    <row r="411" spans="1:4" x14ac:dyDescent="0.2">
      <c r="A411" s="68">
        <v>30560</v>
      </c>
      <c r="B411" s="69">
        <v>9.1999999999999993</v>
      </c>
      <c r="C411" s="57"/>
      <c r="D411" s="57"/>
    </row>
    <row r="412" spans="1:4" x14ac:dyDescent="0.2">
      <c r="A412" s="68">
        <v>30590</v>
      </c>
      <c r="B412" s="69">
        <v>8.8000000000000007</v>
      </c>
      <c r="C412" s="57"/>
      <c r="D412" s="57"/>
    </row>
    <row r="413" spans="1:4" x14ac:dyDescent="0.2">
      <c r="A413" s="68">
        <v>30621</v>
      </c>
      <c r="B413" s="69">
        <v>8.5</v>
      </c>
      <c r="C413" s="57"/>
      <c r="D413" s="57"/>
    </row>
    <row r="414" spans="1:4" x14ac:dyDescent="0.2">
      <c r="A414" s="68">
        <v>30651</v>
      </c>
      <c r="B414" s="69">
        <v>8.3000000000000007</v>
      </c>
      <c r="C414" s="57"/>
      <c r="D414" s="57"/>
    </row>
    <row r="415" spans="1:4" x14ac:dyDescent="0.2">
      <c r="A415" s="68">
        <v>30682</v>
      </c>
      <c r="B415" s="69">
        <v>8</v>
      </c>
      <c r="C415" s="57"/>
      <c r="D415" s="57"/>
    </row>
    <row r="416" spans="1:4" x14ac:dyDescent="0.2">
      <c r="A416" s="68">
        <v>30713</v>
      </c>
      <c r="B416" s="69">
        <v>7.8</v>
      </c>
      <c r="C416" s="57"/>
      <c r="D416" s="57"/>
    </row>
    <row r="417" spans="1:4" x14ac:dyDescent="0.2">
      <c r="A417" s="68">
        <v>30742</v>
      </c>
      <c r="B417" s="69">
        <v>7.8</v>
      </c>
      <c r="C417" s="57"/>
      <c r="D417" s="57"/>
    </row>
    <row r="418" spans="1:4" x14ac:dyDescent="0.2">
      <c r="A418" s="68">
        <v>30773</v>
      </c>
      <c r="B418" s="69">
        <v>7.7</v>
      </c>
      <c r="C418" s="57"/>
      <c r="D418" s="57"/>
    </row>
    <row r="419" spans="1:4" x14ac:dyDescent="0.2">
      <c r="A419" s="68">
        <v>30803</v>
      </c>
      <c r="B419" s="69">
        <v>7.4</v>
      </c>
      <c r="C419" s="57"/>
      <c r="D419" s="57"/>
    </row>
    <row r="420" spans="1:4" x14ac:dyDescent="0.2">
      <c r="A420" s="68">
        <v>30834</v>
      </c>
      <c r="B420" s="69">
        <v>7.2</v>
      </c>
      <c r="C420" s="57"/>
      <c r="D420" s="57"/>
    </row>
    <row r="421" spans="1:4" x14ac:dyDescent="0.2">
      <c r="A421" s="68">
        <v>30864</v>
      </c>
      <c r="B421" s="69">
        <v>7.5</v>
      </c>
      <c r="C421" s="57"/>
      <c r="D421" s="57"/>
    </row>
    <row r="422" spans="1:4" x14ac:dyDescent="0.2">
      <c r="A422" s="68">
        <v>30895</v>
      </c>
      <c r="B422" s="69">
        <v>7.5</v>
      </c>
      <c r="C422" s="57"/>
      <c r="D422" s="57"/>
    </row>
    <row r="423" spans="1:4" x14ac:dyDescent="0.2">
      <c r="A423" s="68">
        <v>30926</v>
      </c>
      <c r="B423" s="69">
        <v>7.3</v>
      </c>
      <c r="C423" s="57"/>
      <c r="D423" s="57"/>
    </row>
    <row r="424" spans="1:4" x14ac:dyDescent="0.2">
      <c r="A424" s="68">
        <v>30956</v>
      </c>
      <c r="B424" s="69">
        <v>7.4</v>
      </c>
      <c r="C424" s="57"/>
      <c r="D424" s="57"/>
    </row>
    <row r="425" spans="1:4" x14ac:dyDescent="0.2">
      <c r="A425" s="68">
        <v>30987</v>
      </c>
      <c r="B425" s="69">
        <v>7.2</v>
      </c>
      <c r="C425" s="57"/>
      <c r="D425" s="57"/>
    </row>
    <row r="426" spans="1:4" x14ac:dyDescent="0.2">
      <c r="A426" s="68">
        <v>31017</v>
      </c>
      <c r="B426" s="69">
        <v>7.3</v>
      </c>
      <c r="C426" s="57"/>
      <c r="D426" s="57"/>
    </row>
    <row r="427" spans="1:4" x14ac:dyDescent="0.2">
      <c r="A427" s="68">
        <v>31048</v>
      </c>
      <c r="B427" s="69">
        <v>7.3</v>
      </c>
      <c r="C427" s="57"/>
      <c r="D427" s="57"/>
    </row>
    <row r="428" spans="1:4" x14ac:dyDescent="0.2">
      <c r="A428" s="68">
        <v>31079</v>
      </c>
      <c r="B428" s="69">
        <v>7.2</v>
      </c>
      <c r="C428" s="57"/>
      <c r="D428" s="57"/>
    </row>
    <row r="429" spans="1:4" x14ac:dyDescent="0.2">
      <c r="A429" s="68">
        <v>31107</v>
      </c>
      <c r="B429" s="69">
        <v>7.2</v>
      </c>
      <c r="C429" s="57"/>
      <c r="D429" s="57"/>
    </row>
    <row r="430" spans="1:4" x14ac:dyDescent="0.2">
      <c r="A430" s="68">
        <v>31138</v>
      </c>
      <c r="B430" s="69">
        <v>7.3</v>
      </c>
      <c r="C430" s="57"/>
      <c r="D430" s="57"/>
    </row>
    <row r="431" spans="1:4" x14ac:dyDescent="0.2">
      <c r="A431" s="68">
        <v>31168</v>
      </c>
      <c r="B431" s="69">
        <v>7.2</v>
      </c>
      <c r="C431" s="57"/>
      <c r="D431" s="57"/>
    </row>
    <row r="432" spans="1:4" x14ac:dyDescent="0.2">
      <c r="A432" s="68">
        <v>31199</v>
      </c>
      <c r="B432" s="69">
        <v>7.4</v>
      </c>
      <c r="C432" s="57"/>
      <c r="D432" s="57"/>
    </row>
    <row r="433" spans="1:4" x14ac:dyDescent="0.2">
      <c r="A433" s="68">
        <v>31229</v>
      </c>
      <c r="B433" s="69">
        <v>7.4</v>
      </c>
      <c r="C433" s="57"/>
      <c r="D433" s="57"/>
    </row>
    <row r="434" spans="1:4" x14ac:dyDescent="0.2">
      <c r="A434" s="68">
        <v>31260</v>
      </c>
      <c r="B434" s="69">
        <v>7.1</v>
      </c>
      <c r="C434" s="57"/>
      <c r="D434" s="57"/>
    </row>
    <row r="435" spans="1:4" x14ac:dyDescent="0.2">
      <c r="A435" s="68">
        <v>31291</v>
      </c>
      <c r="B435" s="69">
        <v>7.1</v>
      </c>
      <c r="C435" s="57"/>
      <c r="D435" s="57"/>
    </row>
    <row r="436" spans="1:4" x14ac:dyDescent="0.2">
      <c r="A436" s="68">
        <v>31321</v>
      </c>
      <c r="B436" s="69">
        <v>7.1</v>
      </c>
      <c r="C436" s="57"/>
      <c r="D436" s="57"/>
    </row>
    <row r="437" spans="1:4" x14ac:dyDescent="0.2">
      <c r="A437" s="68">
        <v>31352</v>
      </c>
      <c r="B437" s="69">
        <v>7</v>
      </c>
      <c r="C437" s="57"/>
      <c r="D437" s="57"/>
    </row>
    <row r="438" spans="1:4" x14ac:dyDescent="0.2">
      <c r="A438" s="68">
        <v>31382</v>
      </c>
      <c r="B438" s="69">
        <v>7</v>
      </c>
      <c r="C438" s="57"/>
      <c r="D438" s="57"/>
    </row>
    <row r="439" spans="1:4" x14ac:dyDescent="0.2">
      <c r="A439" s="68">
        <v>31413</v>
      </c>
      <c r="B439" s="69">
        <v>6.7</v>
      </c>
      <c r="C439" s="57"/>
      <c r="D439" s="57"/>
    </row>
    <row r="440" spans="1:4" x14ac:dyDescent="0.2">
      <c r="A440" s="68">
        <v>31444</v>
      </c>
      <c r="B440" s="69">
        <v>7.2</v>
      </c>
      <c r="C440" s="57"/>
      <c r="D440" s="57"/>
    </row>
    <row r="441" spans="1:4" x14ac:dyDescent="0.2">
      <c r="A441" s="68">
        <v>31472</v>
      </c>
      <c r="B441" s="69">
        <v>7.2</v>
      </c>
      <c r="C441" s="57"/>
      <c r="D441" s="57"/>
    </row>
    <row r="442" spans="1:4" x14ac:dyDescent="0.2">
      <c r="A442" s="68">
        <v>31503</v>
      </c>
      <c r="B442" s="69">
        <v>7.1</v>
      </c>
      <c r="C442" s="57"/>
      <c r="D442" s="57"/>
    </row>
    <row r="443" spans="1:4" x14ac:dyDescent="0.2">
      <c r="A443" s="68">
        <v>31533</v>
      </c>
      <c r="B443" s="69">
        <v>7.2</v>
      </c>
      <c r="C443" s="57"/>
      <c r="D443" s="57"/>
    </row>
    <row r="444" spans="1:4" x14ac:dyDescent="0.2">
      <c r="A444" s="68">
        <v>31564</v>
      </c>
      <c r="B444" s="69">
        <v>7.2</v>
      </c>
      <c r="C444" s="57"/>
      <c r="D444" s="57"/>
    </row>
    <row r="445" spans="1:4" x14ac:dyDescent="0.2">
      <c r="A445" s="68">
        <v>31594</v>
      </c>
      <c r="B445" s="69">
        <v>7</v>
      </c>
      <c r="C445" s="57"/>
      <c r="D445" s="57"/>
    </row>
    <row r="446" spans="1:4" x14ac:dyDescent="0.2">
      <c r="A446" s="68">
        <v>31625</v>
      </c>
      <c r="B446" s="69">
        <v>6.9</v>
      </c>
      <c r="C446" s="57"/>
      <c r="D446" s="57"/>
    </row>
    <row r="447" spans="1:4" x14ac:dyDescent="0.2">
      <c r="A447" s="68">
        <v>31656</v>
      </c>
      <c r="B447" s="69">
        <v>7</v>
      </c>
      <c r="C447" s="57"/>
      <c r="D447" s="57"/>
    </row>
    <row r="448" spans="1:4" x14ac:dyDescent="0.2">
      <c r="A448" s="68">
        <v>31686</v>
      </c>
      <c r="B448" s="69">
        <v>7</v>
      </c>
      <c r="C448" s="57"/>
      <c r="D448" s="57"/>
    </row>
    <row r="449" spans="1:4" x14ac:dyDescent="0.2">
      <c r="A449" s="68">
        <v>31717</v>
      </c>
      <c r="B449" s="69">
        <v>6.9</v>
      </c>
      <c r="C449" s="57"/>
      <c r="D449" s="57"/>
    </row>
    <row r="450" spans="1:4" x14ac:dyDescent="0.2">
      <c r="A450" s="68">
        <v>31747</v>
      </c>
      <c r="B450" s="69">
        <v>6.6</v>
      </c>
      <c r="C450" s="57"/>
      <c r="D450" s="57"/>
    </row>
    <row r="451" spans="1:4" x14ac:dyDescent="0.2">
      <c r="A451" s="68">
        <v>31778</v>
      </c>
      <c r="B451" s="69">
        <v>6.6</v>
      </c>
      <c r="C451" s="57"/>
      <c r="D451" s="57"/>
    </row>
    <row r="452" spans="1:4" x14ac:dyDescent="0.2">
      <c r="A452" s="68">
        <v>31809</v>
      </c>
      <c r="B452" s="69">
        <v>6.6</v>
      </c>
      <c r="C452" s="57"/>
      <c r="D452" s="57"/>
    </row>
    <row r="453" spans="1:4" x14ac:dyDescent="0.2">
      <c r="A453" s="68">
        <v>31837</v>
      </c>
      <c r="B453" s="69">
        <v>6.6</v>
      </c>
      <c r="C453" s="57"/>
      <c r="D453" s="57"/>
    </row>
    <row r="454" spans="1:4" x14ac:dyDescent="0.2">
      <c r="A454" s="68">
        <v>31868</v>
      </c>
      <c r="B454" s="69">
        <v>6.3</v>
      </c>
      <c r="C454" s="57"/>
      <c r="D454" s="57"/>
    </row>
    <row r="455" spans="1:4" x14ac:dyDescent="0.2">
      <c r="A455" s="68">
        <v>31898</v>
      </c>
      <c r="B455" s="69">
        <v>6.3</v>
      </c>
      <c r="C455" s="57"/>
      <c r="D455" s="57"/>
    </row>
    <row r="456" spans="1:4" x14ac:dyDescent="0.2">
      <c r="A456" s="68">
        <v>31929</v>
      </c>
      <c r="B456" s="69">
        <v>6.2</v>
      </c>
      <c r="C456" s="57"/>
      <c r="D456" s="57"/>
    </row>
    <row r="457" spans="1:4" x14ac:dyDescent="0.2">
      <c r="A457" s="68">
        <v>31959</v>
      </c>
      <c r="B457" s="69">
        <v>6.1</v>
      </c>
      <c r="C457" s="57"/>
      <c r="D457" s="57"/>
    </row>
    <row r="458" spans="1:4" x14ac:dyDescent="0.2">
      <c r="A458" s="68">
        <v>31990</v>
      </c>
      <c r="B458" s="69">
        <v>6</v>
      </c>
      <c r="C458" s="57"/>
      <c r="D458" s="57"/>
    </row>
    <row r="459" spans="1:4" x14ac:dyDescent="0.2">
      <c r="A459" s="68">
        <v>32021</v>
      </c>
      <c r="B459" s="69">
        <v>5.9</v>
      </c>
      <c r="C459" s="57"/>
      <c r="D459" s="57"/>
    </row>
    <row r="460" spans="1:4" x14ac:dyDescent="0.2">
      <c r="A460" s="68">
        <v>32051</v>
      </c>
      <c r="B460" s="69">
        <v>6</v>
      </c>
      <c r="C460" s="57"/>
      <c r="D460" s="57"/>
    </row>
    <row r="461" spans="1:4" x14ac:dyDescent="0.2">
      <c r="A461" s="68">
        <v>32082</v>
      </c>
      <c r="B461" s="69">
        <v>5.8</v>
      </c>
      <c r="C461" s="57"/>
      <c r="D461" s="57"/>
    </row>
    <row r="462" spans="1:4" x14ac:dyDescent="0.2">
      <c r="A462" s="68">
        <v>32112</v>
      </c>
      <c r="B462" s="69">
        <v>5.7</v>
      </c>
      <c r="C462" s="57"/>
      <c r="D462" s="57"/>
    </row>
    <row r="463" spans="1:4" x14ac:dyDescent="0.2">
      <c r="A463" s="68">
        <v>32143</v>
      </c>
      <c r="B463" s="69">
        <v>5.7</v>
      </c>
      <c r="C463" s="57"/>
      <c r="D463" s="57"/>
    </row>
    <row r="464" spans="1:4" x14ac:dyDescent="0.2">
      <c r="A464" s="68">
        <v>32174</v>
      </c>
      <c r="B464" s="69">
        <v>5.7</v>
      </c>
      <c r="C464" s="57"/>
      <c r="D464" s="57"/>
    </row>
    <row r="465" spans="1:4" x14ac:dyDescent="0.2">
      <c r="A465" s="68">
        <v>32203</v>
      </c>
      <c r="B465" s="69">
        <v>5.7</v>
      </c>
      <c r="C465" s="57"/>
      <c r="D465" s="57"/>
    </row>
    <row r="466" spans="1:4" x14ac:dyDescent="0.2">
      <c r="A466" s="68">
        <v>32234</v>
      </c>
      <c r="B466" s="69">
        <v>5.4</v>
      </c>
      <c r="C466" s="57"/>
      <c r="D466" s="57"/>
    </row>
    <row r="467" spans="1:4" x14ac:dyDescent="0.2">
      <c r="A467" s="68">
        <v>32264</v>
      </c>
      <c r="B467" s="69">
        <v>5.6</v>
      </c>
      <c r="C467" s="57"/>
      <c r="D467" s="57"/>
    </row>
    <row r="468" spans="1:4" x14ac:dyDescent="0.2">
      <c r="A468" s="68">
        <v>32295</v>
      </c>
      <c r="B468" s="69">
        <v>5.4</v>
      </c>
      <c r="C468" s="57"/>
      <c r="D468" s="57"/>
    </row>
    <row r="469" spans="1:4" x14ac:dyDescent="0.2">
      <c r="A469" s="68">
        <v>32325</v>
      </c>
      <c r="B469" s="69">
        <v>5.4</v>
      </c>
      <c r="C469" s="57"/>
      <c r="D469" s="57"/>
    </row>
    <row r="470" spans="1:4" x14ac:dyDescent="0.2">
      <c r="A470" s="68">
        <v>32356</v>
      </c>
      <c r="B470" s="69">
        <v>5.6</v>
      </c>
      <c r="C470" s="57"/>
      <c r="D470" s="57"/>
    </row>
    <row r="471" spans="1:4" x14ac:dyDescent="0.2">
      <c r="A471" s="68">
        <v>32387</v>
      </c>
      <c r="B471" s="69">
        <v>5.4</v>
      </c>
      <c r="C471" s="57"/>
      <c r="D471" s="57"/>
    </row>
    <row r="472" spans="1:4" x14ac:dyDescent="0.2">
      <c r="A472" s="68">
        <v>32417</v>
      </c>
      <c r="B472" s="69">
        <v>5.4</v>
      </c>
      <c r="C472" s="57"/>
      <c r="D472" s="57"/>
    </row>
    <row r="473" spans="1:4" x14ac:dyDescent="0.2">
      <c r="A473" s="68">
        <v>32448</v>
      </c>
      <c r="B473" s="69">
        <v>5.3</v>
      </c>
      <c r="C473" s="57"/>
      <c r="D473" s="57"/>
    </row>
    <row r="474" spans="1:4" x14ac:dyDescent="0.2">
      <c r="A474" s="68">
        <v>32478</v>
      </c>
      <c r="B474" s="69">
        <v>5.3</v>
      </c>
      <c r="C474" s="57"/>
      <c r="D474" s="57"/>
    </row>
    <row r="475" spans="1:4" x14ac:dyDescent="0.2">
      <c r="A475" s="68">
        <v>32509</v>
      </c>
      <c r="B475" s="69">
        <v>5.4</v>
      </c>
      <c r="C475" s="57"/>
      <c r="D475" s="57"/>
    </row>
    <row r="476" spans="1:4" x14ac:dyDescent="0.2">
      <c r="A476" s="68">
        <v>32540</v>
      </c>
      <c r="B476" s="69">
        <v>5.2</v>
      </c>
      <c r="C476" s="57"/>
      <c r="D476" s="57"/>
    </row>
    <row r="477" spans="1:4" x14ac:dyDescent="0.2">
      <c r="A477" s="68">
        <v>32568</v>
      </c>
      <c r="B477" s="69">
        <v>5</v>
      </c>
      <c r="C477" s="57"/>
      <c r="D477" s="57"/>
    </row>
    <row r="478" spans="1:4" x14ac:dyDescent="0.2">
      <c r="A478" s="68">
        <v>32599</v>
      </c>
      <c r="B478" s="69">
        <v>5.2</v>
      </c>
      <c r="C478" s="57"/>
      <c r="D478" s="57"/>
    </row>
    <row r="479" spans="1:4" x14ac:dyDescent="0.2">
      <c r="A479" s="68">
        <v>32629</v>
      </c>
      <c r="B479" s="69">
        <v>5.2</v>
      </c>
      <c r="C479" s="57"/>
      <c r="D479" s="57"/>
    </row>
    <row r="480" spans="1:4" x14ac:dyDescent="0.2">
      <c r="A480" s="68">
        <v>32660</v>
      </c>
      <c r="B480" s="69">
        <v>5.3</v>
      </c>
      <c r="C480" s="57"/>
      <c r="D480" s="57"/>
    </row>
    <row r="481" spans="1:4" x14ac:dyDescent="0.2">
      <c r="A481" s="68">
        <v>32690</v>
      </c>
      <c r="B481" s="69">
        <v>5.2</v>
      </c>
      <c r="C481" s="57"/>
      <c r="D481" s="57"/>
    </row>
    <row r="482" spans="1:4" x14ac:dyDescent="0.2">
      <c r="A482" s="68">
        <v>32721</v>
      </c>
      <c r="B482" s="69">
        <v>5.2</v>
      </c>
      <c r="C482" s="57"/>
      <c r="D482" s="57"/>
    </row>
    <row r="483" spans="1:4" x14ac:dyDescent="0.2">
      <c r="A483" s="68">
        <v>32752</v>
      </c>
      <c r="B483" s="69">
        <v>5.3</v>
      </c>
      <c r="C483" s="57"/>
      <c r="D483" s="57"/>
    </row>
    <row r="484" spans="1:4" x14ac:dyDescent="0.2">
      <c r="A484" s="68">
        <v>32782</v>
      </c>
      <c r="B484" s="69">
        <v>5.3</v>
      </c>
      <c r="C484" s="57"/>
      <c r="D484" s="57"/>
    </row>
    <row r="485" spans="1:4" x14ac:dyDescent="0.2">
      <c r="A485" s="68">
        <v>32813</v>
      </c>
      <c r="B485" s="69">
        <v>5.4</v>
      </c>
      <c r="C485" s="57"/>
      <c r="D485" s="57"/>
    </row>
    <row r="486" spans="1:4" x14ac:dyDescent="0.2">
      <c r="A486" s="68">
        <v>32843</v>
      </c>
      <c r="B486" s="69">
        <v>5.4</v>
      </c>
      <c r="C486" s="57"/>
      <c r="D486" s="57"/>
    </row>
    <row r="487" spans="1:4" x14ac:dyDescent="0.2">
      <c r="A487" s="68">
        <v>32874</v>
      </c>
      <c r="B487" s="69">
        <v>5.4</v>
      </c>
      <c r="C487" s="57"/>
      <c r="D487" s="57"/>
    </row>
    <row r="488" spans="1:4" x14ac:dyDescent="0.2">
      <c r="A488" s="68">
        <v>32905</v>
      </c>
      <c r="B488" s="69">
        <v>5.3</v>
      </c>
      <c r="C488" s="57"/>
      <c r="D488" s="57"/>
    </row>
    <row r="489" spans="1:4" x14ac:dyDescent="0.2">
      <c r="A489" s="68">
        <v>32933</v>
      </c>
      <c r="B489" s="69">
        <v>5.2</v>
      </c>
      <c r="C489" s="57"/>
      <c r="D489" s="57"/>
    </row>
    <row r="490" spans="1:4" x14ac:dyDescent="0.2">
      <c r="A490" s="68">
        <v>32964</v>
      </c>
      <c r="B490" s="69">
        <v>5.4</v>
      </c>
      <c r="C490" s="57"/>
      <c r="D490" s="57"/>
    </row>
    <row r="491" spans="1:4" x14ac:dyDescent="0.2">
      <c r="A491" s="68">
        <v>32994</v>
      </c>
      <c r="B491" s="69">
        <v>5.4</v>
      </c>
      <c r="C491" s="57"/>
      <c r="D491" s="57"/>
    </row>
    <row r="492" spans="1:4" x14ac:dyDescent="0.2">
      <c r="A492" s="68">
        <v>33025</v>
      </c>
      <c r="B492" s="69">
        <v>5.2</v>
      </c>
      <c r="C492" s="57"/>
      <c r="D492" s="57"/>
    </row>
    <row r="493" spans="1:4" x14ac:dyDescent="0.2">
      <c r="A493" s="68">
        <v>33055</v>
      </c>
      <c r="B493" s="69">
        <v>5.5</v>
      </c>
      <c r="C493" s="57"/>
      <c r="D493" s="57"/>
    </row>
    <row r="494" spans="1:4" x14ac:dyDescent="0.2">
      <c r="A494" s="68">
        <v>33086</v>
      </c>
      <c r="B494" s="69">
        <v>5.7</v>
      </c>
      <c r="C494" s="57"/>
      <c r="D494" s="57"/>
    </row>
    <row r="495" spans="1:4" x14ac:dyDescent="0.2">
      <c r="A495" s="68">
        <v>33117</v>
      </c>
      <c r="B495" s="69">
        <v>5.9</v>
      </c>
      <c r="C495" s="57"/>
      <c r="D495" s="57"/>
    </row>
    <row r="496" spans="1:4" x14ac:dyDescent="0.2">
      <c r="A496" s="68">
        <v>33147</v>
      </c>
      <c r="B496" s="69">
        <v>5.9</v>
      </c>
      <c r="C496" s="57"/>
      <c r="D496" s="57"/>
    </row>
    <row r="497" spans="1:4" x14ac:dyDescent="0.2">
      <c r="A497" s="68">
        <v>33178</v>
      </c>
      <c r="B497" s="69">
        <v>6.2</v>
      </c>
      <c r="C497" s="57"/>
      <c r="D497" s="57"/>
    </row>
    <row r="498" spans="1:4" x14ac:dyDescent="0.2">
      <c r="A498" s="68">
        <v>33208</v>
      </c>
      <c r="B498" s="69">
        <v>6.3</v>
      </c>
      <c r="C498" s="57"/>
      <c r="D498" s="57"/>
    </row>
    <row r="499" spans="1:4" x14ac:dyDescent="0.2">
      <c r="A499" s="68">
        <v>33239</v>
      </c>
      <c r="B499" s="69">
        <v>6.4</v>
      </c>
      <c r="C499" s="57"/>
      <c r="D499" s="57"/>
    </row>
    <row r="500" spans="1:4" x14ac:dyDescent="0.2">
      <c r="A500" s="68">
        <v>33270</v>
      </c>
      <c r="B500" s="69">
        <v>6.6</v>
      </c>
      <c r="C500" s="57"/>
      <c r="D500" s="57"/>
    </row>
    <row r="501" spans="1:4" x14ac:dyDescent="0.2">
      <c r="A501" s="68">
        <v>33298</v>
      </c>
      <c r="B501" s="69">
        <v>6.8</v>
      </c>
      <c r="C501" s="57"/>
      <c r="D501" s="57"/>
    </row>
    <row r="502" spans="1:4" x14ac:dyDescent="0.2">
      <c r="A502" s="68">
        <v>33329</v>
      </c>
      <c r="B502" s="69">
        <v>6.7</v>
      </c>
      <c r="C502" s="57"/>
      <c r="D502" s="57"/>
    </row>
    <row r="503" spans="1:4" x14ac:dyDescent="0.2">
      <c r="A503" s="68">
        <v>33359</v>
      </c>
      <c r="B503" s="69">
        <v>6.9</v>
      </c>
      <c r="C503" s="57"/>
      <c r="D503" s="57"/>
    </row>
    <row r="504" spans="1:4" x14ac:dyDescent="0.2">
      <c r="A504" s="68">
        <v>33390</v>
      </c>
      <c r="B504" s="69">
        <v>6.9</v>
      </c>
      <c r="C504" s="57"/>
      <c r="D504" s="57"/>
    </row>
    <row r="505" spans="1:4" x14ac:dyDescent="0.2">
      <c r="A505" s="68">
        <v>33420</v>
      </c>
      <c r="B505" s="69">
        <v>6.8</v>
      </c>
      <c r="C505" s="57"/>
      <c r="D505" s="57"/>
    </row>
    <row r="506" spans="1:4" x14ac:dyDescent="0.2">
      <c r="A506" s="68">
        <v>33451</v>
      </c>
      <c r="B506" s="69">
        <v>6.9</v>
      </c>
      <c r="C506" s="57"/>
      <c r="D506" s="57"/>
    </row>
    <row r="507" spans="1:4" x14ac:dyDescent="0.2">
      <c r="A507" s="68">
        <v>33482</v>
      </c>
      <c r="B507" s="69">
        <v>6.9</v>
      </c>
      <c r="C507" s="57"/>
      <c r="D507" s="57"/>
    </row>
    <row r="508" spans="1:4" x14ac:dyDescent="0.2">
      <c r="A508" s="68">
        <v>33512</v>
      </c>
      <c r="B508" s="69">
        <v>7</v>
      </c>
      <c r="C508" s="57"/>
      <c r="D508" s="57"/>
    </row>
    <row r="509" spans="1:4" x14ac:dyDescent="0.2">
      <c r="A509" s="68">
        <v>33543</v>
      </c>
      <c r="B509" s="69">
        <v>7</v>
      </c>
      <c r="C509" s="57"/>
      <c r="D509" s="57"/>
    </row>
    <row r="510" spans="1:4" x14ac:dyDescent="0.2">
      <c r="A510" s="68">
        <v>33573</v>
      </c>
      <c r="B510" s="69">
        <v>7.3</v>
      </c>
      <c r="C510" s="57"/>
      <c r="D510" s="57"/>
    </row>
    <row r="511" spans="1:4" x14ac:dyDescent="0.2">
      <c r="A511" s="68">
        <v>33604</v>
      </c>
      <c r="B511" s="69">
        <v>7.3</v>
      </c>
      <c r="C511" s="57"/>
      <c r="D511" s="57"/>
    </row>
    <row r="512" spans="1:4" x14ac:dyDescent="0.2">
      <c r="A512" s="68">
        <v>33635</v>
      </c>
      <c r="B512" s="69">
        <v>7.4</v>
      </c>
      <c r="C512" s="57"/>
      <c r="D512" s="57"/>
    </row>
    <row r="513" spans="1:4" x14ac:dyDescent="0.2">
      <c r="A513" s="68">
        <v>33664</v>
      </c>
      <c r="B513" s="69">
        <v>7.4</v>
      </c>
      <c r="C513" s="57"/>
      <c r="D513" s="57"/>
    </row>
    <row r="514" spans="1:4" x14ac:dyDescent="0.2">
      <c r="A514" s="68">
        <v>33695</v>
      </c>
      <c r="B514" s="69">
        <v>7.4</v>
      </c>
      <c r="C514" s="57"/>
      <c r="D514" s="57"/>
    </row>
    <row r="515" spans="1:4" x14ac:dyDescent="0.2">
      <c r="A515" s="68">
        <v>33725</v>
      </c>
      <c r="B515" s="69">
        <v>7.6</v>
      </c>
      <c r="C515" s="57"/>
      <c r="D515" s="57"/>
    </row>
    <row r="516" spans="1:4" x14ac:dyDescent="0.2">
      <c r="A516" s="68">
        <v>33756</v>
      </c>
      <c r="B516" s="69">
        <v>7.8</v>
      </c>
      <c r="C516" s="57"/>
      <c r="D516" s="57"/>
    </row>
    <row r="517" spans="1:4" x14ac:dyDescent="0.2">
      <c r="A517" s="68">
        <v>33786</v>
      </c>
      <c r="B517" s="69">
        <v>7.7</v>
      </c>
      <c r="C517" s="57"/>
      <c r="D517" s="57"/>
    </row>
    <row r="518" spans="1:4" x14ac:dyDescent="0.2">
      <c r="A518" s="68">
        <v>33817</v>
      </c>
      <c r="B518" s="69">
        <v>7.6</v>
      </c>
      <c r="C518" s="57"/>
      <c r="D518" s="57"/>
    </row>
    <row r="519" spans="1:4" x14ac:dyDescent="0.2">
      <c r="A519" s="68">
        <v>33848</v>
      </c>
      <c r="B519" s="69">
        <v>7.6</v>
      </c>
      <c r="C519" s="57"/>
      <c r="D519" s="57"/>
    </row>
    <row r="520" spans="1:4" x14ac:dyDescent="0.2">
      <c r="A520" s="68">
        <v>33878</v>
      </c>
      <c r="B520" s="69">
        <v>7.3</v>
      </c>
      <c r="C520" s="57"/>
      <c r="D520" s="57"/>
    </row>
    <row r="521" spans="1:4" x14ac:dyDescent="0.2">
      <c r="A521" s="68">
        <v>33909</v>
      </c>
      <c r="B521" s="69">
        <v>7.4</v>
      </c>
      <c r="C521" s="57"/>
      <c r="D521" s="57"/>
    </row>
    <row r="522" spans="1:4" x14ac:dyDescent="0.2">
      <c r="A522" s="68">
        <v>33939</v>
      </c>
      <c r="B522" s="69">
        <v>7.4</v>
      </c>
      <c r="C522" s="57"/>
      <c r="D522" s="57"/>
    </row>
    <row r="523" spans="1:4" x14ac:dyDescent="0.2">
      <c r="A523" s="68">
        <v>33970</v>
      </c>
      <c r="B523" s="69">
        <v>7.3</v>
      </c>
      <c r="C523" s="57"/>
      <c r="D523" s="57"/>
    </row>
    <row r="524" spans="1:4" x14ac:dyDescent="0.2">
      <c r="A524" s="68">
        <v>34001</v>
      </c>
      <c r="B524" s="69">
        <v>7.1</v>
      </c>
      <c r="C524" s="57"/>
      <c r="D524" s="57"/>
    </row>
    <row r="525" spans="1:4" x14ac:dyDescent="0.2">
      <c r="A525" s="68">
        <v>34029</v>
      </c>
      <c r="B525" s="69">
        <v>7</v>
      </c>
      <c r="C525" s="57"/>
      <c r="D525" s="57"/>
    </row>
    <row r="526" spans="1:4" x14ac:dyDescent="0.2">
      <c r="A526" s="68">
        <v>34060</v>
      </c>
      <c r="B526" s="69">
        <v>7.1</v>
      </c>
      <c r="C526" s="57"/>
      <c r="D526" s="57"/>
    </row>
    <row r="527" spans="1:4" x14ac:dyDescent="0.2">
      <c r="A527" s="68">
        <v>34090</v>
      </c>
      <c r="B527" s="69">
        <v>7.1</v>
      </c>
      <c r="C527" s="57"/>
      <c r="D527" s="57"/>
    </row>
    <row r="528" spans="1:4" x14ac:dyDescent="0.2">
      <c r="A528" s="68">
        <v>34121</v>
      </c>
      <c r="B528" s="69">
        <v>7</v>
      </c>
      <c r="C528" s="57"/>
      <c r="D528" s="57"/>
    </row>
    <row r="529" spans="1:4" x14ac:dyDescent="0.2">
      <c r="A529" s="68">
        <v>34151</v>
      </c>
      <c r="B529" s="69">
        <v>6.9</v>
      </c>
      <c r="C529" s="57"/>
      <c r="D529" s="57"/>
    </row>
    <row r="530" spans="1:4" x14ac:dyDescent="0.2">
      <c r="A530" s="68">
        <v>34182</v>
      </c>
      <c r="B530" s="69">
        <v>6.8</v>
      </c>
      <c r="C530" s="57"/>
      <c r="D530" s="57"/>
    </row>
    <row r="531" spans="1:4" x14ac:dyDescent="0.2">
      <c r="A531" s="68">
        <v>34213</v>
      </c>
      <c r="B531" s="69">
        <v>6.7</v>
      </c>
      <c r="C531" s="57"/>
      <c r="D531" s="57"/>
    </row>
    <row r="532" spans="1:4" x14ac:dyDescent="0.2">
      <c r="A532" s="68">
        <v>34243</v>
      </c>
      <c r="B532" s="69">
        <v>6.8</v>
      </c>
      <c r="C532" s="57"/>
      <c r="D532" s="57"/>
    </row>
    <row r="533" spans="1:4" x14ac:dyDescent="0.2">
      <c r="A533" s="68">
        <v>34274</v>
      </c>
      <c r="B533" s="69">
        <v>6.6</v>
      </c>
      <c r="C533" s="57"/>
      <c r="D533" s="57"/>
    </row>
    <row r="534" spans="1:4" x14ac:dyDescent="0.2">
      <c r="A534" s="68">
        <v>34304</v>
      </c>
      <c r="B534" s="69">
        <v>6.5</v>
      </c>
      <c r="C534" s="57"/>
      <c r="D534" s="57"/>
    </row>
    <row r="535" spans="1:4" x14ac:dyDescent="0.2">
      <c r="A535" s="68">
        <v>34335</v>
      </c>
      <c r="B535" s="69">
        <v>6.6</v>
      </c>
      <c r="C535" s="57"/>
      <c r="D535" s="57"/>
    </row>
    <row r="536" spans="1:4" x14ac:dyDescent="0.2">
      <c r="A536" s="68">
        <v>34366</v>
      </c>
      <c r="B536" s="69">
        <v>6.6</v>
      </c>
      <c r="C536" s="57"/>
      <c r="D536" s="57"/>
    </row>
    <row r="537" spans="1:4" x14ac:dyDescent="0.2">
      <c r="A537" s="68">
        <v>34394</v>
      </c>
      <c r="B537" s="69">
        <v>6.5</v>
      </c>
      <c r="C537" s="57"/>
      <c r="D537" s="57"/>
    </row>
    <row r="538" spans="1:4" x14ac:dyDescent="0.2">
      <c r="A538" s="68">
        <v>34425</v>
      </c>
      <c r="B538" s="69">
        <v>6.4</v>
      </c>
      <c r="C538" s="57"/>
      <c r="D538" s="57"/>
    </row>
    <row r="539" spans="1:4" x14ac:dyDescent="0.2">
      <c r="A539" s="68">
        <v>34455</v>
      </c>
      <c r="B539" s="69">
        <v>6.1</v>
      </c>
      <c r="C539" s="57"/>
      <c r="D539" s="57"/>
    </row>
    <row r="540" spans="1:4" x14ac:dyDescent="0.2">
      <c r="A540" s="68">
        <v>34486</v>
      </c>
      <c r="B540" s="69">
        <v>6.1</v>
      </c>
      <c r="C540" s="57"/>
      <c r="D540" s="57"/>
    </row>
    <row r="541" spans="1:4" x14ac:dyDescent="0.2">
      <c r="A541" s="68">
        <v>34516</v>
      </c>
      <c r="B541" s="69">
        <v>6.1</v>
      </c>
      <c r="C541" s="57"/>
      <c r="D541" s="57"/>
    </row>
    <row r="542" spans="1:4" x14ac:dyDescent="0.2">
      <c r="A542" s="68">
        <v>34547</v>
      </c>
      <c r="B542" s="69">
        <v>6</v>
      </c>
      <c r="C542" s="57"/>
      <c r="D542" s="57"/>
    </row>
    <row r="543" spans="1:4" x14ac:dyDescent="0.2">
      <c r="A543" s="68">
        <v>34578</v>
      </c>
      <c r="B543" s="69">
        <v>5.9</v>
      </c>
      <c r="C543" s="57"/>
      <c r="D543" s="57"/>
    </row>
    <row r="544" spans="1:4" x14ac:dyDescent="0.2">
      <c r="A544" s="68">
        <v>34608</v>
      </c>
      <c r="B544" s="69">
        <v>5.8</v>
      </c>
      <c r="C544" s="57"/>
      <c r="D544" s="57"/>
    </row>
    <row r="545" spans="1:4" x14ac:dyDescent="0.2">
      <c r="A545" s="68">
        <v>34639</v>
      </c>
      <c r="B545" s="69">
        <v>5.6</v>
      </c>
      <c r="C545" s="57"/>
      <c r="D545" s="57"/>
    </row>
    <row r="546" spans="1:4" x14ac:dyDescent="0.2">
      <c r="A546" s="68">
        <v>34669</v>
      </c>
      <c r="B546" s="69">
        <v>5.5</v>
      </c>
      <c r="C546" s="57"/>
      <c r="D546" s="57"/>
    </row>
    <row r="547" spans="1:4" x14ac:dyDescent="0.2">
      <c r="A547" s="68">
        <v>34700</v>
      </c>
      <c r="B547" s="69">
        <v>5.6</v>
      </c>
      <c r="C547" s="57"/>
      <c r="D547" s="57"/>
    </row>
    <row r="548" spans="1:4" x14ac:dyDescent="0.2">
      <c r="A548" s="68">
        <v>34731</v>
      </c>
      <c r="B548" s="69">
        <v>5.4</v>
      </c>
      <c r="C548" s="57"/>
      <c r="D548" s="57"/>
    </row>
    <row r="549" spans="1:4" x14ac:dyDescent="0.2">
      <c r="A549" s="68">
        <v>34759</v>
      </c>
      <c r="B549" s="69">
        <v>5.4</v>
      </c>
      <c r="C549" s="57"/>
      <c r="D549" s="57"/>
    </row>
    <row r="550" spans="1:4" x14ac:dyDescent="0.2">
      <c r="A550" s="68">
        <v>34790</v>
      </c>
      <c r="B550" s="69">
        <v>5.8</v>
      </c>
      <c r="C550" s="57"/>
      <c r="D550" s="57"/>
    </row>
    <row r="551" spans="1:4" x14ac:dyDescent="0.2">
      <c r="A551" s="68">
        <v>34820</v>
      </c>
      <c r="B551" s="69">
        <v>5.6</v>
      </c>
      <c r="C551" s="57"/>
      <c r="D551" s="57"/>
    </row>
    <row r="552" spans="1:4" x14ac:dyDescent="0.2">
      <c r="A552" s="68">
        <v>34851</v>
      </c>
      <c r="B552" s="69">
        <v>5.6</v>
      </c>
      <c r="C552" s="57"/>
      <c r="D552" s="57"/>
    </row>
    <row r="553" spans="1:4" x14ac:dyDescent="0.2">
      <c r="A553" s="68">
        <v>34881</v>
      </c>
      <c r="B553" s="69">
        <v>5.7</v>
      </c>
      <c r="C553" s="57"/>
      <c r="D553" s="57"/>
    </row>
    <row r="554" spans="1:4" x14ac:dyDescent="0.2">
      <c r="A554" s="68">
        <v>34912</v>
      </c>
      <c r="B554" s="69">
        <v>5.7</v>
      </c>
      <c r="C554" s="57"/>
      <c r="D554" s="57"/>
    </row>
    <row r="555" spans="1:4" x14ac:dyDescent="0.2">
      <c r="A555" s="68">
        <v>34943</v>
      </c>
      <c r="B555" s="69">
        <v>5.6</v>
      </c>
      <c r="C555" s="57"/>
      <c r="D555" s="57"/>
    </row>
    <row r="556" spans="1:4" x14ac:dyDescent="0.2">
      <c r="A556" s="68">
        <v>34973</v>
      </c>
      <c r="B556" s="69">
        <v>5.5</v>
      </c>
      <c r="C556" s="57"/>
      <c r="D556" s="57"/>
    </row>
    <row r="557" spans="1:4" x14ac:dyDescent="0.2">
      <c r="A557" s="68">
        <v>35004</v>
      </c>
      <c r="B557" s="69">
        <v>5.6</v>
      </c>
      <c r="C557" s="57"/>
      <c r="D557" s="57"/>
    </row>
    <row r="558" spans="1:4" x14ac:dyDescent="0.2">
      <c r="A558" s="68">
        <v>35034</v>
      </c>
      <c r="B558" s="69">
        <v>5.6</v>
      </c>
      <c r="C558" s="57"/>
      <c r="D558" s="57"/>
    </row>
    <row r="559" spans="1:4" x14ac:dyDescent="0.2">
      <c r="A559" s="68">
        <v>35065</v>
      </c>
      <c r="B559" s="69">
        <v>5.6</v>
      </c>
      <c r="C559" s="57"/>
      <c r="D559" s="57"/>
    </row>
    <row r="560" spans="1:4" x14ac:dyDescent="0.2">
      <c r="A560" s="68">
        <v>35096</v>
      </c>
      <c r="B560" s="69">
        <v>5.5</v>
      </c>
      <c r="C560" s="57"/>
      <c r="D560" s="57"/>
    </row>
    <row r="561" spans="1:4" x14ac:dyDescent="0.2">
      <c r="A561" s="68">
        <v>35125</v>
      </c>
      <c r="B561" s="69">
        <v>5.5</v>
      </c>
      <c r="C561" s="57"/>
      <c r="D561" s="57"/>
    </row>
    <row r="562" spans="1:4" x14ac:dyDescent="0.2">
      <c r="A562" s="68">
        <v>35156</v>
      </c>
      <c r="B562" s="69">
        <v>5.6</v>
      </c>
      <c r="C562" s="57"/>
      <c r="D562" s="57"/>
    </row>
    <row r="563" spans="1:4" x14ac:dyDescent="0.2">
      <c r="A563" s="68">
        <v>35186</v>
      </c>
      <c r="B563" s="69">
        <v>5.6</v>
      </c>
      <c r="C563" s="57"/>
      <c r="D563" s="57"/>
    </row>
    <row r="564" spans="1:4" x14ac:dyDescent="0.2">
      <c r="A564" s="68">
        <v>35217</v>
      </c>
      <c r="B564" s="69">
        <v>5.3</v>
      </c>
      <c r="C564" s="57"/>
      <c r="D564" s="57"/>
    </row>
    <row r="565" spans="1:4" x14ac:dyDescent="0.2">
      <c r="A565" s="68">
        <v>35247</v>
      </c>
      <c r="B565" s="69">
        <v>5.5</v>
      </c>
      <c r="C565" s="57"/>
      <c r="D565" s="57"/>
    </row>
    <row r="566" spans="1:4" x14ac:dyDescent="0.2">
      <c r="A566" s="68">
        <v>35278</v>
      </c>
      <c r="B566" s="69">
        <v>5.0999999999999996</v>
      </c>
      <c r="C566" s="57"/>
      <c r="D566" s="57"/>
    </row>
    <row r="567" spans="1:4" x14ac:dyDescent="0.2">
      <c r="A567" s="68">
        <v>35309</v>
      </c>
      <c r="B567" s="69">
        <v>5.2</v>
      </c>
      <c r="C567" s="57"/>
      <c r="D567" s="57"/>
    </row>
    <row r="568" spans="1:4" x14ac:dyDescent="0.2">
      <c r="A568" s="68">
        <v>35339</v>
      </c>
      <c r="B568" s="69">
        <v>5.2</v>
      </c>
      <c r="C568" s="57"/>
      <c r="D568" s="57"/>
    </row>
    <row r="569" spans="1:4" x14ac:dyDescent="0.2">
      <c r="A569" s="68">
        <v>35370</v>
      </c>
      <c r="B569" s="69">
        <v>5.4</v>
      </c>
      <c r="C569" s="57"/>
      <c r="D569" s="57"/>
    </row>
    <row r="570" spans="1:4" x14ac:dyDescent="0.2">
      <c r="A570" s="68">
        <v>35400</v>
      </c>
      <c r="B570" s="69">
        <v>5.4</v>
      </c>
      <c r="C570" s="57"/>
      <c r="D570" s="57"/>
    </row>
    <row r="571" spans="1:4" x14ac:dyDescent="0.2">
      <c r="A571" s="68">
        <v>35431</v>
      </c>
      <c r="B571" s="69">
        <v>5.3</v>
      </c>
      <c r="C571" s="57"/>
      <c r="D571" s="57"/>
    </row>
    <row r="572" spans="1:4" x14ac:dyDescent="0.2">
      <c r="A572" s="68">
        <v>35462</v>
      </c>
      <c r="B572" s="69">
        <v>5.2</v>
      </c>
      <c r="C572" s="57"/>
      <c r="D572" s="57"/>
    </row>
    <row r="573" spans="1:4" x14ac:dyDescent="0.2">
      <c r="A573" s="68">
        <v>35490</v>
      </c>
      <c r="B573" s="69">
        <v>5.2</v>
      </c>
      <c r="C573" s="57"/>
      <c r="D573" s="57"/>
    </row>
    <row r="574" spans="1:4" x14ac:dyDescent="0.2">
      <c r="A574" s="68">
        <v>35521</v>
      </c>
      <c r="B574" s="69">
        <v>5.0999999999999996</v>
      </c>
      <c r="C574" s="57"/>
      <c r="D574" s="57"/>
    </row>
    <row r="575" spans="1:4" x14ac:dyDescent="0.2">
      <c r="A575" s="68">
        <v>35551</v>
      </c>
      <c r="B575" s="69">
        <v>4.9000000000000004</v>
      </c>
      <c r="C575" s="57"/>
      <c r="D575" s="57"/>
    </row>
    <row r="576" spans="1:4" x14ac:dyDescent="0.2">
      <c r="A576" s="68">
        <v>35582</v>
      </c>
      <c r="B576" s="69">
        <v>5</v>
      </c>
      <c r="C576" s="57"/>
      <c r="D576" s="57"/>
    </row>
    <row r="577" spans="1:4" x14ac:dyDescent="0.2">
      <c r="A577" s="68">
        <v>35612</v>
      </c>
      <c r="B577" s="69">
        <v>4.9000000000000004</v>
      </c>
      <c r="C577" s="57"/>
      <c r="D577" s="57"/>
    </row>
    <row r="578" spans="1:4" x14ac:dyDescent="0.2">
      <c r="A578" s="68">
        <v>35643</v>
      </c>
      <c r="B578" s="69">
        <v>4.8</v>
      </c>
      <c r="C578" s="57"/>
      <c r="D578" s="57"/>
    </row>
    <row r="579" spans="1:4" x14ac:dyDescent="0.2">
      <c r="A579" s="68">
        <v>35674</v>
      </c>
      <c r="B579" s="69">
        <v>4.9000000000000004</v>
      </c>
      <c r="C579" s="57"/>
      <c r="D579" s="57"/>
    </row>
    <row r="580" spans="1:4" x14ac:dyDescent="0.2">
      <c r="A580" s="68">
        <v>35704</v>
      </c>
      <c r="B580" s="69">
        <v>4.7</v>
      </c>
      <c r="C580" s="57"/>
      <c r="D580" s="57"/>
    </row>
    <row r="581" spans="1:4" x14ac:dyDescent="0.2">
      <c r="A581" s="68">
        <v>35735</v>
      </c>
      <c r="B581" s="69">
        <v>4.5999999999999996</v>
      </c>
      <c r="C581" s="57"/>
      <c r="D581" s="57"/>
    </row>
    <row r="582" spans="1:4" x14ac:dyDescent="0.2">
      <c r="A582" s="68">
        <v>35765</v>
      </c>
      <c r="B582" s="69">
        <v>4.7</v>
      </c>
      <c r="C582" s="57"/>
      <c r="D582" s="57"/>
    </row>
    <row r="583" spans="1:4" x14ac:dyDescent="0.2">
      <c r="A583" s="68">
        <v>35796</v>
      </c>
      <c r="B583" s="69">
        <v>4.5999999999999996</v>
      </c>
      <c r="C583" s="57"/>
      <c r="D583" s="57"/>
    </row>
    <row r="584" spans="1:4" x14ac:dyDescent="0.2">
      <c r="A584" s="68">
        <v>35827</v>
      </c>
      <c r="B584" s="69">
        <v>4.5999999999999996</v>
      </c>
      <c r="C584" s="57"/>
      <c r="D584" s="57"/>
    </row>
    <row r="585" spans="1:4" x14ac:dyDescent="0.2">
      <c r="A585" s="68">
        <v>35855</v>
      </c>
      <c r="B585" s="69">
        <v>4.7</v>
      </c>
      <c r="C585" s="57"/>
      <c r="D585" s="57"/>
    </row>
    <row r="586" spans="1:4" x14ac:dyDescent="0.2">
      <c r="A586" s="68">
        <v>35886</v>
      </c>
      <c r="B586" s="69">
        <v>4.3</v>
      </c>
      <c r="C586" s="57"/>
      <c r="D586" s="57"/>
    </row>
    <row r="587" spans="1:4" x14ac:dyDescent="0.2">
      <c r="A587" s="68">
        <v>35916</v>
      </c>
      <c r="B587" s="69">
        <v>4.4000000000000004</v>
      </c>
      <c r="C587" s="57"/>
      <c r="D587" s="57"/>
    </row>
    <row r="588" spans="1:4" x14ac:dyDescent="0.2">
      <c r="A588" s="68">
        <v>35947</v>
      </c>
      <c r="B588" s="69">
        <v>4.5</v>
      </c>
      <c r="C588" s="57"/>
      <c r="D588" s="57"/>
    </row>
    <row r="589" spans="1:4" x14ac:dyDescent="0.2">
      <c r="A589" s="68">
        <v>35977</v>
      </c>
      <c r="B589" s="69">
        <v>4.5</v>
      </c>
      <c r="C589" s="57"/>
      <c r="D589" s="57"/>
    </row>
    <row r="590" spans="1:4" x14ac:dyDescent="0.2">
      <c r="A590" s="68">
        <v>36008</v>
      </c>
      <c r="B590" s="69">
        <v>4.5</v>
      </c>
      <c r="C590" s="57"/>
      <c r="D590" s="57"/>
    </row>
    <row r="591" spans="1:4" x14ac:dyDescent="0.2">
      <c r="A591" s="68">
        <v>36039</v>
      </c>
      <c r="B591" s="69">
        <v>4.5999999999999996</v>
      </c>
      <c r="C591" s="57"/>
      <c r="D591" s="57"/>
    </row>
    <row r="592" spans="1:4" x14ac:dyDescent="0.2">
      <c r="A592" s="68">
        <v>36069</v>
      </c>
      <c r="B592" s="69">
        <v>4.5</v>
      </c>
      <c r="C592" s="57"/>
      <c r="D592" s="57"/>
    </row>
    <row r="593" spans="1:4" x14ac:dyDescent="0.2">
      <c r="A593" s="68">
        <v>36100</v>
      </c>
      <c r="B593" s="69">
        <v>4.4000000000000004</v>
      </c>
      <c r="C593" s="57"/>
      <c r="D593" s="57"/>
    </row>
    <row r="594" spans="1:4" x14ac:dyDescent="0.2">
      <c r="A594" s="68">
        <v>36130</v>
      </c>
      <c r="B594" s="69">
        <v>4.4000000000000004</v>
      </c>
      <c r="C594" s="57"/>
      <c r="D594" s="57"/>
    </row>
    <row r="595" spans="1:4" x14ac:dyDescent="0.2">
      <c r="A595" s="68">
        <v>36161</v>
      </c>
      <c r="B595" s="69">
        <v>4.3</v>
      </c>
      <c r="C595" s="57"/>
      <c r="D595" s="57"/>
    </row>
    <row r="596" spans="1:4" x14ac:dyDescent="0.2">
      <c r="A596" s="68">
        <v>36192</v>
      </c>
      <c r="B596" s="69">
        <v>4.4000000000000004</v>
      </c>
      <c r="C596" s="57"/>
      <c r="D596" s="57"/>
    </row>
    <row r="597" spans="1:4" x14ac:dyDescent="0.2">
      <c r="A597" s="68">
        <v>36220</v>
      </c>
      <c r="B597" s="69">
        <v>4.2</v>
      </c>
      <c r="C597" s="57"/>
      <c r="D597" s="57"/>
    </row>
    <row r="598" spans="1:4" x14ac:dyDescent="0.2">
      <c r="A598" s="68">
        <v>36251</v>
      </c>
      <c r="B598" s="69">
        <v>4.3</v>
      </c>
      <c r="C598" s="57"/>
      <c r="D598" s="57"/>
    </row>
    <row r="599" spans="1:4" x14ac:dyDescent="0.2">
      <c r="A599" s="68">
        <v>36281</v>
      </c>
      <c r="B599" s="69">
        <v>4.2</v>
      </c>
      <c r="C599" s="57"/>
      <c r="D599" s="57"/>
    </row>
    <row r="600" spans="1:4" x14ac:dyDescent="0.2">
      <c r="A600" s="68">
        <v>36312</v>
      </c>
      <c r="B600" s="69">
        <v>4.3</v>
      </c>
      <c r="C600" s="57"/>
      <c r="D600" s="57"/>
    </row>
    <row r="601" spans="1:4" x14ac:dyDescent="0.2">
      <c r="A601" s="68">
        <v>36342</v>
      </c>
      <c r="B601" s="69">
        <v>4.3</v>
      </c>
      <c r="C601" s="57"/>
      <c r="D601" s="57"/>
    </row>
    <row r="602" spans="1:4" x14ac:dyDescent="0.2">
      <c r="A602" s="68">
        <v>36373</v>
      </c>
      <c r="B602" s="69">
        <v>4.2</v>
      </c>
      <c r="C602" s="57"/>
      <c r="D602" s="57"/>
    </row>
    <row r="603" spans="1:4" x14ac:dyDescent="0.2">
      <c r="A603" s="68">
        <v>36404</v>
      </c>
      <c r="B603" s="69">
        <v>4.2</v>
      </c>
      <c r="C603" s="57"/>
      <c r="D603" s="57"/>
    </row>
    <row r="604" spans="1:4" x14ac:dyDescent="0.2">
      <c r="A604" s="68">
        <v>36434</v>
      </c>
      <c r="B604" s="69">
        <v>4.0999999999999996</v>
      </c>
      <c r="C604" s="57"/>
      <c r="D604" s="57"/>
    </row>
    <row r="605" spans="1:4" x14ac:dyDescent="0.2">
      <c r="A605" s="68">
        <v>36465</v>
      </c>
      <c r="B605" s="69">
        <v>4.0999999999999996</v>
      </c>
      <c r="C605" s="57"/>
      <c r="D605" s="57"/>
    </row>
    <row r="606" spans="1:4" x14ac:dyDescent="0.2">
      <c r="A606" s="68">
        <v>36495</v>
      </c>
      <c r="B606" s="69">
        <v>4</v>
      </c>
      <c r="C606" s="57"/>
      <c r="D606" s="57"/>
    </row>
    <row r="607" spans="1:4" x14ac:dyDescent="0.2">
      <c r="A607" s="68">
        <v>36526</v>
      </c>
      <c r="B607" s="69">
        <v>4</v>
      </c>
      <c r="C607" s="57"/>
      <c r="D607" s="57"/>
    </row>
    <row r="608" spans="1:4" x14ac:dyDescent="0.2">
      <c r="A608" s="68">
        <v>36557</v>
      </c>
      <c r="B608" s="69">
        <v>4.0999999999999996</v>
      </c>
      <c r="C608" s="57"/>
      <c r="D608" s="57"/>
    </row>
    <row r="609" spans="1:4" x14ac:dyDescent="0.2">
      <c r="A609" s="68">
        <v>36586</v>
      </c>
      <c r="B609" s="69">
        <v>4</v>
      </c>
      <c r="C609" s="57"/>
      <c r="D609" s="57"/>
    </row>
    <row r="610" spans="1:4" x14ac:dyDescent="0.2">
      <c r="A610" s="68">
        <v>36617</v>
      </c>
      <c r="B610" s="69">
        <v>3.8</v>
      </c>
      <c r="C610" s="57"/>
      <c r="D610" s="57"/>
    </row>
    <row r="611" spans="1:4" x14ac:dyDescent="0.2">
      <c r="A611" s="68">
        <v>36647</v>
      </c>
      <c r="B611" s="69">
        <v>4</v>
      </c>
      <c r="C611" s="57"/>
      <c r="D611" s="57"/>
    </row>
    <row r="612" spans="1:4" x14ac:dyDescent="0.2">
      <c r="A612" s="68">
        <v>36678</v>
      </c>
      <c r="B612" s="69">
        <v>4</v>
      </c>
      <c r="C612" s="57"/>
      <c r="D612" s="57"/>
    </row>
    <row r="613" spans="1:4" x14ac:dyDescent="0.2">
      <c r="A613" s="68">
        <v>36708</v>
      </c>
      <c r="B613" s="69">
        <v>4</v>
      </c>
      <c r="C613" s="57"/>
      <c r="D613" s="57"/>
    </row>
    <row r="614" spans="1:4" x14ac:dyDescent="0.2">
      <c r="A614" s="68">
        <v>36739</v>
      </c>
      <c r="B614" s="69">
        <v>4.0999999999999996</v>
      </c>
      <c r="C614" s="57"/>
      <c r="D614" s="57"/>
    </row>
    <row r="615" spans="1:4" x14ac:dyDescent="0.2">
      <c r="A615" s="68">
        <v>36770</v>
      </c>
      <c r="B615" s="69">
        <v>3.9</v>
      </c>
      <c r="C615" s="57"/>
      <c r="D615" s="57"/>
    </row>
    <row r="616" spans="1:4" x14ac:dyDescent="0.2">
      <c r="A616" s="68">
        <v>36800</v>
      </c>
      <c r="B616" s="69">
        <v>3.9</v>
      </c>
      <c r="C616" s="57"/>
      <c r="D616" s="57"/>
    </row>
    <row r="617" spans="1:4" x14ac:dyDescent="0.2">
      <c r="A617" s="68">
        <v>36831</v>
      </c>
      <c r="B617" s="69">
        <v>3.9</v>
      </c>
      <c r="C617" s="57"/>
      <c r="D617" s="57"/>
    </row>
    <row r="618" spans="1:4" x14ac:dyDescent="0.2">
      <c r="A618" s="68">
        <v>36861</v>
      </c>
      <c r="B618" s="69">
        <v>3.9</v>
      </c>
      <c r="C618" s="57"/>
      <c r="D618" s="57"/>
    </row>
    <row r="619" spans="1:4" x14ac:dyDescent="0.2">
      <c r="A619" s="68">
        <v>36892</v>
      </c>
      <c r="B619" s="69">
        <v>4.2</v>
      </c>
      <c r="C619" s="57"/>
      <c r="D619" s="57"/>
    </row>
    <row r="620" spans="1:4" x14ac:dyDescent="0.2">
      <c r="A620" s="68">
        <v>36923</v>
      </c>
      <c r="B620" s="69">
        <v>4.2</v>
      </c>
      <c r="C620" s="57"/>
      <c r="D620" s="57"/>
    </row>
    <row r="621" spans="1:4" x14ac:dyDescent="0.2">
      <c r="A621" s="68">
        <v>36951</v>
      </c>
      <c r="B621" s="69">
        <v>4.3</v>
      </c>
      <c r="C621" s="57"/>
      <c r="D621" s="57"/>
    </row>
    <row r="622" spans="1:4" x14ac:dyDescent="0.2">
      <c r="A622" s="68">
        <v>36982</v>
      </c>
      <c r="B622" s="69">
        <v>4.4000000000000004</v>
      </c>
      <c r="C622" s="57"/>
      <c r="D622" s="57"/>
    </row>
    <row r="623" spans="1:4" x14ac:dyDescent="0.2">
      <c r="A623" s="68">
        <v>37012</v>
      </c>
      <c r="B623" s="69">
        <v>4.3</v>
      </c>
      <c r="C623" s="57"/>
      <c r="D623" s="57"/>
    </row>
    <row r="624" spans="1:4" x14ac:dyDescent="0.2">
      <c r="A624" s="68">
        <v>37043</v>
      </c>
      <c r="B624" s="69">
        <v>4.5</v>
      </c>
      <c r="C624" s="57"/>
      <c r="D624" s="57"/>
    </row>
    <row r="625" spans="1:4" x14ac:dyDescent="0.2">
      <c r="A625" s="68">
        <v>37073</v>
      </c>
      <c r="B625" s="69">
        <v>4.5999999999999996</v>
      </c>
      <c r="C625" s="57"/>
      <c r="D625" s="57"/>
    </row>
    <row r="626" spans="1:4" x14ac:dyDescent="0.2">
      <c r="A626" s="68">
        <v>37104</v>
      </c>
      <c r="B626" s="69">
        <v>4.9000000000000004</v>
      </c>
      <c r="C626" s="57"/>
      <c r="D626" s="57"/>
    </row>
    <row r="627" spans="1:4" x14ac:dyDescent="0.2">
      <c r="A627" s="68">
        <v>37135</v>
      </c>
      <c r="B627" s="69">
        <v>5</v>
      </c>
      <c r="C627" s="57"/>
      <c r="D627" s="57"/>
    </row>
    <row r="628" spans="1:4" x14ac:dyDescent="0.2">
      <c r="A628" s="68">
        <v>37165</v>
      </c>
      <c r="B628" s="69">
        <v>5.3</v>
      </c>
      <c r="C628" s="57"/>
      <c r="D628" s="57"/>
    </row>
    <row r="629" spans="1:4" x14ac:dyDescent="0.2">
      <c r="A629" s="68">
        <v>37196</v>
      </c>
      <c r="B629" s="69">
        <v>5.5</v>
      </c>
      <c r="C629" s="57"/>
      <c r="D629" s="57"/>
    </row>
    <row r="630" spans="1:4" x14ac:dyDescent="0.2">
      <c r="A630" s="68">
        <v>37226</v>
      </c>
      <c r="B630" s="69">
        <v>5.7</v>
      </c>
      <c r="C630" s="57"/>
      <c r="D630" s="57"/>
    </row>
    <row r="631" spans="1:4" x14ac:dyDescent="0.2">
      <c r="A631" s="68">
        <v>37257</v>
      </c>
      <c r="B631" s="69">
        <v>5.7</v>
      </c>
      <c r="C631" s="57"/>
      <c r="D631" s="57"/>
    </row>
    <row r="632" spans="1:4" x14ac:dyDescent="0.2">
      <c r="A632" s="68">
        <v>37288</v>
      </c>
      <c r="B632" s="69">
        <v>5.7</v>
      </c>
      <c r="C632" s="57"/>
      <c r="D632" s="57"/>
    </row>
    <row r="633" spans="1:4" x14ac:dyDescent="0.2">
      <c r="A633" s="68">
        <v>37316</v>
      </c>
      <c r="B633" s="69">
        <v>5.7</v>
      </c>
      <c r="C633" s="57"/>
      <c r="D633" s="57"/>
    </row>
    <row r="634" spans="1:4" x14ac:dyDescent="0.2">
      <c r="A634" s="68">
        <v>37347</v>
      </c>
      <c r="B634" s="69">
        <v>5.9</v>
      </c>
      <c r="C634" s="57"/>
      <c r="D634" s="57"/>
    </row>
    <row r="635" spans="1:4" x14ac:dyDescent="0.2">
      <c r="A635" s="68">
        <v>37377</v>
      </c>
      <c r="B635" s="69">
        <v>5.8</v>
      </c>
      <c r="C635" s="57"/>
      <c r="D635" s="57"/>
    </row>
    <row r="636" spans="1:4" x14ac:dyDescent="0.2">
      <c r="A636" s="68">
        <v>37408</v>
      </c>
      <c r="B636" s="69">
        <v>5.8</v>
      </c>
      <c r="C636" s="57"/>
      <c r="D636" s="57"/>
    </row>
    <row r="637" spans="1:4" x14ac:dyDescent="0.2">
      <c r="A637" s="68">
        <v>37438</v>
      </c>
      <c r="B637" s="69">
        <v>5.8</v>
      </c>
      <c r="C637" s="57"/>
      <c r="D637" s="57"/>
    </row>
    <row r="638" spans="1:4" x14ac:dyDescent="0.2">
      <c r="A638" s="68">
        <v>37469</v>
      </c>
      <c r="B638" s="69">
        <v>5.7</v>
      </c>
      <c r="C638" s="57"/>
      <c r="D638" s="57"/>
    </row>
    <row r="639" spans="1:4" x14ac:dyDescent="0.2">
      <c r="A639" s="68">
        <v>37500</v>
      </c>
      <c r="B639" s="69">
        <v>5.7</v>
      </c>
      <c r="C639" s="57"/>
      <c r="D639" s="57"/>
    </row>
    <row r="640" spans="1:4" x14ac:dyDescent="0.2">
      <c r="A640" s="68">
        <v>37530</v>
      </c>
      <c r="B640" s="69">
        <v>5.7</v>
      </c>
      <c r="C640" s="57"/>
      <c r="D640" s="57"/>
    </row>
    <row r="641" spans="1:4" x14ac:dyDescent="0.2">
      <c r="A641" s="68">
        <v>37561</v>
      </c>
      <c r="B641" s="69">
        <v>5.9</v>
      </c>
      <c r="C641" s="57"/>
      <c r="D641" s="57"/>
    </row>
    <row r="642" spans="1:4" x14ac:dyDescent="0.2">
      <c r="A642" s="68">
        <v>37591</v>
      </c>
      <c r="B642" s="69">
        <v>6</v>
      </c>
      <c r="C642" s="57"/>
      <c r="D642" s="57"/>
    </row>
    <row r="643" spans="1:4" x14ac:dyDescent="0.2">
      <c r="A643" s="68">
        <v>37622</v>
      </c>
      <c r="B643" s="69">
        <v>5.8</v>
      </c>
      <c r="C643" s="57"/>
      <c r="D643" s="57"/>
    </row>
    <row r="644" spans="1:4" x14ac:dyDescent="0.2">
      <c r="A644" s="68">
        <v>37653</v>
      </c>
      <c r="B644" s="69">
        <v>5.9</v>
      </c>
      <c r="C644" s="57"/>
      <c r="D644" s="57"/>
    </row>
    <row r="645" spans="1:4" x14ac:dyDescent="0.2">
      <c r="A645" s="68">
        <v>37681</v>
      </c>
      <c r="B645" s="69">
        <v>5.9</v>
      </c>
      <c r="C645" s="57"/>
      <c r="D645" s="57"/>
    </row>
    <row r="646" spans="1:4" x14ac:dyDescent="0.2">
      <c r="A646" s="68">
        <v>37712</v>
      </c>
      <c r="B646" s="69">
        <v>6</v>
      </c>
      <c r="C646" s="57"/>
      <c r="D646" s="57"/>
    </row>
    <row r="647" spans="1:4" x14ac:dyDescent="0.2">
      <c r="A647" s="68">
        <v>37742</v>
      </c>
      <c r="B647" s="69">
        <v>6.1</v>
      </c>
      <c r="C647" s="57"/>
      <c r="D647" s="57"/>
    </row>
    <row r="648" spans="1:4" x14ac:dyDescent="0.2">
      <c r="A648" s="68">
        <v>37773</v>
      </c>
      <c r="B648" s="69">
        <v>6.3</v>
      </c>
      <c r="C648" s="57"/>
      <c r="D648" s="57"/>
    </row>
    <row r="649" spans="1:4" x14ac:dyDescent="0.2">
      <c r="A649" s="68">
        <v>37803</v>
      </c>
      <c r="B649" s="69">
        <v>6.2</v>
      </c>
      <c r="C649" s="57"/>
      <c r="D649" s="57"/>
    </row>
    <row r="650" spans="1:4" x14ac:dyDescent="0.2">
      <c r="A650" s="68">
        <v>37834</v>
      </c>
      <c r="B650" s="69">
        <v>6.1</v>
      </c>
      <c r="C650" s="57"/>
      <c r="D650" s="57"/>
    </row>
    <row r="651" spans="1:4" x14ac:dyDescent="0.2">
      <c r="A651" s="68">
        <v>37865</v>
      </c>
      <c r="B651" s="69">
        <v>6.1</v>
      </c>
      <c r="C651" s="57"/>
      <c r="D651" s="57"/>
    </row>
    <row r="652" spans="1:4" x14ac:dyDescent="0.2">
      <c r="A652" s="68">
        <v>37895</v>
      </c>
      <c r="B652" s="69">
        <v>6</v>
      </c>
      <c r="C652" s="57"/>
      <c r="D652" s="57"/>
    </row>
    <row r="653" spans="1:4" x14ac:dyDescent="0.2">
      <c r="A653" s="68">
        <v>37926</v>
      </c>
      <c r="B653" s="69">
        <v>5.8</v>
      </c>
      <c r="C653" s="57"/>
      <c r="D653" s="57"/>
    </row>
    <row r="654" spans="1:4" x14ac:dyDescent="0.2">
      <c r="A654" s="68">
        <v>37956</v>
      </c>
      <c r="B654" s="69">
        <v>5.7</v>
      </c>
      <c r="C654" s="57"/>
      <c r="D654" s="57"/>
    </row>
    <row r="655" spans="1:4" x14ac:dyDescent="0.2">
      <c r="A655" s="68">
        <v>37987</v>
      </c>
      <c r="B655" s="69">
        <v>5.7</v>
      </c>
      <c r="C655" s="57"/>
      <c r="D655" s="57"/>
    </row>
    <row r="656" spans="1:4" x14ac:dyDescent="0.2">
      <c r="A656" s="68">
        <v>38018</v>
      </c>
      <c r="B656" s="69">
        <v>5.6</v>
      </c>
      <c r="C656" s="57"/>
      <c r="D656" s="57"/>
    </row>
    <row r="657" spans="1:4" x14ac:dyDescent="0.2">
      <c r="A657" s="68">
        <v>38047</v>
      </c>
      <c r="B657" s="69">
        <v>5.8</v>
      </c>
      <c r="C657" s="57"/>
      <c r="D657" s="57"/>
    </row>
    <row r="658" spans="1:4" x14ac:dyDescent="0.2">
      <c r="A658" s="68">
        <v>38078</v>
      </c>
      <c r="B658" s="69">
        <v>5.6</v>
      </c>
      <c r="C658" s="57"/>
      <c r="D658" s="57"/>
    </row>
    <row r="659" spans="1:4" x14ac:dyDescent="0.2">
      <c r="A659" s="68">
        <v>38108</v>
      </c>
      <c r="B659" s="69">
        <v>5.6</v>
      </c>
      <c r="C659" s="57"/>
      <c r="D659" s="57"/>
    </row>
    <row r="660" spans="1:4" x14ac:dyDescent="0.2">
      <c r="A660" s="68">
        <v>38139</v>
      </c>
      <c r="B660" s="69">
        <v>5.6</v>
      </c>
      <c r="C660" s="57"/>
      <c r="D660" s="57"/>
    </row>
    <row r="661" spans="1:4" x14ac:dyDescent="0.2">
      <c r="A661" s="68">
        <v>38169</v>
      </c>
      <c r="B661" s="69">
        <v>5.5</v>
      </c>
      <c r="C661" s="57"/>
      <c r="D661" s="57"/>
    </row>
    <row r="662" spans="1:4" x14ac:dyDescent="0.2">
      <c r="A662" s="68">
        <v>38200</v>
      </c>
      <c r="B662" s="69">
        <v>5.4</v>
      </c>
      <c r="C662" s="57"/>
      <c r="D662" s="57"/>
    </row>
    <row r="663" spans="1:4" x14ac:dyDescent="0.2">
      <c r="A663" s="68">
        <v>38231</v>
      </c>
      <c r="B663" s="69">
        <v>5.4</v>
      </c>
      <c r="C663" s="57"/>
      <c r="D663" s="57"/>
    </row>
    <row r="664" spans="1:4" x14ac:dyDescent="0.2">
      <c r="A664" s="68">
        <v>38261</v>
      </c>
      <c r="B664" s="69">
        <v>5.5</v>
      </c>
      <c r="C664" s="57"/>
      <c r="D664" s="57"/>
    </row>
    <row r="665" spans="1:4" x14ac:dyDescent="0.2">
      <c r="A665" s="68">
        <v>38292</v>
      </c>
      <c r="B665" s="69">
        <v>5.4</v>
      </c>
      <c r="C665" s="57"/>
      <c r="D665" s="57"/>
    </row>
    <row r="666" spans="1:4" x14ac:dyDescent="0.2">
      <c r="A666" s="68">
        <v>38322</v>
      </c>
      <c r="B666" s="69">
        <v>5.4</v>
      </c>
      <c r="C666" s="57"/>
      <c r="D666" s="57"/>
    </row>
    <row r="667" spans="1:4" x14ac:dyDescent="0.2">
      <c r="A667" s="68">
        <v>38353</v>
      </c>
      <c r="B667" s="69">
        <v>5.3</v>
      </c>
      <c r="C667" s="57"/>
      <c r="D667" s="57"/>
    </row>
    <row r="668" spans="1:4" x14ac:dyDescent="0.2">
      <c r="A668" s="68">
        <v>38384</v>
      </c>
      <c r="B668" s="69">
        <v>5.4</v>
      </c>
      <c r="C668" s="57"/>
      <c r="D668" s="57"/>
    </row>
    <row r="669" spans="1:4" x14ac:dyDescent="0.2">
      <c r="A669" s="68">
        <v>38412</v>
      </c>
      <c r="B669" s="69">
        <v>5.2</v>
      </c>
      <c r="C669" s="57"/>
      <c r="D669" s="57"/>
    </row>
    <row r="670" spans="1:4" x14ac:dyDescent="0.2">
      <c r="A670" s="68">
        <v>38443</v>
      </c>
      <c r="B670" s="69">
        <v>5.2</v>
      </c>
      <c r="C670" s="57"/>
      <c r="D670" s="57"/>
    </row>
    <row r="671" spans="1:4" x14ac:dyDescent="0.2">
      <c r="A671" s="68">
        <v>38473</v>
      </c>
      <c r="B671" s="69">
        <v>5.0999999999999996</v>
      </c>
      <c r="C671" s="57"/>
      <c r="D671" s="57"/>
    </row>
    <row r="672" spans="1:4" x14ac:dyDescent="0.2">
      <c r="A672" s="68">
        <v>38504</v>
      </c>
      <c r="B672" s="69">
        <v>5</v>
      </c>
      <c r="C672" s="57"/>
      <c r="D672" s="57"/>
    </row>
    <row r="673" spans="1:4" x14ac:dyDescent="0.2">
      <c r="A673" s="68">
        <v>38534</v>
      </c>
      <c r="B673" s="69">
        <v>5</v>
      </c>
      <c r="C673" s="57"/>
      <c r="D673" s="57"/>
    </row>
    <row r="674" spans="1:4" x14ac:dyDescent="0.2">
      <c r="A674" s="68">
        <v>38565</v>
      </c>
      <c r="B674" s="69">
        <v>4.9000000000000004</v>
      </c>
      <c r="C674" s="57"/>
      <c r="D674" s="57"/>
    </row>
    <row r="675" spans="1:4" x14ac:dyDescent="0.2">
      <c r="A675" s="68">
        <v>38596</v>
      </c>
      <c r="B675" s="69">
        <v>5</v>
      </c>
      <c r="C675" s="57"/>
      <c r="D675" s="57"/>
    </row>
    <row r="676" spans="1:4" x14ac:dyDescent="0.2">
      <c r="A676" s="68">
        <v>38626</v>
      </c>
      <c r="B676" s="69">
        <v>5</v>
      </c>
      <c r="C676" s="57"/>
      <c r="D676" s="57"/>
    </row>
    <row r="677" spans="1:4" x14ac:dyDescent="0.2">
      <c r="A677" s="68">
        <v>38657</v>
      </c>
      <c r="B677" s="69">
        <v>5</v>
      </c>
      <c r="C677" s="57"/>
      <c r="D677" s="57"/>
    </row>
    <row r="678" spans="1:4" x14ac:dyDescent="0.2">
      <c r="A678" s="68">
        <v>38687</v>
      </c>
      <c r="B678" s="69">
        <v>4.9000000000000004</v>
      </c>
      <c r="C678" s="57"/>
      <c r="D678" s="57"/>
    </row>
    <row r="679" spans="1:4" x14ac:dyDescent="0.2">
      <c r="A679" s="68">
        <v>38718</v>
      </c>
      <c r="B679" s="69">
        <v>4.7</v>
      </c>
      <c r="C679" s="57"/>
      <c r="D679" s="57"/>
    </row>
    <row r="680" spans="1:4" x14ac:dyDescent="0.2">
      <c r="A680" s="68">
        <v>38749</v>
      </c>
      <c r="B680" s="69">
        <v>4.8</v>
      </c>
      <c r="C680" s="57"/>
      <c r="D680" s="57"/>
    </row>
    <row r="681" spans="1:4" x14ac:dyDescent="0.2">
      <c r="A681" s="68">
        <v>38777</v>
      </c>
      <c r="B681" s="69">
        <v>4.7</v>
      </c>
      <c r="C681" s="57"/>
      <c r="D681" s="57"/>
    </row>
    <row r="682" spans="1:4" x14ac:dyDescent="0.2">
      <c r="A682" s="68">
        <v>38808</v>
      </c>
      <c r="B682" s="69">
        <v>4.7</v>
      </c>
      <c r="C682" s="57"/>
      <c r="D682" s="57"/>
    </row>
    <row r="683" spans="1:4" x14ac:dyDescent="0.2">
      <c r="A683" s="68">
        <v>38838</v>
      </c>
      <c r="B683" s="69">
        <v>4.5999999999999996</v>
      </c>
      <c r="C683" s="57"/>
      <c r="D683" s="57"/>
    </row>
    <row r="684" spans="1:4" x14ac:dyDescent="0.2">
      <c r="A684" s="68">
        <v>38869</v>
      </c>
      <c r="B684" s="69">
        <v>4.5999999999999996</v>
      </c>
      <c r="C684" s="57"/>
      <c r="D684" s="57"/>
    </row>
    <row r="685" spans="1:4" x14ac:dyDescent="0.2">
      <c r="A685" s="68">
        <v>38899</v>
      </c>
      <c r="B685" s="69">
        <v>4.7</v>
      </c>
      <c r="C685" s="57"/>
      <c r="D685" s="57"/>
    </row>
    <row r="686" spans="1:4" x14ac:dyDescent="0.2">
      <c r="A686" s="68">
        <v>38930</v>
      </c>
      <c r="B686" s="69">
        <v>4.7</v>
      </c>
      <c r="C686" s="57"/>
      <c r="D686" s="57"/>
    </row>
    <row r="687" spans="1:4" x14ac:dyDescent="0.2">
      <c r="A687" s="68">
        <v>38961</v>
      </c>
      <c r="B687" s="69">
        <v>4.5</v>
      </c>
      <c r="C687" s="57"/>
      <c r="D687" s="57"/>
    </row>
    <row r="688" spans="1:4" x14ac:dyDescent="0.2">
      <c r="A688" s="68">
        <v>38991</v>
      </c>
      <c r="B688" s="69">
        <v>4.4000000000000004</v>
      </c>
      <c r="C688" s="57"/>
      <c r="D688" s="57"/>
    </row>
    <row r="689" spans="1:4" x14ac:dyDescent="0.2">
      <c r="A689" s="68">
        <v>39022</v>
      </c>
      <c r="B689" s="69">
        <v>4.5</v>
      </c>
      <c r="C689" s="57"/>
      <c r="D689" s="57"/>
    </row>
    <row r="690" spans="1:4" x14ac:dyDescent="0.2">
      <c r="A690" s="68">
        <v>39052</v>
      </c>
      <c r="B690" s="69">
        <v>4.4000000000000004</v>
      </c>
      <c r="C690" s="57"/>
      <c r="D690" s="57"/>
    </row>
    <row r="691" spans="1:4" x14ac:dyDescent="0.2">
      <c r="A691" s="68">
        <v>39083</v>
      </c>
      <c r="B691" s="69">
        <v>4.5999999999999996</v>
      </c>
      <c r="C691" s="57"/>
      <c r="D691" s="57"/>
    </row>
    <row r="692" spans="1:4" x14ac:dyDescent="0.2">
      <c r="A692" s="68">
        <v>39114</v>
      </c>
      <c r="B692" s="69">
        <v>4.5</v>
      </c>
      <c r="C692" s="57"/>
      <c r="D692" s="57"/>
    </row>
    <row r="693" spans="1:4" x14ac:dyDescent="0.2">
      <c r="A693" s="68">
        <v>39142</v>
      </c>
      <c r="B693" s="69">
        <v>4.4000000000000004</v>
      </c>
      <c r="C693" s="57"/>
      <c r="D693" s="57"/>
    </row>
    <row r="694" spans="1:4" x14ac:dyDescent="0.2">
      <c r="A694" s="68">
        <v>39173</v>
      </c>
      <c r="B694" s="69">
        <v>4.5</v>
      </c>
      <c r="C694" s="57"/>
      <c r="D694" s="57"/>
    </row>
    <row r="695" spans="1:4" x14ac:dyDescent="0.2">
      <c r="A695" s="68">
        <v>39203</v>
      </c>
      <c r="B695" s="69">
        <v>4.4000000000000004</v>
      </c>
      <c r="C695" s="57"/>
      <c r="D695" s="57"/>
    </row>
    <row r="696" spans="1:4" x14ac:dyDescent="0.2">
      <c r="A696" s="68">
        <v>39234</v>
      </c>
      <c r="B696" s="69">
        <v>4.5999999999999996</v>
      </c>
      <c r="C696" s="57"/>
      <c r="D696" s="57"/>
    </row>
    <row r="697" spans="1:4" x14ac:dyDescent="0.2">
      <c r="A697" s="68">
        <v>39264</v>
      </c>
      <c r="B697" s="69">
        <v>4.7</v>
      </c>
      <c r="C697" s="57"/>
      <c r="D697" s="57"/>
    </row>
    <row r="698" spans="1:4" x14ac:dyDescent="0.2">
      <c r="A698" s="68">
        <v>39295</v>
      </c>
      <c r="B698" s="69">
        <v>4.5999999999999996</v>
      </c>
      <c r="C698" s="57"/>
      <c r="D698" s="57"/>
    </row>
    <row r="699" spans="1:4" x14ac:dyDescent="0.2">
      <c r="A699" s="68">
        <v>39326</v>
      </c>
      <c r="B699" s="69">
        <v>4.7</v>
      </c>
      <c r="C699" s="57"/>
      <c r="D699" s="57"/>
    </row>
    <row r="700" spans="1:4" x14ac:dyDescent="0.2">
      <c r="A700" s="68">
        <v>39356</v>
      </c>
      <c r="B700" s="69">
        <v>4.7</v>
      </c>
      <c r="C700" s="57"/>
      <c r="D700" s="57"/>
    </row>
    <row r="701" spans="1:4" x14ac:dyDescent="0.2">
      <c r="A701" s="68">
        <v>39387</v>
      </c>
      <c r="B701" s="69">
        <v>4.7</v>
      </c>
      <c r="C701" s="57"/>
      <c r="D701" s="57"/>
    </row>
    <row r="702" spans="1:4" x14ac:dyDescent="0.2">
      <c r="A702" s="68">
        <v>39417</v>
      </c>
      <c r="B702" s="69">
        <v>5</v>
      </c>
      <c r="C702" s="57"/>
      <c r="D702" s="57"/>
    </row>
    <row r="703" spans="1:4" x14ac:dyDescent="0.2">
      <c r="A703" s="68">
        <v>39448</v>
      </c>
      <c r="B703" s="69">
        <v>5</v>
      </c>
      <c r="C703" s="57"/>
      <c r="D703" s="57"/>
    </row>
    <row r="704" spans="1:4" x14ac:dyDescent="0.2">
      <c r="A704" s="68">
        <v>39479</v>
      </c>
      <c r="B704" s="69">
        <v>4.9000000000000004</v>
      </c>
      <c r="C704" s="57"/>
      <c r="D704" s="57"/>
    </row>
    <row r="705" spans="1:4" x14ac:dyDescent="0.2">
      <c r="A705" s="68">
        <v>39508</v>
      </c>
      <c r="B705" s="69">
        <v>5.0999999999999996</v>
      </c>
      <c r="C705" s="57"/>
      <c r="D705" s="57"/>
    </row>
    <row r="706" spans="1:4" x14ac:dyDescent="0.2">
      <c r="A706" s="68">
        <v>39539</v>
      </c>
      <c r="B706" s="69">
        <v>5</v>
      </c>
      <c r="C706" s="57"/>
      <c r="D706" s="57"/>
    </row>
    <row r="707" spans="1:4" x14ac:dyDescent="0.2">
      <c r="A707" s="68">
        <v>39569</v>
      </c>
      <c r="B707" s="69">
        <v>5.4</v>
      </c>
      <c r="C707" s="57"/>
      <c r="D707" s="57"/>
    </row>
    <row r="708" spans="1:4" x14ac:dyDescent="0.2">
      <c r="A708" s="68">
        <v>39600</v>
      </c>
      <c r="B708" s="69">
        <v>5.6</v>
      </c>
      <c r="C708" s="57"/>
      <c r="D708" s="57"/>
    </row>
    <row r="709" spans="1:4" x14ac:dyDescent="0.2">
      <c r="A709" s="68">
        <v>39630</v>
      </c>
      <c r="B709" s="69">
        <v>5.8</v>
      </c>
      <c r="C709" s="57"/>
      <c r="D709" s="57"/>
    </row>
    <row r="710" spans="1:4" x14ac:dyDescent="0.2">
      <c r="A710" s="68">
        <v>39661</v>
      </c>
      <c r="B710" s="69">
        <v>6.1</v>
      </c>
      <c r="C710" s="57"/>
      <c r="D710" s="57"/>
    </row>
    <row r="711" spans="1:4" x14ac:dyDescent="0.2">
      <c r="A711" s="68">
        <v>39692</v>
      </c>
      <c r="B711" s="69">
        <v>6.1</v>
      </c>
      <c r="C711" s="57"/>
      <c r="D711" s="57"/>
    </row>
    <row r="712" spans="1:4" x14ac:dyDescent="0.2">
      <c r="A712" s="68">
        <v>39722</v>
      </c>
      <c r="B712" s="69">
        <v>6.5</v>
      </c>
      <c r="C712" s="57"/>
      <c r="D712" s="57"/>
    </row>
    <row r="713" spans="1:4" x14ac:dyDescent="0.2">
      <c r="A713" s="68">
        <v>39753</v>
      </c>
      <c r="B713" s="69">
        <v>6.8</v>
      </c>
      <c r="C713" s="57"/>
      <c r="D713" s="57"/>
    </row>
    <row r="714" spans="1:4" x14ac:dyDescent="0.2">
      <c r="A714" s="68">
        <v>39783</v>
      </c>
      <c r="B714" s="69">
        <v>7.3</v>
      </c>
      <c r="C714" s="57"/>
      <c r="D714" s="57"/>
    </row>
    <row r="715" spans="1:4" x14ac:dyDescent="0.2">
      <c r="A715" s="68">
        <v>39814</v>
      </c>
      <c r="B715" s="69">
        <v>7.8</v>
      </c>
      <c r="C715" s="57"/>
      <c r="D715" s="57"/>
    </row>
    <row r="716" spans="1:4" x14ac:dyDescent="0.2">
      <c r="A716" s="68">
        <v>39845</v>
      </c>
      <c r="B716" s="69">
        <v>8.3000000000000007</v>
      </c>
      <c r="C716" s="57"/>
      <c r="D716" s="57"/>
    </row>
    <row r="717" spans="1:4" x14ac:dyDescent="0.2">
      <c r="A717" s="68">
        <v>39873</v>
      </c>
      <c r="B717" s="69">
        <v>8.6999999999999993</v>
      </c>
      <c r="C717" s="57"/>
      <c r="D717" s="57"/>
    </row>
    <row r="718" spans="1:4" x14ac:dyDescent="0.2">
      <c r="A718" s="68">
        <v>39904</v>
      </c>
      <c r="B718" s="69">
        <v>9</v>
      </c>
      <c r="C718" s="57"/>
      <c r="D718" s="57"/>
    </row>
    <row r="719" spans="1:4" x14ac:dyDescent="0.2">
      <c r="A719" s="68">
        <v>39934</v>
      </c>
      <c r="B719" s="69">
        <v>9.4</v>
      </c>
      <c r="C719" s="57"/>
      <c r="D719" s="57"/>
    </row>
    <row r="720" spans="1:4" x14ac:dyDescent="0.2">
      <c r="A720" s="68">
        <v>39965</v>
      </c>
      <c r="B720" s="69">
        <v>9.5</v>
      </c>
      <c r="C720" s="57"/>
      <c r="D720" s="57"/>
    </row>
    <row r="721" spans="1:4" x14ac:dyDescent="0.2">
      <c r="A721" s="68">
        <v>39995</v>
      </c>
      <c r="B721" s="69">
        <v>9.5</v>
      </c>
      <c r="C721" s="57"/>
      <c r="D721" s="57"/>
    </row>
    <row r="722" spans="1:4" x14ac:dyDescent="0.2">
      <c r="A722" s="68">
        <v>40026</v>
      </c>
      <c r="B722" s="69">
        <v>9.6</v>
      </c>
      <c r="C722" s="57"/>
      <c r="D722" s="57"/>
    </row>
    <row r="723" spans="1:4" x14ac:dyDescent="0.2">
      <c r="A723" s="68">
        <v>40057</v>
      </c>
      <c r="B723" s="69">
        <v>9.8000000000000007</v>
      </c>
      <c r="C723" s="57"/>
      <c r="D723" s="57"/>
    </row>
    <row r="724" spans="1:4" x14ac:dyDescent="0.2">
      <c r="A724" s="68">
        <v>40087</v>
      </c>
      <c r="B724" s="69">
        <v>10</v>
      </c>
      <c r="C724" s="57"/>
      <c r="D724" s="57"/>
    </row>
    <row r="725" spans="1:4" x14ac:dyDescent="0.2">
      <c r="A725" s="68">
        <v>40118</v>
      </c>
      <c r="B725" s="69">
        <v>9.9</v>
      </c>
      <c r="C725" s="57"/>
      <c r="D725" s="57"/>
    </row>
    <row r="726" spans="1:4" x14ac:dyDescent="0.2">
      <c r="A726" s="68">
        <v>40148</v>
      </c>
      <c r="B726" s="69">
        <v>9.9</v>
      </c>
      <c r="C726" s="57"/>
      <c r="D726" s="57"/>
    </row>
    <row r="727" spans="1:4" x14ac:dyDescent="0.2">
      <c r="A727" s="68">
        <v>40179</v>
      </c>
      <c r="B727" s="69">
        <v>9.8000000000000007</v>
      </c>
      <c r="C727" s="57"/>
      <c r="D727" s="57"/>
    </row>
    <row r="728" spans="1:4" x14ac:dyDescent="0.2">
      <c r="A728" s="68">
        <v>40210</v>
      </c>
      <c r="B728" s="69">
        <v>9.8000000000000007</v>
      </c>
      <c r="C728" s="57"/>
      <c r="D728" s="57"/>
    </row>
    <row r="729" spans="1:4" x14ac:dyDescent="0.2">
      <c r="A729" s="68">
        <v>40238</v>
      </c>
      <c r="B729" s="69">
        <v>9.9</v>
      </c>
      <c r="C729" s="57"/>
      <c r="D729" s="57"/>
    </row>
    <row r="730" spans="1:4" x14ac:dyDescent="0.2">
      <c r="A730" s="68">
        <v>40269</v>
      </c>
      <c r="B730" s="69">
        <v>9.9</v>
      </c>
      <c r="C730" s="57"/>
      <c r="D730" s="57"/>
    </row>
    <row r="731" spans="1:4" x14ac:dyDescent="0.2">
      <c r="A731" s="68">
        <v>40299</v>
      </c>
      <c r="B731" s="69">
        <v>9.6</v>
      </c>
      <c r="C731" s="57"/>
      <c r="D731" s="57"/>
    </row>
    <row r="732" spans="1:4" x14ac:dyDescent="0.2">
      <c r="A732" s="68">
        <v>40330</v>
      </c>
      <c r="B732" s="69">
        <v>9.4</v>
      </c>
      <c r="C732" s="57"/>
      <c r="D732" s="57"/>
    </row>
    <row r="733" spans="1:4" x14ac:dyDescent="0.2">
      <c r="A733" s="68">
        <v>40360</v>
      </c>
      <c r="B733" s="69">
        <v>9.4</v>
      </c>
      <c r="C733" s="57"/>
      <c r="D733" s="57"/>
    </row>
    <row r="734" spans="1:4" x14ac:dyDescent="0.2">
      <c r="A734" s="68">
        <v>40391</v>
      </c>
      <c r="B734" s="69">
        <v>9.5</v>
      </c>
      <c r="C734" s="57"/>
      <c r="D734" s="57"/>
    </row>
    <row r="735" spans="1:4" x14ac:dyDescent="0.2">
      <c r="A735" s="68">
        <v>40422</v>
      </c>
      <c r="B735" s="69">
        <v>9.5</v>
      </c>
      <c r="C735" s="57"/>
      <c r="D735" s="57"/>
    </row>
    <row r="736" spans="1:4" x14ac:dyDescent="0.2">
      <c r="A736" s="68">
        <v>40452</v>
      </c>
      <c r="B736" s="69">
        <v>9.4</v>
      </c>
      <c r="C736" s="57"/>
      <c r="D736" s="57"/>
    </row>
    <row r="737" spans="1:4" x14ac:dyDescent="0.2">
      <c r="A737" s="68">
        <v>40483</v>
      </c>
      <c r="B737" s="69">
        <v>9.8000000000000007</v>
      </c>
      <c r="C737" s="57"/>
      <c r="D737" s="57"/>
    </row>
    <row r="738" spans="1:4" x14ac:dyDescent="0.2">
      <c r="A738" s="68">
        <v>40513</v>
      </c>
      <c r="B738" s="69">
        <v>9.3000000000000007</v>
      </c>
      <c r="C738" s="57"/>
      <c r="D738" s="57"/>
    </row>
    <row r="739" spans="1:4" x14ac:dyDescent="0.2">
      <c r="A739" s="68">
        <v>40544</v>
      </c>
      <c r="B739" s="69">
        <v>9.1</v>
      </c>
      <c r="C739" s="57"/>
      <c r="D739" s="57"/>
    </row>
    <row r="740" spans="1:4" x14ac:dyDescent="0.2">
      <c r="A740" s="68">
        <v>40575</v>
      </c>
      <c r="B740" s="69">
        <v>9</v>
      </c>
      <c r="C740" s="57"/>
      <c r="D740" s="57"/>
    </row>
    <row r="741" spans="1:4" x14ac:dyDescent="0.2">
      <c r="A741" s="68">
        <v>40603</v>
      </c>
      <c r="B741" s="69">
        <v>9</v>
      </c>
      <c r="C741" s="57"/>
      <c r="D741" s="57"/>
    </row>
    <row r="742" spans="1:4" x14ac:dyDescent="0.2">
      <c r="A742" s="68">
        <v>40634</v>
      </c>
      <c r="B742" s="69">
        <v>9.1</v>
      </c>
      <c r="C742" s="57"/>
      <c r="D742" s="57"/>
    </row>
    <row r="743" spans="1:4" x14ac:dyDescent="0.2">
      <c r="A743" s="68">
        <v>40664</v>
      </c>
      <c r="B743" s="69">
        <v>9</v>
      </c>
      <c r="C743" s="57"/>
      <c r="D743" s="57"/>
    </row>
    <row r="744" spans="1:4" x14ac:dyDescent="0.2">
      <c r="A744" s="68">
        <v>40695</v>
      </c>
      <c r="B744" s="69">
        <v>9.1</v>
      </c>
      <c r="C744" s="57"/>
      <c r="D744" s="57"/>
    </row>
    <row r="745" spans="1:4" x14ac:dyDescent="0.2">
      <c r="A745" s="68">
        <v>40725</v>
      </c>
      <c r="B745" s="69">
        <v>9</v>
      </c>
      <c r="C745" s="57"/>
      <c r="D745" s="57"/>
    </row>
    <row r="746" spans="1:4" x14ac:dyDescent="0.2">
      <c r="A746" s="68">
        <v>40756</v>
      </c>
      <c r="B746" s="69">
        <v>9</v>
      </c>
      <c r="C746" s="57"/>
      <c r="D746" s="57"/>
    </row>
    <row r="747" spans="1:4" x14ac:dyDescent="0.2">
      <c r="A747" s="68">
        <v>40787</v>
      </c>
      <c r="B747" s="69">
        <v>9</v>
      </c>
      <c r="C747" s="57"/>
      <c r="D747" s="57"/>
    </row>
    <row r="748" spans="1:4" x14ac:dyDescent="0.2">
      <c r="A748" s="68">
        <v>40817</v>
      </c>
      <c r="B748" s="69">
        <v>8.8000000000000007</v>
      </c>
      <c r="C748" s="57"/>
      <c r="D748" s="57"/>
    </row>
    <row r="749" spans="1:4" x14ac:dyDescent="0.2">
      <c r="A749" s="68">
        <v>40848</v>
      </c>
      <c r="B749" s="69">
        <v>8.6</v>
      </c>
      <c r="C749" s="57"/>
      <c r="D749" s="57"/>
    </row>
    <row r="750" spans="1:4" x14ac:dyDescent="0.2">
      <c r="A750" s="68">
        <v>40878</v>
      </c>
      <c r="B750" s="69">
        <v>8.5</v>
      </c>
      <c r="C750" s="57"/>
      <c r="D750" s="57"/>
    </row>
    <row r="751" spans="1:4" x14ac:dyDescent="0.2">
      <c r="A751" s="68">
        <v>40909</v>
      </c>
      <c r="B751" s="69">
        <v>8.3000000000000007</v>
      </c>
      <c r="C751" s="57"/>
      <c r="D751" s="57"/>
    </row>
    <row r="752" spans="1:4" x14ac:dyDescent="0.2">
      <c r="A752" s="68">
        <v>40940</v>
      </c>
      <c r="B752" s="69">
        <v>8.3000000000000007</v>
      </c>
      <c r="C752" s="57"/>
      <c r="D752" s="57"/>
    </row>
    <row r="753" spans="1:4" x14ac:dyDescent="0.2">
      <c r="A753" s="68">
        <v>40969</v>
      </c>
      <c r="B753" s="69">
        <v>8.1999999999999993</v>
      </c>
      <c r="C753" s="57"/>
      <c r="D753" s="57"/>
    </row>
    <row r="754" spans="1:4" x14ac:dyDescent="0.2">
      <c r="A754" s="68">
        <v>41000</v>
      </c>
      <c r="B754" s="69">
        <v>8.1999999999999993</v>
      </c>
      <c r="C754" s="57"/>
      <c r="D754" s="57"/>
    </row>
    <row r="755" spans="1:4" x14ac:dyDescent="0.2">
      <c r="A755" s="68">
        <v>41030</v>
      </c>
      <c r="B755" s="69">
        <v>8.1999999999999993</v>
      </c>
      <c r="C755" s="57"/>
      <c r="D755" s="57"/>
    </row>
    <row r="756" spans="1:4" x14ac:dyDescent="0.2">
      <c r="A756" s="68">
        <v>41061</v>
      </c>
      <c r="B756" s="69">
        <v>8.1999999999999993</v>
      </c>
      <c r="C756" s="57"/>
      <c r="D756" s="57"/>
    </row>
    <row r="757" spans="1:4" x14ac:dyDescent="0.2">
      <c r="A757" s="68">
        <v>41091</v>
      </c>
      <c r="B757" s="69">
        <v>8.1999999999999993</v>
      </c>
      <c r="C757" s="57"/>
      <c r="D757" s="57"/>
    </row>
    <row r="758" spans="1:4" x14ac:dyDescent="0.2">
      <c r="A758" s="68">
        <v>41122</v>
      </c>
      <c r="B758" s="69">
        <v>8.1</v>
      </c>
      <c r="C758" s="57"/>
      <c r="D758" s="57"/>
    </row>
    <row r="759" spans="1:4" x14ac:dyDescent="0.2">
      <c r="A759" s="68">
        <v>41153</v>
      </c>
      <c r="B759" s="69">
        <v>7.8</v>
      </c>
      <c r="C759" s="57"/>
      <c r="D759" s="57"/>
    </row>
    <row r="760" spans="1:4" x14ac:dyDescent="0.2">
      <c r="A760" s="68">
        <v>41183</v>
      </c>
      <c r="B760" s="69">
        <v>7.8</v>
      </c>
      <c r="C760" s="57"/>
      <c r="D760" s="57"/>
    </row>
    <row r="761" spans="1:4" x14ac:dyDescent="0.2">
      <c r="A761" s="68">
        <v>41214</v>
      </c>
      <c r="B761" s="69">
        <v>7.7</v>
      </c>
      <c r="C761" s="57"/>
      <c r="D761" s="57"/>
    </row>
    <row r="762" spans="1:4" x14ac:dyDescent="0.2">
      <c r="A762" s="68">
        <v>41244</v>
      </c>
      <c r="B762" s="69">
        <v>7.9</v>
      </c>
      <c r="C762" s="57"/>
      <c r="D762" s="57"/>
    </row>
    <row r="763" spans="1:4" x14ac:dyDescent="0.2">
      <c r="A763" s="68">
        <v>41275</v>
      </c>
      <c r="B763" s="69">
        <v>8</v>
      </c>
      <c r="C763" s="57"/>
      <c r="D763" s="57"/>
    </row>
    <row r="764" spans="1:4" x14ac:dyDescent="0.2">
      <c r="A764" s="68">
        <v>41306</v>
      </c>
      <c r="B764" s="69">
        <v>7.7</v>
      </c>
      <c r="C764" s="57"/>
      <c r="D764" s="57"/>
    </row>
    <row r="765" spans="1:4" x14ac:dyDescent="0.2">
      <c r="A765" s="68">
        <v>41334</v>
      </c>
      <c r="B765" s="69">
        <v>7.5</v>
      </c>
      <c r="C765" s="57"/>
      <c r="D765" s="57"/>
    </row>
    <row r="766" spans="1:4" x14ac:dyDescent="0.2">
      <c r="A766" s="68">
        <v>41365</v>
      </c>
      <c r="B766" s="69">
        <v>7.6</v>
      </c>
      <c r="C766" s="57"/>
      <c r="D766" s="57"/>
    </row>
    <row r="767" spans="1:4" x14ac:dyDescent="0.2">
      <c r="A767" s="68">
        <v>41395</v>
      </c>
      <c r="B767" s="69">
        <v>7.5</v>
      </c>
      <c r="C767" s="57"/>
      <c r="D767" s="57"/>
    </row>
    <row r="768" spans="1:4" x14ac:dyDescent="0.2">
      <c r="A768" s="68">
        <v>41426</v>
      </c>
      <c r="B768" s="69">
        <v>7.5</v>
      </c>
      <c r="C768" s="57"/>
      <c r="D768" s="57"/>
    </row>
    <row r="769" spans="1:4" x14ac:dyDescent="0.2">
      <c r="A769" s="68">
        <v>41456</v>
      </c>
      <c r="B769" s="69">
        <v>7.3</v>
      </c>
      <c r="C769" s="57"/>
      <c r="D769" s="57"/>
    </row>
    <row r="770" spans="1:4" x14ac:dyDescent="0.2">
      <c r="A770" s="68">
        <v>41487</v>
      </c>
      <c r="B770" s="69">
        <v>7.2</v>
      </c>
      <c r="C770" s="57"/>
      <c r="D770" s="57"/>
    </row>
    <row r="771" spans="1:4" x14ac:dyDescent="0.2">
      <c r="A771" s="68">
        <v>41518</v>
      </c>
      <c r="B771" s="69">
        <v>7.2</v>
      </c>
      <c r="C771" s="57"/>
      <c r="D771" s="57"/>
    </row>
    <row r="772" spans="1:4" x14ac:dyDescent="0.2">
      <c r="A772" s="68">
        <v>41548</v>
      </c>
      <c r="B772" s="69">
        <v>7.2</v>
      </c>
      <c r="C772" s="57"/>
      <c r="D772" s="57"/>
    </row>
    <row r="773" spans="1:4" x14ac:dyDescent="0.2">
      <c r="A773" s="68">
        <v>41579</v>
      </c>
      <c r="B773" s="69">
        <v>6.9</v>
      </c>
      <c r="C773" s="57"/>
      <c r="D773" s="57"/>
    </row>
    <row r="774" spans="1:4" x14ac:dyDescent="0.2">
      <c r="A774" s="68">
        <v>41609</v>
      </c>
      <c r="B774" s="69">
        <v>6.7</v>
      </c>
      <c r="C774" s="57"/>
      <c r="D774" s="57"/>
    </row>
    <row r="775" spans="1:4" x14ac:dyDescent="0.2">
      <c r="A775" s="68">
        <v>41640</v>
      </c>
      <c r="B775" s="69">
        <v>6.6</v>
      </c>
      <c r="C775" s="57"/>
      <c r="D775" s="57"/>
    </row>
    <row r="776" spans="1:4" x14ac:dyDescent="0.2">
      <c r="A776" s="68">
        <v>41671</v>
      </c>
      <c r="B776" s="69">
        <v>6.7</v>
      </c>
      <c r="C776" s="57"/>
      <c r="D776" s="57"/>
    </row>
    <row r="777" spans="1:4" x14ac:dyDescent="0.2">
      <c r="A777" s="68">
        <v>41699</v>
      </c>
      <c r="B777" s="69">
        <v>6.7</v>
      </c>
      <c r="C777" s="57"/>
      <c r="D777" s="57"/>
    </row>
    <row r="778" spans="1:4" x14ac:dyDescent="0.2">
      <c r="A778" s="68">
        <v>41730</v>
      </c>
      <c r="B778" s="69">
        <v>6.2</v>
      </c>
      <c r="C778" s="57"/>
      <c r="D778" s="57"/>
    </row>
    <row r="779" spans="1:4" x14ac:dyDescent="0.2">
      <c r="A779" s="68">
        <v>41760</v>
      </c>
      <c r="B779" s="69">
        <v>6.3</v>
      </c>
      <c r="C779" s="57"/>
      <c r="D779" s="57"/>
    </row>
    <row r="780" spans="1:4" x14ac:dyDescent="0.2">
      <c r="A780" s="68">
        <v>41791</v>
      </c>
      <c r="B780" s="69">
        <v>6.1</v>
      </c>
      <c r="C780" s="57"/>
      <c r="D780" s="57"/>
    </row>
    <row r="781" spans="1:4" x14ac:dyDescent="0.2">
      <c r="A781" s="68">
        <v>41821</v>
      </c>
      <c r="B781" s="69">
        <v>6.2</v>
      </c>
      <c r="C781" s="57"/>
      <c r="D781" s="57"/>
    </row>
    <row r="782" spans="1:4" x14ac:dyDescent="0.2">
      <c r="A782" s="68">
        <v>41852</v>
      </c>
      <c r="B782" s="69">
        <v>6.1</v>
      </c>
      <c r="C782" s="57"/>
      <c r="D782" s="57"/>
    </row>
    <row r="783" spans="1:4" x14ac:dyDescent="0.2">
      <c r="A783" s="68">
        <v>41883</v>
      </c>
      <c r="B783" s="69">
        <v>5.9</v>
      </c>
      <c r="C783" s="57"/>
      <c r="D783" s="57"/>
    </row>
    <row r="784" spans="1:4" x14ac:dyDescent="0.2">
      <c r="A784" s="68">
        <v>41913</v>
      </c>
      <c r="B784" s="69">
        <v>5.7</v>
      </c>
      <c r="C784" s="57"/>
      <c r="D784" s="57"/>
    </row>
    <row r="785" spans="1:4" x14ac:dyDescent="0.2">
      <c r="A785" s="68">
        <v>41944</v>
      </c>
      <c r="B785" s="69">
        <v>5.8</v>
      </c>
      <c r="C785" s="57"/>
      <c r="D785" s="57"/>
    </row>
    <row r="786" spans="1:4" x14ac:dyDescent="0.2">
      <c r="A786" s="68">
        <v>41974</v>
      </c>
      <c r="B786" s="69">
        <v>5.6</v>
      </c>
      <c r="C786" s="57"/>
      <c r="D786" s="57"/>
    </row>
    <row r="787" spans="1:4" x14ac:dyDescent="0.2">
      <c r="A787" s="68">
        <v>42005</v>
      </c>
      <c r="B787" s="69">
        <v>5.7</v>
      </c>
      <c r="C787" s="57"/>
      <c r="D787" s="57"/>
    </row>
    <row r="788" spans="1:4" x14ac:dyDescent="0.2">
      <c r="A788" s="68">
        <v>42036</v>
      </c>
      <c r="B788" s="69">
        <v>5.5</v>
      </c>
      <c r="C788" s="57"/>
      <c r="D788" s="57"/>
    </row>
    <row r="789" spans="1:4" x14ac:dyDescent="0.2">
      <c r="A789" s="68">
        <v>42064</v>
      </c>
      <c r="B789" s="69">
        <v>5.4</v>
      </c>
      <c r="C789" s="57"/>
      <c r="D789" s="57"/>
    </row>
    <row r="790" spans="1:4" x14ac:dyDescent="0.2">
      <c r="A790" s="68">
        <v>42095</v>
      </c>
      <c r="B790" s="69">
        <v>5.4</v>
      </c>
      <c r="C790" s="57"/>
      <c r="D790" s="57"/>
    </row>
    <row r="791" spans="1:4" x14ac:dyDescent="0.2">
      <c r="A791" s="68">
        <v>42125</v>
      </c>
      <c r="B791" s="69">
        <v>5.6</v>
      </c>
      <c r="C791" s="57"/>
      <c r="D791" s="57"/>
    </row>
    <row r="792" spans="1:4" x14ac:dyDescent="0.2">
      <c r="A792" s="68">
        <v>42156</v>
      </c>
      <c r="B792" s="69">
        <v>5.3</v>
      </c>
      <c r="C792" s="57"/>
      <c r="D792" s="57"/>
    </row>
    <row r="793" spans="1:4" x14ac:dyDescent="0.2">
      <c r="A793" s="68">
        <v>42186</v>
      </c>
      <c r="B793" s="69">
        <v>5.2</v>
      </c>
      <c r="C793" s="57"/>
      <c r="D793" s="57"/>
    </row>
    <row r="794" spans="1:4" x14ac:dyDescent="0.2">
      <c r="A794" s="68">
        <v>42217</v>
      </c>
      <c r="B794" s="69">
        <v>5.0999999999999996</v>
      </c>
      <c r="C794" s="57"/>
      <c r="D794" s="57"/>
    </row>
    <row r="795" spans="1:4" x14ac:dyDescent="0.2">
      <c r="A795" s="68">
        <v>42248</v>
      </c>
      <c r="B795" s="69">
        <v>5</v>
      </c>
      <c r="C795" s="57"/>
      <c r="D795" s="57"/>
    </row>
    <row r="796" spans="1:4" x14ac:dyDescent="0.2">
      <c r="A796" s="68">
        <v>42278</v>
      </c>
      <c r="B796" s="69">
        <v>5</v>
      </c>
      <c r="C796" s="57"/>
      <c r="D796" s="57"/>
    </row>
    <row r="797" spans="1:4" x14ac:dyDescent="0.2">
      <c r="A797" s="68">
        <v>42309</v>
      </c>
      <c r="B797" s="69">
        <v>5.0999999999999996</v>
      </c>
      <c r="C797" s="57"/>
      <c r="D797" s="57"/>
    </row>
    <row r="798" spans="1:4" x14ac:dyDescent="0.2">
      <c r="A798" s="68">
        <v>42339</v>
      </c>
      <c r="B798" s="69">
        <v>5</v>
      </c>
      <c r="C798" s="57"/>
      <c r="D798" s="57"/>
    </row>
    <row r="799" spans="1:4" x14ac:dyDescent="0.2">
      <c r="A799" s="68">
        <v>42370</v>
      </c>
      <c r="B799" s="69">
        <v>4.8</v>
      </c>
      <c r="C799" s="57"/>
      <c r="D799" s="57"/>
    </row>
    <row r="800" spans="1:4" x14ac:dyDescent="0.2">
      <c r="A800" s="68">
        <v>42401</v>
      </c>
      <c r="B800" s="69">
        <v>4.9000000000000004</v>
      </c>
      <c r="C800" s="57"/>
      <c r="D800" s="57"/>
    </row>
    <row r="801" spans="1:4" x14ac:dyDescent="0.2">
      <c r="A801" s="68">
        <v>42430</v>
      </c>
      <c r="B801" s="69">
        <v>5</v>
      </c>
      <c r="C801" s="57"/>
      <c r="D801" s="57"/>
    </row>
    <row r="802" spans="1:4" x14ac:dyDescent="0.2">
      <c r="A802" s="68">
        <v>42461</v>
      </c>
      <c r="B802" s="69">
        <v>5.0999999999999996</v>
      </c>
      <c r="C802" s="57"/>
      <c r="D802" s="57"/>
    </row>
    <row r="803" spans="1:4" x14ac:dyDescent="0.2">
      <c r="A803" s="68">
        <v>42491</v>
      </c>
      <c r="B803" s="69">
        <v>4.8</v>
      </c>
      <c r="C803" s="57"/>
      <c r="D803" s="57"/>
    </row>
    <row r="804" spans="1:4" x14ac:dyDescent="0.2">
      <c r="A804" s="68">
        <v>42522</v>
      </c>
      <c r="B804" s="69">
        <v>4.9000000000000004</v>
      </c>
      <c r="C804" s="57"/>
      <c r="D804" s="57"/>
    </row>
    <row r="805" spans="1:4" x14ac:dyDescent="0.2">
      <c r="A805" s="68">
        <v>42552</v>
      </c>
      <c r="B805" s="69">
        <v>4.8</v>
      </c>
      <c r="C805" s="57"/>
      <c r="D805" s="57"/>
    </row>
    <row r="806" spans="1:4" x14ac:dyDescent="0.2">
      <c r="A806" s="68">
        <v>42583</v>
      </c>
      <c r="B806" s="69">
        <v>4.9000000000000004</v>
      </c>
      <c r="C806" s="57"/>
      <c r="D806" s="57"/>
    </row>
    <row r="807" spans="1:4" x14ac:dyDescent="0.2">
      <c r="A807" s="68">
        <v>42614</v>
      </c>
      <c r="B807" s="69">
        <v>5</v>
      </c>
      <c r="C807" s="57"/>
      <c r="D807" s="57"/>
    </row>
    <row r="808" spans="1:4" x14ac:dyDescent="0.2">
      <c r="A808" s="68">
        <v>42644</v>
      </c>
      <c r="B808" s="69">
        <v>4.9000000000000004</v>
      </c>
      <c r="C808" s="57"/>
      <c r="D808" s="57"/>
    </row>
    <row r="809" spans="1:4" x14ac:dyDescent="0.2">
      <c r="A809" s="68">
        <v>42675</v>
      </c>
      <c r="B809" s="69">
        <v>4.7</v>
      </c>
      <c r="C809" s="57"/>
      <c r="D809" s="57"/>
    </row>
    <row r="810" spans="1:4" x14ac:dyDescent="0.2">
      <c r="A810" s="68">
        <v>42705</v>
      </c>
      <c r="B810" s="69">
        <v>4.7</v>
      </c>
      <c r="C810" s="57"/>
      <c r="D810" s="57"/>
    </row>
    <row r="811" spans="1:4" x14ac:dyDescent="0.2">
      <c r="A811" s="68">
        <v>42736</v>
      </c>
      <c r="B811" s="69">
        <v>4.7</v>
      </c>
      <c r="C811" s="57"/>
      <c r="D811" s="57"/>
    </row>
    <row r="812" spans="1:4" x14ac:dyDescent="0.2">
      <c r="A812" s="68">
        <v>42767</v>
      </c>
      <c r="B812" s="69">
        <v>4.5999999999999996</v>
      </c>
      <c r="C812" s="57"/>
      <c r="D812" s="57"/>
    </row>
    <row r="813" spans="1:4" x14ac:dyDescent="0.2">
      <c r="A813" s="68">
        <v>42795</v>
      </c>
      <c r="B813" s="69">
        <v>4.4000000000000004</v>
      </c>
      <c r="C813" s="57"/>
      <c r="D813" s="57"/>
    </row>
    <row r="814" spans="1:4" x14ac:dyDescent="0.2">
      <c r="A814" s="68">
        <v>42826</v>
      </c>
      <c r="B814" s="69">
        <v>4.4000000000000004</v>
      </c>
      <c r="C814" s="57"/>
      <c r="D814" s="57"/>
    </row>
    <row r="815" spans="1:4" x14ac:dyDescent="0.2">
      <c r="A815" s="68">
        <v>42856</v>
      </c>
      <c r="B815" s="69">
        <v>4.4000000000000004</v>
      </c>
      <c r="C815" s="57"/>
      <c r="D815" s="57"/>
    </row>
    <row r="816" spans="1:4" x14ac:dyDescent="0.2">
      <c r="A816" s="68">
        <v>42887</v>
      </c>
      <c r="B816" s="69">
        <v>4.3</v>
      </c>
      <c r="C816" s="57"/>
      <c r="D816" s="57"/>
    </row>
    <row r="817" spans="1:4" x14ac:dyDescent="0.2">
      <c r="A817" s="68">
        <v>42917</v>
      </c>
      <c r="B817" s="69">
        <v>4.3</v>
      </c>
      <c r="C817" s="57"/>
      <c r="D817" s="57"/>
    </row>
    <row r="818" spans="1:4" x14ac:dyDescent="0.2">
      <c r="A818" s="68">
        <v>42948</v>
      </c>
      <c r="B818" s="69">
        <v>4.4000000000000004</v>
      </c>
      <c r="C818" s="57"/>
      <c r="D818" s="57"/>
    </row>
    <row r="819" spans="1:4" x14ac:dyDescent="0.2">
      <c r="A819" s="68">
        <v>42979</v>
      </c>
      <c r="B819" s="69">
        <v>4.3</v>
      </c>
      <c r="C819" s="57"/>
      <c r="D819" s="57"/>
    </row>
    <row r="820" spans="1:4" x14ac:dyDescent="0.2">
      <c r="A820" s="68">
        <v>43009</v>
      </c>
      <c r="B820" s="69">
        <v>4.2</v>
      </c>
      <c r="C820" s="57"/>
      <c r="D820" s="57"/>
    </row>
    <row r="821" spans="1:4" x14ac:dyDescent="0.2">
      <c r="A821" s="68">
        <v>43040</v>
      </c>
      <c r="B821" s="69">
        <v>4.2</v>
      </c>
      <c r="C821" s="57"/>
      <c r="D821" s="57"/>
    </row>
    <row r="822" spans="1:4" x14ac:dyDescent="0.2">
      <c r="A822" s="68">
        <v>43070</v>
      </c>
      <c r="B822" s="69">
        <v>4.0999999999999996</v>
      </c>
      <c r="C822" s="57"/>
      <c r="D822" s="57"/>
    </row>
    <row r="823" spans="1:4" x14ac:dyDescent="0.2">
      <c r="A823" s="68">
        <v>43101</v>
      </c>
      <c r="B823" s="69">
        <v>4</v>
      </c>
      <c r="C823" s="57"/>
      <c r="D823" s="57"/>
    </row>
    <row r="824" spans="1:4" x14ac:dyDescent="0.2">
      <c r="A824" s="68">
        <v>43132</v>
      </c>
      <c r="B824" s="69">
        <v>4.0999999999999996</v>
      </c>
      <c r="C824" s="57"/>
      <c r="D824" s="57"/>
    </row>
    <row r="825" spans="1:4" x14ac:dyDescent="0.2">
      <c r="A825" s="68">
        <v>43160</v>
      </c>
      <c r="B825" s="69">
        <v>4</v>
      </c>
      <c r="C825" s="57"/>
      <c r="D825" s="57"/>
    </row>
    <row r="826" spans="1:4" x14ac:dyDescent="0.2">
      <c r="A826" s="68">
        <v>43191</v>
      </c>
      <c r="B826" s="69">
        <v>4</v>
      </c>
      <c r="C826" s="57"/>
      <c r="D826" s="57"/>
    </row>
    <row r="827" spans="1:4" x14ac:dyDescent="0.2">
      <c r="A827" s="68">
        <v>43221</v>
      </c>
      <c r="B827" s="69">
        <v>3.8</v>
      </c>
      <c r="C827" s="57"/>
      <c r="D827" s="57"/>
    </row>
    <row r="828" spans="1:4" x14ac:dyDescent="0.2">
      <c r="A828" s="68">
        <v>43252</v>
      </c>
      <c r="B828" s="69">
        <v>4</v>
      </c>
      <c r="C828" s="57"/>
      <c r="D828" s="57"/>
    </row>
    <row r="829" spans="1:4" x14ac:dyDescent="0.2">
      <c r="A829" s="68">
        <v>43282</v>
      </c>
      <c r="B829" s="69">
        <v>3.8</v>
      </c>
      <c r="C829" s="57"/>
      <c r="D829" s="57"/>
    </row>
    <row r="830" spans="1:4" x14ac:dyDescent="0.2">
      <c r="A830" s="68">
        <v>43313</v>
      </c>
      <c r="B830" s="69">
        <v>3.8</v>
      </c>
      <c r="C830" s="57"/>
      <c r="D830" s="57"/>
    </row>
    <row r="831" spans="1:4" x14ac:dyDescent="0.2">
      <c r="A831" s="68">
        <v>43344</v>
      </c>
      <c r="B831" s="69">
        <v>3.7</v>
      </c>
      <c r="C831" s="57"/>
      <c r="D831" s="57"/>
    </row>
    <row r="832" spans="1:4" x14ac:dyDescent="0.2">
      <c r="A832" s="68">
        <v>43374</v>
      </c>
      <c r="B832" s="69">
        <v>3.8</v>
      </c>
      <c r="C832" s="57"/>
      <c r="D832" s="57"/>
    </row>
    <row r="833" spans="1:4" x14ac:dyDescent="0.2">
      <c r="A833" s="68">
        <v>43405</v>
      </c>
      <c r="B833" s="69">
        <v>3.8</v>
      </c>
      <c r="C833" s="57"/>
      <c r="D833" s="57"/>
    </row>
    <row r="834" spans="1:4" x14ac:dyDescent="0.2">
      <c r="A834" s="68">
        <v>43435</v>
      </c>
      <c r="B834" s="69">
        <v>3.9</v>
      </c>
      <c r="C834" s="57"/>
      <c r="D834" s="57"/>
    </row>
    <row r="835" spans="1:4" x14ac:dyDescent="0.2">
      <c r="A835" s="68">
        <v>43466</v>
      </c>
      <c r="B835" s="69">
        <v>4</v>
      </c>
      <c r="C835" s="57"/>
      <c r="D835" s="57"/>
    </row>
    <row r="836" spans="1:4" x14ac:dyDescent="0.2">
      <c r="A836" s="68">
        <v>43497</v>
      </c>
      <c r="B836" s="69">
        <v>3.8</v>
      </c>
      <c r="C836" s="57"/>
      <c r="D836" s="57"/>
    </row>
    <row r="837" spans="1:4" x14ac:dyDescent="0.2">
      <c r="A837" s="68">
        <v>43525</v>
      </c>
      <c r="B837" s="69">
        <v>3.8</v>
      </c>
      <c r="C837" s="57"/>
      <c r="D837" s="57"/>
    </row>
    <row r="838" spans="1:4" x14ac:dyDescent="0.2">
      <c r="A838" s="68">
        <v>43556</v>
      </c>
      <c r="B838" s="69">
        <v>3.7</v>
      </c>
      <c r="C838" s="57"/>
      <c r="D838" s="57"/>
    </row>
    <row r="839" spans="1:4" x14ac:dyDescent="0.2">
      <c r="A839" s="68">
        <v>43586</v>
      </c>
      <c r="B839" s="69">
        <v>3.6</v>
      </c>
      <c r="C839" s="57"/>
      <c r="D839" s="57"/>
    </row>
    <row r="840" spans="1:4" x14ac:dyDescent="0.2">
      <c r="A840" s="68">
        <v>43617</v>
      </c>
      <c r="B840" s="69">
        <v>3.6</v>
      </c>
      <c r="C840" s="57"/>
      <c r="D840" s="57"/>
    </row>
    <row r="841" spans="1:4" x14ac:dyDescent="0.2">
      <c r="A841" s="68">
        <v>43647</v>
      </c>
      <c r="B841" s="69">
        <v>3.7</v>
      </c>
      <c r="C841" s="57"/>
      <c r="D841" s="57"/>
    </row>
    <row r="842" spans="1:4" x14ac:dyDescent="0.2">
      <c r="A842" s="68">
        <v>43678</v>
      </c>
      <c r="B842" s="69">
        <v>3.6</v>
      </c>
      <c r="C842" s="57"/>
      <c r="D842" s="57"/>
    </row>
    <row r="843" spans="1:4" x14ac:dyDescent="0.2">
      <c r="A843" s="68">
        <v>43709</v>
      </c>
      <c r="B843" s="69">
        <v>3.5</v>
      </c>
      <c r="C843" s="57"/>
      <c r="D843" s="57"/>
    </row>
    <row r="844" spans="1:4" x14ac:dyDescent="0.2">
      <c r="A844" s="68">
        <v>43739</v>
      </c>
      <c r="B844" s="69">
        <v>3.6</v>
      </c>
      <c r="C844" s="57"/>
      <c r="D844" s="57"/>
    </row>
    <row r="845" spans="1:4" x14ac:dyDescent="0.2">
      <c r="A845" s="68">
        <v>43770</v>
      </c>
      <c r="B845" s="69">
        <v>3.6</v>
      </c>
      <c r="C845" s="57"/>
      <c r="D845" s="57"/>
    </row>
    <row r="846" spans="1:4" x14ac:dyDescent="0.2">
      <c r="A846" s="68">
        <v>43800</v>
      </c>
      <c r="B846" s="69">
        <v>3.6</v>
      </c>
      <c r="C846" s="57"/>
      <c r="D846" s="57"/>
    </row>
    <row r="847" spans="1:4" x14ac:dyDescent="0.2">
      <c r="A847" s="68">
        <v>43831</v>
      </c>
      <c r="B847" s="69">
        <v>3.6</v>
      </c>
      <c r="C847" s="57"/>
      <c r="D847" s="57"/>
    </row>
    <row r="848" spans="1:4" x14ac:dyDescent="0.2">
      <c r="A848" s="68">
        <v>43862</v>
      </c>
      <c r="B848" s="69">
        <v>3.5</v>
      </c>
      <c r="C848" s="57"/>
      <c r="D848" s="57"/>
    </row>
    <row r="849" spans="1:4" x14ac:dyDescent="0.2">
      <c r="A849" s="68">
        <v>43891</v>
      </c>
      <c r="B849" s="69">
        <v>4.4000000000000004</v>
      </c>
      <c r="C849" s="57"/>
      <c r="D849" s="57"/>
    </row>
    <row r="850" spans="1:4" x14ac:dyDescent="0.2">
      <c r="A850" s="68">
        <v>43922</v>
      </c>
      <c r="B850" s="69">
        <v>14.8</v>
      </c>
      <c r="C850" s="57"/>
      <c r="D850" s="57"/>
    </row>
    <row r="851" spans="1:4" x14ac:dyDescent="0.2">
      <c r="A851" s="68">
        <v>43952</v>
      </c>
      <c r="B851" s="69">
        <v>13.2</v>
      </c>
      <c r="C851" s="57"/>
      <c r="D851" s="57"/>
    </row>
    <row r="852" spans="1:4" x14ac:dyDescent="0.2">
      <c r="A852" s="68">
        <v>43983</v>
      </c>
      <c r="B852" s="69">
        <v>11</v>
      </c>
      <c r="C852" s="57"/>
      <c r="D852" s="57"/>
    </row>
    <row r="853" spans="1:4" x14ac:dyDescent="0.2">
      <c r="A853" s="68">
        <v>44013</v>
      </c>
      <c r="B853" s="69">
        <v>10.199999999999999</v>
      </c>
      <c r="C853" s="57"/>
      <c r="D853" s="57"/>
    </row>
    <row r="854" spans="1:4" x14ac:dyDescent="0.2">
      <c r="A854" s="68">
        <v>44044</v>
      </c>
      <c r="B854" s="69">
        <v>8.4</v>
      </c>
      <c r="C854" s="57"/>
      <c r="D854" s="57"/>
    </row>
    <row r="855" spans="1:4" x14ac:dyDescent="0.2">
      <c r="A855" s="68">
        <v>44075</v>
      </c>
      <c r="B855" s="69">
        <v>7.8</v>
      </c>
      <c r="C855" s="57"/>
      <c r="D855" s="57"/>
    </row>
    <row r="856" spans="1:4" x14ac:dyDescent="0.2">
      <c r="A856" s="68">
        <v>44105</v>
      </c>
      <c r="B856" s="69">
        <v>6.9</v>
      </c>
      <c r="C856" s="57"/>
      <c r="D856" s="57"/>
    </row>
    <row r="857" spans="1:4" x14ac:dyDescent="0.2">
      <c r="A857" s="68">
        <v>44136</v>
      </c>
      <c r="B857" s="69">
        <v>6.7</v>
      </c>
      <c r="C857" s="57"/>
      <c r="D857" s="57"/>
    </row>
    <row r="858" spans="1:4" x14ac:dyDescent="0.2">
      <c r="A858" s="68">
        <v>44166</v>
      </c>
      <c r="B858" s="69">
        <v>6.7</v>
      </c>
      <c r="C858" s="57"/>
      <c r="D858" s="57"/>
    </row>
    <row r="859" spans="1:4" x14ac:dyDescent="0.2">
      <c r="A859" s="68">
        <v>44197</v>
      </c>
      <c r="B859" s="69">
        <v>6.4</v>
      </c>
      <c r="C859" s="57"/>
      <c r="D859" s="57"/>
    </row>
    <row r="860" spans="1:4" x14ac:dyDescent="0.2">
      <c r="A860" s="68">
        <v>44228</v>
      </c>
      <c r="B860" s="69">
        <v>6.2</v>
      </c>
      <c r="C860" s="57"/>
      <c r="D860" s="57"/>
    </row>
    <row r="861" spans="1:4" x14ac:dyDescent="0.2">
      <c r="A861" s="68">
        <v>44256</v>
      </c>
      <c r="B861" s="69">
        <v>6.1</v>
      </c>
      <c r="C861" s="57"/>
      <c r="D861" s="57"/>
    </row>
    <row r="862" spans="1:4" x14ac:dyDescent="0.2">
      <c r="A862" s="68">
        <v>44287</v>
      </c>
      <c r="B862" s="69">
        <v>6.1</v>
      </c>
      <c r="C862" s="57"/>
      <c r="D862" s="57"/>
    </row>
    <row r="863" spans="1:4" x14ac:dyDescent="0.2">
      <c r="A863" s="68">
        <v>44317</v>
      </c>
      <c r="B863" s="69">
        <v>5.8</v>
      </c>
      <c r="C863" s="57"/>
      <c r="D863" s="57"/>
    </row>
    <row r="864" spans="1:4" x14ac:dyDescent="0.2">
      <c r="A864" s="68">
        <v>44348</v>
      </c>
      <c r="B864" s="69">
        <v>5.9</v>
      </c>
      <c r="C864" s="57"/>
      <c r="D864" s="57"/>
    </row>
    <row r="865" spans="1:4" x14ac:dyDescent="0.2">
      <c r="A865" s="68">
        <v>44378</v>
      </c>
      <c r="B865" s="69">
        <v>5.4</v>
      </c>
      <c r="C865" s="57"/>
      <c r="D865" s="57"/>
    </row>
    <row r="866" spans="1:4" x14ac:dyDescent="0.2">
      <c r="A866" s="68">
        <v>44409</v>
      </c>
      <c r="B866" s="69">
        <v>5.0999999999999996</v>
      </c>
      <c r="C866" s="57"/>
      <c r="D866" s="57"/>
    </row>
    <row r="867" spans="1:4" x14ac:dyDescent="0.2">
      <c r="A867" s="68">
        <v>44440</v>
      </c>
      <c r="B867" s="69">
        <v>4.7</v>
      </c>
      <c r="C867" s="57"/>
      <c r="D867" s="57"/>
    </row>
    <row r="868" spans="1:4" x14ac:dyDescent="0.2">
      <c r="A868" s="68">
        <v>44470</v>
      </c>
      <c r="B868" s="69">
        <v>4.5</v>
      </c>
      <c r="C868" s="57"/>
      <c r="D868" s="57"/>
    </row>
    <row r="869" spans="1:4" x14ac:dyDescent="0.2">
      <c r="A869" s="68">
        <v>44501</v>
      </c>
      <c r="B869" s="69">
        <v>4.0999999999999996</v>
      </c>
      <c r="C869" s="57"/>
      <c r="D869" s="57"/>
    </row>
    <row r="870" spans="1:4" x14ac:dyDescent="0.2">
      <c r="A870" s="68">
        <v>44531</v>
      </c>
      <c r="B870" s="69">
        <v>3.9</v>
      </c>
      <c r="C870" s="57"/>
      <c r="D870" s="57"/>
    </row>
    <row r="871" spans="1:4" x14ac:dyDescent="0.2">
      <c r="A871" s="68">
        <v>44562</v>
      </c>
      <c r="B871" s="69">
        <v>4</v>
      </c>
      <c r="C871" s="57"/>
      <c r="D871" s="57"/>
    </row>
    <row r="872" spans="1:4" x14ac:dyDescent="0.2">
      <c r="A872" s="68">
        <v>44593</v>
      </c>
      <c r="B872" s="69">
        <v>3.9</v>
      </c>
      <c r="C872" s="57"/>
      <c r="D872" s="57"/>
    </row>
    <row r="873" spans="1:4" x14ac:dyDescent="0.2">
      <c r="A873" s="68">
        <v>44621</v>
      </c>
      <c r="B873" s="69">
        <v>3.7</v>
      </c>
      <c r="C873" s="57"/>
      <c r="D873" s="57"/>
    </row>
    <row r="874" spans="1:4" x14ac:dyDescent="0.2">
      <c r="A874" s="68">
        <v>44652</v>
      </c>
      <c r="B874" s="69">
        <v>3.7</v>
      </c>
      <c r="C874" s="57"/>
      <c r="D874" s="57"/>
    </row>
    <row r="875" spans="1:4" x14ac:dyDescent="0.2">
      <c r="A875" s="68">
        <v>44682</v>
      </c>
      <c r="B875" s="69">
        <v>3.6</v>
      </c>
      <c r="C875" s="57"/>
      <c r="D875" s="57"/>
    </row>
    <row r="876" spans="1:4" x14ac:dyDescent="0.2">
      <c r="A876" s="68">
        <v>44713</v>
      </c>
      <c r="B876" s="69">
        <v>3.6</v>
      </c>
      <c r="C876" s="57"/>
      <c r="D876" s="57"/>
    </row>
    <row r="877" spans="1:4" x14ac:dyDescent="0.2">
      <c r="A877" s="68">
        <v>44743</v>
      </c>
      <c r="B877" s="69">
        <v>3.5</v>
      </c>
      <c r="C877" s="57"/>
      <c r="D877" s="57"/>
    </row>
    <row r="878" spans="1:4" x14ac:dyDescent="0.2">
      <c r="A878" s="68">
        <v>44774</v>
      </c>
      <c r="B878" s="69">
        <v>3.6</v>
      </c>
      <c r="C878" s="57"/>
      <c r="D878" s="57"/>
    </row>
    <row r="879" spans="1:4" x14ac:dyDescent="0.2">
      <c r="A879" s="68">
        <v>44805</v>
      </c>
      <c r="B879" s="69">
        <v>3.5</v>
      </c>
      <c r="C879" s="57"/>
      <c r="D879" s="57"/>
    </row>
    <row r="880" spans="1:4" x14ac:dyDescent="0.2">
      <c r="A880" s="68">
        <v>44835</v>
      </c>
      <c r="B880" s="69">
        <v>3.6</v>
      </c>
      <c r="C880" s="57"/>
      <c r="D880" s="57"/>
    </row>
    <row r="881" spans="1:4" x14ac:dyDescent="0.2">
      <c r="A881" s="68">
        <v>44866</v>
      </c>
      <c r="B881" s="69">
        <v>3.6</v>
      </c>
      <c r="C881" s="57"/>
      <c r="D881" s="57"/>
    </row>
    <row r="882" spans="1:4" x14ac:dyDescent="0.2">
      <c r="A882" s="68">
        <v>44896</v>
      </c>
      <c r="B882" s="69">
        <v>3.5</v>
      </c>
      <c r="C882" s="57"/>
      <c r="D882" s="57"/>
    </row>
    <row r="883" spans="1:4" x14ac:dyDescent="0.2">
      <c r="A883" s="68">
        <v>44927</v>
      </c>
      <c r="B883" s="69">
        <v>3.5</v>
      </c>
      <c r="C883" s="57"/>
      <c r="D883" s="57"/>
    </row>
    <row r="884" spans="1:4" x14ac:dyDescent="0.2">
      <c r="A884" s="68">
        <v>44958</v>
      </c>
      <c r="B884" s="69">
        <v>3.6</v>
      </c>
      <c r="C884" s="57"/>
      <c r="D884" s="57"/>
    </row>
    <row r="885" spans="1:4" x14ac:dyDescent="0.2">
      <c r="A885" s="68">
        <v>44986</v>
      </c>
      <c r="B885" s="69">
        <v>3.5</v>
      </c>
      <c r="C885" s="57"/>
      <c r="D885" s="57"/>
    </row>
    <row r="886" spans="1:4" x14ac:dyDescent="0.2">
      <c r="A886" s="68">
        <v>45017</v>
      </c>
      <c r="B886" s="69">
        <v>3.4</v>
      </c>
      <c r="C886" s="57"/>
      <c r="D886" s="57"/>
    </row>
    <row r="887" spans="1:4" x14ac:dyDescent="0.2">
      <c r="A887" s="68">
        <v>45047</v>
      </c>
      <c r="B887" s="69">
        <v>3.6</v>
      </c>
      <c r="C887" s="57"/>
      <c r="D887" s="57"/>
    </row>
    <row r="888" spans="1:4" x14ac:dyDescent="0.2">
      <c r="A888" s="68">
        <v>45078</v>
      </c>
      <c r="B888" s="69">
        <v>3.6</v>
      </c>
      <c r="C888" s="57"/>
      <c r="D888" s="57"/>
    </row>
    <row r="889" spans="1:4" x14ac:dyDescent="0.2">
      <c r="A889" s="68">
        <v>45108</v>
      </c>
      <c r="B889" s="69">
        <v>3.5</v>
      </c>
      <c r="C889" s="57"/>
      <c r="D889" s="57"/>
    </row>
    <row r="890" spans="1:4" x14ac:dyDescent="0.2">
      <c r="A890" s="68">
        <v>45139</v>
      </c>
      <c r="B890" s="69">
        <v>3.7</v>
      </c>
      <c r="C890" s="57"/>
      <c r="D890" s="57"/>
    </row>
    <row r="891" spans="1:4" x14ac:dyDescent="0.2">
      <c r="A891" s="68">
        <v>45170</v>
      </c>
      <c r="B891" s="69">
        <v>3.7</v>
      </c>
      <c r="C891" s="57"/>
      <c r="D891" s="57"/>
    </row>
    <row r="892" spans="1:4" x14ac:dyDescent="0.2">
      <c r="A892" s="68">
        <v>45200</v>
      </c>
      <c r="B892" s="69">
        <v>3.9</v>
      </c>
      <c r="C892" s="57"/>
      <c r="D892" s="57"/>
    </row>
    <row r="893" spans="1:4" x14ac:dyDescent="0.2">
      <c r="A893" s="68">
        <v>45231</v>
      </c>
      <c r="B893" s="69">
        <v>3.7</v>
      </c>
      <c r="C893" s="57"/>
      <c r="D893" s="57"/>
    </row>
    <row r="894" spans="1:4" x14ac:dyDescent="0.2">
      <c r="A894" s="68">
        <v>45261</v>
      </c>
      <c r="B894" s="69">
        <v>3.8</v>
      </c>
      <c r="C894" s="57"/>
      <c r="D894" s="57"/>
    </row>
    <row r="895" spans="1:4" x14ac:dyDescent="0.2">
      <c r="A895" s="68">
        <v>45292</v>
      </c>
      <c r="B895" s="69">
        <v>3.7</v>
      </c>
      <c r="C895" s="57"/>
      <c r="D895" s="57"/>
    </row>
    <row r="896" spans="1:4" x14ac:dyDescent="0.2">
      <c r="A896" s="68">
        <v>45323</v>
      </c>
      <c r="B896" s="69">
        <v>3.9</v>
      </c>
      <c r="C896" s="57"/>
      <c r="D896" s="57"/>
    </row>
    <row r="897" spans="1:4" x14ac:dyDescent="0.2">
      <c r="A897" s="68">
        <v>45352</v>
      </c>
      <c r="B897" s="69">
        <v>3.9</v>
      </c>
      <c r="C897" s="57"/>
      <c r="D897" s="57"/>
    </row>
    <row r="898" spans="1:4" x14ac:dyDescent="0.2">
      <c r="A898" s="68">
        <v>45383</v>
      </c>
      <c r="B898" s="69">
        <v>3.9</v>
      </c>
      <c r="C898" s="57"/>
      <c r="D898" s="57"/>
    </row>
    <row r="899" spans="1:4" x14ac:dyDescent="0.2">
      <c r="A899" s="68">
        <v>45413</v>
      </c>
      <c r="B899" s="69">
        <v>3.9</v>
      </c>
      <c r="C899" s="57"/>
      <c r="D899" s="57"/>
    </row>
    <row r="900" spans="1:4" x14ac:dyDescent="0.2">
      <c r="A900" s="68">
        <v>45444</v>
      </c>
      <c r="B900" s="69">
        <v>4.0999999999999996</v>
      </c>
      <c r="C900" s="57"/>
      <c r="D900" s="57"/>
    </row>
    <row r="901" spans="1:4" x14ac:dyDescent="0.2">
      <c r="A901" s="68">
        <v>45474</v>
      </c>
      <c r="B901" s="69">
        <v>4.2</v>
      </c>
      <c r="C901" s="57"/>
      <c r="D901" s="57"/>
    </row>
    <row r="902" spans="1:4" x14ac:dyDescent="0.2">
      <c r="A902" s="68">
        <v>45505</v>
      </c>
      <c r="B902" s="69">
        <v>4.2</v>
      </c>
      <c r="C902" s="57"/>
      <c r="D902" s="57"/>
    </row>
    <row r="903" spans="1:4" x14ac:dyDescent="0.2">
      <c r="A903" s="68">
        <v>45536</v>
      </c>
      <c r="B903" s="69">
        <v>4.0999999999999996</v>
      </c>
      <c r="C903" s="57"/>
      <c r="D903" s="57"/>
    </row>
    <row r="904" spans="1:4" x14ac:dyDescent="0.2">
      <c r="A904" s="68">
        <v>45566</v>
      </c>
      <c r="B904" s="69">
        <v>4.0999999999999996</v>
      </c>
      <c r="C904" s="57"/>
      <c r="D904" s="57"/>
    </row>
    <row r="905" spans="1:4" x14ac:dyDescent="0.2">
      <c r="A905" s="68">
        <v>45597</v>
      </c>
      <c r="B905" s="69">
        <v>4.2</v>
      </c>
      <c r="C905" s="57"/>
      <c r="D905" s="57"/>
    </row>
    <row r="906" spans="1:4" x14ac:dyDescent="0.2">
      <c r="A906" s="68">
        <v>45627</v>
      </c>
      <c r="B906" s="69">
        <v>4.0999999999999996</v>
      </c>
      <c r="C906" s="57"/>
      <c r="D906" s="57"/>
    </row>
    <row r="907" spans="1:4" x14ac:dyDescent="0.2">
      <c r="A907" s="68">
        <v>45658</v>
      </c>
      <c r="B907" s="69">
        <v>4</v>
      </c>
      <c r="C907" s="57"/>
      <c r="D907" s="57"/>
    </row>
    <row r="908" spans="1:4" x14ac:dyDescent="0.2">
      <c r="A908" s="68">
        <v>45689</v>
      </c>
      <c r="B908" s="69">
        <v>4.2</v>
      </c>
      <c r="C908" s="57"/>
      <c r="D908" s="57"/>
    </row>
    <row r="909" spans="1:4" x14ac:dyDescent="0.2">
      <c r="A909" s="68">
        <v>45717</v>
      </c>
      <c r="B909" s="69">
        <v>4.2</v>
      </c>
      <c r="C909" s="57"/>
      <c r="D909" s="57"/>
    </row>
    <row r="910" spans="1:4" x14ac:dyDescent="0.2">
      <c r="A910" s="68">
        <v>45748</v>
      </c>
      <c r="B910" s="69">
        <v>4.2</v>
      </c>
      <c r="C910" s="57"/>
      <c r="D910" s="57"/>
    </row>
    <row r="911" spans="1:4" x14ac:dyDescent="0.2">
      <c r="A911" s="68">
        <v>45778</v>
      </c>
      <c r="B911" s="69">
        <v>4.3</v>
      </c>
      <c r="C911" s="57"/>
      <c r="D911" s="57"/>
    </row>
    <row r="912" spans="1:4" x14ac:dyDescent="0.2">
      <c r="A912" s="68">
        <v>45809</v>
      </c>
      <c r="B912" s="69">
        <v>4.0999999999999996</v>
      </c>
      <c r="C912" s="57"/>
      <c r="D912" s="57"/>
    </row>
    <row r="913" spans="1:4" x14ac:dyDescent="0.2">
      <c r="A913" s="68">
        <v>45839</v>
      </c>
      <c r="B913" s="69">
        <v>4.3</v>
      </c>
      <c r="C913" s="57"/>
      <c r="D913" s="57"/>
    </row>
    <row r="914" spans="1:4" x14ac:dyDescent="0.2">
      <c r="A914" s="68">
        <v>45870</v>
      </c>
      <c r="B914" s="69">
        <v>4.3</v>
      </c>
      <c r="C914" s="57"/>
      <c r="D914" s="57"/>
    </row>
    <row r="915" spans="1:4" x14ac:dyDescent="0.2">
      <c r="A915" s="68">
        <v>45901</v>
      </c>
      <c r="B915" s="69">
        <v>4.4000000000000004</v>
      </c>
      <c r="C915" s="57"/>
      <c r="D915" s="57"/>
    </row>
    <row r="916" spans="1:4" x14ac:dyDescent="0.2">
      <c r="A916" s="68">
        <v>45931</v>
      </c>
      <c r="B916" s="69" t="e">
        <v>#N/A</v>
      </c>
      <c r="C916" s="57"/>
      <c r="D916" s="57"/>
    </row>
    <row r="917" spans="1:4" x14ac:dyDescent="0.2">
      <c r="A917" s="68">
        <v>45962</v>
      </c>
      <c r="B917" s="69">
        <v>4.5</v>
      </c>
      <c r="C917" s="57"/>
      <c r="D917" s="57"/>
    </row>
    <row r="918" spans="1:4" x14ac:dyDescent="0.2">
      <c r="A918" s="68">
        <v>45992</v>
      </c>
      <c r="B918" s="69">
        <v>4.4000000000000004</v>
      </c>
      <c r="C918" s="57"/>
      <c r="D918" s="57"/>
    </row>
    <row r="919" spans="1:4" x14ac:dyDescent="0.2">
      <c r="A919" s="68">
        <v>46023</v>
      </c>
      <c r="B919" s="69">
        <v>4.3</v>
      </c>
      <c r="C919" s="57"/>
      <c r="D919" s="57"/>
    </row>
    <row r="920" spans="1:4" x14ac:dyDescent="0.2">
      <c r="A920" s="68">
        <v>46054</v>
      </c>
      <c r="B920" s="69">
        <v>4.4000000000000004</v>
      </c>
      <c r="C920" s="57"/>
      <c r="D920" s="57"/>
    </row>
  </sheetData>
  <hyperlinks>
    <hyperlink ref="I2" location="'Index'!A1" display="Back to Index" xr:uid="{53766C70-D993-2748-B681-19E4464BE246}"/>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F6DA3-36EA-9547-906C-CD47FB63FBE6}">
  <sheetPr codeName="Sheet5">
    <tabColor rgb="FF00B050"/>
  </sheetPr>
  <dimension ref="A1:J918"/>
  <sheetViews>
    <sheetView workbookViewId="0">
      <pane xSplit="1" ySplit="4" topLeftCell="B294" activePane="bottomRight" state="frozen"/>
      <selection pane="topRight" activeCell="B1" sqref="B1"/>
      <selection pane="bottomLeft" activeCell="A5" sqref="A5"/>
      <selection pane="bottomRight" activeCell="H2" sqref="H2"/>
    </sheetView>
  </sheetViews>
  <sheetFormatPr baseColWidth="10" defaultRowHeight="16" x14ac:dyDescent="0.2"/>
  <cols>
    <col min="1" max="1" width="8.83203125" bestFit="1" customWidth="1"/>
    <col min="2" max="2" width="25.1640625" bestFit="1" customWidth="1"/>
    <col min="3" max="3" width="11.6640625" bestFit="1" customWidth="1"/>
    <col min="4" max="4" width="10.1640625" bestFit="1" customWidth="1"/>
  </cols>
  <sheetData>
    <row r="1" spans="1:10" x14ac:dyDescent="0.2">
      <c r="A1" s="42" t="s">
        <v>117</v>
      </c>
      <c r="B1" s="42" t="s">
        <v>99</v>
      </c>
      <c r="C1" s="42" t="s">
        <v>56</v>
      </c>
      <c r="D1" s="42" t="s">
        <v>98</v>
      </c>
    </row>
    <row r="2" spans="1:10" x14ac:dyDescent="0.2">
      <c r="A2" s="42"/>
      <c r="B2" s="42" t="s">
        <v>2</v>
      </c>
      <c r="C2" s="42"/>
      <c r="D2" s="42"/>
      <c r="J2" s="8" t="s">
        <v>152</v>
      </c>
    </row>
    <row r="3" spans="1:10" x14ac:dyDescent="0.2">
      <c r="A3" s="42"/>
      <c r="B3" s="42" t="s">
        <v>18</v>
      </c>
      <c r="C3" s="42"/>
      <c r="D3" s="42"/>
    </row>
    <row r="4" spans="1:10" x14ac:dyDescent="0.2">
      <c r="A4" s="42" t="s">
        <v>92</v>
      </c>
      <c r="B4" s="42" t="s">
        <v>17</v>
      </c>
      <c r="C4" s="42"/>
      <c r="D4" s="42"/>
    </row>
    <row r="5" spans="1:10" x14ac:dyDescent="0.2">
      <c r="A5" s="11">
        <v>18264</v>
      </c>
      <c r="B5" s="41">
        <f>+GETPIVOTDATA("Value",'Pivot_Sahm''s_Rule'!$A$3,"Date",$A5,"Series Name",$B$3,"Unit Name",$B$4,"Frequency Name",$B$2)</f>
        <v>6.5</v>
      </c>
      <c r="C5" s="6"/>
      <c r="D5" s="6"/>
    </row>
    <row r="6" spans="1:10" x14ac:dyDescent="0.2">
      <c r="A6" s="11">
        <v>18295</v>
      </c>
      <c r="B6" s="41">
        <f>+GETPIVOTDATA("Value",'Pivot_Sahm''s_Rule'!$A$3,"Date",$A6,"Series Name",$B$3,"Unit Name",$B$4,"Frequency Name",$B$2)</f>
        <v>6.4</v>
      </c>
      <c r="C6" s="6"/>
      <c r="D6" s="6"/>
    </row>
    <row r="7" spans="1:10" x14ac:dyDescent="0.2">
      <c r="A7" s="11">
        <v>18323</v>
      </c>
      <c r="B7" s="41">
        <f>+GETPIVOTDATA("Value",'Pivot_Sahm''s_Rule'!$A$3,"Date",$A7,"Series Name",$B$3,"Unit Name",$B$4,"Frequency Name",$B$2)</f>
        <v>6.3</v>
      </c>
      <c r="C7" s="6"/>
      <c r="D7" s="6"/>
    </row>
    <row r="8" spans="1:10" x14ac:dyDescent="0.2">
      <c r="A8" s="11">
        <v>18354</v>
      </c>
      <c r="B8" s="41">
        <f>+GETPIVOTDATA("Value",'Pivot_Sahm''s_Rule'!$A$3,"Date",$A8,"Series Name",$B$3,"Unit Name",$B$4,"Frequency Name",$B$2)</f>
        <v>5.8</v>
      </c>
      <c r="C8" s="6"/>
      <c r="D8" s="6"/>
    </row>
    <row r="9" spans="1:10" x14ac:dyDescent="0.2">
      <c r="A9" s="11">
        <v>18384</v>
      </c>
      <c r="B9" s="41">
        <f>+GETPIVOTDATA("Value",'Pivot_Sahm''s_Rule'!$A$3,"Date",$A9,"Series Name",$B$3,"Unit Name",$B$4,"Frequency Name",$B$2)</f>
        <v>5.5</v>
      </c>
      <c r="C9" s="6"/>
      <c r="D9" s="6"/>
    </row>
    <row r="10" spans="1:10" x14ac:dyDescent="0.2">
      <c r="A10" s="11">
        <v>18415</v>
      </c>
      <c r="B10" s="41">
        <f>+GETPIVOTDATA("Value",'Pivot_Sahm''s_Rule'!$A$3,"Date",$A10,"Series Name",$B$3,"Unit Name",$B$4,"Frequency Name",$B$2)</f>
        <v>5.4</v>
      </c>
      <c r="C10" s="6"/>
      <c r="D10" s="6"/>
    </row>
    <row r="11" spans="1:10" x14ac:dyDescent="0.2">
      <c r="A11" s="11">
        <v>18445</v>
      </c>
      <c r="B11" s="41">
        <f>+GETPIVOTDATA("Value",'Pivot_Sahm''s_Rule'!$A$3,"Date",$A11,"Series Name",$B$3,"Unit Name",$B$4,"Frequency Name",$B$2)</f>
        <v>5</v>
      </c>
      <c r="C11" s="6"/>
      <c r="D11" s="6"/>
    </row>
    <row r="12" spans="1:10" x14ac:dyDescent="0.2">
      <c r="A12" s="11">
        <v>18476</v>
      </c>
      <c r="B12" s="41">
        <f>+GETPIVOTDATA("Value",'Pivot_Sahm''s_Rule'!$A$3,"Date",$A12,"Series Name",$B$3,"Unit Name",$B$4,"Frequency Name",$B$2)</f>
        <v>4.5</v>
      </c>
      <c r="C12" s="6"/>
      <c r="D12" s="6"/>
    </row>
    <row r="13" spans="1:10" x14ac:dyDescent="0.2">
      <c r="A13" s="11">
        <v>18507</v>
      </c>
      <c r="B13" s="41">
        <f>+GETPIVOTDATA("Value",'Pivot_Sahm''s_Rule'!$A$3,"Date",$A13,"Series Name",$B$3,"Unit Name",$B$4,"Frequency Name",$B$2)</f>
        <v>4.4000000000000004</v>
      </c>
      <c r="C13" s="6"/>
      <c r="D13" s="6"/>
    </row>
    <row r="14" spans="1:10" x14ac:dyDescent="0.2">
      <c r="A14" s="11">
        <v>18537</v>
      </c>
      <c r="B14" s="41">
        <f>+GETPIVOTDATA("Value",'Pivot_Sahm''s_Rule'!$A$3,"Date",$A14,"Series Name",$B$3,"Unit Name",$B$4,"Frequency Name",$B$2)</f>
        <v>4.2</v>
      </c>
      <c r="C14" s="6"/>
      <c r="D14" s="6"/>
    </row>
    <row r="15" spans="1:10" x14ac:dyDescent="0.2">
      <c r="A15" s="11">
        <v>18568</v>
      </c>
      <c r="B15" s="41">
        <f>+GETPIVOTDATA("Value",'Pivot_Sahm''s_Rule'!$A$3,"Date",$A15,"Series Name",$B$3,"Unit Name",$B$4,"Frequency Name",$B$2)</f>
        <v>4.2</v>
      </c>
      <c r="C15" s="6"/>
      <c r="D15" s="6"/>
    </row>
    <row r="16" spans="1:10" x14ac:dyDescent="0.2">
      <c r="A16" s="11">
        <v>18598</v>
      </c>
      <c r="B16" s="41">
        <f>+GETPIVOTDATA("Value",'Pivot_Sahm''s_Rule'!$A$3,"Date",$A16,"Series Name",$B$3,"Unit Name",$B$4,"Frequency Name",$B$2)</f>
        <v>4.3</v>
      </c>
      <c r="C16" s="6"/>
      <c r="D16" s="6"/>
    </row>
    <row r="17" spans="1:4" x14ac:dyDescent="0.2">
      <c r="A17" s="11">
        <v>18629</v>
      </c>
      <c r="B17" s="41">
        <f>+GETPIVOTDATA("Value",'Pivot_Sahm''s_Rule'!$A$3,"Date",$A17,"Series Name",$B$3,"Unit Name",$B$4,"Frequency Name",$B$2)</f>
        <v>3.7</v>
      </c>
      <c r="C17" s="6"/>
      <c r="D17" s="6"/>
    </row>
    <row r="18" spans="1:4" x14ac:dyDescent="0.2">
      <c r="A18" s="11">
        <v>18660</v>
      </c>
      <c r="B18" s="41">
        <f>+GETPIVOTDATA("Value",'Pivot_Sahm''s_Rule'!$A$3,"Date",$A18,"Series Name",$B$3,"Unit Name",$B$4,"Frequency Name",$B$2)</f>
        <v>3.4</v>
      </c>
      <c r="C18" s="6"/>
      <c r="D18" s="6"/>
    </row>
    <row r="19" spans="1:4" x14ac:dyDescent="0.2">
      <c r="A19" s="11">
        <v>18688</v>
      </c>
      <c r="B19" s="41">
        <f>+GETPIVOTDATA("Value",'Pivot_Sahm''s_Rule'!$A$3,"Date",$A19,"Series Name",$B$3,"Unit Name",$B$4,"Frequency Name",$B$2)</f>
        <v>3.4</v>
      </c>
      <c r="C19" s="6"/>
      <c r="D19" s="6"/>
    </row>
    <row r="20" spans="1:4" x14ac:dyDescent="0.2">
      <c r="A20" s="11">
        <v>18719</v>
      </c>
      <c r="B20" s="41">
        <f>+GETPIVOTDATA("Value",'Pivot_Sahm''s_Rule'!$A$3,"Date",$A20,"Series Name",$B$3,"Unit Name",$B$4,"Frequency Name",$B$2)</f>
        <v>3.1</v>
      </c>
      <c r="C20" s="6"/>
      <c r="D20" s="6"/>
    </row>
    <row r="21" spans="1:4" x14ac:dyDescent="0.2">
      <c r="A21" s="11">
        <v>18749</v>
      </c>
      <c r="B21" s="41">
        <f>+GETPIVOTDATA("Value",'Pivot_Sahm''s_Rule'!$A$3,"Date",$A21,"Series Name",$B$3,"Unit Name",$B$4,"Frequency Name",$B$2)</f>
        <v>3</v>
      </c>
      <c r="C21" s="6"/>
      <c r="D21" s="6"/>
    </row>
    <row r="22" spans="1:4" x14ac:dyDescent="0.2">
      <c r="A22" s="11">
        <v>18780</v>
      </c>
      <c r="B22" s="41">
        <f>+GETPIVOTDATA("Value",'Pivot_Sahm''s_Rule'!$A$3,"Date",$A22,"Series Name",$B$3,"Unit Name",$B$4,"Frequency Name",$B$2)</f>
        <v>3.2</v>
      </c>
      <c r="C22" s="6"/>
      <c r="D22" s="6"/>
    </row>
    <row r="23" spans="1:4" x14ac:dyDescent="0.2">
      <c r="A23" s="11">
        <v>18810</v>
      </c>
      <c r="B23" s="41">
        <f>+GETPIVOTDATA("Value",'Pivot_Sahm''s_Rule'!$A$3,"Date",$A23,"Series Name",$B$3,"Unit Name",$B$4,"Frequency Name",$B$2)</f>
        <v>3.1</v>
      </c>
      <c r="C23" s="6"/>
      <c r="D23" s="6"/>
    </row>
    <row r="24" spans="1:4" x14ac:dyDescent="0.2">
      <c r="A24" s="11">
        <v>18841</v>
      </c>
      <c r="B24" s="41">
        <f>+GETPIVOTDATA("Value",'Pivot_Sahm''s_Rule'!$A$3,"Date",$A24,"Series Name",$B$3,"Unit Name",$B$4,"Frequency Name",$B$2)</f>
        <v>3.1</v>
      </c>
      <c r="C24" s="6"/>
      <c r="D24" s="6"/>
    </row>
    <row r="25" spans="1:4" x14ac:dyDescent="0.2">
      <c r="A25" s="11">
        <v>18872</v>
      </c>
      <c r="B25" s="41">
        <f>+GETPIVOTDATA("Value",'Pivot_Sahm''s_Rule'!$A$3,"Date",$A25,"Series Name",$B$3,"Unit Name",$B$4,"Frequency Name",$B$2)</f>
        <v>3.3</v>
      </c>
      <c r="C25" s="6"/>
      <c r="D25" s="6"/>
    </row>
    <row r="26" spans="1:4" x14ac:dyDescent="0.2">
      <c r="A26" s="11">
        <v>18902</v>
      </c>
      <c r="B26" s="41">
        <f>+GETPIVOTDATA("Value",'Pivot_Sahm''s_Rule'!$A$3,"Date",$A26,"Series Name",$B$3,"Unit Name",$B$4,"Frequency Name",$B$2)</f>
        <v>3.5</v>
      </c>
      <c r="C26" s="6"/>
      <c r="D26" s="6"/>
    </row>
    <row r="27" spans="1:4" x14ac:dyDescent="0.2">
      <c r="A27" s="11">
        <v>18933</v>
      </c>
      <c r="B27" s="41">
        <f>+GETPIVOTDATA("Value",'Pivot_Sahm''s_Rule'!$A$3,"Date",$A27,"Series Name",$B$3,"Unit Name",$B$4,"Frequency Name",$B$2)</f>
        <v>3.5</v>
      </c>
      <c r="C27" s="6"/>
      <c r="D27" s="6"/>
    </row>
    <row r="28" spans="1:4" x14ac:dyDescent="0.2">
      <c r="A28" s="11">
        <v>18963</v>
      </c>
      <c r="B28" s="41">
        <f>+GETPIVOTDATA("Value",'Pivot_Sahm''s_Rule'!$A$3,"Date",$A28,"Series Name",$B$3,"Unit Name",$B$4,"Frequency Name",$B$2)</f>
        <v>3.1</v>
      </c>
      <c r="C28" s="6"/>
      <c r="D28" s="6"/>
    </row>
    <row r="29" spans="1:4" x14ac:dyDescent="0.2">
      <c r="A29" s="11">
        <v>18994</v>
      </c>
      <c r="B29" s="41">
        <f>+GETPIVOTDATA("Value",'Pivot_Sahm''s_Rule'!$A$3,"Date",$A29,"Series Name",$B$3,"Unit Name",$B$4,"Frequency Name",$B$2)</f>
        <v>3.2</v>
      </c>
      <c r="C29" s="6"/>
      <c r="D29" s="6"/>
    </row>
    <row r="30" spans="1:4" x14ac:dyDescent="0.2">
      <c r="A30" s="11">
        <v>19025</v>
      </c>
      <c r="B30" s="41">
        <f>+GETPIVOTDATA("Value",'Pivot_Sahm''s_Rule'!$A$3,"Date",$A30,"Series Name",$B$3,"Unit Name",$B$4,"Frequency Name",$B$2)</f>
        <v>3.1</v>
      </c>
      <c r="C30" s="6"/>
      <c r="D30" s="6"/>
    </row>
    <row r="31" spans="1:4" x14ac:dyDescent="0.2">
      <c r="A31" s="11">
        <v>19054</v>
      </c>
      <c r="B31" s="41">
        <f>+GETPIVOTDATA("Value",'Pivot_Sahm''s_Rule'!$A$3,"Date",$A31,"Series Name",$B$3,"Unit Name",$B$4,"Frequency Name",$B$2)</f>
        <v>2.9</v>
      </c>
      <c r="C31" s="6"/>
      <c r="D31" s="6"/>
    </row>
    <row r="32" spans="1:4" x14ac:dyDescent="0.2">
      <c r="A32" s="11">
        <v>19085</v>
      </c>
      <c r="B32" s="41">
        <f>+GETPIVOTDATA("Value",'Pivot_Sahm''s_Rule'!$A$3,"Date",$A32,"Series Name",$B$3,"Unit Name",$B$4,"Frequency Name",$B$2)</f>
        <v>2.9</v>
      </c>
      <c r="C32" s="6"/>
      <c r="D32" s="6"/>
    </row>
    <row r="33" spans="1:4" x14ac:dyDescent="0.2">
      <c r="A33" s="11">
        <v>19115</v>
      </c>
      <c r="B33" s="41">
        <f>+GETPIVOTDATA("Value",'Pivot_Sahm''s_Rule'!$A$3,"Date",$A33,"Series Name",$B$3,"Unit Name",$B$4,"Frequency Name",$B$2)</f>
        <v>3</v>
      </c>
      <c r="C33" s="6"/>
      <c r="D33" s="6"/>
    </row>
    <row r="34" spans="1:4" x14ac:dyDescent="0.2">
      <c r="A34" s="11">
        <v>19146</v>
      </c>
      <c r="B34" s="41">
        <f>+GETPIVOTDATA("Value",'Pivot_Sahm''s_Rule'!$A$3,"Date",$A34,"Series Name",$B$3,"Unit Name",$B$4,"Frequency Name",$B$2)</f>
        <v>3</v>
      </c>
      <c r="C34" s="6"/>
      <c r="D34" s="6"/>
    </row>
    <row r="35" spans="1:4" x14ac:dyDescent="0.2">
      <c r="A35" s="11">
        <v>19176</v>
      </c>
      <c r="B35" s="41">
        <f>+GETPIVOTDATA("Value",'Pivot_Sahm''s_Rule'!$A$3,"Date",$A35,"Series Name",$B$3,"Unit Name",$B$4,"Frequency Name",$B$2)</f>
        <v>3.2</v>
      </c>
      <c r="C35" s="6"/>
      <c r="D35" s="6"/>
    </row>
    <row r="36" spans="1:4" x14ac:dyDescent="0.2">
      <c r="A36" s="11">
        <v>19207</v>
      </c>
      <c r="B36" s="41">
        <f>+GETPIVOTDATA("Value",'Pivot_Sahm''s_Rule'!$A$3,"Date",$A36,"Series Name",$B$3,"Unit Name",$B$4,"Frequency Name",$B$2)</f>
        <v>3.4</v>
      </c>
      <c r="C36" s="6"/>
      <c r="D36" s="6"/>
    </row>
    <row r="37" spans="1:4" x14ac:dyDescent="0.2">
      <c r="A37" s="11">
        <v>19238</v>
      </c>
      <c r="B37" s="41">
        <f>+GETPIVOTDATA("Value",'Pivot_Sahm''s_Rule'!$A$3,"Date",$A37,"Series Name",$B$3,"Unit Name",$B$4,"Frequency Name",$B$2)</f>
        <v>3.1</v>
      </c>
      <c r="C37" s="6"/>
      <c r="D37" s="6"/>
    </row>
    <row r="38" spans="1:4" x14ac:dyDescent="0.2">
      <c r="A38" s="11">
        <v>19268</v>
      </c>
      <c r="B38" s="41">
        <f>+GETPIVOTDATA("Value",'Pivot_Sahm''s_Rule'!$A$3,"Date",$A38,"Series Name",$B$3,"Unit Name",$B$4,"Frequency Name",$B$2)</f>
        <v>3</v>
      </c>
      <c r="C38" s="6"/>
      <c r="D38" s="6"/>
    </row>
    <row r="39" spans="1:4" x14ac:dyDescent="0.2">
      <c r="A39" s="11">
        <v>19299</v>
      </c>
      <c r="B39" s="41">
        <f>+GETPIVOTDATA("Value",'Pivot_Sahm''s_Rule'!$A$3,"Date",$A39,"Series Name",$B$3,"Unit Name",$B$4,"Frequency Name",$B$2)</f>
        <v>2.8</v>
      </c>
      <c r="C39" s="6"/>
      <c r="D39" s="6"/>
    </row>
    <row r="40" spans="1:4" x14ac:dyDescent="0.2">
      <c r="A40" s="11">
        <v>19329</v>
      </c>
      <c r="B40" s="41">
        <f>+GETPIVOTDATA("Value",'Pivot_Sahm''s_Rule'!$A$3,"Date",$A40,"Series Name",$B$3,"Unit Name",$B$4,"Frequency Name",$B$2)</f>
        <v>2.7</v>
      </c>
      <c r="C40" s="6"/>
      <c r="D40" s="6"/>
    </row>
    <row r="41" spans="1:4" x14ac:dyDescent="0.2">
      <c r="A41" s="11">
        <v>19360</v>
      </c>
      <c r="B41" s="41">
        <f>+GETPIVOTDATA("Value",'Pivot_Sahm''s_Rule'!$A$3,"Date",$A41,"Series Name",$B$3,"Unit Name",$B$4,"Frequency Name",$B$2)</f>
        <v>2.9</v>
      </c>
      <c r="C41" s="6"/>
      <c r="D41" s="6"/>
    </row>
    <row r="42" spans="1:4" x14ac:dyDescent="0.2">
      <c r="A42" s="11">
        <v>19391</v>
      </c>
      <c r="B42" s="41">
        <f>+GETPIVOTDATA("Value",'Pivot_Sahm''s_Rule'!$A$3,"Date",$A42,"Series Name",$B$3,"Unit Name",$B$4,"Frequency Name",$B$2)</f>
        <v>2.6</v>
      </c>
      <c r="C42" s="6"/>
      <c r="D42" s="6"/>
    </row>
    <row r="43" spans="1:4" x14ac:dyDescent="0.2">
      <c r="A43" s="11">
        <v>19419</v>
      </c>
      <c r="B43" s="41">
        <f>+GETPIVOTDATA("Value",'Pivot_Sahm''s_Rule'!$A$3,"Date",$A43,"Series Name",$B$3,"Unit Name",$B$4,"Frequency Name",$B$2)</f>
        <v>2.6</v>
      </c>
      <c r="C43" s="6"/>
      <c r="D43" s="6"/>
    </row>
    <row r="44" spans="1:4" x14ac:dyDescent="0.2">
      <c r="A44" s="11">
        <v>19450</v>
      </c>
      <c r="B44" s="41">
        <f>+GETPIVOTDATA("Value",'Pivot_Sahm''s_Rule'!$A$3,"Date",$A44,"Series Name",$B$3,"Unit Name",$B$4,"Frequency Name",$B$2)</f>
        <v>2.7</v>
      </c>
      <c r="C44" s="6"/>
      <c r="D44" s="6"/>
    </row>
    <row r="45" spans="1:4" x14ac:dyDescent="0.2">
      <c r="A45" s="11">
        <v>19480</v>
      </c>
      <c r="B45" s="41">
        <f>+GETPIVOTDATA("Value",'Pivot_Sahm''s_Rule'!$A$3,"Date",$A45,"Series Name",$B$3,"Unit Name",$B$4,"Frequency Name",$B$2)</f>
        <v>2.5</v>
      </c>
      <c r="C45" s="6"/>
      <c r="D45" s="6"/>
    </row>
    <row r="46" spans="1:4" x14ac:dyDescent="0.2">
      <c r="A46" s="11">
        <v>19511</v>
      </c>
      <c r="B46" s="41">
        <f>+GETPIVOTDATA("Value",'Pivot_Sahm''s_Rule'!$A$3,"Date",$A46,"Series Name",$B$3,"Unit Name",$B$4,"Frequency Name",$B$2)</f>
        <v>2.5</v>
      </c>
      <c r="C46" s="6"/>
      <c r="D46" s="6"/>
    </row>
    <row r="47" spans="1:4" x14ac:dyDescent="0.2">
      <c r="A47" s="11">
        <v>19541</v>
      </c>
      <c r="B47" s="41">
        <f>+GETPIVOTDATA("Value",'Pivot_Sahm''s_Rule'!$A$3,"Date",$A47,"Series Name",$B$3,"Unit Name",$B$4,"Frequency Name",$B$2)</f>
        <v>2.6</v>
      </c>
      <c r="C47" s="6"/>
      <c r="D47" s="6"/>
    </row>
    <row r="48" spans="1:4" x14ac:dyDescent="0.2">
      <c r="A48" s="11">
        <v>19572</v>
      </c>
      <c r="B48" s="41">
        <f>+GETPIVOTDATA("Value",'Pivot_Sahm''s_Rule'!$A$3,"Date",$A48,"Series Name",$B$3,"Unit Name",$B$4,"Frequency Name",$B$2)</f>
        <v>2.7</v>
      </c>
      <c r="C48" s="6"/>
      <c r="D48" s="6"/>
    </row>
    <row r="49" spans="1:4" x14ac:dyDescent="0.2">
      <c r="A49" s="11">
        <v>19603</v>
      </c>
      <c r="B49" s="41">
        <f>+GETPIVOTDATA("Value",'Pivot_Sahm''s_Rule'!$A$3,"Date",$A49,"Series Name",$B$3,"Unit Name",$B$4,"Frequency Name",$B$2)</f>
        <v>2.9</v>
      </c>
      <c r="C49" s="6"/>
      <c r="D49" s="6"/>
    </row>
    <row r="50" spans="1:4" x14ac:dyDescent="0.2">
      <c r="A50" s="11">
        <v>19633</v>
      </c>
      <c r="B50" s="41">
        <f>+GETPIVOTDATA("Value",'Pivot_Sahm''s_Rule'!$A$3,"Date",$A50,"Series Name",$B$3,"Unit Name",$B$4,"Frequency Name",$B$2)</f>
        <v>3.1</v>
      </c>
      <c r="C50" s="6"/>
      <c r="D50" s="6"/>
    </row>
    <row r="51" spans="1:4" x14ac:dyDescent="0.2">
      <c r="A51" s="11">
        <v>19664</v>
      </c>
      <c r="B51" s="41">
        <f>+GETPIVOTDATA("Value",'Pivot_Sahm''s_Rule'!$A$3,"Date",$A51,"Series Name",$B$3,"Unit Name",$B$4,"Frequency Name",$B$2)</f>
        <v>3.5</v>
      </c>
      <c r="C51" s="6"/>
      <c r="D51" s="6"/>
    </row>
    <row r="52" spans="1:4" x14ac:dyDescent="0.2">
      <c r="A52" s="11">
        <v>19694</v>
      </c>
      <c r="B52" s="41">
        <f>+GETPIVOTDATA("Value",'Pivot_Sahm''s_Rule'!$A$3,"Date",$A52,"Series Name",$B$3,"Unit Name",$B$4,"Frequency Name",$B$2)</f>
        <v>4.5</v>
      </c>
      <c r="C52" s="6"/>
      <c r="D52" s="6"/>
    </row>
    <row r="53" spans="1:4" x14ac:dyDescent="0.2">
      <c r="A53" s="11">
        <v>19725</v>
      </c>
      <c r="B53" s="41">
        <f>+GETPIVOTDATA("Value",'Pivot_Sahm''s_Rule'!$A$3,"Date",$A53,"Series Name",$B$3,"Unit Name",$B$4,"Frequency Name",$B$2)</f>
        <v>4.9000000000000004</v>
      </c>
      <c r="C53" s="6"/>
      <c r="D53" s="6"/>
    </row>
    <row r="54" spans="1:4" x14ac:dyDescent="0.2">
      <c r="A54" s="11">
        <v>19756</v>
      </c>
      <c r="B54" s="41">
        <f>+GETPIVOTDATA("Value",'Pivot_Sahm''s_Rule'!$A$3,"Date",$A54,"Series Name",$B$3,"Unit Name",$B$4,"Frequency Name",$B$2)</f>
        <v>5.2</v>
      </c>
      <c r="C54" s="6"/>
      <c r="D54" s="6"/>
    </row>
    <row r="55" spans="1:4" x14ac:dyDescent="0.2">
      <c r="A55" s="11">
        <v>19784</v>
      </c>
      <c r="B55" s="41">
        <f>+GETPIVOTDATA("Value",'Pivot_Sahm''s_Rule'!$A$3,"Date",$A55,"Series Name",$B$3,"Unit Name",$B$4,"Frequency Name",$B$2)</f>
        <v>5.7</v>
      </c>
      <c r="C55" s="6"/>
      <c r="D55" s="6"/>
    </row>
    <row r="56" spans="1:4" x14ac:dyDescent="0.2">
      <c r="A56" s="11">
        <v>19815</v>
      </c>
      <c r="B56" s="41">
        <f>+GETPIVOTDATA("Value",'Pivot_Sahm''s_Rule'!$A$3,"Date",$A56,"Series Name",$B$3,"Unit Name",$B$4,"Frequency Name",$B$2)</f>
        <v>5.9</v>
      </c>
      <c r="C56" s="6"/>
      <c r="D56" s="6"/>
    </row>
    <row r="57" spans="1:4" x14ac:dyDescent="0.2">
      <c r="A57" s="11">
        <v>19845</v>
      </c>
      <c r="B57" s="41">
        <f>+GETPIVOTDATA("Value",'Pivot_Sahm''s_Rule'!$A$3,"Date",$A57,"Series Name",$B$3,"Unit Name",$B$4,"Frequency Name",$B$2)</f>
        <v>5.9</v>
      </c>
      <c r="C57" s="6"/>
      <c r="D57" s="6"/>
    </row>
    <row r="58" spans="1:4" x14ac:dyDescent="0.2">
      <c r="A58" s="11">
        <v>19876</v>
      </c>
      <c r="B58" s="41">
        <f>+GETPIVOTDATA("Value",'Pivot_Sahm''s_Rule'!$A$3,"Date",$A58,"Series Name",$B$3,"Unit Name",$B$4,"Frequency Name",$B$2)</f>
        <v>5.6</v>
      </c>
      <c r="C58" s="6"/>
      <c r="D58" s="6"/>
    </row>
    <row r="59" spans="1:4" x14ac:dyDescent="0.2">
      <c r="A59" s="11">
        <v>19906</v>
      </c>
      <c r="B59" s="41">
        <f>+GETPIVOTDATA("Value",'Pivot_Sahm''s_Rule'!$A$3,"Date",$A59,"Series Name",$B$3,"Unit Name",$B$4,"Frequency Name",$B$2)</f>
        <v>5.8</v>
      </c>
      <c r="C59" s="6"/>
      <c r="D59" s="6"/>
    </row>
    <row r="60" spans="1:4" x14ac:dyDescent="0.2">
      <c r="A60" s="11">
        <v>19937</v>
      </c>
      <c r="B60" s="41">
        <f>+GETPIVOTDATA("Value",'Pivot_Sahm''s_Rule'!$A$3,"Date",$A60,"Series Name",$B$3,"Unit Name",$B$4,"Frequency Name",$B$2)</f>
        <v>6</v>
      </c>
      <c r="C60" s="6"/>
      <c r="D60" s="6"/>
    </row>
    <row r="61" spans="1:4" x14ac:dyDescent="0.2">
      <c r="A61" s="11">
        <v>19968</v>
      </c>
      <c r="B61" s="41">
        <f>+GETPIVOTDATA("Value",'Pivot_Sahm''s_Rule'!$A$3,"Date",$A61,"Series Name",$B$3,"Unit Name",$B$4,"Frequency Name",$B$2)</f>
        <v>6.1</v>
      </c>
      <c r="C61" s="6"/>
      <c r="D61" s="6"/>
    </row>
    <row r="62" spans="1:4" x14ac:dyDescent="0.2">
      <c r="A62" s="11">
        <v>19998</v>
      </c>
      <c r="B62" s="41">
        <f>+GETPIVOTDATA("Value",'Pivot_Sahm''s_Rule'!$A$3,"Date",$A62,"Series Name",$B$3,"Unit Name",$B$4,"Frequency Name",$B$2)</f>
        <v>5.7</v>
      </c>
      <c r="C62" s="6"/>
      <c r="D62" s="6"/>
    </row>
    <row r="63" spans="1:4" x14ac:dyDescent="0.2">
      <c r="A63" s="11">
        <v>20029</v>
      </c>
      <c r="B63" s="41">
        <f>+GETPIVOTDATA("Value",'Pivot_Sahm''s_Rule'!$A$3,"Date",$A63,"Series Name",$B$3,"Unit Name",$B$4,"Frequency Name",$B$2)</f>
        <v>5.3</v>
      </c>
      <c r="C63" s="6"/>
      <c r="D63" s="6"/>
    </row>
    <row r="64" spans="1:4" x14ac:dyDescent="0.2">
      <c r="A64" s="11">
        <v>20059</v>
      </c>
      <c r="B64" s="41">
        <f>+GETPIVOTDATA("Value",'Pivot_Sahm''s_Rule'!$A$3,"Date",$A64,"Series Name",$B$3,"Unit Name",$B$4,"Frequency Name",$B$2)</f>
        <v>5</v>
      </c>
      <c r="C64" s="6"/>
      <c r="D64" s="6"/>
    </row>
    <row r="65" spans="1:4" x14ac:dyDescent="0.2">
      <c r="A65" s="11">
        <v>20090</v>
      </c>
      <c r="B65" s="41">
        <f>+GETPIVOTDATA("Value",'Pivot_Sahm''s_Rule'!$A$3,"Date",$A65,"Series Name",$B$3,"Unit Name",$B$4,"Frequency Name",$B$2)</f>
        <v>4.9000000000000004</v>
      </c>
      <c r="C65" s="6"/>
      <c r="D65" s="6"/>
    </row>
    <row r="66" spans="1:4" x14ac:dyDescent="0.2">
      <c r="A66" s="11">
        <v>20121</v>
      </c>
      <c r="B66" s="41">
        <f>+GETPIVOTDATA("Value",'Pivot_Sahm''s_Rule'!$A$3,"Date",$A66,"Series Name",$B$3,"Unit Name",$B$4,"Frequency Name",$B$2)</f>
        <v>4.7</v>
      </c>
      <c r="C66" s="6"/>
      <c r="D66" s="6"/>
    </row>
    <row r="67" spans="1:4" x14ac:dyDescent="0.2">
      <c r="A67" s="11">
        <v>20149</v>
      </c>
      <c r="B67" s="41">
        <f>+GETPIVOTDATA("Value",'Pivot_Sahm''s_Rule'!$A$3,"Date",$A67,"Series Name",$B$3,"Unit Name",$B$4,"Frequency Name",$B$2)</f>
        <v>4.5999999999999996</v>
      </c>
      <c r="C67" s="6"/>
      <c r="D67" s="6"/>
    </row>
    <row r="68" spans="1:4" x14ac:dyDescent="0.2">
      <c r="A68" s="11">
        <v>20180</v>
      </c>
      <c r="B68" s="41">
        <f>+GETPIVOTDATA("Value",'Pivot_Sahm''s_Rule'!$A$3,"Date",$A68,"Series Name",$B$3,"Unit Name",$B$4,"Frequency Name",$B$2)</f>
        <v>4.7</v>
      </c>
      <c r="C68" s="6"/>
      <c r="D68" s="6"/>
    </row>
    <row r="69" spans="1:4" x14ac:dyDescent="0.2">
      <c r="A69" s="11">
        <v>20210</v>
      </c>
      <c r="B69" s="41">
        <f>+GETPIVOTDATA("Value",'Pivot_Sahm''s_Rule'!$A$3,"Date",$A69,"Series Name",$B$3,"Unit Name",$B$4,"Frequency Name",$B$2)</f>
        <v>4.3</v>
      </c>
      <c r="C69" s="6"/>
      <c r="D69" s="6"/>
    </row>
    <row r="70" spans="1:4" x14ac:dyDescent="0.2">
      <c r="A70" s="11">
        <v>20241</v>
      </c>
      <c r="B70" s="41">
        <f>+GETPIVOTDATA("Value",'Pivot_Sahm''s_Rule'!$A$3,"Date",$A70,"Series Name",$B$3,"Unit Name",$B$4,"Frequency Name",$B$2)</f>
        <v>4.2</v>
      </c>
      <c r="C70" s="6"/>
      <c r="D70" s="6"/>
    </row>
    <row r="71" spans="1:4" x14ac:dyDescent="0.2">
      <c r="A71" s="11">
        <v>20271</v>
      </c>
      <c r="B71" s="41">
        <f>+GETPIVOTDATA("Value",'Pivot_Sahm''s_Rule'!$A$3,"Date",$A71,"Series Name",$B$3,"Unit Name",$B$4,"Frequency Name",$B$2)</f>
        <v>4</v>
      </c>
      <c r="C71" s="6"/>
      <c r="D71" s="6"/>
    </row>
    <row r="72" spans="1:4" x14ac:dyDescent="0.2">
      <c r="A72" s="11">
        <v>20302</v>
      </c>
      <c r="B72" s="41">
        <f>+GETPIVOTDATA("Value",'Pivot_Sahm''s_Rule'!$A$3,"Date",$A72,"Series Name",$B$3,"Unit Name",$B$4,"Frequency Name",$B$2)</f>
        <v>4.2</v>
      </c>
      <c r="C72" s="6"/>
      <c r="D72" s="6"/>
    </row>
    <row r="73" spans="1:4" x14ac:dyDescent="0.2">
      <c r="A73" s="11">
        <v>20333</v>
      </c>
      <c r="B73" s="41">
        <f>+GETPIVOTDATA("Value",'Pivot_Sahm''s_Rule'!$A$3,"Date",$A73,"Series Name",$B$3,"Unit Name",$B$4,"Frequency Name",$B$2)</f>
        <v>4.0999999999999996</v>
      </c>
      <c r="C73" s="6"/>
      <c r="D73" s="6"/>
    </row>
    <row r="74" spans="1:4" x14ac:dyDescent="0.2">
      <c r="A74" s="11">
        <v>20363</v>
      </c>
      <c r="B74" s="41">
        <f>+GETPIVOTDATA("Value",'Pivot_Sahm''s_Rule'!$A$3,"Date",$A74,"Series Name",$B$3,"Unit Name",$B$4,"Frequency Name",$B$2)</f>
        <v>4.3</v>
      </c>
      <c r="C74" s="6"/>
      <c r="D74" s="6"/>
    </row>
    <row r="75" spans="1:4" x14ac:dyDescent="0.2">
      <c r="A75" s="11">
        <v>20394</v>
      </c>
      <c r="B75" s="41">
        <f>+GETPIVOTDATA("Value",'Pivot_Sahm''s_Rule'!$A$3,"Date",$A75,"Series Name",$B$3,"Unit Name",$B$4,"Frequency Name",$B$2)</f>
        <v>4.2</v>
      </c>
      <c r="C75" s="6"/>
      <c r="D75" s="6"/>
    </row>
    <row r="76" spans="1:4" x14ac:dyDescent="0.2">
      <c r="A76" s="11">
        <v>20424</v>
      </c>
      <c r="B76" s="41">
        <f>+GETPIVOTDATA("Value",'Pivot_Sahm''s_Rule'!$A$3,"Date",$A76,"Series Name",$B$3,"Unit Name",$B$4,"Frequency Name",$B$2)</f>
        <v>4.2</v>
      </c>
      <c r="C76" s="6"/>
      <c r="D76" s="6"/>
    </row>
    <row r="77" spans="1:4" x14ac:dyDescent="0.2">
      <c r="A77" s="11">
        <v>20455</v>
      </c>
      <c r="B77" s="41">
        <f>+GETPIVOTDATA("Value",'Pivot_Sahm''s_Rule'!$A$3,"Date",$A77,"Series Name",$B$3,"Unit Name",$B$4,"Frequency Name",$B$2)</f>
        <v>4</v>
      </c>
      <c r="C77" s="6"/>
      <c r="D77" s="6"/>
    </row>
    <row r="78" spans="1:4" x14ac:dyDescent="0.2">
      <c r="A78" s="11">
        <v>20486</v>
      </c>
      <c r="B78" s="41">
        <f>+GETPIVOTDATA("Value",'Pivot_Sahm''s_Rule'!$A$3,"Date",$A78,"Series Name",$B$3,"Unit Name",$B$4,"Frequency Name",$B$2)</f>
        <v>3.9</v>
      </c>
      <c r="C78" s="6"/>
      <c r="D78" s="6"/>
    </row>
    <row r="79" spans="1:4" x14ac:dyDescent="0.2">
      <c r="A79" s="11">
        <v>20515</v>
      </c>
      <c r="B79" s="41">
        <f>+GETPIVOTDATA("Value",'Pivot_Sahm''s_Rule'!$A$3,"Date",$A79,"Series Name",$B$3,"Unit Name",$B$4,"Frequency Name",$B$2)</f>
        <v>4.2</v>
      </c>
      <c r="C79" s="6"/>
      <c r="D79" s="6"/>
    </row>
    <row r="80" spans="1:4" x14ac:dyDescent="0.2">
      <c r="A80" s="11">
        <v>20546</v>
      </c>
      <c r="B80" s="41">
        <f>+GETPIVOTDATA("Value",'Pivot_Sahm''s_Rule'!$A$3,"Date",$A80,"Series Name",$B$3,"Unit Name",$B$4,"Frequency Name",$B$2)</f>
        <v>4</v>
      </c>
      <c r="C80" s="6"/>
      <c r="D80" s="6"/>
    </row>
    <row r="81" spans="1:4" x14ac:dyDescent="0.2">
      <c r="A81" s="11">
        <v>20576</v>
      </c>
      <c r="B81" s="41">
        <f>+GETPIVOTDATA("Value",'Pivot_Sahm''s_Rule'!$A$3,"Date",$A81,"Series Name",$B$3,"Unit Name",$B$4,"Frequency Name",$B$2)</f>
        <v>4.3</v>
      </c>
      <c r="C81" s="6"/>
      <c r="D81" s="6"/>
    </row>
    <row r="82" spans="1:4" x14ac:dyDescent="0.2">
      <c r="A82" s="11">
        <v>20607</v>
      </c>
      <c r="B82" s="41">
        <f>+GETPIVOTDATA("Value",'Pivot_Sahm''s_Rule'!$A$3,"Date",$A82,"Series Name",$B$3,"Unit Name",$B$4,"Frequency Name",$B$2)</f>
        <v>4.3</v>
      </c>
      <c r="C82" s="6"/>
      <c r="D82" s="6"/>
    </row>
    <row r="83" spans="1:4" x14ac:dyDescent="0.2">
      <c r="A83" s="11">
        <v>20637</v>
      </c>
      <c r="B83" s="41">
        <f>+GETPIVOTDATA("Value",'Pivot_Sahm''s_Rule'!$A$3,"Date",$A83,"Series Name",$B$3,"Unit Name",$B$4,"Frequency Name",$B$2)</f>
        <v>4.4000000000000004</v>
      </c>
      <c r="C83" s="6"/>
      <c r="D83" s="6"/>
    </row>
    <row r="84" spans="1:4" x14ac:dyDescent="0.2">
      <c r="A84" s="11">
        <v>20668</v>
      </c>
      <c r="B84" s="41">
        <f>+GETPIVOTDATA("Value",'Pivot_Sahm''s_Rule'!$A$3,"Date",$A84,"Series Name",$B$3,"Unit Name",$B$4,"Frequency Name",$B$2)</f>
        <v>4.0999999999999996</v>
      </c>
      <c r="C84" s="6"/>
      <c r="D84" s="6"/>
    </row>
    <row r="85" spans="1:4" x14ac:dyDescent="0.2">
      <c r="A85" s="11">
        <v>20699</v>
      </c>
      <c r="B85" s="41">
        <f>+GETPIVOTDATA("Value",'Pivot_Sahm''s_Rule'!$A$3,"Date",$A85,"Series Name",$B$3,"Unit Name",$B$4,"Frequency Name",$B$2)</f>
        <v>3.9</v>
      </c>
      <c r="C85" s="6"/>
      <c r="D85" s="6"/>
    </row>
    <row r="86" spans="1:4" x14ac:dyDescent="0.2">
      <c r="A86" s="11">
        <v>20729</v>
      </c>
      <c r="B86" s="41">
        <f>+GETPIVOTDATA("Value",'Pivot_Sahm''s_Rule'!$A$3,"Date",$A86,"Series Name",$B$3,"Unit Name",$B$4,"Frequency Name",$B$2)</f>
        <v>3.9</v>
      </c>
      <c r="C86" s="6"/>
      <c r="D86" s="6"/>
    </row>
    <row r="87" spans="1:4" x14ac:dyDescent="0.2">
      <c r="A87" s="11">
        <v>20760</v>
      </c>
      <c r="B87" s="41">
        <f>+GETPIVOTDATA("Value",'Pivot_Sahm''s_Rule'!$A$3,"Date",$A87,"Series Name",$B$3,"Unit Name",$B$4,"Frequency Name",$B$2)</f>
        <v>4.3</v>
      </c>
      <c r="C87" s="6"/>
      <c r="D87" s="6"/>
    </row>
    <row r="88" spans="1:4" x14ac:dyDescent="0.2">
      <c r="A88" s="11">
        <v>20790</v>
      </c>
      <c r="B88" s="41">
        <f>+GETPIVOTDATA("Value",'Pivot_Sahm''s_Rule'!$A$3,"Date",$A88,"Series Name",$B$3,"Unit Name",$B$4,"Frequency Name",$B$2)</f>
        <v>4.2</v>
      </c>
      <c r="C88" s="6"/>
      <c r="D88" s="6"/>
    </row>
    <row r="89" spans="1:4" x14ac:dyDescent="0.2">
      <c r="A89" s="11">
        <v>20821</v>
      </c>
      <c r="B89" s="41">
        <f>+GETPIVOTDATA("Value",'Pivot_Sahm''s_Rule'!$A$3,"Date",$A89,"Series Name",$B$3,"Unit Name",$B$4,"Frequency Name",$B$2)</f>
        <v>4.2</v>
      </c>
      <c r="C89" s="6"/>
      <c r="D89" s="6"/>
    </row>
    <row r="90" spans="1:4" x14ac:dyDescent="0.2">
      <c r="A90" s="11">
        <v>20852</v>
      </c>
      <c r="B90" s="41">
        <f>+GETPIVOTDATA("Value",'Pivot_Sahm''s_Rule'!$A$3,"Date",$A90,"Series Name",$B$3,"Unit Name",$B$4,"Frequency Name",$B$2)</f>
        <v>3.9</v>
      </c>
      <c r="C90" s="6"/>
      <c r="D90" s="6"/>
    </row>
    <row r="91" spans="1:4" x14ac:dyDescent="0.2">
      <c r="A91" s="11">
        <v>20880</v>
      </c>
      <c r="B91" s="41">
        <f>+GETPIVOTDATA("Value",'Pivot_Sahm''s_Rule'!$A$3,"Date",$A91,"Series Name",$B$3,"Unit Name",$B$4,"Frequency Name",$B$2)</f>
        <v>3.7</v>
      </c>
      <c r="C91" s="6"/>
      <c r="D91" s="6"/>
    </row>
    <row r="92" spans="1:4" x14ac:dyDescent="0.2">
      <c r="A92" s="11">
        <v>20911</v>
      </c>
      <c r="B92" s="41">
        <f>+GETPIVOTDATA("Value",'Pivot_Sahm''s_Rule'!$A$3,"Date",$A92,"Series Name",$B$3,"Unit Name",$B$4,"Frequency Name",$B$2)</f>
        <v>3.9</v>
      </c>
      <c r="C92" s="6"/>
      <c r="D92" s="6"/>
    </row>
    <row r="93" spans="1:4" x14ac:dyDescent="0.2">
      <c r="A93" s="11">
        <v>20941</v>
      </c>
      <c r="B93" s="41">
        <f>+GETPIVOTDATA("Value",'Pivot_Sahm''s_Rule'!$A$3,"Date",$A93,"Series Name",$B$3,"Unit Name",$B$4,"Frequency Name",$B$2)</f>
        <v>4.0999999999999996</v>
      </c>
      <c r="C93" s="6"/>
      <c r="D93" s="6"/>
    </row>
    <row r="94" spans="1:4" x14ac:dyDescent="0.2">
      <c r="A94" s="11">
        <v>20972</v>
      </c>
      <c r="B94" s="41">
        <f>+GETPIVOTDATA("Value",'Pivot_Sahm''s_Rule'!$A$3,"Date",$A94,"Series Name",$B$3,"Unit Name",$B$4,"Frequency Name",$B$2)</f>
        <v>4.3</v>
      </c>
      <c r="C94" s="6"/>
      <c r="D94" s="6"/>
    </row>
    <row r="95" spans="1:4" x14ac:dyDescent="0.2">
      <c r="A95" s="11">
        <v>21002</v>
      </c>
      <c r="B95" s="41">
        <f>+GETPIVOTDATA("Value",'Pivot_Sahm''s_Rule'!$A$3,"Date",$A95,"Series Name",$B$3,"Unit Name",$B$4,"Frequency Name",$B$2)</f>
        <v>4.2</v>
      </c>
      <c r="C95" s="6"/>
      <c r="D95" s="6"/>
    </row>
    <row r="96" spans="1:4" x14ac:dyDescent="0.2">
      <c r="A96" s="11">
        <v>21033</v>
      </c>
      <c r="B96" s="41">
        <f>+GETPIVOTDATA("Value",'Pivot_Sahm''s_Rule'!$A$3,"Date",$A96,"Series Name",$B$3,"Unit Name",$B$4,"Frequency Name",$B$2)</f>
        <v>4.0999999999999996</v>
      </c>
      <c r="C96" s="6"/>
      <c r="D96" s="6"/>
    </row>
    <row r="97" spans="1:4" x14ac:dyDescent="0.2">
      <c r="A97" s="11">
        <v>21064</v>
      </c>
      <c r="B97" s="41">
        <f>+GETPIVOTDATA("Value",'Pivot_Sahm''s_Rule'!$A$3,"Date",$A97,"Series Name",$B$3,"Unit Name",$B$4,"Frequency Name",$B$2)</f>
        <v>4.4000000000000004</v>
      </c>
      <c r="C97" s="6"/>
      <c r="D97" s="6"/>
    </row>
    <row r="98" spans="1:4" x14ac:dyDescent="0.2">
      <c r="A98" s="11">
        <v>21094</v>
      </c>
      <c r="B98" s="41">
        <f>+GETPIVOTDATA("Value",'Pivot_Sahm''s_Rule'!$A$3,"Date",$A98,"Series Name",$B$3,"Unit Name",$B$4,"Frequency Name",$B$2)</f>
        <v>4.5</v>
      </c>
      <c r="C98" s="6"/>
      <c r="D98" s="6"/>
    </row>
    <row r="99" spans="1:4" x14ac:dyDescent="0.2">
      <c r="A99" s="11">
        <v>21125</v>
      </c>
      <c r="B99" s="41">
        <f>+GETPIVOTDATA("Value",'Pivot_Sahm''s_Rule'!$A$3,"Date",$A99,"Series Name",$B$3,"Unit Name",$B$4,"Frequency Name",$B$2)</f>
        <v>5.0999999999999996</v>
      </c>
      <c r="C99" s="6"/>
      <c r="D99" s="6"/>
    </row>
    <row r="100" spans="1:4" x14ac:dyDescent="0.2">
      <c r="A100" s="11">
        <v>21155</v>
      </c>
      <c r="B100" s="41">
        <f>+GETPIVOTDATA("Value",'Pivot_Sahm''s_Rule'!$A$3,"Date",$A100,"Series Name",$B$3,"Unit Name",$B$4,"Frequency Name",$B$2)</f>
        <v>5.2</v>
      </c>
      <c r="C100" s="6"/>
      <c r="D100" s="6"/>
    </row>
    <row r="101" spans="1:4" x14ac:dyDescent="0.2">
      <c r="A101" s="11">
        <v>21186</v>
      </c>
      <c r="B101" s="41">
        <f>+GETPIVOTDATA("Value",'Pivot_Sahm''s_Rule'!$A$3,"Date",$A101,"Series Name",$B$3,"Unit Name",$B$4,"Frequency Name",$B$2)</f>
        <v>5.8</v>
      </c>
      <c r="C101" s="6"/>
      <c r="D101" s="6"/>
    </row>
    <row r="102" spans="1:4" x14ac:dyDescent="0.2">
      <c r="A102" s="11">
        <v>21217</v>
      </c>
      <c r="B102" s="41">
        <f>+GETPIVOTDATA("Value",'Pivot_Sahm''s_Rule'!$A$3,"Date",$A102,"Series Name",$B$3,"Unit Name",$B$4,"Frequency Name",$B$2)</f>
        <v>6.4</v>
      </c>
      <c r="C102" s="6"/>
      <c r="D102" s="6"/>
    </row>
    <row r="103" spans="1:4" x14ac:dyDescent="0.2">
      <c r="A103" s="11">
        <v>21245</v>
      </c>
      <c r="B103" s="41">
        <f>+GETPIVOTDATA("Value",'Pivot_Sahm''s_Rule'!$A$3,"Date",$A103,"Series Name",$B$3,"Unit Name",$B$4,"Frequency Name",$B$2)</f>
        <v>6.7</v>
      </c>
      <c r="C103" s="6"/>
      <c r="D103" s="6"/>
    </row>
    <row r="104" spans="1:4" x14ac:dyDescent="0.2">
      <c r="A104" s="11">
        <v>21276</v>
      </c>
      <c r="B104" s="41">
        <f>+GETPIVOTDATA("Value",'Pivot_Sahm''s_Rule'!$A$3,"Date",$A104,"Series Name",$B$3,"Unit Name",$B$4,"Frequency Name",$B$2)</f>
        <v>7.4</v>
      </c>
      <c r="C104" s="6"/>
      <c r="D104" s="6"/>
    </row>
    <row r="105" spans="1:4" x14ac:dyDescent="0.2">
      <c r="A105" s="11">
        <v>21306</v>
      </c>
      <c r="B105" s="41">
        <f>+GETPIVOTDATA("Value",'Pivot_Sahm''s_Rule'!$A$3,"Date",$A105,"Series Name",$B$3,"Unit Name",$B$4,"Frequency Name",$B$2)</f>
        <v>7.4</v>
      </c>
      <c r="C105" s="6"/>
      <c r="D105" s="6"/>
    </row>
    <row r="106" spans="1:4" x14ac:dyDescent="0.2">
      <c r="A106" s="11">
        <v>21337</v>
      </c>
      <c r="B106" s="41">
        <f>+GETPIVOTDATA("Value",'Pivot_Sahm''s_Rule'!$A$3,"Date",$A106,"Series Name",$B$3,"Unit Name",$B$4,"Frequency Name",$B$2)</f>
        <v>7.3</v>
      </c>
      <c r="C106" s="6"/>
      <c r="D106" s="6"/>
    </row>
    <row r="107" spans="1:4" x14ac:dyDescent="0.2">
      <c r="A107" s="11">
        <v>21367</v>
      </c>
      <c r="B107" s="41">
        <f>+GETPIVOTDATA("Value",'Pivot_Sahm''s_Rule'!$A$3,"Date",$A107,"Series Name",$B$3,"Unit Name",$B$4,"Frequency Name",$B$2)</f>
        <v>7.5</v>
      </c>
      <c r="C107" s="6"/>
      <c r="D107" s="6"/>
    </row>
    <row r="108" spans="1:4" x14ac:dyDescent="0.2">
      <c r="A108" s="11">
        <v>21398</v>
      </c>
      <c r="B108" s="41">
        <f>+GETPIVOTDATA("Value",'Pivot_Sahm''s_Rule'!$A$3,"Date",$A108,"Series Name",$B$3,"Unit Name",$B$4,"Frequency Name",$B$2)</f>
        <v>7.4</v>
      </c>
      <c r="C108" s="6"/>
      <c r="D108" s="6"/>
    </row>
    <row r="109" spans="1:4" x14ac:dyDescent="0.2">
      <c r="A109" s="11">
        <v>21429</v>
      </c>
      <c r="B109" s="41">
        <f>+GETPIVOTDATA("Value",'Pivot_Sahm''s_Rule'!$A$3,"Date",$A109,"Series Name",$B$3,"Unit Name",$B$4,"Frequency Name",$B$2)</f>
        <v>7.1</v>
      </c>
      <c r="C109" s="6"/>
      <c r="D109" s="6"/>
    </row>
    <row r="110" spans="1:4" x14ac:dyDescent="0.2">
      <c r="A110" s="11">
        <v>21459</v>
      </c>
      <c r="B110" s="41">
        <f>+GETPIVOTDATA("Value",'Pivot_Sahm''s_Rule'!$A$3,"Date",$A110,"Series Name",$B$3,"Unit Name",$B$4,"Frequency Name",$B$2)</f>
        <v>6.7</v>
      </c>
      <c r="C110" s="6"/>
      <c r="D110" s="6"/>
    </row>
    <row r="111" spans="1:4" x14ac:dyDescent="0.2">
      <c r="A111" s="11">
        <v>21490</v>
      </c>
      <c r="B111" s="41">
        <f>+GETPIVOTDATA("Value",'Pivot_Sahm''s_Rule'!$A$3,"Date",$A111,"Series Name",$B$3,"Unit Name",$B$4,"Frequency Name",$B$2)</f>
        <v>6.2</v>
      </c>
      <c r="C111" s="6"/>
      <c r="D111" s="6"/>
    </row>
    <row r="112" spans="1:4" x14ac:dyDescent="0.2">
      <c r="A112" s="11">
        <v>21520</v>
      </c>
      <c r="B112" s="41">
        <f>+GETPIVOTDATA("Value",'Pivot_Sahm''s_Rule'!$A$3,"Date",$A112,"Series Name",$B$3,"Unit Name",$B$4,"Frequency Name",$B$2)</f>
        <v>6.2</v>
      </c>
      <c r="C112" s="6"/>
      <c r="D112" s="6"/>
    </row>
    <row r="113" spans="1:4" x14ac:dyDescent="0.2">
      <c r="A113" s="11">
        <v>21551</v>
      </c>
      <c r="B113" s="41">
        <f>+GETPIVOTDATA("Value",'Pivot_Sahm''s_Rule'!$A$3,"Date",$A113,"Series Name",$B$3,"Unit Name",$B$4,"Frequency Name",$B$2)</f>
        <v>6</v>
      </c>
      <c r="C113" s="6"/>
      <c r="D113" s="6"/>
    </row>
    <row r="114" spans="1:4" x14ac:dyDescent="0.2">
      <c r="A114" s="11">
        <v>21582</v>
      </c>
      <c r="B114" s="41">
        <f>+GETPIVOTDATA("Value",'Pivot_Sahm''s_Rule'!$A$3,"Date",$A114,"Series Name",$B$3,"Unit Name",$B$4,"Frequency Name",$B$2)</f>
        <v>5.9</v>
      </c>
      <c r="C114" s="6"/>
      <c r="D114" s="6"/>
    </row>
    <row r="115" spans="1:4" x14ac:dyDescent="0.2">
      <c r="A115" s="11">
        <v>21610</v>
      </c>
      <c r="B115" s="41">
        <f>+GETPIVOTDATA("Value",'Pivot_Sahm''s_Rule'!$A$3,"Date",$A115,"Series Name",$B$3,"Unit Name",$B$4,"Frequency Name",$B$2)</f>
        <v>5.6</v>
      </c>
      <c r="C115" s="6"/>
      <c r="D115" s="6"/>
    </row>
    <row r="116" spans="1:4" x14ac:dyDescent="0.2">
      <c r="A116" s="11">
        <v>21641</v>
      </c>
      <c r="B116" s="41">
        <f>+GETPIVOTDATA("Value",'Pivot_Sahm''s_Rule'!$A$3,"Date",$A116,"Series Name",$B$3,"Unit Name",$B$4,"Frequency Name",$B$2)</f>
        <v>5.2</v>
      </c>
      <c r="C116" s="6"/>
      <c r="D116" s="6"/>
    </row>
    <row r="117" spans="1:4" x14ac:dyDescent="0.2">
      <c r="A117" s="11">
        <v>21671</v>
      </c>
      <c r="B117" s="41">
        <f>+GETPIVOTDATA("Value",'Pivot_Sahm''s_Rule'!$A$3,"Date",$A117,"Series Name",$B$3,"Unit Name",$B$4,"Frequency Name",$B$2)</f>
        <v>5.0999999999999996</v>
      </c>
      <c r="C117" s="6"/>
      <c r="D117" s="6"/>
    </row>
    <row r="118" spans="1:4" x14ac:dyDescent="0.2">
      <c r="A118" s="11">
        <v>21702</v>
      </c>
      <c r="B118" s="41">
        <f>+GETPIVOTDATA("Value",'Pivot_Sahm''s_Rule'!$A$3,"Date",$A118,"Series Name",$B$3,"Unit Name",$B$4,"Frequency Name",$B$2)</f>
        <v>5</v>
      </c>
      <c r="C118" s="6"/>
      <c r="D118" s="6"/>
    </row>
    <row r="119" spans="1:4" x14ac:dyDescent="0.2">
      <c r="A119" s="11">
        <v>21732</v>
      </c>
      <c r="B119" s="41">
        <f>+GETPIVOTDATA("Value",'Pivot_Sahm''s_Rule'!$A$3,"Date",$A119,"Series Name",$B$3,"Unit Name",$B$4,"Frequency Name",$B$2)</f>
        <v>5.0999999999999996</v>
      </c>
      <c r="C119" s="6"/>
      <c r="D119" s="6"/>
    </row>
    <row r="120" spans="1:4" x14ac:dyDescent="0.2">
      <c r="A120" s="11">
        <v>21763</v>
      </c>
      <c r="B120" s="41">
        <f>+GETPIVOTDATA("Value",'Pivot_Sahm''s_Rule'!$A$3,"Date",$A120,"Series Name",$B$3,"Unit Name",$B$4,"Frequency Name",$B$2)</f>
        <v>5.2</v>
      </c>
      <c r="C120" s="6"/>
      <c r="D120" s="6"/>
    </row>
    <row r="121" spans="1:4" x14ac:dyDescent="0.2">
      <c r="A121" s="11">
        <v>21794</v>
      </c>
      <c r="B121" s="41">
        <f>+GETPIVOTDATA("Value",'Pivot_Sahm''s_Rule'!$A$3,"Date",$A121,"Series Name",$B$3,"Unit Name",$B$4,"Frequency Name",$B$2)</f>
        <v>5.5</v>
      </c>
      <c r="C121" s="6"/>
      <c r="D121" s="6"/>
    </row>
    <row r="122" spans="1:4" x14ac:dyDescent="0.2">
      <c r="A122" s="11">
        <v>21824</v>
      </c>
      <c r="B122" s="41">
        <f>+GETPIVOTDATA("Value",'Pivot_Sahm''s_Rule'!$A$3,"Date",$A122,"Series Name",$B$3,"Unit Name",$B$4,"Frequency Name",$B$2)</f>
        <v>5.7</v>
      </c>
      <c r="C122" s="6"/>
      <c r="D122" s="6"/>
    </row>
    <row r="123" spans="1:4" x14ac:dyDescent="0.2">
      <c r="A123" s="11">
        <v>21855</v>
      </c>
      <c r="B123" s="41">
        <f>+GETPIVOTDATA("Value",'Pivot_Sahm''s_Rule'!$A$3,"Date",$A123,"Series Name",$B$3,"Unit Name",$B$4,"Frequency Name",$B$2)</f>
        <v>5.8</v>
      </c>
      <c r="C123" s="6"/>
      <c r="D123" s="6"/>
    </row>
    <row r="124" spans="1:4" x14ac:dyDescent="0.2">
      <c r="A124" s="11">
        <v>21885</v>
      </c>
      <c r="B124" s="41">
        <f>+GETPIVOTDATA("Value",'Pivot_Sahm''s_Rule'!$A$3,"Date",$A124,"Series Name",$B$3,"Unit Name",$B$4,"Frequency Name",$B$2)</f>
        <v>5.3</v>
      </c>
      <c r="C124" s="6"/>
      <c r="D124" s="6"/>
    </row>
    <row r="125" spans="1:4" x14ac:dyDescent="0.2">
      <c r="A125" s="11">
        <v>21916</v>
      </c>
      <c r="B125" s="41">
        <f>+GETPIVOTDATA("Value",'Pivot_Sahm''s_Rule'!$A$3,"Date",$A125,"Series Name",$B$3,"Unit Name",$B$4,"Frequency Name",$B$2)</f>
        <v>5.2</v>
      </c>
      <c r="C125" s="6"/>
      <c r="D125" s="6"/>
    </row>
    <row r="126" spans="1:4" x14ac:dyDescent="0.2">
      <c r="A126" s="11">
        <v>21947</v>
      </c>
      <c r="B126" s="41">
        <f>+GETPIVOTDATA("Value",'Pivot_Sahm''s_Rule'!$A$3,"Date",$A126,"Series Name",$B$3,"Unit Name",$B$4,"Frequency Name",$B$2)</f>
        <v>4.8</v>
      </c>
      <c r="C126" s="6"/>
      <c r="D126" s="6"/>
    </row>
    <row r="127" spans="1:4" x14ac:dyDescent="0.2">
      <c r="A127" s="11">
        <v>21976</v>
      </c>
      <c r="B127" s="41">
        <f>+GETPIVOTDATA("Value",'Pivot_Sahm''s_Rule'!$A$3,"Date",$A127,"Series Name",$B$3,"Unit Name",$B$4,"Frequency Name",$B$2)</f>
        <v>5.4</v>
      </c>
      <c r="C127" s="6"/>
      <c r="D127" s="6"/>
    </row>
    <row r="128" spans="1:4" x14ac:dyDescent="0.2">
      <c r="A128" s="11">
        <v>22007</v>
      </c>
      <c r="B128" s="41">
        <f>+GETPIVOTDATA("Value",'Pivot_Sahm''s_Rule'!$A$3,"Date",$A128,"Series Name",$B$3,"Unit Name",$B$4,"Frequency Name",$B$2)</f>
        <v>5.2</v>
      </c>
      <c r="C128" s="6"/>
      <c r="D128" s="6"/>
    </row>
    <row r="129" spans="1:4" x14ac:dyDescent="0.2">
      <c r="A129" s="11">
        <v>22037</v>
      </c>
      <c r="B129" s="41">
        <f>+GETPIVOTDATA("Value",'Pivot_Sahm''s_Rule'!$A$3,"Date",$A129,"Series Name",$B$3,"Unit Name",$B$4,"Frequency Name",$B$2)</f>
        <v>5.0999999999999996</v>
      </c>
      <c r="C129" s="6"/>
      <c r="D129" s="6"/>
    </row>
    <row r="130" spans="1:4" x14ac:dyDescent="0.2">
      <c r="A130" s="11">
        <v>22068</v>
      </c>
      <c r="B130" s="41">
        <f>+GETPIVOTDATA("Value",'Pivot_Sahm''s_Rule'!$A$3,"Date",$A130,"Series Name",$B$3,"Unit Name",$B$4,"Frequency Name",$B$2)</f>
        <v>5.4</v>
      </c>
      <c r="C130" s="6"/>
      <c r="D130" s="6"/>
    </row>
    <row r="131" spans="1:4" x14ac:dyDescent="0.2">
      <c r="A131" s="11">
        <v>22098</v>
      </c>
      <c r="B131" s="41">
        <f>+GETPIVOTDATA("Value",'Pivot_Sahm''s_Rule'!$A$3,"Date",$A131,"Series Name",$B$3,"Unit Name",$B$4,"Frequency Name",$B$2)</f>
        <v>5.5</v>
      </c>
      <c r="C131" s="6"/>
      <c r="D131" s="6"/>
    </row>
    <row r="132" spans="1:4" x14ac:dyDescent="0.2">
      <c r="A132" s="11">
        <v>22129</v>
      </c>
      <c r="B132" s="41">
        <f>+GETPIVOTDATA("Value",'Pivot_Sahm''s_Rule'!$A$3,"Date",$A132,"Series Name",$B$3,"Unit Name",$B$4,"Frequency Name",$B$2)</f>
        <v>5.6</v>
      </c>
      <c r="C132" s="6"/>
      <c r="D132" s="6"/>
    </row>
    <row r="133" spans="1:4" x14ac:dyDescent="0.2">
      <c r="A133" s="11">
        <v>22160</v>
      </c>
      <c r="B133" s="41">
        <f>+GETPIVOTDATA("Value",'Pivot_Sahm''s_Rule'!$A$3,"Date",$A133,"Series Name",$B$3,"Unit Name",$B$4,"Frequency Name",$B$2)</f>
        <v>5.5</v>
      </c>
      <c r="C133" s="6"/>
      <c r="D133" s="6"/>
    </row>
    <row r="134" spans="1:4" x14ac:dyDescent="0.2">
      <c r="A134" s="11">
        <v>22190</v>
      </c>
      <c r="B134" s="41">
        <f>+GETPIVOTDATA("Value",'Pivot_Sahm''s_Rule'!$A$3,"Date",$A134,"Series Name",$B$3,"Unit Name",$B$4,"Frequency Name",$B$2)</f>
        <v>6.1</v>
      </c>
      <c r="C134" s="6"/>
      <c r="D134" s="6"/>
    </row>
    <row r="135" spans="1:4" x14ac:dyDescent="0.2">
      <c r="A135" s="11">
        <v>22221</v>
      </c>
      <c r="B135" s="41">
        <f>+GETPIVOTDATA("Value",'Pivot_Sahm''s_Rule'!$A$3,"Date",$A135,"Series Name",$B$3,"Unit Name",$B$4,"Frequency Name",$B$2)</f>
        <v>6.1</v>
      </c>
      <c r="C135" s="6"/>
      <c r="D135" s="6"/>
    </row>
    <row r="136" spans="1:4" x14ac:dyDescent="0.2">
      <c r="A136" s="11">
        <v>22251</v>
      </c>
      <c r="B136" s="41">
        <f>+GETPIVOTDATA("Value",'Pivot_Sahm''s_Rule'!$A$3,"Date",$A136,"Series Name",$B$3,"Unit Name",$B$4,"Frequency Name",$B$2)</f>
        <v>6.6</v>
      </c>
      <c r="C136" s="6"/>
      <c r="D136" s="6"/>
    </row>
    <row r="137" spans="1:4" x14ac:dyDescent="0.2">
      <c r="A137" s="11">
        <v>22282</v>
      </c>
      <c r="B137" s="41">
        <f>+GETPIVOTDATA("Value",'Pivot_Sahm''s_Rule'!$A$3,"Date",$A137,"Series Name",$B$3,"Unit Name",$B$4,"Frequency Name",$B$2)</f>
        <v>6.6</v>
      </c>
      <c r="C137" s="6"/>
      <c r="D137" s="6"/>
    </row>
    <row r="138" spans="1:4" x14ac:dyDescent="0.2">
      <c r="A138" s="11">
        <v>22313</v>
      </c>
      <c r="B138" s="41">
        <f>+GETPIVOTDATA("Value",'Pivot_Sahm''s_Rule'!$A$3,"Date",$A138,"Series Name",$B$3,"Unit Name",$B$4,"Frequency Name",$B$2)</f>
        <v>6.9</v>
      </c>
      <c r="C138" s="6"/>
      <c r="D138" s="6"/>
    </row>
    <row r="139" spans="1:4" x14ac:dyDescent="0.2">
      <c r="A139" s="11">
        <v>22341</v>
      </c>
      <c r="B139" s="41">
        <f>+GETPIVOTDATA("Value",'Pivot_Sahm''s_Rule'!$A$3,"Date",$A139,"Series Name",$B$3,"Unit Name",$B$4,"Frequency Name",$B$2)</f>
        <v>6.9</v>
      </c>
      <c r="C139" s="6"/>
      <c r="D139" s="6"/>
    </row>
    <row r="140" spans="1:4" x14ac:dyDescent="0.2">
      <c r="A140" s="11">
        <v>22372</v>
      </c>
      <c r="B140" s="41">
        <f>+GETPIVOTDATA("Value",'Pivot_Sahm''s_Rule'!$A$3,"Date",$A140,"Series Name",$B$3,"Unit Name",$B$4,"Frequency Name",$B$2)</f>
        <v>7</v>
      </c>
      <c r="C140" s="6"/>
      <c r="D140" s="6"/>
    </row>
    <row r="141" spans="1:4" x14ac:dyDescent="0.2">
      <c r="A141" s="11">
        <v>22402</v>
      </c>
      <c r="B141" s="41">
        <f>+GETPIVOTDATA("Value",'Pivot_Sahm''s_Rule'!$A$3,"Date",$A141,"Series Name",$B$3,"Unit Name",$B$4,"Frequency Name",$B$2)</f>
        <v>7.1</v>
      </c>
      <c r="C141" s="6"/>
      <c r="D141" s="6"/>
    </row>
    <row r="142" spans="1:4" x14ac:dyDescent="0.2">
      <c r="A142" s="11">
        <v>22433</v>
      </c>
      <c r="B142" s="41">
        <f>+GETPIVOTDATA("Value",'Pivot_Sahm''s_Rule'!$A$3,"Date",$A142,"Series Name",$B$3,"Unit Name",$B$4,"Frequency Name",$B$2)</f>
        <v>6.9</v>
      </c>
      <c r="C142" s="6"/>
      <c r="D142" s="6"/>
    </row>
    <row r="143" spans="1:4" x14ac:dyDescent="0.2">
      <c r="A143" s="11">
        <v>22463</v>
      </c>
      <c r="B143" s="41">
        <f>+GETPIVOTDATA("Value",'Pivot_Sahm''s_Rule'!$A$3,"Date",$A143,"Series Name",$B$3,"Unit Name",$B$4,"Frequency Name",$B$2)</f>
        <v>7</v>
      </c>
      <c r="C143" s="6"/>
      <c r="D143" s="6"/>
    </row>
    <row r="144" spans="1:4" x14ac:dyDescent="0.2">
      <c r="A144" s="11">
        <v>22494</v>
      </c>
      <c r="B144" s="41">
        <f>+GETPIVOTDATA("Value",'Pivot_Sahm''s_Rule'!$A$3,"Date",$A144,"Series Name",$B$3,"Unit Name",$B$4,"Frequency Name",$B$2)</f>
        <v>6.6</v>
      </c>
      <c r="C144" s="6"/>
      <c r="D144" s="6"/>
    </row>
    <row r="145" spans="1:4" x14ac:dyDescent="0.2">
      <c r="A145" s="11">
        <v>22525</v>
      </c>
      <c r="B145" s="41">
        <f>+GETPIVOTDATA("Value",'Pivot_Sahm''s_Rule'!$A$3,"Date",$A145,"Series Name",$B$3,"Unit Name",$B$4,"Frequency Name",$B$2)</f>
        <v>6.7</v>
      </c>
      <c r="C145" s="6"/>
      <c r="D145" s="6"/>
    </row>
    <row r="146" spans="1:4" x14ac:dyDescent="0.2">
      <c r="A146" s="11">
        <v>22555</v>
      </c>
      <c r="B146" s="41">
        <f>+GETPIVOTDATA("Value",'Pivot_Sahm''s_Rule'!$A$3,"Date",$A146,"Series Name",$B$3,"Unit Name",$B$4,"Frequency Name",$B$2)</f>
        <v>6.5</v>
      </c>
      <c r="C146" s="6"/>
      <c r="D146" s="6"/>
    </row>
    <row r="147" spans="1:4" x14ac:dyDescent="0.2">
      <c r="A147" s="11">
        <v>22586</v>
      </c>
      <c r="B147" s="41">
        <f>+GETPIVOTDATA("Value",'Pivot_Sahm''s_Rule'!$A$3,"Date",$A147,"Series Name",$B$3,"Unit Name",$B$4,"Frequency Name",$B$2)</f>
        <v>6.1</v>
      </c>
      <c r="C147" s="6"/>
      <c r="D147" s="6"/>
    </row>
    <row r="148" spans="1:4" x14ac:dyDescent="0.2">
      <c r="A148" s="11">
        <v>22616</v>
      </c>
      <c r="B148" s="41">
        <f>+GETPIVOTDATA("Value",'Pivot_Sahm''s_Rule'!$A$3,"Date",$A148,"Series Name",$B$3,"Unit Name",$B$4,"Frequency Name",$B$2)</f>
        <v>6</v>
      </c>
      <c r="C148" s="6"/>
      <c r="D148" s="6"/>
    </row>
    <row r="149" spans="1:4" x14ac:dyDescent="0.2">
      <c r="A149" s="11">
        <v>22647</v>
      </c>
      <c r="B149" s="41">
        <f>+GETPIVOTDATA("Value",'Pivot_Sahm''s_Rule'!$A$3,"Date",$A149,"Series Name",$B$3,"Unit Name",$B$4,"Frequency Name",$B$2)</f>
        <v>5.8</v>
      </c>
      <c r="C149" s="6"/>
      <c r="D149" s="6"/>
    </row>
    <row r="150" spans="1:4" x14ac:dyDescent="0.2">
      <c r="A150" s="11">
        <v>22678</v>
      </c>
      <c r="B150" s="41">
        <f>+GETPIVOTDATA("Value",'Pivot_Sahm''s_Rule'!$A$3,"Date",$A150,"Series Name",$B$3,"Unit Name",$B$4,"Frequency Name",$B$2)</f>
        <v>5.5</v>
      </c>
      <c r="C150" s="6"/>
      <c r="D150" s="6"/>
    </row>
    <row r="151" spans="1:4" x14ac:dyDescent="0.2">
      <c r="A151" s="11">
        <v>22706</v>
      </c>
      <c r="B151" s="41">
        <f>+GETPIVOTDATA("Value",'Pivot_Sahm''s_Rule'!$A$3,"Date",$A151,"Series Name",$B$3,"Unit Name",$B$4,"Frequency Name",$B$2)</f>
        <v>5.6</v>
      </c>
      <c r="C151" s="6"/>
      <c r="D151" s="6"/>
    </row>
    <row r="152" spans="1:4" x14ac:dyDescent="0.2">
      <c r="A152" s="11">
        <v>22737</v>
      </c>
      <c r="B152" s="41">
        <f>+GETPIVOTDATA("Value",'Pivot_Sahm''s_Rule'!$A$3,"Date",$A152,"Series Name",$B$3,"Unit Name",$B$4,"Frequency Name",$B$2)</f>
        <v>5.6</v>
      </c>
      <c r="C152" s="6"/>
      <c r="D152" s="6"/>
    </row>
    <row r="153" spans="1:4" x14ac:dyDescent="0.2">
      <c r="A153" s="11">
        <v>22767</v>
      </c>
      <c r="B153" s="41">
        <f>+GETPIVOTDATA("Value",'Pivot_Sahm''s_Rule'!$A$3,"Date",$A153,"Series Name",$B$3,"Unit Name",$B$4,"Frequency Name",$B$2)</f>
        <v>5.5</v>
      </c>
      <c r="C153" s="6"/>
      <c r="D153" s="6"/>
    </row>
    <row r="154" spans="1:4" x14ac:dyDescent="0.2">
      <c r="A154" s="11">
        <v>22798</v>
      </c>
      <c r="B154" s="41">
        <f>+GETPIVOTDATA("Value",'Pivot_Sahm''s_Rule'!$A$3,"Date",$A154,"Series Name",$B$3,"Unit Name",$B$4,"Frequency Name",$B$2)</f>
        <v>5.5</v>
      </c>
      <c r="C154" s="6"/>
      <c r="D154" s="6"/>
    </row>
    <row r="155" spans="1:4" x14ac:dyDescent="0.2">
      <c r="A155" s="11">
        <v>22828</v>
      </c>
      <c r="B155" s="41">
        <f>+GETPIVOTDATA("Value",'Pivot_Sahm''s_Rule'!$A$3,"Date",$A155,"Series Name",$B$3,"Unit Name",$B$4,"Frequency Name",$B$2)</f>
        <v>5.4</v>
      </c>
      <c r="C155" s="6"/>
      <c r="D155" s="6"/>
    </row>
    <row r="156" spans="1:4" x14ac:dyDescent="0.2">
      <c r="A156" s="11">
        <v>22859</v>
      </c>
      <c r="B156" s="41">
        <f>+GETPIVOTDATA("Value",'Pivot_Sahm''s_Rule'!$A$3,"Date",$A156,"Series Name",$B$3,"Unit Name",$B$4,"Frequency Name",$B$2)</f>
        <v>5.7</v>
      </c>
      <c r="C156" s="6"/>
      <c r="D156" s="6"/>
    </row>
    <row r="157" spans="1:4" x14ac:dyDescent="0.2">
      <c r="A157" s="11">
        <v>22890</v>
      </c>
      <c r="B157" s="41">
        <f>+GETPIVOTDATA("Value",'Pivot_Sahm''s_Rule'!$A$3,"Date",$A157,"Series Name",$B$3,"Unit Name",$B$4,"Frequency Name",$B$2)</f>
        <v>5.6</v>
      </c>
      <c r="C157" s="6"/>
      <c r="D157" s="6"/>
    </row>
    <row r="158" spans="1:4" x14ac:dyDescent="0.2">
      <c r="A158" s="11">
        <v>22920</v>
      </c>
      <c r="B158" s="41">
        <f>+GETPIVOTDATA("Value",'Pivot_Sahm''s_Rule'!$A$3,"Date",$A158,"Series Name",$B$3,"Unit Name",$B$4,"Frequency Name",$B$2)</f>
        <v>5.4</v>
      </c>
      <c r="C158" s="6"/>
      <c r="D158" s="6"/>
    </row>
    <row r="159" spans="1:4" x14ac:dyDescent="0.2">
      <c r="A159" s="11">
        <v>22951</v>
      </c>
      <c r="B159" s="41">
        <f>+GETPIVOTDATA("Value",'Pivot_Sahm''s_Rule'!$A$3,"Date",$A159,"Series Name",$B$3,"Unit Name",$B$4,"Frequency Name",$B$2)</f>
        <v>5.7</v>
      </c>
      <c r="C159" s="6"/>
      <c r="D159" s="6"/>
    </row>
    <row r="160" spans="1:4" x14ac:dyDescent="0.2">
      <c r="A160" s="11">
        <v>22981</v>
      </c>
      <c r="B160" s="41">
        <f>+GETPIVOTDATA("Value",'Pivot_Sahm''s_Rule'!$A$3,"Date",$A160,"Series Name",$B$3,"Unit Name",$B$4,"Frequency Name",$B$2)</f>
        <v>5.5</v>
      </c>
      <c r="C160" s="6"/>
      <c r="D160" s="6"/>
    </row>
    <row r="161" spans="1:4" x14ac:dyDescent="0.2">
      <c r="A161" s="11">
        <v>23012</v>
      </c>
      <c r="B161" s="41">
        <f>+GETPIVOTDATA("Value",'Pivot_Sahm''s_Rule'!$A$3,"Date",$A161,"Series Name",$B$3,"Unit Name",$B$4,"Frequency Name",$B$2)</f>
        <v>5.7</v>
      </c>
      <c r="C161" s="6"/>
      <c r="D161" s="6"/>
    </row>
    <row r="162" spans="1:4" x14ac:dyDescent="0.2">
      <c r="A162" s="11">
        <v>23043</v>
      </c>
      <c r="B162" s="41">
        <f>+GETPIVOTDATA("Value",'Pivot_Sahm''s_Rule'!$A$3,"Date",$A162,"Series Name",$B$3,"Unit Name",$B$4,"Frequency Name",$B$2)</f>
        <v>5.9</v>
      </c>
      <c r="C162" s="6"/>
      <c r="D162" s="6"/>
    </row>
    <row r="163" spans="1:4" x14ac:dyDescent="0.2">
      <c r="A163" s="11">
        <v>23071</v>
      </c>
      <c r="B163" s="41">
        <f>+GETPIVOTDATA("Value",'Pivot_Sahm''s_Rule'!$A$3,"Date",$A163,"Series Name",$B$3,"Unit Name",$B$4,"Frequency Name",$B$2)</f>
        <v>5.7</v>
      </c>
      <c r="C163" s="6"/>
      <c r="D163" s="6"/>
    </row>
    <row r="164" spans="1:4" x14ac:dyDescent="0.2">
      <c r="A164" s="11">
        <v>23102</v>
      </c>
      <c r="B164" s="41">
        <f>+GETPIVOTDATA("Value",'Pivot_Sahm''s_Rule'!$A$3,"Date",$A164,"Series Name",$B$3,"Unit Name",$B$4,"Frequency Name",$B$2)</f>
        <v>5.7</v>
      </c>
      <c r="C164" s="6"/>
      <c r="D164" s="6"/>
    </row>
    <row r="165" spans="1:4" x14ac:dyDescent="0.2">
      <c r="A165" s="11">
        <v>23132</v>
      </c>
      <c r="B165" s="41">
        <f>+GETPIVOTDATA("Value",'Pivot_Sahm''s_Rule'!$A$3,"Date",$A165,"Series Name",$B$3,"Unit Name",$B$4,"Frequency Name",$B$2)</f>
        <v>5.9</v>
      </c>
      <c r="C165" s="6"/>
      <c r="D165" s="6"/>
    </row>
    <row r="166" spans="1:4" x14ac:dyDescent="0.2">
      <c r="A166" s="11">
        <v>23163</v>
      </c>
      <c r="B166" s="41">
        <f>+GETPIVOTDATA("Value",'Pivot_Sahm''s_Rule'!$A$3,"Date",$A166,"Series Name",$B$3,"Unit Name",$B$4,"Frequency Name",$B$2)</f>
        <v>5.6</v>
      </c>
      <c r="C166" s="6"/>
      <c r="D166" s="6"/>
    </row>
    <row r="167" spans="1:4" x14ac:dyDescent="0.2">
      <c r="A167" s="11">
        <v>23193</v>
      </c>
      <c r="B167" s="41">
        <f>+GETPIVOTDATA("Value",'Pivot_Sahm''s_Rule'!$A$3,"Date",$A167,"Series Name",$B$3,"Unit Name",$B$4,"Frequency Name",$B$2)</f>
        <v>5.6</v>
      </c>
      <c r="C167" s="6"/>
      <c r="D167" s="6"/>
    </row>
    <row r="168" spans="1:4" x14ac:dyDescent="0.2">
      <c r="A168" s="11">
        <v>23224</v>
      </c>
      <c r="B168" s="41">
        <f>+GETPIVOTDATA("Value",'Pivot_Sahm''s_Rule'!$A$3,"Date",$A168,"Series Name",$B$3,"Unit Name",$B$4,"Frequency Name",$B$2)</f>
        <v>5.4</v>
      </c>
      <c r="C168" s="6"/>
      <c r="D168" s="6"/>
    </row>
    <row r="169" spans="1:4" x14ac:dyDescent="0.2">
      <c r="A169" s="11">
        <v>23255</v>
      </c>
      <c r="B169" s="41">
        <f>+GETPIVOTDATA("Value",'Pivot_Sahm''s_Rule'!$A$3,"Date",$A169,"Series Name",$B$3,"Unit Name",$B$4,"Frequency Name",$B$2)</f>
        <v>5.5</v>
      </c>
      <c r="C169" s="6"/>
      <c r="D169" s="6"/>
    </row>
    <row r="170" spans="1:4" x14ac:dyDescent="0.2">
      <c r="A170" s="11">
        <v>23285</v>
      </c>
      <c r="B170" s="41">
        <f>+GETPIVOTDATA("Value",'Pivot_Sahm''s_Rule'!$A$3,"Date",$A170,"Series Name",$B$3,"Unit Name",$B$4,"Frequency Name",$B$2)</f>
        <v>5.5</v>
      </c>
      <c r="C170" s="6"/>
      <c r="D170" s="6"/>
    </row>
    <row r="171" spans="1:4" x14ac:dyDescent="0.2">
      <c r="A171" s="11">
        <v>23316</v>
      </c>
      <c r="B171" s="41">
        <f>+GETPIVOTDATA("Value",'Pivot_Sahm''s_Rule'!$A$3,"Date",$A171,"Series Name",$B$3,"Unit Name",$B$4,"Frequency Name",$B$2)</f>
        <v>5.7</v>
      </c>
      <c r="C171" s="6"/>
      <c r="D171" s="6"/>
    </row>
    <row r="172" spans="1:4" x14ac:dyDescent="0.2">
      <c r="A172" s="11">
        <v>23346</v>
      </c>
      <c r="B172" s="41">
        <f>+GETPIVOTDATA("Value",'Pivot_Sahm''s_Rule'!$A$3,"Date",$A172,"Series Name",$B$3,"Unit Name",$B$4,"Frequency Name",$B$2)</f>
        <v>5.5</v>
      </c>
      <c r="C172" s="6"/>
      <c r="D172" s="6"/>
    </row>
    <row r="173" spans="1:4" x14ac:dyDescent="0.2">
      <c r="A173" s="11">
        <v>23377</v>
      </c>
      <c r="B173" s="41">
        <f>+GETPIVOTDATA("Value",'Pivot_Sahm''s_Rule'!$A$3,"Date",$A173,"Series Name",$B$3,"Unit Name",$B$4,"Frequency Name",$B$2)</f>
        <v>5.6</v>
      </c>
      <c r="C173" s="6"/>
      <c r="D173" s="6"/>
    </row>
    <row r="174" spans="1:4" x14ac:dyDescent="0.2">
      <c r="A174" s="11">
        <v>23408</v>
      </c>
      <c r="B174" s="41">
        <f>+GETPIVOTDATA("Value",'Pivot_Sahm''s_Rule'!$A$3,"Date",$A174,"Series Name",$B$3,"Unit Name",$B$4,"Frequency Name",$B$2)</f>
        <v>5.4</v>
      </c>
      <c r="C174" s="6"/>
      <c r="D174" s="6"/>
    </row>
    <row r="175" spans="1:4" x14ac:dyDescent="0.2">
      <c r="A175" s="11">
        <v>23437</v>
      </c>
      <c r="B175" s="41">
        <f>+GETPIVOTDATA("Value",'Pivot_Sahm''s_Rule'!$A$3,"Date",$A175,"Series Name",$B$3,"Unit Name",$B$4,"Frequency Name",$B$2)</f>
        <v>5.4</v>
      </c>
      <c r="C175" s="6"/>
      <c r="D175" s="6"/>
    </row>
    <row r="176" spans="1:4" x14ac:dyDescent="0.2">
      <c r="A176" s="11">
        <v>23468</v>
      </c>
      <c r="B176" s="41">
        <f>+GETPIVOTDATA("Value",'Pivot_Sahm''s_Rule'!$A$3,"Date",$A176,"Series Name",$B$3,"Unit Name",$B$4,"Frequency Name",$B$2)</f>
        <v>5.3</v>
      </c>
      <c r="C176" s="6"/>
      <c r="D176" s="6"/>
    </row>
    <row r="177" spans="1:4" x14ac:dyDescent="0.2">
      <c r="A177" s="11">
        <v>23498</v>
      </c>
      <c r="B177" s="41">
        <f>+GETPIVOTDATA("Value",'Pivot_Sahm''s_Rule'!$A$3,"Date",$A177,"Series Name",$B$3,"Unit Name",$B$4,"Frequency Name",$B$2)</f>
        <v>5.0999999999999996</v>
      </c>
      <c r="C177" s="6"/>
      <c r="D177" s="6"/>
    </row>
    <row r="178" spans="1:4" x14ac:dyDescent="0.2">
      <c r="A178" s="11">
        <v>23529</v>
      </c>
      <c r="B178" s="41">
        <f>+GETPIVOTDATA("Value",'Pivot_Sahm''s_Rule'!$A$3,"Date",$A178,"Series Name",$B$3,"Unit Name",$B$4,"Frequency Name",$B$2)</f>
        <v>5.2</v>
      </c>
      <c r="C178" s="6"/>
      <c r="D178" s="6"/>
    </row>
    <row r="179" spans="1:4" x14ac:dyDescent="0.2">
      <c r="A179" s="11">
        <v>23559</v>
      </c>
      <c r="B179" s="41">
        <f>+GETPIVOTDATA("Value",'Pivot_Sahm''s_Rule'!$A$3,"Date",$A179,"Series Name",$B$3,"Unit Name",$B$4,"Frequency Name",$B$2)</f>
        <v>4.9000000000000004</v>
      </c>
      <c r="C179" s="6"/>
      <c r="D179" s="6"/>
    </row>
    <row r="180" spans="1:4" x14ac:dyDescent="0.2">
      <c r="A180" s="11">
        <v>23590</v>
      </c>
      <c r="B180" s="41">
        <f>+GETPIVOTDATA("Value",'Pivot_Sahm''s_Rule'!$A$3,"Date",$A180,"Series Name",$B$3,"Unit Name",$B$4,"Frequency Name",$B$2)</f>
        <v>5</v>
      </c>
      <c r="C180" s="6"/>
      <c r="D180" s="6"/>
    </row>
    <row r="181" spans="1:4" x14ac:dyDescent="0.2">
      <c r="A181" s="11">
        <v>23621</v>
      </c>
      <c r="B181" s="41">
        <f>+GETPIVOTDATA("Value",'Pivot_Sahm''s_Rule'!$A$3,"Date",$A181,"Series Name",$B$3,"Unit Name",$B$4,"Frequency Name",$B$2)</f>
        <v>5.0999999999999996</v>
      </c>
      <c r="C181" s="6"/>
      <c r="D181" s="6"/>
    </row>
    <row r="182" spans="1:4" x14ac:dyDescent="0.2">
      <c r="A182" s="11">
        <v>23651</v>
      </c>
      <c r="B182" s="41">
        <f>+GETPIVOTDATA("Value",'Pivot_Sahm''s_Rule'!$A$3,"Date",$A182,"Series Name",$B$3,"Unit Name",$B$4,"Frequency Name",$B$2)</f>
        <v>5.0999999999999996</v>
      </c>
      <c r="C182" s="6"/>
      <c r="D182" s="6"/>
    </row>
    <row r="183" spans="1:4" x14ac:dyDescent="0.2">
      <c r="A183" s="11">
        <v>23682</v>
      </c>
      <c r="B183" s="41">
        <f>+GETPIVOTDATA("Value",'Pivot_Sahm''s_Rule'!$A$3,"Date",$A183,"Series Name",$B$3,"Unit Name",$B$4,"Frequency Name",$B$2)</f>
        <v>4.8</v>
      </c>
      <c r="C183" s="6"/>
      <c r="D183" s="6"/>
    </row>
    <row r="184" spans="1:4" x14ac:dyDescent="0.2">
      <c r="A184" s="11">
        <v>23712</v>
      </c>
      <c r="B184" s="41">
        <f>+GETPIVOTDATA("Value",'Pivot_Sahm''s_Rule'!$A$3,"Date",$A184,"Series Name",$B$3,"Unit Name",$B$4,"Frequency Name",$B$2)</f>
        <v>5</v>
      </c>
      <c r="C184" s="6"/>
      <c r="D184" s="6"/>
    </row>
    <row r="185" spans="1:4" x14ac:dyDescent="0.2">
      <c r="A185" s="11">
        <v>23743</v>
      </c>
      <c r="B185" s="41">
        <f>+GETPIVOTDATA("Value",'Pivot_Sahm''s_Rule'!$A$3,"Date",$A185,"Series Name",$B$3,"Unit Name",$B$4,"Frequency Name",$B$2)</f>
        <v>4.9000000000000004</v>
      </c>
      <c r="C185" s="6"/>
      <c r="D185" s="6"/>
    </row>
    <row r="186" spans="1:4" x14ac:dyDescent="0.2">
      <c r="A186" s="11">
        <v>23774</v>
      </c>
      <c r="B186" s="41">
        <f>+GETPIVOTDATA("Value",'Pivot_Sahm''s_Rule'!$A$3,"Date",$A186,"Series Name",$B$3,"Unit Name",$B$4,"Frequency Name",$B$2)</f>
        <v>5.0999999999999996</v>
      </c>
      <c r="C186" s="6"/>
      <c r="D186" s="6"/>
    </row>
    <row r="187" spans="1:4" x14ac:dyDescent="0.2">
      <c r="A187" s="11">
        <v>23802</v>
      </c>
      <c r="B187" s="41">
        <f>+GETPIVOTDATA("Value",'Pivot_Sahm''s_Rule'!$A$3,"Date",$A187,"Series Name",$B$3,"Unit Name",$B$4,"Frequency Name",$B$2)</f>
        <v>4.7</v>
      </c>
      <c r="C187" s="6"/>
      <c r="D187" s="6"/>
    </row>
    <row r="188" spans="1:4" x14ac:dyDescent="0.2">
      <c r="A188" s="11">
        <v>23833</v>
      </c>
      <c r="B188" s="41">
        <f>+GETPIVOTDATA("Value",'Pivot_Sahm''s_Rule'!$A$3,"Date",$A188,"Series Name",$B$3,"Unit Name",$B$4,"Frequency Name",$B$2)</f>
        <v>4.8</v>
      </c>
      <c r="C188" s="6"/>
      <c r="D188" s="6"/>
    </row>
    <row r="189" spans="1:4" x14ac:dyDescent="0.2">
      <c r="A189" s="11">
        <v>23863</v>
      </c>
      <c r="B189" s="41">
        <f>+GETPIVOTDATA("Value",'Pivot_Sahm''s_Rule'!$A$3,"Date",$A189,"Series Name",$B$3,"Unit Name",$B$4,"Frequency Name",$B$2)</f>
        <v>4.5999999999999996</v>
      </c>
      <c r="C189" s="6"/>
      <c r="D189" s="6"/>
    </row>
    <row r="190" spans="1:4" x14ac:dyDescent="0.2">
      <c r="A190" s="11">
        <v>23894</v>
      </c>
      <c r="B190" s="41">
        <f>+GETPIVOTDATA("Value",'Pivot_Sahm''s_Rule'!$A$3,"Date",$A190,"Series Name",$B$3,"Unit Name",$B$4,"Frequency Name",$B$2)</f>
        <v>4.5999999999999996</v>
      </c>
      <c r="C190" s="6"/>
      <c r="D190" s="6"/>
    </row>
    <row r="191" spans="1:4" x14ac:dyDescent="0.2">
      <c r="A191" s="11">
        <v>23924</v>
      </c>
      <c r="B191" s="41">
        <f>+GETPIVOTDATA("Value",'Pivot_Sahm''s_Rule'!$A$3,"Date",$A191,"Series Name",$B$3,"Unit Name",$B$4,"Frequency Name",$B$2)</f>
        <v>4.4000000000000004</v>
      </c>
      <c r="C191" s="6"/>
      <c r="D191" s="6"/>
    </row>
    <row r="192" spans="1:4" x14ac:dyDescent="0.2">
      <c r="A192" s="11">
        <v>23955</v>
      </c>
      <c r="B192" s="41">
        <f>+GETPIVOTDATA("Value",'Pivot_Sahm''s_Rule'!$A$3,"Date",$A192,"Series Name",$B$3,"Unit Name",$B$4,"Frequency Name",$B$2)</f>
        <v>4.4000000000000004</v>
      </c>
      <c r="C192" s="6"/>
      <c r="D192" s="6"/>
    </row>
    <row r="193" spans="1:4" x14ac:dyDescent="0.2">
      <c r="A193" s="11">
        <v>23986</v>
      </c>
      <c r="B193" s="41">
        <f>+GETPIVOTDATA("Value",'Pivot_Sahm''s_Rule'!$A$3,"Date",$A193,"Series Name",$B$3,"Unit Name",$B$4,"Frequency Name",$B$2)</f>
        <v>4.3</v>
      </c>
      <c r="C193" s="6"/>
      <c r="D193" s="6"/>
    </row>
    <row r="194" spans="1:4" x14ac:dyDescent="0.2">
      <c r="A194" s="11">
        <v>24016</v>
      </c>
      <c r="B194" s="41">
        <f>+GETPIVOTDATA("Value",'Pivot_Sahm''s_Rule'!$A$3,"Date",$A194,"Series Name",$B$3,"Unit Name",$B$4,"Frequency Name",$B$2)</f>
        <v>4.2</v>
      </c>
      <c r="C194" s="6"/>
      <c r="D194" s="6"/>
    </row>
    <row r="195" spans="1:4" x14ac:dyDescent="0.2">
      <c r="A195" s="11">
        <v>24047</v>
      </c>
      <c r="B195" s="41">
        <f>+GETPIVOTDATA("Value",'Pivot_Sahm''s_Rule'!$A$3,"Date",$A195,"Series Name",$B$3,"Unit Name",$B$4,"Frequency Name",$B$2)</f>
        <v>4.0999999999999996</v>
      </c>
      <c r="C195" s="6"/>
      <c r="D195" s="6"/>
    </row>
    <row r="196" spans="1:4" x14ac:dyDescent="0.2">
      <c r="A196" s="11">
        <v>24077</v>
      </c>
      <c r="B196" s="41">
        <f>+GETPIVOTDATA("Value",'Pivot_Sahm''s_Rule'!$A$3,"Date",$A196,"Series Name",$B$3,"Unit Name",$B$4,"Frequency Name",$B$2)</f>
        <v>4</v>
      </c>
      <c r="C196" s="6"/>
      <c r="D196" s="6"/>
    </row>
    <row r="197" spans="1:4" x14ac:dyDescent="0.2">
      <c r="A197" s="11">
        <v>24108</v>
      </c>
      <c r="B197" s="41">
        <f>+GETPIVOTDATA("Value",'Pivot_Sahm''s_Rule'!$A$3,"Date",$A197,"Series Name",$B$3,"Unit Name",$B$4,"Frequency Name",$B$2)</f>
        <v>4</v>
      </c>
      <c r="C197" s="6"/>
      <c r="D197" s="6"/>
    </row>
    <row r="198" spans="1:4" x14ac:dyDescent="0.2">
      <c r="A198" s="11">
        <v>24139</v>
      </c>
      <c r="B198" s="41">
        <f>+GETPIVOTDATA("Value",'Pivot_Sahm''s_Rule'!$A$3,"Date",$A198,"Series Name",$B$3,"Unit Name",$B$4,"Frequency Name",$B$2)</f>
        <v>3.8</v>
      </c>
      <c r="C198" s="6"/>
      <c r="D198" s="6"/>
    </row>
    <row r="199" spans="1:4" x14ac:dyDescent="0.2">
      <c r="A199" s="11">
        <v>24167</v>
      </c>
      <c r="B199" s="41">
        <f>+GETPIVOTDATA("Value",'Pivot_Sahm''s_Rule'!$A$3,"Date",$A199,"Series Name",$B$3,"Unit Name",$B$4,"Frequency Name",$B$2)</f>
        <v>3.8</v>
      </c>
      <c r="C199" s="6"/>
      <c r="D199" s="6"/>
    </row>
    <row r="200" spans="1:4" x14ac:dyDescent="0.2">
      <c r="A200" s="11">
        <v>24198</v>
      </c>
      <c r="B200" s="41">
        <f>+GETPIVOTDATA("Value",'Pivot_Sahm''s_Rule'!$A$3,"Date",$A200,"Series Name",$B$3,"Unit Name",$B$4,"Frequency Name",$B$2)</f>
        <v>3.8</v>
      </c>
      <c r="C200" s="6"/>
      <c r="D200" s="6"/>
    </row>
    <row r="201" spans="1:4" x14ac:dyDescent="0.2">
      <c r="A201" s="11">
        <v>24228</v>
      </c>
      <c r="B201" s="41">
        <f>+GETPIVOTDATA("Value",'Pivot_Sahm''s_Rule'!$A$3,"Date",$A201,"Series Name",$B$3,"Unit Name",$B$4,"Frequency Name",$B$2)</f>
        <v>3.9</v>
      </c>
      <c r="C201" s="6"/>
      <c r="D201" s="6"/>
    </row>
    <row r="202" spans="1:4" x14ac:dyDescent="0.2">
      <c r="A202" s="11">
        <v>24259</v>
      </c>
      <c r="B202" s="41">
        <f>+GETPIVOTDATA("Value",'Pivot_Sahm''s_Rule'!$A$3,"Date",$A202,"Series Name",$B$3,"Unit Name",$B$4,"Frequency Name",$B$2)</f>
        <v>3.8</v>
      </c>
      <c r="C202" s="6"/>
      <c r="D202" s="6"/>
    </row>
    <row r="203" spans="1:4" x14ac:dyDescent="0.2">
      <c r="A203" s="11">
        <v>24289</v>
      </c>
      <c r="B203" s="41">
        <f>+GETPIVOTDATA("Value",'Pivot_Sahm''s_Rule'!$A$3,"Date",$A203,"Series Name",$B$3,"Unit Name",$B$4,"Frequency Name",$B$2)</f>
        <v>3.8</v>
      </c>
      <c r="C203" s="6"/>
      <c r="D203" s="6"/>
    </row>
    <row r="204" spans="1:4" x14ac:dyDescent="0.2">
      <c r="A204" s="11">
        <v>24320</v>
      </c>
      <c r="B204" s="41">
        <f>+GETPIVOTDATA("Value",'Pivot_Sahm''s_Rule'!$A$3,"Date",$A204,"Series Name",$B$3,"Unit Name",$B$4,"Frequency Name",$B$2)</f>
        <v>3.8</v>
      </c>
      <c r="C204" s="6"/>
      <c r="D204" s="6"/>
    </row>
    <row r="205" spans="1:4" x14ac:dyDescent="0.2">
      <c r="A205" s="11">
        <v>24351</v>
      </c>
      <c r="B205" s="41">
        <f>+GETPIVOTDATA("Value",'Pivot_Sahm''s_Rule'!$A$3,"Date",$A205,"Series Name",$B$3,"Unit Name",$B$4,"Frequency Name",$B$2)</f>
        <v>3.7</v>
      </c>
      <c r="C205" s="6"/>
      <c r="D205" s="6"/>
    </row>
    <row r="206" spans="1:4" x14ac:dyDescent="0.2">
      <c r="A206" s="11">
        <v>24381</v>
      </c>
      <c r="B206" s="41">
        <f>+GETPIVOTDATA("Value",'Pivot_Sahm''s_Rule'!$A$3,"Date",$A206,"Series Name",$B$3,"Unit Name",$B$4,"Frequency Name",$B$2)</f>
        <v>3.7</v>
      </c>
      <c r="C206" s="6"/>
      <c r="D206" s="6"/>
    </row>
    <row r="207" spans="1:4" x14ac:dyDescent="0.2">
      <c r="A207" s="11">
        <v>24412</v>
      </c>
      <c r="B207" s="41">
        <f>+GETPIVOTDATA("Value",'Pivot_Sahm''s_Rule'!$A$3,"Date",$A207,"Series Name",$B$3,"Unit Name",$B$4,"Frequency Name",$B$2)</f>
        <v>3.6</v>
      </c>
      <c r="C207" s="6"/>
      <c r="D207" s="6"/>
    </row>
    <row r="208" spans="1:4" x14ac:dyDescent="0.2">
      <c r="A208" s="11">
        <v>24442</v>
      </c>
      <c r="B208" s="41">
        <f>+GETPIVOTDATA("Value",'Pivot_Sahm''s_Rule'!$A$3,"Date",$A208,"Series Name",$B$3,"Unit Name",$B$4,"Frequency Name",$B$2)</f>
        <v>3.8</v>
      </c>
      <c r="C208" s="6"/>
      <c r="D208" s="6"/>
    </row>
    <row r="209" spans="1:4" x14ac:dyDescent="0.2">
      <c r="A209" s="11">
        <v>24473</v>
      </c>
      <c r="B209" s="41">
        <f>+GETPIVOTDATA("Value",'Pivot_Sahm''s_Rule'!$A$3,"Date",$A209,"Series Name",$B$3,"Unit Name",$B$4,"Frequency Name",$B$2)</f>
        <v>3.9</v>
      </c>
      <c r="C209" s="6"/>
      <c r="D209" s="6"/>
    </row>
    <row r="210" spans="1:4" x14ac:dyDescent="0.2">
      <c r="A210" s="11">
        <v>24504</v>
      </c>
      <c r="B210" s="41">
        <f>+GETPIVOTDATA("Value",'Pivot_Sahm''s_Rule'!$A$3,"Date",$A210,"Series Name",$B$3,"Unit Name",$B$4,"Frequency Name",$B$2)</f>
        <v>3.8</v>
      </c>
      <c r="C210" s="6"/>
      <c r="D210" s="6"/>
    </row>
    <row r="211" spans="1:4" x14ac:dyDescent="0.2">
      <c r="A211" s="11">
        <v>24532</v>
      </c>
      <c r="B211" s="41">
        <f>+GETPIVOTDATA("Value",'Pivot_Sahm''s_Rule'!$A$3,"Date",$A211,"Series Name",$B$3,"Unit Name",$B$4,"Frequency Name",$B$2)</f>
        <v>3.8</v>
      </c>
      <c r="C211" s="6"/>
      <c r="D211" s="6"/>
    </row>
    <row r="212" spans="1:4" x14ac:dyDescent="0.2">
      <c r="A212" s="11">
        <v>24563</v>
      </c>
      <c r="B212" s="41">
        <f>+GETPIVOTDATA("Value",'Pivot_Sahm''s_Rule'!$A$3,"Date",$A212,"Series Name",$B$3,"Unit Name",$B$4,"Frequency Name",$B$2)</f>
        <v>3.8</v>
      </c>
      <c r="C212" s="6"/>
      <c r="D212" s="6"/>
    </row>
    <row r="213" spans="1:4" x14ac:dyDescent="0.2">
      <c r="A213" s="11">
        <v>24593</v>
      </c>
      <c r="B213" s="41">
        <f>+GETPIVOTDATA("Value",'Pivot_Sahm''s_Rule'!$A$3,"Date",$A213,"Series Name",$B$3,"Unit Name",$B$4,"Frequency Name",$B$2)</f>
        <v>3.8</v>
      </c>
      <c r="C213" s="6"/>
      <c r="D213" s="6"/>
    </row>
    <row r="214" spans="1:4" x14ac:dyDescent="0.2">
      <c r="A214" s="11">
        <v>24624</v>
      </c>
      <c r="B214" s="41">
        <f>+GETPIVOTDATA("Value",'Pivot_Sahm''s_Rule'!$A$3,"Date",$A214,"Series Name",$B$3,"Unit Name",$B$4,"Frequency Name",$B$2)</f>
        <v>3.9</v>
      </c>
      <c r="C214" s="6"/>
      <c r="D214" s="6"/>
    </row>
    <row r="215" spans="1:4" x14ac:dyDescent="0.2">
      <c r="A215" s="11">
        <v>24654</v>
      </c>
      <c r="B215" s="41">
        <f>+GETPIVOTDATA("Value",'Pivot_Sahm''s_Rule'!$A$3,"Date",$A215,"Series Name",$B$3,"Unit Name",$B$4,"Frequency Name",$B$2)</f>
        <v>3.8</v>
      </c>
      <c r="C215" s="6"/>
      <c r="D215" s="6"/>
    </row>
    <row r="216" spans="1:4" x14ac:dyDescent="0.2">
      <c r="A216" s="11">
        <v>24685</v>
      </c>
      <c r="B216" s="41">
        <f>+GETPIVOTDATA("Value",'Pivot_Sahm''s_Rule'!$A$3,"Date",$A216,"Series Name",$B$3,"Unit Name",$B$4,"Frequency Name",$B$2)</f>
        <v>3.8</v>
      </c>
      <c r="C216" s="6"/>
      <c r="D216" s="6"/>
    </row>
    <row r="217" spans="1:4" x14ac:dyDescent="0.2">
      <c r="A217" s="11">
        <v>24716</v>
      </c>
      <c r="B217" s="41">
        <f>+GETPIVOTDATA("Value",'Pivot_Sahm''s_Rule'!$A$3,"Date",$A217,"Series Name",$B$3,"Unit Name",$B$4,"Frequency Name",$B$2)</f>
        <v>3.8</v>
      </c>
      <c r="C217" s="6"/>
      <c r="D217" s="6"/>
    </row>
    <row r="218" spans="1:4" x14ac:dyDescent="0.2">
      <c r="A218" s="11">
        <v>24746</v>
      </c>
      <c r="B218" s="41">
        <f>+GETPIVOTDATA("Value",'Pivot_Sahm''s_Rule'!$A$3,"Date",$A218,"Series Name",$B$3,"Unit Name",$B$4,"Frequency Name",$B$2)</f>
        <v>4</v>
      </c>
      <c r="C218" s="6"/>
      <c r="D218" s="6"/>
    </row>
    <row r="219" spans="1:4" x14ac:dyDescent="0.2">
      <c r="A219" s="11">
        <v>24777</v>
      </c>
      <c r="B219" s="41">
        <f>+GETPIVOTDATA("Value",'Pivot_Sahm''s_Rule'!$A$3,"Date",$A219,"Series Name",$B$3,"Unit Name",$B$4,"Frequency Name",$B$2)</f>
        <v>3.9</v>
      </c>
      <c r="C219" s="6"/>
      <c r="D219" s="6"/>
    </row>
    <row r="220" spans="1:4" x14ac:dyDescent="0.2">
      <c r="A220" s="11">
        <v>24807</v>
      </c>
      <c r="B220" s="41">
        <f>+GETPIVOTDATA("Value",'Pivot_Sahm''s_Rule'!$A$3,"Date",$A220,"Series Name",$B$3,"Unit Name",$B$4,"Frequency Name",$B$2)</f>
        <v>3.8</v>
      </c>
      <c r="C220" s="6"/>
      <c r="D220" s="6"/>
    </row>
    <row r="221" spans="1:4" x14ac:dyDescent="0.2">
      <c r="A221" s="11">
        <v>24838</v>
      </c>
      <c r="B221" s="41">
        <f>+GETPIVOTDATA("Value",'Pivot_Sahm''s_Rule'!$A$3,"Date",$A221,"Series Name",$B$3,"Unit Name",$B$4,"Frequency Name",$B$2)</f>
        <v>3.7</v>
      </c>
      <c r="C221" s="6"/>
      <c r="D221" s="6"/>
    </row>
    <row r="222" spans="1:4" x14ac:dyDescent="0.2">
      <c r="A222" s="11">
        <v>24869</v>
      </c>
      <c r="B222" s="41">
        <f>+GETPIVOTDATA("Value",'Pivot_Sahm''s_Rule'!$A$3,"Date",$A222,"Series Name",$B$3,"Unit Name",$B$4,"Frequency Name",$B$2)</f>
        <v>3.8</v>
      </c>
      <c r="C222" s="6"/>
      <c r="D222" s="6"/>
    </row>
    <row r="223" spans="1:4" x14ac:dyDescent="0.2">
      <c r="A223" s="11">
        <v>24898</v>
      </c>
      <c r="B223" s="41">
        <f>+GETPIVOTDATA("Value",'Pivot_Sahm''s_Rule'!$A$3,"Date",$A223,"Series Name",$B$3,"Unit Name",$B$4,"Frequency Name",$B$2)</f>
        <v>3.7</v>
      </c>
      <c r="C223" s="6"/>
      <c r="D223" s="6"/>
    </row>
    <row r="224" spans="1:4" x14ac:dyDescent="0.2">
      <c r="A224" s="11">
        <v>24929</v>
      </c>
      <c r="B224" s="41">
        <f>+GETPIVOTDATA("Value",'Pivot_Sahm''s_Rule'!$A$3,"Date",$A224,"Series Name",$B$3,"Unit Name",$B$4,"Frequency Name",$B$2)</f>
        <v>3.5</v>
      </c>
      <c r="C224" s="6"/>
      <c r="D224" s="6"/>
    </row>
    <row r="225" spans="1:4" x14ac:dyDescent="0.2">
      <c r="A225" s="11">
        <v>24959</v>
      </c>
      <c r="B225" s="41">
        <f>+GETPIVOTDATA("Value",'Pivot_Sahm''s_Rule'!$A$3,"Date",$A225,"Series Name",$B$3,"Unit Name",$B$4,"Frequency Name",$B$2)</f>
        <v>3.5</v>
      </c>
      <c r="C225" s="6"/>
      <c r="D225" s="6"/>
    </row>
    <row r="226" spans="1:4" x14ac:dyDescent="0.2">
      <c r="A226" s="11">
        <v>24990</v>
      </c>
      <c r="B226" s="41">
        <f>+GETPIVOTDATA("Value",'Pivot_Sahm''s_Rule'!$A$3,"Date",$A226,"Series Name",$B$3,"Unit Name",$B$4,"Frequency Name",$B$2)</f>
        <v>3.7</v>
      </c>
      <c r="C226" s="6"/>
      <c r="D226" s="6"/>
    </row>
    <row r="227" spans="1:4" x14ac:dyDescent="0.2">
      <c r="A227" s="11">
        <v>25020</v>
      </c>
      <c r="B227" s="41">
        <f>+GETPIVOTDATA("Value",'Pivot_Sahm''s_Rule'!$A$3,"Date",$A227,"Series Name",$B$3,"Unit Name",$B$4,"Frequency Name",$B$2)</f>
        <v>3.7</v>
      </c>
      <c r="C227" s="6"/>
      <c r="D227" s="6"/>
    </row>
    <row r="228" spans="1:4" x14ac:dyDescent="0.2">
      <c r="A228" s="11">
        <v>25051</v>
      </c>
      <c r="B228" s="41">
        <f>+GETPIVOTDATA("Value",'Pivot_Sahm''s_Rule'!$A$3,"Date",$A228,"Series Name",$B$3,"Unit Name",$B$4,"Frequency Name",$B$2)</f>
        <v>3.5</v>
      </c>
      <c r="C228" s="6"/>
      <c r="D228" s="6"/>
    </row>
    <row r="229" spans="1:4" x14ac:dyDescent="0.2">
      <c r="A229" s="11">
        <v>25082</v>
      </c>
      <c r="B229" s="41">
        <f>+GETPIVOTDATA("Value",'Pivot_Sahm''s_Rule'!$A$3,"Date",$A229,"Series Name",$B$3,"Unit Name",$B$4,"Frequency Name",$B$2)</f>
        <v>3.4</v>
      </c>
      <c r="C229" s="6"/>
      <c r="D229" s="6"/>
    </row>
    <row r="230" spans="1:4" x14ac:dyDescent="0.2">
      <c r="A230" s="11">
        <v>25112</v>
      </c>
      <c r="B230" s="41">
        <f>+GETPIVOTDATA("Value",'Pivot_Sahm''s_Rule'!$A$3,"Date",$A230,"Series Name",$B$3,"Unit Name",$B$4,"Frequency Name",$B$2)</f>
        <v>3.4</v>
      </c>
      <c r="C230" s="6"/>
      <c r="D230" s="6"/>
    </row>
    <row r="231" spans="1:4" x14ac:dyDescent="0.2">
      <c r="A231" s="11">
        <v>25143</v>
      </c>
      <c r="B231" s="41">
        <f>+GETPIVOTDATA("Value",'Pivot_Sahm''s_Rule'!$A$3,"Date",$A231,"Series Name",$B$3,"Unit Name",$B$4,"Frequency Name",$B$2)</f>
        <v>3.4</v>
      </c>
      <c r="C231" s="6"/>
      <c r="D231" s="6"/>
    </row>
    <row r="232" spans="1:4" x14ac:dyDescent="0.2">
      <c r="A232" s="11">
        <v>25173</v>
      </c>
      <c r="B232" s="41">
        <f>+GETPIVOTDATA("Value",'Pivot_Sahm''s_Rule'!$A$3,"Date",$A232,"Series Name",$B$3,"Unit Name",$B$4,"Frequency Name",$B$2)</f>
        <v>3.4</v>
      </c>
      <c r="C232" s="6"/>
      <c r="D232" s="6"/>
    </row>
    <row r="233" spans="1:4" x14ac:dyDescent="0.2">
      <c r="A233" s="11">
        <v>25204</v>
      </c>
      <c r="B233" s="41">
        <f>+GETPIVOTDATA("Value",'Pivot_Sahm''s_Rule'!$A$3,"Date",$A233,"Series Name",$B$3,"Unit Name",$B$4,"Frequency Name",$B$2)</f>
        <v>3.4</v>
      </c>
      <c r="C233" s="6"/>
      <c r="D233" s="6"/>
    </row>
    <row r="234" spans="1:4" x14ac:dyDescent="0.2">
      <c r="A234" s="11">
        <v>25235</v>
      </c>
      <c r="B234" s="41">
        <f>+GETPIVOTDATA("Value",'Pivot_Sahm''s_Rule'!$A$3,"Date",$A234,"Series Name",$B$3,"Unit Name",$B$4,"Frequency Name",$B$2)</f>
        <v>3.4</v>
      </c>
      <c r="C234" s="6"/>
      <c r="D234" s="6"/>
    </row>
    <row r="235" spans="1:4" x14ac:dyDescent="0.2">
      <c r="A235" s="11">
        <v>25263</v>
      </c>
      <c r="B235" s="41">
        <f>+GETPIVOTDATA("Value",'Pivot_Sahm''s_Rule'!$A$3,"Date",$A235,"Series Name",$B$3,"Unit Name",$B$4,"Frequency Name",$B$2)</f>
        <v>3.4</v>
      </c>
      <c r="C235" s="6"/>
      <c r="D235" s="6"/>
    </row>
    <row r="236" spans="1:4" x14ac:dyDescent="0.2">
      <c r="A236" s="11">
        <v>25294</v>
      </c>
      <c r="B236" s="41">
        <f>+GETPIVOTDATA("Value",'Pivot_Sahm''s_Rule'!$A$3,"Date",$A236,"Series Name",$B$3,"Unit Name",$B$4,"Frequency Name",$B$2)</f>
        <v>3.4</v>
      </c>
      <c r="C236" s="6"/>
      <c r="D236" s="6"/>
    </row>
    <row r="237" spans="1:4" x14ac:dyDescent="0.2">
      <c r="A237" s="11">
        <v>25324</v>
      </c>
      <c r="B237" s="41">
        <f>+GETPIVOTDATA("Value",'Pivot_Sahm''s_Rule'!$A$3,"Date",$A237,"Series Name",$B$3,"Unit Name",$B$4,"Frequency Name",$B$2)</f>
        <v>3.4</v>
      </c>
      <c r="C237" s="6"/>
      <c r="D237" s="6"/>
    </row>
    <row r="238" spans="1:4" x14ac:dyDescent="0.2">
      <c r="A238" s="11">
        <v>25355</v>
      </c>
      <c r="B238" s="41">
        <f>+GETPIVOTDATA("Value",'Pivot_Sahm''s_Rule'!$A$3,"Date",$A238,"Series Name",$B$3,"Unit Name",$B$4,"Frequency Name",$B$2)</f>
        <v>3.5</v>
      </c>
      <c r="C238" s="6"/>
      <c r="D238" s="6"/>
    </row>
    <row r="239" spans="1:4" x14ac:dyDescent="0.2">
      <c r="A239" s="11">
        <v>25385</v>
      </c>
      <c r="B239" s="41">
        <f>+GETPIVOTDATA("Value",'Pivot_Sahm''s_Rule'!$A$3,"Date",$A239,"Series Name",$B$3,"Unit Name",$B$4,"Frequency Name",$B$2)</f>
        <v>3.5</v>
      </c>
      <c r="C239" s="6"/>
      <c r="D239" s="6"/>
    </row>
    <row r="240" spans="1:4" x14ac:dyDescent="0.2">
      <c r="A240" s="11">
        <v>25416</v>
      </c>
      <c r="B240" s="41">
        <f>+GETPIVOTDATA("Value",'Pivot_Sahm''s_Rule'!$A$3,"Date",$A240,"Series Name",$B$3,"Unit Name",$B$4,"Frequency Name",$B$2)</f>
        <v>3.5</v>
      </c>
      <c r="C240" s="6"/>
      <c r="D240" s="6"/>
    </row>
    <row r="241" spans="1:4" x14ac:dyDescent="0.2">
      <c r="A241" s="11">
        <v>25447</v>
      </c>
      <c r="B241" s="41">
        <f>+GETPIVOTDATA("Value",'Pivot_Sahm''s_Rule'!$A$3,"Date",$A241,"Series Name",$B$3,"Unit Name",$B$4,"Frequency Name",$B$2)</f>
        <v>3.7</v>
      </c>
      <c r="C241" s="6"/>
      <c r="D241" s="6"/>
    </row>
    <row r="242" spans="1:4" x14ac:dyDescent="0.2">
      <c r="A242" s="11">
        <v>25477</v>
      </c>
      <c r="B242" s="41">
        <f>+GETPIVOTDATA("Value",'Pivot_Sahm''s_Rule'!$A$3,"Date",$A242,"Series Name",$B$3,"Unit Name",$B$4,"Frequency Name",$B$2)</f>
        <v>3.7</v>
      </c>
      <c r="C242" s="6"/>
      <c r="D242" s="6"/>
    </row>
    <row r="243" spans="1:4" x14ac:dyDescent="0.2">
      <c r="A243" s="11">
        <v>25508</v>
      </c>
      <c r="B243" s="41">
        <f>+GETPIVOTDATA("Value",'Pivot_Sahm''s_Rule'!$A$3,"Date",$A243,"Series Name",$B$3,"Unit Name",$B$4,"Frequency Name",$B$2)</f>
        <v>3.5</v>
      </c>
      <c r="C243" s="6"/>
      <c r="D243" s="6"/>
    </row>
    <row r="244" spans="1:4" x14ac:dyDescent="0.2">
      <c r="A244" s="11">
        <v>25538</v>
      </c>
      <c r="B244" s="41">
        <f>+GETPIVOTDATA("Value",'Pivot_Sahm''s_Rule'!$A$3,"Date",$A244,"Series Name",$B$3,"Unit Name",$B$4,"Frequency Name",$B$2)</f>
        <v>3.5</v>
      </c>
      <c r="C244" s="6"/>
      <c r="D244" s="6"/>
    </row>
    <row r="245" spans="1:4" x14ac:dyDescent="0.2">
      <c r="A245" s="11">
        <v>25569</v>
      </c>
      <c r="B245" s="41">
        <f>+GETPIVOTDATA("Value",'Pivot_Sahm''s_Rule'!$A$3,"Date",$A245,"Series Name",$B$3,"Unit Name",$B$4,"Frequency Name",$B$2)</f>
        <v>3.9</v>
      </c>
      <c r="C245" s="6"/>
      <c r="D245" s="6"/>
    </row>
    <row r="246" spans="1:4" x14ac:dyDescent="0.2">
      <c r="A246" s="11">
        <v>25600</v>
      </c>
      <c r="B246" s="41">
        <f>+GETPIVOTDATA("Value",'Pivot_Sahm''s_Rule'!$A$3,"Date",$A246,"Series Name",$B$3,"Unit Name",$B$4,"Frequency Name",$B$2)</f>
        <v>4.2</v>
      </c>
      <c r="C246" s="6"/>
      <c r="D246" s="6"/>
    </row>
    <row r="247" spans="1:4" x14ac:dyDescent="0.2">
      <c r="A247" s="11">
        <v>25628</v>
      </c>
      <c r="B247" s="41">
        <f>+GETPIVOTDATA("Value",'Pivot_Sahm''s_Rule'!$A$3,"Date",$A247,"Series Name",$B$3,"Unit Name",$B$4,"Frequency Name",$B$2)</f>
        <v>4.4000000000000004</v>
      </c>
      <c r="C247" s="6"/>
      <c r="D247" s="6"/>
    </row>
    <row r="248" spans="1:4" x14ac:dyDescent="0.2">
      <c r="A248" s="11">
        <v>25659</v>
      </c>
      <c r="B248" s="41">
        <f>+GETPIVOTDATA("Value",'Pivot_Sahm''s_Rule'!$A$3,"Date",$A248,"Series Name",$B$3,"Unit Name",$B$4,"Frequency Name",$B$2)</f>
        <v>4.5999999999999996</v>
      </c>
      <c r="C248" s="6"/>
      <c r="D248" s="6"/>
    </row>
    <row r="249" spans="1:4" x14ac:dyDescent="0.2">
      <c r="A249" s="11">
        <v>25689</v>
      </c>
      <c r="B249" s="41">
        <f>+GETPIVOTDATA("Value",'Pivot_Sahm''s_Rule'!$A$3,"Date",$A249,"Series Name",$B$3,"Unit Name",$B$4,"Frequency Name",$B$2)</f>
        <v>4.8</v>
      </c>
      <c r="C249" s="6"/>
      <c r="D249" s="6"/>
    </row>
    <row r="250" spans="1:4" x14ac:dyDescent="0.2">
      <c r="A250" s="11">
        <v>25720</v>
      </c>
      <c r="B250" s="41">
        <f>+GETPIVOTDATA("Value",'Pivot_Sahm''s_Rule'!$A$3,"Date",$A250,"Series Name",$B$3,"Unit Name",$B$4,"Frequency Name",$B$2)</f>
        <v>4.9000000000000004</v>
      </c>
      <c r="C250" s="6"/>
      <c r="D250" s="6"/>
    </row>
    <row r="251" spans="1:4" x14ac:dyDescent="0.2">
      <c r="A251" s="11">
        <v>25750</v>
      </c>
      <c r="B251" s="41">
        <f>+GETPIVOTDATA("Value",'Pivot_Sahm''s_Rule'!$A$3,"Date",$A251,"Series Name",$B$3,"Unit Name",$B$4,"Frequency Name",$B$2)</f>
        <v>5</v>
      </c>
      <c r="C251" s="6"/>
      <c r="D251" s="6"/>
    </row>
    <row r="252" spans="1:4" x14ac:dyDescent="0.2">
      <c r="A252" s="11">
        <v>25781</v>
      </c>
      <c r="B252" s="41">
        <f>+GETPIVOTDATA("Value",'Pivot_Sahm''s_Rule'!$A$3,"Date",$A252,"Series Name",$B$3,"Unit Name",$B$4,"Frequency Name",$B$2)</f>
        <v>5.0999999999999996</v>
      </c>
      <c r="C252" s="6"/>
      <c r="D252" s="6"/>
    </row>
    <row r="253" spans="1:4" x14ac:dyDescent="0.2">
      <c r="A253" s="11">
        <v>25812</v>
      </c>
      <c r="B253" s="41">
        <f>+GETPIVOTDATA("Value",'Pivot_Sahm''s_Rule'!$A$3,"Date",$A253,"Series Name",$B$3,"Unit Name",$B$4,"Frequency Name",$B$2)</f>
        <v>5.4</v>
      </c>
      <c r="C253" s="6"/>
      <c r="D253" s="6"/>
    </row>
    <row r="254" spans="1:4" x14ac:dyDescent="0.2">
      <c r="A254" s="11">
        <v>25842</v>
      </c>
      <c r="B254" s="41">
        <f>+GETPIVOTDATA("Value",'Pivot_Sahm''s_Rule'!$A$3,"Date",$A254,"Series Name",$B$3,"Unit Name",$B$4,"Frequency Name",$B$2)</f>
        <v>5.5</v>
      </c>
      <c r="C254" s="6"/>
      <c r="D254" s="6"/>
    </row>
    <row r="255" spans="1:4" x14ac:dyDescent="0.2">
      <c r="A255" s="11">
        <v>25873</v>
      </c>
      <c r="B255" s="41">
        <f>+GETPIVOTDATA("Value",'Pivot_Sahm''s_Rule'!$A$3,"Date",$A255,"Series Name",$B$3,"Unit Name",$B$4,"Frequency Name",$B$2)</f>
        <v>5.9</v>
      </c>
      <c r="C255" s="6"/>
      <c r="D255" s="6"/>
    </row>
    <row r="256" spans="1:4" x14ac:dyDescent="0.2">
      <c r="A256" s="11">
        <v>25903</v>
      </c>
      <c r="B256" s="41">
        <f>+GETPIVOTDATA("Value",'Pivot_Sahm''s_Rule'!$A$3,"Date",$A256,"Series Name",$B$3,"Unit Name",$B$4,"Frequency Name",$B$2)</f>
        <v>6.1</v>
      </c>
      <c r="C256" s="6"/>
      <c r="D256" s="6"/>
    </row>
    <row r="257" spans="1:4" x14ac:dyDescent="0.2">
      <c r="A257" s="11">
        <v>25934</v>
      </c>
      <c r="B257" s="41">
        <f>+GETPIVOTDATA("Value",'Pivot_Sahm''s_Rule'!$A$3,"Date",$A257,"Series Name",$B$3,"Unit Name",$B$4,"Frequency Name",$B$2)</f>
        <v>5.9</v>
      </c>
      <c r="C257" s="6"/>
      <c r="D257" s="6"/>
    </row>
    <row r="258" spans="1:4" x14ac:dyDescent="0.2">
      <c r="A258" s="11">
        <v>25965</v>
      </c>
      <c r="B258" s="41">
        <f>+GETPIVOTDATA("Value",'Pivot_Sahm''s_Rule'!$A$3,"Date",$A258,"Series Name",$B$3,"Unit Name",$B$4,"Frequency Name",$B$2)</f>
        <v>5.9</v>
      </c>
      <c r="C258" s="6"/>
      <c r="D258" s="6"/>
    </row>
    <row r="259" spans="1:4" x14ac:dyDescent="0.2">
      <c r="A259" s="11">
        <v>25993</v>
      </c>
      <c r="B259" s="41">
        <f>+GETPIVOTDATA("Value",'Pivot_Sahm''s_Rule'!$A$3,"Date",$A259,"Series Name",$B$3,"Unit Name",$B$4,"Frequency Name",$B$2)</f>
        <v>6</v>
      </c>
      <c r="C259" s="6"/>
      <c r="D259" s="6"/>
    </row>
    <row r="260" spans="1:4" x14ac:dyDescent="0.2">
      <c r="A260" s="11">
        <v>26024</v>
      </c>
      <c r="B260" s="41">
        <f>+GETPIVOTDATA("Value",'Pivot_Sahm''s_Rule'!$A$3,"Date",$A260,"Series Name",$B$3,"Unit Name",$B$4,"Frequency Name",$B$2)</f>
        <v>5.9</v>
      </c>
      <c r="C260" s="6"/>
      <c r="D260" s="6"/>
    </row>
    <row r="261" spans="1:4" x14ac:dyDescent="0.2">
      <c r="A261" s="11">
        <v>26054</v>
      </c>
      <c r="B261" s="41">
        <f>+GETPIVOTDATA("Value",'Pivot_Sahm''s_Rule'!$A$3,"Date",$A261,"Series Name",$B$3,"Unit Name",$B$4,"Frequency Name",$B$2)</f>
        <v>5.9</v>
      </c>
      <c r="C261" s="6"/>
      <c r="D261" s="6"/>
    </row>
    <row r="262" spans="1:4" x14ac:dyDescent="0.2">
      <c r="A262" s="11">
        <v>26085</v>
      </c>
      <c r="B262" s="41">
        <f>+GETPIVOTDATA("Value",'Pivot_Sahm''s_Rule'!$A$3,"Date",$A262,"Series Name",$B$3,"Unit Name",$B$4,"Frequency Name",$B$2)</f>
        <v>5.9</v>
      </c>
      <c r="C262" s="6"/>
      <c r="D262" s="6"/>
    </row>
    <row r="263" spans="1:4" x14ac:dyDescent="0.2">
      <c r="A263" s="11">
        <v>26115</v>
      </c>
      <c r="B263" s="41">
        <f>+GETPIVOTDATA("Value",'Pivot_Sahm''s_Rule'!$A$3,"Date",$A263,"Series Name",$B$3,"Unit Name",$B$4,"Frequency Name",$B$2)</f>
        <v>6</v>
      </c>
      <c r="C263" s="6"/>
      <c r="D263" s="6"/>
    </row>
    <row r="264" spans="1:4" x14ac:dyDescent="0.2">
      <c r="A264" s="11">
        <v>26146</v>
      </c>
      <c r="B264" s="41">
        <f>+GETPIVOTDATA("Value",'Pivot_Sahm''s_Rule'!$A$3,"Date",$A264,"Series Name",$B$3,"Unit Name",$B$4,"Frequency Name",$B$2)</f>
        <v>6.1</v>
      </c>
      <c r="C264" s="6"/>
      <c r="D264" s="6"/>
    </row>
    <row r="265" spans="1:4" x14ac:dyDescent="0.2">
      <c r="A265" s="11">
        <v>26177</v>
      </c>
      <c r="B265" s="41">
        <f>+GETPIVOTDATA("Value",'Pivot_Sahm''s_Rule'!$A$3,"Date",$A265,"Series Name",$B$3,"Unit Name",$B$4,"Frequency Name",$B$2)</f>
        <v>6</v>
      </c>
      <c r="C265" s="6"/>
      <c r="D265" s="6"/>
    </row>
    <row r="266" spans="1:4" x14ac:dyDescent="0.2">
      <c r="A266" s="11">
        <v>26207</v>
      </c>
      <c r="B266" s="41">
        <f>+GETPIVOTDATA("Value",'Pivot_Sahm''s_Rule'!$A$3,"Date",$A266,"Series Name",$B$3,"Unit Name",$B$4,"Frequency Name",$B$2)</f>
        <v>5.8</v>
      </c>
      <c r="C266" s="6"/>
      <c r="D266" s="6"/>
    </row>
    <row r="267" spans="1:4" x14ac:dyDescent="0.2">
      <c r="A267" s="11">
        <v>26238</v>
      </c>
      <c r="B267" s="41">
        <f>+GETPIVOTDATA("Value",'Pivot_Sahm''s_Rule'!$A$3,"Date",$A267,"Series Name",$B$3,"Unit Name",$B$4,"Frequency Name",$B$2)</f>
        <v>6</v>
      </c>
      <c r="C267" s="6"/>
      <c r="D267" s="6"/>
    </row>
    <row r="268" spans="1:4" x14ac:dyDescent="0.2">
      <c r="A268" s="11">
        <v>26268</v>
      </c>
      <c r="B268" s="41">
        <f>+GETPIVOTDATA("Value",'Pivot_Sahm''s_Rule'!$A$3,"Date",$A268,"Series Name",$B$3,"Unit Name",$B$4,"Frequency Name",$B$2)</f>
        <v>6</v>
      </c>
      <c r="C268" s="6"/>
      <c r="D268" s="6"/>
    </row>
    <row r="269" spans="1:4" x14ac:dyDescent="0.2">
      <c r="A269" s="11">
        <v>26299</v>
      </c>
      <c r="B269" s="41">
        <f>+GETPIVOTDATA("Value",'Pivot_Sahm''s_Rule'!$A$3,"Date",$A269,"Series Name",$B$3,"Unit Name",$B$4,"Frequency Name",$B$2)</f>
        <v>5.8</v>
      </c>
      <c r="C269" s="6"/>
      <c r="D269" s="6"/>
    </row>
    <row r="270" spans="1:4" x14ac:dyDescent="0.2">
      <c r="A270" s="11">
        <v>26330</v>
      </c>
      <c r="B270" s="41">
        <f>+GETPIVOTDATA("Value",'Pivot_Sahm''s_Rule'!$A$3,"Date",$A270,"Series Name",$B$3,"Unit Name",$B$4,"Frequency Name",$B$2)</f>
        <v>5.7</v>
      </c>
      <c r="C270" s="6"/>
      <c r="D270" s="6"/>
    </row>
    <row r="271" spans="1:4" x14ac:dyDescent="0.2">
      <c r="A271" s="11">
        <v>26359</v>
      </c>
      <c r="B271" s="41">
        <f>+GETPIVOTDATA("Value",'Pivot_Sahm''s_Rule'!$A$3,"Date",$A271,"Series Name",$B$3,"Unit Name",$B$4,"Frequency Name",$B$2)</f>
        <v>5.8</v>
      </c>
      <c r="C271" s="6"/>
      <c r="D271" s="6"/>
    </row>
    <row r="272" spans="1:4" x14ac:dyDescent="0.2">
      <c r="A272" s="11">
        <v>26390</v>
      </c>
      <c r="B272" s="41">
        <f>+GETPIVOTDATA("Value",'Pivot_Sahm''s_Rule'!$A$3,"Date",$A272,"Series Name",$B$3,"Unit Name",$B$4,"Frequency Name",$B$2)</f>
        <v>5.7</v>
      </c>
      <c r="C272" s="6"/>
      <c r="D272" s="6"/>
    </row>
    <row r="273" spans="1:4" x14ac:dyDescent="0.2">
      <c r="A273" s="11">
        <v>26420</v>
      </c>
      <c r="B273" s="41">
        <f>+GETPIVOTDATA("Value",'Pivot_Sahm''s_Rule'!$A$3,"Date",$A273,"Series Name",$B$3,"Unit Name",$B$4,"Frequency Name",$B$2)</f>
        <v>5.7</v>
      </c>
      <c r="C273" s="6"/>
      <c r="D273" s="6"/>
    </row>
    <row r="274" spans="1:4" x14ac:dyDescent="0.2">
      <c r="A274" s="11">
        <v>26451</v>
      </c>
      <c r="B274" s="41">
        <f>+GETPIVOTDATA("Value",'Pivot_Sahm''s_Rule'!$A$3,"Date",$A274,"Series Name",$B$3,"Unit Name",$B$4,"Frequency Name",$B$2)</f>
        <v>5.7</v>
      </c>
      <c r="C274" s="6"/>
      <c r="D274" s="6"/>
    </row>
    <row r="275" spans="1:4" x14ac:dyDescent="0.2">
      <c r="A275" s="11">
        <v>26481</v>
      </c>
      <c r="B275" s="41">
        <f>+GETPIVOTDATA("Value",'Pivot_Sahm''s_Rule'!$A$3,"Date",$A275,"Series Name",$B$3,"Unit Name",$B$4,"Frequency Name",$B$2)</f>
        <v>5.6</v>
      </c>
      <c r="C275" s="6"/>
      <c r="D275" s="6"/>
    </row>
    <row r="276" spans="1:4" x14ac:dyDescent="0.2">
      <c r="A276" s="11">
        <v>26512</v>
      </c>
      <c r="B276" s="41">
        <f>+GETPIVOTDATA("Value",'Pivot_Sahm''s_Rule'!$A$3,"Date",$A276,"Series Name",$B$3,"Unit Name",$B$4,"Frequency Name",$B$2)</f>
        <v>5.6</v>
      </c>
      <c r="C276" s="6"/>
      <c r="D276" s="6"/>
    </row>
    <row r="277" spans="1:4" x14ac:dyDescent="0.2">
      <c r="A277" s="11">
        <v>26543</v>
      </c>
      <c r="B277" s="41">
        <f>+GETPIVOTDATA("Value",'Pivot_Sahm''s_Rule'!$A$3,"Date",$A277,"Series Name",$B$3,"Unit Name",$B$4,"Frequency Name",$B$2)</f>
        <v>5.5</v>
      </c>
      <c r="C277" s="6"/>
      <c r="D277" s="6"/>
    </row>
    <row r="278" spans="1:4" x14ac:dyDescent="0.2">
      <c r="A278" s="11">
        <v>26573</v>
      </c>
      <c r="B278" s="41">
        <f>+GETPIVOTDATA("Value",'Pivot_Sahm''s_Rule'!$A$3,"Date",$A278,"Series Name",$B$3,"Unit Name",$B$4,"Frequency Name",$B$2)</f>
        <v>5.6</v>
      </c>
      <c r="C278" s="6"/>
      <c r="D278" s="6"/>
    </row>
    <row r="279" spans="1:4" x14ac:dyDescent="0.2">
      <c r="A279" s="11">
        <v>26604</v>
      </c>
      <c r="B279" s="41">
        <f>+GETPIVOTDATA("Value",'Pivot_Sahm''s_Rule'!$A$3,"Date",$A279,"Series Name",$B$3,"Unit Name",$B$4,"Frequency Name",$B$2)</f>
        <v>5.3</v>
      </c>
      <c r="C279" s="6"/>
      <c r="D279" s="6"/>
    </row>
    <row r="280" spans="1:4" x14ac:dyDescent="0.2">
      <c r="A280" s="11">
        <v>26634</v>
      </c>
      <c r="B280" s="41">
        <f>+GETPIVOTDATA("Value",'Pivot_Sahm''s_Rule'!$A$3,"Date",$A280,"Series Name",$B$3,"Unit Name",$B$4,"Frequency Name",$B$2)</f>
        <v>5.2</v>
      </c>
      <c r="C280" s="6"/>
      <c r="D280" s="6"/>
    </row>
    <row r="281" spans="1:4" x14ac:dyDescent="0.2">
      <c r="A281" s="11">
        <v>26665</v>
      </c>
      <c r="B281" s="41">
        <f>+GETPIVOTDATA("Value",'Pivot_Sahm''s_Rule'!$A$3,"Date",$A281,"Series Name",$B$3,"Unit Name",$B$4,"Frequency Name",$B$2)</f>
        <v>4.9000000000000004</v>
      </c>
      <c r="C281" s="6"/>
      <c r="D281" s="6"/>
    </row>
    <row r="282" spans="1:4" x14ac:dyDescent="0.2">
      <c r="A282" s="11">
        <v>26696</v>
      </c>
      <c r="B282" s="41">
        <f>+GETPIVOTDATA("Value",'Pivot_Sahm''s_Rule'!$A$3,"Date",$A282,"Series Name",$B$3,"Unit Name",$B$4,"Frequency Name",$B$2)</f>
        <v>5</v>
      </c>
      <c r="C282" s="6"/>
      <c r="D282" s="6"/>
    </row>
    <row r="283" spans="1:4" x14ac:dyDescent="0.2">
      <c r="A283" s="11">
        <v>26724</v>
      </c>
      <c r="B283" s="41">
        <f>+GETPIVOTDATA("Value",'Pivot_Sahm''s_Rule'!$A$3,"Date",$A283,"Series Name",$B$3,"Unit Name",$B$4,"Frequency Name",$B$2)</f>
        <v>4.9000000000000004</v>
      </c>
      <c r="C283" s="6"/>
      <c r="D283" s="6"/>
    </row>
    <row r="284" spans="1:4" x14ac:dyDescent="0.2">
      <c r="A284" s="11">
        <v>26755</v>
      </c>
      <c r="B284" s="41">
        <f>+GETPIVOTDATA("Value",'Pivot_Sahm''s_Rule'!$A$3,"Date",$A284,"Series Name",$B$3,"Unit Name",$B$4,"Frequency Name",$B$2)</f>
        <v>5</v>
      </c>
      <c r="C284" s="6"/>
      <c r="D284" s="6"/>
    </row>
    <row r="285" spans="1:4" x14ac:dyDescent="0.2">
      <c r="A285" s="11">
        <v>26785</v>
      </c>
      <c r="B285" s="41">
        <f>+GETPIVOTDATA("Value",'Pivot_Sahm''s_Rule'!$A$3,"Date",$A285,"Series Name",$B$3,"Unit Name",$B$4,"Frequency Name",$B$2)</f>
        <v>4.9000000000000004</v>
      </c>
      <c r="C285" s="6"/>
      <c r="D285" s="6"/>
    </row>
    <row r="286" spans="1:4" x14ac:dyDescent="0.2">
      <c r="A286" s="11">
        <v>26816</v>
      </c>
      <c r="B286" s="41">
        <f>+GETPIVOTDATA("Value",'Pivot_Sahm''s_Rule'!$A$3,"Date",$A286,"Series Name",$B$3,"Unit Name",$B$4,"Frequency Name",$B$2)</f>
        <v>4.9000000000000004</v>
      </c>
      <c r="C286" s="6"/>
      <c r="D286" s="6"/>
    </row>
    <row r="287" spans="1:4" x14ac:dyDescent="0.2">
      <c r="A287" s="11">
        <v>26846</v>
      </c>
      <c r="B287" s="41">
        <f>+GETPIVOTDATA("Value",'Pivot_Sahm''s_Rule'!$A$3,"Date",$A287,"Series Name",$B$3,"Unit Name",$B$4,"Frequency Name",$B$2)</f>
        <v>4.8</v>
      </c>
      <c r="C287" s="6"/>
      <c r="D287" s="6"/>
    </row>
    <row r="288" spans="1:4" x14ac:dyDescent="0.2">
      <c r="A288" s="11">
        <v>26877</v>
      </c>
      <c r="B288" s="41">
        <f>+GETPIVOTDATA("Value",'Pivot_Sahm''s_Rule'!$A$3,"Date",$A288,"Series Name",$B$3,"Unit Name",$B$4,"Frequency Name",$B$2)</f>
        <v>4.8</v>
      </c>
      <c r="C288" s="6"/>
      <c r="D288" s="6"/>
    </row>
    <row r="289" spans="1:4" x14ac:dyDescent="0.2">
      <c r="A289" s="11">
        <v>26908</v>
      </c>
      <c r="B289" s="41">
        <f>+GETPIVOTDATA("Value",'Pivot_Sahm''s_Rule'!$A$3,"Date",$A289,"Series Name",$B$3,"Unit Name",$B$4,"Frequency Name",$B$2)</f>
        <v>4.8</v>
      </c>
      <c r="C289" s="6"/>
      <c r="D289" s="6"/>
    </row>
    <row r="290" spans="1:4" x14ac:dyDescent="0.2">
      <c r="A290" s="11">
        <v>26938</v>
      </c>
      <c r="B290" s="41">
        <f>+GETPIVOTDATA("Value",'Pivot_Sahm''s_Rule'!$A$3,"Date",$A290,"Series Name",$B$3,"Unit Name",$B$4,"Frequency Name",$B$2)</f>
        <v>4.5999999999999996</v>
      </c>
      <c r="C290" s="6"/>
      <c r="D290" s="6"/>
    </row>
    <row r="291" spans="1:4" x14ac:dyDescent="0.2">
      <c r="A291" s="11">
        <v>26969</v>
      </c>
      <c r="B291" s="41">
        <f>+GETPIVOTDATA("Value",'Pivot_Sahm''s_Rule'!$A$3,"Date",$A291,"Series Name",$B$3,"Unit Name",$B$4,"Frequency Name",$B$2)</f>
        <v>4.8</v>
      </c>
      <c r="C291" s="6"/>
      <c r="D291" s="6"/>
    </row>
    <row r="292" spans="1:4" x14ac:dyDescent="0.2">
      <c r="A292" s="11">
        <v>26999</v>
      </c>
      <c r="B292" s="41">
        <f>+GETPIVOTDATA("Value",'Pivot_Sahm''s_Rule'!$A$3,"Date",$A292,"Series Name",$B$3,"Unit Name",$B$4,"Frequency Name",$B$2)</f>
        <v>4.9000000000000004</v>
      </c>
      <c r="C292" s="6"/>
      <c r="D292" s="6"/>
    </row>
    <row r="293" spans="1:4" x14ac:dyDescent="0.2">
      <c r="A293" s="11">
        <v>27030</v>
      </c>
      <c r="B293" s="41">
        <f>+GETPIVOTDATA("Value",'Pivot_Sahm''s_Rule'!$A$3,"Date",$A293,"Series Name",$B$3,"Unit Name",$B$4,"Frequency Name",$B$2)</f>
        <v>5.0999999999999996</v>
      </c>
      <c r="C293" s="6"/>
      <c r="D293" s="6"/>
    </row>
    <row r="294" spans="1:4" x14ac:dyDescent="0.2">
      <c r="A294" s="11">
        <v>27061</v>
      </c>
      <c r="B294" s="41">
        <f>+GETPIVOTDATA("Value",'Pivot_Sahm''s_Rule'!$A$3,"Date",$A294,"Series Name",$B$3,"Unit Name",$B$4,"Frequency Name",$B$2)</f>
        <v>5.2</v>
      </c>
      <c r="C294" s="6"/>
      <c r="D294" s="6"/>
    </row>
    <row r="295" spans="1:4" x14ac:dyDescent="0.2">
      <c r="A295" s="11">
        <v>27089</v>
      </c>
      <c r="B295" s="41">
        <f>+GETPIVOTDATA("Value",'Pivot_Sahm''s_Rule'!$A$3,"Date",$A295,"Series Name",$B$3,"Unit Name",$B$4,"Frequency Name",$B$2)</f>
        <v>5.0999999999999996</v>
      </c>
      <c r="C295" s="6"/>
      <c r="D295" s="6"/>
    </row>
    <row r="296" spans="1:4" x14ac:dyDescent="0.2">
      <c r="A296" s="11">
        <v>27120</v>
      </c>
      <c r="B296" s="41">
        <f>+GETPIVOTDATA("Value",'Pivot_Sahm''s_Rule'!$A$3,"Date",$A296,"Series Name",$B$3,"Unit Name",$B$4,"Frequency Name",$B$2)</f>
        <v>5.0999999999999996</v>
      </c>
      <c r="C296" s="6"/>
      <c r="D296" s="6"/>
    </row>
    <row r="297" spans="1:4" x14ac:dyDescent="0.2">
      <c r="A297" s="11">
        <v>27150</v>
      </c>
      <c r="B297" s="41">
        <f>+GETPIVOTDATA("Value",'Pivot_Sahm''s_Rule'!$A$3,"Date",$A297,"Series Name",$B$3,"Unit Name",$B$4,"Frequency Name",$B$2)</f>
        <v>5.0999999999999996</v>
      </c>
      <c r="C297" s="6"/>
      <c r="D297" s="6"/>
    </row>
    <row r="298" spans="1:4" x14ac:dyDescent="0.2">
      <c r="A298" s="11">
        <v>27181</v>
      </c>
      <c r="B298" s="41">
        <f>+GETPIVOTDATA("Value",'Pivot_Sahm''s_Rule'!$A$3,"Date",$A298,"Series Name",$B$3,"Unit Name",$B$4,"Frequency Name",$B$2)</f>
        <v>5.4</v>
      </c>
      <c r="C298" s="6"/>
      <c r="D298" s="6"/>
    </row>
    <row r="299" spans="1:4" x14ac:dyDescent="0.2">
      <c r="A299" s="11">
        <v>27211</v>
      </c>
      <c r="B299" s="41">
        <f>+GETPIVOTDATA("Value",'Pivot_Sahm''s_Rule'!$A$3,"Date",$A299,"Series Name",$B$3,"Unit Name",$B$4,"Frequency Name",$B$2)</f>
        <v>5.5</v>
      </c>
      <c r="C299" s="6"/>
      <c r="D299" s="6"/>
    </row>
    <row r="300" spans="1:4" x14ac:dyDescent="0.2">
      <c r="A300" s="11">
        <v>27242</v>
      </c>
      <c r="B300" s="41">
        <f>+GETPIVOTDATA("Value",'Pivot_Sahm''s_Rule'!$A$3,"Date",$A300,"Series Name",$B$3,"Unit Name",$B$4,"Frequency Name",$B$2)</f>
        <v>5.5</v>
      </c>
      <c r="C300" s="6"/>
      <c r="D300" s="6"/>
    </row>
    <row r="301" spans="1:4" x14ac:dyDescent="0.2">
      <c r="A301" s="11">
        <v>27273</v>
      </c>
      <c r="B301" s="41">
        <f>+GETPIVOTDATA("Value",'Pivot_Sahm''s_Rule'!$A$3,"Date",$A301,"Series Name",$B$3,"Unit Name",$B$4,"Frequency Name",$B$2)</f>
        <v>5.9</v>
      </c>
      <c r="C301" s="6"/>
      <c r="D301" s="6"/>
    </row>
    <row r="302" spans="1:4" x14ac:dyDescent="0.2">
      <c r="A302" s="11">
        <v>27303</v>
      </c>
      <c r="B302" s="41">
        <f>+GETPIVOTDATA("Value",'Pivot_Sahm''s_Rule'!$A$3,"Date",$A302,"Series Name",$B$3,"Unit Name",$B$4,"Frequency Name",$B$2)</f>
        <v>6</v>
      </c>
      <c r="C302" s="6"/>
      <c r="D302" s="6"/>
    </row>
    <row r="303" spans="1:4" x14ac:dyDescent="0.2">
      <c r="A303" s="11">
        <v>27334</v>
      </c>
      <c r="B303" s="41">
        <f>+GETPIVOTDATA("Value",'Pivot_Sahm''s_Rule'!$A$3,"Date",$A303,"Series Name",$B$3,"Unit Name",$B$4,"Frequency Name",$B$2)</f>
        <v>6.6</v>
      </c>
      <c r="C303" s="6"/>
      <c r="D303" s="6"/>
    </row>
    <row r="304" spans="1:4" x14ac:dyDescent="0.2">
      <c r="A304" s="11">
        <v>27364</v>
      </c>
      <c r="B304" s="41">
        <f>+GETPIVOTDATA("Value",'Pivot_Sahm''s_Rule'!$A$3,"Date",$A304,"Series Name",$B$3,"Unit Name",$B$4,"Frequency Name",$B$2)</f>
        <v>7.2</v>
      </c>
      <c r="C304" s="6"/>
      <c r="D304" s="6"/>
    </row>
    <row r="305" spans="1:4" x14ac:dyDescent="0.2">
      <c r="A305" s="11">
        <v>27395</v>
      </c>
      <c r="B305" s="41">
        <f>+GETPIVOTDATA("Value",'Pivot_Sahm''s_Rule'!$A$3,"Date",$A305,"Series Name",$B$3,"Unit Name",$B$4,"Frequency Name",$B$2)</f>
        <v>8.1</v>
      </c>
      <c r="C305" s="6"/>
      <c r="D305" s="6"/>
    </row>
    <row r="306" spans="1:4" x14ac:dyDescent="0.2">
      <c r="A306" s="11">
        <v>27426</v>
      </c>
      <c r="B306" s="41">
        <f>+GETPIVOTDATA("Value",'Pivot_Sahm''s_Rule'!$A$3,"Date",$A306,"Series Name",$B$3,"Unit Name",$B$4,"Frequency Name",$B$2)</f>
        <v>8.1</v>
      </c>
      <c r="C306" s="6"/>
      <c r="D306" s="6"/>
    </row>
    <row r="307" spans="1:4" x14ac:dyDescent="0.2">
      <c r="A307" s="11">
        <v>27454</v>
      </c>
      <c r="B307" s="41">
        <f>+GETPIVOTDATA("Value",'Pivot_Sahm''s_Rule'!$A$3,"Date",$A307,"Series Name",$B$3,"Unit Name",$B$4,"Frequency Name",$B$2)</f>
        <v>8.6</v>
      </c>
      <c r="C307" s="6"/>
      <c r="D307" s="6"/>
    </row>
    <row r="308" spans="1:4" x14ac:dyDescent="0.2">
      <c r="A308" s="11">
        <v>27485</v>
      </c>
      <c r="B308" s="41">
        <f>+GETPIVOTDATA("Value",'Pivot_Sahm''s_Rule'!$A$3,"Date",$A308,"Series Name",$B$3,"Unit Name",$B$4,"Frequency Name",$B$2)</f>
        <v>8.8000000000000007</v>
      </c>
      <c r="C308" s="6"/>
      <c r="D308" s="6"/>
    </row>
    <row r="309" spans="1:4" x14ac:dyDescent="0.2">
      <c r="A309" s="11">
        <v>27515</v>
      </c>
      <c r="B309" s="41">
        <f>+GETPIVOTDATA("Value",'Pivot_Sahm''s_Rule'!$A$3,"Date",$A309,"Series Name",$B$3,"Unit Name",$B$4,"Frequency Name",$B$2)</f>
        <v>9</v>
      </c>
      <c r="C309" s="6"/>
      <c r="D309" s="6"/>
    </row>
    <row r="310" spans="1:4" x14ac:dyDescent="0.2">
      <c r="A310" s="11">
        <v>27546</v>
      </c>
      <c r="B310" s="41">
        <f>+GETPIVOTDATA("Value",'Pivot_Sahm''s_Rule'!$A$3,"Date",$A310,"Series Name",$B$3,"Unit Name",$B$4,"Frequency Name",$B$2)</f>
        <v>8.8000000000000007</v>
      </c>
      <c r="C310" s="6"/>
      <c r="D310" s="6"/>
    </row>
    <row r="311" spans="1:4" x14ac:dyDescent="0.2">
      <c r="A311" s="11">
        <v>27576</v>
      </c>
      <c r="B311" s="41">
        <f>+GETPIVOTDATA("Value",'Pivot_Sahm''s_Rule'!$A$3,"Date",$A311,"Series Name",$B$3,"Unit Name",$B$4,"Frequency Name",$B$2)</f>
        <v>8.6</v>
      </c>
      <c r="C311" s="6"/>
      <c r="D311" s="6"/>
    </row>
    <row r="312" spans="1:4" x14ac:dyDescent="0.2">
      <c r="A312" s="11">
        <v>27607</v>
      </c>
      <c r="B312" s="41">
        <f>+GETPIVOTDATA("Value",'Pivot_Sahm''s_Rule'!$A$3,"Date",$A312,"Series Name",$B$3,"Unit Name",$B$4,"Frequency Name",$B$2)</f>
        <v>8.4</v>
      </c>
      <c r="C312" s="6"/>
      <c r="D312" s="6"/>
    </row>
    <row r="313" spans="1:4" x14ac:dyDescent="0.2">
      <c r="A313" s="11">
        <v>27638</v>
      </c>
      <c r="B313" s="41">
        <f>+GETPIVOTDATA("Value",'Pivot_Sahm''s_Rule'!$A$3,"Date",$A313,"Series Name",$B$3,"Unit Name",$B$4,"Frequency Name",$B$2)</f>
        <v>8.4</v>
      </c>
      <c r="C313" s="6"/>
      <c r="D313" s="6"/>
    </row>
    <row r="314" spans="1:4" x14ac:dyDescent="0.2">
      <c r="A314" s="11">
        <v>27668</v>
      </c>
      <c r="B314" s="41">
        <f>+GETPIVOTDATA("Value",'Pivot_Sahm''s_Rule'!$A$3,"Date",$A314,"Series Name",$B$3,"Unit Name",$B$4,"Frequency Name",$B$2)</f>
        <v>8.4</v>
      </c>
      <c r="C314" s="6"/>
      <c r="D314" s="6"/>
    </row>
    <row r="315" spans="1:4" x14ac:dyDescent="0.2">
      <c r="A315" s="11">
        <v>27699</v>
      </c>
      <c r="B315" s="41">
        <f>+GETPIVOTDATA("Value",'Pivot_Sahm''s_Rule'!$A$3,"Date",$A315,"Series Name",$B$3,"Unit Name",$B$4,"Frequency Name",$B$2)</f>
        <v>8.3000000000000007</v>
      </c>
      <c r="C315" s="6"/>
      <c r="D315" s="6"/>
    </row>
    <row r="316" spans="1:4" x14ac:dyDescent="0.2">
      <c r="A316" s="11">
        <v>27729</v>
      </c>
      <c r="B316" s="41">
        <f>+GETPIVOTDATA("Value",'Pivot_Sahm''s_Rule'!$A$3,"Date",$A316,"Series Name",$B$3,"Unit Name",$B$4,"Frequency Name",$B$2)</f>
        <v>8.1999999999999993</v>
      </c>
      <c r="C316" s="6"/>
      <c r="D316" s="6"/>
    </row>
    <row r="317" spans="1:4" x14ac:dyDescent="0.2">
      <c r="A317" s="11">
        <v>27760</v>
      </c>
      <c r="B317" s="41">
        <f>+GETPIVOTDATA("Value",'Pivot_Sahm''s_Rule'!$A$3,"Date",$A317,"Series Name",$B$3,"Unit Name",$B$4,"Frequency Name",$B$2)</f>
        <v>7.9</v>
      </c>
      <c r="C317" s="6"/>
      <c r="D317" s="6"/>
    </row>
    <row r="318" spans="1:4" x14ac:dyDescent="0.2">
      <c r="A318" s="11">
        <v>27791</v>
      </c>
      <c r="B318" s="41">
        <f>+GETPIVOTDATA("Value",'Pivot_Sahm''s_Rule'!$A$3,"Date",$A318,"Series Name",$B$3,"Unit Name",$B$4,"Frequency Name",$B$2)</f>
        <v>7.7</v>
      </c>
      <c r="C318" s="6"/>
      <c r="D318" s="6"/>
    </row>
    <row r="319" spans="1:4" x14ac:dyDescent="0.2">
      <c r="A319" s="11">
        <v>27820</v>
      </c>
      <c r="B319" s="41">
        <f>+GETPIVOTDATA("Value",'Pivot_Sahm''s_Rule'!$A$3,"Date",$A319,"Series Name",$B$3,"Unit Name",$B$4,"Frequency Name",$B$2)</f>
        <v>7.6</v>
      </c>
      <c r="C319" s="6"/>
      <c r="D319" s="6"/>
    </row>
    <row r="320" spans="1:4" x14ac:dyDescent="0.2">
      <c r="A320" s="11">
        <v>27851</v>
      </c>
      <c r="B320" s="41">
        <f>+GETPIVOTDATA("Value",'Pivot_Sahm''s_Rule'!$A$3,"Date",$A320,"Series Name",$B$3,"Unit Name",$B$4,"Frequency Name",$B$2)</f>
        <v>7.7</v>
      </c>
      <c r="C320" s="6"/>
      <c r="D320" s="6"/>
    </row>
    <row r="321" spans="1:4" x14ac:dyDescent="0.2">
      <c r="A321" s="11">
        <v>27881</v>
      </c>
      <c r="B321" s="41">
        <f>+GETPIVOTDATA("Value",'Pivot_Sahm''s_Rule'!$A$3,"Date",$A321,"Series Name",$B$3,"Unit Name",$B$4,"Frequency Name",$B$2)</f>
        <v>7.4</v>
      </c>
      <c r="C321" s="6"/>
      <c r="D321" s="6"/>
    </row>
    <row r="322" spans="1:4" x14ac:dyDescent="0.2">
      <c r="A322" s="11">
        <v>27912</v>
      </c>
      <c r="B322" s="41">
        <f>+GETPIVOTDATA("Value",'Pivot_Sahm''s_Rule'!$A$3,"Date",$A322,"Series Name",$B$3,"Unit Name",$B$4,"Frequency Name",$B$2)</f>
        <v>7.6</v>
      </c>
      <c r="C322" s="6"/>
      <c r="D322" s="6"/>
    </row>
    <row r="323" spans="1:4" x14ac:dyDescent="0.2">
      <c r="A323" s="11">
        <v>27942</v>
      </c>
      <c r="B323" s="41">
        <f>+GETPIVOTDATA("Value",'Pivot_Sahm''s_Rule'!$A$3,"Date",$A323,"Series Name",$B$3,"Unit Name",$B$4,"Frequency Name",$B$2)</f>
        <v>7.8</v>
      </c>
      <c r="C323" s="6"/>
      <c r="D323" s="6"/>
    </row>
    <row r="324" spans="1:4" x14ac:dyDescent="0.2">
      <c r="A324" s="11">
        <v>27973</v>
      </c>
      <c r="B324" s="41">
        <f>+GETPIVOTDATA("Value",'Pivot_Sahm''s_Rule'!$A$3,"Date",$A324,"Series Name",$B$3,"Unit Name",$B$4,"Frequency Name",$B$2)</f>
        <v>7.8</v>
      </c>
      <c r="C324" s="6"/>
      <c r="D324" s="6"/>
    </row>
    <row r="325" spans="1:4" x14ac:dyDescent="0.2">
      <c r="A325" s="11">
        <v>28004</v>
      </c>
      <c r="B325" s="41">
        <f>+GETPIVOTDATA("Value",'Pivot_Sahm''s_Rule'!$A$3,"Date",$A325,"Series Name",$B$3,"Unit Name",$B$4,"Frequency Name",$B$2)</f>
        <v>7.6</v>
      </c>
      <c r="C325" s="6"/>
      <c r="D325" s="6"/>
    </row>
    <row r="326" spans="1:4" x14ac:dyDescent="0.2">
      <c r="A326" s="11">
        <v>28034</v>
      </c>
      <c r="B326" s="41">
        <f>+GETPIVOTDATA("Value",'Pivot_Sahm''s_Rule'!$A$3,"Date",$A326,"Series Name",$B$3,"Unit Name",$B$4,"Frequency Name",$B$2)</f>
        <v>7.7</v>
      </c>
      <c r="C326" s="6"/>
      <c r="D326" s="6"/>
    </row>
    <row r="327" spans="1:4" x14ac:dyDescent="0.2">
      <c r="A327" s="11">
        <v>28065</v>
      </c>
      <c r="B327" s="41">
        <f>+GETPIVOTDATA("Value",'Pivot_Sahm''s_Rule'!$A$3,"Date",$A327,"Series Name",$B$3,"Unit Name",$B$4,"Frequency Name",$B$2)</f>
        <v>7.8</v>
      </c>
      <c r="C327" s="6"/>
      <c r="D327" s="6"/>
    </row>
    <row r="328" spans="1:4" x14ac:dyDescent="0.2">
      <c r="A328" s="11">
        <v>28095</v>
      </c>
      <c r="B328" s="41">
        <f>+GETPIVOTDATA("Value",'Pivot_Sahm''s_Rule'!$A$3,"Date",$A328,"Series Name",$B$3,"Unit Name",$B$4,"Frequency Name",$B$2)</f>
        <v>7.8</v>
      </c>
      <c r="C328" s="6"/>
      <c r="D328" s="6"/>
    </row>
    <row r="329" spans="1:4" x14ac:dyDescent="0.2">
      <c r="A329" s="11">
        <v>28126</v>
      </c>
      <c r="B329" s="41">
        <f>+GETPIVOTDATA("Value",'Pivot_Sahm''s_Rule'!$A$3,"Date",$A329,"Series Name",$B$3,"Unit Name",$B$4,"Frequency Name",$B$2)</f>
        <v>7.5</v>
      </c>
      <c r="C329" s="6"/>
      <c r="D329" s="6"/>
    </row>
    <row r="330" spans="1:4" x14ac:dyDescent="0.2">
      <c r="A330" s="11">
        <v>28157</v>
      </c>
      <c r="B330" s="41">
        <f>+GETPIVOTDATA("Value",'Pivot_Sahm''s_Rule'!$A$3,"Date",$A330,"Series Name",$B$3,"Unit Name",$B$4,"Frequency Name",$B$2)</f>
        <v>7.6</v>
      </c>
      <c r="C330" s="6"/>
      <c r="D330" s="6"/>
    </row>
    <row r="331" spans="1:4" x14ac:dyDescent="0.2">
      <c r="A331" s="11">
        <v>28185</v>
      </c>
      <c r="B331" s="41">
        <f>+GETPIVOTDATA("Value",'Pivot_Sahm''s_Rule'!$A$3,"Date",$A331,"Series Name",$B$3,"Unit Name",$B$4,"Frequency Name",$B$2)</f>
        <v>7.4</v>
      </c>
      <c r="C331" s="6"/>
      <c r="D331" s="6"/>
    </row>
    <row r="332" spans="1:4" x14ac:dyDescent="0.2">
      <c r="A332" s="11">
        <v>28216</v>
      </c>
      <c r="B332" s="41">
        <f>+GETPIVOTDATA("Value",'Pivot_Sahm''s_Rule'!$A$3,"Date",$A332,"Series Name",$B$3,"Unit Name",$B$4,"Frequency Name",$B$2)</f>
        <v>7.2</v>
      </c>
      <c r="C332" s="6"/>
      <c r="D332" s="6"/>
    </row>
    <row r="333" spans="1:4" x14ac:dyDescent="0.2">
      <c r="A333" s="11">
        <v>28246</v>
      </c>
      <c r="B333" s="41">
        <f>+GETPIVOTDATA("Value",'Pivot_Sahm''s_Rule'!$A$3,"Date",$A333,"Series Name",$B$3,"Unit Name",$B$4,"Frequency Name",$B$2)</f>
        <v>7</v>
      </c>
      <c r="C333" s="6"/>
      <c r="D333" s="6"/>
    </row>
    <row r="334" spans="1:4" x14ac:dyDescent="0.2">
      <c r="A334" s="11">
        <v>28277</v>
      </c>
      <c r="B334" s="41">
        <f>+GETPIVOTDATA("Value",'Pivot_Sahm''s_Rule'!$A$3,"Date",$A334,"Series Name",$B$3,"Unit Name",$B$4,"Frequency Name",$B$2)</f>
        <v>7.2</v>
      </c>
      <c r="C334" s="6"/>
      <c r="D334" s="6"/>
    </row>
    <row r="335" spans="1:4" x14ac:dyDescent="0.2">
      <c r="A335" s="11">
        <v>28307</v>
      </c>
      <c r="B335" s="41">
        <f>+GETPIVOTDATA("Value",'Pivot_Sahm''s_Rule'!$A$3,"Date",$A335,"Series Name",$B$3,"Unit Name",$B$4,"Frequency Name",$B$2)</f>
        <v>6.9</v>
      </c>
      <c r="C335" s="6"/>
      <c r="D335" s="6"/>
    </row>
    <row r="336" spans="1:4" x14ac:dyDescent="0.2">
      <c r="A336" s="11">
        <v>28338</v>
      </c>
      <c r="B336" s="41">
        <f>+GETPIVOTDATA("Value",'Pivot_Sahm''s_Rule'!$A$3,"Date",$A336,"Series Name",$B$3,"Unit Name",$B$4,"Frequency Name",$B$2)</f>
        <v>7</v>
      </c>
      <c r="C336" s="6"/>
      <c r="D336" s="6"/>
    </row>
    <row r="337" spans="1:4" x14ac:dyDescent="0.2">
      <c r="A337" s="11">
        <v>28369</v>
      </c>
      <c r="B337" s="41">
        <f>+GETPIVOTDATA("Value",'Pivot_Sahm''s_Rule'!$A$3,"Date",$A337,"Series Name",$B$3,"Unit Name",$B$4,"Frequency Name",$B$2)</f>
        <v>6.8</v>
      </c>
      <c r="C337" s="6"/>
      <c r="D337" s="6"/>
    </row>
    <row r="338" spans="1:4" x14ac:dyDescent="0.2">
      <c r="A338" s="11">
        <v>28399</v>
      </c>
      <c r="B338" s="41">
        <f>+GETPIVOTDATA("Value",'Pivot_Sahm''s_Rule'!$A$3,"Date",$A338,"Series Name",$B$3,"Unit Name",$B$4,"Frequency Name",$B$2)</f>
        <v>6.8</v>
      </c>
      <c r="C338" s="6"/>
      <c r="D338" s="6"/>
    </row>
    <row r="339" spans="1:4" x14ac:dyDescent="0.2">
      <c r="A339" s="11">
        <v>28430</v>
      </c>
      <c r="B339" s="41">
        <f>+GETPIVOTDATA("Value",'Pivot_Sahm''s_Rule'!$A$3,"Date",$A339,"Series Name",$B$3,"Unit Name",$B$4,"Frequency Name",$B$2)</f>
        <v>6.8</v>
      </c>
      <c r="C339" s="6"/>
      <c r="D339" s="6"/>
    </row>
    <row r="340" spans="1:4" x14ac:dyDescent="0.2">
      <c r="A340" s="11">
        <v>28460</v>
      </c>
      <c r="B340" s="41">
        <f>+GETPIVOTDATA("Value",'Pivot_Sahm''s_Rule'!$A$3,"Date",$A340,"Series Name",$B$3,"Unit Name",$B$4,"Frequency Name",$B$2)</f>
        <v>6.4</v>
      </c>
      <c r="C340" s="6"/>
      <c r="D340" s="6"/>
    </row>
    <row r="341" spans="1:4" x14ac:dyDescent="0.2">
      <c r="A341" s="11">
        <v>28491</v>
      </c>
      <c r="B341" s="41">
        <f>+GETPIVOTDATA("Value",'Pivot_Sahm''s_Rule'!$A$3,"Date",$A341,"Series Name",$B$3,"Unit Name",$B$4,"Frequency Name",$B$2)</f>
        <v>6.4</v>
      </c>
      <c r="C341" s="6"/>
      <c r="D341" s="6"/>
    </row>
    <row r="342" spans="1:4" x14ac:dyDescent="0.2">
      <c r="A342" s="11">
        <v>28522</v>
      </c>
      <c r="B342" s="41">
        <f>+GETPIVOTDATA("Value",'Pivot_Sahm''s_Rule'!$A$3,"Date",$A342,"Series Name",$B$3,"Unit Name",$B$4,"Frequency Name",$B$2)</f>
        <v>6.3</v>
      </c>
      <c r="C342" s="6"/>
      <c r="D342" s="6"/>
    </row>
    <row r="343" spans="1:4" x14ac:dyDescent="0.2">
      <c r="A343" s="11">
        <v>28550</v>
      </c>
      <c r="B343" s="41">
        <f>+GETPIVOTDATA("Value",'Pivot_Sahm''s_Rule'!$A$3,"Date",$A343,"Series Name",$B$3,"Unit Name",$B$4,"Frequency Name",$B$2)</f>
        <v>6.3</v>
      </c>
      <c r="C343" s="6"/>
      <c r="D343" s="6"/>
    </row>
    <row r="344" spans="1:4" x14ac:dyDescent="0.2">
      <c r="A344" s="11">
        <v>28581</v>
      </c>
      <c r="B344" s="41">
        <f>+GETPIVOTDATA("Value",'Pivot_Sahm''s_Rule'!$A$3,"Date",$A344,"Series Name",$B$3,"Unit Name",$B$4,"Frequency Name",$B$2)</f>
        <v>6.1</v>
      </c>
      <c r="C344" s="6"/>
      <c r="D344" s="6"/>
    </row>
    <row r="345" spans="1:4" x14ac:dyDescent="0.2">
      <c r="A345" s="11">
        <v>28611</v>
      </c>
      <c r="B345" s="41">
        <f>+GETPIVOTDATA("Value",'Pivot_Sahm''s_Rule'!$A$3,"Date",$A345,"Series Name",$B$3,"Unit Name",$B$4,"Frequency Name",$B$2)</f>
        <v>6</v>
      </c>
      <c r="C345" s="6"/>
      <c r="D345" s="6"/>
    </row>
    <row r="346" spans="1:4" x14ac:dyDescent="0.2">
      <c r="A346" s="11">
        <v>28642</v>
      </c>
      <c r="B346" s="41">
        <f>+GETPIVOTDATA("Value",'Pivot_Sahm''s_Rule'!$A$3,"Date",$A346,"Series Name",$B$3,"Unit Name",$B$4,"Frequency Name",$B$2)</f>
        <v>5.9</v>
      </c>
      <c r="C346" s="6"/>
      <c r="D346" s="6"/>
    </row>
    <row r="347" spans="1:4" x14ac:dyDescent="0.2">
      <c r="A347" s="11">
        <v>28672</v>
      </c>
      <c r="B347" s="41">
        <f>+GETPIVOTDATA("Value",'Pivot_Sahm''s_Rule'!$A$3,"Date",$A347,"Series Name",$B$3,"Unit Name",$B$4,"Frequency Name",$B$2)</f>
        <v>6.2</v>
      </c>
      <c r="C347" s="6"/>
      <c r="D347" s="6"/>
    </row>
    <row r="348" spans="1:4" x14ac:dyDescent="0.2">
      <c r="A348" s="11">
        <v>28703</v>
      </c>
      <c r="B348" s="41">
        <f>+GETPIVOTDATA("Value",'Pivot_Sahm''s_Rule'!$A$3,"Date",$A348,"Series Name",$B$3,"Unit Name",$B$4,"Frequency Name",$B$2)</f>
        <v>5.9</v>
      </c>
      <c r="C348" s="6"/>
      <c r="D348" s="6"/>
    </row>
    <row r="349" spans="1:4" x14ac:dyDescent="0.2">
      <c r="A349" s="11">
        <v>28734</v>
      </c>
      <c r="B349" s="41">
        <f>+GETPIVOTDATA("Value",'Pivot_Sahm''s_Rule'!$A$3,"Date",$A349,"Series Name",$B$3,"Unit Name",$B$4,"Frequency Name",$B$2)</f>
        <v>6</v>
      </c>
      <c r="C349" s="6"/>
      <c r="D349" s="6"/>
    </row>
    <row r="350" spans="1:4" x14ac:dyDescent="0.2">
      <c r="A350" s="11">
        <v>28764</v>
      </c>
      <c r="B350" s="41">
        <f>+GETPIVOTDATA("Value",'Pivot_Sahm''s_Rule'!$A$3,"Date",$A350,"Series Name",$B$3,"Unit Name",$B$4,"Frequency Name",$B$2)</f>
        <v>5.8</v>
      </c>
      <c r="C350" s="6"/>
      <c r="D350" s="6"/>
    </row>
    <row r="351" spans="1:4" x14ac:dyDescent="0.2">
      <c r="A351" s="11">
        <v>28795</v>
      </c>
      <c r="B351" s="41">
        <f>+GETPIVOTDATA("Value",'Pivot_Sahm''s_Rule'!$A$3,"Date",$A351,"Series Name",$B$3,"Unit Name",$B$4,"Frequency Name",$B$2)</f>
        <v>5.9</v>
      </c>
      <c r="C351" s="6"/>
      <c r="D351" s="6"/>
    </row>
    <row r="352" spans="1:4" x14ac:dyDescent="0.2">
      <c r="A352" s="11">
        <v>28825</v>
      </c>
      <c r="B352" s="41">
        <f>+GETPIVOTDATA("Value",'Pivot_Sahm''s_Rule'!$A$3,"Date",$A352,"Series Name",$B$3,"Unit Name",$B$4,"Frequency Name",$B$2)</f>
        <v>6</v>
      </c>
      <c r="C352" s="6"/>
      <c r="D352" s="6"/>
    </row>
    <row r="353" spans="1:4" x14ac:dyDescent="0.2">
      <c r="A353" s="11">
        <v>28856</v>
      </c>
      <c r="B353" s="41">
        <f>+GETPIVOTDATA("Value",'Pivot_Sahm''s_Rule'!$A$3,"Date",$A353,"Series Name",$B$3,"Unit Name",$B$4,"Frequency Name",$B$2)</f>
        <v>5.9</v>
      </c>
      <c r="C353" s="6"/>
      <c r="D353" s="6"/>
    </row>
    <row r="354" spans="1:4" x14ac:dyDescent="0.2">
      <c r="A354" s="11">
        <v>28887</v>
      </c>
      <c r="B354" s="41">
        <f>+GETPIVOTDATA("Value",'Pivot_Sahm''s_Rule'!$A$3,"Date",$A354,"Series Name",$B$3,"Unit Name",$B$4,"Frequency Name",$B$2)</f>
        <v>5.9</v>
      </c>
      <c r="C354" s="6"/>
      <c r="D354" s="6"/>
    </row>
    <row r="355" spans="1:4" x14ac:dyDescent="0.2">
      <c r="A355" s="11">
        <v>28915</v>
      </c>
      <c r="B355" s="41">
        <f>+GETPIVOTDATA("Value",'Pivot_Sahm''s_Rule'!$A$3,"Date",$A355,"Series Name",$B$3,"Unit Name",$B$4,"Frequency Name",$B$2)</f>
        <v>5.8</v>
      </c>
      <c r="C355" s="6"/>
      <c r="D355" s="6"/>
    </row>
    <row r="356" spans="1:4" x14ac:dyDescent="0.2">
      <c r="A356" s="11">
        <v>28946</v>
      </c>
      <c r="B356" s="41">
        <f>+GETPIVOTDATA("Value",'Pivot_Sahm''s_Rule'!$A$3,"Date",$A356,"Series Name",$B$3,"Unit Name",$B$4,"Frequency Name",$B$2)</f>
        <v>5.8</v>
      </c>
      <c r="C356" s="6"/>
      <c r="D356" s="6"/>
    </row>
    <row r="357" spans="1:4" x14ac:dyDescent="0.2">
      <c r="A357" s="11">
        <v>28976</v>
      </c>
      <c r="B357" s="41">
        <f>+GETPIVOTDATA("Value",'Pivot_Sahm''s_Rule'!$A$3,"Date",$A357,"Series Name",$B$3,"Unit Name",$B$4,"Frequency Name",$B$2)</f>
        <v>5.6</v>
      </c>
      <c r="C357" s="6"/>
      <c r="D357" s="6"/>
    </row>
    <row r="358" spans="1:4" x14ac:dyDescent="0.2">
      <c r="A358" s="11">
        <v>29007</v>
      </c>
      <c r="B358" s="41">
        <f>+GETPIVOTDATA("Value",'Pivot_Sahm''s_Rule'!$A$3,"Date",$A358,"Series Name",$B$3,"Unit Name",$B$4,"Frequency Name",$B$2)</f>
        <v>5.7</v>
      </c>
      <c r="C358" s="6"/>
      <c r="D358" s="6"/>
    </row>
    <row r="359" spans="1:4" x14ac:dyDescent="0.2">
      <c r="A359" s="11">
        <v>29037</v>
      </c>
      <c r="B359" s="41">
        <f>+GETPIVOTDATA("Value",'Pivot_Sahm''s_Rule'!$A$3,"Date",$A359,"Series Name",$B$3,"Unit Name",$B$4,"Frequency Name",$B$2)</f>
        <v>5.7</v>
      </c>
      <c r="C359" s="6"/>
      <c r="D359" s="6"/>
    </row>
    <row r="360" spans="1:4" x14ac:dyDescent="0.2">
      <c r="A360" s="11">
        <v>29068</v>
      </c>
      <c r="B360" s="41">
        <f>+GETPIVOTDATA("Value",'Pivot_Sahm''s_Rule'!$A$3,"Date",$A360,"Series Name",$B$3,"Unit Name",$B$4,"Frequency Name",$B$2)</f>
        <v>6</v>
      </c>
      <c r="C360" s="6"/>
      <c r="D360" s="6"/>
    </row>
    <row r="361" spans="1:4" x14ac:dyDescent="0.2">
      <c r="A361" s="11">
        <v>29099</v>
      </c>
      <c r="B361" s="41">
        <f>+GETPIVOTDATA("Value",'Pivot_Sahm''s_Rule'!$A$3,"Date",$A361,"Series Name",$B$3,"Unit Name",$B$4,"Frequency Name",$B$2)</f>
        <v>5.9</v>
      </c>
      <c r="C361" s="6"/>
      <c r="D361" s="6"/>
    </row>
    <row r="362" spans="1:4" x14ac:dyDescent="0.2">
      <c r="A362" s="11">
        <v>29129</v>
      </c>
      <c r="B362" s="41">
        <f>+GETPIVOTDATA("Value",'Pivot_Sahm''s_Rule'!$A$3,"Date",$A362,"Series Name",$B$3,"Unit Name",$B$4,"Frequency Name",$B$2)</f>
        <v>6</v>
      </c>
      <c r="C362" s="6"/>
      <c r="D362" s="6"/>
    </row>
    <row r="363" spans="1:4" x14ac:dyDescent="0.2">
      <c r="A363" s="11">
        <v>29160</v>
      </c>
      <c r="B363" s="41">
        <f>+GETPIVOTDATA("Value",'Pivot_Sahm''s_Rule'!$A$3,"Date",$A363,"Series Name",$B$3,"Unit Name",$B$4,"Frequency Name",$B$2)</f>
        <v>5.9</v>
      </c>
      <c r="C363" s="6"/>
      <c r="D363" s="6"/>
    </row>
    <row r="364" spans="1:4" x14ac:dyDescent="0.2">
      <c r="A364" s="11">
        <v>29190</v>
      </c>
      <c r="B364" s="41">
        <f>+GETPIVOTDATA("Value",'Pivot_Sahm''s_Rule'!$A$3,"Date",$A364,"Series Name",$B$3,"Unit Name",$B$4,"Frequency Name",$B$2)</f>
        <v>6</v>
      </c>
      <c r="C364" s="6"/>
      <c r="D364" s="6"/>
    </row>
    <row r="365" spans="1:4" x14ac:dyDescent="0.2">
      <c r="A365" s="11">
        <v>29221</v>
      </c>
      <c r="B365" s="41">
        <f>+GETPIVOTDATA("Value",'Pivot_Sahm''s_Rule'!$A$3,"Date",$A365,"Series Name",$B$3,"Unit Name",$B$4,"Frequency Name",$B$2)</f>
        <v>6.3</v>
      </c>
      <c r="C365" s="6"/>
      <c r="D365" s="6"/>
    </row>
    <row r="366" spans="1:4" x14ac:dyDescent="0.2">
      <c r="A366" s="11">
        <v>29252</v>
      </c>
      <c r="B366" s="41">
        <f>+GETPIVOTDATA("Value",'Pivot_Sahm''s_Rule'!$A$3,"Date",$A366,"Series Name",$B$3,"Unit Name",$B$4,"Frequency Name",$B$2)</f>
        <v>6.3</v>
      </c>
      <c r="C366" s="6"/>
      <c r="D366" s="6"/>
    </row>
    <row r="367" spans="1:4" x14ac:dyDescent="0.2">
      <c r="A367" s="11">
        <v>29281</v>
      </c>
      <c r="B367" s="41">
        <f>+GETPIVOTDATA("Value",'Pivot_Sahm''s_Rule'!$A$3,"Date",$A367,"Series Name",$B$3,"Unit Name",$B$4,"Frequency Name",$B$2)</f>
        <v>6.3</v>
      </c>
      <c r="C367" s="6"/>
      <c r="D367" s="6"/>
    </row>
    <row r="368" spans="1:4" x14ac:dyDescent="0.2">
      <c r="A368" s="11">
        <v>29312</v>
      </c>
      <c r="B368" s="41">
        <f>+GETPIVOTDATA("Value",'Pivot_Sahm''s_Rule'!$A$3,"Date",$A368,"Series Name",$B$3,"Unit Name",$B$4,"Frequency Name",$B$2)</f>
        <v>6.9</v>
      </c>
      <c r="C368" s="6"/>
      <c r="D368" s="6"/>
    </row>
    <row r="369" spans="1:4" x14ac:dyDescent="0.2">
      <c r="A369" s="11">
        <v>29342</v>
      </c>
      <c r="B369" s="41">
        <f>+GETPIVOTDATA("Value",'Pivot_Sahm''s_Rule'!$A$3,"Date",$A369,"Series Name",$B$3,"Unit Name",$B$4,"Frequency Name",$B$2)</f>
        <v>7.5</v>
      </c>
      <c r="C369" s="6"/>
      <c r="D369" s="6"/>
    </row>
    <row r="370" spans="1:4" x14ac:dyDescent="0.2">
      <c r="A370" s="11">
        <v>29373</v>
      </c>
      <c r="B370" s="41">
        <f>+GETPIVOTDATA("Value",'Pivot_Sahm''s_Rule'!$A$3,"Date",$A370,"Series Name",$B$3,"Unit Name",$B$4,"Frequency Name",$B$2)</f>
        <v>7.6</v>
      </c>
      <c r="C370" s="6"/>
      <c r="D370" s="6"/>
    </row>
    <row r="371" spans="1:4" x14ac:dyDescent="0.2">
      <c r="A371" s="11">
        <v>29403</v>
      </c>
      <c r="B371" s="41">
        <f>+GETPIVOTDATA("Value",'Pivot_Sahm''s_Rule'!$A$3,"Date",$A371,"Series Name",$B$3,"Unit Name",$B$4,"Frequency Name",$B$2)</f>
        <v>7.8</v>
      </c>
      <c r="C371" s="6"/>
      <c r="D371" s="6"/>
    </row>
    <row r="372" spans="1:4" x14ac:dyDescent="0.2">
      <c r="A372" s="11">
        <v>29434</v>
      </c>
      <c r="B372" s="41">
        <f>+GETPIVOTDATA("Value",'Pivot_Sahm''s_Rule'!$A$3,"Date",$A372,"Series Name",$B$3,"Unit Name",$B$4,"Frequency Name",$B$2)</f>
        <v>7.7</v>
      </c>
      <c r="C372" s="6"/>
      <c r="D372" s="6"/>
    </row>
    <row r="373" spans="1:4" x14ac:dyDescent="0.2">
      <c r="A373" s="11">
        <v>29465</v>
      </c>
      <c r="B373" s="41">
        <f>+GETPIVOTDATA("Value",'Pivot_Sahm''s_Rule'!$A$3,"Date",$A373,"Series Name",$B$3,"Unit Name",$B$4,"Frequency Name",$B$2)</f>
        <v>7.5</v>
      </c>
      <c r="C373" s="6"/>
      <c r="D373" s="6"/>
    </row>
    <row r="374" spans="1:4" x14ac:dyDescent="0.2">
      <c r="A374" s="11">
        <v>29495</v>
      </c>
      <c r="B374" s="41">
        <f>+GETPIVOTDATA("Value",'Pivot_Sahm''s_Rule'!$A$3,"Date",$A374,"Series Name",$B$3,"Unit Name",$B$4,"Frequency Name",$B$2)</f>
        <v>7.5</v>
      </c>
      <c r="C374" s="6"/>
      <c r="D374" s="6"/>
    </row>
    <row r="375" spans="1:4" x14ac:dyDescent="0.2">
      <c r="A375" s="11">
        <v>29526</v>
      </c>
      <c r="B375" s="41">
        <f>+GETPIVOTDATA("Value",'Pivot_Sahm''s_Rule'!$A$3,"Date",$A375,"Series Name",$B$3,"Unit Name",$B$4,"Frequency Name",$B$2)</f>
        <v>7.5</v>
      </c>
      <c r="C375" s="6"/>
      <c r="D375" s="6"/>
    </row>
    <row r="376" spans="1:4" x14ac:dyDescent="0.2">
      <c r="A376" s="11">
        <v>29556</v>
      </c>
      <c r="B376" s="41">
        <f>+GETPIVOTDATA("Value",'Pivot_Sahm''s_Rule'!$A$3,"Date",$A376,"Series Name",$B$3,"Unit Name",$B$4,"Frequency Name",$B$2)</f>
        <v>7.2</v>
      </c>
      <c r="C376" s="6"/>
      <c r="D376" s="6"/>
    </row>
    <row r="377" spans="1:4" x14ac:dyDescent="0.2">
      <c r="A377" s="11">
        <v>29587</v>
      </c>
      <c r="B377" s="41">
        <f>+GETPIVOTDATA("Value",'Pivot_Sahm''s_Rule'!$A$3,"Date",$A377,"Series Name",$B$3,"Unit Name",$B$4,"Frequency Name",$B$2)</f>
        <v>7.5</v>
      </c>
      <c r="C377" s="6"/>
      <c r="D377" s="6"/>
    </row>
    <row r="378" spans="1:4" x14ac:dyDescent="0.2">
      <c r="A378" s="11">
        <v>29618</v>
      </c>
      <c r="B378" s="41">
        <f>+GETPIVOTDATA("Value",'Pivot_Sahm''s_Rule'!$A$3,"Date",$A378,"Series Name",$B$3,"Unit Name",$B$4,"Frequency Name",$B$2)</f>
        <v>7.4</v>
      </c>
      <c r="C378" s="6"/>
      <c r="D378" s="6"/>
    </row>
    <row r="379" spans="1:4" x14ac:dyDescent="0.2">
      <c r="A379" s="11">
        <v>29646</v>
      </c>
      <c r="B379" s="41">
        <f>+GETPIVOTDATA("Value",'Pivot_Sahm''s_Rule'!$A$3,"Date",$A379,"Series Name",$B$3,"Unit Name",$B$4,"Frequency Name",$B$2)</f>
        <v>7.4</v>
      </c>
      <c r="C379" s="6"/>
      <c r="D379" s="6"/>
    </row>
    <row r="380" spans="1:4" x14ac:dyDescent="0.2">
      <c r="A380" s="11">
        <v>29677</v>
      </c>
      <c r="B380" s="41">
        <f>+GETPIVOTDATA("Value",'Pivot_Sahm''s_Rule'!$A$3,"Date",$A380,"Series Name",$B$3,"Unit Name",$B$4,"Frequency Name",$B$2)</f>
        <v>7.2</v>
      </c>
      <c r="C380" s="6"/>
      <c r="D380" s="6"/>
    </row>
    <row r="381" spans="1:4" x14ac:dyDescent="0.2">
      <c r="A381" s="11">
        <v>29707</v>
      </c>
      <c r="B381" s="41">
        <f>+GETPIVOTDATA("Value",'Pivot_Sahm''s_Rule'!$A$3,"Date",$A381,"Series Name",$B$3,"Unit Name",$B$4,"Frequency Name",$B$2)</f>
        <v>7.5</v>
      </c>
      <c r="C381" s="6"/>
      <c r="D381" s="6"/>
    </row>
    <row r="382" spans="1:4" x14ac:dyDescent="0.2">
      <c r="A382" s="11">
        <v>29738</v>
      </c>
      <c r="B382" s="41">
        <f>+GETPIVOTDATA("Value",'Pivot_Sahm''s_Rule'!$A$3,"Date",$A382,"Series Name",$B$3,"Unit Name",$B$4,"Frequency Name",$B$2)</f>
        <v>7.5</v>
      </c>
      <c r="C382" s="6"/>
      <c r="D382" s="6"/>
    </row>
    <row r="383" spans="1:4" x14ac:dyDescent="0.2">
      <c r="A383" s="11">
        <v>29768</v>
      </c>
      <c r="B383" s="41">
        <f>+GETPIVOTDATA("Value",'Pivot_Sahm''s_Rule'!$A$3,"Date",$A383,"Series Name",$B$3,"Unit Name",$B$4,"Frequency Name",$B$2)</f>
        <v>7.2</v>
      </c>
      <c r="C383" s="6"/>
      <c r="D383" s="6"/>
    </row>
    <row r="384" spans="1:4" x14ac:dyDescent="0.2">
      <c r="A384" s="11">
        <v>29799</v>
      </c>
      <c r="B384" s="41">
        <f>+GETPIVOTDATA("Value",'Pivot_Sahm''s_Rule'!$A$3,"Date",$A384,"Series Name",$B$3,"Unit Name",$B$4,"Frequency Name",$B$2)</f>
        <v>7.4</v>
      </c>
      <c r="C384" s="6"/>
      <c r="D384" s="6"/>
    </row>
    <row r="385" spans="1:4" x14ac:dyDescent="0.2">
      <c r="A385" s="11">
        <v>29830</v>
      </c>
      <c r="B385" s="41">
        <f>+GETPIVOTDATA("Value",'Pivot_Sahm''s_Rule'!$A$3,"Date",$A385,"Series Name",$B$3,"Unit Name",$B$4,"Frequency Name",$B$2)</f>
        <v>7.6</v>
      </c>
      <c r="C385" s="6"/>
      <c r="D385" s="6"/>
    </row>
    <row r="386" spans="1:4" x14ac:dyDescent="0.2">
      <c r="A386" s="11">
        <v>29860</v>
      </c>
      <c r="B386" s="41">
        <f>+GETPIVOTDATA("Value",'Pivot_Sahm''s_Rule'!$A$3,"Date",$A386,"Series Name",$B$3,"Unit Name",$B$4,"Frequency Name",$B$2)</f>
        <v>7.9</v>
      </c>
      <c r="C386" s="6"/>
      <c r="D386" s="6"/>
    </row>
    <row r="387" spans="1:4" x14ac:dyDescent="0.2">
      <c r="A387" s="11">
        <v>29891</v>
      </c>
      <c r="B387" s="41">
        <f>+GETPIVOTDATA("Value",'Pivot_Sahm''s_Rule'!$A$3,"Date",$A387,"Series Name",$B$3,"Unit Name",$B$4,"Frequency Name",$B$2)</f>
        <v>8.3000000000000007</v>
      </c>
      <c r="C387" s="6"/>
      <c r="D387" s="6"/>
    </row>
    <row r="388" spans="1:4" x14ac:dyDescent="0.2">
      <c r="A388" s="11">
        <v>29921</v>
      </c>
      <c r="B388" s="41">
        <f>+GETPIVOTDATA("Value",'Pivot_Sahm''s_Rule'!$A$3,"Date",$A388,"Series Name",$B$3,"Unit Name",$B$4,"Frequency Name",$B$2)</f>
        <v>8.5</v>
      </c>
      <c r="C388" s="6"/>
      <c r="D388" s="6"/>
    </row>
    <row r="389" spans="1:4" x14ac:dyDescent="0.2">
      <c r="A389" s="11">
        <v>29952</v>
      </c>
      <c r="B389" s="41">
        <f>+GETPIVOTDATA("Value",'Pivot_Sahm''s_Rule'!$A$3,"Date",$A389,"Series Name",$B$3,"Unit Name",$B$4,"Frequency Name",$B$2)</f>
        <v>8.6</v>
      </c>
      <c r="C389" s="6"/>
      <c r="D389" s="6"/>
    </row>
    <row r="390" spans="1:4" x14ac:dyDescent="0.2">
      <c r="A390" s="11">
        <v>29983</v>
      </c>
      <c r="B390" s="41">
        <f>+GETPIVOTDATA("Value",'Pivot_Sahm''s_Rule'!$A$3,"Date",$A390,"Series Name",$B$3,"Unit Name",$B$4,"Frequency Name",$B$2)</f>
        <v>8.9</v>
      </c>
      <c r="C390" s="6"/>
      <c r="D390" s="6"/>
    </row>
    <row r="391" spans="1:4" x14ac:dyDescent="0.2">
      <c r="A391" s="11">
        <v>30011</v>
      </c>
      <c r="B391" s="41">
        <f>+GETPIVOTDATA("Value",'Pivot_Sahm''s_Rule'!$A$3,"Date",$A391,"Series Name",$B$3,"Unit Name",$B$4,"Frequency Name",$B$2)</f>
        <v>9</v>
      </c>
      <c r="C391" s="6"/>
      <c r="D391" s="6"/>
    </row>
    <row r="392" spans="1:4" x14ac:dyDescent="0.2">
      <c r="A392" s="11">
        <v>30042</v>
      </c>
      <c r="B392" s="41">
        <f>+GETPIVOTDATA("Value",'Pivot_Sahm''s_Rule'!$A$3,"Date",$A392,"Series Name",$B$3,"Unit Name",$B$4,"Frequency Name",$B$2)</f>
        <v>9.3000000000000007</v>
      </c>
      <c r="C392" s="6"/>
      <c r="D392" s="6"/>
    </row>
    <row r="393" spans="1:4" x14ac:dyDescent="0.2">
      <c r="A393" s="11">
        <v>30072</v>
      </c>
      <c r="B393" s="41">
        <f>+GETPIVOTDATA("Value",'Pivot_Sahm''s_Rule'!$A$3,"Date",$A393,"Series Name",$B$3,"Unit Name",$B$4,"Frequency Name",$B$2)</f>
        <v>9.4</v>
      </c>
      <c r="C393" s="6"/>
      <c r="D393" s="6"/>
    </row>
    <row r="394" spans="1:4" x14ac:dyDescent="0.2">
      <c r="A394" s="11">
        <v>30103</v>
      </c>
      <c r="B394" s="41">
        <f>+GETPIVOTDATA("Value",'Pivot_Sahm''s_Rule'!$A$3,"Date",$A394,"Series Name",$B$3,"Unit Name",$B$4,"Frequency Name",$B$2)</f>
        <v>9.6</v>
      </c>
      <c r="C394" s="6"/>
      <c r="D394" s="6"/>
    </row>
    <row r="395" spans="1:4" x14ac:dyDescent="0.2">
      <c r="A395" s="11">
        <v>30133</v>
      </c>
      <c r="B395" s="41">
        <f>+GETPIVOTDATA("Value",'Pivot_Sahm''s_Rule'!$A$3,"Date",$A395,"Series Name",$B$3,"Unit Name",$B$4,"Frequency Name",$B$2)</f>
        <v>9.8000000000000007</v>
      </c>
      <c r="C395" s="6"/>
      <c r="D395" s="6"/>
    </row>
    <row r="396" spans="1:4" x14ac:dyDescent="0.2">
      <c r="A396" s="11">
        <v>30164</v>
      </c>
      <c r="B396" s="41">
        <f>+GETPIVOTDATA("Value",'Pivot_Sahm''s_Rule'!$A$3,"Date",$A396,"Series Name",$B$3,"Unit Name",$B$4,"Frequency Name",$B$2)</f>
        <v>9.8000000000000007</v>
      </c>
      <c r="C396" s="6"/>
      <c r="D396" s="6"/>
    </row>
    <row r="397" spans="1:4" x14ac:dyDescent="0.2">
      <c r="A397" s="11">
        <v>30195</v>
      </c>
      <c r="B397" s="41">
        <f>+GETPIVOTDATA("Value",'Pivot_Sahm''s_Rule'!$A$3,"Date",$A397,"Series Name",$B$3,"Unit Name",$B$4,"Frequency Name",$B$2)</f>
        <v>10.1</v>
      </c>
      <c r="C397" s="6"/>
      <c r="D397" s="6"/>
    </row>
    <row r="398" spans="1:4" x14ac:dyDescent="0.2">
      <c r="A398" s="11">
        <v>30225</v>
      </c>
      <c r="B398" s="41">
        <f>+GETPIVOTDATA("Value",'Pivot_Sahm''s_Rule'!$A$3,"Date",$A398,"Series Name",$B$3,"Unit Name",$B$4,"Frequency Name",$B$2)</f>
        <v>10.4</v>
      </c>
      <c r="C398" s="6"/>
      <c r="D398" s="6"/>
    </row>
    <row r="399" spans="1:4" x14ac:dyDescent="0.2">
      <c r="A399" s="11">
        <v>30256</v>
      </c>
      <c r="B399" s="41">
        <f>+GETPIVOTDATA("Value",'Pivot_Sahm''s_Rule'!$A$3,"Date",$A399,"Series Name",$B$3,"Unit Name",$B$4,"Frequency Name",$B$2)</f>
        <v>10.8</v>
      </c>
      <c r="C399" s="6"/>
      <c r="D399" s="6"/>
    </row>
    <row r="400" spans="1:4" x14ac:dyDescent="0.2">
      <c r="A400" s="11">
        <v>30286</v>
      </c>
      <c r="B400" s="41">
        <f>+GETPIVOTDATA("Value",'Pivot_Sahm''s_Rule'!$A$3,"Date",$A400,"Series Name",$B$3,"Unit Name",$B$4,"Frequency Name",$B$2)</f>
        <v>10.8</v>
      </c>
      <c r="C400" s="6"/>
      <c r="D400" s="6"/>
    </row>
    <row r="401" spans="1:4" x14ac:dyDescent="0.2">
      <c r="A401" s="11">
        <v>30317</v>
      </c>
      <c r="B401" s="41">
        <f>+GETPIVOTDATA("Value",'Pivot_Sahm''s_Rule'!$A$3,"Date",$A401,"Series Name",$B$3,"Unit Name",$B$4,"Frequency Name",$B$2)</f>
        <v>10.4</v>
      </c>
      <c r="C401" s="6"/>
      <c r="D401" s="6"/>
    </row>
    <row r="402" spans="1:4" x14ac:dyDescent="0.2">
      <c r="A402" s="11">
        <v>30348</v>
      </c>
      <c r="B402" s="41">
        <f>+GETPIVOTDATA("Value",'Pivot_Sahm''s_Rule'!$A$3,"Date",$A402,"Series Name",$B$3,"Unit Name",$B$4,"Frequency Name",$B$2)</f>
        <v>10.4</v>
      </c>
      <c r="C402" s="6"/>
      <c r="D402" s="6"/>
    </row>
    <row r="403" spans="1:4" x14ac:dyDescent="0.2">
      <c r="A403" s="11">
        <v>30376</v>
      </c>
      <c r="B403" s="41">
        <f>+GETPIVOTDATA("Value",'Pivot_Sahm''s_Rule'!$A$3,"Date",$A403,"Series Name",$B$3,"Unit Name",$B$4,"Frequency Name",$B$2)</f>
        <v>10.3</v>
      </c>
      <c r="C403" s="6"/>
      <c r="D403" s="6"/>
    </row>
    <row r="404" spans="1:4" x14ac:dyDescent="0.2">
      <c r="A404" s="11">
        <v>30407</v>
      </c>
      <c r="B404" s="41">
        <f>+GETPIVOTDATA("Value",'Pivot_Sahm''s_Rule'!$A$3,"Date",$A404,"Series Name",$B$3,"Unit Name",$B$4,"Frequency Name",$B$2)</f>
        <v>10.199999999999999</v>
      </c>
      <c r="C404" s="6"/>
      <c r="D404" s="6"/>
    </row>
    <row r="405" spans="1:4" x14ac:dyDescent="0.2">
      <c r="A405" s="11">
        <v>30437</v>
      </c>
      <c r="B405" s="41">
        <f>+GETPIVOTDATA("Value",'Pivot_Sahm''s_Rule'!$A$3,"Date",$A405,"Series Name",$B$3,"Unit Name",$B$4,"Frequency Name",$B$2)</f>
        <v>10.1</v>
      </c>
      <c r="C405" s="6"/>
      <c r="D405" s="6"/>
    </row>
    <row r="406" spans="1:4" x14ac:dyDescent="0.2">
      <c r="A406" s="11">
        <v>30468</v>
      </c>
      <c r="B406" s="41">
        <f>+GETPIVOTDATA("Value",'Pivot_Sahm''s_Rule'!$A$3,"Date",$A406,"Series Name",$B$3,"Unit Name",$B$4,"Frequency Name",$B$2)</f>
        <v>10.1</v>
      </c>
      <c r="C406" s="6"/>
      <c r="D406" s="6"/>
    </row>
    <row r="407" spans="1:4" x14ac:dyDescent="0.2">
      <c r="A407" s="11">
        <v>30498</v>
      </c>
      <c r="B407" s="41">
        <f>+GETPIVOTDATA("Value",'Pivot_Sahm''s_Rule'!$A$3,"Date",$A407,"Series Name",$B$3,"Unit Name",$B$4,"Frequency Name",$B$2)</f>
        <v>9.4</v>
      </c>
      <c r="C407" s="6"/>
      <c r="D407" s="6"/>
    </row>
    <row r="408" spans="1:4" x14ac:dyDescent="0.2">
      <c r="A408" s="11">
        <v>30529</v>
      </c>
      <c r="B408" s="41">
        <f>+GETPIVOTDATA("Value",'Pivot_Sahm''s_Rule'!$A$3,"Date",$A408,"Series Name",$B$3,"Unit Name",$B$4,"Frequency Name",$B$2)</f>
        <v>9.5</v>
      </c>
      <c r="C408" s="6"/>
      <c r="D408" s="6"/>
    </row>
    <row r="409" spans="1:4" x14ac:dyDescent="0.2">
      <c r="A409" s="11">
        <v>30560</v>
      </c>
      <c r="B409" s="41">
        <f>+GETPIVOTDATA("Value",'Pivot_Sahm''s_Rule'!$A$3,"Date",$A409,"Series Name",$B$3,"Unit Name",$B$4,"Frequency Name",$B$2)</f>
        <v>9.1999999999999993</v>
      </c>
      <c r="C409" s="6"/>
      <c r="D409" s="6"/>
    </row>
    <row r="410" spans="1:4" x14ac:dyDescent="0.2">
      <c r="A410" s="11">
        <v>30590</v>
      </c>
      <c r="B410" s="41">
        <f>+GETPIVOTDATA("Value",'Pivot_Sahm''s_Rule'!$A$3,"Date",$A410,"Series Name",$B$3,"Unit Name",$B$4,"Frequency Name",$B$2)</f>
        <v>8.8000000000000007</v>
      </c>
      <c r="C410" s="6"/>
      <c r="D410" s="6"/>
    </row>
    <row r="411" spans="1:4" x14ac:dyDescent="0.2">
      <c r="A411" s="11">
        <v>30621</v>
      </c>
      <c r="B411" s="41">
        <f>+GETPIVOTDATA("Value",'Pivot_Sahm''s_Rule'!$A$3,"Date",$A411,"Series Name",$B$3,"Unit Name",$B$4,"Frequency Name",$B$2)</f>
        <v>8.5</v>
      </c>
      <c r="C411" s="6"/>
      <c r="D411" s="6"/>
    </row>
    <row r="412" spans="1:4" x14ac:dyDescent="0.2">
      <c r="A412" s="11">
        <v>30651</v>
      </c>
      <c r="B412" s="41">
        <f>+GETPIVOTDATA("Value",'Pivot_Sahm''s_Rule'!$A$3,"Date",$A412,"Series Name",$B$3,"Unit Name",$B$4,"Frequency Name",$B$2)</f>
        <v>8.3000000000000007</v>
      </c>
      <c r="C412" s="6"/>
      <c r="D412" s="6"/>
    </row>
    <row r="413" spans="1:4" x14ac:dyDescent="0.2">
      <c r="A413" s="11">
        <v>30682</v>
      </c>
      <c r="B413" s="41">
        <f>+GETPIVOTDATA("Value",'Pivot_Sahm''s_Rule'!$A$3,"Date",$A413,"Series Name",$B$3,"Unit Name",$B$4,"Frequency Name",$B$2)</f>
        <v>8</v>
      </c>
      <c r="C413" s="6"/>
      <c r="D413" s="6"/>
    </row>
    <row r="414" spans="1:4" x14ac:dyDescent="0.2">
      <c r="A414" s="11">
        <v>30713</v>
      </c>
      <c r="B414" s="41">
        <f>+GETPIVOTDATA("Value",'Pivot_Sahm''s_Rule'!$A$3,"Date",$A414,"Series Name",$B$3,"Unit Name",$B$4,"Frequency Name",$B$2)</f>
        <v>7.8</v>
      </c>
      <c r="C414" s="6"/>
      <c r="D414" s="6"/>
    </row>
    <row r="415" spans="1:4" x14ac:dyDescent="0.2">
      <c r="A415" s="11">
        <v>30742</v>
      </c>
      <c r="B415" s="41">
        <f>+GETPIVOTDATA("Value",'Pivot_Sahm''s_Rule'!$A$3,"Date",$A415,"Series Name",$B$3,"Unit Name",$B$4,"Frequency Name",$B$2)</f>
        <v>7.8</v>
      </c>
      <c r="C415" s="6"/>
      <c r="D415" s="6"/>
    </row>
    <row r="416" spans="1:4" x14ac:dyDescent="0.2">
      <c r="A416" s="11">
        <v>30773</v>
      </c>
      <c r="B416" s="41">
        <f>+GETPIVOTDATA("Value",'Pivot_Sahm''s_Rule'!$A$3,"Date",$A416,"Series Name",$B$3,"Unit Name",$B$4,"Frequency Name",$B$2)</f>
        <v>7.7</v>
      </c>
      <c r="C416" s="6"/>
      <c r="D416" s="6"/>
    </row>
    <row r="417" spans="1:4" x14ac:dyDescent="0.2">
      <c r="A417" s="11">
        <v>30803</v>
      </c>
      <c r="B417" s="41">
        <f>+GETPIVOTDATA("Value",'Pivot_Sahm''s_Rule'!$A$3,"Date",$A417,"Series Name",$B$3,"Unit Name",$B$4,"Frequency Name",$B$2)</f>
        <v>7.4</v>
      </c>
      <c r="C417" s="6"/>
      <c r="D417" s="6"/>
    </row>
    <row r="418" spans="1:4" x14ac:dyDescent="0.2">
      <c r="A418" s="11">
        <v>30834</v>
      </c>
      <c r="B418" s="41">
        <f>+GETPIVOTDATA("Value",'Pivot_Sahm''s_Rule'!$A$3,"Date",$A418,"Series Name",$B$3,"Unit Name",$B$4,"Frequency Name",$B$2)</f>
        <v>7.2</v>
      </c>
      <c r="C418" s="6"/>
      <c r="D418" s="6"/>
    </row>
    <row r="419" spans="1:4" x14ac:dyDescent="0.2">
      <c r="A419" s="11">
        <v>30864</v>
      </c>
      <c r="B419" s="41">
        <f>+GETPIVOTDATA("Value",'Pivot_Sahm''s_Rule'!$A$3,"Date",$A419,"Series Name",$B$3,"Unit Name",$B$4,"Frequency Name",$B$2)</f>
        <v>7.5</v>
      </c>
      <c r="C419" s="6"/>
      <c r="D419" s="6"/>
    </row>
    <row r="420" spans="1:4" x14ac:dyDescent="0.2">
      <c r="A420" s="11">
        <v>30895</v>
      </c>
      <c r="B420" s="41">
        <f>+GETPIVOTDATA("Value",'Pivot_Sahm''s_Rule'!$A$3,"Date",$A420,"Series Name",$B$3,"Unit Name",$B$4,"Frequency Name",$B$2)</f>
        <v>7.5</v>
      </c>
      <c r="C420" s="6"/>
      <c r="D420" s="6"/>
    </row>
    <row r="421" spans="1:4" x14ac:dyDescent="0.2">
      <c r="A421" s="11">
        <v>30926</v>
      </c>
      <c r="B421" s="41">
        <f>+GETPIVOTDATA("Value",'Pivot_Sahm''s_Rule'!$A$3,"Date",$A421,"Series Name",$B$3,"Unit Name",$B$4,"Frequency Name",$B$2)</f>
        <v>7.3</v>
      </c>
      <c r="C421" s="6"/>
      <c r="D421" s="6"/>
    </row>
    <row r="422" spans="1:4" x14ac:dyDescent="0.2">
      <c r="A422" s="11">
        <v>30956</v>
      </c>
      <c r="B422" s="41">
        <f>+GETPIVOTDATA("Value",'Pivot_Sahm''s_Rule'!$A$3,"Date",$A422,"Series Name",$B$3,"Unit Name",$B$4,"Frequency Name",$B$2)</f>
        <v>7.4</v>
      </c>
      <c r="C422" s="6"/>
      <c r="D422" s="6"/>
    </row>
    <row r="423" spans="1:4" x14ac:dyDescent="0.2">
      <c r="A423" s="11">
        <v>30987</v>
      </c>
      <c r="B423" s="41">
        <f>+GETPIVOTDATA("Value",'Pivot_Sahm''s_Rule'!$A$3,"Date",$A423,"Series Name",$B$3,"Unit Name",$B$4,"Frequency Name",$B$2)</f>
        <v>7.2</v>
      </c>
      <c r="C423" s="6"/>
      <c r="D423" s="6"/>
    </row>
    <row r="424" spans="1:4" x14ac:dyDescent="0.2">
      <c r="A424" s="11">
        <v>31017</v>
      </c>
      <c r="B424" s="41">
        <f>+GETPIVOTDATA("Value",'Pivot_Sahm''s_Rule'!$A$3,"Date",$A424,"Series Name",$B$3,"Unit Name",$B$4,"Frequency Name",$B$2)</f>
        <v>7.3</v>
      </c>
      <c r="C424" s="6"/>
      <c r="D424" s="6"/>
    </row>
    <row r="425" spans="1:4" x14ac:dyDescent="0.2">
      <c r="A425" s="11">
        <v>31048</v>
      </c>
      <c r="B425" s="41">
        <f>+GETPIVOTDATA("Value",'Pivot_Sahm''s_Rule'!$A$3,"Date",$A425,"Series Name",$B$3,"Unit Name",$B$4,"Frequency Name",$B$2)</f>
        <v>7.3</v>
      </c>
      <c r="C425" s="6"/>
      <c r="D425" s="6"/>
    </row>
    <row r="426" spans="1:4" x14ac:dyDescent="0.2">
      <c r="A426" s="11">
        <v>31079</v>
      </c>
      <c r="B426" s="41">
        <f>+GETPIVOTDATA("Value",'Pivot_Sahm''s_Rule'!$A$3,"Date",$A426,"Series Name",$B$3,"Unit Name",$B$4,"Frequency Name",$B$2)</f>
        <v>7.2</v>
      </c>
      <c r="C426" s="6"/>
      <c r="D426" s="6"/>
    </row>
    <row r="427" spans="1:4" x14ac:dyDescent="0.2">
      <c r="A427" s="11">
        <v>31107</v>
      </c>
      <c r="B427" s="41">
        <f>+GETPIVOTDATA("Value",'Pivot_Sahm''s_Rule'!$A$3,"Date",$A427,"Series Name",$B$3,"Unit Name",$B$4,"Frequency Name",$B$2)</f>
        <v>7.2</v>
      </c>
      <c r="C427" s="6"/>
      <c r="D427" s="6"/>
    </row>
    <row r="428" spans="1:4" x14ac:dyDescent="0.2">
      <c r="A428" s="11">
        <v>31138</v>
      </c>
      <c r="B428" s="41">
        <f>+GETPIVOTDATA("Value",'Pivot_Sahm''s_Rule'!$A$3,"Date",$A428,"Series Name",$B$3,"Unit Name",$B$4,"Frequency Name",$B$2)</f>
        <v>7.3</v>
      </c>
      <c r="C428" s="6"/>
      <c r="D428" s="6"/>
    </row>
    <row r="429" spans="1:4" x14ac:dyDescent="0.2">
      <c r="A429" s="11">
        <v>31168</v>
      </c>
      <c r="B429" s="41">
        <f>+GETPIVOTDATA("Value",'Pivot_Sahm''s_Rule'!$A$3,"Date",$A429,"Series Name",$B$3,"Unit Name",$B$4,"Frequency Name",$B$2)</f>
        <v>7.2</v>
      </c>
      <c r="C429" s="6"/>
      <c r="D429" s="6"/>
    </row>
    <row r="430" spans="1:4" x14ac:dyDescent="0.2">
      <c r="A430" s="11">
        <v>31199</v>
      </c>
      <c r="B430" s="41">
        <f>+GETPIVOTDATA("Value",'Pivot_Sahm''s_Rule'!$A$3,"Date",$A430,"Series Name",$B$3,"Unit Name",$B$4,"Frequency Name",$B$2)</f>
        <v>7.4</v>
      </c>
      <c r="C430" s="6"/>
      <c r="D430" s="6"/>
    </row>
    <row r="431" spans="1:4" x14ac:dyDescent="0.2">
      <c r="A431" s="11">
        <v>31229</v>
      </c>
      <c r="B431" s="41">
        <f>+GETPIVOTDATA("Value",'Pivot_Sahm''s_Rule'!$A$3,"Date",$A431,"Series Name",$B$3,"Unit Name",$B$4,"Frequency Name",$B$2)</f>
        <v>7.4</v>
      </c>
      <c r="C431" s="6"/>
      <c r="D431" s="6"/>
    </row>
    <row r="432" spans="1:4" x14ac:dyDescent="0.2">
      <c r="A432" s="11">
        <v>31260</v>
      </c>
      <c r="B432" s="41">
        <f>+GETPIVOTDATA("Value",'Pivot_Sahm''s_Rule'!$A$3,"Date",$A432,"Series Name",$B$3,"Unit Name",$B$4,"Frequency Name",$B$2)</f>
        <v>7.1</v>
      </c>
      <c r="C432" s="6"/>
      <c r="D432" s="6"/>
    </row>
    <row r="433" spans="1:4" x14ac:dyDescent="0.2">
      <c r="A433" s="11">
        <v>31291</v>
      </c>
      <c r="B433" s="41">
        <f>+GETPIVOTDATA("Value",'Pivot_Sahm''s_Rule'!$A$3,"Date",$A433,"Series Name",$B$3,"Unit Name",$B$4,"Frequency Name",$B$2)</f>
        <v>7.1</v>
      </c>
      <c r="C433" s="6"/>
      <c r="D433" s="6"/>
    </row>
    <row r="434" spans="1:4" x14ac:dyDescent="0.2">
      <c r="A434" s="11">
        <v>31321</v>
      </c>
      <c r="B434" s="41">
        <f>+GETPIVOTDATA("Value",'Pivot_Sahm''s_Rule'!$A$3,"Date",$A434,"Series Name",$B$3,"Unit Name",$B$4,"Frequency Name",$B$2)</f>
        <v>7.1</v>
      </c>
      <c r="C434" s="6"/>
      <c r="D434" s="6"/>
    </row>
    <row r="435" spans="1:4" x14ac:dyDescent="0.2">
      <c r="A435" s="11">
        <v>31352</v>
      </c>
      <c r="B435" s="41">
        <f>+GETPIVOTDATA("Value",'Pivot_Sahm''s_Rule'!$A$3,"Date",$A435,"Series Name",$B$3,"Unit Name",$B$4,"Frequency Name",$B$2)</f>
        <v>7</v>
      </c>
      <c r="C435" s="6"/>
      <c r="D435" s="6"/>
    </row>
    <row r="436" spans="1:4" x14ac:dyDescent="0.2">
      <c r="A436" s="11">
        <v>31382</v>
      </c>
      <c r="B436" s="41">
        <f>+GETPIVOTDATA("Value",'Pivot_Sahm''s_Rule'!$A$3,"Date",$A436,"Series Name",$B$3,"Unit Name",$B$4,"Frequency Name",$B$2)</f>
        <v>7</v>
      </c>
      <c r="C436" s="6"/>
      <c r="D436" s="6"/>
    </row>
    <row r="437" spans="1:4" x14ac:dyDescent="0.2">
      <c r="A437" s="11">
        <v>31413</v>
      </c>
      <c r="B437" s="41">
        <f>+GETPIVOTDATA("Value",'Pivot_Sahm''s_Rule'!$A$3,"Date",$A437,"Series Name",$B$3,"Unit Name",$B$4,"Frequency Name",$B$2)</f>
        <v>6.7</v>
      </c>
      <c r="C437" s="6"/>
      <c r="D437" s="6"/>
    </row>
    <row r="438" spans="1:4" x14ac:dyDescent="0.2">
      <c r="A438" s="11">
        <v>31444</v>
      </c>
      <c r="B438" s="41">
        <f>+GETPIVOTDATA("Value",'Pivot_Sahm''s_Rule'!$A$3,"Date",$A438,"Series Name",$B$3,"Unit Name",$B$4,"Frequency Name",$B$2)</f>
        <v>7.2</v>
      </c>
      <c r="C438" s="6"/>
      <c r="D438" s="6"/>
    </row>
    <row r="439" spans="1:4" x14ac:dyDescent="0.2">
      <c r="A439" s="11">
        <v>31472</v>
      </c>
      <c r="B439" s="41">
        <f>+GETPIVOTDATA("Value",'Pivot_Sahm''s_Rule'!$A$3,"Date",$A439,"Series Name",$B$3,"Unit Name",$B$4,"Frequency Name",$B$2)</f>
        <v>7.2</v>
      </c>
      <c r="C439" s="6"/>
      <c r="D439" s="6"/>
    </row>
    <row r="440" spans="1:4" x14ac:dyDescent="0.2">
      <c r="A440" s="11">
        <v>31503</v>
      </c>
      <c r="B440" s="41">
        <f>+GETPIVOTDATA("Value",'Pivot_Sahm''s_Rule'!$A$3,"Date",$A440,"Series Name",$B$3,"Unit Name",$B$4,"Frequency Name",$B$2)</f>
        <v>7.1</v>
      </c>
      <c r="C440" s="6"/>
      <c r="D440" s="6"/>
    </row>
    <row r="441" spans="1:4" x14ac:dyDescent="0.2">
      <c r="A441" s="11">
        <v>31533</v>
      </c>
      <c r="B441" s="41">
        <f>+GETPIVOTDATA("Value",'Pivot_Sahm''s_Rule'!$A$3,"Date",$A441,"Series Name",$B$3,"Unit Name",$B$4,"Frequency Name",$B$2)</f>
        <v>7.2</v>
      </c>
      <c r="C441" s="6"/>
      <c r="D441" s="6"/>
    </row>
    <row r="442" spans="1:4" x14ac:dyDescent="0.2">
      <c r="A442" s="11">
        <v>31564</v>
      </c>
      <c r="B442" s="41">
        <f>+GETPIVOTDATA("Value",'Pivot_Sahm''s_Rule'!$A$3,"Date",$A442,"Series Name",$B$3,"Unit Name",$B$4,"Frequency Name",$B$2)</f>
        <v>7.2</v>
      </c>
      <c r="C442" s="6"/>
      <c r="D442" s="6"/>
    </row>
    <row r="443" spans="1:4" x14ac:dyDescent="0.2">
      <c r="A443" s="11">
        <v>31594</v>
      </c>
      <c r="B443" s="41">
        <f>+GETPIVOTDATA("Value",'Pivot_Sahm''s_Rule'!$A$3,"Date",$A443,"Series Name",$B$3,"Unit Name",$B$4,"Frequency Name",$B$2)</f>
        <v>7</v>
      </c>
      <c r="C443" s="6"/>
      <c r="D443" s="6"/>
    </row>
    <row r="444" spans="1:4" x14ac:dyDescent="0.2">
      <c r="A444" s="11">
        <v>31625</v>
      </c>
      <c r="B444" s="41">
        <f>+GETPIVOTDATA("Value",'Pivot_Sahm''s_Rule'!$A$3,"Date",$A444,"Series Name",$B$3,"Unit Name",$B$4,"Frequency Name",$B$2)</f>
        <v>6.9</v>
      </c>
      <c r="C444" s="6"/>
      <c r="D444" s="6"/>
    </row>
    <row r="445" spans="1:4" x14ac:dyDescent="0.2">
      <c r="A445" s="11">
        <v>31656</v>
      </c>
      <c r="B445" s="41">
        <f>+GETPIVOTDATA("Value",'Pivot_Sahm''s_Rule'!$A$3,"Date",$A445,"Series Name",$B$3,"Unit Name",$B$4,"Frequency Name",$B$2)</f>
        <v>7</v>
      </c>
      <c r="C445" s="6"/>
      <c r="D445" s="6"/>
    </row>
    <row r="446" spans="1:4" x14ac:dyDescent="0.2">
      <c r="A446" s="11">
        <v>31686</v>
      </c>
      <c r="B446" s="41">
        <f>+GETPIVOTDATA("Value",'Pivot_Sahm''s_Rule'!$A$3,"Date",$A446,"Series Name",$B$3,"Unit Name",$B$4,"Frequency Name",$B$2)</f>
        <v>7</v>
      </c>
      <c r="C446" s="6"/>
      <c r="D446" s="6"/>
    </row>
    <row r="447" spans="1:4" x14ac:dyDescent="0.2">
      <c r="A447" s="11">
        <v>31717</v>
      </c>
      <c r="B447" s="41">
        <f>+GETPIVOTDATA("Value",'Pivot_Sahm''s_Rule'!$A$3,"Date",$A447,"Series Name",$B$3,"Unit Name",$B$4,"Frequency Name",$B$2)</f>
        <v>6.9</v>
      </c>
      <c r="C447" s="6"/>
      <c r="D447" s="6"/>
    </row>
    <row r="448" spans="1:4" x14ac:dyDescent="0.2">
      <c r="A448" s="11">
        <v>31747</v>
      </c>
      <c r="B448" s="41">
        <f>+GETPIVOTDATA("Value",'Pivot_Sahm''s_Rule'!$A$3,"Date",$A448,"Series Name",$B$3,"Unit Name",$B$4,"Frequency Name",$B$2)</f>
        <v>6.6</v>
      </c>
      <c r="C448" s="6"/>
      <c r="D448" s="6"/>
    </row>
    <row r="449" spans="1:4" x14ac:dyDescent="0.2">
      <c r="A449" s="11">
        <v>31778</v>
      </c>
      <c r="B449" s="41">
        <f>+GETPIVOTDATA("Value",'Pivot_Sahm''s_Rule'!$A$3,"Date",$A449,"Series Name",$B$3,"Unit Name",$B$4,"Frequency Name",$B$2)</f>
        <v>6.6</v>
      </c>
      <c r="C449" s="6"/>
      <c r="D449" s="6"/>
    </row>
    <row r="450" spans="1:4" x14ac:dyDescent="0.2">
      <c r="A450" s="11">
        <v>31809</v>
      </c>
      <c r="B450" s="41">
        <f>+GETPIVOTDATA("Value",'Pivot_Sahm''s_Rule'!$A$3,"Date",$A450,"Series Name",$B$3,"Unit Name",$B$4,"Frequency Name",$B$2)</f>
        <v>6.6</v>
      </c>
      <c r="C450" s="6"/>
      <c r="D450" s="6"/>
    </row>
    <row r="451" spans="1:4" x14ac:dyDescent="0.2">
      <c r="A451" s="11">
        <v>31837</v>
      </c>
      <c r="B451" s="41">
        <f>+GETPIVOTDATA("Value",'Pivot_Sahm''s_Rule'!$A$3,"Date",$A451,"Series Name",$B$3,"Unit Name",$B$4,"Frequency Name",$B$2)</f>
        <v>6.6</v>
      </c>
      <c r="C451" s="6"/>
      <c r="D451" s="6"/>
    </row>
    <row r="452" spans="1:4" x14ac:dyDescent="0.2">
      <c r="A452" s="11">
        <v>31868</v>
      </c>
      <c r="B452" s="41">
        <f>+GETPIVOTDATA("Value",'Pivot_Sahm''s_Rule'!$A$3,"Date",$A452,"Series Name",$B$3,"Unit Name",$B$4,"Frequency Name",$B$2)</f>
        <v>6.3</v>
      </c>
      <c r="C452" s="6"/>
      <c r="D452" s="6"/>
    </row>
    <row r="453" spans="1:4" x14ac:dyDescent="0.2">
      <c r="A453" s="11">
        <v>31898</v>
      </c>
      <c r="B453" s="41">
        <f>+GETPIVOTDATA("Value",'Pivot_Sahm''s_Rule'!$A$3,"Date",$A453,"Series Name",$B$3,"Unit Name",$B$4,"Frequency Name",$B$2)</f>
        <v>6.3</v>
      </c>
      <c r="C453" s="6"/>
      <c r="D453" s="6"/>
    </row>
    <row r="454" spans="1:4" x14ac:dyDescent="0.2">
      <c r="A454" s="11">
        <v>31929</v>
      </c>
      <c r="B454" s="41">
        <f>+GETPIVOTDATA("Value",'Pivot_Sahm''s_Rule'!$A$3,"Date",$A454,"Series Name",$B$3,"Unit Name",$B$4,"Frequency Name",$B$2)</f>
        <v>6.2</v>
      </c>
      <c r="C454" s="6"/>
      <c r="D454" s="6"/>
    </row>
    <row r="455" spans="1:4" x14ac:dyDescent="0.2">
      <c r="A455" s="11">
        <v>31959</v>
      </c>
      <c r="B455" s="41">
        <f>+GETPIVOTDATA("Value",'Pivot_Sahm''s_Rule'!$A$3,"Date",$A455,"Series Name",$B$3,"Unit Name",$B$4,"Frequency Name",$B$2)</f>
        <v>6.1</v>
      </c>
      <c r="C455" s="6"/>
      <c r="D455" s="6"/>
    </row>
    <row r="456" spans="1:4" x14ac:dyDescent="0.2">
      <c r="A456" s="11">
        <v>31990</v>
      </c>
      <c r="B456" s="41">
        <f>+GETPIVOTDATA("Value",'Pivot_Sahm''s_Rule'!$A$3,"Date",$A456,"Series Name",$B$3,"Unit Name",$B$4,"Frequency Name",$B$2)</f>
        <v>6</v>
      </c>
      <c r="C456" s="6"/>
      <c r="D456" s="6"/>
    </row>
    <row r="457" spans="1:4" x14ac:dyDescent="0.2">
      <c r="A457" s="11">
        <v>32021</v>
      </c>
      <c r="B457" s="41">
        <f>+GETPIVOTDATA("Value",'Pivot_Sahm''s_Rule'!$A$3,"Date",$A457,"Series Name",$B$3,"Unit Name",$B$4,"Frequency Name",$B$2)</f>
        <v>5.9</v>
      </c>
      <c r="C457" s="6"/>
      <c r="D457" s="6"/>
    </row>
    <row r="458" spans="1:4" x14ac:dyDescent="0.2">
      <c r="A458" s="11">
        <v>32051</v>
      </c>
      <c r="B458" s="41">
        <f>+GETPIVOTDATA("Value",'Pivot_Sahm''s_Rule'!$A$3,"Date",$A458,"Series Name",$B$3,"Unit Name",$B$4,"Frequency Name",$B$2)</f>
        <v>6</v>
      </c>
      <c r="C458" s="6"/>
      <c r="D458" s="6"/>
    </row>
    <row r="459" spans="1:4" x14ac:dyDescent="0.2">
      <c r="A459" s="11">
        <v>32082</v>
      </c>
      <c r="B459" s="41">
        <f>+GETPIVOTDATA("Value",'Pivot_Sahm''s_Rule'!$A$3,"Date",$A459,"Series Name",$B$3,"Unit Name",$B$4,"Frequency Name",$B$2)</f>
        <v>5.8</v>
      </c>
      <c r="C459" s="6"/>
      <c r="D459" s="6"/>
    </row>
    <row r="460" spans="1:4" x14ac:dyDescent="0.2">
      <c r="A460" s="11">
        <v>32112</v>
      </c>
      <c r="B460" s="41">
        <f>+GETPIVOTDATA("Value",'Pivot_Sahm''s_Rule'!$A$3,"Date",$A460,"Series Name",$B$3,"Unit Name",$B$4,"Frequency Name",$B$2)</f>
        <v>5.7</v>
      </c>
      <c r="C460" s="6"/>
      <c r="D460" s="6"/>
    </row>
    <row r="461" spans="1:4" x14ac:dyDescent="0.2">
      <c r="A461" s="11">
        <v>32143</v>
      </c>
      <c r="B461" s="41">
        <f>+GETPIVOTDATA("Value",'Pivot_Sahm''s_Rule'!$A$3,"Date",$A461,"Series Name",$B$3,"Unit Name",$B$4,"Frequency Name",$B$2)</f>
        <v>5.7</v>
      </c>
      <c r="C461" s="6"/>
      <c r="D461" s="6"/>
    </row>
    <row r="462" spans="1:4" x14ac:dyDescent="0.2">
      <c r="A462" s="11">
        <v>32174</v>
      </c>
      <c r="B462" s="41">
        <f>+GETPIVOTDATA("Value",'Pivot_Sahm''s_Rule'!$A$3,"Date",$A462,"Series Name",$B$3,"Unit Name",$B$4,"Frequency Name",$B$2)</f>
        <v>5.7</v>
      </c>
      <c r="C462" s="6"/>
      <c r="D462" s="6"/>
    </row>
    <row r="463" spans="1:4" x14ac:dyDescent="0.2">
      <c r="A463" s="11">
        <v>32203</v>
      </c>
      <c r="B463" s="41">
        <f>+GETPIVOTDATA("Value",'Pivot_Sahm''s_Rule'!$A$3,"Date",$A463,"Series Name",$B$3,"Unit Name",$B$4,"Frequency Name",$B$2)</f>
        <v>5.7</v>
      </c>
      <c r="C463" s="6"/>
      <c r="D463" s="6"/>
    </row>
    <row r="464" spans="1:4" x14ac:dyDescent="0.2">
      <c r="A464" s="11">
        <v>32234</v>
      </c>
      <c r="B464" s="41">
        <f>+GETPIVOTDATA("Value",'Pivot_Sahm''s_Rule'!$A$3,"Date",$A464,"Series Name",$B$3,"Unit Name",$B$4,"Frequency Name",$B$2)</f>
        <v>5.4</v>
      </c>
      <c r="C464" s="6"/>
      <c r="D464" s="6"/>
    </row>
    <row r="465" spans="1:4" x14ac:dyDescent="0.2">
      <c r="A465" s="11">
        <v>32264</v>
      </c>
      <c r="B465" s="41">
        <f>+GETPIVOTDATA("Value",'Pivot_Sahm''s_Rule'!$A$3,"Date",$A465,"Series Name",$B$3,"Unit Name",$B$4,"Frequency Name",$B$2)</f>
        <v>5.6</v>
      </c>
      <c r="C465" s="6"/>
      <c r="D465" s="6"/>
    </row>
    <row r="466" spans="1:4" x14ac:dyDescent="0.2">
      <c r="A466" s="11">
        <v>32295</v>
      </c>
      <c r="B466" s="41">
        <f>+GETPIVOTDATA("Value",'Pivot_Sahm''s_Rule'!$A$3,"Date",$A466,"Series Name",$B$3,"Unit Name",$B$4,"Frequency Name",$B$2)</f>
        <v>5.4</v>
      </c>
      <c r="C466" s="6"/>
      <c r="D466" s="6"/>
    </row>
    <row r="467" spans="1:4" x14ac:dyDescent="0.2">
      <c r="A467" s="11">
        <v>32325</v>
      </c>
      <c r="B467" s="41">
        <f>+GETPIVOTDATA("Value",'Pivot_Sahm''s_Rule'!$A$3,"Date",$A467,"Series Name",$B$3,"Unit Name",$B$4,"Frequency Name",$B$2)</f>
        <v>5.4</v>
      </c>
      <c r="C467" s="6"/>
      <c r="D467" s="6"/>
    </row>
    <row r="468" spans="1:4" x14ac:dyDescent="0.2">
      <c r="A468" s="11">
        <v>32356</v>
      </c>
      <c r="B468" s="41">
        <f>+GETPIVOTDATA("Value",'Pivot_Sahm''s_Rule'!$A$3,"Date",$A468,"Series Name",$B$3,"Unit Name",$B$4,"Frequency Name",$B$2)</f>
        <v>5.6</v>
      </c>
      <c r="C468" s="6"/>
      <c r="D468" s="6"/>
    </row>
    <row r="469" spans="1:4" x14ac:dyDescent="0.2">
      <c r="A469" s="11">
        <v>32387</v>
      </c>
      <c r="B469" s="41">
        <f>+GETPIVOTDATA("Value",'Pivot_Sahm''s_Rule'!$A$3,"Date",$A469,"Series Name",$B$3,"Unit Name",$B$4,"Frequency Name",$B$2)</f>
        <v>5.4</v>
      </c>
      <c r="C469" s="6"/>
      <c r="D469" s="6"/>
    </row>
    <row r="470" spans="1:4" x14ac:dyDescent="0.2">
      <c r="A470" s="11">
        <v>32417</v>
      </c>
      <c r="B470" s="41">
        <f>+GETPIVOTDATA("Value",'Pivot_Sahm''s_Rule'!$A$3,"Date",$A470,"Series Name",$B$3,"Unit Name",$B$4,"Frequency Name",$B$2)</f>
        <v>5.4</v>
      </c>
      <c r="C470" s="6"/>
      <c r="D470" s="6"/>
    </row>
    <row r="471" spans="1:4" x14ac:dyDescent="0.2">
      <c r="A471" s="11">
        <v>32448</v>
      </c>
      <c r="B471" s="41">
        <f>+GETPIVOTDATA("Value",'Pivot_Sahm''s_Rule'!$A$3,"Date",$A471,"Series Name",$B$3,"Unit Name",$B$4,"Frequency Name",$B$2)</f>
        <v>5.3</v>
      </c>
      <c r="C471" s="6"/>
      <c r="D471" s="6"/>
    </row>
    <row r="472" spans="1:4" x14ac:dyDescent="0.2">
      <c r="A472" s="11">
        <v>32478</v>
      </c>
      <c r="B472" s="41">
        <f>+GETPIVOTDATA("Value",'Pivot_Sahm''s_Rule'!$A$3,"Date",$A472,"Series Name",$B$3,"Unit Name",$B$4,"Frequency Name",$B$2)</f>
        <v>5.3</v>
      </c>
      <c r="C472" s="6"/>
      <c r="D472" s="6"/>
    </row>
    <row r="473" spans="1:4" x14ac:dyDescent="0.2">
      <c r="A473" s="11">
        <v>32509</v>
      </c>
      <c r="B473" s="41">
        <f>+GETPIVOTDATA("Value",'Pivot_Sahm''s_Rule'!$A$3,"Date",$A473,"Series Name",$B$3,"Unit Name",$B$4,"Frequency Name",$B$2)</f>
        <v>5.4</v>
      </c>
      <c r="C473" s="6"/>
      <c r="D473" s="6"/>
    </row>
    <row r="474" spans="1:4" x14ac:dyDescent="0.2">
      <c r="A474" s="11">
        <v>32540</v>
      </c>
      <c r="B474" s="41">
        <f>+GETPIVOTDATA("Value",'Pivot_Sahm''s_Rule'!$A$3,"Date",$A474,"Series Name",$B$3,"Unit Name",$B$4,"Frequency Name",$B$2)</f>
        <v>5.2</v>
      </c>
      <c r="C474" s="6"/>
      <c r="D474" s="6"/>
    </row>
    <row r="475" spans="1:4" x14ac:dyDescent="0.2">
      <c r="A475" s="11">
        <v>32568</v>
      </c>
      <c r="B475" s="41">
        <f>+GETPIVOTDATA("Value",'Pivot_Sahm''s_Rule'!$A$3,"Date",$A475,"Series Name",$B$3,"Unit Name",$B$4,"Frequency Name",$B$2)</f>
        <v>5</v>
      </c>
      <c r="C475" s="6"/>
      <c r="D475" s="6"/>
    </row>
    <row r="476" spans="1:4" x14ac:dyDescent="0.2">
      <c r="A476" s="11">
        <v>32599</v>
      </c>
      <c r="B476" s="41">
        <f>+GETPIVOTDATA("Value",'Pivot_Sahm''s_Rule'!$A$3,"Date",$A476,"Series Name",$B$3,"Unit Name",$B$4,"Frequency Name",$B$2)</f>
        <v>5.2</v>
      </c>
      <c r="C476" s="6"/>
      <c r="D476" s="6"/>
    </row>
    <row r="477" spans="1:4" x14ac:dyDescent="0.2">
      <c r="A477" s="11">
        <v>32629</v>
      </c>
      <c r="B477" s="41">
        <f>+GETPIVOTDATA("Value",'Pivot_Sahm''s_Rule'!$A$3,"Date",$A477,"Series Name",$B$3,"Unit Name",$B$4,"Frequency Name",$B$2)</f>
        <v>5.2</v>
      </c>
      <c r="C477" s="6"/>
      <c r="D477" s="6"/>
    </row>
    <row r="478" spans="1:4" x14ac:dyDescent="0.2">
      <c r="A478" s="11">
        <v>32660</v>
      </c>
      <c r="B478" s="41">
        <f>+GETPIVOTDATA("Value",'Pivot_Sahm''s_Rule'!$A$3,"Date",$A478,"Series Name",$B$3,"Unit Name",$B$4,"Frequency Name",$B$2)</f>
        <v>5.3</v>
      </c>
      <c r="C478" s="6"/>
      <c r="D478" s="6"/>
    </row>
    <row r="479" spans="1:4" x14ac:dyDescent="0.2">
      <c r="A479" s="11">
        <v>32690</v>
      </c>
      <c r="B479" s="41">
        <f>+GETPIVOTDATA("Value",'Pivot_Sahm''s_Rule'!$A$3,"Date",$A479,"Series Name",$B$3,"Unit Name",$B$4,"Frequency Name",$B$2)</f>
        <v>5.2</v>
      </c>
      <c r="C479" s="6"/>
      <c r="D479" s="6"/>
    </row>
    <row r="480" spans="1:4" x14ac:dyDescent="0.2">
      <c r="A480" s="11">
        <v>32721</v>
      </c>
      <c r="B480" s="41">
        <f>+GETPIVOTDATA("Value",'Pivot_Sahm''s_Rule'!$A$3,"Date",$A480,"Series Name",$B$3,"Unit Name",$B$4,"Frequency Name",$B$2)</f>
        <v>5.2</v>
      </c>
      <c r="C480" s="6"/>
      <c r="D480" s="6"/>
    </row>
    <row r="481" spans="1:4" x14ac:dyDescent="0.2">
      <c r="A481" s="11">
        <v>32752</v>
      </c>
      <c r="B481" s="41">
        <f>+GETPIVOTDATA("Value",'Pivot_Sahm''s_Rule'!$A$3,"Date",$A481,"Series Name",$B$3,"Unit Name",$B$4,"Frequency Name",$B$2)</f>
        <v>5.3</v>
      </c>
      <c r="C481" s="6"/>
      <c r="D481" s="6"/>
    </row>
    <row r="482" spans="1:4" x14ac:dyDescent="0.2">
      <c r="A482" s="11">
        <v>32782</v>
      </c>
      <c r="B482" s="41">
        <f>+GETPIVOTDATA("Value",'Pivot_Sahm''s_Rule'!$A$3,"Date",$A482,"Series Name",$B$3,"Unit Name",$B$4,"Frequency Name",$B$2)</f>
        <v>5.3</v>
      </c>
      <c r="C482" s="6"/>
      <c r="D482" s="6"/>
    </row>
    <row r="483" spans="1:4" x14ac:dyDescent="0.2">
      <c r="A483" s="11">
        <v>32813</v>
      </c>
      <c r="B483" s="41">
        <f>+GETPIVOTDATA("Value",'Pivot_Sahm''s_Rule'!$A$3,"Date",$A483,"Series Name",$B$3,"Unit Name",$B$4,"Frequency Name",$B$2)</f>
        <v>5.4</v>
      </c>
      <c r="C483" s="6"/>
      <c r="D483" s="6"/>
    </row>
    <row r="484" spans="1:4" x14ac:dyDescent="0.2">
      <c r="A484" s="11">
        <v>32843</v>
      </c>
      <c r="B484" s="41">
        <f>+GETPIVOTDATA("Value",'Pivot_Sahm''s_Rule'!$A$3,"Date",$A484,"Series Name",$B$3,"Unit Name",$B$4,"Frequency Name",$B$2)</f>
        <v>5.4</v>
      </c>
      <c r="C484" s="6"/>
      <c r="D484" s="6"/>
    </row>
    <row r="485" spans="1:4" x14ac:dyDescent="0.2">
      <c r="A485" s="11">
        <v>32874</v>
      </c>
      <c r="B485" s="41">
        <f>+GETPIVOTDATA("Value",'Pivot_Sahm''s_Rule'!$A$3,"Date",$A485,"Series Name",$B$3,"Unit Name",$B$4,"Frequency Name",$B$2)</f>
        <v>5.4</v>
      </c>
      <c r="C485" s="6"/>
      <c r="D485" s="6"/>
    </row>
    <row r="486" spans="1:4" x14ac:dyDescent="0.2">
      <c r="A486" s="11">
        <v>32905</v>
      </c>
      <c r="B486" s="41">
        <f>+GETPIVOTDATA("Value",'Pivot_Sahm''s_Rule'!$A$3,"Date",$A486,"Series Name",$B$3,"Unit Name",$B$4,"Frequency Name",$B$2)</f>
        <v>5.3</v>
      </c>
      <c r="C486" s="6"/>
      <c r="D486" s="6"/>
    </row>
    <row r="487" spans="1:4" x14ac:dyDescent="0.2">
      <c r="A487" s="11">
        <v>32933</v>
      </c>
      <c r="B487" s="41">
        <f>+GETPIVOTDATA("Value",'Pivot_Sahm''s_Rule'!$A$3,"Date",$A487,"Series Name",$B$3,"Unit Name",$B$4,"Frequency Name",$B$2)</f>
        <v>5.2</v>
      </c>
      <c r="C487" s="6"/>
      <c r="D487" s="6"/>
    </row>
    <row r="488" spans="1:4" x14ac:dyDescent="0.2">
      <c r="A488" s="11">
        <v>32964</v>
      </c>
      <c r="B488" s="41">
        <f>+GETPIVOTDATA("Value",'Pivot_Sahm''s_Rule'!$A$3,"Date",$A488,"Series Name",$B$3,"Unit Name",$B$4,"Frequency Name",$B$2)</f>
        <v>5.4</v>
      </c>
      <c r="C488" s="6"/>
      <c r="D488" s="6"/>
    </row>
    <row r="489" spans="1:4" x14ac:dyDescent="0.2">
      <c r="A489" s="11">
        <v>32994</v>
      </c>
      <c r="B489" s="41">
        <f>+GETPIVOTDATA("Value",'Pivot_Sahm''s_Rule'!$A$3,"Date",$A489,"Series Name",$B$3,"Unit Name",$B$4,"Frequency Name",$B$2)</f>
        <v>5.4</v>
      </c>
      <c r="C489" s="6"/>
      <c r="D489" s="6"/>
    </row>
    <row r="490" spans="1:4" x14ac:dyDescent="0.2">
      <c r="A490" s="11">
        <v>33025</v>
      </c>
      <c r="B490" s="41">
        <f>+GETPIVOTDATA("Value",'Pivot_Sahm''s_Rule'!$A$3,"Date",$A490,"Series Name",$B$3,"Unit Name",$B$4,"Frequency Name",$B$2)</f>
        <v>5.2</v>
      </c>
      <c r="C490" s="6"/>
      <c r="D490" s="6"/>
    </row>
    <row r="491" spans="1:4" x14ac:dyDescent="0.2">
      <c r="A491" s="11">
        <v>33055</v>
      </c>
      <c r="B491" s="41">
        <f>+GETPIVOTDATA("Value",'Pivot_Sahm''s_Rule'!$A$3,"Date",$A491,"Series Name",$B$3,"Unit Name",$B$4,"Frequency Name",$B$2)</f>
        <v>5.5</v>
      </c>
      <c r="C491" s="6"/>
      <c r="D491" s="6"/>
    </row>
    <row r="492" spans="1:4" x14ac:dyDescent="0.2">
      <c r="A492" s="11">
        <v>33086</v>
      </c>
      <c r="B492" s="41">
        <f>+GETPIVOTDATA("Value",'Pivot_Sahm''s_Rule'!$A$3,"Date",$A492,"Series Name",$B$3,"Unit Name",$B$4,"Frequency Name",$B$2)</f>
        <v>5.7</v>
      </c>
      <c r="C492" s="6"/>
      <c r="D492" s="6"/>
    </row>
    <row r="493" spans="1:4" x14ac:dyDescent="0.2">
      <c r="A493" s="11">
        <v>33117</v>
      </c>
      <c r="B493" s="41">
        <f>+GETPIVOTDATA("Value",'Pivot_Sahm''s_Rule'!$A$3,"Date",$A493,"Series Name",$B$3,"Unit Name",$B$4,"Frequency Name",$B$2)</f>
        <v>5.9</v>
      </c>
      <c r="C493" s="6"/>
      <c r="D493" s="6"/>
    </row>
    <row r="494" spans="1:4" x14ac:dyDescent="0.2">
      <c r="A494" s="11">
        <v>33147</v>
      </c>
      <c r="B494" s="41">
        <f>+GETPIVOTDATA("Value",'Pivot_Sahm''s_Rule'!$A$3,"Date",$A494,"Series Name",$B$3,"Unit Name",$B$4,"Frequency Name",$B$2)</f>
        <v>5.9</v>
      </c>
      <c r="C494" s="6"/>
      <c r="D494" s="6"/>
    </row>
    <row r="495" spans="1:4" x14ac:dyDescent="0.2">
      <c r="A495" s="11">
        <v>33178</v>
      </c>
      <c r="B495" s="41">
        <f>+GETPIVOTDATA("Value",'Pivot_Sahm''s_Rule'!$A$3,"Date",$A495,"Series Name",$B$3,"Unit Name",$B$4,"Frequency Name",$B$2)</f>
        <v>6.2</v>
      </c>
      <c r="C495" s="6"/>
      <c r="D495" s="6"/>
    </row>
    <row r="496" spans="1:4" x14ac:dyDescent="0.2">
      <c r="A496" s="11">
        <v>33208</v>
      </c>
      <c r="B496" s="41">
        <f>+GETPIVOTDATA("Value",'Pivot_Sahm''s_Rule'!$A$3,"Date",$A496,"Series Name",$B$3,"Unit Name",$B$4,"Frequency Name",$B$2)</f>
        <v>6.3</v>
      </c>
      <c r="C496" s="6"/>
      <c r="D496" s="6"/>
    </row>
    <row r="497" spans="1:4" x14ac:dyDescent="0.2">
      <c r="A497" s="11">
        <v>33239</v>
      </c>
      <c r="B497" s="41">
        <f>+GETPIVOTDATA("Value",'Pivot_Sahm''s_Rule'!$A$3,"Date",$A497,"Series Name",$B$3,"Unit Name",$B$4,"Frequency Name",$B$2)</f>
        <v>6.4</v>
      </c>
      <c r="C497" s="6"/>
      <c r="D497" s="6"/>
    </row>
    <row r="498" spans="1:4" x14ac:dyDescent="0.2">
      <c r="A498" s="11">
        <v>33270</v>
      </c>
      <c r="B498" s="41">
        <f>+GETPIVOTDATA("Value",'Pivot_Sahm''s_Rule'!$A$3,"Date",$A498,"Series Name",$B$3,"Unit Name",$B$4,"Frequency Name",$B$2)</f>
        <v>6.6</v>
      </c>
      <c r="C498" s="6"/>
      <c r="D498" s="6"/>
    </row>
    <row r="499" spans="1:4" x14ac:dyDescent="0.2">
      <c r="A499" s="11">
        <v>33298</v>
      </c>
      <c r="B499" s="41">
        <f>+GETPIVOTDATA("Value",'Pivot_Sahm''s_Rule'!$A$3,"Date",$A499,"Series Name",$B$3,"Unit Name",$B$4,"Frequency Name",$B$2)</f>
        <v>6.8</v>
      </c>
      <c r="C499" s="6"/>
      <c r="D499" s="6"/>
    </row>
    <row r="500" spans="1:4" x14ac:dyDescent="0.2">
      <c r="A500" s="11">
        <v>33329</v>
      </c>
      <c r="B500" s="41">
        <f>+GETPIVOTDATA("Value",'Pivot_Sahm''s_Rule'!$A$3,"Date",$A500,"Series Name",$B$3,"Unit Name",$B$4,"Frequency Name",$B$2)</f>
        <v>6.7</v>
      </c>
      <c r="C500" s="6"/>
      <c r="D500" s="6"/>
    </row>
    <row r="501" spans="1:4" x14ac:dyDescent="0.2">
      <c r="A501" s="11">
        <v>33359</v>
      </c>
      <c r="B501" s="41">
        <f>+GETPIVOTDATA("Value",'Pivot_Sahm''s_Rule'!$A$3,"Date",$A501,"Series Name",$B$3,"Unit Name",$B$4,"Frequency Name",$B$2)</f>
        <v>6.9</v>
      </c>
      <c r="C501" s="6"/>
      <c r="D501" s="6"/>
    </row>
    <row r="502" spans="1:4" x14ac:dyDescent="0.2">
      <c r="A502" s="11">
        <v>33390</v>
      </c>
      <c r="B502" s="41">
        <f>+GETPIVOTDATA("Value",'Pivot_Sahm''s_Rule'!$A$3,"Date",$A502,"Series Name",$B$3,"Unit Name",$B$4,"Frequency Name",$B$2)</f>
        <v>6.9</v>
      </c>
      <c r="C502" s="6"/>
      <c r="D502" s="6"/>
    </row>
    <row r="503" spans="1:4" x14ac:dyDescent="0.2">
      <c r="A503" s="11">
        <v>33420</v>
      </c>
      <c r="B503" s="41">
        <f>+GETPIVOTDATA("Value",'Pivot_Sahm''s_Rule'!$A$3,"Date",$A503,"Series Name",$B$3,"Unit Name",$B$4,"Frequency Name",$B$2)</f>
        <v>6.8</v>
      </c>
      <c r="C503" s="6"/>
      <c r="D503" s="6"/>
    </row>
    <row r="504" spans="1:4" x14ac:dyDescent="0.2">
      <c r="A504" s="11">
        <v>33451</v>
      </c>
      <c r="B504" s="41">
        <f>+GETPIVOTDATA("Value",'Pivot_Sahm''s_Rule'!$A$3,"Date",$A504,"Series Name",$B$3,"Unit Name",$B$4,"Frequency Name",$B$2)</f>
        <v>6.9</v>
      </c>
      <c r="C504" s="6"/>
      <c r="D504" s="6"/>
    </row>
    <row r="505" spans="1:4" x14ac:dyDescent="0.2">
      <c r="A505" s="11">
        <v>33482</v>
      </c>
      <c r="B505" s="41">
        <f>+GETPIVOTDATA("Value",'Pivot_Sahm''s_Rule'!$A$3,"Date",$A505,"Series Name",$B$3,"Unit Name",$B$4,"Frequency Name",$B$2)</f>
        <v>6.9</v>
      </c>
      <c r="C505" s="6"/>
      <c r="D505" s="6"/>
    </row>
    <row r="506" spans="1:4" x14ac:dyDescent="0.2">
      <c r="A506" s="11">
        <v>33512</v>
      </c>
      <c r="B506" s="41">
        <f>+GETPIVOTDATA("Value",'Pivot_Sahm''s_Rule'!$A$3,"Date",$A506,"Series Name",$B$3,"Unit Name",$B$4,"Frequency Name",$B$2)</f>
        <v>7</v>
      </c>
      <c r="C506" s="6"/>
      <c r="D506" s="6"/>
    </row>
    <row r="507" spans="1:4" x14ac:dyDescent="0.2">
      <c r="A507" s="11">
        <v>33543</v>
      </c>
      <c r="B507" s="41">
        <f>+GETPIVOTDATA("Value",'Pivot_Sahm''s_Rule'!$A$3,"Date",$A507,"Series Name",$B$3,"Unit Name",$B$4,"Frequency Name",$B$2)</f>
        <v>7</v>
      </c>
      <c r="C507" s="6"/>
      <c r="D507" s="6"/>
    </row>
    <row r="508" spans="1:4" x14ac:dyDescent="0.2">
      <c r="A508" s="11">
        <v>33573</v>
      </c>
      <c r="B508" s="41">
        <f>+GETPIVOTDATA("Value",'Pivot_Sahm''s_Rule'!$A$3,"Date",$A508,"Series Name",$B$3,"Unit Name",$B$4,"Frequency Name",$B$2)</f>
        <v>7.3</v>
      </c>
      <c r="C508" s="6"/>
      <c r="D508" s="6"/>
    </row>
    <row r="509" spans="1:4" x14ac:dyDescent="0.2">
      <c r="A509" s="11">
        <v>33604</v>
      </c>
      <c r="B509" s="41">
        <f>+GETPIVOTDATA("Value",'Pivot_Sahm''s_Rule'!$A$3,"Date",$A509,"Series Name",$B$3,"Unit Name",$B$4,"Frequency Name",$B$2)</f>
        <v>7.3</v>
      </c>
      <c r="C509" s="6"/>
      <c r="D509" s="6"/>
    </row>
    <row r="510" spans="1:4" x14ac:dyDescent="0.2">
      <c r="A510" s="11">
        <v>33635</v>
      </c>
      <c r="B510" s="41">
        <f>+GETPIVOTDATA("Value",'Pivot_Sahm''s_Rule'!$A$3,"Date",$A510,"Series Name",$B$3,"Unit Name",$B$4,"Frequency Name",$B$2)</f>
        <v>7.4</v>
      </c>
      <c r="C510" s="6"/>
      <c r="D510" s="6"/>
    </row>
    <row r="511" spans="1:4" x14ac:dyDescent="0.2">
      <c r="A511" s="11">
        <v>33664</v>
      </c>
      <c r="B511" s="41">
        <f>+GETPIVOTDATA("Value",'Pivot_Sahm''s_Rule'!$A$3,"Date",$A511,"Series Name",$B$3,"Unit Name",$B$4,"Frequency Name",$B$2)</f>
        <v>7.4</v>
      </c>
      <c r="C511" s="6"/>
      <c r="D511" s="6"/>
    </row>
    <row r="512" spans="1:4" x14ac:dyDescent="0.2">
      <c r="A512" s="11">
        <v>33695</v>
      </c>
      <c r="B512" s="41">
        <f>+GETPIVOTDATA("Value",'Pivot_Sahm''s_Rule'!$A$3,"Date",$A512,"Series Name",$B$3,"Unit Name",$B$4,"Frequency Name",$B$2)</f>
        <v>7.4</v>
      </c>
      <c r="C512" s="6"/>
      <c r="D512" s="6"/>
    </row>
    <row r="513" spans="1:4" x14ac:dyDescent="0.2">
      <c r="A513" s="11">
        <v>33725</v>
      </c>
      <c r="B513" s="41">
        <f>+GETPIVOTDATA("Value",'Pivot_Sahm''s_Rule'!$A$3,"Date",$A513,"Series Name",$B$3,"Unit Name",$B$4,"Frequency Name",$B$2)</f>
        <v>7.6</v>
      </c>
      <c r="C513" s="6"/>
      <c r="D513" s="6"/>
    </row>
    <row r="514" spans="1:4" x14ac:dyDescent="0.2">
      <c r="A514" s="11">
        <v>33756</v>
      </c>
      <c r="B514" s="41">
        <f>+GETPIVOTDATA("Value",'Pivot_Sahm''s_Rule'!$A$3,"Date",$A514,"Series Name",$B$3,"Unit Name",$B$4,"Frequency Name",$B$2)</f>
        <v>7.8</v>
      </c>
      <c r="C514" s="6"/>
      <c r="D514" s="6"/>
    </row>
    <row r="515" spans="1:4" x14ac:dyDescent="0.2">
      <c r="A515" s="11">
        <v>33786</v>
      </c>
      <c r="B515" s="41">
        <f>+GETPIVOTDATA("Value",'Pivot_Sahm''s_Rule'!$A$3,"Date",$A515,"Series Name",$B$3,"Unit Name",$B$4,"Frequency Name",$B$2)</f>
        <v>7.7</v>
      </c>
      <c r="C515" s="6"/>
      <c r="D515" s="6"/>
    </row>
    <row r="516" spans="1:4" x14ac:dyDescent="0.2">
      <c r="A516" s="11">
        <v>33817</v>
      </c>
      <c r="B516" s="41">
        <f>+GETPIVOTDATA("Value",'Pivot_Sahm''s_Rule'!$A$3,"Date",$A516,"Series Name",$B$3,"Unit Name",$B$4,"Frequency Name",$B$2)</f>
        <v>7.6</v>
      </c>
      <c r="C516" s="6"/>
      <c r="D516" s="6"/>
    </row>
    <row r="517" spans="1:4" x14ac:dyDescent="0.2">
      <c r="A517" s="11">
        <v>33848</v>
      </c>
      <c r="B517" s="41">
        <f>+GETPIVOTDATA("Value",'Pivot_Sahm''s_Rule'!$A$3,"Date",$A517,"Series Name",$B$3,"Unit Name",$B$4,"Frequency Name",$B$2)</f>
        <v>7.6</v>
      </c>
      <c r="C517" s="6"/>
      <c r="D517" s="6"/>
    </row>
    <row r="518" spans="1:4" x14ac:dyDescent="0.2">
      <c r="A518" s="11">
        <v>33878</v>
      </c>
      <c r="B518" s="41">
        <f>+GETPIVOTDATA("Value",'Pivot_Sahm''s_Rule'!$A$3,"Date",$A518,"Series Name",$B$3,"Unit Name",$B$4,"Frequency Name",$B$2)</f>
        <v>7.3</v>
      </c>
      <c r="C518" s="6"/>
      <c r="D518" s="6"/>
    </row>
    <row r="519" spans="1:4" x14ac:dyDescent="0.2">
      <c r="A519" s="11">
        <v>33909</v>
      </c>
      <c r="B519" s="41">
        <f>+GETPIVOTDATA("Value",'Pivot_Sahm''s_Rule'!$A$3,"Date",$A519,"Series Name",$B$3,"Unit Name",$B$4,"Frequency Name",$B$2)</f>
        <v>7.4</v>
      </c>
      <c r="C519" s="6"/>
      <c r="D519" s="6"/>
    </row>
    <row r="520" spans="1:4" x14ac:dyDescent="0.2">
      <c r="A520" s="11">
        <v>33939</v>
      </c>
      <c r="B520" s="41">
        <f>+GETPIVOTDATA("Value",'Pivot_Sahm''s_Rule'!$A$3,"Date",$A520,"Series Name",$B$3,"Unit Name",$B$4,"Frequency Name",$B$2)</f>
        <v>7.4</v>
      </c>
      <c r="C520" s="6"/>
      <c r="D520" s="6"/>
    </row>
    <row r="521" spans="1:4" x14ac:dyDescent="0.2">
      <c r="A521" s="11">
        <v>33970</v>
      </c>
      <c r="B521" s="41">
        <f>+GETPIVOTDATA("Value",'Pivot_Sahm''s_Rule'!$A$3,"Date",$A521,"Series Name",$B$3,"Unit Name",$B$4,"Frequency Name",$B$2)</f>
        <v>7.3</v>
      </c>
      <c r="C521" s="6"/>
      <c r="D521" s="6"/>
    </row>
    <row r="522" spans="1:4" x14ac:dyDescent="0.2">
      <c r="A522" s="11">
        <v>34001</v>
      </c>
      <c r="B522" s="41">
        <f>+GETPIVOTDATA("Value",'Pivot_Sahm''s_Rule'!$A$3,"Date",$A522,"Series Name",$B$3,"Unit Name",$B$4,"Frequency Name",$B$2)</f>
        <v>7.1</v>
      </c>
      <c r="C522" s="6"/>
      <c r="D522" s="6"/>
    </row>
    <row r="523" spans="1:4" x14ac:dyDescent="0.2">
      <c r="A523" s="11">
        <v>34029</v>
      </c>
      <c r="B523" s="41">
        <f>+GETPIVOTDATA("Value",'Pivot_Sahm''s_Rule'!$A$3,"Date",$A523,"Series Name",$B$3,"Unit Name",$B$4,"Frequency Name",$B$2)</f>
        <v>7</v>
      </c>
      <c r="C523" s="6"/>
      <c r="D523" s="6"/>
    </row>
    <row r="524" spans="1:4" x14ac:dyDescent="0.2">
      <c r="A524" s="11">
        <v>34060</v>
      </c>
      <c r="B524" s="41">
        <f>+GETPIVOTDATA("Value",'Pivot_Sahm''s_Rule'!$A$3,"Date",$A524,"Series Name",$B$3,"Unit Name",$B$4,"Frequency Name",$B$2)</f>
        <v>7.1</v>
      </c>
      <c r="C524" s="6"/>
      <c r="D524" s="6"/>
    </row>
    <row r="525" spans="1:4" x14ac:dyDescent="0.2">
      <c r="A525" s="11">
        <v>34090</v>
      </c>
      <c r="B525" s="41">
        <f>+GETPIVOTDATA("Value",'Pivot_Sahm''s_Rule'!$A$3,"Date",$A525,"Series Name",$B$3,"Unit Name",$B$4,"Frequency Name",$B$2)</f>
        <v>7.1</v>
      </c>
      <c r="C525" s="6"/>
      <c r="D525" s="6"/>
    </row>
    <row r="526" spans="1:4" x14ac:dyDescent="0.2">
      <c r="A526" s="11">
        <v>34121</v>
      </c>
      <c r="B526" s="41">
        <f>+GETPIVOTDATA("Value",'Pivot_Sahm''s_Rule'!$A$3,"Date",$A526,"Series Name",$B$3,"Unit Name",$B$4,"Frequency Name",$B$2)</f>
        <v>7</v>
      </c>
      <c r="C526" s="6"/>
      <c r="D526" s="6"/>
    </row>
    <row r="527" spans="1:4" x14ac:dyDescent="0.2">
      <c r="A527" s="11">
        <v>34151</v>
      </c>
      <c r="B527" s="41">
        <f>+GETPIVOTDATA("Value",'Pivot_Sahm''s_Rule'!$A$3,"Date",$A527,"Series Name",$B$3,"Unit Name",$B$4,"Frequency Name",$B$2)</f>
        <v>6.9</v>
      </c>
      <c r="C527" s="6"/>
      <c r="D527" s="6"/>
    </row>
    <row r="528" spans="1:4" x14ac:dyDescent="0.2">
      <c r="A528" s="11">
        <v>34182</v>
      </c>
      <c r="B528" s="41">
        <f>+GETPIVOTDATA("Value",'Pivot_Sahm''s_Rule'!$A$3,"Date",$A528,"Series Name",$B$3,"Unit Name",$B$4,"Frequency Name",$B$2)</f>
        <v>6.8</v>
      </c>
      <c r="C528" s="6"/>
      <c r="D528" s="6"/>
    </row>
    <row r="529" spans="1:4" x14ac:dyDescent="0.2">
      <c r="A529" s="11">
        <v>34213</v>
      </c>
      <c r="B529" s="41">
        <f>+GETPIVOTDATA("Value",'Pivot_Sahm''s_Rule'!$A$3,"Date",$A529,"Series Name",$B$3,"Unit Name",$B$4,"Frequency Name",$B$2)</f>
        <v>6.7</v>
      </c>
      <c r="C529" s="6"/>
      <c r="D529" s="6"/>
    </row>
    <row r="530" spans="1:4" x14ac:dyDescent="0.2">
      <c r="A530" s="11">
        <v>34243</v>
      </c>
      <c r="B530" s="41">
        <f>+GETPIVOTDATA("Value",'Pivot_Sahm''s_Rule'!$A$3,"Date",$A530,"Series Name",$B$3,"Unit Name",$B$4,"Frequency Name",$B$2)</f>
        <v>6.8</v>
      </c>
      <c r="C530" s="6"/>
      <c r="D530" s="6"/>
    </row>
    <row r="531" spans="1:4" x14ac:dyDescent="0.2">
      <c r="A531" s="11">
        <v>34274</v>
      </c>
      <c r="B531" s="41">
        <f>+GETPIVOTDATA("Value",'Pivot_Sahm''s_Rule'!$A$3,"Date",$A531,"Series Name",$B$3,"Unit Name",$B$4,"Frequency Name",$B$2)</f>
        <v>6.6</v>
      </c>
      <c r="C531" s="6"/>
      <c r="D531" s="6"/>
    </row>
    <row r="532" spans="1:4" x14ac:dyDescent="0.2">
      <c r="A532" s="11">
        <v>34304</v>
      </c>
      <c r="B532" s="41">
        <f>+GETPIVOTDATA("Value",'Pivot_Sahm''s_Rule'!$A$3,"Date",$A532,"Series Name",$B$3,"Unit Name",$B$4,"Frequency Name",$B$2)</f>
        <v>6.5</v>
      </c>
      <c r="C532" s="6"/>
      <c r="D532" s="6"/>
    </row>
    <row r="533" spans="1:4" x14ac:dyDescent="0.2">
      <c r="A533" s="11">
        <v>34335</v>
      </c>
      <c r="B533" s="41">
        <f>+GETPIVOTDATA("Value",'Pivot_Sahm''s_Rule'!$A$3,"Date",$A533,"Series Name",$B$3,"Unit Name",$B$4,"Frequency Name",$B$2)</f>
        <v>6.6</v>
      </c>
      <c r="C533" s="6"/>
      <c r="D533" s="6"/>
    </row>
    <row r="534" spans="1:4" x14ac:dyDescent="0.2">
      <c r="A534" s="11">
        <v>34366</v>
      </c>
      <c r="B534" s="41">
        <f>+GETPIVOTDATA("Value",'Pivot_Sahm''s_Rule'!$A$3,"Date",$A534,"Series Name",$B$3,"Unit Name",$B$4,"Frequency Name",$B$2)</f>
        <v>6.6</v>
      </c>
      <c r="C534" s="6"/>
      <c r="D534" s="6"/>
    </row>
    <row r="535" spans="1:4" x14ac:dyDescent="0.2">
      <c r="A535" s="11">
        <v>34394</v>
      </c>
      <c r="B535" s="41">
        <f>+GETPIVOTDATA("Value",'Pivot_Sahm''s_Rule'!$A$3,"Date",$A535,"Series Name",$B$3,"Unit Name",$B$4,"Frequency Name",$B$2)</f>
        <v>6.5</v>
      </c>
      <c r="C535" s="6"/>
      <c r="D535" s="6"/>
    </row>
    <row r="536" spans="1:4" x14ac:dyDescent="0.2">
      <c r="A536" s="11">
        <v>34425</v>
      </c>
      <c r="B536" s="41">
        <f>+GETPIVOTDATA("Value",'Pivot_Sahm''s_Rule'!$A$3,"Date",$A536,"Series Name",$B$3,"Unit Name",$B$4,"Frequency Name",$B$2)</f>
        <v>6.4</v>
      </c>
      <c r="C536" s="6"/>
      <c r="D536" s="6"/>
    </row>
    <row r="537" spans="1:4" x14ac:dyDescent="0.2">
      <c r="A537" s="11">
        <v>34455</v>
      </c>
      <c r="B537" s="41">
        <f>+GETPIVOTDATA("Value",'Pivot_Sahm''s_Rule'!$A$3,"Date",$A537,"Series Name",$B$3,"Unit Name",$B$4,"Frequency Name",$B$2)</f>
        <v>6.1</v>
      </c>
      <c r="C537" s="6"/>
      <c r="D537" s="6"/>
    </row>
    <row r="538" spans="1:4" x14ac:dyDescent="0.2">
      <c r="A538" s="11">
        <v>34486</v>
      </c>
      <c r="B538" s="41">
        <f>+GETPIVOTDATA("Value",'Pivot_Sahm''s_Rule'!$A$3,"Date",$A538,"Series Name",$B$3,"Unit Name",$B$4,"Frequency Name",$B$2)</f>
        <v>6.1</v>
      </c>
      <c r="C538" s="6"/>
      <c r="D538" s="6"/>
    </row>
    <row r="539" spans="1:4" x14ac:dyDescent="0.2">
      <c r="A539" s="11">
        <v>34516</v>
      </c>
      <c r="B539" s="41">
        <f>+GETPIVOTDATA("Value",'Pivot_Sahm''s_Rule'!$A$3,"Date",$A539,"Series Name",$B$3,"Unit Name",$B$4,"Frequency Name",$B$2)</f>
        <v>6.1</v>
      </c>
      <c r="C539" s="6"/>
      <c r="D539" s="6"/>
    </row>
    <row r="540" spans="1:4" x14ac:dyDescent="0.2">
      <c r="A540" s="11">
        <v>34547</v>
      </c>
      <c r="B540" s="41">
        <f>+GETPIVOTDATA("Value",'Pivot_Sahm''s_Rule'!$A$3,"Date",$A540,"Series Name",$B$3,"Unit Name",$B$4,"Frequency Name",$B$2)</f>
        <v>6</v>
      </c>
      <c r="C540" s="6"/>
      <c r="D540" s="6"/>
    </row>
    <row r="541" spans="1:4" x14ac:dyDescent="0.2">
      <c r="A541" s="11">
        <v>34578</v>
      </c>
      <c r="B541" s="41">
        <f>+GETPIVOTDATA("Value",'Pivot_Sahm''s_Rule'!$A$3,"Date",$A541,"Series Name",$B$3,"Unit Name",$B$4,"Frequency Name",$B$2)</f>
        <v>5.9</v>
      </c>
      <c r="C541" s="6"/>
      <c r="D541" s="6"/>
    </row>
    <row r="542" spans="1:4" x14ac:dyDescent="0.2">
      <c r="A542" s="11">
        <v>34608</v>
      </c>
      <c r="B542" s="41">
        <f>+GETPIVOTDATA("Value",'Pivot_Sahm''s_Rule'!$A$3,"Date",$A542,"Series Name",$B$3,"Unit Name",$B$4,"Frequency Name",$B$2)</f>
        <v>5.8</v>
      </c>
      <c r="C542" s="6"/>
      <c r="D542" s="6"/>
    </row>
    <row r="543" spans="1:4" x14ac:dyDescent="0.2">
      <c r="A543" s="11">
        <v>34639</v>
      </c>
      <c r="B543" s="41">
        <f>+GETPIVOTDATA("Value",'Pivot_Sahm''s_Rule'!$A$3,"Date",$A543,"Series Name",$B$3,"Unit Name",$B$4,"Frequency Name",$B$2)</f>
        <v>5.6</v>
      </c>
      <c r="C543" s="6"/>
      <c r="D543" s="6"/>
    </row>
    <row r="544" spans="1:4" x14ac:dyDescent="0.2">
      <c r="A544" s="11">
        <v>34669</v>
      </c>
      <c r="B544" s="41">
        <f>+GETPIVOTDATA("Value",'Pivot_Sahm''s_Rule'!$A$3,"Date",$A544,"Series Name",$B$3,"Unit Name",$B$4,"Frequency Name",$B$2)</f>
        <v>5.5</v>
      </c>
      <c r="C544" s="6"/>
      <c r="D544" s="6"/>
    </row>
    <row r="545" spans="1:4" x14ac:dyDescent="0.2">
      <c r="A545" s="11">
        <v>34700</v>
      </c>
      <c r="B545" s="41">
        <f>+GETPIVOTDATA("Value",'Pivot_Sahm''s_Rule'!$A$3,"Date",$A545,"Series Name",$B$3,"Unit Name",$B$4,"Frequency Name",$B$2)</f>
        <v>5.6</v>
      </c>
      <c r="C545" s="6"/>
      <c r="D545" s="6"/>
    </row>
    <row r="546" spans="1:4" x14ac:dyDescent="0.2">
      <c r="A546" s="11">
        <v>34731</v>
      </c>
      <c r="B546" s="41">
        <f>+GETPIVOTDATA("Value",'Pivot_Sahm''s_Rule'!$A$3,"Date",$A546,"Series Name",$B$3,"Unit Name",$B$4,"Frequency Name",$B$2)</f>
        <v>5.4</v>
      </c>
      <c r="C546" s="6"/>
      <c r="D546" s="6"/>
    </row>
    <row r="547" spans="1:4" x14ac:dyDescent="0.2">
      <c r="A547" s="11">
        <v>34759</v>
      </c>
      <c r="B547" s="41">
        <f>+GETPIVOTDATA("Value",'Pivot_Sahm''s_Rule'!$A$3,"Date",$A547,"Series Name",$B$3,"Unit Name",$B$4,"Frequency Name",$B$2)</f>
        <v>5.4</v>
      </c>
      <c r="C547" s="6"/>
      <c r="D547" s="6"/>
    </row>
    <row r="548" spans="1:4" x14ac:dyDescent="0.2">
      <c r="A548" s="11">
        <v>34790</v>
      </c>
      <c r="B548" s="41">
        <f>+GETPIVOTDATA("Value",'Pivot_Sahm''s_Rule'!$A$3,"Date",$A548,"Series Name",$B$3,"Unit Name",$B$4,"Frequency Name",$B$2)</f>
        <v>5.8</v>
      </c>
      <c r="C548" s="6"/>
      <c r="D548" s="6"/>
    </row>
    <row r="549" spans="1:4" x14ac:dyDescent="0.2">
      <c r="A549" s="11">
        <v>34820</v>
      </c>
      <c r="B549" s="41">
        <f>+GETPIVOTDATA("Value",'Pivot_Sahm''s_Rule'!$A$3,"Date",$A549,"Series Name",$B$3,"Unit Name",$B$4,"Frequency Name",$B$2)</f>
        <v>5.6</v>
      </c>
      <c r="C549" s="6"/>
      <c r="D549" s="6"/>
    </row>
    <row r="550" spans="1:4" x14ac:dyDescent="0.2">
      <c r="A550" s="11">
        <v>34851</v>
      </c>
      <c r="B550" s="41">
        <f>+GETPIVOTDATA("Value",'Pivot_Sahm''s_Rule'!$A$3,"Date",$A550,"Series Name",$B$3,"Unit Name",$B$4,"Frequency Name",$B$2)</f>
        <v>5.6</v>
      </c>
      <c r="C550" s="6"/>
      <c r="D550" s="6"/>
    </row>
    <row r="551" spans="1:4" x14ac:dyDescent="0.2">
      <c r="A551" s="11">
        <v>34881</v>
      </c>
      <c r="B551" s="41">
        <f>+GETPIVOTDATA("Value",'Pivot_Sahm''s_Rule'!$A$3,"Date",$A551,"Series Name",$B$3,"Unit Name",$B$4,"Frequency Name",$B$2)</f>
        <v>5.7</v>
      </c>
      <c r="C551" s="6"/>
      <c r="D551" s="6"/>
    </row>
    <row r="552" spans="1:4" x14ac:dyDescent="0.2">
      <c r="A552" s="11">
        <v>34912</v>
      </c>
      <c r="B552" s="41">
        <f>+GETPIVOTDATA("Value",'Pivot_Sahm''s_Rule'!$A$3,"Date",$A552,"Series Name",$B$3,"Unit Name",$B$4,"Frequency Name",$B$2)</f>
        <v>5.7</v>
      </c>
      <c r="C552" s="6"/>
      <c r="D552" s="6"/>
    </row>
    <row r="553" spans="1:4" x14ac:dyDescent="0.2">
      <c r="A553" s="11">
        <v>34943</v>
      </c>
      <c r="B553" s="41">
        <f>+GETPIVOTDATA("Value",'Pivot_Sahm''s_Rule'!$A$3,"Date",$A553,"Series Name",$B$3,"Unit Name",$B$4,"Frequency Name",$B$2)</f>
        <v>5.6</v>
      </c>
      <c r="C553" s="6"/>
      <c r="D553" s="6"/>
    </row>
    <row r="554" spans="1:4" x14ac:dyDescent="0.2">
      <c r="A554" s="11">
        <v>34973</v>
      </c>
      <c r="B554" s="41">
        <f>+GETPIVOTDATA("Value",'Pivot_Sahm''s_Rule'!$A$3,"Date",$A554,"Series Name",$B$3,"Unit Name",$B$4,"Frequency Name",$B$2)</f>
        <v>5.5</v>
      </c>
      <c r="C554" s="6"/>
      <c r="D554" s="6"/>
    </row>
    <row r="555" spans="1:4" x14ac:dyDescent="0.2">
      <c r="A555" s="11">
        <v>35004</v>
      </c>
      <c r="B555" s="41">
        <f>+GETPIVOTDATA("Value",'Pivot_Sahm''s_Rule'!$A$3,"Date",$A555,"Series Name",$B$3,"Unit Name",$B$4,"Frequency Name",$B$2)</f>
        <v>5.6</v>
      </c>
      <c r="C555" s="6"/>
      <c r="D555" s="6"/>
    </row>
    <row r="556" spans="1:4" x14ac:dyDescent="0.2">
      <c r="A556" s="11">
        <v>35034</v>
      </c>
      <c r="B556" s="41">
        <f>+GETPIVOTDATA("Value",'Pivot_Sahm''s_Rule'!$A$3,"Date",$A556,"Series Name",$B$3,"Unit Name",$B$4,"Frequency Name",$B$2)</f>
        <v>5.6</v>
      </c>
      <c r="C556" s="6"/>
      <c r="D556" s="6"/>
    </row>
    <row r="557" spans="1:4" x14ac:dyDescent="0.2">
      <c r="A557" s="11">
        <v>35065</v>
      </c>
      <c r="B557" s="41">
        <f>+GETPIVOTDATA("Value",'Pivot_Sahm''s_Rule'!$A$3,"Date",$A557,"Series Name",$B$3,"Unit Name",$B$4,"Frequency Name",$B$2)</f>
        <v>5.6</v>
      </c>
      <c r="C557" s="6"/>
      <c r="D557" s="6"/>
    </row>
    <row r="558" spans="1:4" x14ac:dyDescent="0.2">
      <c r="A558" s="11">
        <v>35096</v>
      </c>
      <c r="B558" s="41">
        <f>+GETPIVOTDATA("Value",'Pivot_Sahm''s_Rule'!$A$3,"Date",$A558,"Series Name",$B$3,"Unit Name",$B$4,"Frequency Name",$B$2)</f>
        <v>5.5</v>
      </c>
      <c r="C558" s="6"/>
      <c r="D558" s="6"/>
    </row>
    <row r="559" spans="1:4" x14ac:dyDescent="0.2">
      <c r="A559" s="11">
        <v>35125</v>
      </c>
      <c r="B559" s="41">
        <f>+GETPIVOTDATA("Value",'Pivot_Sahm''s_Rule'!$A$3,"Date",$A559,"Series Name",$B$3,"Unit Name",$B$4,"Frequency Name",$B$2)</f>
        <v>5.5</v>
      </c>
      <c r="C559" s="6"/>
      <c r="D559" s="6"/>
    </row>
    <row r="560" spans="1:4" x14ac:dyDescent="0.2">
      <c r="A560" s="11">
        <v>35156</v>
      </c>
      <c r="B560" s="41">
        <f>+GETPIVOTDATA("Value",'Pivot_Sahm''s_Rule'!$A$3,"Date",$A560,"Series Name",$B$3,"Unit Name",$B$4,"Frequency Name",$B$2)</f>
        <v>5.6</v>
      </c>
      <c r="C560" s="6"/>
      <c r="D560" s="6"/>
    </row>
    <row r="561" spans="1:4" x14ac:dyDescent="0.2">
      <c r="A561" s="11">
        <v>35186</v>
      </c>
      <c r="B561" s="41">
        <f>+GETPIVOTDATA("Value",'Pivot_Sahm''s_Rule'!$A$3,"Date",$A561,"Series Name",$B$3,"Unit Name",$B$4,"Frequency Name",$B$2)</f>
        <v>5.6</v>
      </c>
      <c r="C561" s="6"/>
      <c r="D561" s="6"/>
    </row>
    <row r="562" spans="1:4" x14ac:dyDescent="0.2">
      <c r="A562" s="11">
        <v>35217</v>
      </c>
      <c r="B562" s="41">
        <f>+GETPIVOTDATA("Value",'Pivot_Sahm''s_Rule'!$A$3,"Date",$A562,"Series Name",$B$3,"Unit Name",$B$4,"Frequency Name",$B$2)</f>
        <v>5.3</v>
      </c>
      <c r="C562" s="6"/>
      <c r="D562" s="6"/>
    </row>
    <row r="563" spans="1:4" x14ac:dyDescent="0.2">
      <c r="A563" s="11">
        <v>35247</v>
      </c>
      <c r="B563" s="41">
        <f>+GETPIVOTDATA("Value",'Pivot_Sahm''s_Rule'!$A$3,"Date",$A563,"Series Name",$B$3,"Unit Name",$B$4,"Frequency Name",$B$2)</f>
        <v>5.5</v>
      </c>
      <c r="C563" s="6"/>
      <c r="D563" s="6"/>
    </row>
    <row r="564" spans="1:4" x14ac:dyDescent="0.2">
      <c r="A564" s="11">
        <v>35278</v>
      </c>
      <c r="B564" s="41">
        <f>+GETPIVOTDATA("Value",'Pivot_Sahm''s_Rule'!$A$3,"Date",$A564,"Series Name",$B$3,"Unit Name",$B$4,"Frequency Name",$B$2)</f>
        <v>5.0999999999999996</v>
      </c>
      <c r="C564" s="6"/>
      <c r="D564" s="6"/>
    </row>
    <row r="565" spans="1:4" x14ac:dyDescent="0.2">
      <c r="A565" s="11">
        <v>35309</v>
      </c>
      <c r="B565" s="41">
        <f>+GETPIVOTDATA("Value",'Pivot_Sahm''s_Rule'!$A$3,"Date",$A565,"Series Name",$B$3,"Unit Name",$B$4,"Frequency Name",$B$2)</f>
        <v>5.2</v>
      </c>
      <c r="C565" s="6"/>
      <c r="D565" s="6"/>
    </row>
    <row r="566" spans="1:4" x14ac:dyDescent="0.2">
      <c r="A566" s="11">
        <v>35339</v>
      </c>
      <c r="B566" s="41">
        <f>+GETPIVOTDATA("Value",'Pivot_Sahm''s_Rule'!$A$3,"Date",$A566,"Series Name",$B$3,"Unit Name",$B$4,"Frequency Name",$B$2)</f>
        <v>5.2</v>
      </c>
      <c r="C566" s="6"/>
      <c r="D566" s="6"/>
    </row>
    <row r="567" spans="1:4" x14ac:dyDescent="0.2">
      <c r="A567" s="11">
        <v>35370</v>
      </c>
      <c r="B567" s="41">
        <f>+GETPIVOTDATA("Value",'Pivot_Sahm''s_Rule'!$A$3,"Date",$A567,"Series Name",$B$3,"Unit Name",$B$4,"Frequency Name",$B$2)</f>
        <v>5.4</v>
      </c>
      <c r="C567" s="6"/>
      <c r="D567" s="6"/>
    </row>
    <row r="568" spans="1:4" x14ac:dyDescent="0.2">
      <c r="A568" s="11">
        <v>35400</v>
      </c>
      <c r="B568" s="41">
        <f>+GETPIVOTDATA("Value",'Pivot_Sahm''s_Rule'!$A$3,"Date",$A568,"Series Name",$B$3,"Unit Name",$B$4,"Frequency Name",$B$2)</f>
        <v>5.4</v>
      </c>
      <c r="C568" s="6"/>
      <c r="D568" s="6"/>
    </row>
    <row r="569" spans="1:4" x14ac:dyDescent="0.2">
      <c r="A569" s="11">
        <v>35431</v>
      </c>
      <c r="B569" s="41">
        <f>+GETPIVOTDATA("Value",'Pivot_Sahm''s_Rule'!$A$3,"Date",$A569,"Series Name",$B$3,"Unit Name",$B$4,"Frequency Name",$B$2)</f>
        <v>5.3</v>
      </c>
      <c r="C569" s="6"/>
      <c r="D569" s="6"/>
    </row>
    <row r="570" spans="1:4" x14ac:dyDescent="0.2">
      <c r="A570" s="11">
        <v>35462</v>
      </c>
      <c r="B570" s="41">
        <f>+GETPIVOTDATA("Value",'Pivot_Sahm''s_Rule'!$A$3,"Date",$A570,"Series Name",$B$3,"Unit Name",$B$4,"Frequency Name",$B$2)</f>
        <v>5.2</v>
      </c>
      <c r="C570" s="6"/>
      <c r="D570" s="6"/>
    </row>
    <row r="571" spans="1:4" x14ac:dyDescent="0.2">
      <c r="A571" s="11">
        <v>35490</v>
      </c>
      <c r="B571" s="41">
        <f>+GETPIVOTDATA("Value",'Pivot_Sahm''s_Rule'!$A$3,"Date",$A571,"Series Name",$B$3,"Unit Name",$B$4,"Frequency Name",$B$2)</f>
        <v>5.2</v>
      </c>
      <c r="C571" s="6"/>
      <c r="D571" s="6"/>
    </row>
    <row r="572" spans="1:4" x14ac:dyDescent="0.2">
      <c r="A572" s="11">
        <v>35521</v>
      </c>
      <c r="B572" s="41">
        <f>+GETPIVOTDATA("Value",'Pivot_Sahm''s_Rule'!$A$3,"Date",$A572,"Series Name",$B$3,"Unit Name",$B$4,"Frequency Name",$B$2)</f>
        <v>5.0999999999999996</v>
      </c>
      <c r="C572" s="6"/>
      <c r="D572" s="6"/>
    </row>
    <row r="573" spans="1:4" x14ac:dyDescent="0.2">
      <c r="A573" s="11">
        <v>35551</v>
      </c>
      <c r="B573" s="41">
        <f>+GETPIVOTDATA("Value",'Pivot_Sahm''s_Rule'!$A$3,"Date",$A573,"Series Name",$B$3,"Unit Name",$B$4,"Frequency Name",$B$2)</f>
        <v>4.9000000000000004</v>
      </c>
      <c r="C573" s="6"/>
      <c r="D573" s="6"/>
    </row>
    <row r="574" spans="1:4" x14ac:dyDescent="0.2">
      <c r="A574" s="11">
        <v>35582</v>
      </c>
      <c r="B574" s="41">
        <f>+GETPIVOTDATA("Value",'Pivot_Sahm''s_Rule'!$A$3,"Date",$A574,"Series Name",$B$3,"Unit Name",$B$4,"Frequency Name",$B$2)</f>
        <v>5</v>
      </c>
      <c r="C574" s="6"/>
      <c r="D574" s="6"/>
    </row>
    <row r="575" spans="1:4" x14ac:dyDescent="0.2">
      <c r="A575" s="11">
        <v>35612</v>
      </c>
      <c r="B575" s="41">
        <f>+GETPIVOTDATA("Value",'Pivot_Sahm''s_Rule'!$A$3,"Date",$A575,"Series Name",$B$3,"Unit Name",$B$4,"Frequency Name",$B$2)</f>
        <v>4.9000000000000004</v>
      </c>
      <c r="C575" s="6"/>
      <c r="D575" s="6"/>
    </row>
    <row r="576" spans="1:4" x14ac:dyDescent="0.2">
      <c r="A576" s="11">
        <v>35643</v>
      </c>
      <c r="B576" s="41">
        <f>+GETPIVOTDATA("Value",'Pivot_Sahm''s_Rule'!$A$3,"Date",$A576,"Series Name",$B$3,"Unit Name",$B$4,"Frequency Name",$B$2)</f>
        <v>4.8</v>
      </c>
      <c r="C576" s="6"/>
      <c r="D576" s="6"/>
    </row>
    <row r="577" spans="1:4" x14ac:dyDescent="0.2">
      <c r="A577" s="11">
        <v>35674</v>
      </c>
      <c r="B577" s="41">
        <f>+GETPIVOTDATA("Value",'Pivot_Sahm''s_Rule'!$A$3,"Date",$A577,"Series Name",$B$3,"Unit Name",$B$4,"Frequency Name",$B$2)</f>
        <v>4.9000000000000004</v>
      </c>
      <c r="C577" s="6"/>
      <c r="D577" s="6"/>
    </row>
    <row r="578" spans="1:4" x14ac:dyDescent="0.2">
      <c r="A578" s="11">
        <v>35704</v>
      </c>
      <c r="B578" s="41">
        <f>+GETPIVOTDATA("Value",'Pivot_Sahm''s_Rule'!$A$3,"Date",$A578,"Series Name",$B$3,"Unit Name",$B$4,"Frequency Name",$B$2)</f>
        <v>4.7</v>
      </c>
      <c r="C578" s="6"/>
      <c r="D578" s="6"/>
    </row>
    <row r="579" spans="1:4" x14ac:dyDescent="0.2">
      <c r="A579" s="11">
        <v>35735</v>
      </c>
      <c r="B579" s="41">
        <f>+GETPIVOTDATA("Value",'Pivot_Sahm''s_Rule'!$A$3,"Date",$A579,"Series Name",$B$3,"Unit Name",$B$4,"Frequency Name",$B$2)</f>
        <v>4.5999999999999996</v>
      </c>
      <c r="C579" s="6"/>
      <c r="D579" s="6"/>
    </row>
    <row r="580" spans="1:4" x14ac:dyDescent="0.2">
      <c r="A580" s="11">
        <v>35765</v>
      </c>
      <c r="B580" s="41">
        <f>+GETPIVOTDATA("Value",'Pivot_Sahm''s_Rule'!$A$3,"Date",$A580,"Series Name",$B$3,"Unit Name",$B$4,"Frequency Name",$B$2)</f>
        <v>4.7</v>
      </c>
      <c r="C580" s="6"/>
      <c r="D580" s="6"/>
    </row>
    <row r="581" spans="1:4" x14ac:dyDescent="0.2">
      <c r="A581" s="11">
        <v>35796</v>
      </c>
      <c r="B581" s="41">
        <f>+GETPIVOTDATA("Value",'Pivot_Sahm''s_Rule'!$A$3,"Date",$A581,"Series Name",$B$3,"Unit Name",$B$4,"Frequency Name",$B$2)</f>
        <v>4.5999999999999996</v>
      </c>
      <c r="C581" s="6"/>
      <c r="D581" s="6"/>
    </row>
    <row r="582" spans="1:4" x14ac:dyDescent="0.2">
      <c r="A582" s="11">
        <v>35827</v>
      </c>
      <c r="B582" s="41">
        <f>+GETPIVOTDATA("Value",'Pivot_Sahm''s_Rule'!$A$3,"Date",$A582,"Series Name",$B$3,"Unit Name",$B$4,"Frequency Name",$B$2)</f>
        <v>4.5999999999999996</v>
      </c>
      <c r="C582" s="6"/>
      <c r="D582" s="6"/>
    </row>
    <row r="583" spans="1:4" x14ac:dyDescent="0.2">
      <c r="A583" s="11">
        <v>35855</v>
      </c>
      <c r="B583" s="41">
        <f>+GETPIVOTDATA("Value",'Pivot_Sahm''s_Rule'!$A$3,"Date",$A583,"Series Name",$B$3,"Unit Name",$B$4,"Frequency Name",$B$2)</f>
        <v>4.7</v>
      </c>
      <c r="C583" s="6"/>
      <c r="D583" s="6"/>
    </row>
    <row r="584" spans="1:4" x14ac:dyDescent="0.2">
      <c r="A584" s="11">
        <v>35886</v>
      </c>
      <c r="B584" s="41">
        <f>+GETPIVOTDATA("Value",'Pivot_Sahm''s_Rule'!$A$3,"Date",$A584,"Series Name",$B$3,"Unit Name",$B$4,"Frequency Name",$B$2)</f>
        <v>4.3</v>
      </c>
      <c r="C584" s="6"/>
      <c r="D584" s="6"/>
    </row>
    <row r="585" spans="1:4" x14ac:dyDescent="0.2">
      <c r="A585" s="11">
        <v>35916</v>
      </c>
      <c r="B585" s="41">
        <f>+GETPIVOTDATA("Value",'Pivot_Sahm''s_Rule'!$A$3,"Date",$A585,"Series Name",$B$3,"Unit Name",$B$4,"Frequency Name",$B$2)</f>
        <v>4.4000000000000004</v>
      </c>
      <c r="C585" s="6"/>
      <c r="D585" s="6"/>
    </row>
    <row r="586" spans="1:4" x14ac:dyDescent="0.2">
      <c r="A586" s="11">
        <v>35947</v>
      </c>
      <c r="B586" s="41">
        <f>+GETPIVOTDATA("Value",'Pivot_Sahm''s_Rule'!$A$3,"Date",$A586,"Series Name",$B$3,"Unit Name",$B$4,"Frequency Name",$B$2)</f>
        <v>4.5</v>
      </c>
      <c r="C586" s="6"/>
      <c r="D586" s="6"/>
    </row>
    <row r="587" spans="1:4" x14ac:dyDescent="0.2">
      <c r="A587" s="11">
        <v>35977</v>
      </c>
      <c r="B587" s="41">
        <f>+GETPIVOTDATA("Value",'Pivot_Sahm''s_Rule'!$A$3,"Date",$A587,"Series Name",$B$3,"Unit Name",$B$4,"Frequency Name",$B$2)</f>
        <v>4.5</v>
      </c>
      <c r="C587" s="6"/>
      <c r="D587" s="6"/>
    </row>
    <row r="588" spans="1:4" x14ac:dyDescent="0.2">
      <c r="A588" s="11">
        <v>36008</v>
      </c>
      <c r="B588" s="41">
        <f>+GETPIVOTDATA("Value",'Pivot_Sahm''s_Rule'!$A$3,"Date",$A588,"Series Name",$B$3,"Unit Name",$B$4,"Frequency Name",$B$2)</f>
        <v>4.5</v>
      </c>
      <c r="C588" s="6"/>
      <c r="D588" s="6"/>
    </row>
    <row r="589" spans="1:4" x14ac:dyDescent="0.2">
      <c r="A589" s="11">
        <v>36039</v>
      </c>
      <c r="B589" s="41">
        <f>+GETPIVOTDATA("Value",'Pivot_Sahm''s_Rule'!$A$3,"Date",$A589,"Series Name",$B$3,"Unit Name",$B$4,"Frequency Name",$B$2)</f>
        <v>4.5999999999999996</v>
      </c>
      <c r="C589" s="6"/>
      <c r="D589" s="6"/>
    </row>
    <row r="590" spans="1:4" x14ac:dyDescent="0.2">
      <c r="A590" s="11">
        <v>36069</v>
      </c>
      <c r="B590" s="41">
        <f>+GETPIVOTDATA("Value",'Pivot_Sahm''s_Rule'!$A$3,"Date",$A590,"Series Name",$B$3,"Unit Name",$B$4,"Frequency Name",$B$2)</f>
        <v>4.5</v>
      </c>
      <c r="C590" s="6"/>
      <c r="D590" s="6"/>
    </row>
    <row r="591" spans="1:4" x14ac:dyDescent="0.2">
      <c r="A591" s="11">
        <v>36100</v>
      </c>
      <c r="B591" s="41">
        <f>+GETPIVOTDATA("Value",'Pivot_Sahm''s_Rule'!$A$3,"Date",$A591,"Series Name",$B$3,"Unit Name",$B$4,"Frequency Name",$B$2)</f>
        <v>4.4000000000000004</v>
      </c>
      <c r="C591" s="6"/>
      <c r="D591" s="6"/>
    </row>
    <row r="592" spans="1:4" x14ac:dyDescent="0.2">
      <c r="A592" s="11">
        <v>36130</v>
      </c>
      <c r="B592" s="41">
        <f>+GETPIVOTDATA("Value",'Pivot_Sahm''s_Rule'!$A$3,"Date",$A592,"Series Name",$B$3,"Unit Name",$B$4,"Frequency Name",$B$2)</f>
        <v>4.4000000000000004</v>
      </c>
      <c r="C592" s="6"/>
      <c r="D592" s="6"/>
    </row>
    <row r="593" spans="1:4" x14ac:dyDescent="0.2">
      <c r="A593" s="11">
        <v>36161</v>
      </c>
      <c r="B593" s="41">
        <f>+GETPIVOTDATA("Value",'Pivot_Sahm''s_Rule'!$A$3,"Date",$A593,"Series Name",$B$3,"Unit Name",$B$4,"Frequency Name",$B$2)</f>
        <v>4.3</v>
      </c>
      <c r="C593" s="6"/>
      <c r="D593" s="6"/>
    </row>
    <row r="594" spans="1:4" x14ac:dyDescent="0.2">
      <c r="A594" s="11">
        <v>36192</v>
      </c>
      <c r="B594" s="41">
        <f>+GETPIVOTDATA("Value",'Pivot_Sahm''s_Rule'!$A$3,"Date",$A594,"Series Name",$B$3,"Unit Name",$B$4,"Frequency Name",$B$2)</f>
        <v>4.4000000000000004</v>
      </c>
      <c r="C594" s="6"/>
      <c r="D594" s="6"/>
    </row>
    <row r="595" spans="1:4" x14ac:dyDescent="0.2">
      <c r="A595" s="11">
        <v>36220</v>
      </c>
      <c r="B595" s="41">
        <f>+GETPIVOTDATA("Value",'Pivot_Sahm''s_Rule'!$A$3,"Date",$A595,"Series Name",$B$3,"Unit Name",$B$4,"Frequency Name",$B$2)</f>
        <v>4.2</v>
      </c>
      <c r="C595" s="6"/>
      <c r="D595" s="6"/>
    </row>
    <row r="596" spans="1:4" x14ac:dyDescent="0.2">
      <c r="A596" s="11">
        <v>36251</v>
      </c>
      <c r="B596" s="41">
        <f>+GETPIVOTDATA("Value",'Pivot_Sahm''s_Rule'!$A$3,"Date",$A596,"Series Name",$B$3,"Unit Name",$B$4,"Frequency Name",$B$2)</f>
        <v>4.3</v>
      </c>
      <c r="C596" s="6"/>
      <c r="D596" s="6"/>
    </row>
    <row r="597" spans="1:4" x14ac:dyDescent="0.2">
      <c r="A597" s="11">
        <v>36281</v>
      </c>
      <c r="B597" s="41">
        <f>+GETPIVOTDATA("Value",'Pivot_Sahm''s_Rule'!$A$3,"Date",$A597,"Series Name",$B$3,"Unit Name",$B$4,"Frequency Name",$B$2)</f>
        <v>4.2</v>
      </c>
      <c r="C597" s="6"/>
      <c r="D597" s="6"/>
    </row>
    <row r="598" spans="1:4" x14ac:dyDescent="0.2">
      <c r="A598" s="11">
        <v>36312</v>
      </c>
      <c r="B598" s="41">
        <f>+GETPIVOTDATA("Value",'Pivot_Sahm''s_Rule'!$A$3,"Date",$A598,"Series Name",$B$3,"Unit Name",$B$4,"Frequency Name",$B$2)</f>
        <v>4.3</v>
      </c>
      <c r="C598" s="6"/>
      <c r="D598" s="6"/>
    </row>
    <row r="599" spans="1:4" x14ac:dyDescent="0.2">
      <c r="A599" s="11">
        <v>36342</v>
      </c>
      <c r="B599" s="41">
        <f>+GETPIVOTDATA("Value",'Pivot_Sahm''s_Rule'!$A$3,"Date",$A599,"Series Name",$B$3,"Unit Name",$B$4,"Frequency Name",$B$2)</f>
        <v>4.3</v>
      </c>
      <c r="C599" s="6"/>
      <c r="D599" s="6"/>
    </row>
    <row r="600" spans="1:4" x14ac:dyDescent="0.2">
      <c r="A600" s="11">
        <v>36373</v>
      </c>
      <c r="B600" s="41">
        <f>+GETPIVOTDATA("Value",'Pivot_Sahm''s_Rule'!$A$3,"Date",$A600,"Series Name",$B$3,"Unit Name",$B$4,"Frequency Name",$B$2)</f>
        <v>4.2</v>
      </c>
      <c r="C600" s="6"/>
      <c r="D600" s="6"/>
    </row>
    <row r="601" spans="1:4" x14ac:dyDescent="0.2">
      <c r="A601" s="11">
        <v>36404</v>
      </c>
      <c r="B601" s="41">
        <f>+GETPIVOTDATA("Value",'Pivot_Sahm''s_Rule'!$A$3,"Date",$A601,"Series Name",$B$3,"Unit Name",$B$4,"Frequency Name",$B$2)</f>
        <v>4.2</v>
      </c>
      <c r="C601" s="6"/>
      <c r="D601" s="6"/>
    </row>
    <row r="602" spans="1:4" x14ac:dyDescent="0.2">
      <c r="A602" s="11">
        <v>36434</v>
      </c>
      <c r="B602" s="41">
        <f>+GETPIVOTDATA("Value",'Pivot_Sahm''s_Rule'!$A$3,"Date",$A602,"Series Name",$B$3,"Unit Name",$B$4,"Frequency Name",$B$2)</f>
        <v>4.0999999999999996</v>
      </c>
      <c r="C602" s="6"/>
      <c r="D602" s="6"/>
    </row>
    <row r="603" spans="1:4" x14ac:dyDescent="0.2">
      <c r="A603" s="11">
        <v>36465</v>
      </c>
      <c r="B603" s="41">
        <f>+GETPIVOTDATA("Value",'Pivot_Sahm''s_Rule'!$A$3,"Date",$A603,"Series Name",$B$3,"Unit Name",$B$4,"Frequency Name",$B$2)</f>
        <v>4.0999999999999996</v>
      </c>
      <c r="C603" s="6"/>
      <c r="D603" s="6"/>
    </row>
    <row r="604" spans="1:4" x14ac:dyDescent="0.2">
      <c r="A604" s="11">
        <v>36495</v>
      </c>
      <c r="B604" s="41">
        <f>+GETPIVOTDATA("Value",'Pivot_Sahm''s_Rule'!$A$3,"Date",$A604,"Series Name",$B$3,"Unit Name",$B$4,"Frequency Name",$B$2)</f>
        <v>4</v>
      </c>
      <c r="C604" s="6"/>
      <c r="D604" s="6"/>
    </row>
    <row r="605" spans="1:4" x14ac:dyDescent="0.2">
      <c r="A605" s="11">
        <v>36526</v>
      </c>
      <c r="B605" s="41">
        <f>+GETPIVOTDATA("Value",'Pivot_Sahm''s_Rule'!$A$3,"Date",$A605,"Series Name",$B$3,"Unit Name",$B$4,"Frequency Name",$B$2)</f>
        <v>4</v>
      </c>
      <c r="C605" s="6"/>
      <c r="D605" s="6"/>
    </row>
    <row r="606" spans="1:4" x14ac:dyDescent="0.2">
      <c r="A606" s="11">
        <v>36557</v>
      </c>
      <c r="B606" s="41">
        <f>+GETPIVOTDATA("Value",'Pivot_Sahm''s_Rule'!$A$3,"Date",$A606,"Series Name",$B$3,"Unit Name",$B$4,"Frequency Name",$B$2)</f>
        <v>4.0999999999999996</v>
      </c>
      <c r="C606" s="6"/>
      <c r="D606" s="6"/>
    </row>
    <row r="607" spans="1:4" x14ac:dyDescent="0.2">
      <c r="A607" s="11">
        <v>36586</v>
      </c>
      <c r="B607" s="41">
        <f>+GETPIVOTDATA("Value",'Pivot_Sahm''s_Rule'!$A$3,"Date",$A607,"Series Name",$B$3,"Unit Name",$B$4,"Frequency Name",$B$2)</f>
        <v>4</v>
      </c>
      <c r="C607" s="6"/>
      <c r="D607" s="6"/>
    </row>
    <row r="608" spans="1:4" x14ac:dyDescent="0.2">
      <c r="A608" s="11">
        <v>36617</v>
      </c>
      <c r="B608" s="41">
        <f>+GETPIVOTDATA("Value",'Pivot_Sahm''s_Rule'!$A$3,"Date",$A608,"Series Name",$B$3,"Unit Name",$B$4,"Frequency Name",$B$2)</f>
        <v>3.8</v>
      </c>
      <c r="C608" s="6"/>
      <c r="D608" s="6"/>
    </row>
    <row r="609" spans="1:4" x14ac:dyDescent="0.2">
      <c r="A609" s="11">
        <v>36647</v>
      </c>
      <c r="B609" s="41">
        <f>+GETPIVOTDATA("Value",'Pivot_Sahm''s_Rule'!$A$3,"Date",$A609,"Series Name",$B$3,"Unit Name",$B$4,"Frequency Name",$B$2)</f>
        <v>4</v>
      </c>
      <c r="C609" s="6"/>
      <c r="D609" s="6"/>
    </row>
    <row r="610" spans="1:4" x14ac:dyDescent="0.2">
      <c r="A610" s="11">
        <v>36678</v>
      </c>
      <c r="B610" s="41">
        <f>+GETPIVOTDATA("Value",'Pivot_Sahm''s_Rule'!$A$3,"Date",$A610,"Series Name",$B$3,"Unit Name",$B$4,"Frequency Name",$B$2)</f>
        <v>4</v>
      </c>
      <c r="C610" s="6"/>
      <c r="D610" s="6"/>
    </row>
    <row r="611" spans="1:4" x14ac:dyDescent="0.2">
      <c r="A611" s="11">
        <v>36708</v>
      </c>
      <c r="B611" s="41">
        <f>+GETPIVOTDATA("Value",'Pivot_Sahm''s_Rule'!$A$3,"Date",$A611,"Series Name",$B$3,"Unit Name",$B$4,"Frequency Name",$B$2)</f>
        <v>4</v>
      </c>
      <c r="C611" s="6"/>
      <c r="D611" s="6"/>
    </row>
    <row r="612" spans="1:4" x14ac:dyDescent="0.2">
      <c r="A612" s="11">
        <v>36739</v>
      </c>
      <c r="B612" s="41">
        <f>+GETPIVOTDATA("Value",'Pivot_Sahm''s_Rule'!$A$3,"Date",$A612,"Series Name",$B$3,"Unit Name",$B$4,"Frequency Name",$B$2)</f>
        <v>4.0999999999999996</v>
      </c>
      <c r="C612" s="6"/>
      <c r="D612" s="6"/>
    </row>
    <row r="613" spans="1:4" x14ac:dyDescent="0.2">
      <c r="A613" s="11">
        <v>36770</v>
      </c>
      <c r="B613" s="41">
        <f>+GETPIVOTDATA("Value",'Pivot_Sahm''s_Rule'!$A$3,"Date",$A613,"Series Name",$B$3,"Unit Name",$B$4,"Frequency Name",$B$2)</f>
        <v>3.9</v>
      </c>
      <c r="C613" s="6"/>
      <c r="D613" s="6"/>
    </row>
    <row r="614" spans="1:4" x14ac:dyDescent="0.2">
      <c r="A614" s="11">
        <v>36800</v>
      </c>
      <c r="B614" s="41">
        <f>+GETPIVOTDATA("Value",'Pivot_Sahm''s_Rule'!$A$3,"Date",$A614,"Series Name",$B$3,"Unit Name",$B$4,"Frequency Name",$B$2)</f>
        <v>3.9</v>
      </c>
      <c r="C614" s="6"/>
      <c r="D614" s="6"/>
    </row>
    <row r="615" spans="1:4" x14ac:dyDescent="0.2">
      <c r="A615" s="11">
        <v>36831</v>
      </c>
      <c r="B615" s="41">
        <f>+GETPIVOTDATA("Value",'Pivot_Sahm''s_Rule'!$A$3,"Date",$A615,"Series Name",$B$3,"Unit Name",$B$4,"Frequency Name",$B$2)</f>
        <v>3.9</v>
      </c>
      <c r="C615" s="6"/>
      <c r="D615" s="6"/>
    </row>
    <row r="616" spans="1:4" x14ac:dyDescent="0.2">
      <c r="A616" s="11">
        <v>36861</v>
      </c>
      <c r="B616" s="41">
        <f>+GETPIVOTDATA("Value",'Pivot_Sahm''s_Rule'!$A$3,"Date",$A616,"Series Name",$B$3,"Unit Name",$B$4,"Frequency Name",$B$2)</f>
        <v>3.9</v>
      </c>
      <c r="C616" s="6"/>
      <c r="D616" s="6"/>
    </row>
    <row r="617" spans="1:4" x14ac:dyDescent="0.2">
      <c r="A617" s="11">
        <v>36892</v>
      </c>
      <c r="B617" s="41">
        <f>+GETPIVOTDATA("Value",'Pivot_Sahm''s_Rule'!$A$3,"Date",$A617,"Series Name",$B$3,"Unit Name",$B$4,"Frequency Name",$B$2)</f>
        <v>4.2</v>
      </c>
      <c r="C617" s="6"/>
      <c r="D617" s="6"/>
    </row>
    <row r="618" spans="1:4" x14ac:dyDescent="0.2">
      <c r="A618" s="11">
        <v>36923</v>
      </c>
      <c r="B618" s="41">
        <f>+GETPIVOTDATA("Value",'Pivot_Sahm''s_Rule'!$A$3,"Date",$A618,"Series Name",$B$3,"Unit Name",$B$4,"Frequency Name",$B$2)</f>
        <v>4.2</v>
      </c>
      <c r="C618" s="6"/>
      <c r="D618" s="6"/>
    </row>
    <row r="619" spans="1:4" x14ac:dyDescent="0.2">
      <c r="A619" s="11">
        <v>36951</v>
      </c>
      <c r="B619" s="41">
        <f>+GETPIVOTDATA("Value",'Pivot_Sahm''s_Rule'!$A$3,"Date",$A619,"Series Name",$B$3,"Unit Name",$B$4,"Frequency Name",$B$2)</f>
        <v>4.3</v>
      </c>
      <c r="C619" s="6"/>
      <c r="D619" s="6"/>
    </row>
    <row r="620" spans="1:4" x14ac:dyDescent="0.2">
      <c r="A620" s="11">
        <v>36982</v>
      </c>
      <c r="B620" s="41">
        <f>+GETPIVOTDATA("Value",'Pivot_Sahm''s_Rule'!$A$3,"Date",$A620,"Series Name",$B$3,"Unit Name",$B$4,"Frequency Name",$B$2)</f>
        <v>4.4000000000000004</v>
      </c>
      <c r="C620" s="6"/>
      <c r="D620" s="6"/>
    </row>
    <row r="621" spans="1:4" x14ac:dyDescent="0.2">
      <c r="A621" s="11">
        <v>37012</v>
      </c>
      <c r="B621" s="41">
        <f>+GETPIVOTDATA("Value",'Pivot_Sahm''s_Rule'!$A$3,"Date",$A621,"Series Name",$B$3,"Unit Name",$B$4,"Frequency Name",$B$2)</f>
        <v>4.3</v>
      </c>
      <c r="C621" s="6"/>
      <c r="D621" s="6"/>
    </row>
    <row r="622" spans="1:4" x14ac:dyDescent="0.2">
      <c r="A622" s="11">
        <v>37043</v>
      </c>
      <c r="B622" s="41">
        <f>+GETPIVOTDATA("Value",'Pivot_Sahm''s_Rule'!$A$3,"Date",$A622,"Series Name",$B$3,"Unit Name",$B$4,"Frequency Name",$B$2)</f>
        <v>4.5</v>
      </c>
      <c r="C622" s="6"/>
      <c r="D622" s="6"/>
    </row>
    <row r="623" spans="1:4" x14ac:dyDescent="0.2">
      <c r="A623" s="11">
        <v>37073</v>
      </c>
      <c r="B623" s="41">
        <f>+GETPIVOTDATA("Value",'Pivot_Sahm''s_Rule'!$A$3,"Date",$A623,"Series Name",$B$3,"Unit Name",$B$4,"Frequency Name",$B$2)</f>
        <v>4.5999999999999996</v>
      </c>
      <c r="C623" s="6"/>
      <c r="D623" s="6"/>
    </row>
    <row r="624" spans="1:4" x14ac:dyDescent="0.2">
      <c r="A624" s="11">
        <v>37104</v>
      </c>
      <c r="B624" s="41">
        <f>+GETPIVOTDATA("Value",'Pivot_Sahm''s_Rule'!$A$3,"Date",$A624,"Series Name",$B$3,"Unit Name",$B$4,"Frequency Name",$B$2)</f>
        <v>4.9000000000000004</v>
      </c>
      <c r="C624" s="6"/>
      <c r="D624" s="6"/>
    </row>
    <row r="625" spans="1:4" x14ac:dyDescent="0.2">
      <c r="A625" s="11">
        <v>37135</v>
      </c>
      <c r="B625" s="41">
        <f>+GETPIVOTDATA("Value",'Pivot_Sahm''s_Rule'!$A$3,"Date",$A625,"Series Name",$B$3,"Unit Name",$B$4,"Frequency Name",$B$2)</f>
        <v>5</v>
      </c>
      <c r="C625" s="6"/>
      <c r="D625" s="6"/>
    </row>
    <row r="626" spans="1:4" x14ac:dyDescent="0.2">
      <c r="A626" s="11">
        <v>37165</v>
      </c>
      <c r="B626" s="41">
        <f>+GETPIVOTDATA("Value",'Pivot_Sahm''s_Rule'!$A$3,"Date",$A626,"Series Name",$B$3,"Unit Name",$B$4,"Frequency Name",$B$2)</f>
        <v>5.3</v>
      </c>
      <c r="C626" s="6"/>
      <c r="D626" s="6"/>
    </row>
    <row r="627" spans="1:4" x14ac:dyDescent="0.2">
      <c r="A627" s="11">
        <v>37196</v>
      </c>
      <c r="B627" s="41">
        <f>+GETPIVOTDATA("Value",'Pivot_Sahm''s_Rule'!$A$3,"Date",$A627,"Series Name",$B$3,"Unit Name",$B$4,"Frequency Name",$B$2)</f>
        <v>5.5</v>
      </c>
      <c r="C627" s="6"/>
      <c r="D627" s="6"/>
    </row>
    <row r="628" spans="1:4" x14ac:dyDescent="0.2">
      <c r="A628" s="11">
        <v>37226</v>
      </c>
      <c r="B628" s="41">
        <f>+GETPIVOTDATA("Value",'Pivot_Sahm''s_Rule'!$A$3,"Date",$A628,"Series Name",$B$3,"Unit Name",$B$4,"Frequency Name",$B$2)</f>
        <v>5.7</v>
      </c>
      <c r="C628" s="6"/>
      <c r="D628" s="6"/>
    </row>
    <row r="629" spans="1:4" x14ac:dyDescent="0.2">
      <c r="A629" s="11">
        <v>37257</v>
      </c>
      <c r="B629" s="41">
        <f>+GETPIVOTDATA("Value",'Pivot_Sahm''s_Rule'!$A$3,"Date",$A629,"Series Name",$B$3,"Unit Name",$B$4,"Frequency Name",$B$2)</f>
        <v>5.7</v>
      </c>
      <c r="C629" s="6"/>
      <c r="D629" s="6"/>
    </row>
    <row r="630" spans="1:4" x14ac:dyDescent="0.2">
      <c r="A630" s="11">
        <v>37288</v>
      </c>
      <c r="B630" s="41">
        <f>+GETPIVOTDATA("Value",'Pivot_Sahm''s_Rule'!$A$3,"Date",$A630,"Series Name",$B$3,"Unit Name",$B$4,"Frequency Name",$B$2)</f>
        <v>5.7</v>
      </c>
      <c r="C630" s="6"/>
      <c r="D630" s="6"/>
    </row>
    <row r="631" spans="1:4" x14ac:dyDescent="0.2">
      <c r="A631" s="11">
        <v>37316</v>
      </c>
      <c r="B631" s="41">
        <f>+GETPIVOTDATA("Value",'Pivot_Sahm''s_Rule'!$A$3,"Date",$A631,"Series Name",$B$3,"Unit Name",$B$4,"Frequency Name",$B$2)</f>
        <v>5.7</v>
      </c>
      <c r="C631" s="6"/>
      <c r="D631" s="6"/>
    </row>
    <row r="632" spans="1:4" x14ac:dyDescent="0.2">
      <c r="A632" s="11">
        <v>37347</v>
      </c>
      <c r="B632" s="41">
        <f>+GETPIVOTDATA("Value",'Pivot_Sahm''s_Rule'!$A$3,"Date",$A632,"Series Name",$B$3,"Unit Name",$B$4,"Frequency Name",$B$2)</f>
        <v>5.9</v>
      </c>
      <c r="C632" s="6"/>
      <c r="D632" s="6"/>
    </row>
    <row r="633" spans="1:4" x14ac:dyDescent="0.2">
      <c r="A633" s="11">
        <v>37377</v>
      </c>
      <c r="B633" s="41">
        <f>+GETPIVOTDATA("Value",'Pivot_Sahm''s_Rule'!$A$3,"Date",$A633,"Series Name",$B$3,"Unit Name",$B$4,"Frequency Name",$B$2)</f>
        <v>5.8</v>
      </c>
      <c r="C633" s="6"/>
      <c r="D633" s="6"/>
    </row>
    <row r="634" spans="1:4" x14ac:dyDescent="0.2">
      <c r="A634" s="11">
        <v>37408</v>
      </c>
      <c r="B634" s="41">
        <f>+GETPIVOTDATA("Value",'Pivot_Sahm''s_Rule'!$A$3,"Date",$A634,"Series Name",$B$3,"Unit Name",$B$4,"Frequency Name",$B$2)</f>
        <v>5.8</v>
      </c>
      <c r="C634" s="6"/>
      <c r="D634" s="6"/>
    </row>
    <row r="635" spans="1:4" x14ac:dyDescent="0.2">
      <c r="A635" s="11">
        <v>37438</v>
      </c>
      <c r="B635" s="41">
        <f>+GETPIVOTDATA("Value",'Pivot_Sahm''s_Rule'!$A$3,"Date",$A635,"Series Name",$B$3,"Unit Name",$B$4,"Frequency Name",$B$2)</f>
        <v>5.8</v>
      </c>
      <c r="C635" s="6"/>
      <c r="D635" s="6"/>
    </row>
    <row r="636" spans="1:4" x14ac:dyDescent="0.2">
      <c r="A636" s="11">
        <v>37469</v>
      </c>
      <c r="B636" s="41">
        <f>+GETPIVOTDATA("Value",'Pivot_Sahm''s_Rule'!$A$3,"Date",$A636,"Series Name",$B$3,"Unit Name",$B$4,"Frequency Name",$B$2)</f>
        <v>5.7</v>
      </c>
      <c r="C636" s="6"/>
      <c r="D636" s="6"/>
    </row>
    <row r="637" spans="1:4" x14ac:dyDescent="0.2">
      <c r="A637" s="11">
        <v>37500</v>
      </c>
      <c r="B637" s="41">
        <f>+GETPIVOTDATA("Value",'Pivot_Sahm''s_Rule'!$A$3,"Date",$A637,"Series Name",$B$3,"Unit Name",$B$4,"Frequency Name",$B$2)</f>
        <v>5.7</v>
      </c>
      <c r="C637" s="6"/>
      <c r="D637" s="6"/>
    </row>
    <row r="638" spans="1:4" x14ac:dyDescent="0.2">
      <c r="A638" s="11">
        <v>37530</v>
      </c>
      <c r="B638" s="41">
        <f>+GETPIVOTDATA("Value",'Pivot_Sahm''s_Rule'!$A$3,"Date",$A638,"Series Name",$B$3,"Unit Name",$B$4,"Frequency Name",$B$2)</f>
        <v>5.7</v>
      </c>
      <c r="C638" s="6"/>
      <c r="D638" s="6"/>
    </row>
    <row r="639" spans="1:4" x14ac:dyDescent="0.2">
      <c r="A639" s="11">
        <v>37561</v>
      </c>
      <c r="B639" s="41">
        <f>+GETPIVOTDATA("Value",'Pivot_Sahm''s_Rule'!$A$3,"Date",$A639,"Series Name",$B$3,"Unit Name",$B$4,"Frequency Name",$B$2)</f>
        <v>5.9</v>
      </c>
      <c r="C639" s="6"/>
      <c r="D639" s="6"/>
    </row>
    <row r="640" spans="1:4" x14ac:dyDescent="0.2">
      <c r="A640" s="11">
        <v>37591</v>
      </c>
      <c r="B640" s="41">
        <f>+GETPIVOTDATA("Value",'Pivot_Sahm''s_Rule'!$A$3,"Date",$A640,"Series Name",$B$3,"Unit Name",$B$4,"Frequency Name",$B$2)</f>
        <v>6</v>
      </c>
      <c r="C640" s="6"/>
      <c r="D640" s="6"/>
    </row>
    <row r="641" spans="1:4" x14ac:dyDescent="0.2">
      <c r="A641" s="11">
        <v>37622</v>
      </c>
      <c r="B641" s="41">
        <f>+GETPIVOTDATA("Value",'Pivot_Sahm''s_Rule'!$A$3,"Date",$A641,"Series Name",$B$3,"Unit Name",$B$4,"Frequency Name",$B$2)</f>
        <v>5.8</v>
      </c>
      <c r="C641" s="6"/>
      <c r="D641" s="6"/>
    </row>
    <row r="642" spans="1:4" x14ac:dyDescent="0.2">
      <c r="A642" s="11">
        <v>37653</v>
      </c>
      <c r="B642" s="41">
        <f>+GETPIVOTDATA("Value",'Pivot_Sahm''s_Rule'!$A$3,"Date",$A642,"Series Name",$B$3,"Unit Name",$B$4,"Frequency Name",$B$2)</f>
        <v>5.9</v>
      </c>
      <c r="C642" s="6"/>
      <c r="D642" s="6"/>
    </row>
    <row r="643" spans="1:4" x14ac:dyDescent="0.2">
      <c r="A643" s="11">
        <v>37681</v>
      </c>
      <c r="B643" s="41">
        <f>+GETPIVOTDATA("Value",'Pivot_Sahm''s_Rule'!$A$3,"Date",$A643,"Series Name",$B$3,"Unit Name",$B$4,"Frequency Name",$B$2)</f>
        <v>5.9</v>
      </c>
      <c r="C643" s="6"/>
      <c r="D643" s="6"/>
    </row>
    <row r="644" spans="1:4" x14ac:dyDescent="0.2">
      <c r="A644" s="11">
        <v>37712</v>
      </c>
      <c r="B644" s="41">
        <f>+GETPIVOTDATA("Value",'Pivot_Sahm''s_Rule'!$A$3,"Date",$A644,"Series Name",$B$3,"Unit Name",$B$4,"Frequency Name",$B$2)</f>
        <v>6</v>
      </c>
      <c r="C644" s="6"/>
      <c r="D644" s="6"/>
    </row>
    <row r="645" spans="1:4" x14ac:dyDescent="0.2">
      <c r="A645" s="11">
        <v>37742</v>
      </c>
      <c r="B645" s="41">
        <f>+GETPIVOTDATA("Value",'Pivot_Sahm''s_Rule'!$A$3,"Date",$A645,"Series Name",$B$3,"Unit Name",$B$4,"Frequency Name",$B$2)</f>
        <v>6.1</v>
      </c>
      <c r="C645" s="6"/>
      <c r="D645" s="6"/>
    </row>
    <row r="646" spans="1:4" x14ac:dyDescent="0.2">
      <c r="A646" s="11">
        <v>37773</v>
      </c>
      <c r="B646" s="41">
        <f>+GETPIVOTDATA("Value",'Pivot_Sahm''s_Rule'!$A$3,"Date",$A646,"Series Name",$B$3,"Unit Name",$B$4,"Frequency Name",$B$2)</f>
        <v>6.3</v>
      </c>
      <c r="C646" s="6"/>
      <c r="D646" s="6"/>
    </row>
    <row r="647" spans="1:4" x14ac:dyDescent="0.2">
      <c r="A647" s="11">
        <v>37803</v>
      </c>
      <c r="B647" s="41">
        <f>+GETPIVOTDATA("Value",'Pivot_Sahm''s_Rule'!$A$3,"Date",$A647,"Series Name",$B$3,"Unit Name",$B$4,"Frequency Name",$B$2)</f>
        <v>6.2</v>
      </c>
      <c r="C647" s="6"/>
      <c r="D647" s="6"/>
    </row>
    <row r="648" spans="1:4" x14ac:dyDescent="0.2">
      <c r="A648" s="11">
        <v>37834</v>
      </c>
      <c r="B648" s="41">
        <f>+GETPIVOTDATA("Value",'Pivot_Sahm''s_Rule'!$A$3,"Date",$A648,"Series Name",$B$3,"Unit Name",$B$4,"Frequency Name",$B$2)</f>
        <v>6.1</v>
      </c>
      <c r="C648" s="6"/>
      <c r="D648" s="6"/>
    </row>
    <row r="649" spans="1:4" x14ac:dyDescent="0.2">
      <c r="A649" s="11">
        <v>37865</v>
      </c>
      <c r="B649" s="41">
        <f>+GETPIVOTDATA("Value",'Pivot_Sahm''s_Rule'!$A$3,"Date",$A649,"Series Name",$B$3,"Unit Name",$B$4,"Frequency Name",$B$2)</f>
        <v>6.1</v>
      </c>
      <c r="C649" s="6"/>
      <c r="D649" s="6"/>
    </row>
    <row r="650" spans="1:4" x14ac:dyDescent="0.2">
      <c r="A650" s="11">
        <v>37895</v>
      </c>
      <c r="B650" s="41">
        <f>+GETPIVOTDATA("Value",'Pivot_Sahm''s_Rule'!$A$3,"Date",$A650,"Series Name",$B$3,"Unit Name",$B$4,"Frequency Name",$B$2)</f>
        <v>6</v>
      </c>
      <c r="C650" s="6"/>
      <c r="D650" s="6"/>
    </row>
    <row r="651" spans="1:4" x14ac:dyDescent="0.2">
      <c r="A651" s="11">
        <v>37926</v>
      </c>
      <c r="B651" s="41">
        <f>+GETPIVOTDATA("Value",'Pivot_Sahm''s_Rule'!$A$3,"Date",$A651,"Series Name",$B$3,"Unit Name",$B$4,"Frequency Name",$B$2)</f>
        <v>5.8</v>
      </c>
      <c r="C651" s="6"/>
      <c r="D651" s="6"/>
    </row>
    <row r="652" spans="1:4" x14ac:dyDescent="0.2">
      <c r="A652" s="11">
        <v>37956</v>
      </c>
      <c r="B652" s="41">
        <f>+GETPIVOTDATA("Value",'Pivot_Sahm''s_Rule'!$A$3,"Date",$A652,"Series Name",$B$3,"Unit Name",$B$4,"Frequency Name",$B$2)</f>
        <v>5.7</v>
      </c>
      <c r="C652" s="6"/>
      <c r="D652" s="6"/>
    </row>
    <row r="653" spans="1:4" x14ac:dyDescent="0.2">
      <c r="A653" s="11">
        <v>37987</v>
      </c>
      <c r="B653" s="41">
        <f>+GETPIVOTDATA("Value",'Pivot_Sahm''s_Rule'!$A$3,"Date",$A653,"Series Name",$B$3,"Unit Name",$B$4,"Frequency Name",$B$2)</f>
        <v>5.7</v>
      </c>
      <c r="C653" s="6"/>
      <c r="D653" s="6"/>
    </row>
    <row r="654" spans="1:4" x14ac:dyDescent="0.2">
      <c r="A654" s="11">
        <v>38018</v>
      </c>
      <c r="B654" s="41">
        <f>+GETPIVOTDATA("Value",'Pivot_Sahm''s_Rule'!$A$3,"Date",$A654,"Series Name",$B$3,"Unit Name",$B$4,"Frequency Name",$B$2)</f>
        <v>5.6</v>
      </c>
      <c r="C654" s="6"/>
      <c r="D654" s="6"/>
    </row>
    <row r="655" spans="1:4" x14ac:dyDescent="0.2">
      <c r="A655" s="11">
        <v>38047</v>
      </c>
      <c r="B655" s="41">
        <f>+GETPIVOTDATA("Value",'Pivot_Sahm''s_Rule'!$A$3,"Date",$A655,"Series Name",$B$3,"Unit Name",$B$4,"Frequency Name",$B$2)</f>
        <v>5.8</v>
      </c>
      <c r="C655" s="6"/>
      <c r="D655" s="6"/>
    </row>
    <row r="656" spans="1:4" x14ac:dyDescent="0.2">
      <c r="A656" s="11">
        <v>38078</v>
      </c>
      <c r="B656" s="41">
        <f>+GETPIVOTDATA("Value",'Pivot_Sahm''s_Rule'!$A$3,"Date",$A656,"Series Name",$B$3,"Unit Name",$B$4,"Frequency Name",$B$2)</f>
        <v>5.6</v>
      </c>
      <c r="C656" s="6"/>
      <c r="D656" s="6"/>
    </row>
    <row r="657" spans="1:4" x14ac:dyDescent="0.2">
      <c r="A657" s="11">
        <v>38108</v>
      </c>
      <c r="B657" s="41">
        <f>+GETPIVOTDATA("Value",'Pivot_Sahm''s_Rule'!$A$3,"Date",$A657,"Series Name",$B$3,"Unit Name",$B$4,"Frequency Name",$B$2)</f>
        <v>5.6</v>
      </c>
      <c r="C657" s="6"/>
      <c r="D657" s="6"/>
    </row>
    <row r="658" spans="1:4" x14ac:dyDescent="0.2">
      <c r="A658" s="11">
        <v>38139</v>
      </c>
      <c r="B658" s="41">
        <f>+GETPIVOTDATA("Value",'Pivot_Sahm''s_Rule'!$A$3,"Date",$A658,"Series Name",$B$3,"Unit Name",$B$4,"Frequency Name",$B$2)</f>
        <v>5.6</v>
      </c>
      <c r="C658" s="6"/>
      <c r="D658" s="6"/>
    </row>
    <row r="659" spans="1:4" x14ac:dyDescent="0.2">
      <c r="A659" s="11">
        <v>38169</v>
      </c>
      <c r="B659" s="41">
        <f>+GETPIVOTDATA("Value",'Pivot_Sahm''s_Rule'!$A$3,"Date",$A659,"Series Name",$B$3,"Unit Name",$B$4,"Frequency Name",$B$2)</f>
        <v>5.5</v>
      </c>
      <c r="C659" s="6"/>
      <c r="D659" s="6"/>
    </row>
    <row r="660" spans="1:4" x14ac:dyDescent="0.2">
      <c r="A660" s="11">
        <v>38200</v>
      </c>
      <c r="B660" s="41">
        <f>+GETPIVOTDATA("Value",'Pivot_Sahm''s_Rule'!$A$3,"Date",$A660,"Series Name",$B$3,"Unit Name",$B$4,"Frequency Name",$B$2)</f>
        <v>5.4</v>
      </c>
      <c r="C660" s="6"/>
      <c r="D660" s="6"/>
    </row>
    <row r="661" spans="1:4" x14ac:dyDescent="0.2">
      <c r="A661" s="11">
        <v>38231</v>
      </c>
      <c r="B661" s="41">
        <f>+GETPIVOTDATA("Value",'Pivot_Sahm''s_Rule'!$A$3,"Date",$A661,"Series Name",$B$3,"Unit Name",$B$4,"Frequency Name",$B$2)</f>
        <v>5.4</v>
      </c>
      <c r="C661" s="6"/>
      <c r="D661" s="6"/>
    </row>
    <row r="662" spans="1:4" x14ac:dyDescent="0.2">
      <c r="A662" s="11">
        <v>38261</v>
      </c>
      <c r="B662" s="41">
        <f>+GETPIVOTDATA("Value",'Pivot_Sahm''s_Rule'!$A$3,"Date",$A662,"Series Name",$B$3,"Unit Name",$B$4,"Frequency Name",$B$2)</f>
        <v>5.5</v>
      </c>
      <c r="C662" s="6"/>
      <c r="D662" s="6"/>
    </row>
    <row r="663" spans="1:4" x14ac:dyDescent="0.2">
      <c r="A663" s="11">
        <v>38292</v>
      </c>
      <c r="B663" s="41">
        <f>+GETPIVOTDATA("Value",'Pivot_Sahm''s_Rule'!$A$3,"Date",$A663,"Series Name",$B$3,"Unit Name",$B$4,"Frequency Name",$B$2)</f>
        <v>5.4</v>
      </c>
      <c r="C663" s="6"/>
      <c r="D663" s="6"/>
    </row>
    <row r="664" spans="1:4" x14ac:dyDescent="0.2">
      <c r="A664" s="11">
        <v>38322</v>
      </c>
      <c r="B664" s="41">
        <f>+GETPIVOTDATA("Value",'Pivot_Sahm''s_Rule'!$A$3,"Date",$A664,"Series Name",$B$3,"Unit Name",$B$4,"Frequency Name",$B$2)</f>
        <v>5.4</v>
      </c>
      <c r="C664" s="6"/>
      <c r="D664" s="6"/>
    </row>
    <row r="665" spans="1:4" x14ac:dyDescent="0.2">
      <c r="A665" s="11">
        <v>38353</v>
      </c>
      <c r="B665" s="41">
        <f>+GETPIVOTDATA("Value",'Pivot_Sahm''s_Rule'!$A$3,"Date",$A665,"Series Name",$B$3,"Unit Name",$B$4,"Frequency Name",$B$2)</f>
        <v>5.3</v>
      </c>
      <c r="C665" s="6"/>
      <c r="D665" s="6"/>
    </row>
    <row r="666" spans="1:4" x14ac:dyDescent="0.2">
      <c r="A666" s="11">
        <v>38384</v>
      </c>
      <c r="B666" s="41">
        <f>+GETPIVOTDATA("Value",'Pivot_Sahm''s_Rule'!$A$3,"Date",$A666,"Series Name",$B$3,"Unit Name",$B$4,"Frequency Name",$B$2)</f>
        <v>5.4</v>
      </c>
      <c r="C666" s="6"/>
      <c r="D666" s="6"/>
    </row>
    <row r="667" spans="1:4" x14ac:dyDescent="0.2">
      <c r="A667" s="11">
        <v>38412</v>
      </c>
      <c r="B667" s="41">
        <f>+GETPIVOTDATA("Value",'Pivot_Sahm''s_Rule'!$A$3,"Date",$A667,"Series Name",$B$3,"Unit Name",$B$4,"Frequency Name",$B$2)</f>
        <v>5.2</v>
      </c>
      <c r="C667" s="6"/>
      <c r="D667" s="6"/>
    </row>
    <row r="668" spans="1:4" x14ac:dyDescent="0.2">
      <c r="A668" s="11">
        <v>38443</v>
      </c>
      <c r="B668" s="41">
        <f>+GETPIVOTDATA("Value",'Pivot_Sahm''s_Rule'!$A$3,"Date",$A668,"Series Name",$B$3,"Unit Name",$B$4,"Frequency Name",$B$2)</f>
        <v>5.2</v>
      </c>
      <c r="C668" s="6"/>
      <c r="D668" s="6"/>
    </row>
    <row r="669" spans="1:4" x14ac:dyDescent="0.2">
      <c r="A669" s="11">
        <v>38473</v>
      </c>
      <c r="B669" s="41">
        <f>+GETPIVOTDATA("Value",'Pivot_Sahm''s_Rule'!$A$3,"Date",$A669,"Series Name",$B$3,"Unit Name",$B$4,"Frequency Name",$B$2)</f>
        <v>5.0999999999999996</v>
      </c>
      <c r="C669" s="6"/>
      <c r="D669" s="6"/>
    </row>
    <row r="670" spans="1:4" x14ac:dyDescent="0.2">
      <c r="A670" s="11">
        <v>38504</v>
      </c>
      <c r="B670" s="41">
        <f>+GETPIVOTDATA("Value",'Pivot_Sahm''s_Rule'!$A$3,"Date",$A670,"Series Name",$B$3,"Unit Name",$B$4,"Frequency Name",$B$2)</f>
        <v>5</v>
      </c>
      <c r="C670" s="6"/>
      <c r="D670" s="6"/>
    </row>
    <row r="671" spans="1:4" x14ac:dyDescent="0.2">
      <c r="A671" s="11">
        <v>38534</v>
      </c>
      <c r="B671" s="41">
        <f>+GETPIVOTDATA("Value",'Pivot_Sahm''s_Rule'!$A$3,"Date",$A671,"Series Name",$B$3,"Unit Name",$B$4,"Frequency Name",$B$2)</f>
        <v>5</v>
      </c>
      <c r="C671" s="6"/>
      <c r="D671" s="6"/>
    </row>
    <row r="672" spans="1:4" x14ac:dyDescent="0.2">
      <c r="A672" s="11">
        <v>38565</v>
      </c>
      <c r="B672" s="41">
        <f>+GETPIVOTDATA("Value",'Pivot_Sahm''s_Rule'!$A$3,"Date",$A672,"Series Name",$B$3,"Unit Name",$B$4,"Frequency Name",$B$2)</f>
        <v>4.9000000000000004</v>
      </c>
      <c r="C672" s="6"/>
      <c r="D672" s="6"/>
    </row>
    <row r="673" spans="1:4" x14ac:dyDescent="0.2">
      <c r="A673" s="11">
        <v>38596</v>
      </c>
      <c r="B673" s="41">
        <f>+GETPIVOTDATA("Value",'Pivot_Sahm''s_Rule'!$A$3,"Date",$A673,"Series Name",$B$3,"Unit Name",$B$4,"Frequency Name",$B$2)</f>
        <v>5</v>
      </c>
      <c r="C673" s="6"/>
      <c r="D673" s="6"/>
    </row>
    <row r="674" spans="1:4" x14ac:dyDescent="0.2">
      <c r="A674" s="11">
        <v>38626</v>
      </c>
      <c r="B674" s="41">
        <f>+GETPIVOTDATA("Value",'Pivot_Sahm''s_Rule'!$A$3,"Date",$A674,"Series Name",$B$3,"Unit Name",$B$4,"Frequency Name",$B$2)</f>
        <v>5</v>
      </c>
      <c r="C674" s="6"/>
      <c r="D674" s="6"/>
    </row>
    <row r="675" spans="1:4" x14ac:dyDescent="0.2">
      <c r="A675" s="11">
        <v>38657</v>
      </c>
      <c r="B675" s="41">
        <f>+GETPIVOTDATA("Value",'Pivot_Sahm''s_Rule'!$A$3,"Date",$A675,"Series Name",$B$3,"Unit Name",$B$4,"Frequency Name",$B$2)</f>
        <v>5</v>
      </c>
      <c r="C675" s="6"/>
      <c r="D675" s="6"/>
    </row>
    <row r="676" spans="1:4" x14ac:dyDescent="0.2">
      <c r="A676" s="11">
        <v>38687</v>
      </c>
      <c r="B676" s="41">
        <f>+GETPIVOTDATA("Value",'Pivot_Sahm''s_Rule'!$A$3,"Date",$A676,"Series Name",$B$3,"Unit Name",$B$4,"Frequency Name",$B$2)</f>
        <v>4.9000000000000004</v>
      </c>
      <c r="C676" s="6"/>
      <c r="D676" s="6"/>
    </row>
    <row r="677" spans="1:4" x14ac:dyDescent="0.2">
      <c r="A677" s="11">
        <v>38718</v>
      </c>
      <c r="B677" s="41">
        <f>+GETPIVOTDATA("Value",'Pivot_Sahm''s_Rule'!$A$3,"Date",$A677,"Series Name",$B$3,"Unit Name",$B$4,"Frequency Name",$B$2)</f>
        <v>4.7</v>
      </c>
      <c r="C677" s="6"/>
      <c r="D677" s="6"/>
    </row>
    <row r="678" spans="1:4" x14ac:dyDescent="0.2">
      <c r="A678" s="11">
        <v>38749</v>
      </c>
      <c r="B678" s="41">
        <f>+GETPIVOTDATA("Value",'Pivot_Sahm''s_Rule'!$A$3,"Date",$A678,"Series Name",$B$3,"Unit Name",$B$4,"Frequency Name",$B$2)</f>
        <v>4.8</v>
      </c>
      <c r="C678" s="6"/>
      <c r="D678" s="6"/>
    </row>
    <row r="679" spans="1:4" x14ac:dyDescent="0.2">
      <c r="A679" s="11">
        <v>38777</v>
      </c>
      <c r="B679" s="41">
        <f>+GETPIVOTDATA("Value",'Pivot_Sahm''s_Rule'!$A$3,"Date",$A679,"Series Name",$B$3,"Unit Name",$B$4,"Frequency Name",$B$2)</f>
        <v>4.7</v>
      </c>
      <c r="C679" s="6"/>
      <c r="D679" s="6"/>
    </row>
    <row r="680" spans="1:4" x14ac:dyDescent="0.2">
      <c r="A680" s="11">
        <v>38808</v>
      </c>
      <c r="B680" s="41">
        <f>+GETPIVOTDATA("Value",'Pivot_Sahm''s_Rule'!$A$3,"Date",$A680,"Series Name",$B$3,"Unit Name",$B$4,"Frequency Name",$B$2)</f>
        <v>4.7</v>
      </c>
      <c r="C680" s="6"/>
      <c r="D680" s="6"/>
    </row>
    <row r="681" spans="1:4" x14ac:dyDescent="0.2">
      <c r="A681" s="11">
        <v>38838</v>
      </c>
      <c r="B681" s="41">
        <f>+GETPIVOTDATA("Value",'Pivot_Sahm''s_Rule'!$A$3,"Date",$A681,"Series Name",$B$3,"Unit Name",$B$4,"Frequency Name",$B$2)</f>
        <v>4.5999999999999996</v>
      </c>
      <c r="C681" s="6"/>
      <c r="D681" s="6"/>
    </row>
    <row r="682" spans="1:4" x14ac:dyDescent="0.2">
      <c r="A682" s="11">
        <v>38869</v>
      </c>
      <c r="B682" s="41">
        <f>+GETPIVOTDATA("Value",'Pivot_Sahm''s_Rule'!$A$3,"Date",$A682,"Series Name",$B$3,"Unit Name",$B$4,"Frequency Name",$B$2)</f>
        <v>4.5999999999999996</v>
      </c>
      <c r="C682" s="6"/>
      <c r="D682" s="6"/>
    </row>
    <row r="683" spans="1:4" x14ac:dyDescent="0.2">
      <c r="A683" s="11">
        <v>38899</v>
      </c>
      <c r="B683" s="41">
        <f>+GETPIVOTDATA("Value",'Pivot_Sahm''s_Rule'!$A$3,"Date",$A683,"Series Name",$B$3,"Unit Name",$B$4,"Frequency Name",$B$2)</f>
        <v>4.7</v>
      </c>
      <c r="C683" s="6"/>
      <c r="D683" s="6"/>
    </row>
    <row r="684" spans="1:4" x14ac:dyDescent="0.2">
      <c r="A684" s="11">
        <v>38930</v>
      </c>
      <c r="B684" s="41">
        <f>+GETPIVOTDATA("Value",'Pivot_Sahm''s_Rule'!$A$3,"Date",$A684,"Series Name",$B$3,"Unit Name",$B$4,"Frequency Name",$B$2)</f>
        <v>4.7</v>
      </c>
      <c r="C684" s="6"/>
      <c r="D684" s="6"/>
    </row>
    <row r="685" spans="1:4" x14ac:dyDescent="0.2">
      <c r="A685" s="11">
        <v>38961</v>
      </c>
      <c r="B685" s="41">
        <f>+GETPIVOTDATA("Value",'Pivot_Sahm''s_Rule'!$A$3,"Date",$A685,"Series Name",$B$3,"Unit Name",$B$4,"Frequency Name",$B$2)</f>
        <v>4.5</v>
      </c>
      <c r="C685" s="6"/>
      <c r="D685" s="6"/>
    </row>
    <row r="686" spans="1:4" x14ac:dyDescent="0.2">
      <c r="A686" s="11">
        <v>38991</v>
      </c>
      <c r="B686" s="41">
        <f>+GETPIVOTDATA("Value",'Pivot_Sahm''s_Rule'!$A$3,"Date",$A686,"Series Name",$B$3,"Unit Name",$B$4,"Frequency Name",$B$2)</f>
        <v>4.4000000000000004</v>
      </c>
      <c r="C686" s="6"/>
      <c r="D686" s="6"/>
    </row>
    <row r="687" spans="1:4" x14ac:dyDescent="0.2">
      <c r="A687" s="11">
        <v>39022</v>
      </c>
      <c r="B687" s="41">
        <f>+GETPIVOTDATA("Value",'Pivot_Sahm''s_Rule'!$A$3,"Date",$A687,"Series Name",$B$3,"Unit Name",$B$4,"Frequency Name",$B$2)</f>
        <v>4.5</v>
      </c>
      <c r="C687" s="6"/>
      <c r="D687" s="6"/>
    </row>
    <row r="688" spans="1:4" x14ac:dyDescent="0.2">
      <c r="A688" s="11">
        <v>39052</v>
      </c>
      <c r="B688" s="41">
        <f>+GETPIVOTDATA("Value",'Pivot_Sahm''s_Rule'!$A$3,"Date",$A688,"Series Name",$B$3,"Unit Name",$B$4,"Frequency Name",$B$2)</f>
        <v>4.4000000000000004</v>
      </c>
      <c r="C688" s="6"/>
      <c r="D688" s="6"/>
    </row>
    <row r="689" spans="1:4" x14ac:dyDescent="0.2">
      <c r="A689" s="11">
        <v>39083</v>
      </c>
      <c r="B689" s="41">
        <f>+GETPIVOTDATA("Value",'Pivot_Sahm''s_Rule'!$A$3,"Date",$A689,"Series Name",$B$3,"Unit Name",$B$4,"Frequency Name",$B$2)</f>
        <v>4.5999999999999996</v>
      </c>
      <c r="C689" s="6"/>
      <c r="D689" s="6"/>
    </row>
    <row r="690" spans="1:4" x14ac:dyDescent="0.2">
      <c r="A690" s="11">
        <v>39114</v>
      </c>
      <c r="B690" s="41">
        <f>+GETPIVOTDATA("Value",'Pivot_Sahm''s_Rule'!$A$3,"Date",$A690,"Series Name",$B$3,"Unit Name",$B$4,"Frequency Name",$B$2)</f>
        <v>4.5</v>
      </c>
      <c r="C690" s="6"/>
      <c r="D690" s="6"/>
    </row>
    <row r="691" spans="1:4" x14ac:dyDescent="0.2">
      <c r="A691" s="11">
        <v>39142</v>
      </c>
      <c r="B691" s="41">
        <f>+GETPIVOTDATA("Value",'Pivot_Sahm''s_Rule'!$A$3,"Date",$A691,"Series Name",$B$3,"Unit Name",$B$4,"Frequency Name",$B$2)</f>
        <v>4.4000000000000004</v>
      </c>
      <c r="C691" s="6"/>
      <c r="D691" s="6"/>
    </row>
    <row r="692" spans="1:4" x14ac:dyDescent="0.2">
      <c r="A692" s="11">
        <v>39173</v>
      </c>
      <c r="B692" s="41">
        <f>+GETPIVOTDATA("Value",'Pivot_Sahm''s_Rule'!$A$3,"Date",$A692,"Series Name",$B$3,"Unit Name",$B$4,"Frequency Name",$B$2)</f>
        <v>4.5</v>
      </c>
      <c r="C692" s="6"/>
      <c r="D692" s="6"/>
    </row>
    <row r="693" spans="1:4" x14ac:dyDescent="0.2">
      <c r="A693" s="11">
        <v>39203</v>
      </c>
      <c r="B693" s="41">
        <f>+GETPIVOTDATA("Value",'Pivot_Sahm''s_Rule'!$A$3,"Date",$A693,"Series Name",$B$3,"Unit Name",$B$4,"Frequency Name",$B$2)</f>
        <v>4.4000000000000004</v>
      </c>
      <c r="C693" s="6"/>
      <c r="D693" s="6"/>
    </row>
    <row r="694" spans="1:4" x14ac:dyDescent="0.2">
      <c r="A694" s="11">
        <v>39234</v>
      </c>
      <c r="B694" s="41">
        <f>+GETPIVOTDATA("Value",'Pivot_Sahm''s_Rule'!$A$3,"Date",$A694,"Series Name",$B$3,"Unit Name",$B$4,"Frequency Name",$B$2)</f>
        <v>4.5999999999999996</v>
      </c>
      <c r="C694" s="6"/>
      <c r="D694" s="6"/>
    </row>
    <row r="695" spans="1:4" x14ac:dyDescent="0.2">
      <c r="A695" s="11">
        <v>39264</v>
      </c>
      <c r="B695" s="41">
        <f>+GETPIVOTDATA("Value",'Pivot_Sahm''s_Rule'!$A$3,"Date",$A695,"Series Name",$B$3,"Unit Name",$B$4,"Frequency Name",$B$2)</f>
        <v>4.7</v>
      </c>
      <c r="C695" s="6"/>
      <c r="D695" s="6"/>
    </row>
    <row r="696" spans="1:4" x14ac:dyDescent="0.2">
      <c r="A696" s="11">
        <v>39295</v>
      </c>
      <c r="B696" s="41">
        <f>+GETPIVOTDATA("Value",'Pivot_Sahm''s_Rule'!$A$3,"Date",$A696,"Series Name",$B$3,"Unit Name",$B$4,"Frequency Name",$B$2)</f>
        <v>4.5999999999999996</v>
      </c>
      <c r="C696" s="6"/>
      <c r="D696" s="6"/>
    </row>
    <row r="697" spans="1:4" x14ac:dyDescent="0.2">
      <c r="A697" s="11">
        <v>39326</v>
      </c>
      <c r="B697" s="41">
        <f>+GETPIVOTDATA("Value",'Pivot_Sahm''s_Rule'!$A$3,"Date",$A697,"Series Name",$B$3,"Unit Name",$B$4,"Frequency Name",$B$2)</f>
        <v>4.7</v>
      </c>
      <c r="C697" s="6"/>
      <c r="D697" s="6"/>
    </row>
    <row r="698" spans="1:4" x14ac:dyDescent="0.2">
      <c r="A698" s="11">
        <v>39356</v>
      </c>
      <c r="B698" s="41">
        <f>+GETPIVOTDATA("Value",'Pivot_Sahm''s_Rule'!$A$3,"Date",$A698,"Series Name",$B$3,"Unit Name",$B$4,"Frequency Name",$B$2)</f>
        <v>4.7</v>
      </c>
      <c r="C698" s="6"/>
      <c r="D698" s="6"/>
    </row>
    <row r="699" spans="1:4" x14ac:dyDescent="0.2">
      <c r="A699" s="11">
        <v>39387</v>
      </c>
      <c r="B699" s="41">
        <f>+GETPIVOTDATA("Value",'Pivot_Sahm''s_Rule'!$A$3,"Date",$A699,"Series Name",$B$3,"Unit Name",$B$4,"Frequency Name",$B$2)</f>
        <v>4.7</v>
      </c>
      <c r="C699" s="6"/>
      <c r="D699" s="6"/>
    </row>
    <row r="700" spans="1:4" x14ac:dyDescent="0.2">
      <c r="A700" s="11">
        <v>39417</v>
      </c>
      <c r="B700" s="41">
        <f>+GETPIVOTDATA("Value",'Pivot_Sahm''s_Rule'!$A$3,"Date",$A700,"Series Name",$B$3,"Unit Name",$B$4,"Frequency Name",$B$2)</f>
        <v>5</v>
      </c>
      <c r="C700" s="6"/>
      <c r="D700" s="6"/>
    </row>
    <row r="701" spans="1:4" x14ac:dyDescent="0.2">
      <c r="A701" s="11">
        <v>39448</v>
      </c>
      <c r="B701" s="41">
        <f>+GETPIVOTDATA("Value",'Pivot_Sahm''s_Rule'!$A$3,"Date",$A701,"Series Name",$B$3,"Unit Name",$B$4,"Frequency Name",$B$2)</f>
        <v>5</v>
      </c>
      <c r="C701" s="6"/>
      <c r="D701" s="6"/>
    </row>
    <row r="702" spans="1:4" x14ac:dyDescent="0.2">
      <c r="A702" s="11">
        <v>39479</v>
      </c>
      <c r="B702" s="41">
        <f>+GETPIVOTDATA("Value",'Pivot_Sahm''s_Rule'!$A$3,"Date",$A702,"Series Name",$B$3,"Unit Name",$B$4,"Frequency Name",$B$2)</f>
        <v>4.9000000000000004</v>
      </c>
      <c r="C702" s="6"/>
      <c r="D702" s="6"/>
    </row>
    <row r="703" spans="1:4" x14ac:dyDescent="0.2">
      <c r="A703" s="11">
        <v>39508</v>
      </c>
      <c r="B703" s="41">
        <f>+GETPIVOTDATA("Value",'Pivot_Sahm''s_Rule'!$A$3,"Date",$A703,"Series Name",$B$3,"Unit Name",$B$4,"Frequency Name",$B$2)</f>
        <v>5.0999999999999996</v>
      </c>
      <c r="C703" s="6"/>
      <c r="D703" s="6"/>
    </row>
    <row r="704" spans="1:4" x14ac:dyDescent="0.2">
      <c r="A704" s="11">
        <v>39539</v>
      </c>
      <c r="B704" s="41">
        <f>+GETPIVOTDATA("Value",'Pivot_Sahm''s_Rule'!$A$3,"Date",$A704,"Series Name",$B$3,"Unit Name",$B$4,"Frequency Name",$B$2)</f>
        <v>5</v>
      </c>
      <c r="C704" s="6"/>
      <c r="D704" s="6"/>
    </row>
    <row r="705" spans="1:4" x14ac:dyDescent="0.2">
      <c r="A705" s="11">
        <v>39569</v>
      </c>
      <c r="B705" s="41">
        <f>+GETPIVOTDATA("Value",'Pivot_Sahm''s_Rule'!$A$3,"Date",$A705,"Series Name",$B$3,"Unit Name",$B$4,"Frequency Name",$B$2)</f>
        <v>5.4</v>
      </c>
      <c r="C705" s="6"/>
      <c r="D705" s="6"/>
    </row>
    <row r="706" spans="1:4" x14ac:dyDescent="0.2">
      <c r="A706" s="11">
        <v>39600</v>
      </c>
      <c r="B706" s="41">
        <f>+GETPIVOTDATA("Value",'Pivot_Sahm''s_Rule'!$A$3,"Date",$A706,"Series Name",$B$3,"Unit Name",$B$4,"Frequency Name",$B$2)</f>
        <v>5.6</v>
      </c>
      <c r="C706" s="6"/>
      <c r="D706" s="6"/>
    </row>
    <row r="707" spans="1:4" x14ac:dyDescent="0.2">
      <c r="A707" s="11">
        <v>39630</v>
      </c>
      <c r="B707" s="41">
        <f>+GETPIVOTDATA("Value",'Pivot_Sahm''s_Rule'!$A$3,"Date",$A707,"Series Name",$B$3,"Unit Name",$B$4,"Frequency Name",$B$2)</f>
        <v>5.8</v>
      </c>
      <c r="C707" s="6"/>
      <c r="D707" s="6"/>
    </row>
    <row r="708" spans="1:4" x14ac:dyDescent="0.2">
      <c r="A708" s="11">
        <v>39661</v>
      </c>
      <c r="B708" s="41">
        <f>+GETPIVOTDATA("Value",'Pivot_Sahm''s_Rule'!$A$3,"Date",$A708,"Series Name",$B$3,"Unit Name",$B$4,"Frequency Name",$B$2)</f>
        <v>6.1</v>
      </c>
      <c r="C708" s="6"/>
      <c r="D708" s="6"/>
    </row>
    <row r="709" spans="1:4" x14ac:dyDescent="0.2">
      <c r="A709" s="11">
        <v>39692</v>
      </c>
      <c r="B709" s="41">
        <f>+GETPIVOTDATA("Value",'Pivot_Sahm''s_Rule'!$A$3,"Date",$A709,"Series Name",$B$3,"Unit Name",$B$4,"Frequency Name",$B$2)</f>
        <v>6.1</v>
      </c>
      <c r="C709" s="6"/>
      <c r="D709" s="6"/>
    </row>
    <row r="710" spans="1:4" x14ac:dyDescent="0.2">
      <c r="A710" s="11">
        <v>39722</v>
      </c>
      <c r="B710" s="41">
        <f>+GETPIVOTDATA("Value",'Pivot_Sahm''s_Rule'!$A$3,"Date",$A710,"Series Name",$B$3,"Unit Name",$B$4,"Frequency Name",$B$2)</f>
        <v>6.5</v>
      </c>
      <c r="C710" s="6"/>
      <c r="D710" s="6"/>
    </row>
    <row r="711" spans="1:4" x14ac:dyDescent="0.2">
      <c r="A711" s="11">
        <v>39753</v>
      </c>
      <c r="B711" s="41">
        <f>+GETPIVOTDATA("Value",'Pivot_Sahm''s_Rule'!$A$3,"Date",$A711,"Series Name",$B$3,"Unit Name",$B$4,"Frequency Name",$B$2)</f>
        <v>6.8</v>
      </c>
      <c r="C711" s="6"/>
      <c r="D711" s="6"/>
    </row>
    <row r="712" spans="1:4" x14ac:dyDescent="0.2">
      <c r="A712" s="11">
        <v>39783</v>
      </c>
      <c r="B712" s="41">
        <f>+GETPIVOTDATA("Value",'Pivot_Sahm''s_Rule'!$A$3,"Date",$A712,"Series Name",$B$3,"Unit Name",$B$4,"Frequency Name",$B$2)</f>
        <v>7.3</v>
      </c>
      <c r="C712" s="6"/>
      <c r="D712" s="6"/>
    </row>
    <row r="713" spans="1:4" x14ac:dyDescent="0.2">
      <c r="A713" s="11">
        <v>39814</v>
      </c>
      <c r="B713" s="41">
        <f>+GETPIVOTDATA("Value",'Pivot_Sahm''s_Rule'!$A$3,"Date",$A713,"Series Name",$B$3,"Unit Name",$B$4,"Frequency Name",$B$2)</f>
        <v>7.8</v>
      </c>
      <c r="C713" s="6"/>
      <c r="D713" s="6"/>
    </row>
    <row r="714" spans="1:4" x14ac:dyDescent="0.2">
      <c r="A714" s="11">
        <v>39845</v>
      </c>
      <c r="B714" s="41">
        <f>+GETPIVOTDATA("Value",'Pivot_Sahm''s_Rule'!$A$3,"Date",$A714,"Series Name",$B$3,"Unit Name",$B$4,"Frequency Name",$B$2)</f>
        <v>8.3000000000000007</v>
      </c>
      <c r="C714" s="6"/>
      <c r="D714" s="6"/>
    </row>
    <row r="715" spans="1:4" x14ac:dyDescent="0.2">
      <c r="A715" s="11">
        <v>39873</v>
      </c>
      <c r="B715" s="41">
        <f>+GETPIVOTDATA("Value",'Pivot_Sahm''s_Rule'!$A$3,"Date",$A715,"Series Name",$B$3,"Unit Name",$B$4,"Frequency Name",$B$2)</f>
        <v>8.6999999999999993</v>
      </c>
      <c r="C715" s="6"/>
      <c r="D715" s="6"/>
    </row>
    <row r="716" spans="1:4" x14ac:dyDescent="0.2">
      <c r="A716" s="11">
        <v>39904</v>
      </c>
      <c r="B716" s="41">
        <f>+GETPIVOTDATA("Value",'Pivot_Sahm''s_Rule'!$A$3,"Date",$A716,"Series Name",$B$3,"Unit Name",$B$4,"Frequency Name",$B$2)</f>
        <v>9</v>
      </c>
      <c r="C716" s="6"/>
      <c r="D716" s="6"/>
    </row>
    <row r="717" spans="1:4" x14ac:dyDescent="0.2">
      <c r="A717" s="11">
        <v>39934</v>
      </c>
      <c r="B717" s="41">
        <f>+GETPIVOTDATA("Value",'Pivot_Sahm''s_Rule'!$A$3,"Date",$A717,"Series Name",$B$3,"Unit Name",$B$4,"Frequency Name",$B$2)</f>
        <v>9.4</v>
      </c>
      <c r="C717" s="6"/>
      <c r="D717" s="6"/>
    </row>
    <row r="718" spans="1:4" x14ac:dyDescent="0.2">
      <c r="A718" s="11">
        <v>39965</v>
      </c>
      <c r="B718" s="41">
        <f>+GETPIVOTDATA("Value",'Pivot_Sahm''s_Rule'!$A$3,"Date",$A718,"Series Name",$B$3,"Unit Name",$B$4,"Frequency Name",$B$2)</f>
        <v>9.5</v>
      </c>
      <c r="C718" s="6"/>
      <c r="D718" s="6"/>
    </row>
    <row r="719" spans="1:4" x14ac:dyDescent="0.2">
      <c r="A719" s="11">
        <v>39995</v>
      </c>
      <c r="B719" s="41">
        <f>+GETPIVOTDATA("Value",'Pivot_Sahm''s_Rule'!$A$3,"Date",$A719,"Series Name",$B$3,"Unit Name",$B$4,"Frequency Name",$B$2)</f>
        <v>9.5</v>
      </c>
      <c r="C719" s="6"/>
      <c r="D719" s="6"/>
    </row>
    <row r="720" spans="1:4" x14ac:dyDescent="0.2">
      <c r="A720" s="11">
        <v>40026</v>
      </c>
      <c r="B720" s="41">
        <f>+GETPIVOTDATA("Value",'Pivot_Sahm''s_Rule'!$A$3,"Date",$A720,"Series Name",$B$3,"Unit Name",$B$4,"Frequency Name",$B$2)</f>
        <v>9.6</v>
      </c>
      <c r="C720" s="6"/>
      <c r="D720" s="6"/>
    </row>
    <row r="721" spans="1:4" x14ac:dyDescent="0.2">
      <c r="A721" s="11">
        <v>40057</v>
      </c>
      <c r="B721" s="41">
        <f>+GETPIVOTDATA("Value",'Pivot_Sahm''s_Rule'!$A$3,"Date",$A721,"Series Name",$B$3,"Unit Name",$B$4,"Frequency Name",$B$2)</f>
        <v>9.8000000000000007</v>
      </c>
      <c r="C721" s="6"/>
      <c r="D721" s="6"/>
    </row>
    <row r="722" spans="1:4" x14ac:dyDescent="0.2">
      <c r="A722" s="11">
        <v>40087</v>
      </c>
      <c r="B722" s="41">
        <f>+GETPIVOTDATA("Value",'Pivot_Sahm''s_Rule'!$A$3,"Date",$A722,"Series Name",$B$3,"Unit Name",$B$4,"Frequency Name",$B$2)</f>
        <v>10</v>
      </c>
      <c r="C722" s="6"/>
      <c r="D722" s="6"/>
    </row>
    <row r="723" spans="1:4" x14ac:dyDescent="0.2">
      <c r="A723" s="11">
        <v>40118</v>
      </c>
      <c r="B723" s="41">
        <f>+GETPIVOTDATA("Value",'Pivot_Sahm''s_Rule'!$A$3,"Date",$A723,"Series Name",$B$3,"Unit Name",$B$4,"Frequency Name",$B$2)</f>
        <v>9.9</v>
      </c>
      <c r="C723" s="6"/>
      <c r="D723" s="6"/>
    </row>
    <row r="724" spans="1:4" x14ac:dyDescent="0.2">
      <c r="A724" s="11">
        <v>40148</v>
      </c>
      <c r="B724" s="41">
        <f>+GETPIVOTDATA("Value",'Pivot_Sahm''s_Rule'!$A$3,"Date",$A724,"Series Name",$B$3,"Unit Name",$B$4,"Frequency Name",$B$2)</f>
        <v>9.9</v>
      </c>
      <c r="C724" s="6"/>
      <c r="D724" s="6"/>
    </row>
    <row r="725" spans="1:4" x14ac:dyDescent="0.2">
      <c r="A725" s="11">
        <v>40179</v>
      </c>
      <c r="B725" s="41">
        <f>+GETPIVOTDATA("Value",'Pivot_Sahm''s_Rule'!$A$3,"Date",$A725,"Series Name",$B$3,"Unit Name",$B$4,"Frequency Name",$B$2)</f>
        <v>9.8000000000000007</v>
      </c>
      <c r="C725" s="6"/>
      <c r="D725" s="6"/>
    </row>
    <row r="726" spans="1:4" x14ac:dyDescent="0.2">
      <c r="A726" s="11">
        <v>40210</v>
      </c>
      <c r="B726" s="41">
        <f>+GETPIVOTDATA("Value",'Pivot_Sahm''s_Rule'!$A$3,"Date",$A726,"Series Name",$B$3,"Unit Name",$B$4,"Frequency Name",$B$2)</f>
        <v>9.8000000000000007</v>
      </c>
      <c r="C726" s="6"/>
      <c r="D726" s="6"/>
    </row>
    <row r="727" spans="1:4" x14ac:dyDescent="0.2">
      <c r="A727" s="11">
        <v>40238</v>
      </c>
      <c r="B727" s="41">
        <f>+GETPIVOTDATA("Value",'Pivot_Sahm''s_Rule'!$A$3,"Date",$A727,"Series Name",$B$3,"Unit Name",$B$4,"Frequency Name",$B$2)</f>
        <v>9.9</v>
      </c>
      <c r="C727" s="6"/>
      <c r="D727" s="6"/>
    </row>
    <row r="728" spans="1:4" x14ac:dyDescent="0.2">
      <c r="A728" s="11">
        <v>40269</v>
      </c>
      <c r="B728" s="41">
        <f>+GETPIVOTDATA("Value",'Pivot_Sahm''s_Rule'!$A$3,"Date",$A728,"Series Name",$B$3,"Unit Name",$B$4,"Frequency Name",$B$2)</f>
        <v>9.9</v>
      </c>
      <c r="C728" s="6"/>
      <c r="D728" s="6"/>
    </row>
    <row r="729" spans="1:4" x14ac:dyDescent="0.2">
      <c r="A729" s="11">
        <v>40299</v>
      </c>
      <c r="B729" s="41">
        <f>+GETPIVOTDATA("Value",'Pivot_Sahm''s_Rule'!$A$3,"Date",$A729,"Series Name",$B$3,"Unit Name",$B$4,"Frequency Name",$B$2)</f>
        <v>9.6</v>
      </c>
      <c r="C729" s="6"/>
      <c r="D729" s="6"/>
    </row>
    <row r="730" spans="1:4" x14ac:dyDescent="0.2">
      <c r="A730" s="11">
        <v>40330</v>
      </c>
      <c r="B730" s="41">
        <f>+GETPIVOTDATA("Value",'Pivot_Sahm''s_Rule'!$A$3,"Date",$A730,"Series Name",$B$3,"Unit Name",$B$4,"Frequency Name",$B$2)</f>
        <v>9.4</v>
      </c>
      <c r="C730" s="6"/>
      <c r="D730" s="6"/>
    </row>
    <row r="731" spans="1:4" x14ac:dyDescent="0.2">
      <c r="A731" s="11">
        <v>40360</v>
      </c>
      <c r="B731" s="41">
        <f>+GETPIVOTDATA("Value",'Pivot_Sahm''s_Rule'!$A$3,"Date",$A731,"Series Name",$B$3,"Unit Name",$B$4,"Frequency Name",$B$2)</f>
        <v>9.4</v>
      </c>
      <c r="C731" s="6"/>
      <c r="D731" s="6"/>
    </row>
    <row r="732" spans="1:4" x14ac:dyDescent="0.2">
      <c r="A732" s="11">
        <v>40391</v>
      </c>
      <c r="B732" s="41">
        <f>+GETPIVOTDATA("Value",'Pivot_Sahm''s_Rule'!$A$3,"Date",$A732,"Series Name",$B$3,"Unit Name",$B$4,"Frequency Name",$B$2)</f>
        <v>9.5</v>
      </c>
      <c r="C732" s="6"/>
      <c r="D732" s="6"/>
    </row>
    <row r="733" spans="1:4" x14ac:dyDescent="0.2">
      <c r="A733" s="11">
        <v>40422</v>
      </c>
      <c r="B733" s="41">
        <f>+GETPIVOTDATA("Value",'Pivot_Sahm''s_Rule'!$A$3,"Date",$A733,"Series Name",$B$3,"Unit Name",$B$4,"Frequency Name",$B$2)</f>
        <v>9.5</v>
      </c>
      <c r="C733" s="6"/>
      <c r="D733" s="6"/>
    </row>
    <row r="734" spans="1:4" x14ac:dyDescent="0.2">
      <c r="A734" s="11">
        <v>40452</v>
      </c>
      <c r="B734" s="41">
        <f>+GETPIVOTDATA("Value",'Pivot_Sahm''s_Rule'!$A$3,"Date",$A734,"Series Name",$B$3,"Unit Name",$B$4,"Frequency Name",$B$2)</f>
        <v>9.4</v>
      </c>
      <c r="C734" s="6"/>
      <c r="D734" s="6"/>
    </row>
    <row r="735" spans="1:4" x14ac:dyDescent="0.2">
      <c r="A735" s="11">
        <v>40483</v>
      </c>
      <c r="B735" s="41">
        <f>+GETPIVOTDATA("Value",'Pivot_Sahm''s_Rule'!$A$3,"Date",$A735,"Series Name",$B$3,"Unit Name",$B$4,"Frequency Name",$B$2)</f>
        <v>9.8000000000000007</v>
      </c>
      <c r="C735" s="6"/>
      <c r="D735" s="6"/>
    </row>
    <row r="736" spans="1:4" x14ac:dyDescent="0.2">
      <c r="A736" s="11">
        <v>40513</v>
      </c>
      <c r="B736" s="41">
        <f>+GETPIVOTDATA("Value",'Pivot_Sahm''s_Rule'!$A$3,"Date",$A736,"Series Name",$B$3,"Unit Name",$B$4,"Frequency Name",$B$2)</f>
        <v>9.3000000000000007</v>
      </c>
      <c r="C736" s="6"/>
      <c r="D736" s="6"/>
    </row>
    <row r="737" spans="1:4" x14ac:dyDescent="0.2">
      <c r="A737" s="11">
        <v>40544</v>
      </c>
      <c r="B737" s="41">
        <f>+GETPIVOTDATA("Value",'Pivot_Sahm''s_Rule'!$A$3,"Date",$A737,"Series Name",$B$3,"Unit Name",$B$4,"Frequency Name",$B$2)</f>
        <v>9.1</v>
      </c>
      <c r="C737" s="6"/>
      <c r="D737" s="6"/>
    </row>
    <row r="738" spans="1:4" x14ac:dyDescent="0.2">
      <c r="A738" s="11">
        <v>40575</v>
      </c>
      <c r="B738" s="41">
        <f>+GETPIVOTDATA("Value",'Pivot_Sahm''s_Rule'!$A$3,"Date",$A738,"Series Name",$B$3,"Unit Name",$B$4,"Frequency Name",$B$2)</f>
        <v>9</v>
      </c>
      <c r="C738" s="6"/>
      <c r="D738" s="6"/>
    </row>
    <row r="739" spans="1:4" x14ac:dyDescent="0.2">
      <c r="A739" s="11">
        <v>40603</v>
      </c>
      <c r="B739" s="41">
        <f>+GETPIVOTDATA("Value",'Pivot_Sahm''s_Rule'!$A$3,"Date",$A739,"Series Name",$B$3,"Unit Name",$B$4,"Frequency Name",$B$2)</f>
        <v>9</v>
      </c>
      <c r="C739" s="6"/>
      <c r="D739" s="6"/>
    </row>
    <row r="740" spans="1:4" x14ac:dyDescent="0.2">
      <c r="A740" s="11">
        <v>40634</v>
      </c>
      <c r="B740" s="41">
        <f>+GETPIVOTDATA("Value",'Pivot_Sahm''s_Rule'!$A$3,"Date",$A740,"Series Name",$B$3,"Unit Name",$B$4,"Frequency Name",$B$2)</f>
        <v>9.1</v>
      </c>
      <c r="C740" s="6"/>
      <c r="D740" s="6"/>
    </row>
    <row r="741" spans="1:4" x14ac:dyDescent="0.2">
      <c r="A741" s="11">
        <v>40664</v>
      </c>
      <c r="B741" s="41">
        <f>+GETPIVOTDATA("Value",'Pivot_Sahm''s_Rule'!$A$3,"Date",$A741,"Series Name",$B$3,"Unit Name",$B$4,"Frequency Name",$B$2)</f>
        <v>9</v>
      </c>
      <c r="C741" s="6"/>
      <c r="D741" s="6"/>
    </row>
    <row r="742" spans="1:4" x14ac:dyDescent="0.2">
      <c r="A742" s="11">
        <v>40695</v>
      </c>
      <c r="B742" s="41">
        <f>+GETPIVOTDATA("Value",'Pivot_Sahm''s_Rule'!$A$3,"Date",$A742,"Series Name",$B$3,"Unit Name",$B$4,"Frequency Name",$B$2)</f>
        <v>9.1</v>
      </c>
      <c r="C742" s="6"/>
      <c r="D742" s="6"/>
    </row>
    <row r="743" spans="1:4" x14ac:dyDescent="0.2">
      <c r="A743" s="11">
        <v>40725</v>
      </c>
      <c r="B743" s="41">
        <f>+GETPIVOTDATA("Value",'Pivot_Sahm''s_Rule'!$A$3,"Date",$A743,"Series Name",$B$3,"Unit Name",$B$4,"Frequency Name",$B$2)</f>
        <v>9</v>
      </c>
      <c r="C743" s="6"/>
      <c r="D743" s="6"/>
    </row>
    <row r="744" spans="1:4" x14ac:dyDescent="0.2">
      <c r="A744" s="11">
        <v>40756</v>
      </c>
      <c r="B744" s="41">
        <f>+GETPIVOTDATA("Value",'Pivot_Sahm''s_Rule'!$A$3,"Date",$A744,"Series Name",$B$3,"Unit Name",$B$4,"Frequency Name",$B$2)</f>
        <v>9</v>
      </c>
      <c r="C744" s="6"/>
      <c r="D744" s="6"/>
    </row>
    <row r="745" spans="1:4" x14ac:dyDescent="0.2">
      <c r="A745" s="11">
        <v>40787</v>
      </c>
      <c r="B745" s="41">
        <f>+GETPIVOTDATA("Value",'Pivot_Sahm''s_Rule'!$A$3,"Date",$A745,"Series Name",$B$3,"Unit Name",$B$4,"Frequency Name",$B$2)</f>
        <v>9</v>
      </c>
      <c r="C745" s="6"/>
      <c r="D745" s="6"/>
    </row>
    <row r="746" spans="1:4" x14ac:dyDescent="0.2">
      <c r="A746" s="11">
        <v>40817</v>
      </c>
      <c r="B746" s="41">
        <f>+GETPIVOTDATA("Value",'Pivot_Sahm''s_Rule'!$A$3,"Date",$A746,"Series Name",$B$3,"Unit Name",$B$4,"Frequency Name",$B$2)</f>
        <v>8.8000000000000007</v>
      </c>
      <c r="C746" s="6"/>
      <c r="D746" s="6"/>
    </row>
    <row r="747" spans="1:4" x14ac:dyDescent="0.2">
      <c r="A747" s="11">
        <v>40848</v>
      </c>
      <c r="B747" s="41">
        <f>+GETPIVOTDATA("Value",'Pivot_Sahm''s_Rule'!$A$3,"Date",$A747,"Series Name",$B$3,"Unit Name",$B$4,"Frequency Name",$B$2)</f>
        <v>8.6</v>
      </c>
      <c r="C747" s="6"/>
      <c r="D747" s="6"/>
    </row>
    <row r="748" spans="1:4" x14ac:dyDescent="0.2">
      <c r="A748" s="11">
        <v>40878</v>
      </c>
      <c r="B748" s="41">
        <f>+GETPIVOTDATA("Value",'Pivot_Sahm''s_Rule'!$A$3,"Date",$A748,"Series Name",$B$3,"Unit Name",$B$4,"Frequency Name",$B$2)</f>
        <v>8.5</v>
      </c>
      <c r="C748" s="6"/>
      <c r="D748" s="6"/>
    </row>
    <row r="749" spans="1:4" x14ac:dyDescent="0.2">
      <c r="A749" s="11">
        <v>40909</v>
      </c>
      <c r="B749" s="41">
        <f>+GETPIVOTDATA("Value",'Pivot_Sahm''s_Rule'!$A$3,"Date",$A749,"Series Name",$B$3,"Unit Name",$B$4,"Frequency Name",$B$2)</f>
        <v>8.3000000000000007</v>
      </c>
      <c r="C749" s="6"/>
      <c r="D749" s="6"/>
    </row>
    <row r="750" spans="1:4" x14ac:dyDescent="0.2">
      <c r="A750" s="11">
        <v>40940</v>
      </c>
      <c r="B750" s="41">
        <f>+GETPIVOTDATA("Value",'Pivot_Sahm''s_Rule'!$A$3,"Date",$A750,"Series Name",$B$3,"Unit Name",$B$4,"Frequency Name",$B$2)</f>
        <v>8.3000000000000007</v>
      </c>
      <c r="C750" s="6"/>
      <c r="D750" s="6"/>
    </row>
    <row r="751" spans="1:4" x14ac:dyDescent="0.2">
      <c r="A751" s="11">
        <v>40969</v>
      </c>
      <c r="B751" s="41">
        <f>+GETPIVOTDATA("Value",'Pivot_Sahm''s_Rule'!$A$3,"Date",$A751,"Series Name",$B$3,"Unit Name",$B$4,"Frequency Name",$B$2)</f>
        <v>8.1999999999999993</v>
      </c>
      <c r="C751" s="6"/>
      <c r="D751" s="6"/>
    </row>
    <row r="752" spans="1:4" x14ac:dyDescent="0.2">
      <c r="A752" s="11">
        <v>41000</v>
      </c>
      <c r="B752" s="41">
        <f>+GETPIVOTDATA("Value",'Pivot_Sahm''s_Rule'!$A$3,"Date",$A752,"Series Name",$B$3,"Unit Name",$B$4,"Frequency Name",$B$2)</f>
        <v>8.1999999999999993</v>
      </c>
      <c r="C752" s="6"/>
      <c r="D752" s="6"/>
    </row>
    <row r="753" spans="1:4" x14ac:dyDescent="0.2">
      <c r="A753" s="11">
        <v>41030</v>
      </c>
      <c r="B753" s="41">
        <f>+GETPIVOTDATA("Value",'Pivot_Sahm''s_Rule'!$A$3,"Date",$A753,"Series Name",$B$3,"Unit Name",$B$4,"Frequency Name",$B$2)</f>
        <v>8.1999999999999993</v>
      </c>
      <c r="C753" s="6"/>
      <c r="D753" s="6"/>
    </row>
    <row r="754" spans="1:4" x14ac:dyDescent="0.2">
      <c r="A754" s="11">
        <v>41061</v>
      </c>
      <c r="B754" s="41">
        <f>+GETPIVOTDATA("Value",'Pivot_Sahm''s_Rule'!$A$3,"Date",$A754,"Series Name",$B$3,"Unit Name",$B$4,"Frequency Name",$B$2)</f>
        <v>8.1999999999999993</v>
      </c>
      <c r="C754" s="6"/>
      <c r="D754" s="6"/>
    </row>
    <row r="755" spans="1:4" x14ac:dyDescent="0.2">
      <c r="A755" s="11">
        <v>41091</v>
      </c>
      <c r="B755" s="41">
        <f>+GETPIVOTDATA("Value",'Pivot_Sahm''s_Rule'!$A$3,"Date",$A755,"Series Name",$B$3,"Unit Name",$B$4,"Frequency Name",$B$2)</f>
        <v>8.1999999999999993</v>
      </c>
      <c r="C755" s="6"/>
      <c r="D755" s="6"/>
    </row>
    <row r="756" spans="1:4" x14ac:dyDescent="0.2">
      <c r="A756" s="11">
        <v>41122</v>
      </c>
      <c r="B756" s="41">
        <f>+GETPIVOTDATA("Value",'Pivot_Sahm''s_Rule'!$A$3,"Date",$A756,"Series Name",$B$3,"Unit Name",$B$4,"Frequency Name",$B$2)</f>
        <v>8.1</v>
      </c>
      <c r="C756" s="6"/>
      <c r="D756" s="6"/>
    </row>
    <row r="757" spans="1:4" x14ac:dyDescent="0.2">
      <c r="A757" s="11">
        <v>41153</v>
      </c>
      <c r="B757" s="41">
        <f>+GETPIVOTDATA("Value",'Pivot_Sahm''s_Rule'!$A$3,"Date",$A757,"Series Name",$B$3,"Unit Name",$B$4,"Frequency Name",$B$2)</f>
        <v>7.8</v>
      </c>
      <c r="C757" s="6"/>
      <c r="D757" s="6"/>
    </row>
    <row r="758" spans="1:4" x14ac:dyDescent="0.2">
      <c r="A758" s="11">
        <v>41183</v>
      </c>
      <c r="B758" s="41">
        <f>+GETPIVOTDATA("Value",'Pivot_Sahm''s_Rule'!$A$3,"Date",$A758,"Series Name",$B$3,"Unit Name",$B$4,"Frequency Name",$B$2)</f>
        <v>7.8</v>
      </c>
      <c r="C758" s="6"/>
      <c r="D758" s="6"/>
    </row>
    <row r="759" spans="1:4" x14ac:dyDescent="0.2">
      <c r="A759" s="11">
        <v>41214</v>
      </c>
      <c r="B759" s="41">
        <f>+GETPIVOTDATA("Value",'Pivot_Sahm''s_Rule'!$A$3,"Date",$A759,"Series Name",$B$3,"Unit Name",$B$4,"Frequency Name",$B$2)</f>
        <v>7.7</v>
      </c>
      <c r="C759" s="6"/>
      <c r="D759" s="6"/>
    </row>
    <row r="760" spans="1:4" x14ac:dyDescent="0.2">
      <c r="A760" s="11">
        <v>41244</v>
      </c>
      <c r="B760" s="41">
        <f>+GETPIVOTDATA("Value",'Pivot_Sahm''s_Rule'!$A$3,"Date",$A760,"Series Name",$B$3,"Unit Name",$B$4,"Frequency Name",$B$2)</f>
        <v>7.9</v>
      </c>
      <c r="C760" s="6"/>
      <c r="D760" s="6"/>
    </row>
    <row r="761" spans="1:4" x14ac:dyDescent="0.2">
      <c r="A761" s="11">
        <v>41275</v>
      </c>
      <c r="B761" s="41">
        <f>+GETPIVOTDATA("Value",'Pivot_Sahm''s_Rule'!$A$3,"Date",$A761,"Series Name",$B$3,"Unit Name",$B$4,"Frequency Name",$B$2)</f>
        <v>8</v>
      </c>
      <c r="C761" s="6"/>
      <c r="D761" s="6"/>
    </row>
    <row r="762" spans="1:4" x14ac:dyDescent="0.2">
      <c r="A762" s="11">
        <v>41306</v>
      </c>
      <c r="B762" s="41">
        <f>+GETPIVOTDATA("Value",'Pivot_Sahm''s_Rule'!$A$3,"Date",$A762,"Series Name",$B$3,"Unit Name",$B$4,"Frequency Name",$B$2)</f>
        <v>7.7</v>
      </c>
      <c r="C762" s="6"/>
      <c r="D762" s="6"/>
    </row>
    <row r="763" spans="1:4" x14ac:dyDescent="0.2">
      <c r="A763" s="11">
        <v>41334</v>
      </c>
      <c r="B763" s="41">
        <f>+GETPIVOTDATA("Value",'Pivot_Sahm''s_Rule'!$A$3,"Date",$A763,"Series Name",$B$3,"Unit Name",$B$4,"Frequency Name",$B$2)</f>
        <v>7.5</v>
      </c>
      <c r="C763" s="6"/>
      <c r="D763" s="6"/>
    </row>
    <row r="764" spans="1:4" x14ac:dyDescent="0.2">
      <c r="A764" s="11">
        <v>41365</v>
      </c>
      <c r="B764" s="41">
        <f>+GETPIVOTDATA("Value",'Pivot_Sahm''s_Rule'!$A$3,"Date",$A764,"Series Name",$B$3,"Unit Name",$B$4,"Frequency Name",$B$2)</f>
        <v>7.6</v>
      </c>
      <c r="C764" s="6"/>
      <c r="D764" s="6"/>
    </row>
    <row r="765" spans="1:4" x14ac:dyDescent="0.2">
      <c r="A765" s="11">
        <v>41395</v>
      </c>
      <c r="B765" s="41">
        <f>+GETPIVOTDATA("Value",'Pivot_Sahm''s_Rule'!$A$3,"Date",$A765,"Series Name",$B$3,"Unit Name",$B$4,"Frequency Name",$B$2)</f>
        <v>7.5</v>
      </c>
      <c r="C765" s="6"/>
      <c r="D765" s="6"/>
    </row>
    <row r="766" spans="1:4" x14ac:dyDescent="0.2">
      <c r="A766" s="11">
        <v>41426</v>
      </c>
      <c r="B766" s="41">
        <f>+GETPIVOTDATA("Value",'Pivot_Sahm''s_Rule'!$A$3,"Date",$A766,"Series Name",$B$3,"Unit Name",$B$4,"Frequency Name",$B$2)</f>
        <v>7.5</v>
      </c>
      <c r="C766" s="6"/>
      <c r="D766" s="6"/>
    </row>
    <row r="767" spans="1:4" x14ac:dyDescent="0.2">
      <c r="A767" s="11">
        <v>41456</v>
      </c>
      <c r="B767" s="41">
        <f>+GETPIVOTDATA("Value",'Pivot_Sahm''s_Rule'!$A$3,"Date",$A767,"Series Name",$B$3,"Unit Name",$B$4,"Frequency Name",$B$2)</f>
        <v>7.3</v>
      </c>
      <c r="C767" s="6"/>
      <c r="D767" s="6"/>
    </row>
    <row r="768" spans="1:4" x14ac:dyDescent="0.2">
      <c r="A768" s="11">
        <v>41487</v>
      </c>
      <c r="B768" s="41">
        <f>+GETPIVOTDATA("Value",'Pivot_Sahm''s_Rule'!$A$3,"Date",$A768,"Series Name",$B$3,"Unit Name",$B$4,"Frequency Name",$B$2)</f>
        <v>7.2</v>
      </c>
      <c r="C768" s="6"/>
      <c r="D768" s="6"/>
    </row>
    <row r="769" spans="1:4" x14ac:dyDescent="0.2">
      <c r="A769" s="11">
        <v>41518</v>
      </c>
      <c r="B769" s="41">
        <f>+GETPIVOTDATA("Value",'Pivot_Sahm''s_Rule'!$A$3,"Date",$A769,"Series Name",$B$3,"Unit Name",$B$4,"Frequency Name",$B$2)</f>
        <v>7.2</v>
      </c>
      <c r="C769" s="6"/>
      <c r="D769" s="6"/>
    </row>
    <row r="770" spans="1:4" x14ac:dyDescent="0.2">
      <c r="A770" s="11">
        <v>41548</v>
      </c>
      <c r="B770" s="41">
        <f>+GETPIVOTDATA("Value",'Pivot_Sahm''s_Rule'!$A$3,"Date",$A770,"Series Name",$B$3,"Unit Name",$B$4,"Frequency Name",$B$2)</f>
        <v>7.2</v>
      </c>
      <c r="C770" s="6"/>
      <c r="D770" s="6"/>
    </row>
    <row r="771" spans="1:4" x14ac:dyDescent="0.2">
      <c r="A771" s="11">
        <v>41579</v>
      </c>
      <c r="B771" s="41">
        <f>+GETPIVOTDATA("Value",'Pivot_Sahm''s_Rule'!$A$3,"Date",$A771,"Series Name",$B$3,"Unit Name",$B$4,"Frequency Name",$B$2)</f>
        <v>6.9</v>
      </c>
      <c r="C771" s="6"/>
      <c r="D771" s="6"/>
    </row>
    <row r="772" spans="1:4" x14ac:dyDescent="0.2">
      <c r="A772" s="11">
        <v>41609</v>
      </c>
      <c r="B772" s="41">
        <f>+GETPIVOTDATA("Value",'Pivot_Sahm''s_Rule'!$A$3,"Date",$A772,"Series Name",$B$3,"Unit Name",$B$4,"Frequency Name",$B$2)</f>
        <v>6.7</v>
      </c>
      <c r="C772" s="6"/>
      <c r="D772" s="6"/>
    </row>
    <row r="773" spans="1:4" x14ac:dyDescent="0.2">
      <c r="A773" s="11">
        <v>41640</v>
      </c>
      <c r="B773" s="41">
        <f>+GETPIVOTDATA("Value",'Pivot_Sahm''s_Rule'!$A$3,"Date",$A773,"Series Name",$B$3,"Unit Name",$B$4,"Frequency Name",$B$2)</f>
        <v>6.6</v>
      </c>
      <c r="C773" s="6"/>
      <c r="D773" s="6"/>
    </row>
    <row r="774" spans="1:4" x14ac:dyDescent="0.2">
      <c r="A774" s="11">
        <v>41671</v>
      </c>
      <c r="B774" s="41">
        <f>+GETPIVOTDATA("Value",'Pivot_Sahm''s_Rule'!$A$3,"Date",$A774,"Series Name",$B$3,"Unit Name",$B$4,"Frequency Name",$B$2)</f>
        <v>6.7</v>
      </c>
      <c r="C774" s="6"/>
      <c r="D774" s="6"/>
    </row>
    <row r="775" spans="1:4" x14ac:dyDescent="0.2">
      <c r="A775" s="11">
        <v>41699</v>
      </c>
      <c r="B775" s="41">
        <f>+GETPIVOTDATA("Value",'Pivot_Sahm''s_Rule'!$A$3,"Date",$A775,"Series Name",$B$3,"Unit Name",$B$4,"Frequency Name",$B$2)</f>
        <v>6.7</v>
      </c>
      <c r="C775" s="6"/>
      <c r="D775" s="6"/>
    </row>
    <row r="776" spans="1:4" x14ac:dyDescent="0.2">
      <c r="A776" s="11">
        <v>41730</v>
      </c>
      <c r="B776" s="41">
        <f>+GETPIVOTDATA("Value",'Pivot_Sahm''s_Rule'!$A$3,"Date",$A776,"Series Name",$B$3,"Unit Name",$B$4,"Frequency Name",$B$2)</f>
        <v>6.2</v>
      </c>
      <c r="C776" s="6"/>
      <c r="D776" s="6"/>
    </row>
    <row r="777" spans="1:4" x14ac:dyDescent="0.2">
      <c r="A777" s="11">
        <v>41760</v>
      </c>
      <c r="B777" s="41">
        <f>+GETPIVOTDATA("Value",'Pivot_Sahm''s_Rule'!$A$3,"Date",$A777,"Series Name",$B$3,"Unit Name",$B$4,"Frequency Name",$B$2)</f>
        <v>6.3</v>
      </c>
      <c r="C777" s="6"/>
      <c r="D777" s="6"/>
    </row>
    <row r="778" spans="1:4" x14ac:dyDescent="0.2">
      <c r="A778" s="11">
        <v>41791</v>
      </c>
      <c r="B778" s="41">
        <f>+GETPIVOTDATA("Value",'Pivot_Sahm''s_Rule'!$A$3,"Date",$A778,"Series Name",$B$3,"Unit Name",$B$4,"Frequency Name",$B$2)</f>
        <v>6.1</v>
      </c>
      <c r="C778" s="6"/>
      <c r="D778" s="6"/>
    </row>
    <row r="779" spans="1:4" x14ac:dyDescent="0.2">
      <c r="A779" s="11">
        <v>41821</v>
      </c>
      <c r="B779" s="41">
        <f>+GETPIVOTDATA("Value",'Pivot_Sahm''s_Rule'!$A$3,"Date",$A779,"Series Name",$B$3,"Unit Name",$B$4,"Frequency Name",$B$2)</f>
        <v>6.2</v>
      </c>
      <c r="C779" s="6"/>
      <c r="D779" s="6"/>
    </row>
    <row r="780" spans="1:4" x14ac:dyDescent="0.2">
      <c r="A780" s="11">
        <v>41852</v>
      </c>
      <c r="B780" s="41">
        <f>+GETPIVOTDATA("Value",'Pivot_Sahm''s_Rule'!$A$3,"Date",$A780,"Series Name",$B$3,"Unit Name",$B$4,"Frequency Name",$B$2)</f>
        <v>6.1</v>
      </c>
      <c r="C780" s="6"/>
      <c r="D780" s="6"/>
    </row>
    <row r="781" spans="1:4" x14ac:dyDescent="0.2">
      <c r="A781" s="11">
        <v>41883</v>
      </c>
      <c r="B781" s="41">
        <f>+GETPIVOTDATA("Value",'Pivot_Sahm''s_Rule'!$A$3,"Date",$A781,"Series Name",$B$3,"Unit Name",$B$4,"Frequency Name",$B$2)</f>
        <v>5.9</v>
      </c>
      <c r="C781" s="6"/>
      <c r="D781" s="6"/>
    </row>
    <row r="782" spans="1:4" x14ac:dyDescent="0.2">
      <c r="A782" s="11">
        <v>41913</v>
      </c>
      <c r="B782" s="41">
        <f>+GETPIVOTDATA("Value",'Pivot_Sahm''s_Rule'!$A$3,"Date",$A782,"Series Name",$B$3,"Unit Name",$B$4,"Frequency Name",$B$2)</f>
        <v>5.7</v>
      </c>
      <c r="C782" s="6"/>
      <c r="D782" s="6"/>
    </row>
    <row r="783" spans="1:4" x14ac:dyDescent="0.2">
      <c r="A783" s="11">
        <v>41944</v>
      </c>
      <c r="B783" s="41">
        <f>+GETPIVOTDATA("Value",'Pivot_Sahm''s_Rule'!$A$3,"Date",$A783,"Series Name",$B$3,"Unit Name",$B$4,"Frequency Name",$B$2)</f>
        <v>5.8</v>
      </c>
      <c r="C783" s="6"/>
      <c r="D783" s="6"/>
    </row>
    <row r="784" spans="1:4" x14ac:dyDescent="0.2">
      <c r="A784" s="11">
        <v>41974</v>
      </c>
      <c r="B784" s="41">
        <f>+GETPIVOTDATA("Value",'Pivot_Sahm''s_Rule'!$A$3,"Date",$A784,"Series Name",$B$3,"Unit Name",$B$4,"Frequency Name",$B$2)</f>
        <v>5.6</v>
      </c>
      <c r="C784" s="6"/>
      <c r="D784" s="6"/>
    </row>
    <row r="785" spans="1:4" x14ac:dyDescent="0.2">
      <c r="A785" s="11">
        <v>42005</v>
      </c>
      <c r="B785" s="41">
        <f>+GETPIVOTDATA("Value",'Pivot_Sahm''s_Rule'!$A$3,"Date",$A785,"Series Name",$B$3,"Unit Name",$B$4,"Frequency Name",$B$2)</f>
        <v>5.7</v>
      </c>
      <c r="C785" s="6"/>
      <c r="D785" s="6"/>
    </row>
    <row r="786" spans="1:4" x14ac:dyDescent="0.2">
      <c r="A786" s="11">
        <v>42036</v>
      </c>
      <c r="B786" s="41">
        <f>+GETPIVOTDATA("Value",'Pivot_Sahm''s_Rule'!$A$3,"Date",$A786,"Series Name",$B$3,"Unit Name",$B$4,"Frequency Name",$B$2)</f>
        <v>5.5</v>
      </c>
      <c r="C786" s="6"/>
      <c r="D786" s="6"/>
    </row>
    <row r="787" spans="1:4" x14ac:dyDescent="0.2">
      <c r="A787" s="11">
        <v>42064</v>
      </c>
      <c r="B787" s="41">
        <f>+GETPIVOTDATA("Value",'Pivot_Sahm''s_Rule'!$A$3,"Date",$A787,"Series Name",$B$3,"Unit Name",$B$4,"Frequency Name",$B$2)</f>
        <v>5.4</v>
      </c>
      <c r="C787" s="6"/>
      <c r="D787" s="6"/>
    </row>
    <row r="788" spans="1:4" x14ac:dyDescent="0.2">
      <c r="A788" s="11">
        <v>42095</v>
      </c>
      <c r="B788" s="41">
        <f>+GETPIVOTDATA("Value",'Pivot_Sahm''s_Rule'!$A$3,"Date",$A788,"Series Name",$B$3,"Unit Name",$B$4,"Frequency Name",$B$2)</f>
        <v>5.4</v>
      </c>
      <c r="C788" s="6"/>
      <c r="D788" s="6"/>
    </row>
    <row r="789" spans="1:4" x14ac:dyDescent="0.2">
      <c r="A789" s="11">
        <v>42125</v>
      </c>
      <c r="B789" s="41">
        <f>+GETPIVOTDATA("Value",'Pivot_Sahm''s_Rule'!$A$3,"Date",$A789,"Series Name",$B$3,"Unit Name",$B$4,"Frequency Name",$B$2)</f>
        <v>5.6</v>
      </c>
      <c r="C789" s="6"/>
      <c r="D789" s="6"/>
    </row>
    <row r="790" spans="1:4" x14ac:dyDescent="0.2">
      <c r="A790" s="11">
        <v>42156</v>
      </c>
      <c r="B790" s="41">
        <f>+GETPIVOTDATA("Value",'Pivot_Sahm''s_Rule'!$A$3,"Date",$A790,"Series Name",$B$3,"Unit Name",$B$4,"Frequency Name",$B$2)</f>
        <v>5.3</v>
      </c>
      <c r="C790" s="6"/>
      <c r="D790" s="6"/>
    </row>
    <row r="791" spans="1:4" x14ac:dyDescent="0.2">
      <c r="A791" s="11">
        <v>42186</v>
      </c>
      <c r="B791" s="41">
        <f>+GETPIVOTDATA("Value",'Pivot_Sahm''s_Rule'!$A$3,"Date",$A791,"Series Name",$B$3,"Unit Name",$B$4,"Frequency Name",$B$2)</f>
        <v>5.2</v>
      </c>
      <c r="C791" s="6"/>
      <c r="D791" s="6"/>
    </row>
    <row r="792" spans="1:4" x14ac:dyDescent="0.2">
      <c r="A792" s="11">
        <v>42217</v>
      </c>
      <c r="B792" s="41">
        <f>+GETPIVOTDATA("Value",'Pivot_Sahm''s_Rule'!$A$3,"Date",$A792,"Series Name",$B$3,"Unit Name",$B$4,"Frequency Name",$B$2)</f>
        <v>5.0999999999999996</v>
      </c>
      <c r="C792" s="6"/>
      <c r="D792" s="6"/>
    </row>
    <row r="793" spans="1:4" x14ac:dyDescent="0.2">
      <c r="A793" s="11">
        <v>42248</v>
      </c>
      <c r="B793" s="41">
        <f>+GETPIVOTDATA("Value",'Pivot_Sahm''s_Rule'!$A$3,"Date",$A793,"Series Name",$B$3,"Unit Name",$B$4,"Frequency Name",$B$2)</f>
        <v>5</v>
      </c>
      <c r="C793" s="6"/>
      <c r="D793" s="6"/>
    </row>
    <row r="794" spans="1:4" x14ac:dyDescent="0.2">
      <c r="A794" s="11">
        <v>42278</v>
      </c>
      <c r="B794" s="41">
        <f>+GETPIVOTDATA("Value",'Pivot_Sahm''s_Rule'!$A$3,"Date",$A794,"Series Name",$B$3,"Unit Name",$B$4,"Frequency Name",$B$2)</f>
        <v>5</v>
      </c>
      <c r="C794" s="6"/>
      <c r="D794" s="6"/>
    </row>
    <row r="795" spans="1:4" x14ac:dyDescent="0.2">
      <c r="A795" s="11">
        <v>42309</v>
      </c>
      <c r="B795" s="41">
        <f>+GETPIVOTDATA("Value",'Pivot_Sahm''s_Rule'!$A$3,"Date",$A795,"Series Name",$B$3,"Unit Name",$B$4,"Frequency Name",$B$2)</f>
        <v>5.0999999999999996</v>
      </c>
      <c r="C795" s="6"/>
      <c r="D795" s="6"/>
    </row>
    <row r="796" spans="1:4" x14ac:dyDescent="0.2">
      <c r="A796" s="11">
        <v>42339</v>
      </c>
      <c r="B796" s="41">
        <f>+GETPIVOTDATA("Value",'Pivot_Sahm''s_Rule'!$A$3,"Date",$A796,"Series Name",$B$3,"Unit Name",$B$4,"Frequency Name",$B$2)</f>
        <v>5</v>
      </c>
      <c r="C796" s="6"/>
      <c r="D796" s="6"/>
    </row>
    <row r="797" spans="1:4" x14ac:dyDescent="0.2">
      <c r="A797" s="11">
        <v>42370</v>
      </c>
      <c r="B797" s="41">
        <f>+GETPIVOTDATA("Value",'Pivot_Sahm''s_Rule'!$A$3,"Date",$A797,"Series Name",$B$3,"Unit Name",$B$4,"Frequency Name",$B$2)</f>
        <v>4.8</v>
      </c>
      <c r="C797" s="6"/>
      <c r="D797" s="6"/>
    </row>
    <row r="798" spans="1:4" x14ac:dyDescent="0.2">
      <c r="A798" s="11">
        <v>42401</v>
      </c>
      <c r="B798" s="41">
        <f>+GETPIVOTDATA("Value",'Pivot_Sahm''s_Rule'!$A$3,"Date",$A798,"Series Name",$B$3,"Unit Name",$B$4,"Frequency Name",$B$2)</f>
        <v>4.9000000000000004</v>
      </c>
      <c r="C798" s="6"/>
      <c r="D798" s="6"/>
    </row>
    <row r="799" spans="1:4" x14ac:dyDescent="0.2">
      <c r="A799" s="11">
        <v>42430</v>
      </c>
      <c r="B799" s="41">
        <f>+GETPIVOTDATA("Value",'Pivot_Sahm''s_Rule'!$A$3,"Date",$A799,"Series Name",$B$3,"Unit Name",$B$4,"Frequency Name",$B$2)</f>
        <v>5</v>
      </c>
      <c r="C799" s="6"/>
      <c r="D799" s="6"/>
    </row>
    <row r="800" spans="1:4" x14ac:dyDescent="0.2">
      <c r="A800" s="11">
        <v>42461</v>
      </c>
      <c r="B800" s="41">
        <f>+GETPIVOTDATA("Value",'Pivot_Sahm''s_Rule'!$A$3,"Date",$A800,"Series Name",$B$3,"Unit Name",$B$4,"Frequency Name",$B$2)</f>
        <v>5.0999999999999996</v>
      </c>
      <c r="C800" s="6"/>
      <c r="D800" s="6"/>
    </row>
    <row r="801" spans="1:4" x14ac:dyDescent="0.2">
      <c r="A801" s="11">
        <v>42491</v>
      </c>
      <c r="B801" s="41">
        <f>+GETPIVOTDATA("Value",'Pivot_Sahm''s_Rule'!$A$3,"Date",$A801,"Series Name",$B$3,"Unit Name",$B$4,"Frequency Name",$B$2)</f>
        <v>4.8</v>
      </c>
      <c r="C801" s="6"/>
      <c r="D801" s="6"/>
    </row>
    <row r="802" spans="1:4" x14ac:dyDescent="0.2">
      <c r="A802" s="11">
        <v>42522</v>
      </c>
      <c r="B802" s="41">
        <f>+GETPIVOTDATA("Value",'Pivot_Sahm''s_Rule'!$A$3,"Date",$A802,"Series Name",$B$3,"Unit Name",$B$4,"Frequency Name",$B$2)</f>
        <v>4.9000000000000004</v>
      </c>
      <c r="C802" s="6"/>
      <c r="D802" s="6"/>
    </row>
    <row r="803" spans="1:4" x14ac:dyDescent="0.2">
      <c r="A803" s="11">
        <v>42552</v>
      </c>
      <c r="B803" s="41">
        <f>+GETPIVOTDATA("Value",'Pivot_Sahm''s_Rule'!$A$3,"Date",$A803,"Series Name",$B$3,"Unit Name",$B$4,"Frequency Name",$B$2)</f>
        <v>4.8</v>
      </c>
      <c r="C803" s="6"/>
      <c r="D803" s="6"/>
    </row>
    <row r="804" spans="1:4" x14ac:dyDescent="0.2">
      <c r="A804" s="11">
        <v>42583</v>
      </c>
      <c r="B804" s="41">
        <f>+GETPIVOTDATA("Value",'Pivot_Sahm''s_Rule'!$A$3,"Date",$A804,"Series Name",$B$3,"Unit Name",$B$4,"Frequency Name",$B$2)</f>
        <v>4.9000000000000004</v>
      </c>
      <c r="C804" s="6"/>
      <c r="D804" s="6"/>
    </row>
    <row r="805" spans="1:4" x14ac:dyDescent="0.2">
      <c r="A805" s="11">
        <v>42614</v>
      </c>
      <c r="B805" s="41">
        <f>+GETPIVOTDATA("Value",'Pivot_Sahm''s_Rule'!$A$3,"Date",$A805,"Series Name",$B$3,"Unit Name",$B$4,"Frequency Name",$B$2)</f>
        <v>5</v>
      </c>
      <c r="C805" s="6"/>
      <c r="D805" s="6"/>
    </row>
    <row r="806" spans="1:4" x14ac:dyDescent="0.2">
      <c r="A806" s="11">
        <v>42644</v>
      </c>
      <c r="B806" s="41">
        <f>+GETPIVOTDATA("Value",'Pivot_Sahm''s_Rule'!$A$3,"Date",$A806,"Series Name",$B$3,"Unit Name",$B$4,"Frequency Name",$B$2)</f>
        <v>4.9000000000000004</v>
      </c>
      <c r="C806" s="6"/>
      <c r="D806" s="6"/>
    </row>
    <row r="807" spans="1:4" x14ac:dyDescent="0.2">
      <c r="A807" s="11">
        <v>42675</v>
      </c>
      <c r="B807" s="41">
        <f>+GETPIVOTDATA("Value",'Pivot_Sahm''s_Rule'!$A$3,"Date",$A807,"Series Name",$B$3,"Unit Name",$B$4,"Frequency Name",$B$2)</f>
        <v>4.7</v>
      </c>
      <c r="C807" s="6"/>
      <c r="D807" s="6"/>
    </row>
    <row r="808" spans="1:4" x14ac:dyDescent="0.2">
      <c r="A808" s="11">
        <v>42705</v>
      </c>
      <c r="B808" s="41">
        <f>+GETPIVOTDATA("Value",'Pivot_Sahm''s_Rule'!$A$3,"Date",$A808,"Series Name",$B$3,"Unit Name",$B$4,"Frequency Name",$B$2)</f>
        <v>4.7</v>
      </c>
      <c r="C808" s="6"/>
      <c r="D808" s="6"/>
    </row>
    <row r="809" spans="1:4" x14ac:dyDescent="0.2">
      <c r="A809" s="11">
        <v>42736</v>
      </c>
      <c r="B809" s="41">
        <f>+GETPIVOTDATA("Value",'Pivot_Sahm''s_Rule'!$A$3,"Date",$A809,"Series Name",$B$3,"Unit Name",$B$4,"Frequency Name",$B$2)</f>
        <v>4.7</v>
      </c>
      <c r="C809" s="6"/>
      <c r="D809" s="6"/>
    </row>
    <row r="810" spans="1:4" x14ac:dyDescent="0.2">
      <c r="A810" s="11">
        <v>42767</v>
      </c>
      <c r="B810" s="41">
        <f>+GETPIVOTDATA("Value",'Pivot_Sahm''s_Rule'!$A$3,"Date",$A810,"Series Name",$B$3,"Unit Name",$B$4,"Frequency Name",$B$2)</f>
        <v>4.5999999999999996</v>
      </c>
      <c r="C810" s="6"/>
      <c r="D810" s="6"/>
    </row>
    <row r="811" spans="1:4" x14ac:dyDescent="0.2">
      <c r="A811" s="11">
        <v>42795</v>
      </c>
      <c r="B811" s="41">
        <f>+GETPIVOTDATA("Value",'Pivot_Sahm''s_Rule'!$A$3,"Date",$A811,"Series Name",$B$3,"Unit Name",$B$4,"Frequency Name",$B$2)</f>
        <v>4.4000000000000004</v>
      </c>
      <c r="C811" s="6"/>
      <c r="D811" s="6"/>
    </row>
    <row r="812" spans="1:4" x14ac:dyDescent="0.2">
      <c r="A812" s="11">
        <v>42826</v>
      </c>
      <c r="B812" s="41">
        <f>+GETPIVOTDATA("Value",'Pivot_Sahm''s_Rule'!$A$3,"Date",$A812,"Series Name",$B$3,"Unit Name",$B$4,"Frequency Name",$B$2)</f>
        <v>4.4000000000000004</v>
      </c>
      <c r="C812" s="6"/>
      <c r="D812" s="6"/>
    </row>
    <row r="813" spans="1:4" x14ac:dyDescent="0.2">
      <c r="A813" s="11">
        <v>42856</v>
      </c>
      <c r="B813" s="41">
        <f>+GETPIVOTDATA("Value",'Pivot_Sahm''s_Rule'!$A$3,"Date",$A813,"Series Name",$B$3,"Unit Name",$B$4,"Frequency Name",$B$2)</f>
        <v>4.4000000000000004</v>
      </c>
      <c r="C813" s="6"/>
      <c r="D813" s="6"/>
    </row>
    <row r="814" spans="1:4" x14ac:dyDescent="0.2">
      <c r="A814" s="11">
        <v>42887</v>
      </c>
      <c r="B814" s="41">
        <f>+GETPIVOTDATA("Value",'Pivot_Sahm''s_Rule'!$A$3,"Date",$A814,"Series Name",$B$3,"Unit Name",$B$4,"Frequency Name",$B$2)</f>
        <v>4.3</v>
      </c>
      <c r="C814" s="6"/>
      <c r="D814" s="6"/>
    </row>
    <row r="815" spans="1:4" x14ac:dyDescent="0.2">
      <c r="A815" s="11">
        <v>42917</v>
      </c>
      <c r="B815" s="41">
        <f>+GETPIVOTDATA("Value",'Pivot_Sahm''s_Rule'!$A$3,"Date",$A815,"Series Name",$B$3,"Unit Name",$B$4,"Frequency Name",$B$2)</f>
        <v>4.3</v>
      </c>
      <c r="C815" s="6"/>
      <c r="D815" s="6"/>
    </row>
    <row r="816" spans="1:4" x14ac:dyDescent="0.2">
      <c r="A816" s="11">
        <v>42948</v>
      </c>
      <c r="B816" s="41">
        <f>+GETPIVOTDATA("Value",'Pivot_Sahm''s_Rule'!$A$3,"Date",$A816,"Series Name",$B$3,"Unit Name",$B$4,"Frequency Name",$B$2)</f>
        <v>4.4000000000000004</v>
      </c>
      <c r="C816" s="6"/>
      <c r="D816" s="6"/>
    </row>
    <row r="817" spans="1:4" x14ac:dyDescent="0.2">
      <c r="A817" s="11">
        <v>42979</v>
      </c>
      <c r="B817" s="41">
        <f>+GETPIVOTDATA("Value",'Pivot_Sahm''s_Rule'!$A$3,"Date",$A817,"Series Name",$B$3,"Unit Name",$B$4,"Frequency Name",$B$2)</f>
        <v>4.3</v>
      </c>
      <c r="C817" s="6"/>
      <c r="D817" s="6"/>
    </row>
    <row r="818" spans="1:4" x14ac:dyDescent="0.2">
      <c r="A818" s="11">
        <v>43009</v>
      </c>
      <c r="B818" s="41">
        <f>+GETPIVOTDATA("Value",'Pivot_Sahm''s_Rule'!$A$3,"Date",$A818,"Series Name",$B$3,"Unit Name",$B$4,"Frequency Name",$B$2)</f>
        <v>4.2</v>
      </c>
      <c r="C818" s="6"/>
      <c r="D818" s="6"/>
    </row>
    <row r="819" spans="1:4" x14ac:dyDescent="0.2">
      <c r="A819" s="11">
        <v>43040</v>
      </c>
      <c r="B819" s="41">
        <f>+GETPIVOTDATA("Value",'Pivot_Sahm''s_Rule'!$A$3,"Date",$A819,"Series Name",$B$3,"Unit Name",$B$4,"Frequency Name",$B$2)</f>
        <v>4.2</v>
      </c>
      <c r="C819" s="6"/>
      <c r="D819" s="6"/>
    </row>
    <row r="820" spans="1:4" x14ac:dyDescent="0.2">
      <c r="A820" s="11">
        <v>43070</v>
      </c>
      <c r="B820" s="41">
        <f>+GETPIVOTDATA("Value",'Pivot_Sahm''s_Rule'!$A$3,"Date",$A820,"Series Name",$B$3,"Unit Name",$B$4,"Frequency Name",$B$2)</f>
        <v>4.0999999999999996</v>
      </c>
      <c r="C820" s="6"/>
      <c r="D820" s="6"/>
    </row>
    <row r="821" spans="1:4" x14ac:dyDescent="0.2">
      <c r="A821" s="11">
        <v>43101</v>
      </c>
      <c r="B821" s="41">
        <f>+GETPIVOTDATA("Value",'Pivot_Sahm''s_Rule'!$A$3,"Date",$A821,"Series Name",$B$3,"Unit Name",$B$4,"Frequency Name",$B$2)</f>
        <v>4</v>
      </c>
      <c r="C821" s="6"/>
      <c r="D821" s="6"/>
    </row>
    <row r="822" spans="1:4" x14ac:dyDescent="0.2">
      <c r="A822" s="11">
        <v>43132</v>
      </c>
      <c r="B822" s="41">
        <f>+GETPIVOTDATA("Value",'Pivot_Sahm''s_Rule'!$A$3,"Date",$A822,"Series Name",$B$3,"Unit Name",$B$4,"Frequency Name",$B$2)</f>
        <v>4.0999999999999996</v>
      </c>
      <c r="C822" s="6"/>
      <c r="D822" s="6"/>
    </row>
    <row r="823" spans="1:4" x14ac:dyDescent="0.2">
      <c r="A823" s="11">
        <v>43160</v>
      </c>
      <c r="B823" s="41">
        <f>+GETPIVOTDATA("Value",'Pivot_Sahm''s_Rule'!$A$3,"Date",$A823,"Series Name",$B$3,"Unit Name",$B$4,"Frequency Name",$B$2)</f>
        <v>4</v>
      </c>
      <c r="C823" s="6"/>
      <c r="D823" s="6"/>
    </row>
    <row r="824" spans="1:4" x14ac:dyDescent="0.2">
      <c r="A824" s="11">
        <v>43191</v>
      </c>
      <c r="B824" s="41">
        <f>+GETPIVOTDATA("Value",'Pivot_Sahm''s_Rule'!$A$3,"Date",$A824,"Series Name",$B$3,"Unit Name",$B$4,"Frequency Name",$B$2)</f>
        <v>4</v>
      </c>
      <c r="C824" s="6"/>
      <c r="D824" s="6"/>
    </row>
    <row r="825" spans="1:4" x14ac:dyDescent="0.2">
      <c r="A825" s="11">
        <v>43221</v>
      </c>
      <c r="B825" s="41">
        <f>+GETPIVOTDATA("Value",'Pivot_Sahm''s_Rule'!$A$3,"Date",$A825,"Series Name",$B$3,"Unit Name",$B$4,"Frequency Name",$B$2)</f>
        <v>3.8</v>
      </c>
      <c r="C825" s="6"/>
      <c r="D825" s="6"/>
    </row>
    <row r="826" spans="1:4" x14ac:dyDescent="0.2">
      <c r="A826" s="11">
        <v>43252</v>
      </c>
      <c r="B826" s="41">
        <f>+GETPIVOTDATA("Value",'Pivot_Sahm''s_Rule'!$A$3,"Date",$A826,"Series Name",$B$3,"Unit Name",$B$4,"Frequency Name",$B$2)</f>
        <v>4</v>
      </c>
      <c r="C826" s="6"/>
      <c r="D826" s="6"/>
    </row>
    <row r="827" spans="1:4" x14ac:dyDescent="0.2">
      <c r="A827" s="11">
        <v>43282</v>
      </c>
      <c r="B827" s="41">
        <f>+GETPIVOTDATA("Value",'Pivot_Sahm''s_Rule'!$A$3,"Date",$A827,"Series Name",$B$3,"Unit Name",$B$4,"Frequency Name",$B$2)</f>
        <v>3.8</v>
      </c>
      <c r="C827" s="6"/>
      <c r="D827" s="6"/>
    </row>
    <row r="828" spans="1:4" x14ac:dyDescent="0.2">
      <c r="A828" s="11">
        <v>43313</v>
      </c>
      <c r="B828" s="41">
        <f>+GETPIVOTDATA("Value",'Pivot_Sahm''s_Rule'!$A$3,"Date",$A828,"Series Name",$B$3,"Unit Name",$B$4,"Frequency Name",$B$2)</f>
        <v>3.8</v>
      </c>
      <c r="C828" s="6"/>
      <c r="D828" s="6"/>
    </row>
    <row r="829" spans="1:4" x14ac:dyDescent="0.2">
      <c r="A829" s="11">
        <v>43344</v>
      </c>
      <c r="B829" s="41">
        <f>+GETPIVOTDATA("Value",'Pivot_Sahm''s_Rule'!$A$3,"Date",$A829,"Series Name",$B$3,"Unit Name",$B$4,"Frequency Name",$B$2)</f>
        <v>3.7</v>
      </c>
      <c r="C829" s="6"/>
      <c r="D829" s="6"/>
    </row>
    <row r="830" spans="1:4" x14ac:dyDescent="0.2">
      <c r="A830" s="11">
        <v>43374</v>
      </c>
      <c r="B830" s="41">
        <f>+GETPIVOTDATA("Value",'Pivot_Sahm''s_Rule'!$A$3,"Date",$A830,"Series Name",$B$3,"Unit Name",$B$4,"Frequency Name",$B$2)</f>
        <v>3.8</v>
      </c>
      <c r="C830" s="6"/>
      <c r="D830" s="6"/>
    </row>
    <row r="831" spans="1:4" x14ac:dyDescent="0.2">
      <c r="A831" s="11">
        <v>43405</v>
      </c>
      <c r="B831" s="41">
        <f>+GETPIVOTDATA("Value",'Pivot_Sahm''s_Rule'!$A$3,"Date",$A831,"Series Name",$B$3,"Unit Name",$B$4,"Frequency Name",$B$2)</f>
        <v>3.8</v>
      </c>
      <c r="C831" s="6"/>
      <c r="D831" s="6"/>
    </row>
    <row r="832" spans="1:4" x14ac:dyDescent="0.2">
      <c r="A832" s="11">
        <v>43435</v>
      </c>
      <c r="B832" s="41">
        <f>+GETPIVOTDATA("Value",'Pivot_Sahm''s_Rule'!$A$3,"Date",$A832,"Series Name",$B$3,"Unit Name",$B$4,"Frequency Name",$B$2)</f>
        <v>3.9</v>
      </c>
      <c r="C832" s="6"/>
      <c r="D832" s="6"/>
    </row>
    <row r="833" spans="1:4" x14ac:dyDescent="0.2">
      <c r="A833" s="11">
        <v>43466</v>
      </c>
      <c r="B833" s="41">
        <f>+GETPIVOTDATA("Value",'Pivot_Sahm''s_Rule'!$A$3,"Date",$A833,"Series Name",$B$3,"Unit Name",$B$4,"Frequency Name",$B$2)</f>
        <v>4</v>
      </c>
      <c r="C833" s="6"/>
      <c r="D833" s="6"/>
    </row>
    <row r="834" spans="1:4" x14ac:dyDescent="0.2">
      <c r="A834" s="11">
        <v>43497</v>
      </c>
      <c r="B834" s="41">
        <f>+GETPIVOTDATA("Value",'Pivot_Sahm''s_Rule'!$A$3,"Date",$A834,"Series Name",$B$3,"Unit Name",$B$4,"Frequency Name",$B$2)</f>
        <v>3.8</v>
      </c>
      <c r="C834" s="6"/>
      <c r="D834" s="6"/>
    </row>
    <row r="835" spans="1:4" x14ac:dyDescent="0.2">
      <c r="A835" s="11">
        <v>43525</v>
      </c>
      <c r="B835" s="41">
        <f>+GETPIVOTDATA("Value",'Pivot_Sahm''s_Rule'!$A$3,"Date",$A835,"Series Name",$B$3,"Unit Name",$B$4,"Frequency Name",$B$2)</f>
        <v>3.8</v>
      </c>
      <c r="C835" s="6"/>
      <c r="D835" s="6"/>
    </row>
    <row r="836" spans="1:4" x14ac:dyDescent="0.2">
      <c r="A836" s="11">
        <v>43556</v>
      </c>
      <c r="B836" s="41">
        <f>+GETPIVOTDATA("Value",'Pivot_Sahm''s_Rule'!$A$3,"Date",$A836,"Series Name",$B$3,"Unit Name",$B$4,"Frequency Name",$B$2)</f>
        <v>3.7</v>
      </c>
      <c r="C836" s="6"/>
      <c r="D836" s="6"/>
    </row>
    <row r="837" spans="1:4" x14ac:dyDescent="0.2">
      <c r="A837" s="11">
        <v>43586</v>
      </c>
      <c r="B837" s="41">
        <f>+GETPIVOTDATA("Value",'Pivot_Sahm''s_Rule'!$A$3,"Date",$A837,"Series Name",$B$3,"Unit Name",$B$4,"Frequency Name",$B$2)</f>
        <v>3.6</v>
      </c>
      <c r="C837" s="6"/>
      <c r="D837" s="6"/>
    </row>
    <row r="838" spans="1:4" x14ac:dyDescent="0.2">
      <c r="A838" s="11">
        <v>43617</v>
      </c>
      <c r="B838" s="41">
        <f>+GETPIVOTDATA("Value",'Pivot_Sahm''s_Rule'!$A$3,"Date",$A838,"Series Name",$B$3,"Unit Name",$B$4,"Frequency Name",$B$2)</f>
        <v>3.6</v>
      </c>
      <c r="C838" s="6"/>
      <c r="D838" s="6"/>
    </row>
    <row r="839" spans="1:4" x14ac:dyDescent="0.2">
      <c r="A839" s="11">
        <v>43647</v>
      </c>
      <c r="B839" s="41">
        <f>+GETPIVOTDATA("Value",'Pivot_Sahm''s_Rule'!$A$3,"Date",$A839,"Series Name",$B$3,"Unit Name",$B$4,"Frequency Name",$B$2)</f>
        <v>3.7</v>
      </c>
      <c r="C839" s="6"/>
      <c r="D839" s="6"/>
    </row>
    <row r="840" spans="1:4" x14ac:dyDescent="0.2">
      <c r="A840" s="11">
        <v>43678</v>
      </c>
      <c r="B840" s="41">
        <f>+GETPIVOTDATA("Value",'Pivot_Sahm''s_Rule'!$A$3,"Date",$A840,"Series Name",$B$3,"Unit Name",$B$4,"Frequency Name",$B$2)</f>
        <v>3.6</v>
      </c>
      <c r="C840" s="6"/>
      <c r="D840" s="6"/>
    </row>
    <row r="841" spans="1:4" x14ac:dyDescent="0.2">
      <c r="A841" s="11">
        <v>43709</v>
      </c>
      <c r="B841" s="41">
        <f>+GETPIVOTDATA("Value",'Pivot_Sahm''s_Rule'!$A$3,"Date",$A841,"Series Name",$B$3,"Unit Name",$B$4,"Frequency Name",$B$2)</f>
        <v>3.5</v>
      </c>
      <c r="C841" s="6"/>
      <c r="D841" s="6"/>
    </row>
    <row r="842" spans="1:4" x14ac:dyDescent="0.2">
      <c r="A842" s="11">
        <v>43739</v>
      </c>
      <c r="B842" s="41">
        <f>+GETPIVOTDATA("Value",'Pivot_Sahm''s_Rule'!$A$3,"Date",$A842,"Series Name",$B$3,"Unit Name",$B$4,"Frequency Name",$B$2)</f>
        <v>3.6</v>
      </c>
      <c r="C842" s="6"/>
      <c r="D842" s="6"/>
    </row>
    <row r="843" spans="1:4" x14ac:dyDescent="0.2">
      <c r="A843" s="11">
        <v>43770</v>
      </c>
      <c r="B843" s="41">
        <f>+GETPIVOTDATA("Value",'Pivot_Sahm''s_Rule'!$A$3,"Date",$A843,"Series Name",$B$3,"Unit Name",$B$4,"Frequency Name",$B$2)</f>
        <v>3.6</v>
      </c>
      <c r="C843" s="6"/>
      <c r="D843" s="6"/>
    </row>
    <row r="844" spans="1:4" x14ac:dyDescent="0.2">
      <c r="A844" s="11">
        <v>43800</v>
      </c>
      <c r="B844" s="41">
        <f>+GETPIVOTDATA("Value",'Pivot_Sahm''s_Rule'!$A$3,"Date",$A844,"Series Name",$B$3,"Unit Name",$B$4,"Frequency Name",$B$2)</f>
        <v>3.6</v>
      </c>
      <c r="C844" s="6"/>
      <c r="D844" s="6"/>
    </row>
    <row r="845" spans="1:4" x14ac:dyDescent="0.2">
      <c r="A845" s="11">
        <v>43831</v>
      </c>
      <c r="B845" s="41">
        <f>+GETPIVOTDATA("Value",'Pivot_Sahm''s_Rule'!$A$3,"Date",$A845,"Series Name",$B$3,"Unit Name",$B$4,"Frequency Name",$B$2)</f>
        <v>3.6</v>
      </c>
      <c r="C845" s="6"/>
      <c r="D845" s="6"/>
    </row>
    <row r="846" spans="1:4" x14ac:dyDescent="0.2">
      <c r="A846" s="11">
        <v>43862</v>
      </c>
      <c r="B846" s="41">
        <f>+GETPIVOTDATA("Value",'Pivot_Sahm''s_Rule'!$A$3,"Date",$A846,"Series Name",$B$3,"Unit Name",$B$4,"Frequency Name",$B$2)</f>
        <v>3.5</v>
      </c>
      <c r="C846" s="6"/>
      <c r="D846" s="6"/>
    </row>
    <row r="847" spans="1:4" x14ac:dyDescent="0.2">
      <c r="A847" s="11">
        <v>43891</v>
      </c>
      <c r="B847" s="41">
        <f>+GETPIVOTDATA("Value",'Pivot_Sahm''s_Rule'!$A$3,"Date",$A847,"Series Name",$B$3,"Unit Name",$B$4,"Frequency Name",$B$2)</f>
        <v>4.4000000000000004</v>
      </c>
      <c r="C847" s="6"/>
      <c r="D847" s="6"/>
    </row>
    <row r="848" spans="1:4" x14ac:dyDescent="0.2">
      <c r="A848" s="11">
        <v>43922</v>
      </c>
      <c r="B848" s="41">
        <f>+GETPIVOTDATA("Value",'Pivot_Sahm''s_Rule'!$A$3,"Date",$A848,"Series Name",$B$3,"Unit Name",$B$4,"Frequency Name",$B$2)</f>
        <v>14.8</v>
      </c>
      <c r="C848" s="6"/>
      <c r="D848" s="6"/>
    </row>
    <row r="849" spans="1:4" x14ac:dyDescent="0.2">
      <c r="A849" s="11">
        <v>43952</v>
      </c>
      <c r="B849" s="41">
        <f>+GETPIVOTDATA("Value",'Pivot_Sahm''s_Rule'!$A$3,"Date",$A849,"Series Name",$B$3,"Unit Name",$B$4,"Frequency Name",$B$2)</f>
        <v>13.2</v>
      </c>
      <c r="C849" s="6"/>
      <c r="D849" s="6"/>
    </row>
    <row r="850" spans="1:4" x14ac:dyDescent="0.2">
      <c r="A850" s="11">
        <v>43983</v>
      </c>
      <c r="B850" s="41">
        <f>+GETPIVOTDATA("Value",'Pivot_Sahm''s_Rule'!$A$3,"Date",$A850,"Series Name",$B$3,"Unit Name",$B$4,"Frequency Name",$B$2)</f>
        <v>11</v>
      </c>
      <c r="C850" s="6"/>
      <c r="D850" s="6"/>
    </row>
    <row r="851" spans="1:4" x14ac:dyDescent="0.2">
      <c r="A851" s="11">
        <v>44013</v>
      </c>
      <c r="B851" s="41">
        <f>+GETPIVOTDATA("Value",'Pivot_Sahm''s_Rule'!$A$3,"Date",$A851,"Series Name",$B$3,"Unit Name",$B$4,"Frequency Name",$B$2)</f>
        <v>10.199999999999999</v>
      </c>
      <c r="C851" s="6"/>
      <c r="D851" s="6"/>
    </row>
    <row r="852" spans="1:4" x14ac:dyDescent="0.2">
      <c r="A852" s="11">
        <v>44044</v>
      </c>
      <c r="B852" s="41">
        <f>+GETPIVOTDATA("Value",'Pivot_Sahm''s_Rule'!$A$3,"Date",$A852,"Series Name",$B$3,"Unit Name",$B$4,"Frequency Name",$B$2)</f>
        <v>8.4</v>
      </c>
      <c r="C852" s="6"/>
      <c r="D852" s="6"/>
    </row>
    <row r="853" spans="1:4" x14ac:dyDescent="0.2">
      <c r="A853" s="11">
        <v>44075</v>
      </c>
      <c r="B853" s="41">
        <f>+GETPIVOTDATA("Value",'Pivot_Sahm''s_Rule'!$A$3,"Date",$A853,"Series Name",$B$3,"Unit Name",$B$4,"Frequency Name",$B$2)</f>
        <v>7.8</v>
      </c>
      <c r="C853" s="6"/>
      <c r="D853" s="6"/>
    </row>
    <row r="854" spans="1:4" x14ac:dyDescent="0.2">
      <c r="A854" s="11">
        <v>44105</v>
      </c>
      <c r="B854" s="41">
        <f>+GETPIVOTDATA("Value",'Pivot_Sahm''s_Rule'!$A$3,"Date",$A854,"Series Name",$B$3,"Unit Name",$B$4,"Frequency Name",$B$2)</f>
        <v>6.9</v>
      </c>
      <c r="C854" s="6"/>
      <c r="D854" s="6"/>
    </row>
    <row r="855" spans="1:4" x14ac:dyDescent="0.2">
      <c r="A855" s="11">
        <v>44136</v>
      </c>
      <c r="B855" s="41">
        <f>+GETPIVOTDATA("Value",'Pivot_Sahm''s_Rule'!$A$3,"Date",$A855,"Series Name",$B$3,"Unit Name",$B$4,"Frequency Name",$B$2)</f>
        <v>6.7</v>
      </c>
      <c r="C855" s="6"/>
      <c r="D855" s="6"/>
    </row>
    <row r="856" spans="1:4" x14ac:dyDescent="0.2">
      <c r="A856" s="11">
        <v>44166</v>
      </c>
      <c r="B856" s="41">
        <f>+GETPIVOTDATA("Value",'Pivot_Sahm''s_Rule'!$A$3,"Date",$A856,"Series Name",$B$3,"Unit Name",$B$4,"Frequency Name",$B$2)</f>
        <v>6.7</v>
      </c>
      <c r="C856" s="6"/>
      <c r="D856" s="6"/>
    </row>
    <row r="857" spans="1:4" x14ac:dyDescent="0.2">
      <c r="A857" s="11">
        <v>44197</v>
      </c>
      <c r="B857" s="41">
        <f>+GETPIVOTDATA("Value",'Pivot_Sahm''s_Rule'!$A$3,"Date",$A857,"Series Name",$B$3,"Unit Name",$B$4,"Frequency Name",$B$2)</f>
        <v>6.4</v>
      </c>
      <c r="C857" s="6"/>
      <c r="D857" s="6"/>
    </row>
    <row r="858" spans="1:4" x14ac:dyDescent="0.2">
      <c r="A858" s="11">
        <v>44228</v>
      </c>
      <c r="B858" s="41">
        <f>+GETPIVOTDATA("Value",'Pivot_Sahm''s_Rule'!$A$3,"Date",$A858,"Series Name",$B$3,"Unit Name",$B$4,"Frequency Name",$B$2)</f>
        <v>6.2</v>
      </c>
      <c r="C858" s="6"/>
      <c r="D858" s="6"/>
    </row>
    <row r="859" spans="1:4" x14ac:dyDescent="0.2">
      <c r="A859" s="11">
        <v>44256</v>
      </c>
      <c r="B859" s="41">
        <f>+GETPIVOTDATA("Value",'Pivot_Sahm''s_Rule'!$A$3,"Date",$A859,"Series Name",$B$3,"Unit Name",$B$4,"Frequency Name",$B$2)</f>
        <v>6.1</v>
      </c>
      <c r="C859" s="6"/>
      <c r="D859" s="6"/>
    </row>
    <row r="860" spans="1:4" x14ac:dyDescent="0.2">
      <c r="A860" s="11">
        <v>44287</v>
      </c>
      <c r="B860" s="41">
        <f>+GETPIVOTDATA("Value",'Pivot_Sahm''s_Rule'!$A$3,"Date",$A860,"Series Name",$B$3,"Unit Name",$B$4,"Frequency Name",$B$2)</f>
        <v>6.1</v>
      </c>
      <c r="C860" s="6"/>
      <c r="D860" s="6"/>
    </row>
    <row r="861" spans="1:4" x14ac:dyDescent="0.2">
      <c r="A861" s="11">
        <v>44317</v>
      </c>
      <c r="B861" s="41">
        <f>+GETPIVOTDATA("Value",'Pivot_Sahm''s_Rule'!$A$3,"Date",$A861,"Series Name",$B$3,"Unit Name",$B$4,"Frequency Name",$B$2)</f>
        <v>5.8</v>
      </c>
      <c r="C861" s="6"/>
      <c r="D861" s="6"/>
    </row>
    <row r="862" spans="1:4" x14ac:dyDescent="0.2">
      <c r="A862" s="11">
        <v>44348</v>
      </c>
      <c r="B862" s="41">
        <f>+GETPIVOTDATA("Value",'Pivot_Sahm''s_Rule'!$A$3,"Date",$A862,"Series Name",$B$3,"Unit Name",$B$4,"Frequency Name",$B$2)</f>
        <v>5.9</v>
      </c>
      <c r="C862" s="6"/>
      <c r="D862" s="6"/>
    </row>
    <row r="863" spans="1:4" x14ac:dyDescent="0.2">
      <c r="A863" s="11">
        <v>44378</v>
      </c>
      <c r="B863" s="41">
        <f>+GETPIVOTDATA("Value",'Pivot_Sahm''s_Rule'!$A$3,"Date",$A863,"Series Name",$B$3,"Unit Name",$B$4,"Frequency Name",$B$2)</f>
        <v>5.4</v>
      </c>
      <c r="C863" s="6"/>
      <c r="D863" s="6"/>
    </row>
    <row r="864" spans="1:4" x14ac:dyDescent="0.2">
      <c r="A864" s="11">
        <v>44409</v>
      </c>
      <c r="B864" s="41">
        <f>+GETPIVOTDATA("Value",'Pivot_Sahm''s_Rule'!$A$3,"Date",$A864,"Series Name",$B$3,"Unit Name",$B$4,"Frequency Name",$B$2)</f>
        <v>5.0999999999999996</v>
      </c>
      <c r="C864" s="6"/>
      <c r="D864" s="6"/>
    </row>
    <row r="865" spans="1:4" x14ac:dyDescent="0.2">
      <c r="A865" s="11">
        <v>44440</v>
      </c>
      <c r="B865" s="41">
        <f>+GETPIVOTDATA("Value",'Pivot_Sahm''s_Rule'!$A$3,"Date",$A865,"Series Name",$B$3,"Unit Name",$B$4,"Frequency Name",$B$2)</f>
        <v>4.7</v>
      </c>
      <c r="C865" s="6"/>
      <c r="D865" s="6"/>
    </row>
    <row r="866" spans="1:4" x14ac:dyDescent="0.2">
      <c r="A866" s="11">
        <v>44470</v>
      </c>
      <c r="B866" s="41">
        <f>+GETPIVOTDATA("Value",'Pivot_Sahm''s_Rule'!$A$3,"Date",$A866,"Series Name",$B$3,"Unit Name",$B$4,"Frequency Name",$B$2)</f>
        <v>4.5</v>
      </c>
      <c r="C866" s="6"/>
      <c r="D866" s="6"/>
    </row>
    <row r="867" spans="1:4" x14ac:dyDescent="0.2">
      <c r="A867" s="11">
        <v>44501</v>
      </c>
      <c r="B867" s="41">
        <f>+GETPIVOTDATA("Value",'Pivot_Sahm''s_Rule'!$A$3,"Date",$A867,"Series Name",$B$3,"Unit Name",$B$4,"Frequency Name",$B$2)</f>
        <v>4.0999999999999996</v>
      </c>
      <c r="C867" s="6"/>
      <c r="D867" s="6"/>
    </row>
    <row r="868" spans="1:4" x14ac:dyDescent="0.2">
      <c r="A868" s="11">
        <v>44531</v>
      </c>
      <c r="B868" s="41">
        <f>+GETPIVOTDATA("Value",'Pivot_Sahm''s_Rule'!$A$3,"Date",$A868,"Series Name",$B$3,"Unit Name",$B$4,"Frequency Name",$B$2)</f>
        <v>3.9</v>
      </c>
      <c r="C868" s="6"/>
      <c r="D868" s="6"/>
    </row>
    <row r="869" spans="1:4" x14ac:dyDescent="0.2">
      <c r="A869" s="11">
        <v>44562</v>
      </c>
      <c r="B869" s="41">
        <f>+GETPIVOTDATA("Value",'Pivot_Sahm''s_Rule'!$A$3,"Date",$A869,"Series Name",$B$3,"Unit Name",$B$4,"Frequency Name",$B$2)</f>
        <v>4</v>
      </c>
      <c r="C869" s="6"/>
      <c r="D869" s="6"/>
    </row>
    <row r="870" spans="1:4" x14ac:dyDescent="0.2">
      <c r="A870" s="11">
        <v>44593</v>
      </c>
      <c r="B870" s="41">
        <f>+GETPIVOTDATA("Value",'Pivot_Sahm''s_Rule'!$A$3,"Date",$A870,"Series Name",$B$3,"Unit Name",$B$4,"Frequency Name",$B$2)</f>
        <v>3.9</v>
      </c>
      <c r="C870" s="6"/>
      <c r="D870" s="6"/>
    </row>
    <row r="871" spans="1:4" x14ac:dyDescent="0.2">
      <c r="A871" s="11">
        <v>44621</v>
      </c>
      <c r="B871" s="41">
        <f>+GETPIVOTDATA("Value",'Pivot_Sahm''s_Rule'!$A$3,"Date",$A871,"Series Name",$B$3,"Unit Name",$B$4,"Frequency Name",$B$2)</f>
        <v>3.7</v>
      </c>
      <c r="C871" s="6"/>
      <c r="D871" s="6"/>
    </row>
    <row r="872" spans="1:4" x14ac:dyDescent="0.2">
      <c r="A872" s="11">
        <v>44652</v>
      </c>
      <c r="B872" s="41">
        <f>+GETPIVOTDATA("Value",'Pivot_Sahm''s_Rule'!$A$3,"Date",$A872,"Series Name",$B$3,"Unit Name",$B$4,"Frequency Name",$B$2)</f>
        <v>3.7</v>
      </c>
      <c r="C872" s="6"/>
      <c r="D872" s="6"/>
    </row>
    <row r="873" spans="1:4" x14ac:dyDescent="0.2">
      <c r="A873" s="11">
        <v>44682</v>
      </c>
      <c r="B873" s="41">
        <f>+GETPIVOTDATA("Value",'Pivot_Sahm''s_Rule'!$A$3,"Date",$A873,"Series Name",$B$3,"Unit Name",$B$4,"Frequency Name",$B$2)</f>
        <v>3.6</v>
      </c>
      <c r="C873" s="6"/>
      <c r="D873" s="6"/>
    </row>
    <row r="874" spans="1:4" x14ac:dyDescent="0.2">
      <c r="A874" s="11">
        <v>44713</v>
      </c>
      <c r="B874" s="41">
        <f>+GETPIVOTDATA("Value",'Pivot_Sahm''s_Rule'!$A$3,"Date",$A874,"Series Name",$B$3,"Unit Name",$B$4,"Frequency Name",$B$2)</f>
        <v>3.6</v>
      </c>
      <c r="C874" s="6"/>
      <c r="D874" s="6"/>
    </row>
    <row r="875" spans="1:4" x14ac:dyDescent="0.2">
      <c r="A875" s="11">
        <v>44743</v>
      </c>
      <c r="B875" s="41">
        <f>+GETPIVOTDATA("Value",'Pivot_Sahm''s_Rule'!$A$3,"Date",$A875,"Series Name",$B$3,"Unit Name",$B$4,"Frequency Name",$B$2)</f>
        <v>3.5</v>
      </c>
      <c r="C875" s="6"/>
      <c r="D875" s="6"/>
    </row>
    <row r="876" spans="1:4" x14ac:dyDescent="0.2">
      <c r="A876" s="11">
        <v>44774</v>
      </c>
      <c r="B876" s="41">
        <f>+GETPIVOTDATA("Value",'Pivot_Sahm''s_Rule'!$A$3,"Date",$A876,"Series Name",$B$3,"Unit Name",$B$4,"Frequency Name",$B$2)</f>
        <v>3.6</v>
      </c>
      <c r="C876" s="6"/>
      <c r="D876" s="6"/>
    </row>
    <row r="877" spans="1:4" x14ac:dyDescent="0.2">
      <c r="A877" s="11">
        <v>44805</v>
      </c>
      <c r="B877" s="41">
        <f>+GETPIVOTDATA("Value",'Pivot_Sahm''s_Rule'!$A$3,"Date",$A877,"Series Name",$B$3,"Unit Name",$B$4,"Frequency Name",$B$2)</f>
        <v>3.5</v>
      </c>
      <c r="C877" s="6"/>
      <c r="D877" s="6"/>
    </row>
    <row r="878" spans="1:4" x14ac:dyDescent="0.2">
      <c r="A878" s="11">
        <v>44835</v>
      </c>
      <c r="B878" s="41">
        <f>+GETPIVOTDATA("Value",'Pivot_Sahm''s_Rule'!$A$3,"Date",$A878,"Series Name",$B$3,"Unit Name",$B$4,"Frequency Name",$B$2)</f>
        <v>3.6</v>
      </c>
      <c r="C878" s="6"/>
      <c r="D878" s="6"/>
    </row>
    <row r="879" spans="1:4" x14ac:dyDescent="0.2">
      <c r="A879" s="11">
        <v>44866</v>
      </c>
      <c r="B879" s="41">
        <f>+GETPIVOTDATA("Value",'Pivot_Sahm''s_Rule'!$A$3,"Date",$A879,"Series Name",$B$3,"Unit Name",$B$4,"Frequency Name",$B$2)</f>
        <v>3.6</v>
      </c>
      <c r="C879" s="6"/>
      <c r="D879" s="6"/>
    </row>
    <row r="880" spans="1:4" x14ac:dyDescent="0.2">
      <c r="A880" s="11">
        <v>44896</v>
      </c>
      <c r="B880" s="41">
        <f>+GETPIVOTDATA("Value",'Pivot_Sahm''s_Rule'!$A$3,"Date",$A880,"Series Name",$B$3,"Unit Name",$B$4,"Frequency Name",$B$2)</f>
        <v>3.5</v>
      </c>
      <c r="C880" s="6"/>
      <c r="D880" s="6"/>
    </row>
    <row r="881" spans="1:4" x14ac:dyDescent="0.2">
      <c r="A881" s="11">
        <v>44927</v>
      </c>
      <c r="B881" s="41">
        <f>+GETPIVOTDATA("Value",'Pivot_Sahm''s_Rule'!$A$3,"Date",$A881,"Series Name",$B$3,"Unit Name",$B$4,"Frequency Name",$B$2)</f>
        <v>3.5</v>
      </c>
      <c r="C881" s="6"/>
      <c r="D881" s="6"/>
    </row>
    <row r="882" spans="1:4" x14ac:dyDescent="0.2">
      <c r="A882" s="11">
        <v>44958</v>
      </c>
      <c r="B882" s="41">
        <f>+GETPIVOTDATA("Value",'Pivot_Sahm''s_Rule'!$A$3,"Date",$A882,"Series Name",$B$3,"Unit Name",$B$4,"Frequency Name",$B$2)</f>
        <v>3.6</v>
      </c>
      <c r="C882" s="6"/>
      <c r="D882" s="6"/>
    </row>
    <row r="883" spans="1:4" x14ac:dyDescent="0.2">
      <c r="A883" s="11">
        <v>44986</v>
      </c>
      <c r="B883" s="41">
        <f>+GETPIVOTDATA("Value",'Pivot_Sahm''s_Rule'!$A$3,"Date",$A883,"Series Name",$B$3,"Unit Name",$B$4,"Frequency Name",$B$2)</f>
        <v>3.5</v>
      </c>
      <c r="C883" s="6"/>
      <c r="D883" s="6"/>
    </row>
    <row r="884" spans="1:4" x14ac:dyDescent="0.2">
      <c r="A884" s="11">
        <v>45017</v>
      </c>
      <c r="B884" s="41">
        <f>+GETPIVOTDATA("Value",'Pivot_Sahm''s_Rule'!$A$3,"Date",$A884,"Series Name",$B$3,"Unit Name",$B$4,"Frequency Name",$B$2)</f>
        <v>3.4</v>
      </c>
      <c r="C884" s="6"/>
      <c r="D884" s="6"/>
    </row>
    <row r="885" spans="1:4" x14ac:dyDescent="0.2">
      <c r="A885" s="11">
        <v>45047</v>
      </c>
      <c r="B885" s="41">
        <f>+GETPIVOTDATA("Value",'Pivot_Sahm''s_Rule'!$A$3,"Date",$A885,"Series Name",$B$3,"Unit Name",$B$4,"Frequency Name",$B$2)</f>
        <v>3.6</v>
      </c>
      <c r="C885" s="6"/>
      <c r="D885" s="6"/>
    </row>
    <row r="886" spans="1:4" x14ac:dyDescent="0.2">
      <c r="A886" s="11">
        <v>45078</v>
      </c>
      <c r="B886" s="41">
        <f>+GETPIVOTDATA("Value",'Pivot_Sahm''s_Rule'!$A$3,"Date",$A886,"Series Name",$B$3,"Unit Name",$B$4,"Frequency Name",$B$2)</f>
        <v>3.6</v>
      </c>
      <c r="C886" s="6"/>
      <c r="D886" s="6"/>
    </row>
    <row r="887" spans="1:4" x14ac:dyDescent="0.2">
      <c r="A887" s="11">
        <v>45108</v>
      </c>
      <c r="B887" s="41">
        <f>+GETPIVOTDATA("Value",'Pivot_Sahm''s_Rule'!$A$3,"Date",$A887,"Series Name",$B$3,"Unit Name",$B$4,"Frequency Name",$B$2)</f>
        <v>3.5</v>
      </c>
      <c r="C887" s="6"/>
      <c r="D887" s="6"/>
    </row>
    <row r="888" spans="1:4" x14ac:dyDescent="0.2">
      <c r="A888" s="11">
        <v>45139</v>
      </c>
      <c r="B888" s="41">
        <f>+GETPIVOTDATA("Value",'Pivot_Sahm''s_Rule'!$A$3,"Date",$A888,"Series Name",$B$3,"Unit Name",$B$4,"Frequency Name",$B$2)</f>
        <v>3.7</v>
      </c>
      <c r="C888" s="6"/>
      <c r="D888" s="6"/>
    </row>
    <row r="889" spans="1:4" x14ac:dyDescent="0.2">
      <c r="A889" s="11">
        <v>45170</v>
      </c>
      <c r="B889" s="41">
        <f>+GETPIVOTDATA("Value",'Pivot_Sahm''s_Rule'!$A$3,"Date",$A889,"Series Name",$B$3,"Unit Name",$B$4,"Frequency Name",$B$2)</f>
        <v>3.7</v>
      </c>
      <c r="C889" s="6"/>
      <c r="D889" s="6"/>
    </row>
    <row r="890" spans="1:4" x14ac:dyDescent="0.2">
      <c r="A890" s="11">
        <v>45200</v>
      </c>
      <c r="B890" s="41">
        <f>+GETPIVOTDATA("Value",'Pivot_Sahm''s_Rule'!$A$3,"Date",$A890,"Series Name",$B$3,"Unit Name",$B$4,"Frequency Name",$B$2)</f>
        <v>3.9</v>
      </c>
      <c r="C890" s="6"/>
      <c r="D890" s="6"/>
    </row>
    <row r="891" spans="1:4" x14ac:dyDescent="0.2">
      <c r="A891" s="11">
        <v>45231</v>
      </c>
      <c r="B891" s="41">
        <f>+GETPIVOTDATA("Value",'Pivot_Sahm''s_Rule'!$A$3,"Date",$A891,"Series Name",$B$3,"Unit Name",$B$4,"Frequency Name",$B$2)</f>
        <v>3.7</v>
      </c>
      <c r="C891" s="6"/>
      <c r="D891" s="6"/>
    </row>
    <row r="892" spans="1:4" x14ac:dyDescent="0.2">
      <c r="A892" s="11">
        <v>45261</v>
      </c>
      <c r="B892" s="41">
        <f>+GETPIVOTDATA("Value",'Pivot_Sahm''s_Rule'!$A$3,"Date",$A892,"Series Name",$B$3,"Unit Name",$B$4,"Frequency Name",$B$2)</f>
        <v>3.8</v>
      </c>
      <c r="C892" s="6"/>
      <c r="D892" s="6"/>
    </row>
    <row r="893" spans="1:4" x14ac:dyDescent="0.2">
      <c r="A893" s="11">
        <v>45292</v>
      </c>
      <c r="B893" s="41">
        <f>+GETPIVOTDATA("Value",'Pivot_Sahm''s_Rule'!$A$3,"Date",$A893,"Series Name",$B$3,"Unit Name",$B$4,"Frequency Name",$B$2)</f>
        <v>3.7</v>
      </c>
      <c r="C893" s="6"/>
      <c r="D893" s="6"/>
    </row>
    <row r="894" spans="1:4" x14ac:dyDescent="0.2">
      <c r="A894" s="11">
        <v>45323</v>
      </c>
      <c r="B894" s="41">
        <f>+GETPIVOTDATA("Value",'Pivot_Sahm''s_Rule'!$A$3,"Date",$A894,"Series Name",$B$3,"Unit Name",$B$4,"Frequency Name",$B$2)</f>
        <v>3.9</v>
      </c>
      <c r="C894" s="6"/>
      <c r="D894" s="6"/>
    </row>
    <row r="895" spans="1:4" x14ac:dyDescent="0.2">
      <c r="A895" s="11">
        <v>45352</v>
      </c>
      <c r="B895" s="41">
        <f>+GETPIVOTDATA("Value",'Pivot_Sahm''s_Rule'!$A$3,"Date",$A895,"Series Name",$B$3,"Unit Name",$B$4,"Frequency Name",$B$2)</f>
        <v>3.9</v>
      </c>
      <c r="C895" s="6"/>
      <c r="D895" s="6"/>
    </row>
    <row r="896" spans="1:4" x14ac:dyDescent="0.2">
      <c r="A896" s="11">
        <v>45383</v>
      </c>
      <c r="B896" s="41">
        <f>+GETPIVOTDATA("Value",'Pivot_Sahm''s_Rule'!$A$3,"Date",$A896,"Series Name",$B$3,"Unit Name",$B$4,"Frequency Name",$B$2)</f>
        <v>3.9</v>
      </c>
      <c r="C896" s="6"/>
      <c r="D896" s="6"/>
    </row>
    <row r="897" spans="1:4" x14ac:dyDescent="0.2">
      <c r="A897" s="11">
        <v>45413</v>
      </c>
      <c r="B897" s="41">
        <f>+GETPIVOTDATA("Value",'Pivot_Sahm''s_Rule'!$A$3,"Date",$A897,"Series Name",$B$3,"Unit Name",$B$4,"Frequency Name",$B$2)</f>
        <v>3.9</v>
      </c>
      <c r="C897" s="6"/>
      <c r="D897" s="6"/>
    </row>
    <row r="898" spans="1:4" x14ac:dyDescent="0.2">
      <c r="A898" s="11">
        <v>45444</v>
      </c>
      <c r="B898" s="41">
        <f>+GETPIVOTDATA("Value",'Pivot_Sahm''s_Rule'!$A$3,"Date",$A898,"Series Name",$B$3,"Unit Name",$B$4,"Frequency Name",$B$2)</f>
        <v>4.0999999999999996</v>
      </c>
      <c r="C898" s="6"/>
      <c r="D898" s="6"/>
    </row>
    <row r="899" spans="1:4" x14ac:dyDescent="0.2">
      <c r="A899" s="11">
        <v>45474</v>
      </c>
      <c r="B899" s="41">
        <f>+GETPIVOTDATA("Value",'Pivot_Sahm''s_Rule'!$A$3,"Date",$A899,"Series Name",$B$3,"Unit Name",$B$4,"Frequency Name",$B$2)</f>
        <v>4.2</v>
      </c>
      <c r="C899" s="6"/>
      <c r="D899" s="6"/>
    </row>
    <row r="900" spans="1:4" x14ac:dyDescent="0.2">
      <c r="A900" s="11">
        <v>45505</v>
      </c>
      <c r="B900" s="41">
        <f>+GETPIVOTDATA("Value",'Pivot_Sahm''s_Rule'!$A$3,"Date",$A900,"Series Name",$B$3,"Unit Name",$B$4,"Frequency Name",$B$2)</f>
        <v>4.2</v>
      </c>
      <c r="C900" s="6"/>
      <c r="D900" s="6"/>
    </row>
    <row r="901" spans="1:4" x14ac:dyDescent="0.2">
      <c r="A901" s="11">
        <v>45536</v>
      </c>
      <c r="B901" s="41">
        <f>+GETPIVOTDATA("Value",'Pivot_Sahm''s_Rule'!$A$3,"Date",$A901,"Series Name",$B$3,"Unit Name",$B$4,"Frequency Name",$B$2)</f>
        <v>4.0999999999999996</v>
      </c>
      <c r="C901" s="6"/>
      <c r="D901" s="6"/>
    </row>
    <row r="902" spans="1:4" x14ac:dyDescent="0.2">
      <c r="A902" s="11">
        <v>45566</v>
      </c>
      <c r="B902" s="41">
        <f>+GETPIVOTDATA("Value",'Pivot_Sahm''s_Rule'!$A$3,"Date",$A902,"Series Name",$B$3,"Unit Name",$B$4,"Frequency Name",$B$2)</f>
        <v>4.0999999999999996</v>
      </c>
      <c r="C902" s="6"/>
      <c r="D902" s="6"/>
    </row>
    <row r="903" spans="1:4" x14ac:dyDescent="0.2">
      <c r="A903" s="11">
        <v>45597</v>
      </c>
      <c r="B903" s="41">
        <f>+GETPIVOTDATA("Value",'Pivot_Sahm''s_Rule'!$A$3,"Date",$A903,"Series Name",$B$3,"Unit Name",$B$4,"Frequency Name",$B$2)</f>
        <v>4.2</v>
      </c>
      <c r="C903" s="6"/>
      <c r="D903" s="6"/>
    </row>
    <row r="904" spans="1:4" x14ac:dyDescent="0.2">
      <c r="A904" s="11">
        <v>45627</v>
      </c>
      <c r="B904" s="41">
        <f>+GETPIVOTDATA("Value",'Pivot_Sahm''s_Rule'!$A$3,"Date",$A904,"Series Name",$B$3,"Unit Name",$B$4,"Frequency Name",$B$2)</f>
        <v>4.0999999999999996</v>
      </c>
      <c r="C904" s="6"/>
      <c r="D904" s="6"/>
    </row>
    <row r="905" spans="1:4" x14ac:dyDescent="0.2">
      <c r="A905" s="11">
        <v>45658</v>
      </c>
      <c r="B905" s="41">
        <f>+GETPIVOTDATA("Value",'Pivot_Sahm''s_Rule'!$A$3,"Date",$A905,"Series Name",$B$3,"Unit Name",$B$4,"Frequency Name",$B$2)</f>
        <v>4</v>
      </c>
      <c r="C905" s="6"/>
      <c r="D905" s="6"/>
    </row>
    <row r="906" spans="1:4" x14ac:dyDescent="0.2">
      <c r="A906" s="11">
        <v>45689</v>
      </c>
      <c r="B906" s="41">
        <f>+GETPIVOTDATA("Value",'Pivot_Sahm''s_Rule'!$A$3,"Date",$A906,"Series Name",$B$3,"Unit Name",$B$4,"Frequency Name",$B$2)</f>
        <v>4.2</v>
      </c>
      <c r="C906" s="6"/>
      <c r="D906" s="6"/>
    </row>
    <row r="907" spans="1:4" x14ac:dyDescent="0.2">
      <c r="A907" s="11">
        <v>45717</v>
      </c>
      <c r="B907" s="41">
        <f>+GETPIVOTDATA("Value",'Pivot_Sahm''s_Rule'!$A$3,"Date",$A907,"Series Name",$B$3,"Unit Name",$B$4,"Frequency Name",$B$2)</f>
        <v>4.2</v>
      </c>
      <c r="C907" s="6"/>
      <c r="D907" s="6"/>
    </row>
    <row r="908" spans="1:4" x14ac:dyDescent="0.2">
      <c r="A908" s="11">
        <v>45748</v>
      </c>
      <c r="B908" s="41">
        <f>+GETPIVOTDATA("Value",'Pivot_Sahm''s_Rule'!$A$3,"Date",$A908,"Series Name",$B$3,"Unit Name",$B$4,"Frequency Name",$B$2)</f>
        <v>4.2</v>
      </c>
      <c r="C908" s="6"/>
      <c r="D908" s="6"/>
    </row>
    <row r="909" spans="1:4" x14ac:dyDescent="0.2">
      <c r="A909" s="11">
        <v>45778</v>
      </c>
      <c r="B909" s="41">
        <f>+GETPIVOTDATA("Value",'Pivot_Sahm''s_Rule'!$A$3,"Date",$A909,"Series Name",$B$3,"Unit Name",$B$4,"Frequency Name",$B$2)</f>
        <v>4.3</v>
      </c>
      <c r="C909" s="6"/>
      <c r="D909" s="6"/>
    </row>
    <row r="910" spans="1:4" x14ac:dyDescent="0.2">
      <c r="A910" s="11">
        <v>45809</v>
      </c>
      <c r="B910" s="41">
        <f>+GETPIVOTDATA("Value",'Pivot_Sahm''s_Rule'!$A$3,"Date",$A910,"Series Name",$B$3,"Unit Name",$B$4,"Frequency Name",$B$2)</f>
        <v>4.0999999999999996</v>
      </c>
      <c r="C910" s="6"/>
      <c r="D910" s="6"/>
    </row>
    <row r="911" spans="1:4" x14ac:dyDescent="0.2">
      <c r="A911" s="11">
        <v>45839</v>
      </c>
      <c r="B911" s="41">
        <f>+GETPIVOTDATA("Value",'Pivot_Sahm''s_Rule'!$A$3,"Date",$A911,"Series Name",$B$3,"Unit Name",$B$4,"Frequency Name",$B$2)</f>
        <v>4.3</v>
      </c>
      <c r="C911" s="6"/>
      <c r="D911" s="6"/>
    </row>
    <row r="912" spans="1:4" x14ac:dyDescent="0.2">
      <c r="A912" s="11">
        <v>45870</v>
      </c>
      <c r="B912" s="41">
        <f>+GETPIVOTDATA("Value",'Pivot_Sahm''s_Rule'!$A$3,"Date",$A912,"Series Name",$B$3,"Unit Name",$B$4,"Frequency Name",$B$2)</f>
        <v>4.3</v>
      </c>
      <c r="C912" s="6"/>
      <c r="D912" s="6"/>
    </row>
    <row r="913" spans="1:4" x14ac:dyDescent="0.2">
      <c r="A913" s="11">
        <v>45901</v>
      </c>
      <c r="B913" s="41">
        <f>+GETPIVOTDATA("Value",'Pivot_Sahm''s_Rule'!$A$3,"Date",$A913,"Series Name",$B$3,"Unit Name",$B$4,"Frequency Name",$B$2)</f>
        <v>4.4000000000000004</v>
      </c>
      <c r="C913" s="6"/>
      <c r="D913" s="6"/>
    </row>
    <row r="914" spans="1:4" x14ac:dyDescent="0.2">
      <c r="A914" s="11">
        <v>45931</v>
      </c>
      <c r="B914" s="41" t="e">
        <f>+GETPIVOTDATA("Value",'Pivot_Sahm''s_Rule'!$A$3,"Date",$A914,"Series Name",$B$3,"Unit Name",$B$4,"Frequency Name",$B$2)</f>
        <v>#N/A</v>
      </c>
      <c r="C914" s="6"/>
      <c r="D914" s="6"/>
    </row>
    <row r="915" spans="1:4" x14ac:dyDescent="0.2">
      <c r="A915" s="11">
        <v>45962</v>
      </c>
      <c r="B915" s="41">
        <f>+GETPIVOTDATA("Value",'Pivot_Sahm''s_Rule'!$A$3,"Date",$A915,"Series Name",$B$3,"Unit Name",$B$4,"Frequency Name",$B$2)</f>
        <v>4.5</v>
      </c>
      <c r="C915" s="6"/>
      <c r="D915" s="6"/>
    </row>
    <row r="916" spans="1:4" x14ac:dyDescent="0.2">
      <c r="A916" s="11">
        <v>45992</v>
      </c>
      <c r="B916" s="41">
        <f>+GETPIVOTDATA("Value",'Pivot_Sahm''s_Rule'!$A$3,"Date",$A916,"Series Name",$B$3,"Unit Name",$B$4,"Frequency Name",$B$2)</f>
        <v>4.4000000000000004</v>
      </c>
      <c r="C916" s="6"/>
      <c r="D916" s="6"/>
    </row>
    <row r="917" spans="1:4" x14ac:dyDescent="0.2">
      <c r="A917" s="11">
        <v>46023</v>
      </c>
      <c r="B917" s="41">
        <f>+GETPIVOTDATA("Value",'Pivot_Sahm''s_Rule'!$A$3,"Date",$A917,"Series Name",$B$3,"Unit Name",$B$4,"Frequency Name",$B$2)</f>
        <v>4.3</v>
      </c>
      <c r="C917" s="6"/>
      <c r="D917" s="6"/>
    </row>
    <row r="918" spans="1:4" x14ac:dyDescent="0.2">
      <c r="A918" s="11">
        <v>46054</v>
      </c>
      <c r="B918" s="41">
        <f>+GETPIVOTDATA("Value",'Pivot_Sahm''s_Rule'!$A$3,"Date",$A918,"Series Name",$B$3,"Unit Name",$B$4,"Frequency Name",$B$2)</f>
        <v>4.4000000000000004</v>
      </c>
      <c r="C918" s="6"/>
      <c r="D918" s="6"/>
    </row>
  </sheetData>
  <hyperlinks>
    <hyperlink ref="J2" location="'Index'!A1" display="Back to Index" xr:uid="{CAF76D85-DCE2-AE4A-B01D-EB409AE3C77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22AB6-92A4-8044-9098-143332772AEA}">
  <sheetPr codeName="Sheet12">
    <tabColor rgb="FF00B050"/>
  </sheetPr>
  <dimension ref="A1:D915"/>
  <sheetViews>
    <sheetView workbookViewId="0">
      <pane xSplit="1" ySplit="1" topLeftCell="B2" activePane="bottomRight" state="frozen"/>
      <selection pane="topRight" activeCell="B1" sqref="B1"/>
      <selection pane="bottomLeft" activeCell="A2" sqref="A2"/>
      <selection pane="bottomRight" activeCell="D1" sqref="D1"/>
    </sheetView>
  </sheetViews>
  <sheetFormatPr baseColWidth="10" defaultRowHeight="16" x14ac:dyDescent="0.2"/>
  <cols>
    <col min="1" max="1" width="8.83203125" bestFit="1" customWidth="1"/>
    <col min="2" max="2" width="21" bestFit="1" customWidth="1"/>
  </cols>
  <sheetData>
    <row r="1" spans="1:4" x14ac:dyDescent="0.2">
      <c r="A1" s="44" t="s">
        <v>92</v>
      </c>
      <c r="B1" s="45" t="s">
        <v>18</v>
      </c>
    </row>
    <row r="2" spans="1:4" x14ac:dyDescent="0.2">
      <c r="A2" s="10">
        <v>18264</v>
      </c>
      <c r="B2" s="43">
        <f>+VLOOKUP($A2,'Report_Sahm''s_Rule'!$A$5:$B$918,2,FALSE)</f>
        <v>6.5</v>
      </c>
      <c r="D2" s="8" t="s">
        <v>152</v>
      </c>
    </row>
    <row r="3" spans="1:4" x14ac:dyDescent="0.2">
      <c r="A3" s="10">
        <v>18295</v>
      </c>
      <c r="B3" s="43">
        <f>+VLOOKUP($A3,'Report_Sahm''s_Rule'!$A$5:$B$918,2,FALSE)</f>
        <v>6.4</v>
      </c>
    </row>
    <row r="4" spans="1:4" x14ac:dyDescent="0.2">
      <c r="A4" s="10">
        <v>18323</v>
      </c>
      <c r="B4" s="43">
        <f>+VLOOKUP($A4,'Report_Sahm''s_Rule'!$A$5:$B$918,2,FALSE)</f>
        <v>6.3</v>
      </c>
    </row>
    <row r="5" spans="1:4" x14ac:dyDescent="0.2">
      <c r="A5" s="10">
        <v>18354</v>
      </c>
      <c r="B5" s="43">
        <f>+VLOOKUP($A5,'Report_Sahm''s_Rule'!$A$5:$B$918,2,FALSE)</f>
        <v>5.8</v>
      </c>
    </row>
    <row r="6" spans="1:4" x14ac:dyDescent="0.2">
      <c r="A6" s="10">
        <v>18384</v>
      </c>
      <c r="B6" s="43">
        <f>+VLOOKUP($A6,'Report_Sahm''s_Rule'!$A$5:$B$918,2,FALSE)</f>
        <v>5.5</v>
      </c>
    </row>
    <row r="7" spans="1:4" x14ac:dyDescent="0.2">
      <c r="A7" s="10">
        <v>18415</v>
      </c>
      <c r="B7" s="43">
        <f>+VLOOKUP($A7,'Report_Sahm''s_Rule'!$A$5:$B$918,2,FALSE)</f>
        <v>5.4</v>
      </c>
    </row>
    <row r="8" spans="1:4" x14ac:dyDescent="0.2">
      <c r="A8" s="10">
        <v>18445</v>
      </c>
      <c r="B8" s="43">
        <f>+VLOOKUP($A8,'Report_Sahm''s_Rule'!$A$5:$B$918,2,FALSE)</f>
        <v>5</v>
      </c>
    </row>
    <row r="9" spans="1:4" x14ac:dyDescent="0.2">
      <c r="A9" s="10">
        <v>18476</v>
      </c>
      <c r="B9" s="43">
        <f>+VLOOKUP($A9,'Report_Sahm''s_Rule'!$A$5:$B$918,2,FALSE)</f>
        <v>4.5</v>
      </c>
    </row>
    <row r="10" spans="1:4" x14ac:dyDescent="0.2">
      <c r="A10" s="10">
        <v>18507</v>
      </c>
      <c r="B10" s="43">
        <f>+VLOOKUP($A10,'Report_Sahm''s_Rule'!$A$5:$B$918,2,FALSE)</f>
        <v>4.4000000000000004</v>
      </c>
    </row>
    <row r="11" spans="1:4" x14ac:dyDescent="0.2">
      <c r="A11" s="10">
        <v>18537</v>
      </c>
      <c r="B11" s="43">
        <f>+VLOOKUP($A11,'Report_Sahm''s_Rule'!$A$5:$B$918,2,FALSE)</f>
        <v>4.2</v>
      </c>
    </row>
    <row r="12" spans="1:4" x14ac:dyDescent="0.2">
      <c r="A12" s="10">
        <v>18568</v>
      </c>
      <c r="B12" s="43">
        <f>+VLOOKUP($A12,'Report_Sahm''s_Rule'!$A$5:$B$918,2,FALSE)</f>
        <v>4.2</v>
      </c>
    </row>
    <row r="13" spans="1:4" x14ac:dyDescent="0.2">
      <c r="A13" s="10">
        <v>18598</v>
      </c>
      <c r="B13" s="43">
        <f>+VLOOKUP($A13,'Report_Sahm''s_Rule'!$A$5:$B$918,2,FALSE)</f>
        <v>4.3</v>
      </c>
    </row>
    <row r="14" spans="1:4" x14ac:dyDescent="0.2">
      <c r="A14" s="10">
        <v>18629</v>
      </c>
      <c r="B14" s="43">
        <f>+VLOOKUP($A14,'Report_Sahm''s_Rule'!$A$5:$B$918,2,FALSE)</f>
        <v>3.7</v>
      </c>
    </row>
    <row r="15" spans="1:4" x14ac:dyDescent="0.2">
      <c r="A15" s="10">
        <v>18660</v>
      </c>
      <c r="B15" s="43">
        <f>+VLOOKUP($A15,'Report_Sahm''s_Rule'!$A$5:$B$918,2,FALSE)</f>
        <v>3.4</v>
      </c>
    </row>
    <row r="16" spans="1:4" x14ac:dyDescent="0.2">
      <c r="A16" s="10">
        <v>18688</v>
      </c>
      <c r="B16" s="43">
        <f>+VLOOKUP($A16,'Report_Sahm''s_Rule'!$A$5:$B$918,2,FALSE)</f>
        <v>3.4</v>
      </c>
    </row>
    <row r="17" spans="1:2" x14ac:dyDescent="0.2">
      <c r="A17" s="10">
        <v>18719</v>
      </c>
      <c r="B17" s="43">
        <f>+VLOOKUP($A17,'Report_Sahm''s_Rule'!$A$5:$B$918,2,FALSE)</f>
        <v>3.1</v>
      </c>
    </row>
    <row r="18" spans="1:2" x14ac:dyDescent="0.2">
      <c r="A18" s="10">
        <v>18749</v>
      </c>
      <c r="B18" s="43">
        <f>+VLOOKUP($A18,'Report_Sahm''s_Rule'!$A$5:$B$918,2,FALSE)</f>
        <v>3</v>
      </c>
    </row>
    <row r="19" spans="1:2" x14ac:dyDescent="0.2">
      <c r="A19" s="10">
        <v>18780</v>
      </c>
      <c r="B19" s="43">
        <f>+VLOOKUP($A19,'Report_Sahm''s_Rule'!$A$5:$B$918,2,FALSE)</f>
        <v>3.2</v>
      </c>
    </row>
    <row r="20" spans="1:2" x14ac:dyDescent="0.2">
      <c r="A20" s="10">
        <v>18810</v>
      </c>
      <c r="B20" s="43">
        <f>+VLOOKUP($A20,'Report_Sahm''s_Rule'!$A$5:$B$918,2,FALSE)</f>
        <v>3.1</v>
      </c>
    </row>
    <row r="21" spans="1:2" x14ac:dyDescent="0.2">
      <c r="A21" s="10">
        <v>18841</v>
      </c>
      <c r="B21" s="43">
        <f>+VLOOKUP($A21,'Report_Sahm''s_Rule'!$A$5:$B$918,2,FALSE)</f>
        <v>3.1</v>
      </c>
    </row>
    <row r="22" spans="1:2" x14ac:dyDescent="0.2">
      <c r="A22" s="10">
        <v>18872</v>
      </c>
      <c r="B22" s="43">
        <f>+VLOOKUP($A22,'Report_Sahm''s_Rule'!$A$5:$B$918,2,FALSE)</f>
        <v>3.3</v>
      </c>
    </row>
    <row r="23" spans="1:2" x14ac:dyDescent="0.2">
      <c r="A23" s="10">
        <v>18902</v>
      </c>
      <c r="B23" s="43">
        <f>+VLOOKUP($A23,'Report_Sahm''s_Rule'!$A$5:$B$918,2,FALSE)</f>
        <v>3.5</v>
      </c>
    </row>
    <row r="24" spans="1:2" x14ac:dyDescent="0.2">
      <c r="A24" s="10">
        <v>18933</v>
      </c>
      <c r="B24" s="43">
        <f>+VLOOKUP($A24,'Report_Sahm''s_Rule'!$A$5:$B$918,2,FALSE)</f>
        <v>3.5</v>
      </c>
    </row>
    <row r="25" spans="1:2" x14ac:dyDescent="0.2">
      <c r="A25" s="10">
        <v>18963</v>
      </c>
      <c r="B25" s="43">
        <f>+VLOOKUP($A25,'Report_Sahm''s_Rule'!$A$5:$B$918,2,FALSE)</f>
        <v>3.1</v>
      </c>
    </row>
    <row r="26" spans="1:2" x14ac:dyDescent="0.2">
      <c r="A26" s="10">
        <v>18994</v>
      </c>
      <c r="B26" s="43">
        <f>+VLOOKUP($A26,'Report_Sahm''s_Rule'!$A$5:$B$918,2,FALSE)</f>
        <v>3.2</v>
      </c>
    </row>
    <row r="27" spans="1:2" x14ac:dyDescent="0.2">
      <c r="A27" s="10">
        <v>19025</v>
      </c>
      <c r="B27" s="43">
        <f>+VLOOKUP($A27,'Report_Sahm''s_Rule'!$A$5:$B$918,2,FALSE)</f>
        <v>3.1</v>
      </c>
    </row>
    <row r="28" spans="1:2" x14ac:dyDescent="0.2">
      <c r="A28" s="10">
        <v>19054</v>
      </c>
      <c r="B28" s="43">
        <f>+VLOOKUP($A28,'Report_Sahm''s_Rule'!$A$5:$B$918,2,FALSE)</f>
        <v>2.9</v>
      </c>
    </row>
    <row r="29" spans="1:2" x14ac:dyDescent="0.2">
      <c r="A29" s="10">
        <v>19085</v>
      </c>
      <c r="B29" s="43">
        <f>+VLOOKUP($A29,'Report_Sahm''s_Rule'!$A$5:$B$918,2,FALSE)</f>
        <v>2.9</v>
      </c>
    </row>
    <row r="30" spans="1:2" x14ac:dyDescent="0.2">
      <c r="A30" s="10">
        <v>19115</v>
      </c>
      <c r="B30" s="43">
        <f>+VLOOKUP($A30,'Report_Sahm''s_Rule'!$A$5:$B$918,2,FALSE)</f>
        <v>3</v>
      </c>
    </row>
    <row r="31" spans="1:2" x14ac:dyDescent="0.2">
      <c r="A31" s="10">
        <v>19146</v>
      </c>
      <c r="B31" s="43">
        <f>+VLOOKUP($A31,'Report_Sahm''s_Rule'!$A$5:$B$918,2,FALSE)</f>
        <v>3</v>
      </c>
    </row>
    <row r="32" spans="1:2" x14ac:dyDescent="0.2">
      <c r="A32" s="10">
        <v>19176</v>
      </c>
      <c r="B32" s="43">
        <f>+VLOOKUP($A32,'Report_Sahm''s_Rule'!$A$5:$B$918,2,FALSE)</f>
        <v>3.2</v>
      </c>
    </row>
    <row r="33" spans="1:2" x14ac:dyDescent="0.2">
      <c r="A33" s="10">
        <v>19207</v>
      </c>
      <c r="B33" s="43">
        <f>+VLOOKUP($A33,'Report_Sahm''s_Rule'!$A$5:$B$918,2,FALSE)</f>
        <v>3.4</v>
      </c>
    </row>
    <row r="34" spans="1:2" x14ac:dyDescent="0.2">
      <c r="A34" s="10">
        <v>19238</v>
      </c>
      <c r="B34" s="43">
        <f>+VLOOKUP($A34,'Report_Sahm''s_Rule'!$A$5:$B$918,2,FALSE)</f>
        <v>3.1</v>
      </c>
    </row>
    <row r="35" spans="1:2" x14ac:dyDescent="0.2">
      <c r="A35" s="10">
        <v>19268</v>
      </c>
      <c r="B35" s="43">
        <f>+VLOOKUP($A35,'Report_Sahm''s_Rule'!$A$5:$B$918,2,FALSE)</f>
        <v>3</v>
      </c>
    </row>
    <row r="36" spans="1:2" x14ac:dyDescent="0.2">
      <c r="A36" s="10">
        <v>19299</v>
      </c>
      <c r="B36" s="43">
        <f>+VLOOKUP($A36,'Report_Sahm''s_Rule'!$A$5:$B$918,2,FALSE)</f>
        <v>2.8</v>
      </c>
    </row>
    <row r="37" spans="1:2" x14ac:dyDescent="0.2">
      <c r="A37" s="10">
        <v>19329</v>
      </c>
      <c r="B37" s="43">
        <f>+VLOOKUP($A37,'Report_Sahm''s_Rule'!$A$5:$B$918,2,FALSE)</f>
        <v>2.7</v>
      </c>
    </row>
    <row r="38" spans="1:2" x14ac:dyDescent="0.2">
      <c r="A38" s="10">
        <v>19360</v>
      </c>
      <c r="B38" s="43">
        <f>+VLOOKUP($A38,'Report_Sahm''s_Rule'!$A$5:$B$918,2,FALSE)</f>
        <v>2.9</v>
      </c>
    </row>
    <row r="39" spans="1:2" x14ac:dyDescent="0.2">
      <c r="A39" s="10">
        <v>19391</v>
      </c>
      <c r="B39" s="43">
        <f>+VLOOKUP($A39,'Report_Sahm''s_Rule'!$A$5:$B$918,2,FALSE)</f>
        <v>2.6</v>
      </c>
    </row>
    <row r="40" spans="1:2" x14ac:dyDescent="0.2">
      <c r="A40" s="10">
        <v>19419</v>
      </c>
      <c r="B40" s="43">
        <f>+VLOOKUP($A40,'Report_Sahm''s_Rule'!$A$5:$B$918,2,FALSE)</f>
        <v>2.6</v>
      </c>
    </row>
    <row r="41" spans="1:2" x14ac:dyDescent="0.2">
      <c r="A41" s="10">
        <v>19450</v>
      </c>
      <c r="B41" s="43">
        <f>+VLOOKUP($A41,'Report_Sahm''s_Rule'!$A$5:$B$918,2,FALSE)</f>
        <v>2.7</v>
      </c>
    </row>
    <row r="42" spans="1:2" x14ac:dyDescent="0.2">
      <c r="A42" s="10">
        <v>19480</v>
      </c>
      <c r="B42" s="43">
        <f>+VLOOKUP($A42,'Report_Sahm''s_Rule'!$A$5:$B$918,2,FALSE)</f>
        <v>2.5</v>
      </c>
    </row>
    <row r="43" spans="1:2" x14ac:dyDescent="0.2">
      <c r="A43" s="10">
        <v>19511</v>
      </c>
      <c r="B43" s="43">
        <f>+VLOOKUP($A43,'Report_Sahm''s_Rule'!$A$5:$B$918,2,FALSE)</f>
        <v>2.5</v>
      </c>
    </row>
    <row r="44" spans="1:2" x14ac:dyDescent="0.2">
      <c r="A44" s="10">
        <v>19541</v>
      </c>
      <c r="B44" s="43">
        <f>+VLOOKUP($A44,'Report_Sahm''s_Rule'!$A$5:$B$918,2,FALSE)</f>
        <v>2.6</v>
      </c>
    </row>
    <row r="45" spans="1:2" x14ac:dyDescent="0.2">
      <c r="A45" s="10">
        <v>19572</v>
      </c>
      <c r="B45" s="43">
        <f>+VLOOKUP($A45,'Report_Sahm''s_Rule'!$A$5:$B$918,2,FALSE)</f>
        <v>2.7</v>
      </c>
    </row>
    <row r="46" spans="1:2" x14ac:dyDescent="0.2">
      <c r="A46" s="10">
        <v>19603</v>
      </c>
      <c r="B46" s="43">
        <f>+VLOOKUP($A46,'Report_Sahm''s_Rule'!$A$5:$B$918,2,FALSE)</f>
        <v>2.9</v>
      </c>
    </row>
    <row r="47" spans="1:2" x14ac:dyDescent="0.2">
      <c r="A47" s="10">
        <v>19633</v>
      </c>
      <c r="B47" s="43">
        <f>+VLOOKUP($A47,'Report_Sahm''s_Rule'!$A$5:$B$918,2,FALSE)</f>
        <v>3.1</v>
      </c>
    </row>
    <row r="48" spans="1:2" x14ac:dyDescent="0.2">
      <c r="A48" s="10">
        <v>19664</v>
      </c>
      <c r="B48" s="43">
        <f>+VLOOKUP($A48,'Report_Sahm''s_Rule'!$A$5:$B$918,2,FALSE)</f>
        <v>3.5</v>
      </c>
    </row>
    <row r="49" spans="1:2" x14ac:dyDescent="0.2">
      <c r="A49" s="10">
        <v>19694</v>
      </c>
      <c r="B49" s="43">
        <f>+VLOOKUP($A49,'Report_Sahm''s_Rule'!$A$5:$B$918,2,FALSE)</f>
        <v>4.5</v>
      </c>
    </row>
    <row r="50" spans="1:2" x14ac:dyDescent="0.2">
      <c r="A50" s="10">
        <v>19725</v>
      </c>
      <c r="B50" s="43">
        <f>+VLOOKUP($A50,'Report_Sahm''s_Rule'!$A$5:$B$918,2,FALSE)</f>
        <v>4.9000000000000004</v>
      </c>
    </row>
    <row r="51" spans="1:2" x14ac:dyDescent="0.2">
      <c r="A51" s="10">
        <v>19756</v>
      </c>
      <c r="B51" s="43">
        <f>+VLOOKUP($A51,'Report_Sahm''s_Rule'!$A$5:$B$918,2,FALSE)</f>
        <v>5.2</v>
      </c>
    </row>
    <row r="52" spans="1:2" x14ac:dyDescent="0.2">
      <c r="A52" s="10">
        <v>19784</v>
      </c>
      <c r="B52" s="43">
        <f>+VLOOKUP($A52,'Report_Sahm''s_Rule'!$A$5:$B$918,2,FALSE)</f>
        <v>5.7</v>
      </c>
    </row>
    <row r="53" spans="1:2" x14ac:dyDescent="0.2">
      <c r="A53" s="10">
        <v>19815</v>
      </c>
      <c r="B53" s="43">
        <f>+VLOOKUP($A53,'Report_Sahm''s_Rule'!$A$5:$B$918,2,FALSE)</f>
        <v>5.9</v>
      </c>
    </row>
    <row r="54" spans="1:2" x14ac:dyDescent="0.2">
      <c r="A54" s="10">
        <v>19845</v>
      </c>
      <c r="B54" s="43">
        <f>+VLOOKUP($A54,'Report_Sahm''s_Rule'!$A$5:$B$918,2,FALSE)</f>
        <v>5.9</v>
      </c>
    </row>
    <row r="55" spans="1:2" x14ac:dyDescent="0.2">
      <c r="A55" s="10">
        <v>19876</v>
      </c>
      <c r="B55" s="43">
        <f>+VLOOKUP($A55,'Report_Sahm''s_Rule'!$A$5:$B$918,2,FALSE)</f>
        <v>5.6</v>
      </c>
    </row>
    <row r="56" spans="1:2" x14ac:dyDescent="0.2">
      <c r="A56" s="10">
        <v>19906</v>
      </c>
      <c r="B56" s="43">
        <f>+VLOOKUP($A56,'Report_Sahm''s_Rule'!$A$5:$B$918,2,FALSE)</f>
        <v>5.8</v>
      </c>
    </row>
    <row r="57" spans="1:2" x14ac:dyDescent="0.2">
      <c r="A57" s="10">
        <v>19937</v>
      </c>
      <c r="B57" s="43">
        <f>+VLOOKUP($A57,'Report_Sahm''s_Rule'!$A$5:$B$918,2,FALSE)</f>
        <v>6</v>
      </c>
    </row>
    <row r="58" spans="1:2" x14ac:dyDescent="0.2">
      <c r="A58" s="10">
        <v>19968</v>
      </c>
      <c r="B58" s="43">
        <f>+VLOOKUP($A58,'Report_Sahm''s_Rule'!$A$5:$B$918,2,FALSE)</f>
        <v>6.1</v>
      </c>
    </row>
    <row r="59" spans="1:2" x14ac:dyDescent="0.2">
      <c r="A59" s="10">
        <v>19998</v>
      </c>
      <c r="B59" s="43">
        <f>+VLOOKUP($A59,'Report_Sahm''s_Rule'!$A$5:$B$918,2,FALSE)</f>
        <v>5.7</v>
      </c>
    </row>
    <row r="60" spans="1:2" x14ac:dyDescent="0.2">
      <c r="A60" s="10">
        <v>20029</v>
      </c>
      <c r="B60" s="43">
        <f>+VLOOKUP($A60,'Report_Sahm''s_Rule'!$A$5:$B$918,2,FALSE)</f>
        <v>5.3</v>
      </c>
    </row>
    <row r="61" spans="1:2" x14ac:dyDescent="0.2">
      <c r="A61" s="10">
        <v>20059</v>
      </c>
      <c r="B61" s="43">
        <f>+VLOOKUP($A61,'Report_Sahm''s_Rule'!$A$5:$B$918,2,FALSE)</f>
        <v>5</v>
      </c>
    </row>
    <row r="62" spans="1:2" x14ac:dyDescent="0.2">
      <c r="A62" s="10">
        <v>20090</v>
      </c>
      <c r="B62" s="43">
        <f>+VLOOKUP($A62,'Report_Sahm''s_Rule'!$A$5:$B$918,2,FALSE)</f>
        <v>4.9000000000000004</v>
      </c>
    </row>
    <row r="63" spans="1:2" x14ac:dyDescent="0.2">
      <c r="A63" s="10">
        <v>20121</v>
      </c>
      <c r="B63" s="43">
        <f>+VLOOKUP($A63,'Report_Sahm''s_Rule'!$A$5:$B$918,2,FALSE)</f>
        <v>4.7</v>
      </c>
    </row>
    <row r="64" spans="1:2" x14ac:dyDescent="0.2">
      <c r="A64" s="10">
        <v>20149</v>
      </c>
      <c r="B64" s="43">
        <f>+VLOOKUP($A64,'Report_Sahm''s_Rule'!$A$5:$B$918,2,FALSE)</f>
        <v>4.5999999999999996</v>
      </c>
    </row>
    <row r="65" spans="1:2" x14ac:dyDescent="0.2">
      <c r="A65" s="10">
        <v>20180</v>
      </c>
      <c r="B65" s="43">
        <f>+VLOOKUP($A65,'Report_Sahm''s_Rule'!$A$5:$B$918,2,FALSE)</f>
        <v>4.7</v>
      </c>
    </row>
    <row r="66" spans="1:2" x14ac:dyDescent="0.2">
      <c r="A66" s="10">
        <v>20210</v>
      </c>
      <c r="B66" s="43">
        <f>+VLOOKUP($A66,'Report_Sahm''s_Rule'!$A$5:$B$918,2,FALSE)</f>
        <v>4.3</v>
      </c>
    </row>
    <row r="67" spans="1:2" x14ac:dyDescent="0.2">
      <c r="A67" s="10">
        <v>20241</v>
      </c>
      <c r="B67" s="43">
        <f>+VLOOKUP($A67,'Report_Sahm''s_Rule'!$A$5:$B$918,2,FALSE)</f>
        <v>4.2</v>
      </c>
    </row>
    <row r="68" spans="1:2" x14ac:dyDescent="0.2">
      <c r="A68" s="10">
        <v>20271</v>
      </c>
      <c r="B68" s="43">
        <f>+VLOOKUP($A68,'Report_Sahm''s_Rule'!$A$5:$B$918,2,FALSE)</f>
        <v>4</v>
      </c>
    </row>
    <row r="69" spans="1:2" x14ac:dyDescent="0.2">
      <c r="A69" s="10">
        <v>20302</v>
      </c>
      <c r="B69" s="43">
        <f>+VLOOKUP($A69,'Report_Sahm''s_Rule'!$A$5:$B$918,2,FALSE)</f>
        <v>4.2</v>
      </c>
    </row>
    <row r="70" spans="1:2" x14ac:dyDescent="0.2">
      <c r="A70" s="10">
        <v>20333</v>
      </c>
      <c r="B70" s="43">
        <f>+VLOOKUP($A70,'Report_Sahm''s_Rule'!$A$5:$B$918,2,FALSE)</f>
        <v>4.0999999999999996</v>
      </c>
    </row>
    <row r="71" spans="1:2" x14ac:dyDescent="0.2">
      <c r="A71" s="10">
        <v>20363</v>
      </c>
      <c r="B71" s="43">
        <f>+VLOOKUP($A71,'Report_Sahm''s_Rule'!$A$5:$B$918,2,FALSE)</f>
        <v>4.3</v>
      </c>
    </row>
    <row r="72" spans="1:2" x14ac:dyDescent="0.2">
      <c r="A72" s="10">
        <v>20394</v>
      </c>
      <c r="B72" s="43">
        <f>+VLOOKUP($A72,'Report_Sahm''s_Rule'!$A$5:$B$918,2,FALSE)</f>
        <v>4.2</v>
      </c>
    </row>
    <row r="73" spans="1:2" x14ac:dyDescent="0.2">
      <c r="A73" s="10">
        <v>20424</v>
      </c>
      <c r="B73" s="43">
        <f>+VLOOKUP($A73,'Report_Sahm''s_Rule'!$A$5:$B$918,2,FALSE)</f>
        <v>4.2</v>
      </c>
    </row>
    <row r="74" spans="1:2" x14ac:dyDescent="0.2">
      <c r="A74" s="10">
        <v>20455</v>
      </c>
      <c r="B74" s="43">
        <f>+VLOOKUP($A74,'Report_Sahm''s_Rule'!$A$5:$B$918,2,FALSE)</f>
        <v>4</v>
      </c>
    </row>
    <row r="75" spans="1:2" x14ac:dyDescent="0.2">
      <c r="A75" s="10">
        <v>20486</v>
      </c>
      <c r="B75" s="43">
        <f>+VLOOKUP($A75,'Report_Sahm''s_Rule'!$A$5:$B$918,2,FALSE)</f>
        <v>3.9</v>
      </c>
    </row>
    <row r="76" spans="1:2" x14ac:dyDescent="0.2">
      <c r="A76" s="10">
        <v>20515</v>
      </c>
      <c r="B76" s="43">
        <f>+VLOOKUP($A76,'Report_Sahm''s_Rule'!$A$5:$B$918,2,FALSE)</f>
        <v>4.2</v>
      </c>
    </row>
    <row r="77" spans="1:2" x14ac:dyDescent="0.2">
      <c r="A77" s="10">
        <v>20546</v>
      </c>
      <c r="B77" s="43">
        <f>+VLOOKUP($A77,'Report_Sahm''s_Rule'!$A$5:$B$918,2,FALSE)</f>
        <v>4</v>
      </c>
    </row>
    <row r="78" spans="1:2" x14ac:dyDescent="0.2">
      <c r="A78" s="10">
        <v>20576</v>
      </c>
      <c r="B78" s="43">
        <f>+VLOOKUP($A78,'Report_Sahm''s_Rule'!$A$5:$B$918,2,FALSE)</f>
        <v>4.3</v>
      </c>
    </row>
    <row r="79" spans="1:2" x14ac:dyDescent="0.2">
      <c r="A79" s="10">
        <v>20607</v>
      </c>
      <c r="B79" s="43">
        <f>+VLOOKUP($A79,'Report_Sahm''s_Rule'!$A$5:$B$918,2,FALSE)</f>
        <v>4.3</v>
      </c>
    </row>
    <row r="80" spans="1:2" x14ac:dyDescent="0.2">
      <c r="A80" s="10">
        <v>20637</v>
      </c>
      <c r="B80" s="43">
        <f>+VLOOKUP($A80,'Report_Sahm''s_Rule'!$A$5:$B$918,2,FALSE)</f>
        <v>4.4000000000000004</v>
      </c>
    </row>
    <row r="81" spans="1:2" x14ac:dyDescent="0.2">
      <c r="A81" s="10">
        <v>20668</v>
      </c>
      <c r="B81" s="43">
        <f>+VLOOKUP($A81,'Report_Sahm''s_Rule'!$A$5:$B$918,2,FALSE)</f>
        <v>4.0999999999999996</v>
      </c>
    </row>
    <row r="82" spans="1:2" x14ac:dyDescent="0.2">
      <c r="A82" s="10">
        <v>20699</v>
      </c>
      <c r="B82" s="43">
        <f>+VLOOKUP($A82,'Report_Sahm''s_Rule'!$A$5:$B$918,2,FALSE)</f>
        <v>3.9</v>
      </c>
    </row>
    <row r="83" spans="1:2" x14ac:dyDescent="0.2">
      <c r="A83" s="10">
        <v>20729</v>
      </c>
      <c r="B83" s="43">
        <f>+VLOOKUP($A83,'Report_Sahm''s_Rule'!$A$5:$B$918,2,FALSE)</f>
        <v>3.9</v>
      </c>
    </row>
    <row r="84" spans="1:2" x14ac:dyDescent="0.2">
      <c r="A84" s="10">
        <v>20760</v>
      </c>
      <c r="B84" s="43">
        <f>+VLOOKUP($A84,'Report_Sahm''s_Rule'!$A$5:$B$918,2,FALSE)</f>
        <v>4.3</v>
      </c>
    </row>
    <row r="85" spans="1:2" x14ac:dyDescent="0.2">
      <c r="A85" s="10">
        <v>20790</v>
      </c>
      <c r="B85" s="43">
        <f>+VLOOKUP($A85,'Report_Sahm''s_Rule'!$A$5:$B$918,2,FALSE)</f>
        <v>4.2</v>
      </c>
    </row>
    <row r="86" spans="1:2" x14ac:dyDescent="0.2">
      <c r="A86" s="10">
        <v>20821</v>
      </c>
      <c r="B86" s="43">
        <f>+VLOOKUP($A86,'Report_Sahm''s_Rule'!$A$5:$B$918,2,FALSE)</f>
        <v>4.2</v>
      </c>
    </row>
    <row r="87" spans="1:2" x14ac:dyDescent="0.2">
      <c r="A87" s="10">
        <v>20852</v>
      </c>
      <c r="B87" s="43">
        <f>+VLOOKUP($A87,'Report_Sahm''s_Rule'!$A$5:$B$918,2,FALSE)</f>
        <v>3.9</v>
      </c>
    </row>
    <row r="88" spans="1:2" x14ac:dyDescent="0.2">
      <c r="A88" s="10">
        <v>20880</v>
      </c>
      <c r="B88" s="43">
        <f>+VLOOKUP($A88,'Report_Sahm''s_Rule'!$A$5:$B$918,2,FALSE)</f>
        <v>3.7</v>
      </c>
    </row>
    <row r="89" spans="1:2" x14ac:dyDescent="0.2">
      <c r="A89" s="10">
        <v>20911</v>
      </c>
      <c r="B89" s="43">
        <f>+VLOOKUP($A89,'Report_Sahm''s_Rule'!$A$5:$B$918,2,FALSE)</f>
        <v>3.9</v>
      </c>
    </row>
    <row r="90" spans="1:2" x14ac:dyDescent="0.2">
      <c r="A90" s="10">
        <v>20941</v>
      </c>
      <c r="B90" s="43">
        <f>+VLOOKUP($A90,'Report_Sahm''s_Rule'!$A$5:$B$918,2,FALSE)</f>
        <v>4.0999999999999996</v>
      </c>
    </row>
    <row r="91" spans="1:2" x14ac:dyDescent="0.2">
      <c r="A91" s="10">
        <v>20972</v>
      </c>
      <c r="B91" s="43">
        <f>+VLOOKUP($A91,'Report_Sahm''s_Rule'!$A$5:$B$918,2,FALSE)</f>
        <v>4.3</v>
      </c>
    </row>
    <row r="92" spans="1:2" x14ac:dyDescent="0.2">
      <c r="A92" s="10">
        <v>21002</v>
      </c>
      <c r="B92" s="43">
        <f>+VLOOKUP($A92,'Report_Sahm''s_Rule'!$A$5:$B$918,2,FALSE)</f>
        <v>4.2</v>
      </c>
    </row>
    <row r="93" spans="1:2" x14ac:dyDescent="0.2">
      <c r="A93" s="10">
        <v>21033</v>
      </c>
      <c r="B93" s="43">
        <f>+VLOOKUP($A93,'Report_Sahm''s_Rule'!$A$5:$B$918,2,FALSE)</f>
        <v>4.0999999999999996</v>
      </c>
    </row>
    <row r="94" spans="1:2" x14ac:dyDescent="0.2">
      <c r="A94" s="10">
        <v>21064</v>
      </c>
      <c r="B94" s="43">
        <f>+VLOOKUP($A94,'Report_Sahm''s_Rule'!$A$5:$B$918,2,FALSE)</f>
        <v>4.4000000000000004</v>
      </c>
    </row>
    <row r="95" spans="1:2" x14ac:dyDescent="0.2">
      <c r="A95" s="10">
        <v>21094</v>
      </c>
      <c r="B95" s="43">
        <f>+VLOOKUP($A95,'Report_Sahm''s_Rule'!$A$5:$B$918,2,FALSE)</f>
        <v>4.5</v>
      </c>
    </row>
    <row r="96" spans="1:2" x14ac:dyDescent="0.2">
      <c r="A96" s="10">
        <v>21125</v>
      </c>
      <c r="B96" s="43">
        <f>+VLOOKUP($A96,'Report_Sahm''s_Rule'!$A$5:$B$918,2,FALSE)</f>
        <v>5.0999999999999996</v>
      </c>
    </row>
    <row r="97" spans="1:2" x14ac:dyDescent="0.2">
      <c r="A97" s="10">
        <v>21155</v>
      </c>
      <c r="B97" s="43">
        <f>+VLOOKUP($A97,'Report_Sahm''s_Rule'!$A$5:$B$918,2,FALSE)</f>
        <v>5.2</v>
      </c>
    </row>
    <row r="98" spans="1:2" x14ac:dyDescent="0.2">
      <c r="A98" s="10">
        <v>21186</v>
      </c>
      <c r="B98" s="43">
        <f>+VLOOKUP($A98,'Report_Sahm''s_Rule'!$A$5:$B$918,2,FALSE)</f>
        <v>5.8</v>
      </c>
    </row>
    <row r="99" spans="1:2" x14ac:dyDescent="0.2">
      <c r="A99" s="10">
        <v>21217</v>
      </c>
      <c r="B99" s="43">
        <f>+VLOOKUP($A99,'Report_Sahm''s_Rule'!$A$5:$B$918,2,FALSE)</f>
        <v>6.4</v>
      </c>
    </row>
    <row r="100" spans="1:2" x14ac:dyDescent="0.2">
      <c r="A100" s="10">
        <v>21245</v>
      </c>
      <c r="B100" s="43">
        <f>+VLOOKUP($A100,'Report_Sahm''s_Rule'!$A$5:$B$918,2,FALSE)</f>
        <v>6.7</v>
      </c>
    </row>
    <row r="101" spans="1:2" x14ac:dyDescent="0.2">
      <c r="A101" s="10">
        <v>21276</v>
      </c>
      <c r="B101" s="43">
        <f>+VLOOKUP($A101,'Report_Sahm''s_Rule'!$A$5:$B$918,2,FALSE)</f>
        <v>7.4</v>
      </c>
    </row>
    <row r="102" spans="1:2" x14ac:dyDescent="0.2">
      <c r="A102" s="10">
        <v>21306</v>
      </c>
      <c r="B102" s="43">
        <f>+VLOOKUP($A102,'Report_Sahm''s_Rule'!$A$5:$B$918,2,FALSE)</f>
        <v>7.4</v>
      </c>
    </row>
    <row r="103" spans="1:2" x14ac:dyDescent="0.2">
      <c r="A103" s="10">
        <v>21337</v>
      </c>
      <c r="B103" s="43">
        <f>+VLOOKUP($A103,'Report_Sahm''s_Rule'!$A$5:$B$918,2,FALSE)</f>
        <v>7.3</v>
      </c>
    </row>
    <row r="104" spans="1:2" x14ac:dyDescent="0.2">
      <c r="A104" s="10">
        <v>21367</v>
      </c>
      <c r="B104" s="43">
        <f>+VLOOKUP($A104,'Report_Sahm''s_Rule'!$A$5:$B$918,2,FALSE)</f>
        <v>7.5</v>
      </c>
    </row>
    <row r="105" spans="1:2" x14ac:dyDescent="0.2">
      <c r="A105" s="10">
        <v>21398</v>
      </c>
      <c r="B105" s="43">
        <f>+VLOOKUP($A105,'Report_Sahm''s_Rule'!$A$5:$B$918,2,FALSE)</f>
        <v>7.4</v>
      </c>
    </row>
    <row r="106" spans="1:2" x14ac:dyDescent="0.2">
      <c r="A106" s="10">
        <v>21429</v>
      </c>
      <c r="B106" s="43">
        <f>+VLOOKUP($A106,'Report_Sahm''s_Rule'!$A$5:$B$918,2,FALSE)</f>
        <v>7.1</v>
      </c>
    </row>
    <row r="107" spans="1:2" x14ac:dyDescent="0.2">
      <c r="A107" s="10">
        <v>21459</v>
      </c>
      <c r="B107" s="43">
        <f>+VLOOKUP($A107,'Report_Sahm''s_Rule'!$A$5:$B$918,2,FALSE)</f>
        <v>6.7</v>
      </c>
    </row>
    <row r="108" spans="1:2" x14ac:dyDescent="0.2">
      <c r="A108" s="10">
        <v>21490</v>
      </c>
      <c r="B108" s="43">
        <f>+VLOOKUP($A108,'Report_Sahm''s_Rule'!$A$5:$B$918,2,FALSE)</f>
        <v>6.2</v>
      </c>
    </row>
    <row r="109" spans="1:2" x14ac:dyDescent="0.2">
      <c r="A109" s="10">
        <v>21520</v>
      </c>
      <c r="B109" s="43">
        <f>+VLOOKUP($A109,'Report_Sahm''s_Rule'!$A$5:$B$918,2,FALSE)</f>
        <v>6.2</v>
      </c>
    </row>
    <row r="110" spans="1:2" x14ac:dyDescent="0.2">
      <c r="A110" s="10">
        <v>21551</v>
      </c>
      <c r="B110" s="43">
        <f>+VLOOKUP($A110,'Report_Sahm''s_Rule'!$A$5:$B$918,2,FALSE)</f>
        <v>6</v>
      </c>
    </row>
    <row r="111" spans="1:2" x14ac:dyDescent="0.2">
      <c r="A111" s="10">
        <v>21582</v>
      </c>
      <c r="B111" s="43">
        <f>+VLOOKUP($A111,'Report_Sahm''s_Rule'!$A$5:$B$918,2,FALSE)</f>
        <v>5.9</v>
      </c>
    </row>
    <row r="112" spans="1:2" x14ac:dyDescent="0.2">
      <c r="A112" s="10">
        <v>21610</v>
      </c>
      <c r="B112" s="43">
        <f>+VLOOKUP($A112,'Report_Sahm''s_Rule'!$A$5:$B$918,2,FALSE)</f>
        <v>5.6</v>
      </c>
    </row>
    <row r="113" spans="1:2" x14ac:dyDescent="0.2">
      <c r="A113" s="10">
        <v>21641</v>
      </c>
      <c r="B113" s="43">
        <f>+VLOOKUP($A113,'Report_Sahm''s_Rule'!$A$5:$B$918,2,FALSE)</f>
        <v>5.2</v>
      </c>
    </row>
    <row r="114" spans="1:2" x14ac:dyDescent="0.2">
      <c r="A114" s="10">
        <v>21671</v>
      </c>
      <c r="B114" s="43">
        <f>+VLOOKUP($A114,'Report_Sahm''s_Rule'!$A$5:$B$918,2,FALSE)</f>
        <v>5.0999999999999996</v>
      </c>
    </row>
    <row r="115" spans="1:2" x14ac:dyDescent="0.2">
      <c r="A115" s="10">
        <v>21702</v>
      </c>
      <c r="B115" s="43">
        <f>+VLOOKUP($A115,'Report_Sahm''s_Rule'!$A$5:$B$918,2,FALSE)</f>
        <v>5</v>
      </c>
    </row>
    <row r="116" spans="1:2" x14ac:dyDescent="0.2">
      <c r="A116" s="10">
        <v>21732</v>
      </c>
      <c r="B116" s="43">
        <f>+VLOOKUP($A116,'Report_Sahm''s_Rule'!$A$5:$B$918,2,FALSE)</f>
        <v>5.0999999999999996</v>
      </c>
    </row>
    <row r="117" spans="1:2" x14ac:dyDescent="0.2">
      <c r="A117" s="10">
        <v>21763</v>
      </c>
      <c r="B117" s="43">
        <f>+VLOOKUP($A117,'Report_Sahm''s_Rule'!$A$5:$B$918,2,FALSE)</f>
        <v>5.2</v>
      </c>
    </row>
    <row r="118" spans="1:2" x14ac:dyDescent="0.2">
      <c r="A118" s="10">
        <v>21794</v>
      </c>
      <c r="B118" s="43">
        <f>+VLOOKUP($A118,'Report_Sahm''s_Rule'!$A$5:$B$918,2,FALSE)</f>
        <v>5.5</v>
      </c>
    </row>
    <row r="119" spans="1:2" x14ac:dyDescent="0.2">
      <c r="A119" s="10">
        <v>21824</v>
      </c>
      <c r="B119" s="43">
        <f>+VLOOKUP($A119,'Report_Sahm''s_Rule'!$A$5:$B$918,2,FALSE)</f>
        <v>5.7</v>
      </c>
    </row>
    <row r="120" spans="1:2" x14ac:dyDescent="0.2">
      <c r="A120" s="10">
        <v>21855</v>
      </c>
      <c r="B120" s="43">
        <f>+VLOOKUP($A120,'Report_Sahm''s_Rule'!$A$5:$B$918,2,FALSE)</f>
        <v>5.8</v>
      </c>
    </row>
    <row r="121" spans="1:2" x14ac:dyDescent="0.2">
      <c r="A121" s="10">
        <v>21885</v>
      </c>
      <c r="B121" s="43">
        <f>+VLOOKUP($A121,'Report_Sahm''s_Rule'!$A$5:$B$918,2,FALSE)</f>
        <v>5.3</v>
      </c>
    </row>
    <row r="122" spans="1:2" x14ac:dyDescent="0.2">
      <c r="A122" s="10">
        <v>21916</v>
      </c>
      <c r="B122" s="43">
        <f>+VLOOKUP($A122,'Report_Sahm''s_Rule'!$A$5:$B$918,2,FALSE)</f>
        <v>5.2</v>
      </c>
    </row>
    <row r="123" spans="1:2" x14ac:dyDescent="0.2">
      <c r="A123" s="10">
        <v>21947</v>
      </c>
      <c r="B123" s="43">
        <f>+VLOOKUP($A123,'Report_Sahm''s_Rule'!$A$5:$B$918,2,FALSE)</f>
        <v>4.8</v>
      </c>
    </row>
    <row r="124" spans="1:2" x14ac:dyDescent="0.2">
      <c r="A124" s="10">
        <v>21976</v>
      </c>
      <c r="B124" s="43">
        <f>+VLOOKUP($A124,'Report_Sahm''s_Rule'!$A$5:$B$918,2,FALSE)</f>
        <v>5.4</v>
      </c>
    </row>
    <row r="125" spans="1:2" x14ac:dyDescent="0.2">
      <c r="A125" s="10">
        <v>22007</v>
      </c>
      <c r="B125" s="43">
        <f>+VLOOKUP($A125,'Report_Sahm''s_Rule'!$A$5:$B$918,2,FALSE)</f>
        <v>5.2</v>
      </c>
    </row>
    <row r="126" spans="1:2" x14ac:dyDescent="0.2">
      <c r="A126" s="10">
        <v>22037</v>
      </c>
      <c r="B126" s="43">
        <f>+VLOOKUP($A126,'Report_Sahm''s_Rule'!$A$5:$B$918,2,FALSE)</f>
        <v>5.0999999999999996</v>
      </c>
    </row>
    <row r="127" spans="1:2" x14ac:dyDescent="0.2">
      <c r="A127" s="10">
        <v>22068</v>
      </c>
      <c r="B127" s="43">
        <f>+VLOOKUP($A127,'Report_Sahm''s_Rule'!$A$5:$B$918,2,FALSE)</f>
        <v>5.4</v>
      </c>
    </row>
    <row r="128" spans="1:2" x14ac:dyDescent="0.2">
      <c r="A128" s="10">
        <v>22098</v>
      </c>
      <c r="B128" s="43">
        <f>+VLOOKUP($A128,'Report_Sahm''s_Rule'!$A$5:$B$918,2,FALSE)</f>
        <v>5.5</v>
      </c>
    </row>
    <row r="129" spans="1:2" x14ac:dyDescent="0.2">
      <c r="A129" s="10">
        <v>22129</v>
      </c>
      <c r="B129" s="43">
        <f>+VLOOKUP($A129,'Report_Sahm''s_Rule'!$A$5:$B$918,2,FALSE)</f>
        <v>5.6</v>
      </c>
    </row>
    <row r="130" spans="1:2" x14ac:dyDescent="0.2">
      <c r="A130" s="10">
        <v>22160</v>
      </c>
      <c r="B130" s="43">
        <f>+VLOOKUP($A130,'Report_Sahm''s_Rule'!$A$5:$B$918,2,FALSE)</f>
        <v>5.5</v>
      </c>
    </row>
    <row r="131" spans="1:2" x14ac:dyDescent="0.2">
      <c r="A131" s="10">
        <v>22190</v>
      </c>
      <c r="B131" s="43">
        <f>+VLOOKUP($A131,'Report_Sahm''s_Rule'!$A$5:$B$918,2,FALSE)</f>
        <v>6.1</v>
      </c>
    </row>
    <row r="132" spans="1:2" x14ac:dyDescent="0.2">
      <c r="A132" s="10">
        <v>22221</v>
      </c>
      <c r="B132" s="43">
        <f>+VLOOKUP($A132,'Report_Sahm''s_Rule'!$A$5:$B$918,2,FALSE)</f>
        <v>6.1</v>
      </c>
    </row>
    <row r="133" spans="1:2" x14ac:dyDescent="0.2">
      <c r="A133" s="10">
        <v>22251</v>
      </c>
      <c r="B133" s="43">
        <f>+VLOOKUP($A133,'Report_Sahm''s_Rule'!$A$5:$B$918,2,FALSE)</f>
        <v>6.6</v>
      </c>
    </row>
    <row r="134" spans="1:2" x14ac:dyDescent="0.2">
      <c r="A134" s="10">
        <v>22282</v>
      </c>
      <c r="B134" s="43">
        <f>+VLOOKUP($A134,'Report_Sahm''s_Rule'!$A$5:$B$918,2,FALSE)</f>
        <v>6.6</v>
      </c>
    </row>
    <row r="135" spans="1:2" x14ac:dyDescent="0.2">
      <c r="A135" s="10">
        <v>22313</v>
      </c>
      <c r="B135" s="43">
        <f>+VLOOKUP($A135,'Report_Sahm''s_Rule'!$A$5:$B$918,2,FALSE)</f>
        <v>6.9</v>
      </c>
    </row>
    <row r="136" spans="1:2" x14ac:dyDescent="0.2">
      <c r="A136" s="10">
        <v>22341</v>
      </c>
      <c r="B136" s="43">
        <f>+VLOOKUP($A136,'Report_Sahm''s_Rule'!$A$5:$B$918,2,FALSE)</f>
        <v>6.9</v>
      </c>
    </row>
    <row r="137" spans="1:2" x14ac:dyDescent="0.2">
      <c r="A137" s="10">
        <v>22372</v>
      </c>
      <c r="B137" s="43">
        <f>+VLOOKUP($A137,'Report_Sahm''s_Rule'!$A$5:$B$918,2,FALSE)</f>
        <v>7</v>
      </c>
    </row>
    <row r="138" spans="1:2" x14ac:dyDescent="0.2">
      <c r="A138" s="10">
        <v>22402</v>
      </c>
      <c r="B138" s="43">
        <f>+VLOOKUP($A138,'Report_Sahm''s_Rule'!$A$5:$B$918,2,FALSE)</f>
        <v>7.1</v>
      </c>
    </row>
    <row r="139" spans="1:2" x14ac:dyDescent="0.2">
      <c r="A139" s="10">
        <v>22433</v>
      </c>
      <c r="B139" s="43">
        <f>+VLOOKUP($A139,'Report_Sahm''s_Rule'!$A$5:$B$918,2,FALSE)</f>
        <v>6.9</v>
      </c>
    </row>
    <row r="140" spans="1:2" x14ac:dyDescent="0.2">
      <c r="A140" s="10">
        <v>22463</v>
      </c>
      <c r="B140" s="43">
        <f>+VLOOKUP($A140,'Report_Sahm''s_Rule'!$A$5:$B$918,2,FALSE)</f>
        <v>7</v>
      </c>
    </row>
    <row r="141" spans="1:2" x14ac:dyDescent="0.2">
      <c r="A141" s="10">
        <v>22494</v>
      </c>
      <c r="B141" s="43">
        <f>+VLOOKUP($A141,'Report_Sahm''s_Rule'!$A$5:$B$918,2,FALSE)</f>
        <v>6.6</v>
      </c>
    </row>
    <row r="142" spans="1:2" x14ac:dyDescent="0.2">
      <c r="A142" s="10">
        <v>22525</v>
      </c>
      <c r="B142" s="43">
        <f>+VLOOKUP($A142,'Report_Sahm''s_Rule'!$A$5:$B$918,2,FALSE)</f>
        <v>6.7</v>
      </c>
    </row>
    <row r="143" spans="1:2" x14ac:dyDescent="0.2">
      <c r="A143" s="10">
        <v>22555</v>
      </c>
      <c r="B143" s="43">
        <f>+VLOOKUP($A143,'Report_Sahm''s_Rule'!$A$5:$B$918,2,FALSE)</f>
        <v>6.5</v>
      </c>
    </row>
    <row r="144" spans="1:2" x14ac:dyDescent="0.2">
      <c r="A144" s="10">
        <v>22586</v>
      </c>
      <c r="B144" s="43">
        <f>+VLOOKUP($A144,'Report_Sahm''s_Rule'!$A$5:$B$918,2,FALSE)</f>
        <v>6.1</v>
      </c>
    </row>
    <row r="145" spans="1:2" x14ac:dyDescent="0.2">
      <c r="A145" s="10">
        <v>22616</v>
      </c>
      <c r="B145" s="43">
        <f>+VLOOKUP($A145,'Report_Sahm''s_Rule'!$A$5:$B$918,2,FALSE)</f>
        <v>6</v>
      </c>
    </row>
    <row r="146" spans="1:2" x14ac:dyDescent="0.2">
      <c r="A146" s="10">
        <v>22647</v>
      </c>
      <c r="B146" s="43">
        <f>+VLOOKUP($A146,'Report_Sahm''s_Rule'!$A$5:$B$918,2,FALSE)</f>
        <v>5.8</v>
      </c>
    </row>
    <row r="147" spans="1:2" x14ac:dyDescent="0.2">
      <c r="A147" s="10">
        <v>22678</v>
      </c>
      <c r="B147" s="43">
        <f>+VLOOKUP($A147,'Report_Sahm''s_Rule'!$A$5:$B$918,2,FALSE)</f>
        <v>5.5</v>
      </c>
    </row>
    <row r="148" spans="1:2" x14ac:dyDescent="0.2">
      <c r="A148" s="10">
        <v>22706</v>
      </c>
      <c r="B148" s="43">
        <f>+VLOOKUP($A148,'Report_Sahm''s_Rule'!$A$5:$B$918,2,FALSE)</f>
        <v>5.6</v>
      </c>
    </row>
    <row r="149" spans="1:2" x14ac:dyDescent="0.2">
      <c r="A149" s="10">
        <v>22737</v>
      </c>
      <c r="B149" s="43">
        <f>+VLOOKUP($A149,'Report_Sahm''s_Rule'!$A$5:$B$918,2,FALSE)</f>
        <v>5.6</v>
      </c>
    </row>
    <row r="150" spans="1:2" x14ac:dyDescent="0.2">
      <c r="A150" s="10">
        <v>22767</v>
      </c>
      <c r="B150" s="43">
        <f>+VLOOKUP($A150,'Report_Sahm''s_Rule'!$A$5:$B$918,2,FALSE)</f>
        <v>5.5</v>
      </c>
    </row>
    <row r="151" spans="1:2" x14ac:dyDescent="0.2">
      <c r="A151" s="10">
        <v>22798</v>
      </c>
      <c r="B151" s="43">
        <f>+VLOOKUP($A151,'Report_Sahm''s_Rule'!$A$5:$B$918,2,FALSE)</f>
        <v>5.5</v>
      </c>
    </row>
    <row r="152" spans="1:2" x14ac:dyDescent="0.2">
      <c r="A152" s="10">
        <v>22828</v>
      </c>
      <c r="B152" s="43">
        <f>+VLOOKUP($A152,'Report_Sahm''s_Rule'!$A$5:$B$918,2,FALSE)</f>
        <v>5.4</v>
      </c>
    </row>
    <row r="153" spans="1:2" x14ac:dyDescent="0.2">
      <c r="A153" s="10">
        <v>22859</v>
      </c>
      <c r="B153" s="43">
        <f>+VLOOKUP($A153,'Report_Sahm''s_Rule'!$A$5:$B$918,2,FALSE)</f>
        <v>5.7</v>
      </c>
    </row>
    <row r="154" spans="1:2" x14ac:dyDescent="0.2">
      <c r="A154" s="10">
        <v>22890</v>
      </c>
      <c r="B154" s="43">
        <f>+VLOOKUP($A154,'Report_Sahm''s_Rule'!$A$5:$B$918,2,FALSE)</f>
        <v>5.6</v>
      </c>
    </row>
    <row r="155" spans="1:2" x14ac:dyDescent="0.2">
      <c r="A155" s="10">
        <v>22920</v>
      </c>
      <c r="B155" s="43">
        <f>+VLOOKUP($A155,'Report_Sahm''s_Rule'!$A$5:$B$918,2,FALSE)</f>
        <v>5.4</v>
      </c>
    </row>
    <row r="156" spans="1:2" x14ac:dyDescent="0.2">
      <c r="A156" s="10">
        <v>22951</v>
      </c>
      <c r="B156" s="43">
        <f>+VLOOKUP($A156,'Report_Sahm''s_Rule'!$A$5:$B$918,2,FALSE)</f>
        <v>5.7</v>
      </c>
    </row>
    <row r="157" spans="1:2" x14ac:dyDescent="0.2">
      <c r="A157" s="10">
        <v>22981</v>
      </c>
      <c r="B157" s="43">
        <f>+VLOOKUP($A157,'Report_Sahm''s_Rule'!$A$5:$B$918,2,FALSE)</f>
        <v>5.5</v>
      </c>
    </row>
    <row r="158" spans="1:2" x14ac:dyDescent="0.2">
      <c r="A158" s="10">
        <v>23012</v>
      </c>
      <c r="B158" s="43">
        <f>+VLOOKUP($A158,'Report_Sahm''s_Rule'!$A$5:$B$918,2,FALSE)</f>
        <v>5.7</v>
      </c>
    </row>
    <row r="159" spans="1:2" x14ac:dyDescent="0.2">
      <c r="A159" s="10">
        <v>23043</v>
      </c>
      <c r="B159" s="43">
        <f>+VLOOKUP($A159,'Report_Sahm''s_Rule'!$A$5:$B$918,2,FALSE)</f>
        <v>5.9</v>
      </c>
    </row>
    <row r="160" spans="1:2" x14ac:dyDescent="0.2">
      <c r="A160" s="10">
        <v>23071</v>
      </c>
      <c r="B160" s="43">
        <f>+VLOOKUP($A160,'Report_Sahm''s_Rule'!$A$5:$B$918,2,FALSE)</f>
        <v>5.7</v>
      </c>
    </row>
    <row r="161" spans="1:2" x14ac:dyDescent="0.2">
      <c r="A161" s="10">
        <v>23102</v>
      </c>
      <c r="B161" s="43">
        <f>+VLOOKUP($A161,'Report_Sahm''s_Rule'!$A$5:$B$918,2,FALSE)</f>
        <v>5.7</v>
      </c>
    </row>
    <row r="162" spans="1:2" x14ac:dyDescent="0.2">
      <c r="A162" s="10">
        <v>23132</v>
      </c>
      <c r="B162" s="43">
        <f>+VLOOKUP($A162,'Report_Sahm''s_Rule'!$A$5:$B$918,2,FALSE)</f>
        <v>5.9</v>
      </c>
    </row>
    <row r="163" spans="1:2" x14ac:dyDescent="0.2">
      <c r="A163" s="10">
        <v>23163</v>
      </c>
      <c r="B163" s="43">
        <f>+VLOOKUP($A163,'Report_Sahm''s_Rule'!$A$5:$B$918,2,FALSE)</f>
        <v>5.6</v>
      </c>
    </row>
    <row r="164" spans="1:2" x14ac:dyDescent="0.2">
      <c r="A164" s="10">
        <v>23193</v>
      </c>
      <c r="B164" s="43">
        <f>+VLOOKUP($A164,'Report_Sahm''s_Rule'!$A$5:$B$918,2,FALSE)</f>
        <v>5.6</v>
      </c>
    </row>
    <row r="165" spans="1:2" x14ac:dyDescent="0.2">
      <c r="A165" s="10">
        <v>23224</v>
      </c>
      <c r="B165" s="43">
        <f>+VLOOKUP($A165,'Report_Sahm''s_Rule'!$A$5:$B$918,2,FALSE)</f>
        <v>5.4</v>
      </c>
    </row>
    <row r="166" spans="1:2" x14ac:dyDescent="0.2">
      <c r="A166" s="10">
        <v>23255</v>
      </c>
      <c r="B166" s="43">
        <f>+VLOOKUP($A166,'Report_Sahm''s_Rule'!$A$5:$B$918,2,FALSE)</f>
        <v>5.5</v>
      </c>
    </row>
    <row r="167" spans="1:2" x14ac:dyDescent="0.2">
      <c r="A167" s="10">
        <v>23285</v>
      </c>
      <c r="B167" s="43">
        <f>+VLOOKUP($A167,'Report_Sahm''s_Rule'!$A$5:$B$918,2,FALSE)</f>
        <v>5.5</v>
      </c>
    </row>
    <row r="168" spans="1:2" x14ac:dyDescent="0.2">
      <c r="A168" s="10">
        <v>23316</v>
      </c>
      <c r="B168" s="43">
        <f>+VLOOKUP($A168,'Report_Sahm''s_Rule'!$A$5:$B$918,2,FALSE)</f>
        <v>5.7</v>
      </c>
    </row>
    <row r="169" spans="1:2" x14ac:dyDescent="0.2">
      <c r="A169" s="10">
        <v>23346</v>
      </c>
      <c r="B169" s="43">
        <f>+VLOOKUP($A169,'Report_Sahm''s_Rule'!$A$5:$B$918,2,FALSE)</f>
        <v>5.5</v>
      </c>
    </row>
    <row r="170" spans="1:2" x14ac:dyDescent="0.2">
      <c r="A170" s="10">
        <v>23377</v>
      </c>
      <c r="B170" s="43">
        <f>+VLOOKUP($A170,'Report_Sahm''s_Rule'!$A$5:$B$918,2,FALSE)</f>
        <v>5.6</v>
      </c>
    </row>
    <row r="171" spans="1:2" x14ac:dyDescent="0.2">
      <c r="A171" s="10">
        <v>23408</v>
      </c>
      <c r="B171" s="43">
        <f>+VLOOKUP($A171,'Report_Sahm''s_Rule'!$A$5:$B$918,2,FALSE)</f>
        <v>5.4</v>
      </c>
    </row>
    <row r="172" spans="1:2" x14ac:dyDescent="0.2">
      <c r="A172" s="10">
        <v>23437</v>
      </c>
      <c r="B172" s="43">
        <f>+VLOOKUP($A172,'Report_Sahm''s_Rule'!$A$5:$B$918,2,FALSE)</f>
        <v>5.4</v>
      </c>
    </row>
    <row r="173" spans="1:2" x14ac:dyDescent="0.2">
      <c r="A173" s="10">
        <v>23468</v>
      </c>
      <c r="B173" s="43">
        <f>+VLOOKUP($A173,'Report_Sahm''s_Rule'!$A$5:$B$918,2,FALSE)</f>
        <v>5.3</v>
      </c>
    </row>
    <row r="174" spans="1:2" x14ac:dyDescent="0.2">
      <c r="A174" s="10">
        <v>23498</v>
      </c>
      <c r="B174" s="43">
        <f>+VLOOKUP($A174,'Report_Sahm''s_Rule'!$A$5:$B$918,2,FALSE)</f>
        <v>5.0999999999999996</v>
      </c>
    </row>
    <row r="175" spans="1:2" x14ac:dyDescent="0.2">
      <c r="A175" s="10">
        <v>23529</v>
      </c>
      <c r="B175" s="43">
        <f>+VLOOKUP($A175,'Report_Sahm''s_Rule'!$A$5:$B$918,2,FALSE)</f>
        <v>5.2</v>
      </c>
    </row>
    <row r="176" spans="1:2" x14ac:dyDescent="0.2">
      <c r="A176" s="10">
        <v>23559</v>
      </c>
      <c r="B176" s="43">
        <f>+VLOOKUP($A176,'Report_Sahm''s_Rule'!$A$5:$B$918,2,FALSE)</f>
        <v>4.9000000000000004</v>
      </c>
    </row>
    <row r="177" spans="1:2" x14ac:dyDescent="0.2">
      <c r="A177" s="10">
        <v>23590</v>
      </c>
      <c r="B177" s="43">
        <f>+VLOOKUP($A177,'Report_Sahm''s_Rule'!$A$5:$B$918,2,FALSE)</f>
        <v>5</v>
      </c>
    </row>
    <row r="178" spans="1:2" x14ac:dyDescent="0.2">
      <c r="A178" s="10">
        <v>23621</v>
      </c>
      <c r="B178" s="43">
        <f>+VLOOKUP($A178,'Report_Sahm''s_Rule'!$A$5:$B$918,2,FALSE)</f>
        <v>5.0999999999999996</v>
      </c>
    </row>
    <row r="179" spans="1:2" x14ac:dyDescent="0.2">
      <c r="A179" s="10">
        <v>23651</v>
      </c>
      <c r="B179" s="43">
        <f>+VLOOKUP($A179,'Report_Sahm''s_Rule'!$A$5:$B$918,2,FALSE)</f>
        <v>5.0999999999999996</v>
      </c>
    </row>
    <row r="180" spans="1:2" x14ac:dyDescent="0.2">
      <c r="A180" s="10">
        <v>23682</v>
      </c>
      <c r="B180" s="43">
        <f>+VLOOKUP($A180,'Report_Sahm''s_Rule'!$A$5:$B$918,2,FALSE)</f>
        <v>4.8</v>
      </c>
    </row>
    <row r="181" spans="1:2" x14ac:dyDescent="0.2">
      <c r="A181" s="10">
        <v>23712</v>
      </c>
      <c r="B181" s="43">
        <f>+VLOOKUP($A181,'Report_Sahm''s_Rule'!$A$5:$B$918,2,FALSE)</f>
        <v>5</v>
      </c>
    </row>
    <row r="182" spans="1:2" x14ac:dyDescent="0.2">
      <c r="A182" s="10">
        <v>23743</v>
      </c>
      <c r="B182" s="43">
        <f>+VLOOKUP($A182,'Report_Sahm''s_Rule'!$A$5:$B$918,2,FALSE)</f>
        <v>4.9000000000000004</v>
      </c>
    </row>
    <row r="183" spans="1:2" x14ac:dyDescent="0.2">
      <c r="A183" s="10">
        <v>23774</v>
      </c>
      <c r="B183" s="43">
        <f>+VLOOKUP($A183,'Report_Sahm''s_Rule'!$A$5:$B$918,2,FALSE)</f>
        <v>5.0999999999999996</v>
      </c>
    </row>
    <row r="184" spans="1:2" x14ac:dyDescent="0.2">
      <c r="A184" s="10">
        <v>23802</v>
      </c>
      <c r="B184" s="43">
        <f>+VLOOKUP($A184,'Report_Sahm''s_Rule'!$A$5:$B$918,2,FALSE)</f>
        <v>4.7</v>
      </c>
    </row>
    <row r="185" spans="1:2" x14ac:dyDescent="0.2">
      <c r="A185" s="10">
        <v>23833</v>
      </c>
      <c r="B185" s="43">
        <f>+VLOOKUP($A185,'Report_Sahm''s_Rule'!$A$5:$B$918,2,FALSE)</f>
        <v>4.8</v>
      </c>
    </row>
    <row r="186" spans="1:2" x14ac:dyDescent="0.2">
      <c r="A186" s="10">
        <v>23863</v>
      </c>
      <c r="B186" s="43">
        <f>+VLOOKUP($A186,'Report_Sahm''s_Rule'!$A$5:$B$918,2,FALSE)</f>
        <v>4.5999999999999996</v>
      </c>
    </row>
    <row r="187" spans="1:2" x14ac:dyDescent="0.2">
      <c r="A187" s="10">
        <v>23894</v>
      </c>
      <c r="B187" s="43">
        <f>+VLOOKUP($A187,'Report_Sahm''s_Rule'!$A$5:$B$918,2,FALSE)</f>
        <v>4.5999999999999996</v>
      </c>
    </row>
    <row r="188" spans="1:2" x14ac:dyDescent="0.2">
      <c r="A188" s="10">
        <v>23924</v>
      </c>
      <c r="B188" s="43">
        <f>+VLOOKUP($A188,'Report_Sahm''s_Rule'!$A$5:$B$918,2,FALSE)</f>
        <v>4.4000000000000004</v>
      </c>
    </row>
    <row r="189" spans="1:2" x14ac:dyDescent="0.2">
      <c r="A189" s="10">
        <v>23955</v>
      </c>
      <c r="B189" s="43">
        <f>+VLOOKUP($A189,'Report_Sahm''s_Rule'!$A$5:$B$918,2,FALSE)</f>
        <v>4.4000000000000004</v>
      </c>
    </row>
    <row r="190" spans="1:2" x14ac:dyDescent="0.2">
      <c r="A190" s="10">
        <v>23986</v>
      </c>
      <c r="B190" s="43">
        <f>+VLOOKUP($A190,'Report_Sahm''s_Rule'!$A$5:$B$918,2,FALSE)</f>
        <v>4.3</v>
      </c>
    </row>
    <row r="191" spans="1:2" x14ac:dyDescent="0.2">
      <c r="A191" s="10">
        <v>24016</v>
      </c>
      <c r="B191" s="43">
        <f>+VLOOKUP($A191,'Report_Sahm''s_Rule'!$A$5:$B$918,2,FALSE)</f>
        <v>4.2</v>
      </c>
    </row>
    <row r="192" spans="1:2" x14ac:dyDescent="0.2">
      <c r="A192" s="10">
        <v>24047</v>
      </c>
      <c r="B192" s="43">
        <f>+VLOOKUP($A192,'Report_Sahm''s_Rule'!$A$5:$B$918,2,FALSE)</f>
        <v>4.0999999999999996</v>
      </c>
    </row>
    <row r="193" spans="1:2" x14ac:dyDescent="0.2">
      <c r="A193" s="10">
        <v>24077</v>
      </c>
      <c r="B193" s="43">
        <f>+VLOOKUP($A193,'Report_Sahm''s_Rule'!$A$5:$B$918,2,FALSE)</f>
        <v>4</v>
      </c>
    </row>
    <row r="194" spans="1:2" x14ac:dyDescent="0.2">
      <c r="A194" s="10">
        <v>24108</v>
      </c>
      <c r="B194" s="43">
        <f>+VLOOKUP($A194,'Report_Sahm''s_Rule'!$A$5:$B$918,2,FALSE)</f>
        <v>4</v>
      </c>
    </row>
    <row r="195" spans="1:2" x14ac:dyDescent="0.2">
      <c r="A195" s="10">
        <v>24139</v>
      </c>
      <c r="B195" s="43">
        <f>+VLOOKUP($A195,'Report_Sahm''s_Rule'!$A$5:$B$918,2,FALSE)</f>
        <v>3.8</v>
      </c>
    </row>
    <row r="196" spans="1:2" x14ac:dyDescent="0.2">
      <c r="A196" s="10">
        <v>24167</v>
      </c>
      <c r="B196" s="43">
        <f>+VLOOKUP($A196,'Report_Sahm''s_Rule'!$A$5:$B$918,2,FALSE)</f>
        <v>3.8</v>
      </c>
    </row>
    <row r="197" spans="1:2" x14ac:dyDescent="0.2">
      <c r="A197" s="10">
        <v>24198</v>
      </c>
      <c r="B197" s="43">
        <f>+VLOOKUP($A197,'Report_Sahm''s_Rule'!$A$5:$B$918,2,FALSE)</f>
        <v>3.8</v>
      </c>
    </row>
    <row r="198" spans="1:2" x14ac:dyDescent="0.2">
      <c r="A198" s="10">
        <v>24228</v>
      </c>
      <c r="B198" s="43">
        <f>+VLOOKUP($A198,'Report_Sahm''s_Rule'!$A$5:$B$918,2,FALSE)</f>
        <v>3.9</v>
      </c>
    </row>
    <row r="199" spans="1:2" x14ac:dyDescent="0.2">
      <c r="A199" s="10">
        <v>24259</v>
      </c>
      <c r="B199" s="43">
        <f>+VLOOKUP($A199,'Report_Sahm''s_Rule'!$A$5:$B$918,2,FALSE)</f>
        <v>3.8</v>
      </c>
    </row>
    <row r="200" spans="1:2" x14ac:dyDescent="0.2">
      <c r="A200" s="10">
        <v>24289</v>
      </c>
      <c r="B200" s="43">
        <f>+VLOOKUP($A200,'Report_Sahm''s_Rule'!$A$5:$B$918,2,FALSE)</f>
        <v>3.8</v>
      </c>
    </row>
    <row r="201" spans="1:2" x14ac:dyDescent="0.2">
      <c r="A201" s="10">
        <v>24320</v>
      </c>
      <c r="B201" s="43">
        <f>+VLOOKUP($A201,'Report_Sahm''s_Rule'!$A$5:$B$918,2,FALSE)</f>
        <v>3.8</v>
      </c>
    </row>
    <row r="202" spans="1:2" x14ac:dyDescent="0.2">
      <c r="A202" s="10">
        <v>24351</v>
      </c>
      <c r="B202" s="43">
        <f>+VLOOKUP($A202,'Report_Sahm''s_Rule'!$A$5:$B$918,2,FALSE)</f>
        <v>3.7</v>
      </c>
    </row>
    <row r="203" spans="1:2" x14ac:dyDescent="0.2">
      <c r="A203" s="10">
        <v>24381</v>
      </c>
      <c r="B203" s="43">
        <f>+VLOOKUP($A203,'Report_Sahm''s_Rule'!$A$5:$B$918,2,FALSE)</f>
        <v>3.7</v>
      </c>
    </row>
    <row r="204" spans="1:2" x14ac:dyDescent="0.2">
      <c r="A204" s="10">
        <v>24412</v>
      </c>
      <c r="B204" s="43">
        <f>+VLOOKUP($A204,'Report_Sahm''s_Rule'!$A$5:$B$918,2,FALSE)</f>
        <v>3.6</v>
      </c>
    </row>
    <row r="205" spans="1:2" x14ac:dyDescent="0.2">
      <c r="A205" s="10">
        <v>24442</v>
      </c>
      <c r="B205" s="43">
        <f>+VLOOKUP($A205,'Report_Sahm''s_Rule'!$A$5:$B$918,2,FALSE)</f>
        <v>3.8</v>
      </c>
    </row>
    <row r="206" spans="1:2" x14ac:dyDescent="0.2">
      <c r="A206" s="10">
        <v>24473</v>
      </c>
      <c r="B206" s="43">
        <f>+VLOOKUP($A206,'Report_Sahm''s_Rule'!$A$5:$B$918,2,FALSE)</f>
        <v>3.9</v>
      </c>
    </row>
    <row r="207" spans="1:2" x14ac:dyDescent="0.2">
      <c r="A207" s="10">
        <v>24504</v>
      </c>
      <c r="B207" s="43">
        <f>+VLOOKUP($A207,'Report_Sahm''s_Rule'!$A$5:$B$918,2,FALSE)</f>
        <v>3.8</v>
      </c>
    </row>
    <row r="208" spans="1:2" x14ac:dyDescent="0.2">
      <c r="A208" s="10">
        <v>24532</v>
      </c>
      <c r="B208" s="43">
        <f>+VLOOKUP($A208,'Report_Sahm''s_Rule'!$A$5:$B$918,2,FALSE)</f>
        <v>3.8</v>
      </c>
    </row>
    <row r="209" spans="1:2" x14ac:dyDescent="0.2">
      <c r="A209" s="10">
        <v>24563</v>
      </c>
      <c r="B209" s="43">
        <f>+VLOOKUP($A209,'Report_Sahm''s_Rule'!$A$5:$B$918,2,FALSE)</f>
        <v>3.8</v>
      </c>
    </row>
    <row r="210" spans="1:2" x14ac:dyDescent="0.2">
      <c r="A210" s="10">
        <v>24593</v>
      </c>
      <c r="B210" s="43">
        <f>+VLOOKUP($A210,'Report_Sahm''s_Rule'!$A$5:$B$918,2,FALSE)</f>
        <v>3.8</v>
      </c>
    </row>
    <row r="211" spans="1:2" x14ac:dyDescent="0.2">
      <c r="A211" s="10">
        <v>24624</v>
      </c>
      <c r="B211" s="43">
        <f>+VLOOKUP($A211,'Report_Sahm''s_Rule'!$A$5:$B$918,2,FALSE)</f>
        <v>3.9</v>
      </c>
    </row>
    <row r="212" spans="1:2" x14ac:dyDescent="0.2">
      <c r="A212" s="10">
        <v>24654</v>
      </c>
      <c r="B212" s="43">
        <f>+VLOOKUP($A212,'Report_Sahm''s_Rule'!$A$5:$B$918,2,FALSE)</f>
        <v>3.8</v>
      </c>
    </row>
    <row r="213" spans="1:2" x14ac:dyDescent="0.2">
      <c r="A213" s="10">
        <v>24685</v>
      </c>
      <c r="B213" s="43">
        <f>+VLOOKUP($A213,'Report_Sahm''s_Rule'!$A$5:$B$918,2,FALSE)</f>
        <v>3.8</v>
      </c>
    </row>
    <row r="214" spans="1:2" x14ac:dyDescent="0.2">
      <c r="A214" s="10">
        <v>24716</v>
      </c>
      <c r="B214" s="43">
        <f>+VLOOKUP($A214,'Report_Sahm''s_Rule'!$A$5:$B$918,2,FALSE)</f>
        <v>3.8</v>
      </c>
    </row>
    <row r="215" spans="1:2" x14ac:dyDescent="0.2">
      <c r="A215" s="10">
        <v>24746</v>
      </c>
      <c r="B215" s="43">
        <f>+VLOOKUP($A215,'Report_Sahm''s_Rule'!$A$5:$B$918,2,FALSE)</f>
        <v>4</v>
      </c>
    </row>
    <row r="216" spans="1:2" x14ac:dyDescent="0.2">
      <c r="A216" s="10">
        <v>24777</v>
      </c>
      <c r="B216" s="43">
        <f>+VLOOKUP($A216,'Report_Sahm''s_Rule'!$A$5:$B$918,2,FALSE)</f>
        <v>3.9</v>
      </c>
    </row>
    <row r="217" spans="1:2" x14ac:dyDescent="0.2">
      <c r="A217" s="10">
        <v>24807</v>
      </c>
      <c r="B217" s="43">
        <f>+VLOOKUP($A217,'Report_Sahm''s_Rule'!$A$5:$B$918,2,FALSE)</f>
        <v>3.8</v>
      </c>
    </row>
    <row r="218" spans="1:2" x14ac:dyDescent="0.2">
      <c r="A218" s="10">
        <v>24838</v>
      </c>
      <c r="B218" s="43">
        <f>+VLOOKUP($A218,'Report_Sahm''s_Rule'!$A$5:$B$918,2,FALSE)</f>
        <v>3.7</v>
      </c>
    </row>
    <row r="219" spans="1:2" x14ac:dyDescent="0.2">
      <c r="A219" s="10">
        <v>24869</v>
      </c>
      <c r="B219" s="43">
        <f>+VLOOKUP($A219,'Report_Sahm''s_Rule'!$A$5:$B$918,2,FALSE)</f>
        <v>3.8</v>
      </c>
    </row>
    <row r="220" spans="1:2" x14ac:dyDescent="0.2">
      <c r="A220" s="10">
        <v>24898</v>
      </c>
      <c r="B220" s="43">
        <f>+VLOOKUP($A220,'Report_Sahm''s_Rule'!$A$5:$B$918,2,FALSE)</f>
        <v>3.7</v>
      </c>
    </row>
    <row r="221" spans="1:2" x14ac:dyDescent="0.2">
      <c r="A221" s="10">
        <v>24929</v>
      </c>
      <c r="B221" s="43">
        <f>+VLOOKUP($A221,'Report_Sahm''s_Rule'!$A$5:$B$918,2,FALSE)</f>
        <v>3.5</v>
      </c>
    </row>
    <row r="222" spans="1:2" x14ac:dyDescent="0.2">
      <c r="A222" s="10">
        <v>24959</v>
      </c>
      <c r="B222" s="43">
        <f>+VLOOKUP($A222,'Report_Sahm''s_Rule'!$A$5:$B$918,2,FALSE)</f>
        <v>3.5</v>
      </c>
    </row>
    <row r="223" spans="1:2" x14ac:dyDescent="0.2">
      <c r="A223" s="10">
        <v>24990</v>
      </c>
      <c r="B223" s="43">
        <f>+VLOOKUP($A223,'Report_Sahm''s_Rule'!$A$5:$B$918,2,FALSE)</f>
        <v>3.7</v>
      </c>
    </row>
    <row r="224" spans="1:2" x14ac:dyDescent="0.2">
      <c r="A224" s="10">
        <v>25020</v>
      </c>
      <c r="B224" s="43">
        <f>+VLOOKUP($A224,'Report_Sahm''s_Rule'!$A$5:$B$918,2,FALSE)</f>
        <v>3.7</v>
      </c>
    </row>
    <row r="225" spans="1:2" x14ac:dyDescent="0.2">
      <c r="A225" s="10">
        <v>25051</v>
      </c>
      <c r="B225" s="43">
        <f>+VLOOKUP($A225,'Report_Sahm''s_Rule'!$A$5:$B$918,2,FALSE)</f>
        <v>3.5</v>
      </c>
    </row>
    <row r="226" spans="1:2" x14ac:dyDescent="0.2">
      <c r="A226" s="10">
        <v>25082</v>
      </c>
      <c r="B226" s="43">
        <f>+VLOOKUP($A226,'Report_Sahm''s_Rule'!$A$5:$B$918,2,FALSE)</f>
        <v>3.4</v>
      </c>
    </row>
    <row r="227" spans="1:2" x14ac:dyDescent="0.2">
      <c r="A227" s="10">
        <v>25112</v>
      </c>
      <c r="B227" s="43">
        <f>+VLOOKUP($A227,'Report_Sahm''s_Rule'!$A$5:$B$918,2,FALSE)</f>
        <v>3.4</v>
      </c>
    </row>
    <row r="228" spans="1:2" x14ac:dyDescent="0.2">
      <c r="A228" s="10">
        <v>25143</v>
      </c>
      <c r="B228" s="43">
        <f>+VLOOKUP($A228,'Report_Sahm''s_Rule'!$A$5:$B$918,2,FALSE)</f>
        <v>3.4</v>
      </c>
    </row>
    <row r="229" spans="1:2" x14ac:dyDescent="0.2">
      <c r="A229" s="10">
        <v>25173</v>
      </c>
      <c r="B229" s="43">
        <f>+VLOOKUP($A229,'Report_Sahm''s_Rule'!$A$5:$B$918,2,FALSE)</f>
        <v>3.4</v>
      </c>
    </row>
    <row r="230" spans="1:2" x14ac:dyDescent="0.2">
      <c r="A230" s="10">
        <v>25204</v>
      </c>
      <c r="B230" s="43">
        <f>+VLOOKUP($A230,'Report_Sahm''s_Rule'!$A$5:$B$918,2,FALSE)</f>
        <v>3.4</v>
      </c>
    </row>
    <row r="231" spans="1:2" x14ac:dyDescent="0.2">
      <c r="A231" s="10">
        <v>25235</v>
      </c>
      <c r="B231" s="43">
        <f>+VLOOKUP($A231,'Report_Sahm''s_Rule'!$A$5:$B$918,2,FALSE)</f>
        <v>3.4</v>
      </c>
    </row>
    <row r="232" spans="1:2" x14ac:dyDescent="0.2">
      <c r="A232" s="10">
        <v>25263</v>
      </c>
      <c r="B232" s="43">
        <f>+VLOOKUP($A232,'Report_Sahm''s_Rule'!$A$5:$B$918,2,FALSE)</f>
        <v>3.4</v>
      </c>
    </row>
    <row r="233" spans="1:2" x14ac:dyDescent="0.2">
      <c r="A233" s="10">
        <v>25294</v>
      </c>
      <c r="B233" s="43">
        <f>+VLOOKUP($A233,'Report_Sahm''s_Rule'!$A$5:$B$918,2,FALSE)</f>
        <v>3.4</v>
      </c>
    </row>
    <row r="234" spans="1:2" x14ac:dyDescent="0.2">
      <c r="A234" s="10">
        <v>25324</v>
      </c>
      <c r="B234" s="43">
        <f>+VLOOKUP($A234,'Report_Sahm''s_Rule'!$A$5:$B$918,2,FALSE)</f>
        <v>3.4</v>
      </c>
    </row>
    <row r="235" spans="1:2" x14ac:dyDescent="0.2">
      <c r="A235" s="10">
        <v>25355</v>
      </c>
      <c r="B235" s="43">
        <f>+VLOOKUP($A235,'Report_Sahm''s_Rule'!$A$5:$B$918,2,FALSE)</f>
        <v>3.5</v>
      </c>
    </row>
    <row r="236" spans="1:2" x14ac:dyDescent="0.2">
      <c r="A236" s="10">
        <v>25385</v>
      </c>
      <c r="B236" s="43">
        <f>+VLOOKUP($A236,'Report_Sahm''s_Rule'!$A$5:$B$918,2,FALSE)</f>
        <v>3.5</v>
      </c>
    </row>
    <row r="237" spans="1:2" x14ac:dyDescent="0.2">
      <c r="A237" s="10">
        <v>25416</v>
      </c>
      <c r="B237" s="43">
        <f>+VLOOKUP($A237,'Report_Sahm''s_Rule'!$A$5:$B$918,2,FALSE)</f>
        <v>3.5</v>
      </c>
    </row>
    <row r="238" spans="1:2" x14ac:dyDescent="0.2">
      <c r="A238" s="10">
        <v>25447</v>
      </c>
      <c r="B238" s="43">
        <f>+VLOOKUP($A238,'Report_Sahm''s_Rule'!$A$5:$B$918,2,FALSE)</f>
        <v>3.7</v>
      </c>
    </row>
    <row r="239" spans="1:2" x14ac:dyDescent="0.2">
      <c r="A239" s="10">
        <v>25477</v>
      </c>
      <c r="B239" s="43">
        <f>+VLOOKUP($A239,'Report_Sahm''s_Rule'!$A$5:$B$918,2,FALSE)</f>
        <v>3.7</v>
      </c>
    </row>
    <row r="240" spans="1:2" x14ac:dyDescent="0.2">
      <c r="A240" s="10">
        <v>25508</v>
      </c>
      <c r="B240" s="43">
        <f>+VLOOKUP($A240,'Report_Sahm''s_Rule'!$A$5:$B$918,2,FALSE)</f>
        <v>3.5</v>
      </c>
    </row>
    <row r="241" spans="1:2" x14ac:dyDescent="0.2">
      <c r="A241" s="10">
        <v>25538</v>
      </c>
      <c r="B241" s="43">
        <f>+VLOOKUP($A241,'Report_Sahm''s_Rule'!$A$5:$B$918,2,FALSE)</f>
        <v>3.5</v>
      </c>
    </row>
    <row r="242" spans="1:2" x14ac:dyDescent="0.2">
      <c r="A242" s="10">
        <v>25569</v>
      </c>
      <c r="B242" s="43">
        <f>+VLOOKUP($A242,'Report_Sahm''s_Rule'!$A$5:$B$918,2,FALSE)</f>
        <v>3.9</v>
      </c>
    </row>
    <row r="243" spans="1:2" x14ac:dyDescent="0.2">
      <c r="A243" s="10">
        <v>25600</v>
      </c>
      <c r="B243" s="43">
        <f>+VLOOKUP($A243,'Report_Sahm''s_Rule'!$A$5:$B$918,2,FALSE)</f>
        <v>4.2</v>
      </c>
    </row>
    <row r="244" spans="1:2" x14ac:dyDescent="0.2">
      <c r="A244" s="10">
        <v>25628</v>
      </c>
      <c r="B244" s="43">
        <f>+VLOOKUP($A244,'Report_Sahm''s_Rule'!$A$5:$B$918,2,FALSE)</f>
        <v>4.4000000000000004</v>
      </c>
    </row>
    <row r="245" spans="1:2" x14ac:dyDescent="0.2">
      <c r="A245" s="10">
        <v>25659</v>
      </c>
      <c r="B245" s="43">
        <f>+VLOOKUP($A245,'Report_Sahm''s_Rule'!$A$5:$B$918,2,FALSE)</f>
        <v>4.5999999999999996</v>
      </c>
    </row>
    <row r="246" spans="1:2" x14ac:dyDescent="0.2">
      <c r="A246" s="10">
        <v>25689</v>
      </c>
      <c r="B246" s="43">
        <f>+VLOOKUP($A246,'Report_Sahm''s_Rule'!$A$5:$B$918,2,FALSE)</f>
        <v>4.8</v>
      </c>
    </row>
    <row r="247" spans="1:2" x14ac:dyDescent="0.2">
      <c r="A247" s="10">
        <v>25720</v>
      </c>
      <c r="B247" s="43">
        <f>+VLOOKUP($A247,'Report_Sahm''s_Rule'!$A$5:$B$918,2,FALSE)</f>
        <v>4.9000000000000004</v>
      </c>
    </row>
    <row r="248" spans="1:2" x14ac:dyDescent="0.2">
      <c r="A248" s="10">
        <v>25750</v>
      </c>
      <c r="B248" s="43">
        <f>+VLOOKUP($A248,'Report_Sahm''s_Rule'!$A$5:$B$918,2,FALSE)</f>
        <v>5</v>
      </c>
    </row>
    <row r="249" spans="1:2" x14ac:dyDescent="0.2">
      <c r="A249" s="10">
        <v>25781</v>
      </c>
      <c r="B249" s="43">
        <f>+VLOOKUP($A249,'Report_Sahm''s_Rule'!$A$5:$B$918,2,FALSE)</f>
        <v>5.0999999999999996</v>
      </c>
    </row>
    <row r="250" spans="1:2" x14ac:dyDescent="0.2">
      <c r="A250" s="10">
        <v>25812</v>
      </c>
      <c r="B250" s="43">
        <f>+VLOOKUP($A250,'Report_Sahm''s_Rule'!$A$5:$B$918,2,FALSE)</f>
        <v>5.4</v>
      </c>
    </row>
    <row r="251" spans="1:2" x14ac:dyDescent="0.2">
      <c r="A251" s="10">
        <v>25842</v>
      </c>
      <c r="B251" s="43">
        <f>+VLOOKUP($A251,'Report_Sahm''s_Rule'!$A$5:$B$918,2,FALSE)</f>
        <v>5.5</v>
      </c>
    </row>
    <row r="252" spans="1:2" x14ac:dyDescent="0.2">
      <c r="A252" s="10">
        <v>25873</v>
      </c>
      <c r="B252" s="43">
        <f>+VLOOKUP($A252,'Report_Sahm''s_Rule'!$A$5:$B$918,2,FALSE)</f>
        <v>5.9</v>
      </c>
    </row>
    <row r="253" spans="1:2" x14ac:dyDescent="0.2">
      <c r="A253" s="10">
        <v>25903</v>
      </c>
      <c r="B253" s="43">
        <f>+VLOOKUP($A253,'Report_Sahm''s_Rule'!$A$5:$B$918,2,FALSE)</f>
        <v>6.1</v>
      </c>
    </row>
    <row r="254" spans="1:2" x14ac:dyDescent="0.2">
      <c r="A254" s="10">
        <v>25934</v>
      </c>
      <c r="B254" s="43">
        <f>+VLOOKUP($A254,'Report_Sahm''s_Rule'!$A$5:$B$918,2,FALSE)</f>
        <v>5.9</v>
      </c>
    </row>
    <row r="255" spans="1:2" x14ac:dyDescent="0.2">
      <c r="A255" s="10">
        <v>25965</v>
      </c>
      <c r="B255" s="43">
        <f>+VLOOKUP($A255,'Report_Sahm''s_Rule'!$A$5:$B$918,2,FALSE)</f>
        <v>5.9</v>
      </c>
    </row>
    <row r="256" spans="1:2" x14ac:dyDescent="0.2">
      <c r="A256" s="10">
        <v>25993</v>
      </c>
      <c r="B256" s="43">
        <f>+VLOOKUP($A256,'Report_Sahm''s_Rule'!$A$5:$B$918,2,FALSE)</f>
        <v>6</v>
      </c>
    </row>
    <row r="257" spans="1:2" x14ac:dyDescent="0.2">
      <c r="A257" s="10">
        <v>26024</v>
      </c>
      <c r="B257" s="43">
        <f>+VLOOKUP($A257,'Report_Sahm''s_Rule'!$A$5:$B$918,2,FALSE)</f>
        <v>5.9</v>
      </c>
    </row>
    <row r="258" spans="1:2" x14ac:dyDescent="0.2">
      <c r="A258" s="10">
        <v>26054</v>
      </c>
      <c r="B258" s="43">
        <f>+VLOOKUP($A258,'Report_Sahm''s_Rule'!$A$5:$B$918,2,FALSE)</f>
        <v>5.9</v>
      </c>
    </row>
    <row r="259" spans="1:2" x14ac:dyDescent="0.2">
      <c r="A259" s="10">
        <v>26085</v>
      </c>
      <c r="B259" s="43">
        <f>+VLOOKUP($A259,'Report_Sahm''s_Rule'!$A$5:$B$918,2,FALSE)</f>
        <v>5.9</v>
      </c>
    </row>
    <row r="260" spans="1:2" x14ac:dyDescent="0.2">
      <c r="A260" s="10">
        <v>26115</v>
      </c>
      <c r="B260" s="43">
        <f>+VLOOKUP($A260,'Report_Sahm''s_Rule'!$A$5:$B$918,2,FALSE)</f>
        <v>6</v>
      </c>
    </row>
    <row r="261" spans="1:2" x14ac:dyDescent="0.2">
      <c r="A261" s="10">
        <v>26146</v>
      </c>
      <c r="B261" s="43">
        <f>+VLOOKUP($A261,'Report_Sahm''s_Rule'!$A$5:$B$918,2,FALSE)</f>
        <v>6.1</v>
      </c>
    </row>
    <row r="262" spans="1:2" x14ac:dyDescent="0.2">
      <c r="A262" s="10">
        <v>26177</v>
      </c>
      <c r="B262" s="43">
        <f>+VLOOKUP($A262,'Report_Sahm''s_Rule'!$A$5:$B$918,2,FALSE)</f>
        <v>6</v>
      </c>
    </row>
    <row r="263" spans="1:2" x14ac:dyDescent="0.2">
      <c r="A263" s="10">
        <v>26207</v>
      </c>
      <c r="B263" s="43">
        <f>+VLOOKUP($A263,'Report_Sahm''s_Rule'!$A$5:$B$918,2,FALSE)</f>
        <v>5.8</v>
      </c>
    </row>
    <row r="264" spans="1:2" x14ac:dyDescent="0.2">
      <c r="A264" s="10">
        <v>26238</v>
      </c>
      <c r="B264" s="43">
        <f>+VLOOKUP($A264,'Report_Sahm''s_Rule'!$A$5:$B$918,2,FALSE)</f>
        <v>6</v>
      </c>
    </row>
    <row r="265" spans="1:2" x14ac:dyDescent="0.2">
      <c r="A265" s="10">
        <v>26268</v>
      </c>
      <c r="B265" s="43">
        <f>+VLOOKUP($A265,'Report_Sahm''s_Rule'!$A$5:$B$918,2,FALSE)</f>
        <v>6</v>
      </c>
    </row>
    <row r="266" spans="1:2" x14ac:dyDescent="0.2">
      <c r="A266" s="10">
        <v>26299</v>
      </c>
      <c r="B266" s="43">
        <f>+VLOOKUP($A266,'Report_Sahm''s_Rule'!$A$5:$B$918,2,FALSE)</f>
        <v>5.8</v>
      </c>
    </row>
    <row r="267" spans="1:2" x14ac:dyDescent="0.2">
      <c r="A267" s="10">
        <v>26330</v>
      </c>
      <c r="B267" s="43">
        <f>+VLOOKUP($A267,'Report_Sahm''s_Rule'!$A$5:$B$918,2,FALSE)</f>
        <v>5.7</v>
      </c>
    </row>
    <row r="268" spans="1:2" x14ac:dyDescent="0.2">
      <c r="A268" s="10">
        <v>26359</v>
      </c>
      <c r="B268" s="43">
        <f>+VLOOKUP($A268,'Report_Sahm''s_Rule'!$A$5:$B$918,2,FALSE)</f>
        <v>5.8</v>
      </c>
    </row>
    <row r="269" spans="1:2" x14ac:dyDescent="0.2">
      <c r="A269" s="10">
        <v>26390</v>
      </c>
      <c r="B269" s="43">
        <f>+VLOOKUP($A269,'Report_Sahm''s_Rule'!$A$5:$B$918,2,FALSE)</f>
        <v>5.7</v>
      </c>
    </row>
    <row r="270" spans="1:2" x14ac:dyDescent="0.2">
      <c r="A270" s="10">
        <v>26420</v>
      </c>
      <c r="B270" s="43">
        <f>+VLOOKUP($A270,'Report_Sahm''s_Rule'!$A$5:$B$918,2,FALSE)</f>
        <v>5.7</v>
      </c>
    </row>
    <row r="271" spans="1:2" x14ac:dyDescent="0.2">
      <c r="A271" s="10">
        <v>26451</v>
      </c>
      <c r="B271" s="43">
        <f>+VLOOKUP($A271,'Report_Sahm''s_Rule'!$A$5:$B$918,2,FALSE)</f>
        <v>5.7</v>
      </c>
    </row>
    <row r="272" spans="1:2" x14ac:dyDescent="0.2">
      <c r="A272" s="10">
        <v>26481</v>
      </c>
      <c r="B272" s="43">
        <f>+VLOOKUP($A272,'Report_Sahm''s_Rule'!$A$5:$B$918,2,FALSE)</f>
        <v>5.6</v>
      </c>
    </row>
    <row r="273" spans="1:2" x14ac:dyDescent="0.2">
      <c r="A273" s="10">
        <v>26512</v>
      </c>
      <c r="B273" s="43">
        <f>+VLOOKUP($A273,'Report_Sahm''s_Rule'!$A$5:$B$918,2,FALSE)</f>
        <v>5.6</v>
      </c>
    </row>
    <row r="274" spans="1:2" x14ac:dyDescent="0.2">
      <c r="A274" s="10">
        <v>26543</v>
      </c>
      <c r="B274" s="43">
        <f>+VLOOKUP($A274,'Report_Sahm''s_Rule'!$A$5:$B$918,2,FALSE)</f>
        <v>5.5</v>
      </c>
    </row>
    <row r="275" spans="1:2" x14ac:dyDescent="0.2">
      <c r="A275" s="10">
        <v>26573</v>
      </c>
      <c r="B275" s="43">
        <f>+VLOOKUP($A275,'Report_Sahm''s_Rule'!$A$5:$B$918,2,FALSE)</f>
        <v>5.6</v>
      </c>
    </row>
    <row r="276" spans="1:2" x14ac:dyDescent="0.2">
      <c r="A276" s="10">
        <v>26604</v>
      </c>
      <c r="B276" s="43">
        <f>+VLOOKUP($A276,'Report_Sahm''s_Rule'!$A$5:$B$918,2,FALSE)</f>
        <v>5.3</v>
      </c>
    </row>
    <row r="277" spans="1:2" x14ac:dyDescent="0.2">
      <c r="A277" s="10">
        <v>26634</v>
      </c>
      <c r="B277" s="43">
        <f>+VLOOKUP($A277,'Report_Sahm''s_Rule'!$A$5:$B$918,2,FALSE)</f>
        <v>5.2</v>
      </c>
    </row>
    <row r="278" spans="1:2" x14ac:dyDescent="0.2">
      <c r="A278" s="10">
        <v>26665</v>
      </c>
      <c r="B278" s="43">
        <f>+VLOOKUP($A278,'Report_Sahm''s_Rule'!$A$5:$B$918,2,FALSE)</f>
        <v>4.9000000000000004</v>
      </c>
    </row>
    <row r="279" spans="1:2" x14ac:dyDescent="0.2">
      <c r="A279" s="10">
        <v>26696</v>
      </c>
      <c r="B279" s="43">
        <f>+VLOOKUP($A279,'Report_Sahm''s_Rule'!$A$5:$B$918,2,FALSE)</f>
        <v>5</v>
      </c>
    </row>
    <row r="280" spans="1:2" x14ac:dyDescent="0.2">
      <c r="A280" s="10">
        <v>26724</v>
      </c>
      <c r="B280" s="43">
        <f>+VLOOKUP($A280,'Report_Sahm''s_Rule'!$A$5:$B$918,2,FALSE)</f>
        <v>4.9000000000000004</v>
      </c>
    </row>
    <row r="281" spans="1:2" x14ac:dyDescent="0.2">
      <c r="A281" s="10">
        <v>26755</v>
      </c>
      <c r="B281" s="43">
        <f>+VLOOKUP($A281,'Report_Sahm''s_Rule'!$A$5:$B$918,2,FALSE)</f>
        <v>5</v>
      </c>
    </row>
    <row r="282" spans="1:2" x14ac:dyDescent="0.2">
      <c r="A282" s="10">
        <v>26785</v>
      </c>
      <c r="B282" s="43">
        <f>+VLOOKUP($A282,'Report_Sahm''s_Rule'!$A$5:$B$918,2,FALSE)</f>
        <v>4.9000000000000004</v>
      </c>
    </row>
    <row r="283" spans="1:2" x14ac:dyDescent="0.2">
      <c r="A283" s="10">
        <v>26816</v>
      </c>
      <c r="B283" s="43">
        <f>+VLOOKUP($A283,'Report_Sahm''s_Rule'!$A$5:$B$918,2,FALSE)</f>
        <v>4.9000000000000004</v>
      </c>
    </row>
    <row r="284" spans="1:2" x14ac:dyDescent="0.2">
      <c r="A284" s="10">
        <v>26846</v>
      </c>
      <c r="B284" s="43">
        <f>+VLOOKUP($A284,'Report_Sahm''s_Rule'!$A$5:$B$918,2,FALSE)</f>
        <v>4.8</v>
      </c>
    </row>
    <row r="285" spans="1:2" x14ac:dyDescent="0.2">
      <c r="A285" s="10">
        <v>26877</v>
      </c>
      <c r="B285" s="43">
        <f>+VLOOKUP($A285,'Report_Sahm''s_Rule'!$A$5:$B$918,2,FALSE)</f>
        <v>4.8</v>
      </c>
    </row>
    <row r="286" spans="1:2" x14ac:dyDescent="0.2">
      <c r="A286" s="10">
        <v>26908</v>
      </c>
      <c r="B286" s="43">
        <f>+VLOOKUP($A286,'Report_Sahm''s_Rule'!$A$5:$B$918,2,FALSE)</f>
        <v>4.8</v>
      </c>
    </row>
    <row r="287" spans="1:2" x14ac:dyDescent="0.2">
      <c r="A287" s="10">
        <v>26938</v>
      </c>
      <c r="B287" s="43">
        <f>+VLOOKUP($A287,'Report_Sahm''s_Rule'!$A$5:$B$918,2,FALSE)</f>
        <v>4.5999999999999996</v>
      </c>
    </row>
    <row r="288" spans="1:2" x14ac:dyDescent="0.2">
      <c r="A288" s="10">
        <v>26969</v>
      </c>
      <c r="B288" s="43">
        <f>+VLOOKUP($A288,'Report_Sahm''s_Rule'!$A$5:$B$918,2,FALSE)</f>
        <v>4.8</v>
      </c>
    </row>
    <row r="289" spans="1:2" x14ac:dyDescent="0.2">
      <c r="A289" s="10">
        <v>26999</v>
      </c>
      <c r="B289" s="43">
        <f>+VLOOKUP($A289,'Report_Sahm''s_Rule'!$A$5:$B$918,2,FALSE)</f>
        <v>4.9000000000000004</v>
      </c>
    </row>
    <row r="290" spans="1:2" x14ac:dyDescent="0.2">
      <c r="A290" s="10">
        <v>27030</v>
      </c>
      <c r="B290" s="43">
        <f>+VLOOKUP($A290,'Report_Sahm''s_Rule'!$A$5:$B$918,2,FALSE)</f>
        <v>5.0999999999999996</v>
      </c>
    </row>
    <row r="291" spans="1:2" x14ac:dyDescent="0.2">
      <c r="A291" s="10">
        <v>27061</v>
      </c>
      <c r="B291" s="43">
        <f>+VLOOKUP($A291,'Report_Sahm''s_Rule'!$A$5:$B$918,2,FALSE)</f>
        <v>5.2</v>
      </c>
    </row>
    <row r="292" spans="1:2" x14ac:dyDescent="0.2">
      <c r="A292" s="10">
        <v>27089</v>
      </c>
      <c r="B292" s="43">
        <f>+VLOOKUP($A292,'Report_Sahm''s_Rule'!$A$5:$B$918,2,FALSE)</f>
        <v>5.0999999999999996</v>
      </c>
    </row>
    <row r="293" spans="1:2" x14ac:dyDescent="0.2">
      <c r="A293" s="10">
        <v>27120</v>
      </c>
      <c r="B293" s="43">
        <f>+VLOOKUP($A293,'Report_Sahm''s_Rule'!$A$5:$B$918,2,FALSE)</f>
        <v>5.0999999999999996</v>
      </c>
    </row>
    <row r="294" spans="1:2" x14ac:dyDescent="0.2">
      <c r="A294" s="10">
        <v>27150</v>
      </c>
      <c r="B294" s="43">
        <f>+VLOOKUP($A294,'Report_Sahm''s_Rule'!$A$5:$B$918,2,FALSE)</f>
        <v>5.0999999999999996</v>
      </c>
    </row>
    <row r="295" spans="1:2" x14ac:dyDescent="0.2">
      <c r="A295" s="10">
        <v>27181</v>
      </c>
      <c r="B295" s="43">
        <f>+VLOOKUP($A295,'Report_Sahm''s_Rule'!$A$5:$B$918,2,FALSE)</f>
        <v>5.4</v>
      </c>
    </row>
    <row r="296" spans="1:2" x14ac:dyDescent="0.2">
      <c r="A296" s="10">
        <v>27211</v>
      </c>
      <c r="B296" s="43">
        <f>+VLOOKUP($A296,'Report_Sahm''s_Rule'!$A$5:$B$918,2,FALSE)</f>
        <v>5.5</v>
      </c>
    </row>
    <row r="297" spans="1:2" x14ac:dyDescent="0.2">
      <c r="A297" s="10">
        <v>27242</v>
      </c>
      <c r="B297" s="43">
        <f>+VLOOKUP($A297,'Report_Sahm''s_Rule'!$A$5:$B$918,2,FALSE)</f>
        <v>5.5</v>
      </c>
    </row>
    <row r="298" spans="1:2" x14ac:dyDescent="0.2">
      <c r="A298" s="10">
        <v>27273</v>
      </c>
      <c r="B298" s="43">
        <f>+VLOOKUP($A298,'Report_Sahm''s_Rule'!$A$5:$B$918,2,FALSE)</f>
        <v>5.9</v>
      </c>
    </row>
    <row r="299" spans="1:2" x14ac:dyDescent="0.2">
      <c r="A299" s="10">
        <v>27303</v>
      </c>
      <c r="B299" s="43">
        <f>+VLOOKUP($A299,'Report_Sahm''s_Rule'!$A$5:$B$918,2,FALSE)</f>
        <v>6</v>
      </c>
    </row>
    <row r="300" spans="1:2" x14ac:dyDescent="0.2">
      <c r="A300" s="10">
        <v>27334</v>
      </c>
      <c r="B300" s="43">
        <f>+VLOOKUP($A300,'Report_Sahm''s_Rule'!$A$5:$B$918,2,FALSE)</f>
        <v>6.6</v>
      </c>
    </row>
    <row r="301" spans="1:2" x14ac:dyDescent="0.2">
      <c r="A301" s="10">
        <v>27364</v>
      </c>
      <c r="B301" s="43">
        <f>+VLOOKUP($A301,'Report_Sahm''s_Rule'!$A$5:$B$918,2,FALSE)</f>
        <v>7.2</v>
      </c>
    </row>
    <row r="302" spans="1:2" x14ac:dyDescent="0.2">
      <c r="A302" s="10">
        <v>27395</v>
      </c>
      <c r="B302" s="43">
        <f>+VLOOKUP($A302,'Report_Sahm''s_Rule'!$A$5:$B$918,2,FALSE)</f>
        <v>8.1</v>
      </c>
    </row>
    <row r="303" spans="1:2" x14ac:dyDescent="0.2">
      <c r="A303" s="10">
        <v>27426</v>
      </c>
      <c r="B303" s="43">
        <f>+VLOOKUP($A303,'Report_Sahm''s_Rule'!$A$5:$B$918,2,FALSE)</f>
        <v>8.1</v>
      </c>
    </row>
    <row r="304" spans="1:2" x14ac:dyDescent="0.2">
      <c r="A304" s="10">
        <v>27454</v>
      </c>
      <c r="B304" s="43">
        <f>+VLOOKUP($A304,'Report_Sahm''s_Rule'!$A$5:$B$918,2,FALSE)</f>
        <v>8.6</v>
      </c>
    </row>
    <row r="305" spans="1:2" x14ac:dyDescent="0.2">
      <c r="A305" s="10">
        <v>27485</v>
      </c>
      <c r="B305" s="43">
        <f>+VLOOKUP($A305,'Report_Sahm''s_Rule'!$A$5:$B$918,2,FALSE)</f>
        <v>8.8000000000000007</v>
      </c>
    </row>
    <row r="306" spans="1:2" x14ac:dyDescent="0.2">
      <c r="A306" s="10">
        <v>27515</v>
      </c>
      <c r="B306" s="43">
        <f>+VLOOKUP($A306,'Report_Sahm''s_Rule'!$A$5:$B$918,2,FALSE)</f>
        <v>9</v>
      </c>
    </row>
    <row r="307" spans="1:2" x14ac:dyDescent="0.2">
      <c r="A307" s="10">
        <v>27546</v>
      </c>
      <c r="B307" s="43">
        <f>+VLOOKUP($A307,'Report_Sahm''s_Rule'!$A$5:$B$918,2,FALSE)</f>
        <v>8.8000000000000007</v>
      </c>
    </row>
    <row r="308" spans="1:2" x14ac:dyDescent="0.2">
      <c r="A308" s="10">
        <v>27576</v>
      </c>
      <c r="B308" s="43">
        <f>+VLOOKUP($A308,'Report_Sahm''s_Rule'!$A$5:$B$918,2,FALSE)</f>
        <v>8.6</v>
      </c>
    </row>
    <row r="309" spans="1:2" x14ac:dyDescent="0.2">
      <c r="A309" s="10">
        <v>27607</v>
      </c>
      <c r="B309" s="43">
        <f>+VLOOKUP($A309,'Report_Sahm''s_Rule'!$A$5:$B$918,2,FALSE)</f>
        <v>8.4</v>
      </c>
    </row>
    <row r="310" spans="1:2" x14ac:dyDescent="0.2">
      <c r="A310" s="10">
        <v>27638</v>
      </c>
      <c r="B310" s="43">
        <f>+VLOOKUP($A310,'Report_Sahm''s_Rule'!$A$5:$B$918,2,FALSE)</f>
        <v>8.4</v>
      </c>
    </row>
    <row r="311" spans="1:2" x14ac:dyDescent="0.2">
      <c r="A311" s="10">
        <v>27668</v>
      </c>
      <c r="B311" s="43">
        <f>+VLOOKUP($A311,'Report_Sahm''s_Rule'!$A$5:$B$918,2,FALSE)</f>
        <v>8.4</v>
      </c>
    </row>
    <row r="312" spans="1:2" x14ac:dyDescent="0.2">
      <c r="A312" s="10">
        <v>27699</v>
      </c>
      <c r="B312" s="43">
        <f>+VLOOKUP($A312,'Report_Sahm''s_Rule'!$A$5:$B$918,2,FALSE)</f>
        <v>8.3000000000000007</v>
      </c>
    </row>
    <row r="313" spans="1:2" x14ac:dyDescent="0.2">
      <c r="A313" s="10">
        <v>27729</v>
      </c>
      <c r="B313" s="43">
        <f>+VLOOKUP($A313,'Report_Sahm''s_Rule'!$A$5:$B$918,2,FALSE)</f>
        <v>8.1999999999999993</v>
      </c>
    </row>
    <row r="314" spans="1:2" x14ac:dyDescent="0.2">
      <c r="A314" s="10">
        <v>27760</v>
      </c>
      <c r="B314" s="43">
        <f>+VLOOKUP($A314,'Report_Sahm''s_Rule'!$A$5:$B$918,2,FALSE)</f>
        <v>7.9</v>
      </c>
    </row>
    <row r="315" spans="1:2" x14ac:dyDescent="0.2">
      <c r="A315" s="10">
        <v>27791</v>
      </c>
      <c r="B315" s="43">
        <f>+VLOOKUP($A315,'Report_Sahm''s_Rule'!$A$5:$B$918,2,FALSE)</f>
        <v>7.7</v>
      </c>
    </row>
    <row r="316" spans="1:2" x14ac:dyDescent="0.2">
      <c r="A316" s="10">
        <v>27820</v>
      </c>
      <c r="B316" s="43">
        <f>+VLOOKUP($A316,'Report_Sahm''s_Rule'!$A$5:$B$918,2,FALSE)</f>
        <v>7.6</v>
      </c>
    </row>
    <row r="317" spans="1:2" x14ac:dyDescent="0.2">
      <c r="A317" s="10">
        <v>27851</v>
      </c>
      <c r="B317" s="43">
        <f>+VLOOKUP($A317,'Report_Sahm''s_Rule'!$A$5:$B$918,2,FALSE)</f>
        <v>7.7</v>
      </c>
    </row>
    <row r="318" spans="1:2" x14ac:dyDescent="0.2">
      <c r="A318" s="10">
        <v>27881</v>
      </c>
      <c r="B318" s="43">
        <f>+VLOOKUP($A318,'Report_Sahm''s_Rule'!$A$5:$B$918,2,FALSE)</f>
        <v>7.4</v>
      </c>
    </row>
    <row r="319" spans="1:2" x14ac:dyDescent="0.2">
      <c r="A319" s="10">
        <v>27912</v>
      </c>
      <c r="B319" s="43">
        <f>+VLOOKUP($A319,'Report_Sahm''s_Rule'!$A$5:$B$918,2,FALSE)</f>
        <v>7.6</v>
      </c>
    </row>
    <row r="320" spans="1:2" x14ac:dyDescent="0.2">
      <c r="A320" s="10">
        <v>27942</v>
      </c>
      <c r="B320" s="43">
        <f>+VLOOKUP($A320,'Report_Sahm''s_Rule'!$A$5:$B$918,2,FALSE)</f>
        <v>7.8</v>
      </c>
    </row>
    <row r="321" spans="1:2" x14ac:dyDescent="0.2">
      <c r="A321" s="10">
        <v>27973</v>
      </c>
      <c r="B321" s="43">
        <f>+VLOOKUP($A321,'Report_Sahm''s_Rule'!$A$5:$B$918,2,FALSE)</f>
        <v>7.8</v>
      </c>
    </row>
    <row r="322" spans="1:2" x14ac:dyDescent="0.2">
      <c r="A322" s="10">
        <v>28004</v>
      </c>
      <c r="B322" s="43">
        <f>+VLOOKUP($A322,'Report_Sahm''s_Rule'!$A$5:$B$918,2,FALSE)</f>
        <v>7.6</v>
      </c>
    </row>
    <row r="323" spans="1:2" x14ac:dyDescent="0.2">
      <c r="A323" s="10">
        <v>28034</v>
      </c>
      <c r="B323" s="43">
        <f>+VLOOKUP($A323,'Report_Sahm''s_Rule'!$A$5:$B$918,2,FALSE)</f>
        <v>7.7</v>
      </c>
    </row>
    <row r="324" spans="1:2" x14ac:dyDescent="0.2">
      <c r="A324" s="10">
        <v>28065</v>
      </c>
      <c r="B324" s="43">
        <f>+VLOOKUP($A324,'Report_Sahm''s_Rule'!$A$5:$B$918,2,FALSE)</f>
        <v>7.8</v>
      </c>
    </row>
    <row r="325" spans="1:2" x14ac:dyDescent="0.2">
      <c r="A325" s="10">
        <v>28095</v>
      </c>
      <c r="B325" s="43">
        <f>+VLOOKUP($A325,'Report_Sahm''s_Rule'!$A$5:$B$918,2,FALSE)</f>
        <v>7.8</v>
      </c>
    </row>
    <row r="326" spans="1:2" x14ac:dyDescent="0.2">
      <c r="A326" s="10">
        <v>28126</v>
      </c>
      <c r="B326" s="43">
        <f>+VLOOKUP($A326,'Report_Sahm''s_Rule'!$A$5:$B$918,2,FALSE)</f>
        <v>7.5</v>
      </c>
    </row>
    <row r="327" spans="1:2" x14ac:dyDescent="0.2">
      <c r="A327" s="10">
        <v>28157</v>
      </c>
      <c r="B327" s="43">
        <f>+VLOOKUP($A327,'Report_Sahm''s_Rule'!$A$5:$B$918,2,FALSE)</f>
        <v>7.6</v>
      </c>
    </row>
    <row r="328" spans="1:2" x14ac:dyDescent="0.2">
      <c r="A328" s="10">
        <v>28185</v>
      </c>
      <c r="B328" s="43">
        <f>+VLOOKUP($A328,'Report_Sahm''s_Rule'!$A$5:$B$918,2,FALSE)</f>
        <v>7.4</v>
      </c>
    </row>
    <row r="329" spans="1:2" x14ac:dyDescent="0.2">
      <c r="A329" s="10">
        <v>28216</v>
      </c>
      <c r="B329" s="43">
        <f>+VLOOKUP($A329,'Report_Sahm''s_Rule'!$A$5:$B$918,2,FALSE)</f>
        <v>7.2</v>
      </c>
    </row>
    <row r="330" spans="1:2" x14ac:dyDescent="0.2">
      <c r="A330" s="10">
        <v>28246</v>
      </c>
      <c r="B330" s="43">
        <f>+VLOOKUP($A330,'Report_Sahm''s_Rule'!$A$5:$B$918,2,FALSE)</f>
        <v>7</v>
      </c>
    </row>
    <row r="331" spans="1:2" x14ac:dyDescent="0.2">
      <c r="A331" s="10">
        <v>28277</v>
      </c>
      <c r="B331" s="43">
        <f>+VLOOKUP($A331,'Report_Sahm''s_Rule'!$A$5:$B$918,2,FALSE)</f>
        <v>7.2</v>
      </c>
    </row>
    <row r="332" spans="1:2" x14ac:dyDescent="0.2">
      <c r="A332" s="10">
        <v>28307</v>
      </c>
      <c r="B332" s="43">
        <f>+VLOOKUP($A332,'Report_Sahm''s_Rule'!$A$5:$B$918,2,FALSE)</f>
        <v>6.9</v>
      </c>
    </row>
    <row r="333" spans="1:2" x14ac:dyDescent="0.2">
      <c r="A333" s="10">
        <v>28338</v>
      </c>
      <c r="B333" s="43">
        <f>+VLOOKUP($A333,'Report_Sahm''s_Rule'!$A$5:$B$918,2,FALSE)</f>
        <v>7</v>
      </c>
    </row>
    <row r="334" spans="1:2" x14ac:dyDescent="0.2">
      <c r="A334" s="10">
        <v>28369</v>
      </c>
      <c r="B334" s="43">
        <f>+VLOOKUP($A334,'Report_Sahm''s_Rule'!$A$5:$B$918,2,FALSE)</f>
        <v>6.8</v>
      </c>
    </row>
    <row r="335" spans="1:2" x14ac:dyDescent="0.2">
      <c r="A335" s="10">
        <v>28399</v>
      </c>
      <c r="B335" s="43">
        <f>+VLOOKUP($A335,'Report_Sahm''s_Rule'!$A$5:$B$918,2,FALSE)</f>
        <v>6.8</v>
      </c>
    </row>
    <row r="336" spans="1:2" x14ac:dyDescent="0.2">
      <c r="A336" s="10">
        <v>28430</v>
      </c>
      <c r="B336" s="43">
        <f>+VLOOKUP($A336,'Report_Sahm''s_Rule'!$A$5:$B$918,2,FALSE)</f>
        <v>6.8</v>
      </c>
    </row>
    <row r="337" spans="1:2" x14ac:dyDescent="0.2">
      <c r="A337" s="10">
        <v>28460</v>
      </c>
      <c r="B337" s="43">
        <f>+VLOOKUP($A337,'Report_Sahm''s_Rule'!$A$5:$B$918,2,FALSE)</f>
        <v>6.4</v>
      </c>
    </row>
    <row r="338" spans="1:2" x14ac:dyDescent="0.2">
      <c r="A338" s="10">
        <v>28491</v>
      </c>
      <c r="B338" s="43">
        <f>+VLOOKUP($A338,'Report_Sahm''s_Rule'!$A$5:$B$918,2,FALSE)</f>
        <v>6.4</v>
      </c>
    </row>
    <row r="339" spans="1:2" x14ac:dyDescent="0.2">
      <c r="A339" s="10">
        <v>28522</v>
      </c>
      <c r="B339" s="43">
        <f>+VLOOKUP($A339,'Report_Sahm''s_Rule'!$A$5:$B$918,2,FALSE)</f>
        <v>6.3</v>
      </c>
    </row>
    <row r="340" spans="1:2" x14ac:dyDescent="0.2">
      <c r="A340" s="10">
        <v>28550</v>
      </c>
      <c r="B340" s="43">
        <f>+VLOOKUP($A340,'Report_Sahm''s_Rule'!$A$5:$B$918,2,FALSE)</f>
        <v>6.3</v>
      </c>
    </row>
    <row r="341" spans="1:2" x14ac:dyDescent="0.2">
      <c r="A341" s="10">
        <v>28581</v>
      </c>
      <c r="B341" s="43">
        <f>+VLOOKUP($A341,'Report_Sahm''s_Rule'!$A$5:$B$918,2,FALSE)</f>
        <v>6.1</v>
      </c>
    </row>
    <row r="342" spans="1:2" x14ac:dyDescent="0.2">
      <c r="A342" s="10">
        <v>28611</v>
      </c>
      <c r="B342" s="43">
        <f>+VLOOKUP($A342,'Report_Sahm''s_Rule'!$A$5:$B$918,2,FALSE)</f>
        <v>6</v>
      </c>
    </row>
    <row r="343" spans="1:2" x14ac:dyDescent="0.2">
      <c r="A343" s="10">
        <v>28642</v>
      </c>
      <c r="B343" s="43">
        <f>+VLOOKUP($A343,'Report_Sahm''s_Rule'!$A$5:$B$918,2,FALSE)</f>
        <v>5.9</v>
      </c>
    </row>
    <row r="344" spans="1:2" x14ac:dyDescent="0.2">
      <c r="A344" s="10">
        <v>28672</v>
      </c>
      <c r="B344" s="43">
        <f>+VLOOKUP($A344,'Report_Sahm''s_Rule'!$A$5:$B$918,2,FALSE)</f>
        <v>6.2</v>
      </c>
    </row>
    <row r="345" spans="1:2" x14ac:dyDescent="0.2">
      <c r="A345" s="10">
        <v>28703</v>
      </c>
      <c r="B345" s="43">
        <f>+VLOOKUP($A345,'Report_Sahm''s_Rule'!$A$5:$B$918,2,FALSE)</f>
        <v>5.9</v>
      </c>
    </row>
    <row r="346" spans="1:2" x14ac:dyDescent="0.2">
      <c r="A346" s="10">
        <v>28734</v>
      </c>
      <c r="B346" s="43">
        <f>+VLOOKUP($A346,'Report_Sahm''s_Rule'!$A$5:$B$918,2,FALSE)</f>
        <v>6</v>
      </c>
    </row>
    <row r="347" spans="1:2" x14ac:dyDescent="0.2">
      <c r="A347" s="10">
        <v>28764</v>
      </c>
      <c r="B347" s="43">
        <f>+VLOOKUP($A347,'Report_Sahm''s_Rule'!$A$5:$B$918,2,FALSE)</f>
        <v>5.8</v>
      </c>
    </row>
    <row r="348" spans="1:2" x14ac:dyDescent="0.2">
      <c r="A348" s="10">
        <v>28795</v>
      </c>
      <c r="B348" s="43">
        <f>+VLOOKUP($A348,'Report_Sahm''s_Rule'!$A$5:$B$918,2,FALSE)</f>
        <v>5.9</v>
      </c>
    </row>
    <row r="349" spans="1:2" x14ac:dyDescent="0.2">
      <c r="A349" s="10">
        <v>28825</v>
      </c>
      <c r="B349" s="43">
        <f>+VLOOKUP($A349,'Report_Sahm''s_Rule'!$A$5:$B$918,2,FALSE)</f>
        <v>6</v>
      </c>
    </row>
    <row r="350" spans="1:2" x14ac:dyDescent="0.2">
      <c r="A350" s="10">
        <v>28856</v>
      </c>
      <c r="B350" s="43">
        <f>+VLOOKUP($A350,'Report_Sahm''s_Rule'!$A$5:$B$918,2,FALSE)</f>
        <v>5.9</v>
      </c>
    </row>
    <row r="351" spans="1:2" x14ac:dyDescent="0.2">
      <c r="A351" s="10">
        <v>28887</v>
      </c>
      <c r="B351" s="43">
        <f>+VLOOKUP($A351,'Report_Sahm''s_Rule'!$A$5:$B$918,2,FALSE)</f>
        <v>5.9</v>
      </c>
    </row>
    <row r="352" spans="1:2" x14ac:dyDescent="0.2">
      <c r="A352" s="10">
        <v>28915</v>
      </c>
      <c r="B352" s="43">
        <f>+VLOOKUP($A352,'Report_Sahm''s_Rule'!$A$5:$B$918,2,FALSE)</f>
        <v>5.8</v>
      </c>
    </row>
    <row r="353" spans="1:2" x14ac:dyDescent="0.2">
      <c r="A353" s="10">
        <v>28946</v>
      </c>
      <c r="B353" s="43">
        <f>+VLOOKUP($A353,'Report_Sahm''s_Rule'!$A$5:$B$918,2,FALSE)</f>
        <v>5.8</v>
      </c>
    </row>
    <row r="354" spans="1:2" x14ac:dyDescent="0.2">
      <c r="A354" s="10">
        <v>28976</v>
      </c>
      <c r="B354" s="43">
        <f>+VLOOKUP($A354,'Report_Sahm''s_Rule'!$A$5:$B$918,2,FALSE)</f>
        <v>5.6</v>
      </c>
    </row>
    <row r="355" spans="1:2" x14ac:dyDescent="0.2">
      <c r="A355" s="10">
        <v>29007</v>
      </c>
      <c r="B355" s="43">
        <f>+VLOOKUP($A355,'Report_Sahm''s_Rule'!$A$5:$B$918,2,FALSE)</f>
        <v>5.7</v>
      </c>
    </row>
    <row r="356" spans="1:2" x14ac:dyDescent="0.2">
      <c r="A356" s="10">
        <v>29037</v>
      </c>
      <c r="B356" s="43">
        <f>+VLOOKUP($A356,'Report_Sahm''s_Rule'!$A$5:$B$918,2,FALSE)</f>
        <v>5.7</v>
      </c>
    </row>
    <row r="357" spans="1:2" x14ac:dyDescent="0.2">
      <c r="A357" s="10">
        <v>29068</v>
      </c>
      <c r="B357" s="43">
        <f>+VLOOKUP($A357,'Report_Sahm''s_Rule'!$A$5:$B$918,2,FALSE)</f>
        <v>6</v>
      </c>
    </row>
    <row r="358" spans="1:2" x14ac:dyDescent="0.2">
      <c r="A358" s="10">
        <v>29099</v>
      </c>
      <c r="B358" s="43">
        <f>+VLOOKUP($A358,'Report_Sahm''s_Rule'!$A$5:$B$918,2,FALSE)</f>
        <v>5.9</v>
      </c>
    </row>
    <row r="359" spans="1:2" x14ac:dyDescent="0.2">
      <c r="A359" s="10">
        <v>29129</v>
      </c>
      <c r="B359" s="43">
        <f>+VLOOKUP($A359,'Report_Sahm''s_Rule'!$A$5:$B$918,2,FALSE)</f>
        <v>6</v>
      </c>
    </row>
    <row r="360" spans="1:2" x14ac:dyDescent="0.2">
      <c r="A360" s="10">
        <v>29160</v>
      </c>
      <c r="B360" s="43">
        <f>+VLOOKUP($A360,'Report_Sahm''s_Rule'!$A$5:$B$918,2,FALSE)</f>
        <v>5.9</v>
      </c>
    </row>
    <row r="361" spans="1:2" x14ac:dyDescent="0.2">
      <c r="A361" s="10">
        <v>29190</v>
      </c>
      <c r="B361" s="43">
        <f>+VLOOKUP($A361,'Report_Sahm''s_Rule'!$A$5:$B$918,2,FALSE)</f>
        <v>6</v>
      </c>
    </row>
    <row r="362" spans="1:2" x14ac:dyDescent="0.2">
      <c r="A362" s="10">
        <v>29221</v>
      </c>
      <c r="B362" s="43">
        <f>+VLOOKUP($A362,'Report_Sahm''s_Rule'!$A$5:$B$918,2,FALSE)</f>
        <v>6.3</v>
      </c>
    </row>
    <row r="363" spans="1:2" x14ac:dyDescent="0.2">
      <c r="A363" s="10">
        <v>29252</v>
      </c>
      <c r="B363" s="43">
        <f>+VLOOKUP($A363,'Report_Sahm''s_Rule'!$A$5:$B$918,2,FALSE)</f>
        <v>6.3</v>
      </c>
    </row>
    <row r="364" spans="1:2" x14ac:dyDescent="0.2">
      <c r="A364" s="10">
        <v>29281</v>
      </c>
      <c r="B364" s="43">
        <f>+VLOOKUP($A364,'Report_Sahm''s_Rule'!$A$5:$B$918,2,FALSE)</f>
        <v>6.3</v>
      </c>
    </row>
    <row r="365" spans="1:2" x14ac:dyDescent="0.2">
      <c r="A365" s="10">
        <v>29312</v>
      </c>
      <c r="B365" s="43">
        <f>+VLOOKUP($A365,'Report_Sahm''s_Rule'!$A$5:$B$918,2,FALSE)</f>
        <v>6.9</v>
      </c>
    </row>
    <row r="366" spans="1:2" x14ac:dyDescent="0.2">
      <c r="A366" s="10">
        <v>29342</v>
      </c>
      <c r="B366" s="43">
        <f>+VLOOKUP($A366,'Report_Sahm''s_Rule'!$A$5:$B$918,2,FALSE)</f>
        <v>7.5</v>
      </c>
    </row>
    <row r="367" spans="1:2" x14ac:dyDescent="0.2">
      <c r="A367" s="10">
        <v>29373</v>
      </c>
      <c r="B367" s="43">
        <f>+VLOOKUP($A367,'Report_Sahm''s_Rule'!$A$5:$B$918,2,FALSE)</f>
        <v>7.6</v>
      </c>
    </row>
    <row r="368" spans="1:2" x14ac:dyDescent="0.2">
      <c r="A368" s="10">
        <v>29403</v>
      </c>
      <c r="B368" s="43">
        <f>+VLOOKUP($A368,'Report_Sahm''s_Rule'!$A$5:$B$918,2,FALSE)</f>
        <v>7.8</v>
      </c>
    </row>
    <row r="369" spans="1:2" x14ac:dyDescent="0.2">
      <c r="A369" s="10">
        <v>29434</v>
      </c>
      <c r="B369" s="43">
        <f>+VLOOKUP($A369,'Report_Sahm''s_Rule'!$A$5:$B$918,2,FALSE)</f>
        <v>7.7</v>
      </c>
    </row>
    <row r="370" spans="1:2" x14ac:dyDescent="0.2">
      <c r="A370" s="10">
        <v>29465</v>
      </c>
      <c r="B370" s="43">
        <f>+VLOOKUP($A370,'Report_Sahm''s_Rule'!$A$5:$B$918,2,FALSE)</f>
        <v>7.5</v>
      </c>
    </row>
    <row r="371" spans="1:2" x14ac:dyDescent="0.2">
      <c r="A371" s="10">
        <v>29495</v>
      </c>
      <c r="B371" s="43">
        <f>+VLOOKUP($A371,'Report_Sahm''s_Rule'!$A$5:$B$918,2,FALSE)</f>
        <v>7.5</v>
      </c>
    </row>
    <row r="372" spans="1:2" x14ac:dyDescent="0.2">
      <c r="A372" s="10">
        <v>29526</v>
      </c>
      <c r="B372" s="43">
        <f>+VLOOKUP($A372,'Report_Sahm''s_Rule'!$A$5:$B$918,2,FALSE)</f>
        <v>7.5</v>
      </c>
    </row>
    <row r="373" spans="1:2" x14ac:dyDescent="0.2">
      <c r="A373" s="10">
        <v>29556</v>
      </c>
      <c r="B373" s="43">
        <f>+VLOOKUP($A373,'Report_Sahm''s_Rule'!$A$5:$B$918,2,FALSE)</f>
        <v>7.2</v>
      </c>
    </row>
    <row r="374" spans="1:2" x14ac:dyDescent="0.2">
      <c r="A374" s="10">
        <v>29587</v>
      </c>
      <c r="B374" s="43">
        <f>+VLOOKUP($A374,'Report_Sahm''s_Rule'!$A$5:$B$918,2,FALSE)</f>
        <v>7.5</v>
      </c>
    </row>
    <row r="375" spans="1:2" x14ac:dyDescent="0.2">
      <c r="A375" s="10">
        <v>29618</v>
      </c>
      <c r="B375" s="43">
        <f>+VLOOKUP($A375,'Report_Sahm''s_Rule'!$A$5:$B$918,2,FALSE)</f>
        <v>7.4</v>
      </c>
    </row>
    <row r="376" spans="1:2" x14ac:dyDescent="0.2">
      <c r="A376" s="10">
        <v>29646</v>
      </c>
      <c r="B376" s="43">
        <f>+VLOOKUP($A376,'Report_Sahm''s_Rule'!$A$5:$B$918,2,FALSE)</f>
        <v>7.4</v>
      </c>
    </row>
    <row r="377" spans="1:2" x14ac:dyDescent="0.2">
      <c r="A377" s="10">
        <v>29677</v>
      </c>
      <c r="B377" s="43">
        <f>+VLOOKUP($A377,'Report_Sahm''s_Rule'!$A$5:$B$918,2,FALSE)</f>
        <v>7.2</v>
      </c>
    </row>
    <row r="378" spans="1:2" x14ac:dyDescent="0.2">
      <c r="A378" s="10">
        <v>29707</v>
      </c>
      <c r="B378" s="43">
        <f>+VLOOKUP($A378,'Report_Sahm''s_Rule'!$A$5:$B$918,2,FALSE)</f>
        <v>7.5</v>
      </c>
    </row>
    <row r="379" spans="1:2" x14ac:dyDescent="0.2">
      <c r="A379" s="10">
        <v>29738</v>
      </c>
      <c r="B379" s="43">
        <f>+VLOOKUP($A379,'Report_Sahm''s_Rule'!$A$5:$B$918,2,FALSE)</f>
        <v>7.5</v>
      </c>
    </row>
    <row r="380" spans="1:2" x14ac:dyDescent="0.2">
      <c r="A380" s="10">
        <v>29768</v>
      </c>
      <c r="B380" s="43">
        <f>+VLOOKUP($A380,'Report_Sahm''s_Rule'!$A$5:$B$918,2,FALSE)</f>
        <v>7.2</v>
      </c>
    </row>
    <row r="381" spans="1:2" x14ac:dyDescent="0.2">
      <c r="A381" s="10">
        <v>29799</v>
      </c>
      <c r="B381" s="43">
        <f>+VLOOKUP($A381,'Report_Sahm''s_Rule'!$A$5:$B$918,2,FALSE)</f>
        <v>7.4</v>
      </c>
    </row>
    <row r="382" spans="1:2" x14ac:dyDescent="0.2">
      <c r="A382" s="10">
        <v>29830</v>
      </c>
      <c r="B382" s="43">
        <f>+VLOOKUP($A382,'Report_Sahm''s_Rule'!$A$5:$B$918,2,FALSE)</f>
        <v>7.6</v>
      </c>
    </row>
    <row r="383" spans="1:2" x14ac:dyDescent="0.2">
      <c r="A383" s="10">
        <v>29860</v>
      </c>
      <c r="B383" s="43">
        <f>+VLOOKUP($A383,'Report_Sahm''s_Rule'!$A$5:$B$918,2,FALSE)</f>
        <v>7.9</v>
      </c>
    </row>
    <row r="384" spans="1:2" x14ac:dyDescent="0.2">
      <c r="A384" s="10">
        <v>29891</v>
      </c>
      <c r="B384" s="43">
        <f>+VLOOKUP($A384,'Report_Sahm''s_Rule'!$A$5:$B$918,2,FALSE)</f>
        <v>8.3000000000000007</v>
      </c>
    </row>
    <row r="385" spans="1:2" x14ac:dyDescent="0.2">
      <c r="A385" s="10">
        <v>29921</v>
      </c>
      <c r="B385" s="43">
        <f>+VLOOKUP($A385,'Report_Sahm''s_Rule'!$A$5:$B$918,2,FALSE)</f>
        <v>8.5</v>
      </c>
    </row>
    <row r="386" spans="1:2" x14ac:dyDescent="0.2">
      <c r="A386" s="10">
        <v>29952</v>
      </c>
      <c r="B386" s="43">
        <f>+VLOOKUP($A386,'Report_Sahm''s_Rule'!$A$5:$B$918,2,FALSE)</f>
        <v>8.6</v>
      </c>
    </row>
    <row r="387" spans="1:2" x14ac:dyDescent="0.2">
      <c r="A387" s="10">
        <v>29983</v>
      </c>
      <c r="B387" s="43">
        <f>+VLOOKUP($A387,'Report_Sahm''s_Rule'!$A$5:$B$918,2,FALSE)</f>
        <v>8.9</v>
      </c>
    </row>
    <row r="388" spans="1:2" x14ac:dyDescent="0.2">
      <c r="A388" s="10">
        <v>30011</v>
      </c>
      <c r="B388" s="43">
        <f>+VLOOKUP($A388,'Report_Sahm''s_Rule'!$A$5:$B$918,2,FALSE)</f>
        <v>9</v>
      </c>
    </row>
    <row r="389" spans="1:2" x14ac:dyDescent="0.2">
      <c r="A389" s="10">
        <v>30042</v>
      </c>
      <c r="B389" s="43">
        <f>+VLOOKUP($A389,'Report_Sahm''s_Rule'!$A$5:$B$918,2,FALSE)</f>
        <v>9.3000000000000007</v>
      </c>
    </row>
    <row r="390" spans="1:2" x14ac:dyDescent="0.2">
      <c r="A390" s="10">
        <v>30072</v>
      </c>
      <c r="B390" s="43">
        <f>+VLOOKUP($A390,'Report_Sahm''s_Rule'!$A$5:$B$918,2,FALSE)</f>
        <v>9.4</v>
      </c>
    </row>
    <row r="391" spans="1:2" x14ac:dyDescent="0.2">
      <c r="A391" s="10">
        <v>30103</v>
      </c>
      <c r="B391" s="43">
        <f>+VLOOKUP($A391,'Report_Sahm''s_Rule'!$A$5:$B$918,2,FALSE)</f>
        <v>9.6</v>
      </c>
    </row>
    <row r="392" spans="1:2" x14ac:dyDescent="0.2">
      <c r="A392" s="10">
        <v>30133</v>
      </c>
      <c r="B392" s="43">
        <f>+VLOOKUP($A392,'Report_Sahm''s_Rule'!$A$5:$B$918,2,FALSE)</f>
        <v>9.8000000000000007</v>
      </c>
    </row>
    <row r="393" spans="1:2" x14ac:dyDescent="0.2">
      <c r="A393" s="10">
        <v>30164</v>
      </c>
      <c r="B393" s="43">
        <f>+VLOOKUP($A393,'Report_Sahm''s_Rule'!$A$5:$B$918,2,FALSE)</f>
        <v>9.8000000000000007</v>
      </c>
    </row>
    <row r="394" spans="1:2" x14ac:dyDescent="0.2">
      <c r="A394" s="10">
        <v>30195</v>
      </c>
      <c r="B394" s="43">
        <f>+VLOOKUP($A394,'Report_Sahm''s_Rule'!$A$5:$B$918,2,FALSE)</f>
        <v>10.1</v>
      </c>
    </row>
    <row r="395" spans="1:2" x14ac:dyDescent="0.2">
      <c r="A395" s="10">
        <v>30225</v>
      </c>
      <c r="B395" s="43">
        <f>+VLOOKUP($A395,'Report_Sahm''s_Rule'!$A$5:$B$918,2,FALSE)</f>
        <v>10.4</v>
      </c>
    </row>
    <row r="396" spans="1:2" x14ac:dyDescent="0.2">
      <c r="A396" s="10">
        <v>30256</v>
      </c>
      <c r="B396" s="43">
        <f>+VLOOKUP($A396,'Report_Sahm''s_Rule'!$A$5:$B$918,2,FALSE)</f>
        <v>10.8</v>
      </c>
    </row>
    <row r="397" spans="1:2" x14ac:dyDescent="0.2">
      <c r="A397" s="10">
        <v>30286</v>
      </c>
      <c r="B397" s="43">
        <f>+VLOOKUP($A397,'Report_Sahm''s_Rule'!$A$5:$B$918,2,FALSE)</f>
        <v>10.8</v>
      </c>
    </row>
    <row r="398" spans="1:2" x14ac:dyDescent="0.2">
      <c r="A398" s="10">
        <v>30317</v>
      </c>
      <c r="B398" s="43">
        <f>+VLOOKUP($A398,'Report_Sahm''s_Rule'!$A$5:$B$918,2,FALSE)</f>
        <v>10.4</v>
      </c>
    </row>
    <row r="399" spans="1:2" x14ac:dyDescent="0.2">
      <c r="A399" s="10">
        <v>30348</v>
      </c>
      <c r="B399" s="43">
        <f>+VLOOKUP($A399,'Report_Sahm''s_Rule'!$A$5:$B$918,2,FALSE)</f>
        <v>10.4</v>
      </c>
    </row>
    <row r="400" spans="1:2" x14ac:dyDescent="0.2">
      <c r="A400" s="10">
        <v>30376</v>
      </c>
      <c r="B400" s="43">
        <f>+VLOOKUP($A400,'Report_Sahm''s_Rule'!$A$5:$B$918,2,FALSE)</f>
        <v>10.3</v>
      </c>
    </row>
    <row r="401" spans="1:2" x14ac:dyDescent="0.2">
      <c r="A401" s="10">
        <v>30407</v>
      </c>
      <c r="B401" s="43">
        <f>+VLOOKUP($A401,'Report_Sahm''s_Rule'!$A$5:$B$918,2,FALSE)</f>
        <v>10.199999999999999</v>
      </c>
    </row>
    <row r="402" spans="1:2" x14ac:dyDescent="0.2">
      <c r="A402" s="10">
        <v>30437</v>
      </c>
      <c r="B402" s="43">
        <f>+VLOOKUP($A402,'Report_Sahm''s_Rule'!$A$5:$B$918,2,FALSE)</f>
        <v>10.1</v>
      </c>
    </row>
    <row r="403" spans="1:2" x14ac:dyDescent="0.2">
      <c r="A403" s="10">
        <v>30468</v>
      </c>
      <c r="B403" s="43">
        <f>+VLOOKUP($A403,'Report_Sahm''s_Rule'!$A$5:$B$918,2,FALSE)</f>
        <v>10.1</v>
      </c>
    </row>
    <row r="404" spans="1:2" x14ac:dyDescent="0.2">
      <c r="A404" s="10">
        <v>30498</v>
      </c>
      <c r="B404" s="43">
        <f>+VLOOKUP($A404,'Report_Sahm''s_Rule'!$A$5:$B$918,2,FALSE)</f>
        <v>9.4</v>
      </c>
    </row>
    <row r="405" spans="1:2" x14ac:dyDescent="0.2">
      <c r="A405" s="10">
        <v>30529</v>
      </c>
      <c r="B405" s="43">
        <f>+VLOOKUP($A405,'Report_Sahm''s_Rule'!$A$5:$B$918,2,FALSE)</f>
        <v>9.5</v>
      </c>
    </row>
    <row r="406" spans="1:2" x14ac:dyDescent="0.2">
      <c r="A406" s="10">
        <v>30560</v>
      </c>
      <c r="B406" s="43">
        <f>+VLOOKUP($A406,'Report_Sahm''s_Rule'!$A$5:$B$918,2,FALSE)</f>
        <v>9.1999999999999993</v>
      </c>
    </row>
    <row r="407" spans="1:2" x14ac:dyDescent="0.2">
      <c r="A407" s="10">
        <v>30590</v>
      </c>
      <c r="B407" s="43">
        <f>+VLOOKUP($A407,'Report_Sahm''s_Rule'!$A$5:$B$918,2,FALSE)</f>
        <v>8.8000000000000007</v>
      </c>
    </row>
    <row r="408" spans="1:2" x14ac:dyDescent="0.2">
      <c r="A408" s="10">
        <v>30621</v>
      </c>
      <c r="B408" s="43">
        <f>+VLOOKUP($A408,'Report_Sahm''s_Rule'!$A$5:$B$918,2,FALSE)</f>
        <v>8.5</v>
      </c>
    </row>
    <row r="409" spans="1:2" x14ac:dyDescent="0.2">
      <c r="A409" s="10">
        <v>30651</v>
      </c>
      <c r="B409" s="43">
        <f>+VLOOKUP($A409,'Report_Sahm''s_Rule'!$A$5:$B$918,2,FALSE)</f>
        <v>8.3000000000000007</v>
      </c>
    </row>
    <row r="410" spans="1:2" x14ac:dyDescent="0.2">
      <c r="A410" s="10">
        <v>30682</v>
      </c>
      <c r="B410" s="43">
        <f>+VLOOKUP($A410,'Report_Sahm''s_Rule'!$A$5:$B$918,2,FALSE)</f>
        <v>8</v>
      </c>
    </row>
    <row r="411" spans="1:2" x14ac:dyDescent="0.2">
      <c r="A411" s="10">
        <v>30713</v>
      </c>
      <c r="B411" s="43">
        <f>+VLOOKUP($A411,'Report_Sahm''s_Rule'!$A$5:$B$918,2,FALSE)</f>
        <v>7.8</v>
      </c>
    </row>
    <row r="412" spans="1:2" x14ac:dyDescent="0.2">
      <c r="A412" s="10">
        <v>30742</v>
      </c>
      <c r="B412" s="43">
        <f>+VLOOKUP($A412,'Report_Sahm''s_Rule'!$A$5:$B$918,2,FALSE)</f>
        <v>7.8</v>
      </c>
    </row>
    <row r="413" spans="1:2" x14ac:dyDescent="0.2">
      <c r="A413" s="10">
        <v>30773</v>
      </c>
      <c r="B413" s="43">
        <f>+VLOOKUP($A413,'Report_Sahm''s_Rule'!$A$5:$B$918,2,FALSE)</f>
        <v>7.7</v>
      </c>
    </row>
    <row r="414" spans="1:2" x14ac:dyDescent="0.2">
      <c r="A414" s="10">
        <v>30803</v>
      </c>
      <c r="B414" s="43">
        <f>+VLOOKUP($A414,'Report_Sahm''s_Rule'!$A$5:$B$918,2,FALSE)</f>
        <v>7.4</v>
      </c>
    </row>
    <row r="415" spans="1:2" x14ac:dyDescent="0.2">
      <c r="A415" s="10">
        <v>30834</v>
      </c>
      <c r="B415" s="43">
        <f>+VLOOKUP($A415,'Report_Sahm''s_Rule'!$A$5:$B$918,2,FALSE)</f>
        <v>7.2</v>
      </c>
    </row>
    <row r="416" spans="1:2" x14ac:dyDescent="0.2">
      <c r="A416" s="10">
        <v>30864</v>
      </c>
      <c r="B416" s="43">
        <f>+VLOOKUP($A416,'Report_Sahm''s_Rule'!$A$5:$B$918,2,FALSE)</f>
        <v>7.5</v>
      </c>
    </row>
    <row r="417" spans="1:2" x14ac:dyDescent="0.2">
      <c r="A417" s="10">
        <v>30895</v>
      </c>
      <c r="B417" s="43">
        <f>+VLOOKUP($A417,'Report_Sahm''s_Rule'!$A$5:$B$918,2,FALSE)</f>
        <v>7.5</v>
      </c>
    </row>
    <row r="418" spans="1:2" x14ac:dyDescent="0.2">
      <c r="A418" s="10">
        <v>30926</v>
      </c>
      <c r="B418" s="43">
        <f>+VLOOKUP($A418,'Report_Sahm''s_Rule'!$A$5:$B$918,2,FALSE)</f>
        <v>7.3</v>
      </c>
    </row>
    <row r="419" spans="1:2" x14ac:dyDescent="0.2">
      <c r="A419" s="10">
        <v>30956</v>
      </c>
      <c r="B419" s="43">
        <f>+VLOOKUP($A419,'Report_Sahm''s_Rule'!$A$5:$B$918,2,FALSE)</f>
        <v>7.4</v>
      </c>
    </row>
    <row r="420" spans="1:2" x14ac:dyDescent="0.2">
      <c r="A420" s="10">
        <v>30987</v>
      </c>
      <c r="B420" s="43">
        <f>+VLOOKUP($A420,'Report_Sahm''s_Rule'!$A$5:$B$918,2,FALSE)</f>
        <v>7.2</v>
      </c>
    </row>
    <row r="421" spans="1:2" x14ac:dyDescent="0.2">
      <c r="A421" s="10">
        <v>31017</v>
      </c>
      <c r="B421" s="43">
        <f>+VLOOKUP($A421,'Report_Sahm''s_Rule'!$A$5:$B$918,2,FALSE)</f>
        <v>7.3</v>
      </c>
    </row>
    <row r="422" spans="1:2" x14ac:dyDescent="0.2">
      <c r="A422" s="10">
        <v>31048</v>
      </c>
      <c r="B422" s="43">
        <f>+VLOOKUP($A422,'Report_Sahm''s_Rule'!$A$5:$B$918,2,FALSE)</f>
        <v>7.3</v>
      </c>
    </row>
    <row r="423" spans="1:2" x14ac:dyDescent="0.2">
      <c r="A423" s="10">
        <v>31079</v>
      </c>
      <c r="B423" s="43">
        <f>+VLOOKUP($A423,'Report_Sahm''s_Rule'!$A$5:$B$918,2,FALSE)</f>
        <v>7.2</v>
      </c>
    </row>
    <row r="424" spans="1:2" x14ac:dyDescent="0.2">
      <c r="A424" s="10">
        <v>31107</v>
      </c>
      <c r="B424" s="43">
        <f>+VLOOKUP($A424,'Report_Sahm''s_Rule'!$A$5:$B$918,2,FALSE)</f>
        <v>7.2</v>
      </c>
    </row>
    <row r="425" spans="1:2" x14ac:dyDescent="0.2">
      <c r="A425" s="10">
        <v>31138</v>
      </c>
      <c r="B425" s="43">
        <f>+VLOOKUP($A425,'Report_Sahm''s_Rule'!$A$5:$B$918,2,FALSE)</f>
        <v>7.3</v>
      </c>
    </row>
    <row r="426" spans="1:2" x14ac:dyDescent="0.2">
      <c r="A426" s="10">
        <v>31168</v>
      </c>
      <c r="B426" s="43">
        <f>+VLOOKUP($A426,'Report_Sahm''s_Rule'!$A$5:$B$918,2,FALSE)</f>
        <v>7.2</v>
      </c>
    </row>
    <row r="427" spans="1:2" x14ac:dyDescent="0.2">
      <c r="A427" s="10">
        <v>31199</v>
      </c>
      <c r="B427" s="43">
        <f>+VLOOKUP($A427,'Report_Sahm''s_Rule'!$A$5:$B$918,2,FALSE)</f>
        <v>7.4</v>
      </c>
    </row>
    <row r="428" spans="1:2" x14ac:dyDescent="0.2">
      <c r="A428" s="10">
        <v>31229</v>
      </c>
      <c r="B428" s="43">
        <f>+VLOOKUP($A428,'Report_Sahm''s_Rule'!$A$5:$B$918,2,FALSE)</f>
        <v>7.4</v>
      </c>
    </row>
    <row r="429" spans="1:2" x14ac:dyDescent="0.2">
      <c r="A429" s="10">
        <v>31260</v>
      </c>
      <c r="B429" s="43">
        <f>+VLOOKUP($A429,'Report_Sahm''s_Rule'!$A$5:$B$918,2,FALSE)</f>
        <v>7.1</v>
      </c>
    </row>
    <row r="430" spans="1:2" x14ac:dyDescent="0.2">
      <c r="A430" s="10">
        <v>31291</v>
      </c>
      <c r="B430" s="43">
        <f>+VLOOKUP($A430,'Report_Sahm''s_Rule'!$A$5:$B$918,2,FALSE)</f>
        <v>7.1</v>
      </c>
    </row>
    <row r="431" spans="1:2" x14ac:dyDescent="0.2">
      <c r="A431" s="10">
        <v>31321</v>
      </c>
      <c r="B431" s="43">
        <f>+VLOOKUP($A431,'Report_Sahm''s_Rule'!$A$5:$B$918,2,FALSE)</f>
        <v>7.1</v>
      </c>
    </row>
    <row r="432" spans="1:2" x14ac:dyDescent="0.2">
      <c r="A432" s="10">
        <v>31352</v>
      </c>
      <c r="B432" s="43">
        <f>+VLOOKUP($A432,'Report_Sahm''s_Rule'!$A$5:$B$918,2,FALSE)</f>
        <v>7</v>
      </c>
    </row>
    <row r="433" spans="1:2" x14ac:dyDescent="0.2">
      <c r="A433" s="10">
        <v>31382</v>
      </c>
      <c r="B433" s="43">
        <f>+VLOOKUP($A433,'Report_Sahm''s_Rule'!$A$5:$B$918,2,FALSE)</f>
        <v>7</v>
      </c>
    </row>
    <row r="434" spans="1:2" x14ac:dyDescent="0.2">
      <c r="A434" s="10">
        <v>31413</v>
      </c>
      <c r="B434" s="43">
        <f>+VLOOKUP($A434,'Report_Sahm''s_Rule'!$A$5:$B$918,2,FALSE)</f>
        <v>6.7</v>
      </c>
    </row>
    <row r="435" spans="1:2" x14ac:dyDescent="0.2">
      <c r="A435" s="10">
        <v>31444</v>
      </c>
      <c r="B435" s="43">
        <f>+VLOOKUP($A435,'Report_Sahm''s_Rule'!$A$5:$B$918,2,FALSE)</f>
        <v>7.2</v>
      </c>
    </row>
    <row r="436" spans="1:2" x14ac:dyDescent="0.2">
      <c r="A436" s="10">
        <v>31472</v>
      </c>
      <c r="B436" s="43">
        <f>+VLOOKUP($A436,'Report_Sahm''s_Rule'!$A$5:$B$918,2,FALSE)</f>
        <v>7.2</v>
      </c>
    </row>
    <row r="437" spans="1:2" x14ac:dyDescent="0.2">
      <c r="A437" s="10">
        <v>31503</v>
      </c>
      <c r="B437" s="43">
        <f>+VLOOKUP($A437,'Report_Sahm''s_Rule'!$A$5:$B$918,2,FALSE)</f>
        <v>7.1</v>
      </c>
    </row>
    <row r="438" spans="1:2" x14ac:dyDescent="0.2">
      <c r="A438" s="10">
        <v>31533</v>
      </c>
      <c r="B438" s="43">
        <f>+VLOOKUP($A438,'Report_Sahm''s_Rule'!$A$5:$B$918,2,FALSE)</f>
        <v>7.2</v>
      </c>
    </row>
    <row r="439" spans="1:2" x14ac:dyDescent="0.2">
      <c r="A439" s="10">
        <v>31564</v>
      </c>
      <c r="B439" s="43">
        <f>+VLOOKUP($A439,'Report_Sahm''s_Rule'!$A$5:$B$918,2,FALSE)</f>
        <v>7.2</v>
      </c>
    </row>
    <row r="440" spans="1:2" x14ac:dyDescent="0.2">
      <c r="A440" s="10">
        <v>31594</v>
      </c>
      <c r="B440" s="43">
        <f>+VLOOKUP($A440,'Report_Sahm''s_Rule'!$A$5:$B$918,2,FALSE)</f>
        <v>7</v>
      </c>
    </row>
    <row r="441" spans="1:2" x14ac:dyDescent="0.2">
      <c r="A441" s="10">
        <v>31625</v>
      </c>
      <c r="B441" s="43">
        <f>+VLOOKUP($A441,'Report_Sahm''s_Rule'!$A$5:$B$918,2,FALSE)</f>
        <v>6.9</v>
      </c>
    </row>
    <row r="442" spans="1:2" x14ac:dyDescent="0.2">
      <c r="A442" s="10">
        <v>31656</v>
      </c>
      <c r="B442" s="43">
        <f>+VLOOKUP($A442,'Report_Sahm''s_Rule'!$A$5:$B$918,2,FALSE)</f>
        <v>7</v>
      </c>
    </row>
    <row r="443" spans="1:2" x14ac:dyDescent="0.2">
      <c r="A443" s="10">
        <v>31686</v>
      </c>
      <c r="B443" s="43">
        <f>+VLOOKUP($A443,'Report_Sahm''s_Rule'!$A$5:$B$918,2,FALSE)</f>
        <v>7</v>
      </c>
    </row>
    <row r="444" spans="1:2" x14ac:dyDescent="0.2">
      <c r="A444" s="10">
        <v>31717</v>
      </c>
      <c r="B444" s="43">
        <f>+VLOOKUP($A444,'Report_Sahm''s_Rule'!$A$5:$B$918,2,FALSE)</f>
        <v>6.9</v>
      </c>
    </row>
    <row r="445" spans="1:2" x14ac:dyDescent="0.2">
      <c r="A445" s="10">
        <v>31747</v>
      </c>
      <c r="B445" s="43">
        <f>+VLOOKUP($A445,'Report_Sahm''s_Rule'!$A$5:$B$918,2,FALSE)</f>
        <v>6.6</v>
      </c>
    </row>
    <row r="446" spans="1:2" x14ac:dyDescent="0.2">
      <c r="A446" s="10">
        <v>31778</v>
      </c>
      <c r="B446" s="43">
        <f>+VLOOKUP($A446,'Report_Sahm''s_Rule'!$A$5:$B$918,2,FALSE)</f>
        <v>6.6</v>
      </c>
    </row>
    <row r="447" spans="1:2" x14ac:dyDescent="0.2">
      <c r="A447" s="10">
        <v>31809</v>
      </c>
      <c r="B447" s="43">
        <f>+VLOOKUP($A447,'Report_Sahm''s_Rule'!$A$5:$B$918,2,FALSE)</f>
        <v>6.6</v>
      </c>
    </row>
    <row r="448" spans="1:2" x14ac:dyDescent="0.2">
      <c r="A448" s="10">
        <v>31837</v>
      </c>
      <c r="B448" s="43">
        <f>+VLOOKUP($A448,'Report_Sahm''s_Rule'!$A$5:$B$918,2,FALSE)</f>
        <v>6.6</v>
      </c>
    </row>
    <row r="449" spans="1:2" x14ac:dyDescent="0.2">
      <c r="A449" s="10">
        <v>31868</v>
      </c>
      <c r="B449" s="43">
        <f>+VLOOKUP($A449,'Report_Sahm''s_Rule'!$A$5:$B$918,2,FALSE)</f>
        <v>6.3</v>
      </c>
    </row>
    <row r="450" spans="1:2" x14ac:dyDescent="0.2">
      <c r="A450" s="10">
        <v>31898</v>
      </c>
      <c r="B450" s="43">
        <f>+VLOOKUP($A450,'Report_Sahm''s_Rule'!$A$5:$B$918,2,FALSE)</f>
        <v>6.3</v>
      </c>
    </row>
    <row r="451" spans="1:2" x14ac:dyDescent="0.2">
      <c r="A451" s="10">
        <v>31929</v>
      </c>
      <c r="B451" s="43">
        <f>+VLOOKUP($A451,'Report_Sahm''s_Rule'!$A$5:$B$918,2,FALSE)</f>
        <v>6.2</v>
      </c>
    </row>
    <row r="452" spans="1:2" x14ac:dyDescent="0.2">
      <c r="A452" s="10">
        <v>31959</v>
      </c>
      <c r="B452" s="43">
        <f>+VLOOKUP($A452,'Report_Sahm''s_Rule'!$A$5:$B$918,2,FALSE)</f>
        <v>6.1</v>
      </c>
    </row>
    <row r="453" spans="1:2" x14ac:dyDescent="0.2">
      <c r="A453" s="10">
        <v>31990</v>
      </c>
      <c r="B453" s="43">
        <f>+VLOOKUP($A453,'Report_Sahm''s_Rule'!$A$5:$B$918,2,FALSE)</f>
        <v>6</v>
      </c>
    </row>
    <row r="454" spans="1:2" x14ac:dyDescent="0.2">
      <c r="A454" s="10">
        <v>32021</v>
      </c>
      <c r="B454" s="43">
        <f>+VLOOKUP($A454,'Report_Sahm''s_Rule'!$A$5:$B$918,2,FALSE)</f>
        <v>5.9</v>
      </c>
    </row>
    <row r="455" spans="1:2" x14ac:dyDescent="0.2">
      <c r="A455" s="10">
        <v>32051</v>
      </c>
      <c r="B455" s="43">
        <f>+VLOOKUP($A455,'Report_Sahm''s_Rule'!$A$5:$B$918,2,FALSE)</f>
        <v>6</v>
      </c>
    </row>
    <row r="456" spans="1:2" x14ac:dyDescent="0.2">
      <c r="A456" s="10">
        <v>32082</v>
      </c>
      <c r="B456" s="43">
        <f>+VLOOKUP($A456,'Report_Sahm''s_Rule'!$A$5:$B$918,2,FALSE)</f>
        <v>5.8</v>
      </c>
    </row>
    <row r="457" spans="1:2" x14ac:dyDescent="0.2">
      <c r="A457" s="10">
        <v>32112</v>
      </c>
      <c r="B457" s="43">
        <f>+VLOOKUP($A457,'Report_Sahm''s_Rule'!$A$5:$B$918,2,FALSE)</f>
        <v>5.7</v>
      </c>
    </row>
    <row r="458" spans="1:2" x14ac:dyDescent="0.2">
      <c r="A458" s="10">
        <v>32143</v>
      </c>
      <c r="B458" s="43">
        <f>+VLOOKUP($A458,'Report_Sahm''s_Rule'!$A$5:$B$918,2,FALSE)</f>
        <v>5.7</v>
      </c>
    </row>
    <row r="459" spans="1:2" x14ac:dyDescent="0.2">
      <c r="A459" s="10">
        <v>32174</v>
      </c>
      <c r="B459" s="43">
        <f>+VLOOKUP($A459,'Report_Sahm''s_Rule'!$A$5:$B$918,2,FALSE)</f>
        <v>5.7</v>
      </c>
    </row>
    <row r="460" spans="1:2" x14ac:dyDescent="0.2">
      <c r="A460" s="10">
        <v>32203</v>
      </c>
      <c r="B460" s="43">
        <f>+VLOOKUP($A460,'Report_Sahm''s_Rule'!$A$5:$B$918,2,FALSE)</f>
        <v>5.7</v>
      </c>
    </row>
    <row r="461" spans="1:2" x14ac:dyDescent="0.2">
      <c r="A461" s="10">
        <v>32234</v>
      </c>
      <c r="B461" s="43">
        <f>+VLOOKUP($A461,'Report_Sahm''s_Rule'!$A$5:$B$918,2,FALSE)</f>
        <v>5.4</v>
      </c>
    </row>
    <row r="462" spans="1:2" x14ac:dyDescent="0.2">
      <c r="A462" s="10">
        <v>32264</v>
      </c>
      <c r="B462" s="43">
        <f>+VLOOKUP($A462,'Report_Sahm''s_Rule'!$A$5:$B$918,2,FALSE)</f>
        <v>5.6</v>
      </c>
    </row>
    <row r="463" spans="1:2" x14ac:dyDescent="0.2">
      <c r="A463" s="10">
        <v>32295</v>
      </c>
      <c r="B463" s="43">
        <f>+VLOOKUP($A463,'Report_Sahm''s_Rule'!$A$5:$B$918,2,FALSE)</f>
        <v>5.4</v>
      </c>
    </row>
    <row r="464" spans="1:2" x14ac:dyDescent="0.2">
      <c r="A464" s="10">
        <v>32325</v>
      </c>
      <c r="B464" s="43">
        <f>+VLOOKUP($A464,'Report_Sahm''s_Rule'!$A$5:$B$918,2,FALSE)</f>
        <v>5.4</v>
      </c>
    </row>
    <row r="465" spans="1:2" x14ac:dyDescent="0.2">
      <c r="A465" s="10">
        <v>32356</v>
      </c>
      <c r="B465" s="43">
        <f>+VLOOKUP($A465,'Report_Sahm''s_Rule'!$A$5:$B$918,2,FALSE)</f>
        <v>5.6</v>
      </c>
    </row>
    <row r="466" spans="1:2" x14ac:dyDescent="0.2">
      <c r="A466" s="10">
        <v>32387</v>
      </c>
      <c r="B466" s="43">
        <f>+VLOOKUP($A466,'Report_Sahm''s_Rule'!$A$5:$B$918,2,FALSE)</f>
        <v>5.4</v>
      </c>
    </row>
    <row r="467" spans="1:2" x14ac:dyDescent="0.2">
      <c r="A467" s="10">
        <v>32417</v>
      </c>
      <c r="B467" s="43">
        <f>+VLOOKUP($A467,'Report_Sahm''s_Rule'!$A$5:$B$918,2,FALSE)</f>
        <v>5.4</v>
      </c>
    </row>
    <row r="468" spans="1:2" x14ac:dyDescent="0.2">
      <c r="A468" s="10">
        <v>32448</v>
      </c>
      <c r="B468" s="43">
        <f>+VLOOKUP($A468,'Report_Sahm''s_Rule'!$A$5:$B$918,2,FALSE)</f>
        <v>5.3</v>
      </c>
    </row>
    <row r="469" spans="1:2" x14ac:dyDescent="0.2">
      <c r="A469" s="10">
        <v>32478</v>
      </c>
      <c r="B469" s="43">
        <f>+VLOOKUP($A469,'Report_Sahm''s_Rule'!$A$5:$B$918,2,FALSE)</f>
        <v>5.3</v>
      </c>
    </row>
    <row r="470" spans="1:2" x14ac:dyDescent="0.2">
      <c r="A470" s="10">
        <v>32509</v>
      </c>
      <c r="B470" s="43">
        <f>+VLOOKUP($A470,'Report_Sahm''s_Rule'!$A$5:$B$918,2,FALSE)</f>
        <v>5.4</v>
      </c>
    </row>
    <row r="471" spans="1:2" x14ac:dyDescent="0.2">
      <c r="A471" s="10">
        <v>32540</v>
      </c>
      <c r="B471" s="43">
        <f>+VLOOKUP($A471,'Report_Sahm''s_Rule'!$A$5:$B$918,2,FALSE)</f>
        <v>5.2</v>
      </c>
    </row>
    <row r="472" spans="1:2" x14ac:dyDescent="0.2">
      <c r="A472" s="10">
        <v>32568</v>
      </c>
      <c r="B472" s="43">
        <f>+VLOOKUP($A472,'Report_Sahm''s_Rule'!$A$5:$B$918,2,FALSE)</f>
        <v>5</v>
      </c>
    </row>
    <row r="473" spans="1:2" x14ac:dyDescent="0.2">
      <c r="A473" s="10">
        <v>32599</v>
      </c>
      <c r="B473" s="43">
        <f>+VLOOKUP($A473,'Report_Sahm''s_Rule'!$A$5:$B$918,2,FALSE)</f>
        <v>5.2</v>
      </c>
    </row>
    <row r="474" spans="1:2" x14ac:dyDescent="0.2">
      <c r="A474" s="10">
        <v>32629</v>
      </c>
      <c r="B474" s="43">
        <f>+VLOOKUP($A474,'Report_Sahm''s_Rule'!$A$5:$B$918,2,FALSE)</f>
        <v>5.2</v>
      </c>
    </row>
    <row r="475" spans="1:2" x14ac:dyDescent="0.2">
      <c r="A475" s="10">
        <v>32660</v>
      </c>
      <c r="B475" s="43">
        <f>+VLOOKUP($A475,'Report_Sahm''s_Rule'!$A$5:$B$918,2,FALSE)</f>
        <v>5.3</v>
      </c>
    </row>
    <row r="476" spans="1:2" x14ac:dyDescent="0.2">
      <c r="A476" s="10">
        <v>32690</v>
      </c>
      <c r="B476" s="43">
        <f>+VLOOKUP($A476,'Report_Sahm''s_Rule'!$A$5:$B$918,2,FALSE)</f>
        <v>5.2</v>
      </c>
    </row>
    <row r="477" spans="1:2" x14ac:dyDescent="0.2">
      <c r="A477" s="10">
        <v>32721</v>
      </c>
      <c r="B477" s="43">
        <f>+VLOOKUP($A477,'Report_Sahm''s_Rule'!$A$5:$B$918,2,FALSE)</f>
        <v>5.2</v>
      </c>
    </row>
    <row r="478" spans="1:2" x14ac:dyDescent="0.2">
      <c r="A478" s="10">
        <v>32752</v>
      </c>
      <c r="B478" s="43">
        <f>+VLOOKUP($A478,'Report_Sahm''s_Rule'!$A$5:$B$918,2,FALSE)</f>
        <v>5.3</v>
      </c>
    </row>
    <row r="479" spans="1:2" x14ac:dyDescent="0.2">
      <c r="A479" s="10">
        <v>32782</v>
      </c>
      <c r="B479" s="43">
        <f>+VLOOKUP($A479,'Report_Sahm''s_Rule'!$A$5:$B$918,2,FALSE)</f>
        <v>5.3</v>
      </c>
    </row>
    <row r="480" spans="1:2" x14ac:dyDescent="0.2">
      <c r="A480" s="10">
        <v>32813</v>
      </c>
      <c r="B480" s="43">
        <f>+VLOOKUP($A480,'Report_Sahm''s_Rule'!$A$5:$B$918,2,FALSE)</f>
        <v>5.4</v>
      </c>
    </row>
    <row r="481" spans="1:2" x14ac:dyDescent="0.2">
      <c r="A481" s="10">
        <v>32843</v>
      </c>
      <c r="B481" s="43">
        <f>+VLOOKUP($A481,'Report_Sahm''s_Rule'!$A$5:$B$918,2,FALSE)</f>
        <v>5.4</v>
      </c>
    </row>
    <row r="482" spans="1:2" x14ac:dyDescent="0.2">
      <c r="A482" s="10">
        <v>32874</v>
      </c>
      <c r="B482" s="43">
        <f>+VLOOKUP($A482,'Report_Sahm''s_Rule'!$A$5:$B$918,2,FALSE)</f>
        <v>5.4</v>
      </c>
    </row>
    <row r="483" spans="1:2" x14ac:dyDescent="0.2">
      <c r="A483" s="10">
        <v>32905</v>
      </c>
      <c r="B483" s="43">
        <f>+VLOOKUP($A483,'Report_Sahm''s_Rule'!$A$5:$B$918,2,FALSE)</f>
        <v>5.3</v>
      </c>
    </row>
    <row r="484" spans="1:2" x14ac:dyDescent="0.2">
      <c r="A484" s="10">
        <v>32933</v>
      </c>
      <c r="B484" s="43">
        <f>+VLOOKUP($A484,'Report_Sahm''s_Rule'!$A$5:$B$918,2,FALSE)</f>
        <v>5.2</v>
      </c>
    </row>
    <row r="485" spans="1:2" x14ac:dyDescent="0.2">
      <c r="A485" s="10">
        <v>32964</v>
      </c>
      <c r="B485" s="43">
        <f>+VLOOKUP($A485,'Report_Sahm''s_Rule'!$A$5:$B$918,2,FALSE)</f>
        <v>5.4</v>
      </c>
    </row>
    <row r="486" spans="1:2" x14ac:dyDescent="0.2">
      <c r="A486" s="10">
        <v>32994</v>
      </c>
      <c r="B486" s="43">
        <f>+VLOOKUP($A486,'Report_Sahm''s_Rule'!$A$5:$B$918,2,FALSE)</f>
        <v>5.4</v>
      </c>
    </row>
    <row r="487" spans="1:2" x14ac:dyDescent="0.2">
      <c r="A487" s="10">
        <v>33025</v>
      </c>
      <c r="B487" s="43">
        <f>+VLOOKUP($A487,'Report_Sahm''s_Rule'!$A$5:$B$918,2,FALSE)</f>
        <v>5.2</v>
      </c>
    </row>
    <row r="488" spans="1:2" x14ac:dyDescent="0.2">
      <c r="A488" s="10">
        <v>33055</v>
      </c>
      <c r="B488" s="43">
        <f>+VLOOKUP($A488,'Report_Sahm''s_Rule'!$A$5:$B$918,2,FALSE)</f>
        <v>5.5</v>
      </c>
    </row>
    <row r="489" spans="1:2" x14ac:dyDescent="0.2">
      <c r="A489" s="10">
        <v>33086</v>
      </c>
      <c r="B489" s="43">
        <f>+VLOOKUP($A489,'Report_Sahm''s_Rule'!$A$5:$B$918,2,FALSE)</f>
        <v>5.7</v>
      </c>
    </row>
    <row r="490" spans="1:2" x14ac:dyDescent="0.2">
      <c r="A490" s="10">
        <v>33117</v>
      </c>
      <c r="B490" s="43">
        <f>+VLOOKUP($A490,'Report_Sahm''s_Rule'!$A$5:$B$918,2,FALSE)</f>
        <v>5.9</v>
      </c>
    </row>
    <row r="491" spans="1:2" x14ac:dyDescent="0.2">
      <c r="A491" s="10">
        <v>33147</v>
      </c>
      <c r="B491" s="43">
        <f>+VLOOKUP($A491,'Report_Sahm''s_Rule'!$A$5:$B$918,2,FALSE)</f>
        <v>5.9</v>
      </c>
    </row>
    <row r="492" spans="1:2" x14ac:dyDescent="0.2">
      <c r="A492" s="10">
        <v>33178</v>
      </c>
      <c r="B492" s="43">
        <f>+VLOOKUP($A492,'Report_Sahm''s_Rule'!$A$5:$B$918,2,FALSE)</f>
        <v>6.2</v>
      </c>
    </row>
    <row r="493" spans="1:2" x14ac:dyDescent="0.2">
      <c r="A493" s="10">
        <v>33208</v>
      </c>
      <c r="B493" s="43">
        <f>+VLOOKUP($A493,'Report_Sahm''s_Rule'!$A$5:$B$918,2,FALSE)</f>
        <v>6.3</v>
      </c>
    </row>
    <row r="494" spans="1:2" x14ac:dyDescent="0.2">
      <c r="A494" s="10">
        <v>33239</v>
      </c>
      <c r="B494" s="43">
        <f>+VLOOKUP($A494,'Report_Sahm''s_Rule'!$A$5:$B$918,2,FALSE)</f>
        <v>6.4</v>
      </c>
    </row>
    <row r="495" spans="1:2" x14ac:dyDescent="0.2">
      <c r="A495" s="10">
        <v>33270</v>
      </c>
      <c r="B495" s="43">
        <f>+VLOOKUP($A495,'Report_Sahm''s_Rule'!$A$5:$B$918,2,FALSE)</f>
        <v>6.6</v>
      </c>
    </row>
    <row r="496" spans="1:2" x14ac:dyDescent="0.2">
      <c r="A496" s="10">
        <v>33298</v>
      </c>
      <c r="B496" s="43">
        <f>+VLOOKUP($A496,'Report_Sahm''s_Rule'!$A$5:$B$918,2,FALSE)</f>
        <v>6.8</v>
      </c>
    </row>
    <row r="497" spans="1:2" x14ac:dyDescent="0.2">
      <c r="A497" s="10">
        <v>33329</v>
      </c>
      <c r="B497" s="43">
        <f>+VLOOKUP($A497,'Report_Sahm''s_Rule'!$A$5:$B$918,2,FALSE)</f>
        <v>6.7</v>
      </c>
    </row>
    <row r="498" spans="1:2" x14ac:dyDescent="0.2">
      <c r="A498" s="10">
        <v>33359</v>
      </c>
      <c r="B498" s="43">
        <f>+VLOOKUP($A498,'Report_Sahm''s_Rule'!$A$5:$B$918,2,FALSE)</f>
        <v>6.9</v>
      </c>
    </row>
    <row r="499" spans="1:2" x14ac:dyDescent="0.2">
      <c r="A499" s="10">
        <v>33390</v>
      </c>
      <c r="B499" s="43">
        <f>+VLOOKUP($A499,'Report_Sahm''s_Rule'!$A$5:$B$918,2,FALSE)</f>
        <v>6.9</v>
      </c>
    </row>
    <row r="500" spans="1:2" x14ac:dyDescent="0.2">
      <c r="A500" s="10">
        <v>33420</v>
      </c>
      <c r="B500" s="43">
        <f>+VLOOKUP($A500,'Report_Sahm''s_Rule'!$A$5:$B$918,2,FALSE)</f>
        <v>6.8</v>
      </c>
    </row>
    <row r="501" spans="1:2" x14ac:dyDescent="0.2">
      <c r="A501" s="10">
        <v>33451</v>
      </c>
      <c r="B501" s="43">
        <f>+VLOOKUP($A501,'Report_Sahm''s_Rule'!$A$5:$B$918,2,FALSE)</f>
        <v>6.9</v>
      </c>
    </row>
    <row r="502" spans="1:2" x14ac:dyDescent="0.2">
      <c r="A502" s="10">
        <v>33482</v>
      </c>
      <c r="B502" s="43">
        <f>+VLOOKUP($A502,'Report_Sahm''s_Rule'!$A$5:$B$918,2,FALSE)</f>
        <v>6.9</v>
      </c>
    </row>
    <row r="503" spans="1:2" x14ac:dyDescent="0.2">
      <c r="A503" s="10">
        <v>33512</v>
      </c>
      <c r="B503" s="43">
        <f>+VLOOKUP($A503,'Report_Sahm''s_Rule'!$A$5:$B$918,2,FALSE)</f>
        <v>7</v>
      </c>
    </row>
    <row r="504" spans="1:2" x14ac:dyDescent="0.2">
      <c r="A504" s="10">
        <v>33543</v>
      </c>
      <c r="B504" s="43">
        <f>+VLOOKUP($A504,'Report_Sahm''s_Rule'!$A$5:$B$918,2,FALSE)</f>
        <v>7</v>
      </c>
    </row>
    <row r="505" spans="1:2" x14ac:dyDescent="0.2">
      <c r="A505" s="10">
        <v>33573</v>
      </c>
      <c r="B505" s="43">
        <f>+VLOOKUP($A505,'Report_Sahm''s_Rule'!$A$5:$B$918,2,FALSE)</f>
        <v>7.3</v>
      </c>
    </row>
    <row r="506" spans="1:2" x14ac:dyDescent="0.2">
      <c r="A506" s="10">
        <v>33604</v>
      </c>
      <c r="B506" s="43">
        <f>+VLOOKUP($A506,'Report_Sahm''s_Rule'!$A$5:$B$918,2,FALSE)</f>
        <v>7.3</v>
      </c>
    </row>
    <row r="507" spans="1:2" x14ac:dyDescent="0.2">
      <c r="A507" s="10">
        <v>33635</v>
      </c>
      <c r="B507" s="43">
        <f>+VLOOKUP($A507,'Report_Sahm''s_Rule'!$A$5:$B$918,2,FALSE)</f>
        <v>7.4</v>
      </c>
    </row>
    <row r="508" spans="1:2" x14ac:dyDescent="0.2">
      <c r="A508" s="10">
        <v>33664</v>
      </c>
      <c r="B508" s="43">
        <f>+VLOOKUP($A508,'Report_Sahm''s_Rule'!$A$5:$B$918,2,FALSE)</f>
        <v>7.4</v>
      </c>
    </row>
    <row r="509" spans="1:2" x14ac:dyDescent="0.2">
      <c r="A509" s="10">
        <v>33695</v>
      </c>
      <c r="B509" s="43">
        <f>+VLOOKUP($A509,'Report_Sahm''s_Rule'!$A$5:$B$918,2,FALSE)</f>
        <v>7.4</v>
      </c>
    </row>
    <row r="510" spans="1:2" x14ac:dyDescent="0.2">
      <c r="A510" s="10">
        <v>33725</v>
      </c>
      <c r="B510" s="43">
        <f>+VLOOKUP($A510,'Report_Sahm''s_Rule'!$A$5:$B$918,2,FALSE)</f>
        <v>7.6</v>
      </c>
    </row>
    <row r="511" spans="1:2" x14ac:dyDescent="0.2">
      <c r="A511" s="10">
        <v>33756</v>
      </c>
      <c r="B511" s="43">
        <f>+VLOOKUP($A511,'Report_Sahm''s_Rule'!$A$5:$B$918,2,FALSE)</f>
        <v>7.8</v>
      </c>
    </row>
    <row r="512" spans="1:2" x14ac:dyDescent="0.2">
      <c r="A512" s="10">
        <v>33786</v>
      </c>
      <c r="B512" s="43">
        <f>+VLOOKUP($A512,'Report_Sahm''s_Rule'!$A$5:$B$918,2,FALSE)</f>
        <v>7.7</v>
      </c>
    </row>
    <row r="513" spans="1:2" x14ac:dyDescent="0.2">
      <c r="A513" s="10">
        <v>33817</v>
      </c>
      <c r="B513" s="43">
        <f>+VLOOKUP($A513,'Report_Sahm''s_Rule'!$A$5:$B$918,2,FALSE)</f>
        <v>7.6</v>
      </c>
    </row>
    <row r="514" spans="1:2" x14ac:dyDescent="0.2">
      <c r="A514" s="10">
        <v>33848</v>
      </c>
      <c r="B514" s="43">
        <f>+VLOOKUP($A514,'Report_Sahm''s_Rule'!$A$5:$B$918,2,FALSE)</f>
        <v>7.6</v>
      </c>
    </row>
    <row r="515" spans="1:2" x14ac:dyDescent="0.2">
      <c r="A515" s="10">
        <v>33878</v>
      </c>
      <c r="B515" s="43">
        <f>+VLOOKUP($A515,'Report_Sahm''s_Rule'!$A$5:$B$918,2,FALSE)</f>
        <v>7.3</v>
      </c>
    </row>
    <row r="516" spans="1:2" x14ac:dyDescent="0.2">
      <c r="A516" s="10">
        <v>33909</v>
      </c>
      <c r="B516" s="43">
        <f>+VLOOKUP($A516,'Report_Sahm''s_Rule'!$A$5:$B$918,2,FALSE)</f>
        <v>7.4</v>
      </c>
    </row>
    <row r="517" spans="1:2" x14ac:dyDescent="0.2">
      <c r="A517" s="10">
        <v>33939</v>
      </c>
      <c r="B517" s="43">
        <f>+VLOOKUP($A517,'Report_Sahm''s_Rule'!$A$5:$B$918,2,FALSE)</f>
        <v>7.4</v>
      </c>
    </row>
    <row r="518" spans="1:2" x14ac:dyDescent="0.2">
      <c r="A518" s="10">
        <v>33970</v>
      </c>
      <c r="B518" s="43">
        <f>+VLOOKUP($A518,'Report_Sahm''s_Rule'!$A$5:$B$918,2,FALSE)</f>
        <v>7.3</v>
      </c>
    </row>
    <row r="519" spans="1:2" x14ac:dyDescent="0.2">
      <c r="A519" s="10">
        <v>34001</v>
      </c>
      <c r="B519" s="43">
        <f>+VLOOKUP($A519,'Report_Sahm''s_Rule'!$A$5:$B$918,2,FALSE)</f>
        <v>7.1</v>
      </c>
    </row>
    <row r="520" spans="1:2" x14ac:dyDescent="0.2">
      <c r="A520" s="10">
        <v>34029</v>
      </c>
      <c r="B520" s="43">
        <f>+VLOOKUP($A520,'Report_Sahm''s_Rule'!$A$5:$B$918,2,FALSE)</f>
        <v>7</v>
      </c>
    </row>
    <row r="521" spans="1:2" x14ac:dyDescent="0.2">
      <c r="A521" s="10">
        <v>34060</v>
      </c>
      <c r="B521" s="43">
        <f>+VLOOKUP($A521,'Report_Sahm''s_Rule'!$A$5:$B$918,2,FALSE)</f>
        <v>7.1</v>
      </c>
    </row>
    <row r="522" spans="1:2" x14ac:dyDescent="0.2">
      <c r="A522" s="10">
        <v>34090</v>
      </c>
      <c r="B522" s="43">
        <f>+VLOOKUP($A522,'Report_Sahm''s_Rule'!$A$5:$B$918,2,FALSE)</f>
        <v>7.1</v>
      </c>
    </row>
    <row r="523" spans="1:2" x14ac:dyDescent="0.2">
      <c r="A523" s="10">
        <v>34121</v>
      </c>
      <c r="B523" s="43">
        <f>+VLOOKUP($A523,'Report_Sahm''s_Rule'!$A$5:$B$918,2,FALSE)</f>
        <v>7</v>
      </c>
    </row>
    <row r="524" spans="1:2" x14ac:dyDescent="0.2">
      <c r="A524" s="10">
        <v>34151</v>
      </c>
      <c r="B524" s="43">
        <f>+VLOOKUP($A524,'Report_Sahm''s_Rule'!$A$5:$B$918,2,FALSE)</f>
        <v>6.9</v>
      </c>
    </row>
    <row r="525" spans="1:2" x14ac:dyDescent="0.2">
      <c r="A525" s="10">
        <v>34182</v>
      </c>
      <c r="B525" s="43">
        <f>+VLOOKUP($A525,'Report_Sahm''s_Rule'!$A$5:$B$918,2,FALSE)</f>
        <v>6.8</v>
      </c>
    </row>
    <row r="526" spans="1:2" x14ac:dyDescent="0.2">
      <c r="A526" s="10">
        <v>34213</v>
      </c>
      <c r="B526" s="43">
        <f>+VLOOKUP($A526,'Report_Sahm''s_Rule'!$A$5:$B$918,2,FALSE)</f>
        <v>6.7</v>
      </c>
    </row>
    <row r="527" spans="1:2" x14ac:dyDescent="0.2">
      <c r="A527" s="10">
        <v>34243</v>
      </c>
      <c r="B527" s="43">
        <f>+VLOOKUP($A527,'Report_Sahm''s_Rule'!$A$5:$B$918,2,FALSE)</f>
        <v>6.8</v>
      </c>
    </row>
    <row r="528" spans="1:2" x14ac:dyDescent="0.2">
      <c r="A528" s="10">
        <v>34274</v>
      </c>
      <c r="B528" s="43">
        <f>+VLOOKUP($A528,'Report_Sahm''s_Rule'!$A$5:$B$918,2,FALSE)</f>
        <v>6.6</v>
      </c>
    </row>
    <row r="529" spans="1:2" x14ac:dyDescent="0.2">
      <c r="A529" s="10">
        <v>34304</v>
      </c>
      <c r="B529" s="43">
        <f>+VLOOKUP($A529,'Report_Sahm''s_Rule'!$A$5:$B$918,2,FALSE)</f>
        <v>6.5</v>
      </c>
    </row>
    <row r="530" spans="1:2" x14ac:dyDescent="0.2">
      <c r="A530" s="10">
        <v>34335</v>
      </c>
      <c r="B530" s="43">
        <f>+VLOOKUP($A530,'Report_Sahm''s_Rule'!$A$5:$B$918,2,FALSE)</f>
        <v>6.6</v>
      </c>
    </row>
    <row r="531" spans="1:2" x14ac:dyDescent="0.2">
      <c r="A531" s="10">
        <v>34366</v>
      </c>
      <c r="B531" s="43">
        <f>+VLOOKUP($A531,'Report_Sahm''s_Rule'!$A$5:$B$918,2,FALSE)</f>
        <v>6.6</v>
      </c>
    </row>
    <row r="532" spans="1:2" x14ac:dyDescent="0.2">
      <c r="A532" s="10">
        <v>34394</v>
      </c>
      <c r="B532" s="43">
        <f>+VLOOKUP($A532,'Report_Sahm''s_Rule'!$A$5:$B$918,2,FALSE)</f>
        <v>6.5</v>
      </c>
    </row>
    <row r="533" spans="1:2" x14ac:dyDescent="0.2">
      <c r="A533" s="10">
        <v>34425</v>
      </c>
      <c r="B533" s="43">
        <f>+VLOOKUP($A533,'Report_Sahm''s_Rule'!$A$5:$B$918,2,FALSE)</f>
        <v>6.4</v>
      </c>
    </row>
    <row r="534" spans="1:2" x14ac:dyDescent="0.2">
      <c r="A534" s="10">
        <v>34455</v>
      </c>
      <c r="B534" s="43">
        <f>+VLOOKUP($A534,'Report_Sahm''s_Rule'!$A$5:$B$918,2,FALSE)</f>
        <v>6.1</v>
      </c>
    </row>
    <row r="535" spans="1:2" x14ac:dyDescent="0.2">
      <c r="A535" s="10">
        <v>34486</v>
      </c>
      <c r="B535" s="43">
        <f>+VLOOKUP($A535,'Report_Sahm''s_Rule'!$A$5:$B$918,2,FALSE)</f>
        <v>6.1</v>
      </c>
    </row>
    <row r="536" spans="1:2" x14ac:dyDescent="0.2">
      <c r="A536" s="10">
        <v>34516</v>
      </c>
      <c r="B536" s="43">
        <f>+VLOOKUP($A536,'Report_Sahm''s_Rule'!$A$5:$B$918,2,FALSE)</f>
        <v>6.1</v>
      </c>
    </row>
    <row r="537" spans="1:2" x14ac:dyDescent="0.2">
      <c r="A537" s="10">
        <v>34547</v>
      </c>
      <c r="B537" s="43">
        <f>+VLOOKUP($A537,'Report_Sahm''s_Rule'!$A$5:$B$918,2,FALSE)</f>
        <v>6</v>
      </c>
    </row>
    <row r="538" spans="1:2" x14ac:dyDescent="0.2">
      <c r="A538" s="10">
        <v>34578</v>
      </c>
      <c r="B538" s="43">
        <f>+VLOOKUP($A538,'Report_Sahm''s_Rule'!$A$5:$B$918,2,FALSE)</f>
        <v>5.9</v>
      </c>
    </row>
    <row r="539" spans="1:2" x14ac:dyDescent="0.2">
      <c r="A539" s="10">
        <v>34608</v>
      </c>
      <c r="B539" s="43">
        <f>+VLOOKUP($A539,'Report_Sahm''s_Rule'!$A$5:$B$918,2,FALSE)</f>
        <v>5.8</v>
      </c>
    </row>
    <row r="540" spans="1:2" x14ac:dyDescent="0.2">
      <c r="A540" s="10">
        <v>34639</v>
      </c>
      <c r="B540" s="43">
        <f>+VLOOKUP($A540,'Report_Sahm''s_Rule'!$A$5:$B$918,2,FALSE)</f>
        <v>5.6</v>
      </c>
    </row>
    <row r="541" spans="1:2" x14ac:dyDescent="0.2">
      <c r="A541" s="10">
        <v>34669</v>
      </c>
      <c r="B541" s="43">
        <f>+VLOOKUP($A541,'Report_Sahm''s_Rule'!$A$5:$B$918,2,FALSE)</f>
        <v>5.5</v>
      </c>
    </row>
    <row r="542" spans="1:2" x14ac:dyDescent="0.2">
      <c r="A542" s="10">
        <v>34700</v>
      </c>
      <c r="B542" s="43">
        <f>+VLOOKUP($A542,'Report_Sahm''s_Rule'!$A$5:$B$918,2,FALSE)</f>
        <v>5.6</v>
      </c>
    </row>
    <row r="543" spans="1:2" x14ac:dyDescent="0.2">
      <c r="A543" s="10">
        <v>34731</v>
      </c>
      <c r="B543" s="43">
        <f>+VLOOKUP($A543,'Report_Sahm''s_Rule'!$A$5:$B$918,2,FALSE)</f>
        <v>5.4</v>
      </c>
    </row>
    <row r="544" spans="1:2" x14ac:dyDescent="0.2">
      <c r="A544" s="10">
        <v>34759</v>
      </c>
      <c r="B544" s="43">
        <f>+VLOOKUP($A544,'Report_Sahm''s_Rule'!$A$5:$B$918,2,FALSE)</f>
        <v>5.4</v>
      </c>
    </row>
    <row r="545" spans="1:2" x14ac:dyDescent="0.2">
      <c r="A545" s="10">
        <v>34790</v>
      </c>
      <c r="B545" s="43">
        <f>+VLOOKUP($A545,'Report_Sahm''s_Rule'!$A$5:$B$918,2,FALSE)</f>
        <v>5.8</v>
      </c>
    </row>
    <row r="546" spans="1:2" x14ac:dyDescent="0.2">
      <c r="A546" s="10">
        <v>34820</v>
      </c>
      <c r="B546" s="43">
        <f>+VLOOKUP($A546,'Report_Sahm''s_Rule'!$A$5:$B$918,2,FALSE)</f>
        <v>5.6</v>
      </c>
    </row>
    <row r="547" spans="1:2" x14ac:dyDescent="0.2">
      <c r="A547" s="10">
        <v>34851</v>
      </c>
      <c r="B547" s="43">
        <f>+VLOOKUP($A547,'Report_Sahm''s_Rule'!$A$5:$B$918,2,FALSE)</f>
        <v>5.6</v>
      </c>
    </row>
    <row r="548" spans="1:2" x14ac:dyDescent="0.2">
      <c r="A548" s="10">
        <v>34881</v>
      </c>
      <c r="B548" s="43">
        <f>+VLOOKUP($A548,'Report_Sahm''s_Rule'!$A$5:$B$918,2,FALSE)</f>
        <v>5.7</v>
      </c>
    </row>
    <row r="549" spans="1:2" x14ac:dyDescent="0.2">
      <c r="A549" s="10">
        <v>34912</v>
      </c>
      <c r="B549" s="43">
        <f>+VLOOKUP($A549,'Report_Sahm''s_Rule'!$A$5:$B$918,2,FALSE)</f>
        <v>5.7</v>
      </c>
    </row>
    <row r="550" spans="1:2" x14ac:dyDescent="0.2">
      <c r="A550" s="10">
        <v>34943</v>
      </c>
      <c r="B550" s="43">
        <f>+VLOOKUP($A550,'Report_Sahm''s_Rule'!$A$5:$B$918,2,FALSE)</f>
        <v>5.6</v>
      </c>
    </row>
    <row r="551" spans="1:2" x14ac:dyDescent="0.2">
      <c r="A551" s="10">
        <v>34973</v>
      </c>
      <c r="B551" s="43">
        <f>+VLOOKUP($A551,'Report_Sahm''s_Rule'!$A$5:$B$918,2,FALSE)</f>
        <v>5.5</v>
      </c>
    </row>
    <row r="552" spans="1:2" x14ac:dyDescent="0.2">
      <c r="A552" s="10">
        <v>35004</v>
      </c>
      <c r="B552" s="43">
        <f>+VLOOKUP($A552,'Report_Sahm''s_Rule'!$A$5:$B$918,2,FALSE)</f>
        <v>5.6</v>
      </c>
    </row>
    <row r="553" spans="1:2" x14ac:dyDescent="0.2">
      <c r="A553" s="10">
        <v>35034</v>
      </c>
      <c r="B553" s="43">
        <f>+VLOOKUP($A553,'Report_Sahm''s_Rule'!$A$5:$B$918,2,FALSE)</f>
        <v>5.6</v>
      </c>
    </row>
    <row r="554" spans="1:2" x14ac:dyDescent="0.2">
      <c r="A554" s="10">
        <v>35065</v>
      </c>
      <c r="B554" s="43">
        <f>+VLOOKUP($A554,'Report_Sahm''s_Rule'!$A$5:$B$918,2,FALSE)</f>
        <v>5.6</v>
      </c>
    </row>
    <row r="555" spans="1:2" x14ac:dyDescent="0.2">
      <c r="A555" s="10">
        <v>35096</v>
      </c>
      <c r="B555" s="43">
        <f>+VLOOKUP($A555,'Report_Sahm''s_Rule'!$A$5:$B$918,2,FALSE)</f>
        <v>5.5</v>
      </c>
    </row>
    <row r="556" spans="1:2" x14ac:dyDescent="0.2">
      <c r="A556" s="10">
        <v>35125</v>
      </c>
      <c r="B556" s="43">
        <f>+VLOOKUP($A556,'Report_Sahm''s_Rule'!$A$5:$B$918,2,FALSE)</f>
        <v>5.5</v>
      </c>
    </row>
    <row r="557" spans="1:2" x14ac:dyDescent="0.2">
      <c r="A557" s="10">
        <v>35156</v>
      </c>
      <c r="B557" s="43">
        <f>+VLOOKUP($A557,'Report_Sahm''s_Rule'!$A$5:$B$918,2,FALSE)</f>
        <v>5.6</v>
      </c>
    </row>
    <row r="558" spans="1:2" x14ac:dyDescent="0.2">
      <c r="A558" s="10">
        <v>35186</v>
      </c>
      <c r="B558" s="43">
        <f>+VLOOKUP($A558,'Report_Sahm''s_Rule'!$A$5:$B$918,2,FALSE)</f>
        <v>5.6</v>
      </c>
    </row>
    <row r="559" spans="1:2" x14ac:dyDescent="0.2">
      <c r="A559" s="10">
        <v>35217</v>
      </c>
      <c r="B559" s="43">
        <f>+VLOOKUP($A559,'Report_Sahm''s_Rule'!$A$5:$B$918,2,FALSE)</f>
        <v>5.3</v>
      </c>
    </row>
    <row r="560" spans="1:2" x14ac:dyDescent="0.2">
      <c r="A560" s="10">
        <v>35247</v>
      </c>
      <c r="B560" s="43">
        <f>+VLOOKUP($A560,'Report_Sahm''s_Rule'!$A$5:$B$918,2,FALSE)</f>
        <v>5.5</v>
      </c>
    </row>
    <row r="561" spans="1:2" x14ac:dyDescent="0.2">
      <c r="A561" s="10">
        <v>35278</v>
      </c>
      <c r="B561" s="43">
        <f>+VLOOKUP($A561,'Report_Sahm''s_Rule'!$A$5:$B$918,2,FALSE)</f>
        <v>5.0999999999999996</v>
      </c>
    </row>
    <row r="562" spans="1:2" x14ac:dyDescent="0.2">
      <c r="A562" s="10">
        <v>35309</v>
      </c>
      <c r="B562" s="43">
        <f>+VLOOKUP($A562,'Report_Sahm''s_Rule'!$A$5:$B$918,2,FALSE)</f>
        <v>5.2</v>
      </c>
    </row>
    <row r="563" spans="1:2" x14ac:dyDescent="0.2">
      <c r="A563" s="10">
        <v>35339</v>
      </c>
      <c r="B563" s="43">
        <f>+VLOOKUP($A563,'Report_Sahm''s_Rule'!$A$5:$B$918,2,FALSE)</f>
        <v>5.2</v>
      </c>
    </row>
    <row r="564" spans="1:2" x14ac:dyDescent="0.2">
      <c r="A564" s="10">
        <v>35370</v>
      </c>
      <c r="B564" s="43">
        <f>+VLOOKUP($A564,'Report_Sahm''s_Rule'!$A$5:$B$918,2,FALSE)</f>
        <v>5.4</v>
      </c>
    </row>
    <row r="565" spans="1:2" x14ac:dyDescent="0.2">
      <c r="A565" s="10">
        <v>35400</v>
      </c>
      <c r="B565" s="43">
        <f>+VLOOKUP($A565,'Report_Sahm''s_Rule'!$A$5:$B$918,2,FALSE)</f>
        <v>5.4</v>
      </c>
    </row>
    <row r="566" spans="1:2" x14ac:dyDescent="0.2">
      <c r="A566" s="10">
        <v>35431</v>
      </c>
      <c r="B566" s="43">
        <f>+VLOOKUP($A566,'Report_Sahm''s_Rule'!$A$5:$B$918,2,FALSE)</f>
        <v>5.3</v>
      </c>
    </row>
    <row r="567" spans="1:2" x14ac:dyDescent="0.2">
      <c r="A567" s="10">
        <v>35462</v>
      </c>
      <c r="B567" s="43">
        <f>+VLOOKUP($A567,'Report_Sahm''s_Rule'!$A$5:$B$918,2,FALSE)</f>
        <v>5.2</v>
      </c>
    </row>
    <row r="568" spans="1:2" x14ac:dyDescent="0.2">
      <c r="A568" s="10">
        <v>35490</v>
      </c>
      <c r="B568" s="43">
        <f>+VLOOKUP($A568,'Report_Sahm''s_Rule'!$A$5:$B$918,2,FALSE)</f>
        <v>5.2</v>
      </c>
    </row>
    <row r="569" spans="1:2" x14ac:dyDescent="0.2">
      <c r="A569" s="10">
        <v>35521</v>
      </c>
      <c r="B569" s="43">
        <f>+VLOOKUP($A569,'Report_Sahm''s_Rule'!$A$5:$B$918,2,FALSE)</f>
        <v>5.0999999999999996</v>
      </c>
    </row>
    <row r="570" spans="1:2" x14ac:dyDescent="0.2">
      <c r="A570" s="10">
        <v>35551</v>
      </c>
      <c r="B570" s="43">
        <f>+VLOOKUP($A570,'Report_Sahm''s_Rule'!$A$5:$B$918,2,FALSE)</f>
        <v>4.9000000000000004</v>
      </c>
    </row>
    <row r="571" spans="1:2" x14ac:dyDescent="0.2">
      <c r="A571" s="10">
        <v>35582</v>
      </c>
      <c r="B571" s="43">
        <f>+VLOOKUP($A571,'Report_Sahm''s_Rule'!$A$5:$B$918,2,FALSE)</f>
        <v>5</v>
      </c>
    </row>
    <row r="572" spans="1:2" x14ac:dyDescent="0.2">
      <c r="A572" s="10">
        <v>35612</v>
      </c>
      <c r="B572" s="43">
        <f>+VLOOKUP($A572,'Report_Sahm''s_Rule'!$A$5:$B$918,2,FALSE)</f>
        <v>4.9000000000000004</v>
      </c>
    </row>
    <row r="573" spans="1:2" x14ac:dyDescent="0.2">
      <c r="A573" s="10">
        <v>35643</v>
      </c>
      <c r="B573" s="43">
        <f>+VLOOKUP($A573,'Report_Sahm''s_Rule'!$A$5:$B$918,2,FALSE)</f>
        <v>4.8</v>
      </c>
    </row>
    <row r="574" spans="1:2" x14ac:dyDescent="0.2">
      <c r="A574" s="10">
        <v>35674</v>
      </c>
      <c r="B574" s="43">
        <f>+VLOOKUP($A574,'Report_Sahm''s_Rule'!$A$5:$B$918,2,FALSE)</f>
        <v>4.9000000000000004</v>
      </c>
    </row>
    <row r="575" spans="1:2" x14ac:dyDescent="0.2">
      <c r="A575" s="10">
        <v>35704</v>
      </c>
      <c r="B575" s="43">
        <f>+VLOOKUP($A575,'Report_Sahm''s_Rule'!$A$5:$B$918,2,FALSE)</f>
        <v>4.7</v>
      </c>
    </row>
    <row r="576" spans="1:2" x14ac:dyDescent="0.2">
      <c r="A576" s="10">
        <v>35735</v>
      </c>
      <c r="B576" s="43">
        <f>+VLOOKUP($A576,'Report_Sahm''s_Rule'!$A$5:$B$918,2,FALSE)</f>
        <v>4.5999999999999996</v>
      </c>
    </row>
    <row r="577" spans="1:2" x14ac:dyDescent="0.2">
      <c r="A577" s="10">
        <v>35765</v>
      </c>
      <c r="B577" s="43">
        <f>+VLOOKUP($A577,'Report_Sahm''s_Rule'!$A$5:$B$918,2,FALSE)</f>
        <v>4.7</v>
      </c>
    </row>
    <row r="578" spans="1:2" x14ac:dyDescent="0.2">
      <c r="A578" s="10">
        <v>35796</v>
      </c>
      <c r="B578" s="43">
        <f>+VLOOKUP($A578,'Report_Sahm''s_Rule'!$A$5:$B$918,2,FALSE)</f>
        <v>4.5999999999999996</v>
      </c>
    </row>
    <row r="579" spans="1:2" x14ac:dyDescent="0.2">
      <c r="A579" s="10">
        <v>35827</v>
      </c>
      <c r="B579" s="43">
        <f>+VLOOKUP($A579,'Report_Sahm''s_Rule'!$A$5:$B$918,2,FALSE)</f>
        <v>4.5999999999999996</v>
      </c>
    </row>
    <row r="580" spans="1:2" x14ac:dyDescent="0.2">
      <c r="A580" s="10">
        <v>35855</v>
      </c>
      <c r="B580" s="43">
        <f>+VLOOKUP($A580,'Report_Sahm''s_Rule'!$A$5:$B$918,2,FALSE)</f>
        <v>4.7</v>
      </c>
    </row>
    <row r="581" spans="1:2" x14ac:dyDescent="0.2">
      <c r="A581" s="10">
        <v>35886</v>
      </c>
      <c r="B581" s="43">
        <f>+VLOOKUP($A581,'Report_Sahm''s_Rule'!$A$5:$B$918,2,FALSE)</f>
        <v>4.3</v>
      </c>
    </row>
    <row r="582" spans="1:2" x14ac:dyDescent="0.2">
      <c r="A582" s="10">
        <v>35916</v>
      </c>
      <c r="B582" s="43">
        <f>+VLOOKUP($A582,'Report_Sahm''s_Rule'!$A$5:$B$918,2,FALSE)</f>
        <v>4.4000000000000004</v>
      </c>
    </row>
    <row r="583" spans="1:2" x14ac:dyDescent="0.2">
      <c r="A583" s="10">
        <v>35947</v>
      </c>
      <c r="B583" s="43">
        <f>+VLOOKUP($A583,'Report_Sahm''s_Rule'!$A$5:$B$918,2,FALSE)</f>
        <v>4.5</v>
      </c>
    </row>
    <row r="584" spans="1:2" x14ac:dyDescent="0.2">
      <c r="A584" s="10">
        <v>35977</v>
      </c>
      <c r="B584" s="43">
        <f>+VLOOKUP($A584,'Report_Sahm''s_Rule'!$A$5:$B$918,2,FALSE)</f>
        <v>4.5</v>
      </c>
    </row>
    <row r="585" spans="1:2" x14ac:dyDescent="0.2">
      <c r="A585" s="10">
        <v>36008</v>
      </c>
      <c r="B585" s="43">
        <f>+VLOOKUP($A585,'Report_Sahm''s_Rule'!$A$5:$B$918,2,FALSE)</f>
        <v>4.5</v>
      </c>
    </row>
    <row r="586" spans="1:2" x14ac:dyDescent="0.2">
      <c r="A586" s="10">
        <v>36039</v>
      </c>
      <c r="B586" s="43">
        <f>+VLOOKUP($A586,'Report_Sahm''s_Rule'!$A$5:$B$918,2,FALSE)</f>
        <v>4.5999999999999996</v>
      </c>
    </row>
    <row r="587" spans="1:2" x14ac:dyDescent="0.2">
      <c r="A587" s="10">
        <v>36069</v>
      </c>
      <c r="B587" s="43">
        <f>+VLOOKUP($A587,'Report_Sahm''s_Rule'!$A$5:$B$918,2,FALSE)</f>
        <v>4.5</v>
      </c>
    </row>
    <row r="588" spans="1:2" x14ac:dyDescent="0.2">
      <c r="A588" s="10">
        <v>36100</v>
      </c>
      <c r="B588" s="43">
        <f>+VLOOKUP($A588,'Report_Sahm''s_Rule'!$A$5:$B$918,2,FALSE)</f>
        <v>4.4000000000000004</v>
      </c>
    </row>
    <row r="589" spans="1:2" x14ac:dyDescent="0.2">
      <c r="A589" s="10">
        <v>36130</v>
      </c>
      <c r="B589" s="43">
        <f>+VLOOKUP($A589,'Report_Sahm''s_Rule'!$A$5:$B$918,2,FALSE)</f>
        <v>4.4000000000000004</v>
      </c>
    </row>
    <row r="590" spans="1:2" x14ac:dyDescent="0.2">
      <c r="A590" s="10">
        <v>36161</v>
      </c>
      <c r="B590" s="43">
        <f>+VLOOKUP($A590,'Report_Sahm''s_Rule'!$A$5:$B$918,2,FALSE)</f>
        <v>4.3</v>
      </c>
    </row>
    <row r="591" spans="1:2" x14ac:dyDescent="0.2">
      <c r="A591" s="10">
        <v>36192</v>
      </c>
      <c r="B591" s="43">
        <f>+VLOOKUP($A591,'Report_Sahm''s_Rule'!$A$5:$B$918,2,FALSE)</f>
        <v>4.4000000000000004</v>
      </c>
    </row>
    <row r="592" spans="1:2" x14ac:dyDescent="0.2">
      <c r="A592" s="10">
        <v>36220</v>
      </c>
      <c r="B592" s="43">
        <f>+VLOOKUP($A592,'Report_Sahm''s_Rule'!$A$5:$B$918,2,FALSE)</f>
        <v>4.2</v>
      </c>
    </row>
    <row r="593" spans="1:2" x14ac:dyDescent="0.2">
      <c r="A593" s="10">
        <v>36251</v>
      </c>
      <c r="B593" s="43">
        <f>+VLOOKUP($A593,'Report_Sahm''s_Rule'!$A$5:$B$918,2,FALSE)</f>
        <v>4.3</v>
      </c>
    </row>
    <row r="594" spans="1:2" x14ac:dyDescent="0.2">
      <c r="A594" s="10">
        <v>36281</v>
      </c>
      <c r="B594" s="43">
        <f>+VLOOKUP($A594,'Report_Sahm''s_Rule'!$A$5:$B$918,2,FALSE)</f>
        <v>4.2</v>
      </c>
    </row>
    <row r="595" spans="1:2" x14ac:dyDescent="0.2">
      <c r="A595" s="10">
        <v>36312</v>
      </c>
      <c r="B595" s="43">
        <f>+VLOOKUP($A595,'Report_Sahm''s_Rule'!$A$5:$B$918,2,FALSE)</f>
        <v>4.3</v>
      </c>
    </row>
    <row r="596" spans="1:2" x14ac:dyDescent="0.2">
      <c r="A596" s="10">
        <v>36342</v>
      </c>
      <c r="B596" s="43">
        <f>+VLOOKUP($A596,'Report_Sahm''s_Rule'!$A$5:$B$918,2,FALSE)</f>
        <v>4.3</v>
      </c>
    </row>
    <row r="597" spans="1:2" x14ac:dyDescent="0.2">
      <c r="A597" s="10">
        <v>36373</v>
      </c>
      <c r="B597" s="43">
        <f>+VLOOKUP($A597,'Report_Sahm''s_Rule'!$A$5:$B$918,2,FALSE)</f>
        <v>4.2</v>
      </c>
    </row>
    <row r="598" spans="1:2" x14ac:dyDescent="0.2">
      <c r="A598" s="10">
        <v>36404</v>
      </c>
      <c r="B598" s="43">
        <f>+VLOOKUP($A598,'Report_Sahm''s_Rule'!$A$5:$B$918,2,FALSE)</f>
        <v>4.2</v>
      </c>
    </row>
    <row r="599" spans="1:2" x14ac:dyDescent="0.2">
      <c r="A599" s="10">
        <v>36434</v>
      </c>
      <c r="B599" s="43">
        <f>+VLOOKUP($A599,'Report_Sahm''s_Rule'!$A$5:$B$918,2,FALSE)</f>
        <v>4.0999999999999996</v>
      </c>
    </row>
    <row r="600" spans="1:2" x14ac:dyDescent="0.2">
      <c r="A600" s="10">
        <v>36465</v>
      </c>
      <c r="B600" s="43">
        <f>+VLOOKUP($A600,'Report_Sahm''s_Rule'!$A$5:$B$918,2,FALSE)</f>
        <v>4.0999999999999996</v>
      </c>
    </row>
    <row r="601" spans="1:2" x14ac:dyDescent="0.2">
      <c r="A601" s="10">
        <v>36495</v>
      </c>
      <c r="B601" s="43">
        <f>+VLOOKUP($A601,'Report_Sahm''s_Rule'!$A$5:$B$918,2,FALSE)</f>
        <v>4</v>
      </c>
    </row>
    <row r="602" spans="1:2" x14ac:dyDescent="0.2">
      <c r="A602" s="10">
        <v>36526</v>
      </c>
      <c r="B602" s="43">
        <f>+VLOOKUP($A602,'Report_Sahm''s_Rule'!$A$5:$B$918,2,FALSE)</f>
        <v>4</v>
      </c>
    </row>
    <row r="603" spans="1:2" x14ac:dyDescent="0.2">
      <c r="A603" s="10">
        <v>36557</v>
      </c>
      <c r="B603" s="43">
        <f>+VLOOKUP($A603,'Report_Sahm''s_Rule'!$A$5:$B$918,2,FALSE)</f>
        <v>4.0999999999999996</v>
      </c>
    </row>
    <row r="604" spans="1:2" x14ac:dyDescent="0.2">
      <c r="A604" s="10">
        <v>36586</v>
      </c>
      <c r="B604" s="43">
        <f>+VLOOKUP($A604,'Report_Sahm''s_Rule'!$A$5:$B$918,2,FALSE)</f>
        <v>4</v>
      </c>
    </row>
    <row r="605" spans="1:2" x14ac:dyDescent="0.2">
      <c r="A605" s="10">
        <v>36617</v>
      </c>
      <c r="B605" s="43">
        <f>+VLOOKUP($A605,'Report_Sahm''s_Rule'!$A$5:$B$918,2,FALSE)</f>
        <v>3.8</v>
      </c>
    </row>
    <row r="606" spans="1:2" x14ac:dyDescent="0.2">
      <c r="A606" s="10">
        <v>36647</v>
      </c>
      <c r="B606" s="43">
        <f>+VLOOKUP($A606,'Report_Sahm''s_Rule'!$A$5:$B$918,2,FALSE)</f>
        <v>4</v>
      </c>
    </row>
    <row r="607" spans="1:2" x14ac:dyDescent="0.2">
      <c r="A607" s="10">
        <v>36678</v>
      </c>
      <c r="B607" s="43">
        <f>+VLOOKUP($A607,'Report_Sahm''s_Rule'!$A$5:$B$918,2,FALSE)</f>
        <v>4</v>
      </c>
    </row>
    <row r="608" spans="1:2" x14ac:dyDescent="0.2">
      <c r="A608" s="10">
        <v>36708</v>
      </c>
      <c r="B608" s="43">
        <f>+VLOOKUP($A608,'Report_Sahm''s_Rule'!$A$5:$B$918,2,FALSE)</f>
        <v>4</v>
      </c>
    </row>
    <row r="609" spans="1:2" x14ac:dyDescent="0.2">
      <c r="A609" s="10">
        <v>36739</v>
      </c>
      <c r="B609" s="43">
        <f>+VLOOKUP($A609,'Report_Sahm''s_Rule'!$A$5:$B$918,2,FALSE)</f>
        <v>4.0999999999999996</v>
      </c>
    </row>
    <row r="610" spans="1:2" x14ac:dyDescent="0.2">
      <c r="A610" s="10">
        <v>36770</v>
      </c>
      <c r="B610" s="43">
        <f>+VLOOKUP($A610,'Report_Sahm''s_Rule'!$A$5:$B$918,2,FALSE)</f>
        <v>3.9</v>
      </c>
    </row>
    <row r="611" spans="1:2" x14ac:dyDescent="0.2">
      <c r="A611" s="10">
        <v>36800</v>
      </c>
      <c r="B611" s="43">
        <f>+VLOOKUP($A611,'Report_Sahm''s_Rule'!$A$5:$B$918,2,FALSE)</f>
        <v>3.9</v>
      </c>
    </row>
    <row r="612" spans="1:2" x14ac:dyDescent="0.2">
      <c r="A612" s="10">
        <v>36831</v>
      </c>
      <c r="B612" s="43">
        <f>+VLOOKUP($A612,'Report_Sahm''s_Rule'!$A$5:$B$918,2,FALSE)</f>
        <v>3.9</v>
      </c>
    </row>
    <row r="613" spans="1:2" x14ac:dyDescent="0.2">
      <c r="A613" s="10">
        <v>36861</v>
      </c>
      <c r="B613" s="43">
        <f>+VLOOKUP($A613,'Report_Sahm''s_Rule'!$A$5:$B$918,2,FALSE)</f>
        <v>3.9</v>
      </c>
    </row>
    <row r="614" spans="1:2" x14ac:dyDescent="0.2">
      <c r="A614" s="10">
        <v>36892</v>
      </c>
      <c r="B614" s="43">
        <f>+VLOOKUP($A614,'Report_Sahm''s_Rule'!$A$5:$B$918,2,FALSE)</f>
        <v>4.2</v>
      </c>
    </row>
    <row r="615" spans="1:2" x14ac:dyDescent="0.2">
      <c r="A615" s="10">
        <v>36923</v>
      </c>
      <c r="B615" s="43">
        <f>+VLOOKUP($A615,'Report_Sahm''s_Rule'!$A$5:$B$918,2,FALSE)</f>
        <v>4.2</v>
      </c>
    </row>
    <row r="616" spans="1:2" x14ac:dyDescent="0.2">
      <c r="A616" s="10">
        <v>36951</v>
      </c>
      <c r="B616" s="43">
        <f>+VLOOKUP($A616,'Report_Sahm''s_Rule'!$A$5:$B$918,2,FALSE)</f>
        <v>4.3</v>
      </c>
    </row>
    <row r="617" spans="1:2" x14ac:dyDescent="0.2">
      <c r="A617" s="10">
        <v>36982</v>
      </c>
      <c r="B617" s="43">
        <f>+VLOOKUP($A617,'Report_Sahm''s_Rule'!$A$5:$B$918,2,FALSE)</f>
        <v>4.4000000000000004</v>
      </c>
    </row>
    <row r="618" spans="1:2" x14ac:dyDescent="0.2">
      <c r="A618" s="10">
        <v>37012</v>
      </c>
      <c r="B618" s="43">
        <f>+VLOOKUP($A618,'Report_Sahm''s_Rule'!$A$5:$B$918,2,FALSE)</f>
        <v>4.3</v>
      </c>
    </row>
    <row r="619" spans="1:2" x14ac:dyDescent="0.2">
      <c r="A619" s="10">
        <v>37043</v>
      </c>
      <c r="B619" s="43">
        <f>+VLOOKUP($A619,'Report_Sahm''s_Rule'!$A$5:$B$918,2,FALSE)</f>
        <v>4.5</v>
      </c>
    </row>
    <row r="620" spans="1:2" x14ac:dyDescent="0.2">
      <c r="A620" s="10">
        <v>37073</v>
      </c>
      <c r="B620" s="43">
        <f>+VLOOKUP($A620,'Report_Sahm''s_Rule'!$A$5:$B$918,2,FALSE)</f>
        <v>4.5999999999999996</v>
      </c>
    </row>
    <row r="621" spans="1:2" x14ac:dyDescent="0.2">
      <c r="A621" s="10">
        <v>37104</v>
      </c>
      <c r="B621" s="43">
        <f>+VLOOKUP($A621,'Report_Sahm''s_Rule'!$A$5:$B$918,2,FALSE)</f>
        <v>4.9000000000000004</v>
      </c>
    </row>
    <row r="622" spans="1:2" x14ac:dyDescent="0.2">
      <c r="A622" s="10">
        <v>37135</v>
      </c>
      <c r="B622" s="43">
        <f>+VLOOKUP($A622,'Report_Sahm''s_Rule'!$A$5:$B$918,2,FALSE)</f>
        <v>5</v>
      </c>
    </row>
    <row r="623" spans="1:2" x14ac:dyDescent="0.2">
      <c r="A623" s="10">
        <v>37165</v>
      </c>
      <c r="B623" s="43">
        <f>+VLOOKUP($A623,'Report_Sahm''s_Rule'!$A$5:$B$918,2,FALSE)</f>
        <v>5.3</v>
      </c>
    </row>
    <row r="624" spans="1:2" x14ac:dyDescent="0.2">
      <c r="A624" s="10">
        <v>37196</v>
      </c>
      <c r="B624" s="43">
        <f>+VLOOKUP($A624,'Report_Sahm''s_Rule'!$A$5:$B$918,2,FALSE)</f>
        <v>5.5</v>
      </c>
    </row>
    <row r="625" spans="1:2" x14ac:dyDescent="0.2">
      <c r="A625" s="10">
        <v>37226</v>
      </c>
      <c r="B625" s="43">
        <f>+VLOOKUP($A625,'Report_Sahm''s_Rule'!$A$5:$B$918,2,FALSE)</f>
        <v>5.7</v>
      </c>
    </row>
    <row r="626" spans="1:2" x14ac:dyDescent="0.2">
      <c r="A626" s="10">
        <v>37257</v>
      </c>
      <c r="B626" s="43">
        <f>+VLOOKUP($A626,'Report_Sahm''s_Rule'!$A$5:$B$918,2,FALSE)</f>
        <v>5.7</v>
      </c>
    </row>
    <row r="627" spans="1:2" x14ac:dyDescent="0.2">
      <c r="A627" s="10">
        <v>37288</v>
      </c>
      <c r="B627" s="43">
        <f>+VLOOKUP($A627,'Report_Sahm''s_Rule'!$A$5:$B$918,2,FALSE)</f>
        <v>5.7</v>
      </c>
    </row>
    <row r="628" spans="1:2" x14ac:dyDescent="0.2">
      <c r="A628" s="10">
        <v>37316</v>
      </c>
      <c r="B628" s="43">
        <f>+VLOOKUP($A628,'Report_Sahm''s_Rule'!$A$5:$B$918,2,FALSE)</f>
        <v>5.7</v>
      </c>
    </row>
    <row r="629" spans="1:2" x14ac:dyDescent="0.2">
      <c r="A629" s="10">
        <v>37347</v>
      </c>
      <c r="B629" s="43">
        <f>+VLOOKUP($A629,'Report_Sahm''s_Rule'!$A$5:$B$918,2,FALSE)</f>
        <v>5.9</v>
      </c>
    </row>
    <row r="630" spans="1:2" x14ac:dyDescent="0.2">
      <c r="A630" s="10">
        <v>37377</v>
      </c>
      <c r="B630" s="43">
        <f>+VLOOKUP($A630,'Report_Sahm''s_Rule'!$A$5:$B$918,2,FALSE)</f>
        <v>5.8</v>
      </c>
    </row>
    <row r="631" spans="1:2" x14ac:dyDescent="0.2">
      <c r="A631" s="10">
        <v>37408</v>
      </c>
      <c r="B631" s="43">
        <f>+VLOOKUP($A631,'Report_Sahm''s_Rule'!$A$5:$B$918,2,FALSE)</f>
        <v>5.8</v>
      </c>
    </row>
    <row r="632" spans="1:2" x14ac:dyDescent="0.2">
      <c r="A632" s="10">
        <v>37438</v>
      </c>
      <c r="B632" s="43">
        <f>+VLOOKUP($A632,'Report_Sahm''s_Rule'!$A$5:$B$918,2,FALSE)</f>
        <v>5.8</v>
      </c>
    </row>
    <row r="633" spans="1:2" x14ac:dyDescent="0.2">
      <c r="A633" s="10">
        <v>37469</v>
      </c>
      <c r="B633" s="43">
        <f>+VLOOKUP($A633,'Report_Sahm''s_Rule'!$A$5:$B$918,2,FALSE)</f>
        <v>5.7</v>
      </c>
    </row>
    <row r="634" spans="1:2" x14ac:dyDescent="0.2">
      <c r="A634" s="10">
        <v>37500</v>
      </c>
      <c r="B634" s="43">
        <f>+VLOOKUP($A634,'Report_Sahm''s_Rule'!$A$5:$B$918,2,FALSE)</f>
        <v>5.7</v>
      </c>
    </row>
    <row r="635" spans="1:2" x14ac:dyDescent="0.2">
      <c r="A635" s="10">
        <v>37530</v>
      </c>
      <c r="B635" s="43">
        <f>+VLOOKUP($A635,'Report_Sahm''s_Rule'!$A$5:$B$918,2,FALSE)</f>
        <v>5.7</v>
      </c>
    </row>
    <row r="636" spans="1:2" x14ac:dyDescent="0.2">
      <c r="A636" s="10">
        <v>37561</v>
      </c>
      <c r="B636" s="43">
        <f>+VLOOKUP($A636,'Report_Sahm''s_Rule'!$A$5:$B$918,2,FALSE)</f>
        <v>5.9</v>
      </c>
    </row>
    <row r="637" spans="1:2" x14ac:dyDescent="0.2">
      <c r="A637" s="10">
        <v>37591</v>
      </c>
      <c r="B637" s="43">
        <f>+VLOOKUP($A637,'Report_Sahm''s_Rule'!$A$5:$B$918,2,FALSE)</f>
        <v>6</v>
      </c>
    </row>
    <row r="638" spans="1:2" x14ac:dyDescent="0.2">
      <c r="A638" s="10">
        <v>37622</v>
      </c>
      <c r="B638" s="43">
        <f>+VLOOKUP($A638,'Report_Sahm''s_Rule'!$A$5:$B$918,2,FALSE)</f>
        <v>5.8</v>
      </c>
    </row>
    <row r="639" spans="1:2" x14ac:dyDescent="0.2">
      <c r="A639" s="10">
        <v>37653</v>
      </c>
      <c r="B639" s="43">
        <f>+VLOOKUP($A639,'Report_Sahm''s_Rule'!$A$5:$B$918,2,FALSE)</f>
        <v>5.9</v>
      </c>
    </row>
    <row r="640" spans="1:2" x14ac:dyDescent="0.2">
      <c r="A640" s="10">
        <v>37681</v>
      </c>
      <c r="B640" s="43">
        <f>+VLOOKUP($A640,'Report_Sahm''s_Rule'!$A$5:$B$918,2,FALSE)</f>
        <v>5.9</v>
      </c>
    </row>
    <row r="641" spans="1:2" x14ac:dyDescent="0.2">
      <c r="A641" s="10">
        <v>37712</v>
      </c>
      <c r="B641" s="43">
        <f>+VLOOKUP($A641,'Report_Sahm''s_Rule'!$A$5:$B$918,2,FALSE)</f>
        <v>6</v>
      </c>
    </row>
    <row r="642" spans="1:2" x14ac:dyDescent="0.2">
      <c r="A642" s="10">
        <v>37742</v>
      </c>
      <c r="B642" s="43">
        <f>+VLOOKUP($A642,'Report_Sahm''s_Rule'!$A$5:$B$918,2,FALSE)</f>
        <v>6.1</v>
      </c>
    </row>
    <row r="643" spans="1:2" x14ac:dyDescent="0.2">
      <c r="A643" s="10">
        <v>37773</v>
      </c>
      <c r="B643" s="43">
        <f>+VLOOKUP($A643,'Report_Sahm''s_Rule'!$A$5:$B$918,2,FALSE)</f>
        <v>6.3</v>
      </c>
    </row>
    <row r="644" spans="1:2" x14ac:dyDescent="0.2">
      <c r="A644" s="10">
        <v>37803</v>
      </c>
      <c r="B644" s="43">
        <f>+VLOOKUP($A644,'Report_Sahm''s_Rule'!$A$5:$B$918,2,FALSE)</f>
        <v>6.2</v>
      </c>
    </row>
    <row r="645" spans="1:2" x14ac:dyDescent="0.2">
      <c r="A645" s="10">
        <v>37834</v>
      </c>
      <c r="B645" s="43">
        <f>+VLOOKUP($A645,'Report_Sahm''s_Rule'!$A$5:$B$918,2,FALSE)</f>
        <v>6.1</v>
      </c>
    </row>
    <row r="646" spans="1:2" x14ac:dyDescent="0.2">
      <c r="A646" s="10">
        <v>37865</v>
      </c>
      <c r="B646" s="43">
        <f>+VLOOKUP($A646,'Report_Sahm''s_Rule'!$A$5:$B$918,2,FALSE)</f>
        <v>6.1</v>
      </c>
    </row>
    <row r="647" spans="1:2" x14ac:dyDescent="0.2">
      <c r="A647" s="10">
        <v>37895</v>
      </c>
      <c r="B647" s="43">
        <f>+VLOOKUP($A647,'Report_Sahm''s_Rule'!$A$5:$B$918,2,FALSE)</f>
        <v>6</v>
      </c>
    </row>
    <row r="648" spans="1:2" x14ac:dyDescent="0.2">
      <c r="A648" s="10">
        <v>37926</v>
      </c>
      <c r="B648" s="43">
        <f>+VLOOKUP($A648,'Report_Sahm''s_Rule'!$A$5:$B$918,2,FALSE)</f>
        <v>5.8</v>
      </c>
    </row>
    <row r="649" spans="1:2" x14ac:dyDescent="0.2">
      <c r="A649" s="10">
        <v>37956</v>
      </c>
      <c r="B649" s="43">
        <f>+VLOOKUP($A649,'Report_Sahm''s_Rule'!$A$5:$B$918,2,FALSE)</f>
        <v>5.7</v>
      </c>
    </row>
    <row r="650" spans="1:2" x14ac:dyDescent="0.2">
      <c r="A650" s="10">
        <v>37987</v>
      </c>
      <c r="B650" s="43">
        <f>+VLOOKUP($A650,'Report_Sahm''s_Rule'!$A$5:$B$918,2,FALSE)</f>
        <v>5.7</v>
      </c>
    </row>
    <row r="651" spans="1:2" x14ac:dyDescent="0.2">
      <c r="A651" s="10">
        <v>38018</v>
      </c>
      <c r="B651" s="43">
        <f>+VLOOKUP($A651,'Report_Sahm''s_Rule'!$A$5:$B$918,2,FALSE)</f>
        <v>5.6</v>
      </c>
    </row>
    <row r="652" spans="1:2" x14ac:dyDescent="0.2">
      <c r="A652" s="10">
        <v>38047</v>
      </c>
      <c r="B652" s="43">
        <f>+VLOOKUP($A652,'Report_Sahm''s_Rule'!$A$5:$B$918,2,FALSE)</f>
        <v>5.8</v>
      </c>
    </row>
    <row r="653" spans="1:2" x14ac:dyDescent="0.2">
      <c r="A653" s="10">
        <v>38078</v>
      </c>
      <c r="B653" s="43">
        <f>+VLOOKUP($A653,'Report_Sahm''s_Rule'!$A$5:$B$918,2,FALSE)</f>
        <v>5.6</v>
      </c>
    </row>
    <row r="654" spans="1:2" x14ac:dyDescent="0.2">
      <c r="A654" s="10">
        <v>38108</v>
      </c>
      <c r="B654" s="43">
        <f>+VLOOKUP($A654,'Report_Sahm''s_Rule'!$A$5:$B$918,2,FALSE)</f>
        <v>5.6</v>
      </c>
    </row>
    <row r="655" spans="1:2" x14ac:dyDescent="0.2">
      <c r="A655" s="10">
        <v>38139</v>
      </c>
      <c r="B655" s="43">
        <f>+VLOOKUP($A655,'Report_Sahm''s_Rule'!$A$5:$B$918,2,FALSE)</f>
        <v>5.6</v>
      </c>
    </row>
    <row r="656" spans="1:2" x14ac:dyDescent="0.2">
      <c r="A656" s="10">
        <v>38169</v>
      </c>
      <c r="B656" s="43">
        <f>+VLOOKUP($A656,'Report_Sahm''s_Rule'!$A$5:$B$918,2,FALSE)</f>
        <v>5.5</v>
      </c>
    </row>
    <row r="657" spans="1:2" x14ac:dyDescent="0.2">
      <c r="A657" s="10">
        <v>38200</v>
      </c>
      <c r="B657" s="43">
        <f>+VLOOKUP($A657,'Report_Sahm''s_Rule'!$A$5:$B$918,2,FALSE)</f>
        <v>5.4</v>
      </c>
    </row>
    <row r="658" spans="1:2" x14ac:dyDescent="0.2">
      <c r="A658" s="10">
        <v>38231</v>
      </c>
      <c r="B658" s="43">
        <f>+VLOOKUP($A658,'Report_Sahm''s_Rule'!$A$5:$B$918,2,FALSE)</f>
        <v>5.4</v>
      </c>
    </row>
    <row r="659" spans="1:2" x14ac:dyDescent="0.2">
      <c r="A659" s="10">
        <v>38261</v>
      </c>
      <c r="B659" s="43">
        <f>+VLOOKUP($A659,'Report_Sahm''s_Rule'!$A$5:$B$918,2,FALSE)</f>
        <v>5.5</v>
      </c>
    </row>
    <row r="660" spans="1:2" x14ac:dyDescent="0.2">
      <c r="A660" s="10">
        <v>38292</v>
      </c>
      <c r="B660" s="43">
        <f>+VLOOKUP($A660,'Report_Sahm''s_Rule'!$A$5:$B$918,2,FALSE)</f>
        <v>5.4</v>
      </c>
    </row>
    <row r="661" spans="1:2" x14ac:dyDescent="0.2">
      <c r="A661" s="10">
        <v>38322</v>
      </c>
      <c r="B661" s="43">
        <f>+VLOOKUP($A661,'Report_Sahm''s_Rule'!$A$5:$B$918,2,FALSE)</f>
        <v>5.4</v>
      </c>
    </row>
    <row r="662" spans="1:2" x14ac:dyDescent="0.2">
      <c r="A662" s="10">
        <v>38353</v>
      </c>
      <c r="B662" s="43">
        <f>+VLOOKUP($A662,'Report_Sahm''s_Rule'!$A$5:$B$918,2,FALSE)</f>
        <v>5.3</v>
      </c>
    </row>
    <row r="663" spans="1:2" x14ac:dyDescent="0.2">
      <c r="A663" s="10">
        <v>38384</v>
      </c>
      <c r="B663" s="43">
        <f>+VLOOKUP($A663,'Report_Sahm''s_Rule'!$A$5:$B$918,2,FALSE)</f>
        <v>5.4</v>
      </c>
    </row>
    <row r="664" spans="1:2" x14ac:dyDescent="0.2">
      <c r="A664" s="10">
        <v>38412</v>
      </c>
      <c r="B664" s="43">
        <f>+VLOOKUP($A664,'Report_Sahm''s_Rule'!$A$5:$B$918,2,FALSE)</f>
        <v>5.2</v>
      </c>
    </row>
    <row r="665" spans="1:2" x14ac:dyDescent="0.2">
      <c r="A665" s="10">
        <v>38443</v>
      </c>
      <c r="B665" s="43">
        <f>+VLOOKUP($A665,'Report_Sahm''s_Rule'!$A$5:$B$918,2,FALSE)</f>
        <v>5.2</v>
      </c>
    </row>
    <row r="666" spans="1:2" x14ac:dyDescent="0.2">
      <c r="A666" s="10">
        <v>38473</v>
      </c>
      <c r="B666" s="43">
        <f>+VLOOKUP($A666,'Report_Sahm''s_Rule'!$A$5:$B$918,2,FALSE)</f>
        <v>5.0999999999999996</v>
      </c>
    </row>
    <row r="667" spans="1:2" x14ac:dyDescent="0.2">
      <c r="A667" s="10">
        <v>38504</v>
      </c>
      <c r="B667" s="43">
        <f>+VLOOKUP($A667,'Report_Sahm''s_Rule'!$A$5:$B$918,2,FALSE)</f>
        <v>5</v>
      </c>
    </row>
    <row r="668" spans="1:2" x14ac:dyDescent="0.2">
      <c r="A668" s="10">
        <v>38534</v>
      </c>
      <c r="B668" s="43">
        <f>+VLOOKUP($A668,'Report_Sahm''s_Rule'!$A$5:$B$918,2,FALSE)</f>
        <v>5</v>
      </c>
    </row>
    <row r="669" spans="1:2" x14ac:dyDescent="0.2">
      <c r="A669" s="10">
        <v>38565</v>
      </c>
      <c r="B669" s="43">
        <f>+VLOOKUP($A669,'Report_Sahm''s_Rule'!$A$5:$B$918,2,FALSE)</f>
        <v>4.9000000000000004</v>
      </c>
    </row>
    <row r="670" spans="1:2" x14ac:dyDescent="0.2">
      <c r="A670" s="10">
        <v>38596</v>
      </c>
      <c r="B670" s="43">
        <f>+VLOOKUP($A670,'Report_Sahm''s_Rule'!$A$5:$B$918,2,FALSE)</f>
        <v>5</v>
      </c>
    </row>
    <row r="671" spans="1:2" x14ac:dyDescent="0.2">
      <c r="A671" s="10">
        <v>38626</v>
      </c>
      <c r="B671" s="43">
        <f>+VLOOKUP($A671,'Report_Sahm''s_Rule'!$A$5:$B$918,2,FALSE)</f>
        <v>5</v>
      </c>
    </row>
    <row r="672" spans="1:2" x14ac:dyDescent="0.2">
      <c r="A672" s="10">
        <v>38657</v>
      </c>
      <c r="B672" s="43">
        <f>+VLOOKUP($A672,'Report_Sahm''s_Rule'!$A$5:$B$918,2,FALSE)</f>
        <v>5</v>
      </c>
    </row>
    <row r="673" spans="1:2" x14ac:dyDescent="0.2">
      <c r="A673" s="10">
        <v>38687</v>
      </c>
      <c r="B673" s="43">
        <f>+VLOOKUP($A673,'Report_Sahm''s_Rule'!$A$5:$B$918,2,FALSE)</f>
        <v>4.9000000000000004</v>
      </c>
    </row>
    <row r="674" spans="1:2" x14ac:dyDescent="0.2">
      <c r="A674" s="10">
        <v>38718</v>
      </c>
      <c r="B674" s="43">
        <f>+VLOOKUP($A674,'Report_Sahm''s_Rule'!$A$5:$B$918,2,FALSE)</f>
        <v>4.7</v>
      </c>
    </row>
    <row r="675" spans="1:2" x14ac:dyDescent="0.2">
      <c r="A675" s="10">
        <v>38749</v>
      </c>
      <c r="B675" s="43">
        <f>+VLOOKUP($A675,'Report_Sahm''s_Rule'!$A$5:$B$918,2,FALSE)</f>
        <v>4.8</v>
      </c>
    </row>
    <row r="676" spans="1:2" x14ac:dyDescent="0.2">
      <c r="A676" s="10">
        <v>38777</v>
      </c>
      <c r="B676" s="43">
        <f>+VLOOKUP($A676,'Report_Sahm''s_Rule'!$A$5:$B$918,2,FALSE)</f>
        <v>4.7</v>
      </c>
    </row>
    <row r="677" spans="1:2" x14ac:dyDescent="0.2">
      <c r="A677" s="10">
        <v>38808</v>
      </c>
      <c r="B677" s="43">
        <f>+VLOOKUP($A677,'Report_Sahm''s_Rule'!$A$5:$B$918,2,FALSE)</f>
        <v>4.7</v>
      </c>
    </row>
    <row r="678" spans="1:2" x14ac:dyDescent="0.2">
      <c r="A678" s="10">
        <v>38838</v>
      </c>
      <c r="B678" s="43">
        <f>+VLOOKUP($A678,'Report_Sahm''s_Rule'!$A$5:$B$918,2,FALSE)</f>
        <v>4.5999999999999996</v>
      </c>
    </row>
    <row r="679" spans="1:2" x14ac:dyDescent="0.2">
      <c r="A679" s="10">
        <v>38869</v>
      </c>
      <c r="B679" s="43">
        <f>+VLOOKUP($A679,'Report_Sahm''s_Rule'!$A$5:$B$918,2,FALSE)</f>
        <v>4.5999999999999996</v>
      </c>
    </row>
    <row r="680" spans="1:2" x14ac:dyDescent="0.2">
      <c r="A680" s="10">
        <v>38899</v>
      </c>
      <c r="B680" s="43">
        <f>+VLOOKUP($A680,'Report_Sahm''s_Rule'!$A$5:$B$918,2,FALSE)</f>
        <v>4.7</v>
      </c>
    </row>
    <row r="681" spans="1:2" x14ac:dyDescent="0.2">
      <c r="A681" s="10">
        <v>38930</v>
      </c>
      <c r="B681" s="43">
        <f>+VLOOKUP($A681,'Report_Sahm''s_Rule'!$A$5:$B$918,2,FALSE)</f>
        <v>4.7</v>
      </c>
    </row>
    <row r="682" spans="1:2" x14ac:dyDescent="0.2">
      <c r="A682" s="10">
        <v>38961</v>
      </c>
      <c r="B682" s="43">
        <f>+VLOOKUP($A682,'Report_Sahm''s_Rule'!$A$5:$B$918,2,FALSE)</f>
        <v>4.5</v>
      </c>
    </row>
    <row r="683" spans="1:2" x14ac:dyDescent="0.2">
      <c r="A683" s="10">
        <v>38991</v>
      </c>
      <c r="B683" s="43">
        <f>+VLOOKUP($A683,'Report_Sahm''s_Rule'!$A$5:$B$918,2,FALSE)</f>
        <v>4.4000000000000004</v>
      </c>
    </row>
    <row r="684" spans="1:2" x14ac:dyDescent="0.2">
      <c r="A684" s="10">
        <v>39022</v>
      </c>
      <c r="B684" s="43">
        <f>+VLOOKUP($A684,'Report_Sahm''s_Rule'!$A$5:$B$918,2,FALSE)</f>
        <v>4.5</v>
      </c>
    </row>
    <row r="685" spans="1:2" x14ac:dyDescent="0.2">
      <c r="A685" s="10">
        <v>39052</v>
      </c>
      <c r="B685" s="43">
        <f>+VLOOKUP($A685,'Report_Sahm''s_Rule'!$A$5:$B$918,2,FALSE)</f>
        <v>4.4000000000000004</v>
      </c>
    </row>
    <row r="686" spans="1:2" x14ac:dyDescent="0.2">
      <c r="A686" s="10">
        <v>39083</v>
      </c>
      <c r="B686" s="43">
        <f>+VLOOKUP($A686,'Report_Sahm''s_Rule'!$A$5:$B$918,2,FALSE)</f>
        <v>4.5999999999999996</v>
      </c>
    </row>
    <row r="687" spans="1:2" x14ac:dyDescent="0.2">
      <c r="A687" s="10">
        <v>39114</v>
      </c>
      <c r="B687" s="43">
        <f>+VLOOKUP($A687,'Report_Sahm''s_Rule'!$A$5:$B$918,2,FALSE)</f>
        <v>4.5</v>
      </c>
    </row>
    <row r="688" spans="1:2" x14ac:dyDescent="0.2">
      <c r="A688" s="10">
        <v>39142</v>
      </c>
      <c r="B688" s="43">
        <f>+VLOOKUP($A688,'Report_Sahm''s_Rule'!$A$5:$B$918,2,FALSE)</f>
        <v>4.4000000000000004</v>
      </c>
    </row>
    <row r="689" spans="1:2" x14ac:dyDescent="0.2">
      <c r="A689" s="10">
        <v>39173</v>
      </c>
      <c r="B689" s="43">
        <f>+VLOOKUP($A689,'Report_Sahm''s_Rule'!$A$5:$B$918,2,FALSE)</f>
        <v>4.5</v>
      </c>
    </row>
    <row r="690" spans="1:2" x14ac:dyDescent="0.2">
      <c r="A690" s="10">
        <v>39203</v>
      </c>
      <c r="B690" s="43">
        <f>+VLOOKUP($A690,'Report_Sahm''s_Rule'!$A$5:$B$918,2,FALSE)</f>
        <v>4.4000000000000004</v>
      </c>
    </row>
    <row r="691" spans="1:2" x14ac:dyDescent="0.2">
      <c r="A691" s="10">
        <v>39234</v>
      </c>
      <c r="B691" s="43">
        <f>+VLOOKUP($A691,'Report_Sahm''s_Rule'!$A$5:$B$918,2,FALSE)</f>
        <v>4.5999999999999996</v>
      </c>
    </row>
    <row r="692" spans="1:2" x14ac:dyDescent="0.2">
      <c r="A692" s="10">
        <v>39264</v>
      </c>
      <c r="B692" s="43">
        <f>+VLOOKUP($A692,'Report_Sahm''s_Rule'!$A$5:$B$918,2,FALSE)</f>
        <v>4.7</v>
      </c>
    </row>
    <row r="693" spans="1:2" x14ac:dyDescent="0.2">
      <c r="A693" s="10">
        <v>39295</v>
      </c>
      <c r="B693" s="43">
        <f>+VLOOKUP($A693,'Report_Sahm''s_Rule'!$A$5:$B$918,2,FALSE)</f>
        <v>4.5999999999999996</v>
      </c>
    </row>
    <row r="694" spans="1:2" x14ac:dyDescent="0.2">
      <c r="A694" s="10">
        <v>39326</v>
      </c>
      <c r="B694" s="43">
        <f>+VLOOKUP($A694,'Report_Sahm''s_Rule'!$A$5:$B$918,2,FALSE)</f>
        <v>4.7</v>
      </c>
    </row>
    <row r="695" spans="1:2" x14ac:dyDescent="0.2">
      <c r="A695" s="10">
        <v>39356</v>
      </c>
      <c r="B695" s="43">
        <f>+VLOOKUP($A695,'Report_Sahm''s_Rule'!$A$5:$B$918,2,FALSE)</f>
        <v>4.7</v>
      </c>
    </row>
    <row r="696" spans="1:2" x14ac:dyDescent="0.2">
      <c r="A696" s="10">
        <v>39387</v>
      </c>
      <c r="B696" s="43">
        <f>+VLOOKUP($A696,'Report_Sahm''s_Rule'!$A$5:$B$918,2,FALSE)</f>
        <v>4.7</v>
      </c>
    </row>
    <row r="697" spans="1:2" x14ac:dyDescent="0.2">
      <c r="A697" s="10">
        <v>39417</v>
      </c>
      <c r="B697" s="43">
        <f>+VLOOKUP($A697,'Report_Sahm''s_Rule'!$A$5:$B$918,2,FALSE)</f>
        <v>5</v>
      </c>
    </row>
    <row r="698" spans="1:2" x14ac:dyDescent="0.2">
      <c r="A698" s="10">
        <v>39448</v>
      </c>
      <c r="B698" s="43">
        <f>+VLOOKUP($A698,'Report_Sahm''s_Rule'!$A$5:$B$918,2,FALSE)</f>
        <v>5</v>
      </c>
    </row>
    <row r="699" spans="1:2" x14ac:dyDescent="0.2">
      <c r="A699" s="10">
        <v>39479</v>
      </c>
      <c r="B699" s="43">
        <f>+VLOOKUP($A699,'Report_Sahm''s_Rule'!$A$5:$B$918,2,FALSE)</f>
        <v>4.9000000000000004</v>
      </c>
    </row>
    <row r="700" spans="1:2" x14ac:dyDescent="0.2">
      <c r="A700" s="10">
        <v>39508</v>
      </c>
      <c r="B700" s="43">
        <f>+VLOOKUP($A700,'Report_Sahm''s_Rule'!$A$5:$B$918,2,FALSE)</f>
        <v>5.0999999999999996</v>
      </c>
    </row>
    <row r="701" spans="1:2" x14ac:dyDescent="0.2">
      <c r="A701" s="10">
        <v>39539</v>
      </c>
      <c r="B701" s="43">
        <f>+VLOOKUP($A701,'Report_Sahm''s_Rule'!$A$5:$B$918,2,FALSE)</f>
        <v>5</v>
      </c>
    </row>
    <row r="702" spans="1:2" x14ac:dyDescent="0.2">
      <c r="A702" s="10">
        <v>39569</v>
      </c>
      <c r="B702" s="43">
        <f>+VLOOKUP($A702,'Report_Sahm''s_Rule'!$A$5:$B$918,2,FALSE)</f>
        <v>5.4</v>
      </c>
    </row>
    <row r="703" spans="1:2" x14ac:dyDescent="0.2">
      <c r="A703" s="10">
        <v>39600</v>
      </c>
      <c r="B703" s="43">
        <f>+VLOOKUP($A703,'Report_Sahm''s_Rule'!$A$5:$B$918,2,FALSE)</f>
        <v>5.6</v>
      </c>
    </row>
    <row r="704" spans="1:2" x14ac:dyDescent="0.2">
      <c r="A704" s="10">
        <v>39630</v>
      </c>
      <c r="B704" s="43">
        <f>+VLOOKUP($A704,'Report_Sahm''s_Rule'!$A$5:$B$918,2,FALSE)</f>
        <v>5.8</v>
      </c>
    </row>
    <row r="705" spans="1:2" x14ac:dyDescent="0.2">
      <c r="A705" s="10">
        <v>39661</v>
      </c>
      <c r="B705" s="43">
        <f>+VLOOKUP($A705,'Report_Sahm''s_Rule'!$A$5:$B$918,2,FALSE)</f>
        <v>6.1</v>
      </c>
    </row>
    <row r="706" spans="1:2" x14ac:dyDescent="0.2">
      <c r="A706" s="10">
        <v>39692</v>
      </c>
      <c r="B706" s="43">
        <f>+VLOOKUP($A706,'Report_Sahm''s_Rule'!$A$5:$B$918,2,FALSE)</f>
        <v>6.1</v>
      </c>
    </row>
    <row r="707" spans="1:2" x14ac:dyDescent="0.2">
      <c r="A707" s="10">
        <v>39722</v>
      </c>
      <c r="B707" s="43">
        <f>+VLOOKUP($A707,'Report_Sahm''s_Rule'!$A$5:$B$918,2,FALSE)</f>
        <v>6.5</v>
      </c>
    </row>
    <row r="708" spans="1:2" x14ac:dyDescent="0.2">
      <c r="A708" s="10">
        <v>39753</v>
      </c>
      <c r="B708" s="43">
        <f>+VLOOKUP($A708,'Report_Sahm''s_Rule'!$A$5:$B$918,2,FALSE)</f>
        <v>6.8</v>
      </c>
    </row>
    <row r="709" spans="1:2" x14ac:dyDescent="0.2">
      <c r="A709" s="10">
        <v>39783</v>
      </c>
      <c r="B709" s="43">
        <f>+VLOOKUP($A709,'Report_Sahm''s_Rule'!$A$5:$B$918,2,FALSE)</f>
        <v>7.3</v>
      </c>
    </row>
    <row r="710" spans="1:2" x14ac:dyDescent="0.2">
      <c r="A710" s="10">
        <v>39814</v>
      </c>
      <c r="B710" s="43">
        <f>+VLOOKUP($A710,'Report_Sahm''s_Rule'!$A$5:$B$918,2,FALSE)</f>
        <v>7.8</v>
      </c>
    </row>
    <row r="711" spans="1:2" x14ac:dyDescent="0.2">
      <c r="A711" s="10">
        <v>39845</v>
      </c>
      <c r="B711" s="43">
        <f>+VLOOKUP($A711,'Report_Sahm''s_Rule'!$A$5:$B$918,2,FALSE)</f>
        <v>8.3000000000000007</v>
      </c>
    </row>
    <row r="712" spans="1:2" x14ac:dyDescent="0.2">
      <c r="A712" s="10">
        <v>39873</v>
      </c>
      <c r="B712" s="43">
        <f>+VLOOKUP($A712,'Report_Sahm''s_Rule'!$A$5:$B$918,2,FALSE)</f>
        <v>8.6999999999999993</v>
      </c>
    </row>
    <row r="713" spans="1:2" x14ac:dyDescent="0.2">
      <c r="A713" s="10">
        <v>39904</v>
      </c>
      <c r="B713" s="43">
        <f>+VLOOKUP($A713,'Report_Sahm''s_Rule'!$A$5:$B$918,2,FALSE)</f>
        <v>9</v>
      </c>
    </row>
    <row r="714" spans="1:2" x14ac:dyDescent="0.2">
      <c r="A714" s="10">
        <v>39934</v>
      </c>
      <c r="B714" s="43">
        <f>+VLOOKUP($A714,'Report_Sahm''s_Rule'!$A$5:$B$918,2,FALSE)</f>
        <v>9.4</v>
      </c>
    </row>
    <row r="715" spans="1:2" x14ac:dyDescent="0.2">
      <c r="A715" s="10">
        <v>39965</v>
      </c>
      <c r="B715" s="43">
        <f>+VLOOKUP($A715,'Report_Sahm''s_Rule'!$A$5:$B$918,2,FALSE)</f>
        <v>9.5</v>
      </c>
    </row>
    <row r="716" spans="1:2" x14ac:dyDescent="0.2">
      <c r="A716" s="10">
        <v>39995</v>
      </c>
      <c r="B716" s="43">
        <f>+VLOOKUP($A716,'Report_Sahm''s_Rule'!$A$5:$B$918,2,FALSE)</f>
        <v>9.5</v>
      </c>
    </row>
    <row r="717" spans="1:2" x14ac:dyDescent="0.2">
      <c r="A717" s="10">
        <v>40026</v>
      </c>
      <c r="B717" s="43">
        <f>+VLOOKUP($A717,'Report_Sahm''s_Rule'!$A$5:$B$918,2,FALSE)</f>
        <v>9.6</v>
      </c>
    </row>
    <row r="718" spans="1:2" x14ac:dyDescent="0.2">
      <c r="A718" s="10">
        <v>40057</v>
      </c>
      <c r="B718" s="43">
        <f>+VLOOKUP($A718,'Report_Sahm''s_Rule'!$A$5:$B$918,2,FALSE)</f>
        <v>9.8000000000000007</v>
      </c>
    </row>
    <row r="719" spans="1:2" x14ac:dyDescent="0.2">
      <c r="A719" s="10">
        <v>40087</v>
      </c>
      <c r="B719" s="43">
        <f>+VLOOKUP($A719,'Report_Sahm''s_Rule'!$A$5:$B$918,2,FALSE)</f>
        <v>10</v>
      </c>
    </row>
    <row r="720" spans="1:2" x14ac:dyDescent="0.2">
      <c r="A720" s="10">
        <v>40118</v>
      </c>
      <c r="B720" s="43">
        <f>+VLOOKUP($A720,'Report_Sahm''s_Rule'!$A$5:$B$918,2,FALSE)</f>
        <v>9.9</v>
      </c>
    </row>
    <row r="721" spans="1:2" x14ac:dyDescent="0.2">
      <c r="A721" s="10">
        <v>40148</v>
      </c>
      <c r="B721" s="43">
        <f>+VLOOKUP($A721,'Report_Sahm''s_Rule'!$A$5:$B$918,2,FALSE)</f>
        <v>9.9</v>
      </c>
    </row>
    <row r="722" spans="1:2" x14ac:dyDescent="0.2">
      <c r="A722" s="10">
        <v>40179</v>
      </c>
      <c r="B722" s="43">
        <f>+VLOOKUP($A722,'Report_Sahm''s_Rule'!$A$5:$B$918,2,FALSE)</f>
        <v>9.8000000000000007</v>
      </c>
    </row>
    <row r="723" spans="1:2" x14ac:dyDescent="0.2">
      <c r="A723" s="10">
        <v>40210</v>
      </c>
      <c r="B723" s="43">
        <f>+VLOOKUP($A723,'Report_Sahm''s_Rule'!$A$5:$B$918,2,FALSE)</f>
        <v>9.8000000000000007</v>
      </c>
    </row>
    <row r="724" spans="1:2" x14ac:dyDescent="0.2">
      <c r="A724" s="10">
        <v>40238</v>
      </c>
      <c r="B724" s="43">
        <f>+VLOOKUP($A724,'Report_Sahm''s_Rule'!$A$5:$B$918,2,FALSE)</f>
        <v>9.9</v>
      </c>
    </row>
    <row r="725" spans="1:2" x14ac:dyDescent="0.2">
      <c r="A725" s="10">
        <v>40269</v>
      </c>
      <c r="B725" s="43">
        <f>+VLOOKUP($A725,'Report_Sahm''s_Rule'!$A$5:$B$918,2,FALSE)</f>
        <v>9.9</v>
      </c>
    </row>
    <row r="726" spans="1:2" x14ac:dyDescent="0.2">
      <c r="A726" s="10">
        <v>40299</v>
      </c>
      <c r="B726" s="43">
        <f>+VLOOKUP($A726,'Report_Sahm''s_Rule'!$A$5:$B$918,2,FALSE)</f>
        <v>9.6</v>
      </c>
    </row>
    <row r="727" spans="1:2" x14ac:dyDescent="0.2">
      <c r="A727" s="10">
        <v>40330</v>
      </c>
      <c r="B727" s="43">
        <f>+VLOOKUP($A727,'Report_Sahm''s_Rule'!$A$5:$B$918,2,FALSE)</f>
        <v>9.4</v>
      </c>
    </row>
    <row r="728" spans="1:2" x14ac:dyDescent="0.2">
      <c r="A728" s="10">
        <v>40360</v>
      </c>
      <c r="B728" s="43">
        <f>+VLOOKUP($A728,'Report_Sahm''s_Rule'!$A$5:$B$918,2,FALSE)</f>
        <v>9.4</v>
      </c>
    </row>
    <row r="729" spans="1:2" x14ac:dyDescent="0.2">
      <c r="A729" s="10">
        <v>40391</v>
      </c>
      <c r="B729" s="43">
        <f>+VLOOKUP($A729,'Report_Sahm''s_Rule'!$A$5:$B$918,2,FALSE)</f>
        <v>9.5</v>
      </c>
    </row>
    <row r="730" spans="1:2" x14ac:dyDescent="0.2">
      <c r="A730" s="10">
        <v>40422</v>
      </c>
      <c r="B730" s="43">
        <f>+VLOOKUP($A730,'Report_Sahm''s_Rule'!$A$5:$B$918,2,FALSE)</f>
        <v>9.5</v>
      </c>
    </row>
    <row r="731" spans="1:2" x14ac:dyDescent="0.2">
      <c r="A731" s="10">
        <v>40452</v>
      </c>
      <c r="B731" s="43">
        <f>+VLOOKUP($A731,'Report_Sahm''s_Rule'!$A$5:$B$918,2,FALSE)</f>
        <v>9.4</v>
      </c>
    </row>
    <row r="732" spans="1:2" x14ac:dyDescent="0.2">
      <c r="A732" s="10">
        <v>40483</v>
      </c>
      <c r="B732" s="43">
        <f>+VLOOKUP($A732,'Report_Sahm''s_Rule'!$A$5:$B$918,2,FALSE)</f>
        <v>9.8000000000000007</v>
      </c>
    </row>
    <row r="733" spans="1:2" x14ac:dyDescent="0.2">
      <c r="A733" s="10">
        <v>40513</v>
      </c>
      <c r="B733" s="43">
        <f>+VLOOKUP($A733,'Report_Sahm''s_Rule'!$A$5:$B$918,2,FALSE)</f>
        <v>9.3000000000000007</v>
      </c>
    </row>
    <row r="734" spans="1:2" x14ac:dyDescent="0.2">
      <c r="A734" s="10">
        <v>40544</v>
      </c>
      <c r="B734" s="43">
        <f>+VLOOKUP($A734,'Report_Sahm''s_Rule'!$A$5:$B$918,2,FALSE)</f>
        <v>9.1</v>
      </c>
    </row>
    <row r="735" spans="1:2" x14ac:dyDescent="0.2">
      <c r="A735" s="10">
        <v>40575</v>
      </c>
      <c r="B735" s="43">
        <f>+VLOOKUP($A735,'Report_Sahm''s_Rule'!$A$5:$B$918,2,FALSE)</f>
        <v>9</v>
      </c>
    </row>
    <row r="736" spans="1:2" x14ac:dyDescent="0.2">
      <c r="A736" s="10">
        <v>40603</v>
      </c>
      <c r="B736" s="43">
        <f>+VLOOKUP($A736,'Report_Sahm''s_Rule'!$A$5:$B$918,2,FALSE)</f>
        <v>9</v>
      </c>
    </row>
    <row r="737" spans="1:2" x14ac:dyDescent="0.2">
      <c r="A737" s="10">
        <v>40634</v>
      </c>
      <c r="B737" s="43">
        <f>+VLOOKUP($A737,'Report_Sahm''s_Rule'!$A$5:$B$918,2,FALSE)</f>
        <v>9.1</v>
      </c>
    </row>
    <row r="738" spans="1:2" x14ac:dyDescent="0.2">
      <c r="A738" s="10">
        <v>40664</v>
      </c>
      <c r="B738" s="43">
        <f>+VLOOKUP($A738,'Report_Sahm''s_Rule'!$A$5:$B$918,2,FALSE)</f>
        <v>9</v>
      </c>
    </row>
    <row r="739" spans="1:2" x14ac:dyDescent="0.2">
      <c r="A739" s="10">
        <v>40695</v>
      </c>
      <c r="B739" s="43">
        <f>+VLOOKUP($A739,'Report_Sahm''s_Rule'!$A$5:$B$918,2,FALSE)</f>
        <v>9.1</v>
      </c>
    </row>
    <row r="740" spans="1:2" x14ac:dyDescent="0.2">
      <c r="A740" s="10">
        <v>40725</v>
      </c>
      <c r="B740" s="43">
        <f>+VLOOKUP($A740,'Report_Sahm''s_Rule'!$A$5:$B$918,2,FALSE)</f>
        <v>9</v>
      </c>
    </row>
    <row r="741" spans="1:2" x14ac:dyDescent="0.2">
      <c r="A741" s="10">
        <v>40756</v>
      </c>
      <c r="B741" s="43">
        <f>+VLOOKUP($A741,'Report_Sahm''s_Rule'!$A$5:$B$918,2,FALSE)</f>
        <v>9</v>
      </c>
    </row>
    <row r="742" spans="1:2" x14ac:dyDescent="0.2">
      <c r="A742" s="10">
        <v>40787</v>
      </c>
      <c r="B742" s="43">
        <f>+VLOOKUP($A742,'Report_Sahm''s_Rule'!$A$5:$B$918,2,FALSE)</f>
        <v>9</v>
      </c>
    </row>
    <row r="743" spans="1:2" x14ac:dyDescent="0.2">
      <c r="A743" s="10">
        <v>40817</v>
      </c>
      <c r="B743" s="43">
        <f>+VLOOKUP($A743,'Report_Sahm''s_Rule'!$A$5:$B$918,2,FALSE)</f>
        <v>8.8000000000000007</v>
      </c>
    </row>
    <row r="744" spans="1:2" x14ac:dyDescent="0.2">
      <c r="A744" s="10">
        <v>40848</v>
      </c>
      <c r="B744" s="43">
        <f>+VLOOKUP($A744,'Report_Sahm''s_Rule'!$A$5:$B$918,2,FALSE)</f>
        <v>8.6</v>
      </c>
    </row>
    <row r="745" spans="1:2" x14ac:dyDescent="0.2">
      <c r="A745" s="10">
        <v>40878</v>
      </c>
      <c r="B745" s="43">
        <f>+VLOOKUP($A745,'Report_Sahm''s_Rule'!$A$5:$B$918,2,FALSE)</f>
        <v>8.5</v>
      </c>
    </row>
    <row r="746" spans="1:2" x14ac:dyDescent="0.2">
      <c r="A746" s="10">
        <v>40909</v>
      </c>
      <c r="B746" s="43">
        <f>+VLOOKUP($A746,'Report_Sahm''s_Rule'!$A$5:$B$918,2,FALSE)</f>
        <v>8.3000000000000007</v>
      </c>
    </row>
    <row r="747" spans="1:2" x14ac:dyDescent="0.2">
      <c r="A747" s="10">
        <v>40940</v>
      </c>
      <c r="B747" s="43">
        <f>+VLOOKUP($A747,'Report_Sahm''s_Rule'!$A$5:$B$918,2,FALSE)</f>
        <v>8.3000000000000007</v>
      </c>
    </row>
    <row r="748" spans="1:2" x14ac:dyDescent="0.2">
      <c r="A748" s="10">
        <v>40969</v>
      </c>
      <c r="B748" s="43">
        <f>+VLOOKUP($A748,'Report_Sahm''s_Rule'!$A$5:$B$918,2,FALSE)</f>
        <v>8.1999999999999993</v>
      </c>
    </row>
    <row r="749" spans="1:2" x14ac:dyDescent="0.2">
      <c r="A749" s="10">
        <v>41000</v>
      </c>
      <c r="B749" s="43">
        <f>+VLOOKUP($A749,'Report_Sahm''s_Rule'!$A$5:$B$918,2,FALSE)</f>
        <v>8.1999999999999993</v>
      </c>
    </row>
    <row r="750" spans="1:2" x14ac:dyDescent="0.2">
      <c r="A750" s="10">
        <v>41030</v>
      </c>
      <c r="B750" s="43">
        <f>+VLOOKUP($A750,'Report_Sahm''s_Rule'!$A$5:$B$918,2,FALSE)</f>
        <v>8.1999999999999993</v>
      </c>
    </row>
    <row r="751" spans="1:2" x14ac:dyDescent="0.2">
      <c r="A751" s="10">
        <v>41061</v>
      </c>
      <c r="B751" s="43">
        <f>+VLOOKUP($A751,'Report_Sahm''s_Rule'!$A$5:$B$918,2,FALSE)</f>
        <v>8.1999999999999993</v>
      </c>
    </row>
    <row r="752" spans="1:2" x14ac:dyDescent="0.2">
      <c r="A752" s="10">
        <v>41091</v>
      </c>
      <c r="B752" s="43">
        <f>+VLOOKUP($A752,'Report_Sahm''s_Rule'!$A$5:$B$918,2,FALSE)</f>
        <v>8.1999999999999993</v>
      </c>
    </row>
    <row r="753" spans="1:2" x14ac:dyDescent="0.2">
      <c r="A753" s="10">
        <v>41122</v>
      </c>
      <c r="B753" s="43">
        <f>+VLOOKUP($A753,'Report_Sahm''s_Rule'!$A$5:$B$918,2,FALSE)</f>
        <v>8.1</v>
      </c>
    </row>
    <row r="754" spans="1:2" x14ac:dyDescent="0.2">
      <c r="A754" s="10">
        <v>41153</v>
      </c>
      <c r="B754" s="43">
        <f>+VLOOKUP($A754,'Report_Sahm''s_Rule'!$A$5:$B$918,2,FALSE)</f>
        <v>7.8</v>
      </c>
    </row>
    <row r="755" spans="1:2" x14ac:dyDescent="0.2">
      <c r="A755" s="10">
        <v>41183</v>
      </c>
      <c r="B755" s="43">
        <f>+VLOOKUP($A755,'Report_Sahm''s_Rule'!$A$5:$B$918,2,FALSE)</f>
        <v>7.8</v>
      </c>
    </row>
    <row r="756" spans="1:2" x14ac:dyDescent="0.2">
      <c r="A756" s="10">
        <v>41214</v>
      </c>
      <c r="B756" s="43">
        <f>+VLOOKUP($A756,'Report_Sahm''s_Rule'!$A$5:$B$918,2,FALSE)</f>
        <v>7.7</v>
      </c>
    </row>
    <row r="757" spans="1:2" x14ac:dyDescent="0.2">
      <c r="A757" s="10">
        <v>41244</v>
      </c>
      <c r="B757" s="43">
        <f>+VLOOKUP($A757,'Report_Sahm''s_Rule'!$A$5:$B$918,2,FALSE)</f>
        <v>7.9</v>
      </c>
    </row>
    <row r="758" spans="1:2" x14ac:dyDescent="0.2">
      <c r="A758" s="10">
        <v>41275</v>
      </c>
      <c r="B758" s="43">
        <f>+VLOOKUP($A758,'Report_Sahm''s_Rule'!$A$5:$B$918,2,FALSE)</f>
        <v>8</v>
      </c>
    </row>
    <row r="759" spans="1:2" x14ac:dyDescent="0.2">
      <c r="A759" s="10">
        <v>41306</v>
      </c>
      <c r="B759" s="43">
        <f>+VLOOKUP($A759,'Report_Sahm''s_Rule'!$A$5:$B$918,2,FALSE)</f>
        <v>7.7</v>
      </c>
    </row>
    <row r="760" spans="1:2" x14ac:dyDescent="0.2">
      <c r="A760" s="10">
        <v>41334</v>
      </c>
      <c r="B760" s="43">
        <f>+VLOOKUP($A760,'Report_Sahm''s_Rule'!$A$5:$B$918,2,FALSE)</f>
        <v>7.5</v>
      </c>
    </row>
    <row r="761" spans="1:2" x14ac:dyDescent="0.2">
      <c r="A761" s="10">
        <v>41365</v>
      </c>
      <c r="B761" s="43">
        <f>+VLOOKUP($A761,'Report_Sahm''s_Rule'!$A$5:$B$918,2,FALSE)</f>
        <v>7.6</v>
      </c>
    </row>
    <row r="762" spans="1:2" x14ac:dyDescent="0.2">
      <c r="A762" s="10">
        <v>41395</v>
      </c>
      <c r="B762" s="43">
        <f>+VLOOKUP($A762,'Report_Sahm''s_Rule'!$A$5:$B$918,2,FALSE)</f>
        <v>7.5</v>
      </c>
    </row>
    <row r="763" spans="1:2" x14ac:dyDescent="0.2">
      <c r="A763" s="10">
        <v>41426</v>
      </c>
      <c r="B763" s="43">
        <f>+VLOOKUP($A763,'Report_Sahm''s_Rule'!$A$5:$B$918,2,FALSE)</f>
        <v>7.5</v>
      </c>
    </row>
    <row r="764" spans="1:2" x14ac:dyDescent="0.2">
      <c r="A764" s="10">
        <v>41456</v>
      </c>
      <c r="B764" s="43">
        <f>+VLOOKUP($A764,'Report_Sahm''s_Rule'!$A$5:$B$918,2,FALSE)</f>
        <v>7.3</v>
      </c>
    </row>
    <row r="765" spans="1:2" x14ac:dyDescent="0.2">
      <c r="A765" s="10">
        <v>41487</v>
      </c>
      <c r="B765" s="43">
        <f>+VLOOKUP($A765,'Report_Sahm''s_Rule'!$A$5:$B$918,2,FALSE)</f>
        <v>7.2</v>
      </c>
    </row>
    <row r="766" spans="1:2" x14ac:dyDescent="0.2">
      <c r="A766" s="10">
        <v>41518</v>
      </c>
      <c r="B766" s="43">
        <f>+VLOOKUP($A766,'Report_Sahm''s_Rule'!$A$5:$B$918,2,FALSE)</f>
        <v>7.2</v>
      </c>
    </row>
    <row r="767" spans="1:2" x14ac:dyDescent="0.2">
      <c r="A767" s="10">
        <v>41548</v>
      </c>
      <c r="B767" s="43">
        <f>+VLOOKUP($A767,'Report_Sahm''s_Rule'!$A$5:$B$918,2,FALSE)</f>
        <v>7.2</v>
      </c>
    </row>
    <row r="768" spans="1:2" x14ac:dyDescent="0.2">
      <c r="A768" s="10">
        <v>41579</v>
      </c>
      <c r="B768" s="43">
        <f>+VLOOKUP($A768,'Report_Sahm''s_Rule'!$A$5:$B$918,2,FALSE)</f>
        <v>6.9</v>
      </c>
    </row>
    <row r="769" spans="1:2" x14ac:dyDescent="0.2">
      <c r="A769" s="10">
        <v>41609</v>
      </c>
      <c r="B769" s="43">
        <f>+VLOOKUP($A769,'Report_Sahm''s_Rule'!$A$5:$B$918,2,FALSE)</f>
        <v>6.7</v>
      </c>
    </row>
    <row r="770" spans="1:2" x14ac:dyDescent="0.2">
      <c r="A770" s="10">
        <v>41640</v>
      </c>
      <c r="B770" s="43">
        <f>+VLOOKUP($A770,'Report_Sahm''s_Rule'!$A$5:$B$918,2,FALSE)</f>
        <v>6.6</v>
      </c>
    </row>
    <row r="771" spans="1:2" x14ac:dyDescent="0.2">
      <c r="A771" s="10">
        <v>41671</v>
      </c>
      <c r="B771" s="43">
        <f>+VLOOKUP($A771,'Report_Sahm''s_Rule'!$A$5:$B$918,2,FALSE)</f>
        <v>6.7</v>
      </c>
    </row>
    <row r="772" spans="1:2" x14ac:dyDescent="0.2">
      <c r="A772" s="10">
        <v>41699</v>
      </c>
      <c r="B772" s="43">
        <f>+VLOOKUP($A772,'Report_Sahm''s_Rule'!$A$5:$B$918,2,FALSE)</f>
        <v>6.7</v>
      </c>
    </row>
    <row r="773" spans="1:2" x14ac:dyDescent="0.2">
      <c r="A773" s="10">
        <v>41730</v>
      </c>
      <c r="B773" s="43">
        <f>+VLOOKUP($A773,'Report_Sahm''s_Rule'!$A$5:$B$918,2,FALSE)</f>
        <v>6.2</v>
      </c>
    </row>
    <row r="774" spans="1:2" x14ac:dyDescent="0.2">
      <c r="A774" s="10">
        <v>41760</v>
      </c>
      <c r="B774" s="43">
        <f>+VLOOKUP($A774,'Report_Sahm''s_Rule'!$A$5:$B$918,2,FALSE)</f>
        <v>6.3</v>
      </c>
    </row>
    <row r="775" spans="1:2" x14ac:dyDescent="0.2">
      <c r="A775" s="10">
        <v>41791</v>
      </c>
      <c r="B775" s="43">
        <f>+VLOOKUP($A775,'Report_Sahm''s_Rule'!$A$5:$B$918,2,FALSE)</f>
        <v>6.1</v>
      </c>
    </row>
    <row r="776" spans="1:2" x14ac:dyDescent="0.2">
      <c r="A776" s="10">
        <v>41821</v>
      </c>
      <c r="B776" s="43">
        <f>+VLOOKUP($A776,'Report_Sahm''s_Rule'!$A$5:$B$918,2,FALSE)</f>
        <v>6.2</v>
      </c>
    </row>
    <row r="777" spans="1:2" x14ac:dyDescent="0.2">
      <c r="A777" s="10">
        <v>41852</v>
      </c>
      <c r="B777" s="43">
        <f>+VLOOKUP($A777,'Report_Sahm''s_Rule'!$A$5:$B$918,2,FALSE)</f>
        <v>6.1</v>
      </c>
    </row>
    <row r="778" spans="1:2" x14ac:dyDescent="0.2">
      <c r="A778" s="10">
        <v>41883</v>
      </c>
      <c r="B778" s="43">
        <f>+VLOOKUP($A778,'Report_Sahm''s_Rule'!$A$5:$B$918,2,FALSE)</f>
        <v>5.9</v>
      </c>
    </row>
    <row r="779" spans="1:2" x14ac:dyDescent="0.2">
      <c r="A779" s="10">
        <v>41913</v>
      </c>
      <c r="B779" s="43">
        <f>+VLOOKUP($A779,'Report_Sahm''s_Rule'!$A$5:$B$918,2,FALSE)</f>
        <v>5.7</v>
      </c>
    </row>
    <row r="780" spans="1:2" x14ac:dyDescent="0.2">
      <c r="A780" s="10">
        <v>41944</v>
      </c>
      <c r="B780" s="43">
        <f>+VLOOKUP($A780,'Report_Sahm''s_Rule'!$A$5:$B$918,2,FALSE)</f>
        <v>5.8</v>
      </c>
    </row>
    <row r="781" spans="1:2" x14ac:dyDescent="0.2">
      <c r="A781" s="10">
        <v>41974</v>
      </c>
      <c r="B781" s="43">
        <f>+VLOOKUP($A781,'Report_Sahm''s_Rule'!$A$5:$B$918,2,FALSE)</f>
        <v>5.6</v>
      </c>
    </row>
    <row r="782" spans="1:2" x14ac:dyDescent="0.2">
      <c r="A782" s="10">
        <v>42005</v>
      </c>
      <c r="B782" s="43">
        <f>+VLOOKUP($A782,'Report_Sahm''s_Rule'!$A$5:$B$918,2,FALSE)</f>
        <v>5.7</v>
      </c>
    </row>
    <row r="783" spans="1:2" x14ac:dyDescent="0.2">
      <c r="A783" s="10">
        <v>42036</v>
      </c>
      <c r="B783" s="43">
        <f>+VLOOKUP($A783,'Report_Sahm''s_Rule'!$A$5:$B$918,2,FALSE)</f>
        <v>5.5</v>
      </c>
    </row>
    <row r="784" spans="1:2" x14ac:dyDescent="0.2">
      <c r="A784" s="10">
        <v>42064</v>
      </c>
      <c r="B784" s="43">
        <f>+VLOOKUP($A784,'Report_Sahm''s_Rule'!$A$5:$B$918,2,FALSE)</f>
        <v>5.4</v>
      </c>
    </row>
    <row r="785" spans="1:2" x14ac:dyDescent="0.2">
      <c r="A785" s="10">
        <v>42095</v>
      </c>
      <c r="B785" s="43">
        <f>+VLOOKUP($A785,'Report_Sahm''s_Rule'!$A$5:$B$918,2,FALSE)</f>
        <v>5.4</v>
      </c>
    </row>
    <row r="786" spans="1:2" x14ac:dyDescent="0.2">
      <c r="A786" s="10">
        <v>42125</v>
      </c>
      <c r="B786" s="43">
        <f>+VLOOKUP($A786,'Report_Sahm''s_Rule'!$A$5:$B$918,2,FALSE)</f>
        <v>5.6</v>
      </c>
    </row>
    <row r="787" spans="1:2" x14ac:dyDescent="0.2">
      <c r="A787" s="10">
        <v>42156</v>
      </c>
      <c r="B787" s="43">
        <f>+VLOOKUP($A787,'Report_Sahm''s_Rule'!$A$5:$B$918,2,FALSE)</f>
        <v>5.3</v>
      </c>
    </row>
    <row r="788" spans="1:2" x14ac:dyDescent="0.2">
      <c r="A788" s="10">
        <v>42186</v>
      </c>
      <c r="B788" s="43">
        <f>+VLOOKUP($A788,'Report_Sahm''s_Rule'!$A$5:$B$918,2,FALSE)</f>
        <v>5.2</v>
      </c>
    </row>
    <row r="789" spans="1:2" x14ac:dyDescent="0.2">
      <c r="A789" s="10">
        <v>42217</v>
      </c>
      <c r="B789" s="43">
        <f>+VLOOKUP($A789,'Report_Sahm''s_Rule'!$A$5:$B$918,2,FALSE)</f>
        <v>5.0999999999999996</v>
      </c>
    </row>
    <row r="790" spans="1:2" x14ac:dyDescent="0.2">
      <c r="A790" s="10">
        <v>42248</v>
      </c>
      <c r="B790" s="43">
        <f>+VLOOKUP($A790,'Report_Sahm''s_Rule'!$A$5:$B$918,2,FALSE)</f>
        <v>5</v>
      </c>
    </row>
    <row r="791" spans="1:2" x14ac:dyDescent="0.2">
      <c r="A791" s="10">
        <v>42278</v>
      </c>
      <c r="B791" s="43">
        <f>+VLOOKUP($A791,'Report_Sahm''s_Rule'!$A$5:$B$918,2,FALSE)</f>
        <v>5</v>
      </c>
    </row>
    <row r="792" spans="1:2" x14ac:dyDescent="0.2">
      <c r="A792" s="10">
        <v>42309</v>
      </c>
      <c r="B792" s="43">
        <f>+VLOOKUP($A792,'Report_Sahm''s_Rule'!$A$5:$B$918,2,FALSE)</f>
        <v>5.0999999999999996</v>
      </c>
    </row>
    <row r="793" spans="1:2" x14ac:dyDescent="0.2">
      <c r="A793" s="10">
        <v>42339</v>
      </c>
      <c r="B793" s="43">
        <f>+VLOOKUP($A793,'Report_Sahm''s_Rule'!$A$5:$B$918,2,FALSE)</f>
        <v>5</v>
      </c>
    </row>
    <row r="794" spans="1:2" x14ac:dyDescent="0.2">
      <c r="A794" s="10">
        <v>42370</v>
      </c>
      <c r="B794" s="43">
        <f>+VLOOKUP($A794,'Report_Sahm''s_Rule'!$A$5:$B$918,2,FALSE)</f>
        <v>4.8</v>
      </c>
    </row>
    <row r="795" spans="1:2" x14ac:dyDescent="0.2">
      <c r="A795" s="10">
        <v>42401</v>
      </c>
      <c r="B795" s="43">
        <f>+VLOOKUP($A795,'Report_Sahm''s_Rule'!$A$5:$B$918,2,FALSE)</f>
        <v>4.9000000000000004</v>
      </c>
    </row>
    <row r="796" spans="1:2" x14ac:dyDescent="0.2">
      <c r="A796" s="10">
        <v>42430</v>
      </c>
      <c r="B796" s="43">
        <f>+VLOOKUP($A796,'Report_Sahm''s_Rule'!$A$5:$B$918,2,FALSE)</f>
        <v>5</v>
      </c>
    </row>
    <row r="797" spans="1:2" x14ac:dyDescent="0.2">
      <c r="A797" s="10">
        <v>42461</v>
      </c>
      <c r="B797" s="43">
        <f>+VLOOKUP($A797,'Report_Sahm''s_Rule'!$A$5:$B$918,2,FALSE)</f>
        <v>5.0999999999999996</v>
      </c>
    </row>
    <row r="798" spans="1:2" x14ac:dyDescent="0.2">
      <c r="A798" s="10">
        <v>42491</v>
      </c>
      <c r="B798" s="43">
        <f>+VLOOKUP($A798,'Report_Sahm''s_Rule'!$A$5:$B$918,2,FALSE)</f>
        <v>4.8</v>
      </c>
    </row>
    <row r="799" spans="1:2" x14ac:dyDescent="0.2">
      <c r="A799" s="10">
        <v>42522</v>
      </c>
      <c r="B799" s="43">
        <f>+VLOOKUP($A799,'Report_Sahm''s_Rule'!$A$5:$B$918,2,FALSE)</f>
        <v>4.9000000000000004</v>
      </c>
    </row>
    <row r="800" spans="1:2" x14ac:dyDescent="0.2">
      <c r="A800" s="10">
        <v>42552</v>
      </c>
      <c r="B800" s="43">
        <f>+VLOOKUP($A800,'Report_Sahm''s_Rule'!$A$5:$B$918,2,FALSE)</f>
        <v>4.8</v>
      </c>
    </row>
    <row r="801" spans="1:2" x14ac:dyDescent="0.2">
      <c r="A801" s="10">
        <v>42583</v>
      </c>
      <c r="B801" s="43">
        <f>+VLOOKUP($A801,'Report_Sahm''s_Rule'!$A$5:$B$918,2,FALSE)</f>
        <v>4.9000000000000004</v>
      </c>
    </row>
    <row r="802" spans="1:2" x14ac:dyDescent="0.2">
      <c r="A802" s="10">
        <v>42614</v>
      </c>
      <c r="B802" s="43">
        <f>+VLOOKUP($A802,'Report_Sahm''s_Rule'!$A$5:$B$918,2,FALSE)</f>
        <v>5</v>
      </c>
    </row>
    <row r="803" spans="1:2" x14ac:dyDescent="0.2">
      <c r="A803" s="10">
        <v>42644</v>
      </c>
      <c r="B803" s="43">
        <f>+VLOOKUP($A803,'Report_Sahm''s_Rule'!$A$5:$B$918,2,FALSE)</f>
        <v>4.9000000000000004</v>
      </c>
    </row>
    <row r="804" spans="1:2" x14ac:dyDescent="0.2">
      <c r="A804" s="10">
        <v>42675</v>
      </c>
      <c r="B804" s="43">
        <f>+VLOOKUP($A804,'Report_Sahm''s_Rule'!$A$5:$B$918,2,FALSE)</f>
        <v>4.7</v>
      </c>
    </row>
    <row r="805" spans="1:2" x14ac:dyDescent="0.2">
      <c r="A805" s="10">
        <v>42705</v>
      </c>
      <c r="B805" s="43">
        <f>+VLOOKUP($A805,'Report_Sahm''s_Rule'!$A$5:$B$918,2,FALSE)</f>
        <v>4.7</v>
      </c>
    </row>
    <row r="806" spans="1:2" x14ac:dyDescent="0.2">
      <c r="A806" s="10">
        <v>42736</v>
      </c>
      <c r="B806" s="43">
        <f>+VLOOKUP($A806,'Report_Sahm''s_Rule'!$A$5:$B$918,2,FALSE)</f>
        <v>4.7</v>
      </c>
    </row>
    <row r="807" spans="1:2" x14ac:dyDescent="0.2">
      <c r="A807" s="10">
        <v>42767</v>
      </c>
      <c r="B807" s="43">
        <f>+VLOOKUP($A807,'Report_Sahm''s_Rule'!$A$5:$B$918,2,FALSE)</f>
        <v>4.5999999999999996</v>
      </c>
    </row>
    <row r="808" spans="1:2" x14ac:dyDescent="0.2">
      <c r="A808" s="10">
        <v>42795</v>
      </c>
      <c r="B808" s="43">
        <f>+VLOOKUP($A808,'Report_Sahm''s_Rule'!$A$5:$B$918,2,FALSE)</f>
        <v>4.4000000000000004</v>
      </c>
    </row>
    <row r="809" spans="1:2" x14ac:dyDescent="0.2">
      <c r="A809" s="10">
        <v>42826</v>
      </c>
      <c r="B809" s="43">
        <f>+VLOOKUP($A809,'Report_Sahm''s_Rule'!$A$5:$B$918,2,FALSE)</f>
        <v>4.4000000000000004</v>
      </c>
    </row>
    <row r="810" spans="1:2" x14ac:dyDescent="0.2">
      <c r="A810" s="10">
        <v>42856</v>
      </c>
      <c r="B810" s="43">
        <f>+VLOOKUP($A810,'Report_Sahm''s_Rule'!$A$5:$B$918,2,FALSE)</f>
        <v>4.4000000000000004</v>
      </c>
    </row>
    <row r="811" spans="1:2" x14ac:dyDescent="0.2">
      <c r="A811" s="10">
        <v>42887</v>
      </c>
      <c r="B811" s="43">
        <f>+VLOOKUP($A811,'Report_Sahm''s_Rule'!$A$5:$B$918,2,FALSE)</f>
        <v>4.3</v>
      </c>
    </row>
    <row r="812" spans="1:2" x14ac:dyDescent="0.2">
      <c r="A812" s="10">
        <v>42917</v>
      </c>
      <c r="B812" s="43">
        <f>+VLOOKUP($A812,'Report_Sahm''s_Rule'!$A$5:$B$918,2,FALSE)</f>
        <v>4.3</v>
      </c>
    </row>
    <row r="813" spans="1:2" x14ac:dyDescent="0.2">
      <c r="A813" s="10">
        <v>42948</v>
      </c>
      <c r="B813" s="43">
        <f>+VLOOKUP($A813,'Report_Sahm''s_Rule'!$A$5:$B$918,2,FALSE)</f>
        <v>4.4000000000000004</v>
      </c>
    </row>
    <row r="814" spans="1:2" x14ac:dyDescent="0.2">
      <c r="A814" s="10">
        <v>42979</v>
      </c>
      <c r="B814" s="43">
        <f>+VLOOKUP($A814,'Report_Sahm''s_Rule'!$A$5:$B$918,2,FALSE)</f>
        <v>4.3</v>
      </c>
    </row>
    <row r="815" spans="1:2" x14ac:dyDescent="0.2">
      <c r="A815" s="10">
        <v>43009</v>
      </c>
      <c r="B815" s="43">
        <f>+VLOOKUP($A815,'Report_Sahm''s_Rule'!$A$5:$B$918,2,FALSE)</f>
        <v>4.2</v>
      </c>
    </row>
    <row r="816" spans="1:2" x14ac:dyDescent="0.2">
      <c r="A816" s="10">
        <v>43040</v>
      </c>
      <c r="B816" s="43">
        <f>+VLOOKUP($A816,'Report_Sahm''s_Rule'!$A$5:$B$918,2,FALSE)</f>
        <v>4.2</v>
      </c>
    </row>
    <row r="817" spans="1:2" x14ac:dyDescent="0.2">
      <c r="A817" s="10">
        <v>43070</v>
      </c>
      <c r="B817" s="43">
        <f>+VLOOKUP($A817,'Report_Sahm''s_Rule'!$A$5:$B$918,2,FALSE)</f>
        <v>4.0999999999999996</v>
      </c>
    </row>
    <row r="818" spans="1:2" x14ac:dyDescent="0.2">
      <c r="A818" s="10">
        <v>43101</v>
      </c>
      <c r="B818" s="43">
        <f>+VLOOKUP($A818,'Report_Sahm''s_Rule'!$A$5:$B$918,2,FALSE)</f>
        <v>4</v>
      </c>
    </row>
    <row r="819" spans="1:2" x14ac:dyDescent="0.2">
      <c r="A819" s="10">
        <v>43132</v>
      </c>
      <c r="B819" s="43">
        <f>+VLOOKUP($A819,'Report_Sahm''s_Rule'!$A$5:$B$918,2,FALSE)</f>
        <v>4.0999999999999996</v>
      </c>
    </row>
    <row r="820" spans="1:2" x14ac:dyDescent="0.2">
      <c r="A820" s="10">
        <v>43160</v>
      </c>
      <c r="B820" s="43">
        <f>+VLOOKUP($A820,'Report_Sahm''s_Rule'!$A$5:$B$918,2,FALSE)</f>
        <v>4</v>
      </c>
    </row>
    <row r="821" spans="1:2" x14ac:dyDescent="0.2">
      <c r="A821" s="10">
        <v>43191</v>
      </c>
      <c r="B821" s="43">
        <f>+VLOOKUP($A821,'Report_Sahm''s_Rule'!$A$5:$B$918,2,FALSE)</f>
        <v>4</v>
      </c>
    </row>
    <row r="822" spans="1:2" x14ac:dyDescent="0.2">
      <c r="A822" s="10">
        <v>43221</v>
      </c>
      <c r="B822" s="43">
        <f>+VLOOKUP($A822,'Report_Sahm''s_Rule'!$A$5:$B$918,2,FALSE)</f>
        <v>3.8</v>
      </c>
    </row>
    <row r="823" spans="1:2" x14ac:dyDescent="0.2">
      <c r="A823" s="10">
        <v>43252</v>
      </c>
      <c r="B823" s="43">
        <f>+VLOOKUP($A823,'Report_Sahm''s_Rule'!$A$5:$B$918,2,FALSE)</f>
        <v>4</v>
      </c>
    </row>
    <row r="824" spans="1:2" x14ac:dyDescent="0.2">
      <c r="A824" s="10">
        <v>43282</v>
      </c>
      <c r="B824" s="43">
        <f>+VLOOKUP($A824,'Report_Sahm''s_Rule'!$A$5:$B$918,2,FALSE)</f>
        <v>3.8</v>
      </c>
    </row>
    <row r="825" spans="1:2" x14ac:dyDescent="0.2">
      <c r="A825" s="10">
        <v>43313</v>
      </c>
      <c r="B825" s="43">
        <f>+VLOOKUP($A825,'Report_Sahm''s_Rule'!$A$5:$B$918,2,FALSE)</f>
        <v>3.8</v>
      </c>
    </row>
    <row r="826" spans="1:2" x14ac:dyDescent="0.2">
      <c r="A826" s="10">
        <v>43344</v>
      </c>
      <c r="B826" s="43">
        <f>+VLOOKUP($A826,'Report_Sahm''s_Rule'!$A$5:$B$918,2,FALSE)</f>
        <v>3.7</v>
      </c>
    </row>
    <row r="827" spans="1:2" x14ac:dyDescent="0.2">
      <c r="A827" s="10">
        <v>43374</v>
      </c>
      <c r="B827" s="43">
        <f>+VLOOKUP($A827,'Report_Sahm''s_Rule'!$A$5:$B$918,2,FALSE)</f>
        <v>3.8</v>
      </c>
    </row>
    <row r="828" spans="1:2" x14ac:dyDescent="0.2">
      <c r="A828" s="10">
        <v>43405</v>
      </c>
      <c r="B828" s="43">
        <f>+VLOOKUP($A828,'Report_Sahm''s_Rule'!$A$5:$B$918,2,FALSE)</f>
        <v>3.8</v>
      </c>
    </row>
    <row r="829" spans="1:2" x14ac:dyDescent="0.2">
      <c r="A829" s="10">
        <v>43435</v>
      </c>
      <c r="B829" s="43">
        <f>+VLOOKUP($A829,'Report_Sahm''s_Rule'!$A$5:$B$918,2,FALSE)</f>
        <v>3.9</v>
      </c>
    </row>
    <row r="830" spans="1:2" x14ac:dyDescent="0.2">
      <c r="A830" s="10">
        <v>43466</v>
      </c>
      <c r="B830" s="43">
        <f>+VLOOKUP($A830,'Report_Sahm''s_Rule'!$A$5:$B$918,2,FALSE)</f>
        <v>4</v>
      </c>
    </row>
    <row r="831" spans="1:2" x14ac:dyDescent="0.2">
      <c r="A831" s="10">
        <v>43497</v>
      </c>
      <c r="B831" s="43">
        <f>+VLOOKUP($A831,'Report_Sahm''s_Rule'!$A$5:$B$918,2,FALSE)</f>
        <v>3.8</v>
      </c>
    </row>
    <row r="832" spans="1:2" x14ac:dyDescent="0.2">
      <c r="A832" s="10">
        <v>43525</v>
      </c>
      <c r="B832" s="43">
        <f>+VLOOKUP($A832,'Report_Sahm''s_Rule'!$A$5:$B$918,2,FALSE)</f>
        <v>3.8</v>
      </c>
    </row>
    <row r="833" spans="1:2" x14ac:dyDescent="0.2">
      <c r="A833" s="10">
        <v>43556</v>
      </c>
      <c r="B833" s="43">
        <f>+VLOOKUP($A833,'Report_Sahm''s_Rule'!$A$5:$B$918,2,FALSE)</f>
        <v>3.7</v>
      </c>
    </row>
    <row r="834" spans="1:2" x14ac:dyDescent="0.2">
      <c r="A834" s="10">
        <v>43586</v>
      </c>
      <c r="B834" s="43">
        <f>+VLOOKUP($A834,'Report_Sahm''s_Rule'!$A$5:$B$918,2,FALSE)</f>
        <v>3.6</v>
      </c>
    </row>
    <row r="835" spans="1:2" x14ac:dyDescent="0.2">
      <c r="A835" s="10">
        <v>43617</v>
      </c>
      <c r="B835" s="43">
        <f>+VLOOKUP($A835,'Report_Sahm''s_Rule'!$A$5:$B$918,2,FALSE)</f>
        <v>3.6</v>
      </c>
    </row>
    <row r="836" spans="1:2" x14ac:dyDescent="0.2">
      <c r="A836" s="10">
        <v>43647</v>
      </c>
      <c r="B836" s="43">
        <f>+VLOOKUP($A836,'Report_Sahm''s_Rule'!$A$5:$B$918,2,FALSE)</f>
        <v>3.7</v>
      </c>
    </row>
    <row r="837" spans="1:2" x14ac:dyDescent="0.2">
      <c r="A837" s="10">
        <v>43678</v>
      </c>
      <c r="B837" s="43">
        <f>+VLOOKUP($A837,'Report_Sahm''s_Rule'!$A$5:$B$918,2,FALSE)</f>
        <v>3.6</v>
      </c>
    </row>
    <row r="838" spans="1:2" x14ac:dyDescent="0.2">
      <c r="A838" s="10">
        <v>43709</v>
      </c>
      <c r="B838" s="43">
        <f>+VLOOKUP($A838,'Report_Sahm''s_Rule'!$A$5:$B$918,2,FALSE)</f>
        <v>3.5</v>
      </c>
    </row>
    <row r="839" spans="1:2" x14ac:dyDescent="0.2">
      <c r="A839" s="10">
        <v>43739</v>
      </c>
      <c r="B839" s="43">
        <f>+VLOOKUP($A839,'Report_Sahm''s_Rule'!$A$5:$B$918,2,FALSE)</f>
        <v>3.6</v>
      </c>
    </row>
    <row r="840" spans="1:2" x14ac:dyDescent="0.2">
      <c r="A840" s="10">
        <v>43770</v>
      </c>
      <c r="B840" s="43">
        <f>+VLOOKUP($A840,'Report_Sahm''s_Rule'!$A$5:$B$918,2,FALSE)</f>
        <v>3.6</v>
      </c>
    </row>
    <row r="841" spans="1:2" x14ac:dyDescent="0.2">
      <c r="A841" s="10">
        <v>43800</v>
      </c>
      <c r="B841" s="43">
        <f>+VLOOKUP($A841,'Report_Sahm''s_Rule'!$A$5:$B$918,2,FALSE)</f>
        <v>3.6</v>
      </c>
    </row>
    <row r="842" spans="1:2" x14ac:dyDescent="0.2">
      <c r="A842" s="10">
        <v>43831</v>
      </c>
      <c r="B842" s="43">
        <f>+VLOOKUP($A842,'Report_Sahm''s_Rule'!$A$5:$B$918,2,FALSE)</f>
        <v>3.6</v>
      </c>
    </row>
    <row r="843" spans="1:2" x14ac:dyDescent="0.2">
      <c r="A843" s="10">
        <v>43862</v>
      </c>
      <c r="B843" s="43">
        <f>+VLOOKUP($A843,'Report_Sahm''s_Rule'!$A$5:$B$918,2,FALSE)</f>
        <v>3.5</v>
      </c>
    </row>
    <row r="844" spans="1:2" x14ac:dyDescent="0.2">
      <c r="A844" s="10">
        <v>43891</v>
      </c>
      <c r="B844" s="43">
        <f>+VLOOKUP($A844,'Report_Sahm''s_Rule'!$A$5:$B$918,2,FALSE)</f>
        <v>4.4000000000000004</v>
      </c>
    </row>
    <row r="845" spans="1:2" x14ac:dyDescent="0.2">
      <c r="A845" s="10">
        <v>43922</v>
      </c>
      <c r="B845" s="43">
        <f>+VLOOKUP($A845,'Report_Sahm''s_Rule'!$A$5:$B$918,2,FALSE)</f>
        <v>14.8</v>
      </c>
    </row>
    <row r="846" spans="1:2" x14ac:dyDescent="0.2">
      <c r="A846" s="10">
        <v>43952</v>
      </c>
      <c r="B846" s="43">
        <f>+VLOOKUP($A846,'Report_Sahm''s_Rule'!$A$5:$B$918,2,FALSE)</f>
        <v>13.2</v>
      </c>
    </row>
    <row r="847" spans="1:2" x14ac:dyDescent="0.2">
      <c r="A847" s="10">
        <v>43983</v>
      </c>
      <c r="B847" s="43">
        <f>+VLOOKUP($A847,'Report_Sahm''s_Rule'!$A$5:$B$918,2,FALSE)</f>
        <v>11</v>
      </c>
    </row>
    <row r="848" spans="1:2" x14ac:dyDescent="0.2">
      <c r="A848" s="10">
        <v>44013</v>
      </c>
      <c r="B848" s="43">
        <f>+VLOOKUP($A848,'Report_Sahm''s_Rule'!$A$5:$B$918,2,FALSE)</f>
        <v>10.199999999999999</v>
      </c>
    </row>
    <row r="849" spans="1:2" x14ac:dyDescent="0.2">
      <c r="A849" s="10">
        <v>44044</v>
      </c>
      <c r="B849" s="43">
        <f>+VLOOKUP($A849,'Report_Sahm''s_Rule'!$A$5:$B$918,2,FALSE)</f>
        <v>8.4</v>
      </c>
    </row>
    <row r="850" spans="1:2" x14ac:dyDescent="0.2">
      <c r="A850" s="10">
        <v>44075</v>
      </c>
      <c r="B850" s="43">
        <f>+VLOOKUP($A850,'Report_Sahm''s_Rule'!$A$5:$B$918,2,FALSE)</f>
        <v>7.8</v>
      </c>
    </row>
    <row r="851" spans="1:2" x14ac:dyDescent="0.2">
      <c r="A851" s="10">
        <v>44105</v>
      </c>
      <c r="B851" s="43">
        <f>+VLOOKUP($A851,'Report_Sahm''s_Rule'!$A$5:$B$918,2,FALSE)</f>
        <v>6.9</v>
      </c>
    </row>
    <row r="852" spans="1:2" x14ac:dyDescent="0.2">
      <c r="A852" s="10">
        <v>44136</v>
      </c>
      <c r="B852" s="43">
        <f>+VLOOKUP($A852,'Report_Sahm''s_Rule'!$A$5:$B$918,2,FALSE)</f>
        <v>6.7</v>
      </c>
    </row>
    <row r="853" spans="1:2" x14ac:dyDescent="0.2">
      <c r="A853" s="10">
        <v>44166</v>
      </c>
      <c r="B853" s="43">
        <f>+VLOOKUP($A853,'Report_Sahm''s_Rule'!$A$5:$B$918,2,FALSE)</f>
        <v>6.7</v>
      </c>
    </row>
    <row r="854" spans="1:2" x14ac:dyDescent="0.2">
      <c r="A854" s="10">
        <v>44197</v>
      </c>
      <c r="B854" s="43">
        <f>+VLOOKUP($A854,'Report_Sahm''s_Rule'!$A$5:$B$918,2,FALSE)</f>
        <v>6.4</v>
      </c>
    </row>
    <row r="855" spans="1:2" x14ac:dyDescent="0.2">
      <c r="A855" s="10">
        <v>44228</v>
      </c>
      <c r="B855" s="43">
        <f>+VLOOKUP($A855,'Report_Sahm''s_Rule'!$A$5:$B$918,2,FALSE)</f>
        <v>6.2</v>
      </c>
    </row>
    <row r="856" spans="1:2" x14ac:dyDescent="0.2">
      <c r="A856" s="10">
        <v>44256</v>
      </c>
      <c r="B856" s="43">
        <f>+VLOOKUP($A856,'Report_Sahm''s_Rule'!$A$5:$B$918,2,FALSE)</f>
        <v>6.1</v>
      </c>
    </row>
    <row r="857" spans="1:2" x14ac:dyDescent="0.2">
      <c r="A857" s="10">
        <v>44287</v>
      </c>
      <c r="B857" s="43">
        <f>+VLOOKUP($A857,'Report_Sahm''s_Rule'!$A$5:$B$918,2,FALSE)</f>
        <v>6.1</v>
      </c>
    </row>
    <row r="858" spans="1:2" x14ac:dyDescent="0.2">
      <c r="A858" s="10">
        <v>44317</v>
      </c>
      <c r="B858" s="43">
        <f>+VLOOKUP($A858,'Report_Sahm''s_Rule'!$A$5:$B$918,2,FALSE)</f>
        <v>5.8</v>
      </c>
    </row>
    <row r="859" spans="1:2" x14ac:dyDescent="0.2">
      <c r="A859" s="10">
        <v>44348</v>
      </c>
      <c r="B859" s="43">
        <f>+VLOOKUP($A859,'Report_Sahm''s_Rule'!$A$5:$B$918,2,FALSE)</f>
        <v>5.9</v>
      </c>
    </row>
    <row r="860" spans="1:2" x14ac:dyDescent="0.2">
      <c r="A860" s="10">
        <v>44378</v>
      </c>
      <c r="B860" s="43">
        <f>+VLOOKUP($A860,'Report_Sahm''s_Rule'!$A$5:$B$918,2,FALSE)</f>
        <v>5.4</v>
      </c>
    </row>
    <row r="861" spans="1:2" x14ac:dyDescent="0.2">
      <c r="A861" s="10">
        <v>44409</v>
      </c>
      <c r="B861" s="43">
        <f>+VLOOKUP($A861,'Report_Sahm''s_Rule'!$A$5:$B$918,2,FALSE)</f>
        <v>5.0999999999999996</v>
      </c>
    </row>
    <row r="862" spans="1:2" x14ac:dyDescent="0.2">
      <c r="A862" s="10">
        <v>44440</v>
      </c>
      <c r="B862" s="43">
        <f>+VLOOKUP($A862,'Report_Sahm''s_Rule'!$A$5:$B$918,2,FALSE)</f>
        <v>4.7</v>
      </c>
    </row>
    <row r="863" spans="1:2" x14ac:dyDescent="0.2">
      <c r="A863" s="10">
        <v>44470</v>
      </c>
      <c r="B863" s="43">
        <f>+VLOOKUP($A863,'Report_Sahm''s_Rule'!$A$5:$B$918,2,FALSE)</f>
        <v>4.5</v>
      </c>
    </row>
    <row r="864" spans="1:2" x14ac:dyDescent="0.2">
      <c r="A864" s="10">
        <v>44501</v>
      </c>
      <c r="B864" s="43">
        <f>+VLOOKUP($A864,'Report_Sahm''s_Rule'!$A$5:$B$918,2,FALSE)</f>
        <v>4.0999999999999996</v>
      </c>
    </row>
    <row r="865" spans="1:2" x14ac:dyDescent="0.2">
      <c r="A865" s="10">
        <v>44531</v>
      </c>
      <c r="B865" s="43">
        <f>+VLOOKUP($A865,'Report_Sahm''s_Rule'!$A$5:$B$918,2,FALSE)</f>
        <v>3.9</v>
      </c>
    </row>
    <row r="866" spans="1:2" x14ac:dyDescent="0.2">
      <c r="A866" s="10">
        <v>44562</v>
      </c>
      <c r="B866" s="43">
        <f>+VLOOKUP($A866,'Report_Sahm''s_Rule'!$A$5:$B$918,2,FALSE)</f>
        <v>4</v>
      </c>
    </row>
    <row r="867" spans="1:2" x14ac:dyDescent="0.2">
      <c r="A867" s="10">
        <v>44593</v>
      </c>
      <c r="B867" s="43">
        <f>+VLOOKUP($A867,'Report_Sahm''s_Rule'!$A$5:$B$918,2,FALSE)</f>
        <v>3.9</v>
      </c>
    </row>
    <row r="868" spans="1:2" x14ac:dyDescent="0.2">
      <c r="A868" s="10">
        <v>44621</v>
      </c>
      <c r="B868" s="43">
        <f>+VLOOKUP($A868,'Report_Sahm''s_Rule'!$A$5:$B$918,2,FALSE)</f>
        <v>3.7</v>
      </c>
    </row>
    <row r="869" spans="1:2" x14ac:dyDescent="0.2">
      <c r="A869" s="10">
        <v>44652</v>
      </c>
      <c r="B869" s="43">
        <f>+VLOOKUP($A869,'Report_Sahm''s_Rule'!$A$5:$B$918,2,FALSE)</f>
        <v>3.7</v>
      </c>
    </row>
    <row r="870" spans="1:2" x14ac:dyDescent="0.2">
      <c r="A870" s="10">
        <v>44682</v>
      </c>
      <c r="B870" s="43">
        <f>+VLOOKUP($A870,'Report_Sahm''s_Rule'!$A$5:$B$918,2,FALSE)</f>
        <v>3.6</v>
      </c>
    </row>
    <row r="871" spans="1:2" x14ac:dyDescent="0.2">
      <c r="A871" s="10">
        <v>44713</v>
      </c>
      <c r="B871" s="43">
        <f>+VLOOKUP($A871,'Report_Sahm''s_Rule'!$A$5:$B$918,2,FALSE)</f>
        <v>3.6</v>
      </c>
    </row>
    <row r="872" spans="1:2" x14ac:dyDescent="0.2">
      <c r="A872" s="10">
        <v>44743</v>
      </c>
      <c r="B872" s="43">
        <f>+VLOOKUP($A872,'Report_Sahm''s_Rule'!$A$5:$B$918,2,FALSE)</f>
        <v>3.5</v>
      </c>
    </row>
    <row r="873" spans="1:2" x14ac:dyDescent="0.2">
      <c r="A873" s="10">
        <v>44774</v>
      </c>
      <c r="B873" s="43">
        <f>+VLOOKUP($A873,'Report_Sahm''s_Rule'!$A$5:$B$918,2,FALSE)</f>
        <v>3.6</v>
      </c>
    </row>
    <row r="874" spans="1:2" x14ac:dyDescent="0.2">
      <c r="A874" s="10">
        <v>44805</v>
      </c>
      <c r="B874" s="43">
        <f>+VLOOKUP($A874,'Report_Sahm''s_Rule'!$A$5:$B$918,2,FALSE)</f>
        <v>3.5</v>
      </c>
    </row>
    <row r="875" spans="1:2" x14ac:dyDescent="0.2">
      <c r="A875" s="10">
        <v>44835</v>
      </c>
      <c r="B875" s="43">
        <f>+VLOOKUP($A875,'Report_Sahm''s_Rule'!$A$5:$B$918,2,FALSE)</f>
        <v>3.6</v>
      </c>
    </row>
    <row r="876" spans="1:2" x14ac:dyDescent="0.2">
      <c r="A876" s="10">
        <v>44866</v>
      </c>
      <c r="B876" s="43">
        <f>+VLOOKUP($A876,'Report_Sahm''s_Rule'!$A$5:$B$918,2,FALSE)</f>
        <v>3.6</v>
      </c>
    </row>
    <row r="877" spans="1:2" x14ac:dyDescent="0.2">
      <c r="A877" s="10">
        <v>44896</v>
      </c>
      <c r="B877" s="43">
        <f>+VLOOKUP($A877,'Report_Sahm''s_Rule'!$A$5:$B$918,2,FALSE)</f>
        <v>3.5</v>
      </c>
    </row>
    <row r="878" spans="1:2" x14ac:dyDescent="0.2">
      <c r="A878" s="10">
        <v>44927</v>
      </c>
      <c r="B878" s="43">
        <f>+VLOOKUP($A878,'Report_Sahm''s_Rule'!$A$5:$B$918,2,FALSE)</f>
        <v>3.5</v>
      </c>
    </row>
    <row r="879" spans="1:2" x14ac:dyDescent="0.2">
      <c r="A879" s="10">
        <v>44958</v>
      </c>
      <c r="B879" s="43">
        <f>+VLOOKUP($A879,'Report_Sahm''s_Rule'!$A$5:$B$918,2,FALSE)</f>
        <v>3.6</v>
      </c>
    </row>
    <row r="880" spans="1:2" x14ac:dyDescent="0.2">
      <c r="A880" s="10">
        <v>44986</v>
      </c>
      <c r="B880" s="43">
        <f>+VLOOKUP($A880,'Report_Sahm''s_Rule'!$A$5:$B$918,2,FALSE)</f>
        <v>3.5</v>
      </c>
    </row>
    <row r="881" spans="1:2" x14ac:dyDescent="0.2">
      <c r="A881" s="10">
        <v>45017</v>
      </c>
      <c r="B881" s="43">
        <f>+VLOOKUP($A881,'Report_Sahm''s_Rule'!$A$5:$B$918,2,FALSE)</f>
        <v>3.4</v>
      </c>
    </row>
    <row r="882" spans="1:2" x14ac:dyDescent="0.2">
      <c r="A882" s="10">
        <v>45047</v>
      </c>
      <c r="B882" s="43">
        <f>+VLOOKUP($A882,'Report_Sahm''s_Rule'!$A$5:$B$918,2,FALSE)</f>
        <v>3.6</v>
      </c>
    </row>
    <row r="883" spans="1:2" x14ac:dyDescent="0.2">
      <c r="A883" s="10">
        <v>45078</v>
      </c>
      <c r="B883" s="43">
        <f>+VLOOKUP($A883,'Report_Sahm''s_Rule'!$A$5:$B$918,2,FALSE)</f>
        <v>3.6</v>
      </c>
    </row>
    <row r="884" spans="1:2" x14ac:dyDescent="0.2">
      <c r="A884" s="10">
        <v>45108</v>
      </c>
      <c r="B884" s="43">
        <f>+VLOOKUP($A884,'Report_Sahm''s_Rule'!$A$5:$B$918,2,FALSE)</f>
        <v>3.5</v>
      </c>
    </row>
    <row r="885" spans="1:2" x14ac:dyDescent="0.2">
      <c r="A885" s="10">
        <v>45139</v>
      </c>
      <c r="B885" s="43">
        <f>+VLOOKUP($A885,'Report_Sahm''s_Rule'!$A$5:$B$918,2,FALSE)</f>
        <v>3.7</v>
      </c>
    </row>
    <row r="886" spans="1:2" x14ac:dyDescent="0.2">
      <c r="A886" s="10">
        <v>45170</v>
      </c>
      <c r="B886" s="43">
        <f>+VLOOKUP($A886,'Report_Sahm''s_Rule'!$A$5:$B$918,2,FALSE)</f>
        <v>3.7</v>
      </c>
    </row>
    <row r="887" spans="1:2" x14ac:dyDescent="0.2">
      <c r="A887" s="10">
        <v>45200</v>
      </c>
      <c r="B887" s="43">
        <f>+VLOOKUP($A887,'Report_Sahm''s_Rule'!$A$5:$B$918,2,FALSE)</f>
        <v>3.9</v>
      </c>
    </row>
    <row r="888" spans="1:2" x14ac:dyDescent="0.2">
      <c r="A888" s="10">
        <v>45231</v>
      </c>
      <c r="B888" s="43">
        <f>+VLOOKUP($A888,'Report_Sahm''s_Rule'!$A$5:$B$918,2,FALSE)</f>
        <v>3.7</v>
      </c>
    </row>
    <row r="889" spans="1:2" x14ac:dyDescent="0.2">
      <c r="A889" s="10">
        <v>45261</v>
      </c>
      <c r="B889" s="43">
        <f>+VLOOKUP($A889,'Report_Sahm''s_Rule'!$A$5:$B$918,2,FALSE)</f>
        <v>3.8</v>
      </c>
    </row>
    <row r="890" spans="1:2" x14ac:dyDescent="0.2">
      <c r="A890" s="10">
        <v>45292</v>
      </c>
      <c r="B890" s="43">
        <f>+VLOOKUP($A890,'Report_Sahm''s_Rule'!$A$5:$B$918,2,FALSE)</f>
        <v>3.7</v>
      </c>
    </row>
    <row r="891" spans="1:2" x14ac:dyDescent="0.2">
      <c r="A891" s="10">
        <v>45323</v>
      </c>
      <c r="B891" s="43">
        <f>+VLOOKUP($A891,'Report_Sahm''s_Rule'!$A$5:$B$918,2,FALSE)</f>
        <v>3.9</v>
      </c>
    </row>
    <row r="892" spans="1:2" x14ac:dyDescent="0.2">
      <c r="A892" s="10">
        <v>45352</v>
      </c>
      <c r="B892" s="43">
        <f>+VLOOKUP($A892,'Report_Sahm''s_Rule'!$A$5:$B$918,2,FALSE)</f>
        <v>3.9</v>
      </c>
    </row>
    <row r="893" spans="1:2" x14ac:dyDescent="0.2">
      <c r="A893" s="10">
        <v>45383</v>
      </c>
      <c r="B893" s="43">
        <f>+VLOOKUP($A893,'Report_Sahm''s_Rule'!$A$5:$B$918,2,FALSE)</f>
        <v>3.9</v>
      </c>
    </row>
    <row r="894" spans="1:2" x14ac:dyDescent="0.2">
      <c r="A894" s="10">
        <v>45413</v>
      </c>
      <c r="B894" s="43">
        <f>+VLOOKUP($A894,'Report_Sahm''s_Rule'!$A$5:$B$918,2,FALSE)</f>
        <v>3.9</v>
      </c>
    </row>
    <row r="895" spans="1:2" x14ac:dyDescent="0.2">
      <c r="A895" s="10">
        <v>45444</v>
      </c>
      <c r="B895" s="43">
        <f>+VLOOKUP($A895,'Report_Sahm''s_Rule'!$A$5:$B$918,2,FALSE)</f>
        <v>4.0999999999999996</v>
      </c>
    </row>
    <row r="896" spans="1:2" x14ac:dyDescent="0.2">
      <c r="A896" s="10">
        <v>45474</v>
      </c>
      <c r="B896" s="43">
        <f>+VLOOKUP($A896,'Report_Sahm''s_Rule'!$A$5:$B$918,2,FALSE)</f>
        <v>4.2</v>
      </c>
    </row>
    <row r="897" spans="1:2" x14ac:dyDescent="0.2">
      <c r="A897" s="10">
        <v>45505</v>
      </c>
      <c r="B897" s="43">
        <f>+VLOOKUP($A897,'Report_Sahm''s_Rule'!$A$5:$B$918,2,FALSE)</f>
        <v>4.2</v>
      </c>
    </row>
    <row r="898" spans="1:2" x14ac:dyDescent="0.2">
      <c r="A898" s="10">
        <v>45536</v>
      </c>
      <c r="B898" s="43">
        <f>+VLOOKUP($A898,'Report_Sahm''s_Rule'!$A$5:$B$918,2,FALSE)</f>
        <v>4.0999999999999996</v>
      </c>
    </row>
    <row r="899" spans="1:2" x14ac:dyDescent="0.2">
      <c r="A899" s="10">
        <v>45566</v>
      </c>
      <c r="B899" s="43">
        <f>+VLOOKUP($A899,'Report_Sahm''s_Rule'!$A$5:$B$918,2,FALSE)</f>
        <v>4.0999999999999996</v>
      </c>
    </row>
    <row r="900" spans="1:2" x14ac:dyDescent="0.2">
      <c r="A900" s="10">
        <v>45597</v>
      </c>
      <c r="B900" s="43">
        <f>+VLOOKUP($A900,'Report_Sahm''s_Rule'!$A$5:$B$918,2,FALSE)</f>
        <v>4.2</v>
      </c>
    </row>
    <row r="901" spans="1:2" x14ac:dyDescent="0.2">
      <c r="A901" s="10">
        <v>45627</v>
      </c>
      <c r="B901" s="43">
        <f>+VLOOKUP($A901,'Report_Sahm''s_Rule'!$A$5:$B$918,2,FALSE)</f>
        <v>4.0999999999999996</v>
      </c>
    </row>
    <row r="902" spans="1:2" x14ac:dyDescent="0.2">
      <c r="A902" s="10">
        <v>45658</v>
      </c>
      <c r="B902" s="43">
        <f>+VLOOKUP($A902,'Report_Sahm''s_Rule'!$A$5:$B$918,2,FALSE)</f>
        <v>4</v>
      </c>
    </row>
    <row r="903" spans="1:2" x14ac:dyDescent="0.2">
      <c r="A903" s="10">
        <v>45689</v>
      </c>
      <c r="B903" s="43">
        <f>+VLOOKUP($A903,'Report_Sahm''s_Rule'!$A$5:$B$918,2,FALSE)</f>
        <v>4.2</v>
      </c>
    </row>
    <row r="904" spans="1:2" x14ac:dyDescent="0.2">
      <c r="A904" s="10">
        <v>45717</v>
      </c>
      <c r="B904" s="43">
        <f>+VLOOKUP($A904,'Report_Sahm''s_Rule'!$A$5:$B$918,2,FALSE)</f>
        <v>4.2</v>
      </c>
    </row>
    <row r="905" spans="1:2" x14ac:dyDescent="0.2">
      <c r="A905" s="10">
        <v>45748</v>
      </c>
      <c r="B905" s="43">
        <f>+VLOOKUP($A905,'Report_Sahm''s_Rule'!$A$5:$B$918,2,FALSE)</f>
        <v>4.2</v>
      </c>
    </row>
    <row r="906" spans="1:2" x14ac:dyDescent="0.2">
      <c r="A906" s="10">
        <v>45778</v>
      </c>
      <c r="B906" s="43">
        <f>+VLOOKUP($A906,'Report_Sahm''s_Rule'!$A$5:$B$918,2,FALSE)</f>
        <v>4.3</v>
      </c>
    </row>
    <row r="907" spans="1:2" x14ac:dyDescent="0.2">
      <c r="A907" s="10">
        <v>45809</v>
      </c>
      <c r="B907" s="43">
        <f>+VLOOKUP($A907,'Report_Sahm''s_Rule'!$A$5:$B$918,2,FALSE)</f>
        <v>4.0999999999999996</v>
      </c>
    </row>
    <row r="908" spans="1:2" x14ac:dyDescent="0.2">
      <c r="A908" s="10">
        <v>45839</v>
      </c>
      <c r="B908" s="43">
        <f>+VLOOKUP($A908,'Report_Sahm''s_Rule'!$A$5:$B$918,2,FALSE)</f>
        <v>4.3</v>
      </c>
    </row>
    <row r="909" spans="1:2" x14ac:dyDescent="0.2">
      <c r="A909" s="10">
        <v>45870</v>
      </c>
      <c r="B909" s="43">
        <f>+VLOOKUP($A909,'Report_Sahm''s_Rule'!$A$5:$B$918,2,FALSE)</f>
        <v>4.3</v>
      </c>
    </row>
    <row r="910" spans="1:2" x14ac:dyDescent="0.2">
      <c r="A910" s="10">
        <v>45901</v>
      </c>
      <c r="B910" s="43">
        <f>+VLOOKUP($A910,'Report_Sahm''s_Rule'!$A$5:$B$918,2,FALSE)</f>
        <v>4.4000000000000004</v>
      </c>
    </row>
    <row r="911" spans="1:2" x14ac:dyDescent="0.2">
      <c r="A911" s="10">
        <v>45931</v>
      </c>
      <c r="B911" s="43" t="e">
        <f>+VLOOKUP($A911,'Report_Sahm''s_Rule'!$A$5:$B$918,2,FALSE)</f>
        <v>#N/A</v>
      </c>
    </row>
    <row r="912" spans="1:2" x14ac:dyDescent="0.2">
      <c r="A912" s="10">
        <v>45962</v>
      </c>
      <c r="B912" s="43">
        <f>+VLOOKUP($A912,'Report_Sahm''s_Rule'!$A$5:$B$918,2,FALSE)</f>
        <v>4.5</v>
      </c>
    </row>
    <row r="913" spans="1:2" x14ac:dyDescent="0.2">
      <c r="A913" s="10">
        <v>45992</v>
      </c>
      <c r="B913" s="43">
        <f>+VLOOKUP($A913,'Report_Sahm''s_Rule'!$A$5:$B$918,2,FALSE)</f>
        <v>4.4000000000000004</v>
      </c>
    </row>
    <row r="914" spans="1:2" x14ac:dyDescent="0.2">
      <c r="A914" s="10">
        <v>46023</v>
      </c>
      <c r="B914" s="43">
        <f>+VLOOKUP($A914,'Report_Sahm''s_Rule'!$A$5:$B$918,2,FALSE)</f>
        <v>4.3</v>
      </c>
    </row>
    <row r="915" spans="1:2" x14ac:dyDescent="0.2">
      <c r="A915" s="12">
        <v>46054</v>
      </c>
      <c r="B915" s="46">
        <f>+VLOOKUP($A915,'Report_Sahm''s_Rule'!$A$5:$B$918,2,FALSE)</f>
        <v>4.4000000000000004</v>
      </c>
    </row>
  </sheetData>
  <hyperlinks>
    <hyperlink ref="D2" location="'Index'!A1" display="Back to Index" xr:uid="{40F5F266-3AF4-7D49-A4AE-0EDB24629807}"/>
  </hyperlink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C0119-9C6E-3E47-BF5B-78F29C90D21D}">
  <sheetPr codeName="Sheet42">
    <tabColor rgb="FF00B050"/>
  </sheetPr>
  <dimension ref="A1:F915"/>
  <sheetViews>
    <sheetView workbookViewId="0">
      <selection activeCell="F2" sqref="F2"/>
    </sheetView>
  </sheetViews>
  <sheetFormatPr baseColWidth="10" defaultRowHeight="16" x14ac:dyDescent="0.2"/>
  <cols>
    <col min="1" max="1" width="10.5" bestFit="1" customWidth="1"/>
    <col min="2" max="2" width="10.33203125" bestFit="1" customWidth="1"/>
  </cols>
  <sheetData>
    <row r="1" spans="1:6" x14ac:dyDescent="0.2">
      <c r="A1" t="s">
        <v>92</v>
      </c>
      <c r="B1" t="s">
        <v>144</v>
      </c>
    </row>
    <row r="2" spans="1:6" x14ac:dyDescent="0.2">
      <c r="A2" t="s">
        <v>253</v>
      </c>
      <c r="B2">
        <v>6.5</v>
      </c>
      <c r="F2" s="8" t="s">
        <v>152</v>
      </c>
    </row>
    <row r="3" spans="1:6" x14ac:dyDescent="0.2">
      <c r="A3" t="s">
        <v>254</v>
      </c>
      <c r="B3">
        <v>6.4</v>
      </c>
    </row>
    <row r="4" spans="1:6" x14ac:dyDescent="0.2">
      <c r="A4" t="s">
        <v>255</v>
      </c>
      <c r="B4">
        <v>6.3</v>
      </c>
    </row>
    <row r="5" spans="1:6" x14ac:dyDescent="0.2">
      <c r="A5" t="s">
        <v>256</v>
      </c>
      <c r="B5">
        <v>5.8</v>
      </c>
    </row>
    <row r="6" spans="1:6" x14ac:dyDescent="0.2">
      <c r="A6" t="s">
        <v>257</v>
      </c>
      <c r="B6">
        <v>5.5</v>
      </c>
    </row>
    <row r="7" spans="1:6" x14ac:dyDescent="0.2">
      <c r="A7" t="s">
        <v>258</v>
      </c>
      <c r="B7">
        <v>5.4</v>
      </c>
    </row>
    <row r="8" spans="1:6" x14ac:dyDescent="0.2">
      <c r="A8" t="s">
        <v>259</v>
      </c>
      <c r="B8">
        <v>5</v>
      </c>
    </row>
    <row r="9" spans="1:6" x14ac:dyDescent="0.2">
      <c r="A9" t="s">
        <v>260</v>
      </c>
      <c r="B9">
        <v>4.5</v>
      </c>
    </row>
    <row r="10" spans="1:6" x14ac:dyDescent="0.2">
      <c r="A10" t="s">
        <v>261</v>
      </c>
      <c r="B10">
        <v>4.4000000000000004</v>
      </c>
    </row>
    <row r="11" spans="1:6" x14ac:dyDescent="0.2">
      <c r="A11" t="s">
        <v>262</v>
      </c>
      <c r="B11">
        <v>4.2</v>
      </c>
    </row>
    <row r="12" spans="1:6" x14ac:dyDescent="0.2">
      <c r="A12" t="s">
        <v>263</v>
      </c>
      <c r="B12">
        <v>4.2</v>
      </c>
    </row>
    <row r="13" spans="1:6" x14ac:dyDescent="0.2">
      <c r="A13" t="s">
        <v>264</v>
      </c>
      <c r="B13">
        <v>4.3</v>
      </c>
    </row>
    <row r="14" spans="1:6" x14ac:dyDescent="0.2">
      <c r="A14" t="s">
        <v>265</v>
      </c>
      <c r="B14">
        <v>3.7</v>
      </c>
    </row>
    <row r="15" spans="1:6" x14ac:dyDescent="0.2">
      <c r="A15" t="s">
        <v>266</v>
      </c>
      <c r="B15">
        <v>3.4</v>
      </c>
    </row>
    <row r="16" spans="1:6" x14ac:dyDescent="0.2">
      <c r="A16" t="s">
        <v>267</v>
      </c>
      <c r="B16">
        <v>3.4</v>
      </c>
    </row>
    <row r="17" spans="1:2" x14ac:dyDescent="0.2">
      <c r="A17" t="s">
        <v>268</v>
      </c>
      <c r="B17">
        <v>3.1</v>
      </c>
    </row>
    <row r="18" spans="1:2" x14ac:dyDescent="0.2">
      <c r="A18" t="s">
        <v>269</v>
      </c>
      <c r="B18">
        <v>3</v>
      </c>
    </row>
    <row r="19" spans="1:2" x14ac:dyDescent="0.2">
      <c r="A19" t="s">
        <v>270</v>
      </c>
      <c r="B19">
        <v>3.2</v>
      </c>
    </row>
    <row r="20" spans="1:2" x14ac:dyDescent="0.2">
      <c r="A20" t="s">
        <v>271</v>
      </c>
      <c r="B20">
        <v>3.1</v>
      </c>
    </row>
    <row r="21" spans="1:2" x14ac:dyDescent="0.2">
      <c r="A21" t="s">
        <v>272</v>
      </c>
      <c r="B21">
        <v>3.1</v>
      </c>
    </row>
    <row r="22" spans="1:2" x14ac:dyDescent="0.2">
      <c r="A22" t="s">
        <v>273</v>
      </c>
      <c r="B22">
        <v>3.3</v>
      </c>
    </row>
    <row r="23" spans="1:2" x14ac:dyDescent="0.2">
      <c r="A23" t="s">
        <v>274</v>
      </c>
      <c r="B23">
        <v>3.5</v>
      </c>
    </row>
    <row r="24" spans="1:2" x14ac:dyDescent="0.2">
      <c r="A24" t="s">
        <v>275</v>
      </c>
      <c r="B24">
        <v>3.5</v>
      </c>
    </row>
    <row r="25" spans="1:2" x14ac:dyDescent="0.2">
      <c r="A25" t="s">
        <v>276</v>
      </c>
      <c r="B25">
        <v>3.1</v>
      </c>
    </row>
    <row r="26" spans="1:2" x14ac:dyDescent="0.2">
      <c r="A26" t="s">
        <v>277</v>
      </c>
      <c r="B26">
        <v>3.2</v>
      </c>
    </row>
    <row r="27" spans="1:2" x14ac:dyDescent="0.2">
      <c r="A27" t="s">
        <v>278</v>
      </c>
      <c r="B27">
        <v>3.1</v>
      </c>
    </row>
    <row r="28" spans="1:2" x14ac:dyDescent="0.2">
      <c r="A28" t="s">
        <v>279</v>
      </c>
      <c r="B28">
        <v>2.9</v>
      </c>
    </row>
    <row r="29" spans="1:2" x14ac:dyDescent="0.2">
      <c r="A29" t="s">
        <v>280</v>
      </c>
      <c r="B29">
        <v>2.9</v>
      </c>
    </row>
    <row r="30" spans="1:2" x14ac:dyDescent="0.2">
      <c r="A30" t="s">
        <v>281</v>
      </c>
      <c r="B30">
        <v>3</v>
      </c>
    </row>
    <row r="31" spans="1:2" x14ac:dyDescent="0.2">
      <c r="A31" t="s">
        <v>282</v>
      </c>
      <c r="B31">
        <v>3</v>
      </c>
    </row>
    <row r="32" spans="1:2" x14ac:dyDescent="0.2">
      <c r="A32" t="s">
        <v>283</v>
      </c>
      <c r="B32">
        <v>3.2</v>
      </c>
    </row>
    <row r="33" spans="1:2" x14ac:dyDescent="0.2">
      <c r="A33" t="s">
        <v>284</v>
      </c>
      <c r="B33">
        <v>3.4</v>
      </c>
    </row>
    <row r="34" spans="1:2" x14ac:dyDescent="0.2">
      <c r="A34" t="s">
        <v>285</v>
      </c>
      <c r="B34">
        <v>3.1</v>
      </c>
    </row>
    <row r="35" spans="1:2" x14ac:dyDescent="0.2">
      <c r="A35" t="s">
        <v>286</v>
      </c>
      <c r="B35">
        <v>3</v>
      </c>
    </row>
    <row r="36" spans="1:2" x14ac:dyDescent="0.2">
      <c r="A36" t="s">
        <v>287</v>
      </c>
      <c r="B36">
        <v>2.8</v>
      </c>
    </row>
    <row r="37" spans="1:2" x14ac:dyDescent="0.2">
      <c r="A37" t="s">
        <v>288</v>
      </c>
      <c r="B37">
        <v>2.7</v>
      </c>
    </row>
    <row r="38" spans="1:2" x14ac:dyDescent="0.2">
      <c r="A38" t="s">
        <v>289</v>
      </c>
      <c r="B38">
        <v>2.9</v>
      </c>
    </row>
    <row r="39" spans="1:2" x14ac:dyDescent="0.2">
      <c r="A39" t="s">
        <v>290</v>
      </c>
      <c r="B39">
        <v>2.6</v>
      </c>
    </row>
    <row r="40" spans="1:2" x14ac:dyDescent="0.2">
      <c r="A40" t="s">
        <v>291</v>
      </c>
      <c r="B40">
        <v>2.6</v>
      </c>
    </row>
    <row r="41" spans="1:2" x14ac:dyDescent="0.2">
      <c r="A41" t="s">
        <v>292</v>
      </c>
      <c r="B41">
        <v>2.7</v>
      </c>
    </row>
    <row r="42" spans="1:2" x14ac:dyDescent="0.2">
      <c r="A42" t="s">
        <v>293</v>
      </c>
      <c r="B42">
        <v>2.5</v>
      </c>
    </row>
    <row r="43" spans="1:2" x14ac:dyDescent="0.2">
      <c r="A43" t="s">
        <v>294</v>
      </c>
      <c r="B43">
        <v>2.5</v>
      </c>
    </row>
    <row r="44" spans="1:2" x14ac:dyDescent="0.2">
      <c r="A44" t="s">
        <v>295</v>
      </c>
      <c r="B44">
        <v>2.6</v>
      </c>
    </row>
    <row r="45" spans="1:2" x14ac:dyDescent="0.2">
      <c r="A45" t="s">
        <v>296</v>
      </c>
      <c r="B45">
        <v>2.7</v>
      </c>
    </row>
    <row r="46" spans="1:2" x14ac:dyDescent="0.2">
      <c r="A46" t="s">
        <v>297</v>
      </c>
      <c r="B46">
        <v>2.9</v>
      </c>
    </row>
    <row r="47" spans="1:2" x14ac:dyDescent="0.2">
      <c r="A47" t="s">
        <v>298</v>
      </c>
      <c r="B47">
        <v>3.1</v>
      </c>
    </row>
    <row r="48" spans="1:2" x14ac:dyDescent="0.2">
      <c r="A48" t="s">
        <v>299</v>
      </c>
      <c r="B48">
        <v>3.5</v>
      </c>
    </row>
    <row r="49" spans="1:2" x14ac:dyDescent="0.2">
      <c r="A49" t="s">
        <v>300</v>
      </c>
      <c r="B49">
        <v>4.5</v>
      </c>
    </row>
    <row r="50" spans="1:2" x14ac:dyDescent="0.2">
      <c r="A50" t="s">
        <v>301</v>
      </c>
      <c r="B50">
        <v>4.9000000000000004</v>
      </c>
    </row>
    <row r="51" spans="1:2" x14ac:dyDescent="0.2">
      <c r="A51" t="s">
        <v>302</v>
      </c>
      <c r="B51">
        <v>5.2</v>
      </c>
    </row>
    <row r="52" spans="1:2" x14ac:dyDescent="0.2">
      <c r="A52" t="s">
        <v>303</v>
      </c>
      <c r="B52">
        <v>5.7</v>
      </c>
    </row>
    <row r="53" spans="1:2" x14ac:dyDescent="0.2">
      <c r="A53" t="s">
        <v>304</v>
      </c>
      <c r="B53">
        <v>5.9</v>
      </c>
    </row>
    <row r="54" spans="1:2" x14ac:dyDescent="0.2">
      <c r="A54" t="s">
        <v>305</v>
      </c>
      <c r="B54">
        <v>5.9</v>
      </c>
    </row>
    <row r="55" spans="1:2" x14ac:dyDescent="0.2">
      <c r="A55" t="s">
        <v>306</v>
      </c>
      <c r="B55">
        <v>5.6</v>
      </c>
    </row>
    <row r="56" spans="1:2" x14ac:dyDescent="0.2">
      <c r="A56" t="s">
        <v>307</v>
      </c>
      <c r="B56">
        <v>5.8</v>
      </c>
    </row>
    <row r="57" spans="1:2" x14ac:dyDescent="0.2">
      <c r="A57" t="s">
        <v>308</v>
      </c>
      <c r="B57">
        <v>6</v>
      </c>
    </row>
    <row r="58" spans="1:2" x14ac:dyDescent="0.2">
      <c r="A58" t="s">
        <v>309</v>
      </c>
      <c r="B58">
        <v>6.1</v>
      </c>
    </row>
    <row r="59" spans="1:2" x14ac:dyDescent="0.2">
      <c r="A59" t="s">
        <v>310</v>
      </c>
      <c r="B59">
        <v>5.7</v>
      </c>
    </row>
    <row r="60" spans="1:2" x14ac:dyDescent="0.2">
      <c r="A60" t="s">
        <v>311</v>
      </c>
      <c r="B60">
        <v>5.3</v>
      </c>
    </row>
    <row r="61" spans="1:2" x14ac:dyDescent="0.2">
      <c r="A61" t="s">
        <v>312</v>
      </c>
      <c r="B61">
        <v>5</v>
      </c>
    </row>
    <row r="62" spans="1:2" x14ac:dyDescent="0.2">
      <c r="A62" t="s">
        <v>313</v>
      </c>
      <c r="B62">
        <v>4.9000000000000004</v>
      </c>
    </row>
    <row r="63" spans="1:2" x14ac:dyDescent="0.2">
      <c r="A63" t="s">
        <v>314</v>
      </c>
      <c r="B63">
        <v>4.7</v>
      </c>
    </row>
    <row r="64" spans="1:2" x14ac:dyDescent="0.2">
      <c r="A64" t="s">
        <v>315</v>
      </c>
      <c r="B64">
        <v>4.5999999999999996</v>
      </c>
    </row>
    <row r="65" spans="1:2" x14ac:dyDescent="0.2">
      <c r="A65" t="s">
        <v>316</v>
      </c>
      <c r="B65">
        <v>4.7</v>
      </c>
    </row>
    <row r="66" spans="1:2" x14ac:dyDescent="0.2">
      <c r="A66" t="s">
        <v>317</v>
      </c>
      <c r="B66">
        <v>4.3</v>
      </c>
    </row>
    <row r="67" spans="1:2" x14ac:dyDescent="0.2">
      <c r="A67" t="s">
        <v>318</v>
      </c>
      <c r="B67">
        <v>4.2</v>
      </c>
    </row>
    <row r="68" spans="1:2" x14ac:dyDescent="0.2">
      <c r="A68" t="s">
        <v>319</v>
      </c>
      <c r="B68">
        <v>4</v>
      </c>
    </row>
    <row r="69" spans="1:2" x14ac:dyDescent="0.2">
      <c r="A69" t="s">
        <v>320</v>
      </c>
      <c r="B69">
        <v>4.2</v>
      </c>
    </row>
    <row r="70" spans="1:2" x14ac:dyDescent="0.2">
      <c r="A70" t="s">
        <v>321</v>
      </c>
      <c r="B70">
        <v>4.0999999999999996</v>
      </c>
    </row>
    <row r="71" spans="1:2" x14ac:dyDescent="0.2">
      <c r="A71" t="s">
        <v>322</v>
      </c>
      <c r="B71">
        <v>4.3</v>
      </c>
    </row>
    <row r="72" spans="1:2" x14ac:dyDescent="0.2">
      <c r="A72" t="s">
        <v>323</v>
      </c>
      <c r="B72">
        <v>4.2</v>
      </c>
    </row>
    <row r="73" spans="1:2" x14ac:dyDescent="0.2">
      <c r="A73" t="s">
        <v>324</v>
      </c>
      <c r="B73">
        <v>4.2</v>
      </c>
    </row>
    <row r="74" spans="1:2" x14ac:dyDescent="0.2">
      <c r="A74" t="s">
        <v>325</v>
      </c>
      <c r="B74">
        <v>4</v>
      </c>
    </row>
    <row r="75" spans="1:2" x14ac:dyDescent="0.2">
      <c r="A75" t="s">
        <v>326</v>
      </c>
      <c r="B75">
        <v>3.9</v>
      </c>
    </row>
    <row r="76" spans="1:2" x14ac:dyDescent="0.2">
      <c r="A76" t="s">
        <v>327</v>
      </c>
      <c r="B76">
        <v>4.2</v>
      </c>
    </row>
    <row r="77" spans="1:2" x14ac:dyDescent="0.2">
      <c r="A77" t="s">
        <v>328</v>
      </c>
      <c r="B77">
        <v>4</v>
      </c>
    </row>
    <row r="78" spans="1:2" x14ac:dyDescent="0.2">
      <c r="A78" t="s">
        <v>329</v>
      </c>
      <c r="B78">
        <v>4.3</v>
      </c>
    </row>
    <row r="79" spans="1:2" x14ac:dyDescent="0.2">
      <c r="A79" t="s">
        <v>330</v>
      </c>
      <c r="B79">
        <v>4.3</v>
      </c>
    </row>
    <row r="80" spans="1:2" x14ac:dyDescent="0.2">
      <c r="A80" t="s">
        <v>331</v>
      </c>
      <c r="B80">
        <v>4.4000000000000004</v>
      </c>
    </row>
    <row r="81" spans="1:2" x14ac:dyDescent="0.2">
      <c r="A81" t="s">
        <v>332</v>
      </c>
      <c r="B81">
        <v>4.0999999999999996</v>
      </c>
    </row>
    <row r="82" spans="1:2" x14ac:dyDescent="0.2">
      <c r="A82" t="s">
        <v>333</v>
      </c>
      <c r="B82">
        <v>3.9</v>
      </c>
    </row>
    <row r="83" spans="1:2" x14ac:dyDescent="0.2">
      <c r="A83" t="s">
        <v>334</v>
      </c>
      <c r="B83">
        <v>3.9</v>
      </c>
    </row>
    <row r="84" spans="1:2" x14ac:dyDescent="0.2">
      <c r="A84" t="s">
        <v>335</v>
      </c>
      <c r="B84">
        <v>4.3</v>
      </c>
    </row>
    <row r="85" spans="1:2" x14ac:dyDescent="0.2">
      <c r="A85" t="s">
        <v>336</v>
      </c>
      <c r="B85">
        <v>4.2</v>
      </c>
    </row>
    <row r="86" spans="1:2" x14ac:dyDescent="0.2">
      <c r="A86" t="s">
        <v>337</v>
      </c>
      <c r="B86">
        <v>4.2</v>
      </c>
    </row>
    <row r="87" spans="1:2" x14ac:dyDescent="0.2">
      <c r="A87" t="s">
        <v>338</v>
      </c>
      <c r="B87">
        <v>3.9</v>
      </c>
    </row>
    <row r="88" spans="1:2" x14ac:dyDescent="0.2">
      <c r="A88" t="s">
        <v>339</v>
      </c>
      <c r="B88">
        <v>3.7</v>
      </c>
    </row>
    <row r="89" spans="1:2" x14ac:dyDescent="0.2">
      <c r="A89" t="s">
        <v>340</v>
      </c>
      <c r="B89">
        <v>3.9</v>
      </c>
    </row>
    <row r="90" spans="1:2" x14ac:dyDescent="0.2">
      <c r="A90" t="s">
        <v>341</v>
      </c>
      <c r="B90">
        <v>4.0999999999999996</v>
      </c>
    </row>
    <row r="91" spans="1:2" x14ac:dyDescent="0.2">
      <c r="A91" t="s">
        <v>342</v>
      </c>
      <c r="B91">
        <v>4.3</v>
      </c>
    </row>
    <row r="92" spans="1:2" x14ac:dyDescent="0.2">
      <c r="A92" t="s">
        <v>343</v>
      </c>
      <c r="B92">
        <v>4.2</v>
      </c>
    </row>
    <row r="93" spans="1:2" x14ac:dyDescent="0.2">
      <c r="A93" t="s">
        <v>344</v>
      </c>
      <c r="B93">
        <v>4.0999999999999996</v>
      </c>
    </row>
    <row r="94" spans="1:2" x14ac:dyDescent="0.2">
      <c r="A94" t="s">
        <v>345</v>
      </c>
      <c r="B94">
        <v>4.4000000000000004</v>
      </c>
    </row>
    <row r="95" spans="1:2" x14ac:dyDescent="0.2">
      <c r="A95" t="s">
        <v>346</v>
      </c>
      <c r="B95">
        <v>4.5</v>
      </c>
    </row>
    <row r="96" spans="1:2" x14ac:dyDescent="0.2">
      <c r="A96" t="s">
        <v>347</v>
      </c>
      <c r="B96">
        <v>5.0999999999999996</v>
      </c>
    </row>
    <row r="97" spans="1:2" x14ac:dyDescent="0.2">
      <c r="A97" t="s">
        <v>348</v>
      </c>
      <c r="B97">
        <v>5.2</v>
      </c>
    </row>
    <row r="98" spans="1:2" x14ac:dyDescent="0.2">
      <c r="A98" t="s">
        <v>349</v>
      </c>
      <c r="B98">
        <v>5.8</v>
      </c>
    </row>
    <row r="99" spans="1:2" x14ac:dyDescent="0.2">
      <c r="A99" t="s">
        <v>350</v>
      </c>
      <c r="B99">
        <v>6.4</v>
      </c>
    </row>
    <row r="100" spans="1:2" x14ac:dyDescent="0.2">
      <c r="A100" t="s">
        <v>351</v>
      </c>
      <c r="B100">
        <v>6.7</v>
      </c>
    </row>
    <row r="101" spans="1:2" x14ac:dyDescent="0.2">
      <c r="A101" t="s">
        <v>352</v>
      </c>
      <c r="B101">
        <v>7.4</v>
      </c>
    </row>
    <row r="102" spans="1:2" x14ac:dyDescent="0.2">
      <c r="A102" t="s">
        <v>353</v>
      </c>
      <c r="B102">
        <v>7.4</v>
      </c>
    </row>
    <row r="103" spans="1:2" x14ac:dyDescent="0.2">
      <c r="A103" t="s">
        <v>354</v>
      </c>
      <c r="B103">
        <v>7.3</v>
      </c>
    </row>
    <row r="104" spans="1:2" x14ac:dyDescent="0.2">
      <c r="A104" t="s">
        <v>355</v>
      </c>
      <c r="B104">
        <v>7.5</v>
      </c>
    </row>
    <row r="105" spans="1:2" x14ac:dyDescent="0.2">
      <c r="A105" t="s">
        <v>356</v>
      </c>
      <c r="B105">
        <v>7.4</v>
      </c>
    </row>
    <row r="106" spans="1:2" x14ac:dyDescent="0.2">
      <c r="A106" t="s">
        <v>357</v>
      </c>
      <c r="B106">
        <v>7.1</v>
      </c>
    </row>
    <row r="107" spans="1:2" x14ac:dyDescent="0.2">
      <c r="A107" t="s">
        <v>358</v>
      </c>
      <c r="B107">
        <v>6.7</v>
      </c>
    </row>
    <row r="108" spans="1:2" x14ac:dyDescent="0.2">
      <c r="A108" t="s">
        <v>359</v>
      </c>
      <c r="B108">
        <v>6.2</v>
      </c>
    </row>
    <row r="109" spans="1:2" x14ac:dyDescent="0.2">
      <c r="A109" t="s">
        <v>360</v>
      </c>
      <c r="B109">
        <v>6.2</v>
      </c>
    </row>
    <row r="110" spans="1:2" x14ac:dyDescent="0.2">
      <c r="A110" t="s">
        <v>361</v>
      </c>
      <c r="B110">
        <v>6</v>
      </c>
    </row>
    <row r="111" spans="1:2" x14ac:dyDescent="0.2">
      <c r="A111" t="s">
        <v>362</v>
      </c>
      <c r="B111">
        <v>5.9</v>
      </c>
    </row>
    <row r="112" spans="1:2" x14ac:dyDescent="0.2">
      <c r="A112" t="s">
        <v>363</v>
      </c>
      <c r="B112">
        <v>5.6</v>
      </c>
    </row>
    <row r="113" spans="1:2" x14ac:dyDescent="0.2">
      <c r="A113" t="s">
        <v>364</v>
      </c>
      <c r="B113">
        <v>5.2</v>
      </c>
    </row>
    <row r="114" spans="1:2" x14ac:dyDescent="0.2">
      <c r="A114" t="s">
        <v>365</v>
      </c>
      <c r="B114">
        <v>5.0999999999999996</v>
      </c>
    </row>
    <row r="115" spans="1:2" x14ac:dyDescent="0.2">
      <c r="A115" t="s">
        <v>366</v>
      </c>
      <c r="B115">
        <v>5</v>
      </c>
    </row>
    <row r="116" spans="1:2" x14ac:dyDescent="0.2">
      <c r="A116" t="s">
        <v>367</v>
      </c>
      <c r="B116">
        <v>5.0999999999999996</v>
      </c>
    </row>
    <row r="117" spans="1:2" x14ac:dyDescent="0.2">
      <c r="A117" t="s">
        <v>368</v>
      </c>
      <c r="B117">
        <v>5.2</v>
      </c>
    </row>
    <row r="118" spans="1:2" x14ac:dyDescent="0.2">
      <c r="A118" t="s">
        <v>369</v>
      </c>
      <c r="B118">
        <v>5.5</v>
      </c>
    </row>
    <row r="119" spans="1:2" x14ac:dyDescent="0.2">
      <c r="A119" t="s">
        <v>370</v>
      </c>
      <c r="B119">
        <v>5.7</v>
      </c>
    </row>
    <row r="120" spans="1:2" x14ac:dyDescent="0.2">
      <c r="A120" t="s">
        <v>371</v>
      </c>
      <c r="B120">
        <v>5.8</v>
      </c>
    </row>
    <row r="121" spans="1:2" x14ac:dyDescent="0.2">
      <c r="A121" t="s">
        <v>372</v>
      </c>
      <c r="B121">
        <v>5.3</v>
      </c>
    </row>
    <row r="122" spans="1:2" x14ac:dyDescent="0.2">
      <c r="A122" t="s">
        <v>373</v>
      </c>
      <c r="B122">
        <v>5.2</v>
      </c>
    </row>
    <row r="123" spans="1:2" x14ac:dyDescent="0.2">
      <c r="A123" t="s">
        <v>374</v>
      </c>
      <c r="B123">
        <v>4.8</v>
      </c>
    </row>
    <row r="124" spans="1:2" x14ac:dyDescent="0.2">
      <c r="A124" t="s">
        <v>375</v>
      </c>
      <c r="B124">
        <v>5.4</v>
      </c>
    </row>
    <row r="125" spans="1:2" x14ac:dyDescent="0.2">
      <c r="A125" t="s">
        <v>376</v>
      </c>
      <c r="B125">
        <v>5.2</v>
      </c>
    </row>
    <row r="126" spans="1:2" x14ac:dyDescent="0.2">
      <c r="A126" t="s">
        <v>377</v>
      </c>
      <c r="B126">
        <v>5.0999999999999996</v>
      </c>
    </row>
    <row r="127" spans="1:2" x14ac:dyDescent="0.2">
      <c r="A127" t="s">
        <v>378</v>
      </c>
      <c r="B127">
        <v>5.4</v>
      </c>
    </row>
    <row r="128" spans="1:2" x14ac:dyDescent="0.2">
      <c r="A128" t="s">
        <v>379</v>
      </c>
      <c r="B128">
        <v>5.5</v>
      </c>
    </row>
    <row r="129" spans="1:2" x14ac:dyDescent="0.2">
      <c r="A129" t="s">
        <v>380</v>
      </c>
      <c r="B129">
        <v>5.6</v>
      </c>
    </row>
    <row r="130" spans="1:2" x14ac:dyDescent="0.2">
      <c r="A130" t="s">
        <v>381</v>
      </c>
      <c r="B130">
        <v>5.5</v>
      </c>
    </row>
    <row r="131" spans="1:2" x14ac:dyDescent="0.2">
      <c r="A131" t="s">
        <v>382</v>
      </c>
      <c r="B131">
        <v>6.1</v>
      </c>
    </row>
    <row r="132" spans="1:2" x14ac:dyDescent="0.2">
      <c r="A132" t="s">
        <v>383</v>
      </c>
      <c r="B132">
        <v>6.1</v>
      </c>
    </row>
    <row r="133" spans="1:2" x14ac:dyDescent="0.2">
      <c r="A133" t="s">
        <v>384</v>
      </c>
      <c r="B133">
        <v>6.6</v>
      </c>
    </row>
    <row r="134" spans="1:2" x14ac:dyDescent="0.2">
      <c r="A134" t="s">
        <v>385</v>
      </c>
      <c r="B134">
        <v>6.6</v>
      </c>
    </row>
    <row r="135" spans="1:2" x14ac:dyDescent="0.2">
      <c r="A135" t="s">
        <v>386</v>
      </c>
      <c r="B135">
        <v>6.9</v>
      </c>
    </row>
    <row r="136" spans="1:2" x14ac:dyDescent="0.2">
      <c r="A136" t="s">
        <v>387</v>
      </c>
      <c r="B136">
        <v>6.9</v>
      </c>
    </row>
    <row r="137" spans="1:2" x14ac:dyDescent="0.2">
      <c r="A137" t="s">
        <v>388</v>
      </c>
      <c r="B137">
        <v>7</v>
      </c>
    </row>
    <row r="138" spans="1:2" x14ac:dyDescent="0.2">
      <c r="A138" t="s">
        <v>389</v>
      </c>
      <c r="B138">
        <v>7.1</v>
      </c>
    </row>
    <row r="139" spans="1:2" x14ac:dyDescent="0.2">
      <c r="A139" t="s">
        <v>390</v>
      </c>
      <c r="B139">
        <v>6.9</v>
      </c>
    </row>
    <row r="140" spans="1:2" x14ac:dyDescent="0.2">
      <c r="A140" t="s">
        <v>391</v>
      </c>
      <c r="B140">
        <v>7</v>
      </c>
    </row>
    <row r="141" spans="1:2" x14ac:dyDescent="0.2">
      <c r="A141" t="s">
        <v>392</v>
      </c>
      <c r="B141">
        <v>6.6</v>
      </c>
    </row>
    <row r="142" spans="1:2" x14ac:dyDescent="0.2">
      <c r="A142" t="s">
        <v>393</v>
      </c>
      <c r="B142">
        <v>6.7</v>
      </c>
    </row>
    <row r="143" spans="1:2" x14ac:dyDescent="0.2">
      <c r="A143" t="s">
        <v>394</v>
      </c>
      <c r="B143">
        <v>6.5</v>
      </c>
    </row>
    <row r="144" spans="1:2" x14ac:dyDescent="0.2">
      <c r="A144" t="s">
        <v>395</v>
      </c>
      <c r="B144">
        <v>6.1</v>
      </c>
    </row>
    <row r="145" spans="1:2" x14ac:dyDescent="0.2">
      <c r="A145" t="s">
        <v>396</v>
      </c>
      <c r="B145">
        <v>6</v>
      </c>
    </row>
    <row r="146" spans="1:2" x14ac:dyDescent="0.2">
      <c r="A146" t="s">
        <v>397</v>
      </c>
      <c r="B146">
        <v>5.8</v>
      </c>
    </row>
    <row r="147" spans="1:2" x14ac:dyDescent="0.2">
      <c r="A147" t="s">
        <v>398</v>
      </c>
      <c r="B147">
        <v>5.5</v>
      </c>
    </row>
    <row r="148" spans="1:2" x14ac:dyDescent="0.2">
      <c r="A148" t="s">
        <v>399</v>
      </c>
      <c r="B148">
        <v>5.6</v>
      </c>
    </row>
    <row r="149" spans="1:2" x14ac:dyDescent="0.2">
      <c r="A149" t="s">
        <v>400</v>
      </c>
      <c r="B149">
        <v>5.6</v>
      </c>
    </row>
    <row r="150" spans="1:2" x14ac:dyDescent="0.2">
      <c r="A150" t="s">
        <v>401</v>
      </c>
      <c r="B150">
        <v>5.5</v>
      </c>
    </row>
    <row r="151" spans="1:2" x14ac:dyDescent="0.2">
      <c r="A151" t="s">
        <v>402</v>
      </c>
      <c r="B151">
        <v>5.5</v>
      </c>
    </row>
    <row r="152" spans="1:2" x14ac:dyDescent="0.2">
      <c r="A152" t="s">
        <v>403</v>
      </c>
      <c r="B152">
        <v>5.4</v>
      </c>
    </row>
    <row r="153" spans="1:2" x14ac:dyDescent="0.2">
      <c r="A153" t="s">
        <v>404</v>
      </c>
      <c r="B153">
        <v>5.7</v>
      </c>
    </row>
    <row r="154" spans="1:2" x14ac:dyDescent="0.2">
      <c r="A154" t="s">
        <v>405</v>
      </c>
      <c r="B154">
        <v>5.6</v>
      </c>
    </row>
    <row r="155" spans="1:2" x14ac:dyDescent="0.2">
      <c r="A155" t="s">
        <v>406</v>
      </c>
      <c r="B155">
        <v>5.4</v>
      </c>
    </row>
    <row r="156" spans="1:2" x14ac:dyDescent="0.2">
      <c r="A156" t="s">
        <v>407</v>
      </c>
      <c r="B156">
        <v>5.7</v>
      </c>
    </row>
    <row r="157" spans="1:2" x14ac:dyDescent="0.2">
      <c r="A157" t="s">
        <v>408</v>
      </c>
      <c r="B157">
        <v>5.5</v>
      </c>
    </row>
    <row r="158" spans="1:2" x14ac:dyDescent="0.2">
      <c r="A158" t="s">
        <v>409</v>
      </c>
      <c r="B158">
        <v>5.7</v>
      </c>
    </row>
    <row r="159" spans="1:2" x14ac:dyDescent="0.2">
      <c r="A159" t="s">
        <v>410</v>
      </c>
      <c r="B159">
        <v>5.9</v>
      </c>
    </row>
    <row r="160" spans="1:2" x14ac:dyDescent="0.2">
      <c r="A160" t="s">
        <v>411</v>
      </c>
      <c r="B160">
        <v>5.7</v>
      </c>
    </row>
    <row r="161" spans="1:2" x14ac:dyDescent="0.2">
      <c r="A161" t="s">
        <v>412</v>
      </c>
      <c r="B161">
        <v>5.7</v>
      </c>
    </row>
    <row r="162" spans="1:2" x14ac:dyDescent="0.2">
      <c r="A162" t="s">
        <v>413</v>
      </c>
      <c r="B162">
        <v>5.9</v>
      </c>
    </row>
    <row r="163" spans="1:2" x14ac:dyDescent="0.2">
      <c r="A163" t="s">
        <v>414</v>
      </c>
      <c r="B163">
        <v>5.6</v>
      </c>
    </row>
    <row r="164" spans="1:2" x14ac:dyDescent="0.2">
      <c r="A164" t="s">
        <v>415</v>
      </c>
      <c r="B164">
        <v>5.6</v>
      </c>
    </row>
    <row r="165" spans="1:2" x14ac:dyDescent="0.2">
      <c r="A165" t="s">
        <v>416</v>
      </c>
      <c r="B165">
        <v>5.4</v>
      </c>
    </row>
    <row r="166" spans="1:2" x14ac:dyDescent="0.2">
      <c r="A166" t="s">
        <v>417</v>
      </c>
      <c r="B166">
        <v>5.5</v>
      </c>
    </row>
    <row r="167" spans="1:2" x14ac:dyDescent="0.2">
      <c r="A167" t="s">
        <v>418</v>
      </c>
      <c r="B167">
        <v>5.5</v>
      </c>
    </row>
    <row r="168" spans="1:2" x14ac:dyDescent="0.2">
      <c r="A168" t="s">
        <v>419</v>
      </c>
      <c r="B168">
        <v>5.7</v>
      </c>
    </row>
    <row r="169" spans="1:2" x14ac:dyDescent="0.2">
      <c r="A169" t="s">
        <v>420</v>
      </c>
      <c r="B169">
        <v>5.5</v>
      </c>
    </row>
    <row r="170" spans="1:2" x14ac:dyDescent="0.2">
      <c r="A170" t="s">
        <v>421</v>
      </c>
      <c r="B170">
        <v>5.6</v>
      </c>
    </row>
    <row r="171" spans="1:2" x14ac:dyDescent="0.2">
      <c r="A171" t="s">
        <v>422</v>
      </c>
      <c r="B171">
        <v>5.4</v>
      </c>
    </row>
    <row r="172" spans="1:2" x14ac:dyDescent="0.2">
      <c r="A172" t="s">
        <v>423</v>
      </c>
      <c r="B172">
        <v>5.4</v>
      </c>
    </row>
    <row r="173" spans="1:2" x14ac:dyDescent="0.2">
      <c r="A173" t="s">
        <v>424</v>
      </c>
      <c r="B173">
        <v>5.3</v>
      </c>
    </row>
    <row r="174" spans="1:2" x14ac:dyDescent="0.2">
      <c r="A174" t="s">
        <v>425</v>
      </c>
      <c r="B174">
        <v>5.0999999999999996</v>
      </c>
    </row>
    <row r="175" spans="1:2" x14ac:dyDescent="0.2">
      <c r="A175" t="s">
        <v>426</v>
      </c>
      <c r="B175">
        <v>5.2</v>
      </c>
    </row>
    <row r="176" spans="1:2" x14ac:dyDescent="0.2">
      <c r="A176" t="s">
        <v>427</v>
      </c>
      <c r="B176">
        <v>4.9000000000000004</v>
      </c>
    </row>
    <row r="177" spans="1:2" x14ac:dyDescent="0.2">
      <c r="A177" t="s">
        <v>428</v>
      </c>
      <c r="B177">
        <v>5</v>
      </c>
    </row>
    <row r="178" spans="1:2" x14ac:dyDescent="0.2">
      <c r="A178" t="s">
        <v>429</v>
      </c>
      <c r="B178">
        <v>5.0999999999999996</v>
      </c>
    </row>
    <row r="179" spans="1:2" x14ac:dyDescent="0.2">
      <c r="A179" t="s">
        <v>430</v>
      </c>
      <c r="B179">
        <v>5.0999999999999996</v>
      </c>
    </row>
    <row r="180" spans="1:2" x14ac:dyDescent="0.2">
      <c r="A180" t="s">
        <v>431</v>
      </c>
      <c r="B180">
        <v>4.8</v>
      </c>
    </row>
    <row r="181" spans="1:2" x14ac:dyDescent="0.2">
      <c r="A181" t="s">
        <v>432</v>
      </c>
      <c r="B181">
        <v>5</v>
      </c>
    </row>
    <row r="182" spans="1:2" x14ac:dyDescent="0.2">
      <c r="A182" t="s">
        <v>433</v>
      </c>
      <c r="B182">
        <v>4.9000000000000004</v>
      </c>
    </row>
    <row r="183" spans="1:2" x14ac:dyDescent="0.2">
      <c r="A183" t="s">
        <v>434</v>
      </c>
      <c r="B183">
        <v>5.0999999999999996</v>
      </c>
    </row>
    <row r="184" spans="1:2" x14ac:dyDescent="0.2">
      <c r="A184" t="s">
        <v>435</v>
      </c>
      <c r="B184">
        <v>4.7</v>
      </c>
    </row>
    <row r="185" spans="1:2" x14ac:dyDescent="0.2">
      <c r="A185" t="s">
        <v>436</v>
      </c>
      <c r="B185">
        <v>4.8</v>
      </c>
    </row>
    <row r="186" spans="1:2" x14ac:dyDescent="0.2">
      <c r="A186" t="s">
        <v>437</v>
      </c>
      <c r="B186">
        <v>4.5999999999999996</v>
      </c>
    </row>
    <row r="187" spans="1:2" x14ac:dyDescent="0.2">
      <c r="A187" t="s">
        <v>438</v>
      </c>
      <c r="B187">
        <v>4.5999999999999996</v>
      </c>
    </row>
    <row r="188" spans="1:2" x14ac:dyDescent="0.2">
      <c r="A188" t="s">
        <v>439</v>
      </c>
      <c r="B188">
        <v>4.4000000000000004</v>
      </c>
    </row>
    <row r="189" spans="1:2" x14ac:dyDescent="0.2">
      <c r="A189" t="s">
        <v>440</v>
      </c>
      <c r="B189">
        <v>4.4000000000000004</v>
      </c>
    </row>
    <row r="190" spans="1:2" x14ac:dyDescent="0.2">
      <c r="A190" t="s">
        <v>441</v>
      </c>
      <c r="B190">
        <v>4.3</v>
      </c>
    </row>
    <row r="191" spans="1:2" x14ac:dyDescent="0.2">
      <c r="A191" t="s">
        <v>442</v>
      </c>
      <c r="B191">
        <v>4.2</v>
      </c>
    </row>
    <row r="192" spans="1:2" x14ac:dyDescent="0.2">
      <c r="A192" t="s">
        <v>443</v>
      </c>
      <c r="B192">
        <v>4.0999999999999996</v>
      </c>
    </row>
    <row r="193" spans="1:2" x14ac:dyDescent="0.2">
      <c r="A193" t="s">
        <v>444</v>
      </c>
      <c r="B193">
        <v>4</v>
      </c>
    </row>
    <row r="194" spans="1:2" x14ac:dyDescent="0.2">
      <c r="A194" t="s">
        <v>445</v>
      </c>
      <c r="B194">
        <v>4</v>
      </c>
    </row>
    <row r="195" spans="1:2" x14ac:dyDescent="0.2">
      <c r="A195" t="s">
        <v>446</v>
      </c>
      <c r="B195">
        <v>3.8</v>
      </c>
    </row>
    <row r="196" spans="1:2" x14ac:dyDescent="0.2">
      <c r="A196" t="s">
        <v>447</v>
      </c>
      <c r="B196">
        <v>3.8</v>
      </c>
    </row>
    <row r="197" spans="1:2" x14ac:dyDescent="0.2">
      <c r="A197" t="s">
        <v>448</v>
      </c>
      <c r="B197">
        <v>3.8</v>
      </c>
    </row>
    <row r="198" spans="1:2" x14ac:dyDescent="0.2">
      <c r="A198" t="s">
        <v>449</v>
      </c>
      <c r="B198">
        <v>3.9</v>
      </c>
    </row>
    <row r="199" spans="1:2" x14ac:dyDescent="0.2">
      <c r="A199" t="s">
        <v>450</v>
      </c>
      <c r="B199">
        <v>3.8</v>
      </c>
    </row>
    <row r="200" spans="1:2" x14ac:dyDescent="0.2">
      <c r="A200" t="s">
        <v>451</v>
      </c>
      <c r="B200">
        <v>3.8</v>
      </c>
    </row>
    <row r="201" spans="1:2" x14ac:dyDescent="0.2">
      <c r="A201" t="s">
        <v>452</v>
      </c>
      <c r="B201">
        <v>3.8</v>
      </c>
    </row>
    <row r="202" spans="1:2" x14ac:dyDescent="0.2">
      <c r="A202" t="s">
        <v>453</v>
      </c>
      <c r="B202">
        <v>3.7</v>
      </c>
    </row>
    <row r="203" spans="1:2" x14ac:dyDescent="0.2">
      <c r="A203" t="s">
        <v>454</v>
      </c>
      <c r="B203">
        <v>3.7</v>
      </c>
    </row>
    <row r="204" spans="1:2" x14ac:dyDescent="0.2">
      <c r="A204" t="s">
        <v>455</v>
      </c>
      <c r="B204">
        <v>3.6</v>
      </c>
    </row>
    <row r="205" spans="1:2" x14ac:dyDescent="0.2">
      <c r="A205" t="s">
        <v>456</v>
      </c>
      <c r="B205">
        <v>3.8</v>
      </c>
    </row>
    <row r="206" spans="1:2" x14ac:dyDescent="0.2">
      <c r="A206" t="s">
        <v>457</v>
      </c>
      <c r="B206">
        <v>3.9</v>
      </c>
    </row>
    <row r="207" spans="1:2" x14ac:dyDescent="0.2">
      <c r="A207" t="s">
        <v>458</v>
      </c>
      <c r="B207">
        <v>3.8</v>
      </c>
    </row>
    <row r="208" spans="1:2" x14ac:dyDescent="0.2">
      <c r="A208" t="s">
        <v>459</v>
      </c>
      <c r="B208">
        <v>3.8</v>
      </c>
    </row>
    <row r="209" spans="1:2" x14ac:dyDescent="0.2">
      <c r="A209" t="s">
        <v>460</v>
      </c>
      <c r="B209">
        <v>3.8</v>
      </c>
    </row>
    <row r="210" spans="1:2" x14ac:dyDescent="0.2">
      <c r="A210" t="s">
        <v>461</v>
      </c>
      <c r="B210">
        <v>3.8</v>
      </c>
    </row>
    <row r="211" spans="1:2" x14ac:dyDescent="0.2">
      <c r="A211" t="s">
        <v>462</v>
      </c>
      <c r="B211">
        <v>3.9</v>
      </c>
    </row>
    <row r="212" spans="1:2" x14ac:dyDescent="0.2">
      <c r="A212" t="s">
        <v>463</v>
      </c>
      <c r="B212">
        <v>3.8</v>
      </c>
    </row>
    <row r="213" spans="1:2" x14ac:dyDescent="0.2">
      <c r="A213" t="s">
        <v>464</v>
      </c>
      <c r="B213">
        <v>3.8</v>
      </c>
    </row>
    <row r="214" spans="1:2" x14ac:dyDescent="0.2">
      <c r="A214" t="s">
        <v>465</v>
      </c>
      <c r="B214">
        <v>3.8</v>
      </c>
    </row>
    <row r="215" spans="1:2" x14ac:dyDescent="0.2">
      <c r="A215" t="s">
        <v>466</v>
      </c>
      <c r="B215">
        <v>4</v>
      </c>
    </row>
    <row r="216" spans="1:2" x14ac:dyDescent="0.2">
      <c r="A216" t="s">
        <v>467</v>
      </c>
      <c r="B216">
        <v>3.9</v>
      </c>
    </row>
    <row r="217" spans="1:2" x14ac:dyDescent="0.2">
      <c r="A217" t="s">
        <v>468</v>
      </c>
      <c r="B217">
        <v>3.8</v>
      </c>
    </row>
    <row r="218" spans="1:2" x14ac:dyDescent="0.2">
      <c r="A218" t="s">
        <v>469</v>
      </c>
      <c r="B218">
        <v>3.7</v>
      </c>
    </row>
    <row r="219" spans="1:2" x14ac:dyDescent="0.2">
      <c r="A219" t="s">
        <v>470</v>
      </c>
      <c r="B219">
        <v>3.8</v>
      </c>
    </row>
    <row r="220" spans="1:2" x14ac:dyDescent="0.2">
      <c r="A220" t="s">
        <v>471</v>
      </c>
      <c r="B220">
        <v>3.7</v>
      </c>
    </row>
    <row r="221" spans="1:2" x14ac:dyDescent="0.2">
      <c r="A221" t="s">
        <v>472</v>
      </c>
      <c r="B221">
        <v>3.5</v>
      </c>
    </row>
    <row r="222" spans="1:2" x14ac:dyDescent="0.2">
      <c r="A222" t="s">
        <v>473</v>
      </c>
      <c r="B222">
        <v>3.5</v>
      </c>
    </row>
    <row r="223" spans="1:2" x14ac:dyDescent="0.2">
      <c r="A223" t="s">
        <v>474</v>
      </c>
      <c r="B223">
        <v>3.7</v>
      </c>
    </row>
    <row r="224" spans="1:2" x14ac:dyDescent="0.2">
      <c r="A224" t="s">
        <v>475</v>
      </c>
      <c r="B224">
        <v>3.7</v>
      </c>
    </row>
    <row r="225" spans="1:2" x14ac:dyDescent="0.2">
      <c r="A225" t="s">
        <v>476</v>
      </c>
      <c r="B225">
        <v>3.5</v>
      </c>
    </row>
    <row r="226" spans="1:2" x14ac:dyDescent="0.2">
      <c r="A226" t="s">
        <v>477</v>
      </c>
      <c r="B226">
        <v>3.4</v>
      </c>
    </row>
    <row r="227" spans="1:2" x14ac:dyDescent="0.2">
      <c r="A227" t="s">
        <v>478</v>
      </c>
      <c r="B227">
        <v>3.4</v>
      </c>
    </row>
    <row r="228" spans="1:2" x14ac:dyDescent="0.2">
      <c r="A228" t="s">
        <v>479</v>
      </c>
      <c r="B228">
        <v>3.4</v>
      </c>
    </row>
    <row r="229" spans="1:2" x14ac:dyDescent="0.2">
      <c r="A229" t="s">
        <v>480</v>
      </c>
      <c r="B229">
        <v>3.4</v>
      </c>
    </row>
    <row r="230" spans="1:2" x14ac:dyDescent="0.2">
      <c r="A230" t="s">
        <v>481</v>
      </c>
      <c r="B230">
        <v>3.4</v>
      </c>
    </row>
    <row r="231" spans="1:2" x14ac:dyDescent="0.2">
      <c r="A231" t="s">
        <v>482</v>
      </c>
      <c r="B231">
        <v>3.4</v>
      </c>
    </row>
    <row r="232" spans="1:2" x14ac:dyDescent="0.2">
      <c r="A232" t="s">
        <v>483</v>
      </c>
      <c r="B232">
        <v>3.4</v>
      </c>
    </row>
    <row r="233" spans="1:2" x14ac:dyDescent="0.2">
      <c r="A233" t="s">
        <v>484</v>
      </c>
      <c r="B233">
        <v>3.4</v>
      </c>
    </row>
    <row r="234" spans="1:2" x14ac:dyDescent="0.2">
      <c r="A234" t="s">
        <v>485</v>
      </c>
      <c r="B234">
        <v>3.4</v>
      </c>
    </row>
    <row r="235" spans="1:2" x14ac:dyDescent="0.2">
      <c r="A235" t="s">
        <v>486</v>
      </c>
      <c r="B235">
        <v>3.5</v>
      </c>
    </row>
    <row r="236" spans="1:2" x14ac:dyDescent="0.2">
      <c r="A236" t="s">
        <v>487</v>
      </c>
      <c r="B236">
        <v>3.5</v>
      </c>
    </row>
    <row r="237" spans="1:2" x14ac:dyDescent="0.2">
      <c r="A237" t="s">
        <v>488</v>
      </c>
      <c r="B237">
        <v>3.5</v>
      </c>
    </row>
    <row r="238" spans="1:2" x14ac:dyDescent="0.2">
      <c r="A238" t="s">
        <v>489</v>
      </c>
      <c r="B238">
        <v>3.7</v>
      </c>
    </row>
    <row r="239" spans="1:2" x14ac:dyDescent="0.2">
      <c r="A239" t="s">
        <v>490</v>
      </c>
      <c r="B239">
        <v>3.7</v>
      </c>
    </row>
    <row r="240" spans="1:2" x14ac:dyDescent="0.2">
      <c r="A240" t="s">
        <v>491</v>
      </c>
      <c r="B240">
        <v>3.5</v>
      </c>
    </row>
    <row r="241" spans="1:2" x14ac:dyDescent="0.2">
      <c r="A241" t="s">
        <v>492</v>
      </c>
      <c r="B241">
        <v>3.5</v>
      </c>
    </row>
    <row r="242" spans="1:2" x14ac:dyDescent="0.2">
      <c r="A242" t="s">
        <v>493</v>
      </c>
      <c r="B242">
        <v>3.9</v>
      </c>
    </row>
    <row r="243" spans="1:2" x14ac:dyDescent="0.2">
      <c r="A243" t="s">
        <v>494</v>
      </c>
      <c r="B243">
        <v>4.2</v>
      </c>
    </row>
    <row r="244" spans="1:2" x14ac:dyDescent="0.2">
      <c r="A244" t="s">
        <v>495</v>
      </c>
      <c r="B244">
        <v>4.4000000000000004</v>
      </c>
    </row>
    <row r="245" spans="1:2" x14ac:dyDescent="0.2">
      <c r="A245" t="s">
        <v>496</v>
      </c>
      <c r="B245">
        <v>4.5999999999999996</v>
      </c>
    </row>
    <row r="246" spans="1:2" x14ac:dyDescent="0.2">
      <c r="A246" t="s">
        <v>497</v>
      </c>
      <c r="B246">
        <v>4.8</v>
      </c>
    </row>
    <row r="247" spans="1:2" x14ac:dyDescent="0.2">
      <c r="A247" t="s">
        <v>498</v>
      </c>
      <c r="B247">
        <v>4.9000000000000004</v>
      </c>
    </row>
    <row r="248" spans="1:2" x14ac:dyDescent="0.2">
      <c r="A248" t="s">
        <v>499</v>
      </c>
      <c r="B248">
        <v>5</v>
      </c>
    </row>
    <row r="249" spans="1:2" x14ac:dyDescent="0.2">
      <c r="A249" t="s">
        <v>500</v>
      </c>
      <c r="B249">
        <v>5.0999999999999996</v>
      </c>
    </row>
    <row r="250" spans="1:2" x14ac:dyDescent="0.2">
      <c r="A250" t="s">
        <v>501</v>
      </c>
      <c r="B250">
        <v>5.4</v>
      </c>
    </row>
    <row r="251" spans="1:2" x14ac:dyDescent="0.2">
      <c r="A251" t="s">
        <v>502</v>
      </c>
      <c r="B251">
        <v>5.5</v>
      </c>
    </row>
    <row r="252" spans="1:2" x14ac:dyDescent="0.2">
      <c r="A252" t="s">
        <v>503</v>
      </c>
      <c r="B252">
        <v>5.9</v>
      </c>
    </row>
    <row r="253" spans="1:2" x14ac:dyDescent="0.2">
      <c r="A253" t="s">
        <v>504</v>
      </c>
      <c r="B253">
        <v>6.1</v>
      </c>
    </row>
    <row r="254" spans="1:2" x14ac:dyDescent="0.2">
      <c r="A254" t="s">
        <v>505</v>
      </c>
      <c r="B254">
        <v>5.9</v>
      </c>
    </row>
    <row r="255" spans="1:2" x14ac:dyDescent="0.2">
      <c r="A255" t="s">
        <v>506</v>
      </c>
      <c r="B255">
        <v>5.9</v>
      </c>
    </row>
    <row r="256" spans="1:2" x14ac:dyDescent="0.2">
      <c r="A256" t="s">
        <v>507</v>
      </c>
      <c r="B256">
        <v>6</v>
      </c>
    </row>
    <row r="257" spans="1:2" x14ac:dyDescent="0.2">
      <c r="A257" t="s">
        <v>508</v>
      </c>
      <c r="B257">
        <v>5.9</v>
      </c>
    </row>
    <row r="258" spans="1:2" x14ac:dyDescent="0.2">
      <c r="A258" t="s">
        <v>509</v>
      </c>
      <c r="B258">
        <v>5.9</v>
      </c>
    </row>
    <row r="259" spans="1:2" x14ac:dyDescent="0.2">
      <c r="A259" t="s">
        <v>510</v>
      </c>
      <c r="B259">
        <v>5.9</v>
      </c>
    </row>
    <row r="260" spans="1:2" x14ac:dyDescent="0.2">
      <c r="A260" t="s">
        <v>511</v>
      </c>
      <c r="B260">
        <v>6</v>
      </c>
    </row>
    <row r="261" spans="1:2" x14ac:dyDescent="0.2">
      <c r="A261" t="s">
        <v>512</v>
      </c>
      <c r="B261">
        <v>6.1</v>
      </c>
    </row>
    <row r="262" spans="1:2" x14ac:dyDescent="0.2">
      <c r="A262" t="s">
        <v>513</v>
      </c>
      <c r="B262">
        <v>6</v>
      </c>
    </row>
    <row r="263" spans="1:2" x14ac:dyDescent="0.2">
      <c r="A263" t="s">
        <v>514</v>
      </c>
      <c r="B263">
        <v>5.8</v>
      </c>
    </row>
    <row r="264" spans="1:2" x14ac:dyDescent="0.2">
      <c r="A264" t="s">
        <v>515</v>
      </c>
      <c r="B264">
        <v>6</v>
      </c>
    </row>
    <row r="265" spans="1:2" x14ac:dyDescent="0.2">
      <c r="A265" t="s">
        <v>516</v>
      </c>
      <c r="B265">
        <v>6</v>
      </c>
    </row>
    <row r="266" spans="1:2" x14ac:dyDescent="0.2">
      <c r="A266" t="s">
        <v>517</v>
      </c>
      <c r="B266">
        <v>5.8</v>
      </c>
    </row>
    <row r="267" spans="1:2" x14ac:dyDescent="0.2">
      <c r="A267" t="s">
        <v>518</v>
      </c>
      <c r="B267">
        <v>5.7</v>
      </c>
    </row>
    <row r="268" spans="1:2" x14ac:dyDescent="0.2">
      <c r="A268" t="s">
        <v>519</v>
      </c>
      <c r="B268">
        <v>5.8</v>
      </c>
    </row>
    <row r="269" spans="1:2" x14ac:dyDescent="0.2">
      <c r="A269" t="s">
        <v>520</v>
      </c>
      <c r="B269">
        <v>5.7</v>
      </c>
    </row>
    <row r="270" spans="1:2" x14ac:dyDescent="0.2">
      <c r="A270" t="s">
        <v>521</v>
      </c>
      <c r="B270">
        <v>5.7</v>
      </c>
    </row>
    <row r="271" spans="1:2" x14ac:dyDescent="0.2">
      <c r="A271" t="s">
        <v>522</v>
      </c>
      <c r="B271">
        <v>5.7</v>
      </c>
    </row>
    <row r="272" spans="1:2" x14ac:dyDescent="0.2">
      <c r="A272" t="s">
        <v>523</v>
      </c>
      <c r="B272">
        <v>5.6</v>
      </c>
    </row>
    <row r="273" spans="1:2" x14ac:dyDescent="0.2">
      <c r="A273" t="s">
        <v>524</v>
      </c>
      <c r="B273">
        <v>5.6</v>
      </c>
    </row>
    <row r="274" spans="1:2" x14ac:dyDescent="0.2">
      <c r="A274" t="s">
        <v>525</v>
      </c>
      <c r="B274">
        <v>5.5</v>
      </c>
    </row>
    <row r="275" spans="1:2" x14ac:dyDescent="0.2">
      <c r="A275" t="s">
        <v>526</v>
      </c>
      <c r="B275">
        <v>5.6</v>
      </c>
    </row>
    <row r="276" spans="1:2" x14ac:dyDescent="0.2">
      <c r="A276" t="s">
        <v>527</v>
      </c>
      <c r="B276">
        <v>5.3</v>
      </c>
    </row>
    <row r="277" spans="1:2" x14ac:dyDescent="0.2">
      <c r="A277" t="s">
        <v>528</v>
      </c>
      <c r="B277">
        <v>5.2</v>
      </c>
    </row>
    <row r="278" spans="1:2" x14ac:dyDescent="0.2">
      <c r="A278" t="s">
        <v>529</v>
      </c>
      <c r="B278">
        <v>4.9000000000000004</v>
      </c>
    </row>
    <row r="279" spans="1:2" x14ac:dyDescent="0.2">
      <c r="A279" t="s">
        <v>530</v>
      </c>
      <c r="B279">
        <v>5</v>
      </c>
    </row>
    <row r="280" spans="1:2" x14ac:dyDescent="0.2">
      <c r="A280" t="s">
        <v>531</v>
      </c>
      <c r="B280">
        <v>4.9000000000000004</v>
      </c>
    </row>
    <row r="281" spans="1:2" x14ac:dyDescent="0.2">
      <c r="A281" t="s">
        <v>532</v>
      </c>
      <c r="B281">
        <v>5</v>
      </c>
    </row>
    <row r="282" spans="1:2" x14ac:dyDescent="0.2">
      <c r="A282" t="s">
        <v>533</v>
      </c>
      <c r="B282">
        <v>4.9000000000000004</v>
      </c>
    </row>
    <row r="283" spans="1:2" x14ac:dyDescent="0.2">
      <c r="A283" t="s">
        <v>534</v>
      </c>
      <c r="B283">
        <v>4.9000000000000004</v>
      </c>
    </row>
    <row r="284" spans="1:2" x14ac:dyDescent="0.2">
      <c r="A284" t="s">
        <v>535</v>
      </c>
      <c r="B284">
        <v>4.8</v>
      </c>
    </row>
    <row r="285" spans="1:2" x14ac:dyDescent="0.2">
      <c r="A285" t="s">
        <v>536</v>
      </c>
      <c r="B285">
        <v>4.8</v>
      </c>
    </row>
    <row r="286" spans="1:2" x14ac:dyDescent="0.2">
      <c r="A286" t="s">
        <v>537</v>
      </c>
      <c r="B286">
        <v>4.8</v>
      </c>
    </row>
    <row r="287" spans="1:2" x14ac:dyDescent="0.2">
      <c r="A287" t="s">
        <v>538</v>
      </c>
      <c r="B287">
        <v>4.5999999999999996</v>
      </c>
    </row>
    <row r="288" spans="1:2" x14ac:dyDescent="0.2">
      <c r="A288" t="s">
        <v>539</v>
      </c>
      <c r="B288">
        <v>4.8</v>
      </c>
    </row>
    <row r="289" spans="1:2" x14ac:dyDescent="0.2">
      <c r="A289" t="s">
        <v>540</v>
      </c>
      <c r="B289">
        <v>4.9000000000000004</v>
      </c>
    </row>
    <row r="290" spans="1:2" x14ac:dyDescent="0.2">
      <c r="A290" t="s">
        <v>541</v>
      </c>
      <c r="B290">
        <v>5.0999999999999996</v>
      </c>
    </row>
    <row r="291" spans="1:2" x14ac:dyDescent="0.2">
      <c r="A291" t="s">
        <v>542</v>
      </c>
      <c r="B291">
        <v>5.2</v>
      </c>
    </row>
    <row r="292" spans="1:2" x14ac:dyDescent="0.2">
      <c r="A292" t="s">
        <v>543</v>
      </c>
      <c r="B292">
        <v>5.0999999999999996</v>
      </c>
    </row>
    <row r="293" spans="1:2" x14ac:dyDescent="0.2">
      <c r="A293" t="s">
        <v>544</v>
      </c>
      <c r="B293">
        <v>5.0999999999999996</v>
      </c>
    </row>
    <row r="294" spans="1:2" x14ac:dyDescent="0.2">
      <c r="A294" t="s">
        <v>545</v>
      </c>
      <c r="B294">
        <v>5.0999999999999996</v>
      </c>
    </row>
    <row r="295" spans="1:2" x14ac:dyDescent="0.2">
      <c r="A295" t="s">
        <v>546</v>
      </c>
      <c r="B295">
        <v>5.4</v>
      </c>
    </row>
    <row r="296" spans="1:2" x14ac:dyDescent="0.2">
      <c r="A296" t="s">
        <v>547</v>
      </c>
      <c r="B296">
        <v>5.5</v>
      </c>
    </row>
    <row r="297" spans="1:2" x14ac:dyDescent="0.2">
      <c r="A297" t="s">
        <v>548</v>
      </c>
      <c r="B297">
        <v>5.5</v>
      </c>
    </row>
    <row r="298" spans="1:2" x14ac:dyDescent="0.2">
      <c r="A298" t="s">
        <v>549</v>
      </c>
      <c r="B298">
        <v>5.9</v>
      </c>
    </row>
    <row r="299" spans="1:2" x14ac:dyDescent="0.2">
      <c r="A299" t="s">
        <v>550</v>
      </c>
      <c r="B299">
        <v>6</v>
      </c>
    </row>
    <row r="300" spans="1:2" x14ac:dyDescent="0.2">
      <c r="A300" t="s">
        <v>551</v>
      </c>
      <c r="B300">
        <v>6.6</v>
      </c>
    </row>
    <row r="301" spans="1:2" x14ac:dyDescent="0.2">
      <c r="A301" t="s">
        <v>552</v>
      </c>
      <c r="B301">
        <v>7.2</v>
      </c>
    </row>
    <row r="302" spans="1:2" x14ac:dyDescent="0.2">
      <c r="A302" t="s">
        <v>553</v>
      </c>
      <c r="B302">
        <v>8.1</v>
      </c>
    </row>
    <row r="303" spans="1:2" x14ac:dyDescent="0.2">
      <c r="A303" t="s">
        <v>554</v>
      </c>
      <c r="B303">
        <v>8.1</v>
      </c>
    </row>
    <row r="304" spans="1:2" x14ac:dyDescent="0.2">
      <c r="A304" t="s">
        <v>555</v>
      </c>
      <c r="B304">
        <v>8.6</v>
      </c>
    </row>
    <row r="305" spans="1:2" x14ac:dyDescent="0.2">
      <c r="A305" t="s">
        <v>556</v>
      </c>
      <c r="B305">
        <v>8.8000000000000007</v>
      </c>
    </row>
    <row r="306" spans="1:2" x14ac:dyDescent="0.2">
      <c r="A306" t="s">
        <v>557</v>
      </c>
      <c r="B306">
        <v>9</v>
      </c>
    </row>
    <row r="307" spans="1:2" x14ac:dyDescent="0.2">
      <c r="A307" t="s">
        <v>558</v>
      </c>
      <c r="B307">
        <v>8.8000000000000007</v>
      </c>
    </row>
    <row r="308" spans="1:2" x14ac:dyDescent="0.2">
      <c r="A308" t="s">
        <v>559</v>
      </c>
      <c r="B308">
        <v>8.6</v>
      </c>
    </row>
    <row r="309" spans="1:2" x14ac:dyDescent="0.2">
      <c r="A309" t="s">
        <v>560</v>
      </c>
      <c r="B309">
        <v>8.4</v>
      </c>
    </row>
    <row r="310" spans="1:2" x14ac:dyDescent="0.2">
      <c r="A310" t="s">
        <v>561</v>
      </c>
      <c r="B310">
        <v>8.4</v>
      </c>
    </row>
    <row r="311" spans="1:2" x14ac:dyDescent="0.2">
      <c r="A311" t="s">
        <v>562</v>
      </c>
      <c r="B311">
        <v>8.4</v>
      </c>
    </row>
    <row r="312" spans="1:2" x14ac:dyDescent="0.2">
      <c r="A312" t="s">
        <v>563</v>
      </c>
      <c r="B312">
        <v>8.3000000000000007</v>
      </c>
    </row>
    <row r="313" spans="1:2" x14ac:dyDescent="0.2">
      <c r="A313" t="s">
        <v>564</v>
      </c>
      <c r="B313">
        <v>8.1999999999999993</v>
      </c>
    </row>
    <row r="314" spans="1:2" x14ac:dyDescent="0.2">
      <c r="A314" t="s">
        <v>565</v>
      </c>
      <c r="B314">
        <v>7.9</v>
      </c>
    </row>
    <row r="315" spans="1:2" x14ac:dyDescent="0.2">
      <c r="A315" t="s">
        <v>566</v>
      </c>
      <c r="B315">
        <v>7.7</v>
      </c>
    </row>
    <row r="316" spans="1:2" x14ac:dyDescent="0.2">
      <c r="A316" t="s">
        <v>567</v>
      </c>
      <c r="B316">
        <v>7.6</v>
      </c>
    </row>
    <row r="317" spans="1:2" x14ac:dyDescent="0.2">
      <c r="A317" t="s">
        <v>568</v>
      </c>
      <c r="B317">
        <v>7.7</v>
      </c>
    </row>
    <row r="318" spans="1:2" x14ac:dyDescent="0.2">
      <c r="A318" t="s">
        <v>569</v>
      </c>
      <c r="B318">
        <v>7.4</v>
      </c>
    </row>
    <row r="319" spans="1:2" x14ac:dyDescent="0.2">
      <c r="A319" t="s">
        <v>570</v>
      </c>
      <c r="B319">
        <v>7.6</v>
      </c>
    </row>
    <row r="320" spans="1:2" x14ac:dyDescent="0.2">
      <c r="A320" t="s">
        <v>571</v>
      </c>
      <c r="B320">
        <v>7.8</v>
      </c>
    </row>
    <row r="321" spans="1:2" x14ac:dyDescent="0.2">
      <c r="A321" t="s">
        <v>572</v>
      </c>
      <c r="B321">
        <v>7.8</v>
      </c>
    </row>
    <row r="322" spans="1:2" x14ac:dyDescent="0.2">
      <c r="A322" t="s">
        <v>573</v>
      </c>
      <c r="B322">
        <v>7.6</v>
      </c>
    </row>
    <row r="323" spans="1:2" x14ac:dyDescent="0.2">
      <c r="A323" t="s">
        <v>574</v>
      </c>
      <c r="B323">
        <v>7.7</v>
      </c>
    </row>
    <row r="324" spans="1:2" x14ac:dyDescent="0.2">
      <c r="A324" t="s">
        <v>575</v>
      </c>
      <c r="B324">
        <v>7.8</v>
      </c>
    </row>
    <row r="325" spans="1:2" x14ac:dyDescent="0.2">
      <c r="A325" t="s">
        <v>576</v>
      </c>
      <c r="B325">
        <v>7.8</v>
      </c>
    </row>
    <row r="326" spans="1:2" x14ac:dyDescent="0.2">
      <c r="A326" t="s">
        <v>577</v>
      </c>
      <c r="B326">
        <v>7.5</v>
      </c>
    </row>
    <row r="327" spans="1:2" x14ac:dyDescent="0.2">
      <c r="A327" t="s">
        <v>578</v>
      </c>
      <c r="B327">
        <v>7.6</v>
      </c>
    </row>
    <row r="328" spans="1:2" x14ac:dyDescent="0.2">
      <c r="A328" t="s">
        <v>579</v>
      </c>
      <c r="B328">
        <v>7.4</v>
      </c>
    </row>
    <row r="329" spans="1:2" x14ac:dyDescent="0.2">
      <c r="A329" t="s">
        <v>580</v>
      </c>
      <c r="B329">
        <v>7.2</v>
      </c>
    </row>
    <row r="330" spans="1:2" x14ac:dyDescent="0.2">
      <c r="A330" t="s">
        <v>581</v>
      </c>
      <c r="B330">
        <v>7</v>
      </c>
    </row>
    <row r="331" spans="1:2" x14ac:dyDescent="0.2">
      <c r="A331" t="s">
        <v>582</v>
      </c>
      <c r="B331">
        <v>7.2</v>
      </c>
    </row>
    <row r="332" spans="1:2" x14ac:dyDescent="0.2">
      <c r="A332" t="s">
        <v>583</v>
      </c>
      <c r="B332">
        <v>6.9</v>
      </c>
    </row>
    <row r="333" spans="1:2" x14ac:dyDescent="0.2">
      <c r="A333" t="s">
        <v>584</v>
      </c>
      <c r="B333">
        <v>7</v>
      </c>
    </row>
    <row r="334" spans="1:2" x14ac:dyDescent="0.2">
      <c r="A334" t="s">
        <v>585</v>
      </c>
      <c r="B334">
        <v>6.8</v>
      </c>
    </row>
    <row r="335" spans="1:2" x14ac:dyDescent="0.2">
      <c r="A335" t="s">
        <v>586</v>
      </c>
      <c r="B335">
        <v>6.8</v>
      </c>
    </row>
    <row r="336" spans="1:2" x14ac:dyDescent="0.2">
      <c r="A336" t="s">
        <v>587</v>
      </c>
      <c r="B336">
        <v>6.8</v>
      </c>
    </row>
    <row r="337" spans="1:2" x14ac:dyDescent="0.2">
      <c r="A337" t="s">
        <v>588</v>
      </c>
      <c r="B337">
        <v>6.4</v>
      </c>
    </row>
    <row r="338" spans="1:2" x14ac:dyDescent="0.2">
      <c r="A338" t="s">
        <v>589</v>
      </c>
      <c r="B338">
        <v>6.4</v>
      </c>
    </row>
    <row r="339" spans="1:2" x14ac:dyDescent="0.2">
      <c r="A339" t="s">
        <v>590</v>
      </c>
      <c r="B339">
        <v>6.3</v>
      </c>
    </row>
    <row r="340" spans="1:2" x14ac:dyDescent="0.2">
      <c r="A340" t="s">
        <v>591</v>
      </c>
      <c r="B340">
        <v>6.3</v>
      </c>
    </row>
    <row r="341" spans="1:2" x14ac:dyDescent="0.2">
      <c r="A341" t="s">
        <v>592</v>
      </c>
      <c r="B341">
        <v>6.1</v>
      </c>
    </row>
    <row r="342" spans="1:2" x14ac:dyDescent="0.2">
      <c r="A342" t="s">
        <v>593</v>
      </c>
      <c r="B342">
        <v>6</v>
      </c>
    </row>
    <row r="343" spans="1:2" x14ac:dyDescent="0.2">
      <c r="A343" t="s">
        <v>594</v>
      </c>
      <c r="B343">
        <v>5.9</v>
      </c>
    </row>
    <row r="344" spans="1:2" x14ac:dyDescent="0.2">
      <c r="A344" t="s">
        <v>595</v>
      </c>
      <c r="B344">
        <v>6.2</v>
      </c>
    </row>
    <row r="345" spans="1:2" x14ac:dyDescent="0.2">
      <c r="A345" t="s">
        <v>596</v>
      </c>
      <c r="B345">
        <v>5.9</v>
      </c>
    </row>
    <row r="346" spans="1:2" x14ac:dyDescent="0.2">
      <c r="A346" t="s">
        <v>597</v>
      </c>
      <c r="B346">
        <v>6</v>
      </c>
    </row>
    <row r="347" spans="1:2" x14ac:dyDescent="0.2">
      <c r="A347" t="s">
        <v>598</v>
      </c>
      <c r="B347">
        <v>5.8</v>
      </c>
    </row>
    <row r="348" spans="1:2" x14ac:dyDescent="0.2">
      <c r="A348" t="s">
        <v>599</v>
      </c>
      <c r="B348">
        <v>5.9</v>
      </c>
    </row>
    <row r="349" spans="1:2" x14ac:dyDescent="0.2">
      <c r="A349" t="s">
        <v>600</v>
      </c>
      <c r="B349">
        <v>6</v>
      </c>
    </row>
    <row r="350" spans="1:2" x14ac:dyDescent="0.2">
      <c r="A350" t="s">
        <v>601</v>
      </c>
      <c r="B350">
        <v>5.9</v>
      </c>
    </row>
    <row r="351" spans="1:2" x14ac:dyDescent="0.2">
      <c r="A351" t="s">
        <v>602</v>
      </c>
      <c r="B351">
        <v>5.9</v>
      </c>
    </row>
    <row r="352" spans="1:2" x14ac:dyDescent="0.2">
      <c r="A352" t="s">
        <v>603</v>
      </c>
      <c r="B352">
        <v>5.8</v>
      </c>
    </row>
    <row r="353" spans="1:2" x14ac:dyDescent="0.2">
      <c r="A353" t="s">
        <v>604</v>
      </c>
      <c r="B353">
        <v>5.8</v>
      </c>
    </row>
    <row r="354" spans="1:2" x14ac:dyDescent="0.2">
      <c r="A354" t="s">
        <v>605</v>
      </c>
      <c r="B354">
        <v>5.6</v>
      </c>
    </row>
    <row r="355" spans="1:2" x14ac:dyDescent="0.2">
      <c r="A355" t="s">
        <v>606</v>
      </c>
      <c r="B355">
        <v>5.7</v>
      </c>
    </row>
    <row r="356" spans="1:2" x14ac:dyDescent="0.2">
      <c r="A356" t="s">
        <v>607</v>
      </c>
      <c r="B356">
        <v>5.7</v>
      </c>
    </row>
    <row r="357" spans="1:2" x14ac:dyDescent="0.2">
      <c r="A357" t="s">
        <v>608</v>
      </c>
      <c r="B357">
        <v>6</v>
      </c>
    </row>
    <row r="358" spans="1:2" x14ac:dyDescent="0.2">
      <c r="A358" t="s">
        <v>609</v>
      </c>
      <c r="B358">
        <v>5.9</v>
      </c>
    </row>
    <row r="359" spans="1:2" x14ac:dyDescent="0.2">
      <c r="A359" t="s">
        <v>610</v>
      </c>
      <c r="B359">
        <v>6</v>
      </c>
    </row>
    <row r="360" spans="1:2" x14ac:dyDescent="0.2">
      <c r="A360" t="s">
        <v>611</v>
      </c>
      <c r="B360">
        <v>5.9</v>
      </c>
    </row>
    <row r="361" spans="1:2" x14ac:dyDescent="0.2">
      <c r="A361" t="s">
        <v>612</v>
      </c>
      <c r="B361">
        <v>6</v>
      </c>
    </row>
    <row r="362" spans="1:2" x14ac:dyDescent="0.2">
      <c r="A362" t="s">
        <v>613</v>
      </c>
      <c r="B362">
        <v>6.3</v>
      </c>
    </row>
    <row r="363" spans="1:2" x14ac:dyDescent="0.2">
      <c r="A363" t="s">
        <v>614</v>
      </c>
      <c r="B363">
        <v>6.3</v>
      </c>
    </row>
    <row r="364" spans="1:2" x14ac:dyDescent="0.2">
      <c r="A364" t="s">
        <v>615</v>
      </c>
      <c r="B364">
        <v>6.3</v>
      </c>
    </row>
    <row r="365" spans="1:2" x14ac:dyDescent="0.2">
      <c r="A365" t="s">
        <v>616</v>
      </c>
      <c r="B365">
        <v>6.9</v>
      </c>
    </row>
    <row r="366" spans="1:2" x14ac:dyDescent="0.2">
      <c r="A366" t="s">
        <v>617</v>
      </c>
      <c r="B366">
        <v>7.5</v>
      </c>
    </row>
    <row r="367" spans="1:2" x14ac:dyDescent="0.2">
      <c r="A367" t="s">
        <v>618</v>
      </c>
      <c r="B367">
        <v>7.6</v>
      </c>
    </row>
    <row r="368" spans="1:2" x14ac:dyDescent="0.2">
      <c r="A368" t="s">
        <v>619</v>
      </c>
      <c r="B368">
        <v>7.8</v>
      </c>
    </row>
    <row r="369" spans="1:2" x14ac:dyDescent="0.2">
      <c r="A369" t="s">
        <v>620</v>
      </c>
      <c r="B369">
        <v>7.7</v>
      </c>
    </row>
    <row r="370" spans="1:2" x14ac:dyDescent="0.2">
      <c r="A370" t="s">
        <v>621</v>
      </c>
      <c r="B370">
        <v>7.5</v>
      </c>
    </row>
    <row r="371" spans="1:2" x14ac:dyDescent="0.2">
      <c r="A371" t="s">
        <v>622</v>
      </c>
      <c r="B371">
        <v>7.5</v>
      </c>
    </row>
    <row r="372" spans="1:2" x14ac:dyDescent="0.2">
      <c r="A372" t="s">
        <v>623</v>
      </c>
      <c r="B372">
        <v>7.5</v>
      </c>
    </row>
    <row r="373" spans="1:2" x14ac:dyDescent="0.2">
      <c r="A373" t="s">
        <v>624</v>
      </c>
      <c r="B373">
        <v>7.2</v>
      </c>
    </row>
    <row r="374" spans="1:2" x14ac:dyDescent="0.2">
      <c r="A374" t="s">
        <v>625</v>
      </c>
      <c r="B374">
        <v>7.5</v>
      </c>
    </row>
    <row r="375" spans="1:2" x14ac:dyDescent="0.2">
      <c r="A375" t="s">
        <v>626</v>
      </c>
      <c r="B375">
        <v>7.4</v>
      </c>
    </row>
    <row r="376" spans="1:2" x14ac:dyDescent="0.2">
      <c r="A376" t="s">
        <v>627</v>
      </c>
      <c r="B376">
        <v>7.4</v>
      </c>
    </row>
    <row r="377" spans="1:2" x14ac:dyDescent="0.2">
      <c r="A377" t="s">
        <v>628</v>
      </c>
      <c r="B377">
        <v>7.2</v>
      </c>
    </row>
    <row r="378" spans="1:2" x14ac:dyDescent="0.2">
      <c r="A378" t="s">
        <v>629</v>
      </c>
      <c r="B378">
        <v>7.5</v>
      </c>
    </row>
    <row r="379" spans="1:2" x14ac:dyDescent="0.2">
      <c r="A379" t="s">
        <v>630</v>
      </c>
      <c r="B379">
        <v>7.5</v>
      </c>
    </row>
    <row r="380" spans="1:2" x14ac:dyDescent="0.2">
      <c r="A380" t="s">
        <v>631</v>
      </c>
      <c r="B380">
        <v>7.2</v>
      </c>
    </row>
    <row r="381" spans="1:2" x14ac:dyDescent="0.2">
      <c r="A381" t="s">
        <v>632</v>
      </c>
      <c r="B381">
        <v>7.4</v>
      </c>
    </row>
    <row r="382" spans="1:2" x14ac:dyDescent="0.2">
      <c r="A382" t="s">
        <v>633</v>
      </c>
      <c r="B382">
        <v>7.6</v>
      </c>
    </row>
    <row r="383" spans="1:2" x14ac:dyDescent="0.2">
      <c r="A383" t="s">
        <v>634</v>
      </c>
      <c r="B383">
        <v>7.9</v>
      </c>
    </row>
    <row r="384" spans="1:2" x14ac:dyDescent="0.2">
      <c r="A384" t="s">
        <v>635</v>
      </c>
      <c r="B384">
        <v>8.3000000000000007</v>
      </c>
    </row>
    <row r="385" spans="1:2" x14ac:dyDescent="0.2">
      <c r="A385" t="s">
        <v>636</v>
      </c>
      <c r="B385">
        <v>8.5</v>
      </c>
    </row>
    <row r="386" spans="1:2" x14ac:dyDescent="0.2">
      <c r="A386" t="s">
        <v>637</v>
      </c>
      <c r="B386">
        <v>8.6</v>
      </c>
    </row>
    <row r="387" spans="1:2" x14ac:dyDescent="0.2">
      <c r="A387" t="s">
        <v>638</v>
      </c>
      <c r="B387">
        <v>8.9</v>
      </c>
    </row>
    <row r="388" spans="1:2" x14ac:dyDescent="0.2">
      <c r="A388" t="s">
        <v>639</v>
      </c>
      <c r="B388">
        <v>9</v>
      </c>
    </row>
    <row r="389" spans="1:2" x14ac:dyDescent="0.2">
      <c r="A389" t="s">
        <v>640</v>
      </c>
      <c r="B389">
        <v>9.3000000000000007</v>
      </c>
    </row>
    <row r="390" spans="1:2" x14ac:dyDescent="0.2">
      <c r="A390" t="s">
        <v>641</v>
      </c>
      <c r="B390">
        <v>9.4</v>
      </c>
    </row>
    <row r="391" spans="1:2" x14ac:dyDescent="0.2">
      <c r="A391" t="s">
        <v>642</v>
      </c>
      <c r="B391">
        <v>9.6</v>
      </c>
    </row>
    <row r="392" spans="1:2" x14ac:dyDescent="0.2">
      <c r="A392" t="s">
        <v>643</v>
      </c>
      <c r="B392">
        <v>9.8000000000000007</v>
      </c>
    </row>
    <row r="393" spans="1:2" x14ac:dyDescent="0.2">
      <c r="A393" t="s">
        <v>644</v>
      </c>
      <c r="B393">
        <v>9.8000000000000007</v>
      </c>
    </row>
    <row r="394" spans="1:2" x14ac:dyDescent="0.2">
      <c r="A394" t="s">
        <v>645</v>
      </c>
      <c r="B394">
        <v>10.1</v>
      </c>
    </row>
    <row r="395" spans="1:2" x14ac:dyDescent="0.2">
      <c r="A395" t="s">
        <v>646</v>
      </c>
      <c r="B395">
        <v>10.4</v>
      </c>
    </row>
    <row r="396" spans="1:2" x14ac:dyDescent="0.2">
      <c r="A396" t="s">
        <v>647</v>
      </c>
      <c r="B396">
        <v>10.8</v>
      </c>
    </row>
    <row r="397" spans="1:2" x14ac:dyDescent="0.2">
      <c r="A397" t="s">
        <v>648</v>
      </c>
      <c r="B397">
        <v>10.8</v>
      </c>
    </row>
    <row r="398" spans="1:2" x14ac:dyDescent="0.2">
      <c r="A398" t="s">
        <v>649</v>
      </c>
      <c r="B398">
        <v>10.4</v>
      </c>
    </row>
    <row r="399" spans="1:2" x14ac:dyDescent="0.2">
      <c r="A399" t="s">
        <v>650</v>
      </c>
      <c r="B399">
        <v>10.4</v>
      </c>
    </row>
    <row r="400" spans="1:2" x14ac:dyDescent="0.2">
      <c r="A400" t="s">
        <v>651</v>
      </c>
      <c r="B400">
        <v>10.3</v>
      </c>
    </row>
    <row r="401" spans="1:2" x14ac:dyDescent="0.2">
      <c r="A401" t="s">
        <v>652</v>
      </c>
      <c r="B401">
        <v>10.199999999999999</v>
      </c>
    </row>
    <row r="402" spans="1:2" x14ac:dyDescent="0.2">
      <c r="A402" t="s">
        <v>653</v>
      </c>
      <c r="B402">
        <v>10.1</v>
      </c>
    </row>
    <row r="403" spans="1:2" x14ac:dyDescent="0.2">
      <c r="A403" t="s">
        <v>654</v>
      </c>
      <c r="B403">
        <v>10.1</v>
      </c>
    </row>
    <row r="404" spans="1:2" x14ac:dyDescent="0.2">
      <c r="A404" t="s">
        <v>655</v>
      </c>
      <c r="B404">
        <v>9.4</v>
      </c>
    </row>
    <row r="405" spans="1:2" x14ac:dyDescent="0.2">
      <c r="A405" t="s">
        <v>656</v>
      </c>
      <c r="B405">
        <v>9.5</v>
      </c>
    </row>
    <row r="406" spans="1:2" x14ac:dyDescent="0.2">
      <c r="A406" t="s">
        <v>657</v>
      </c>
      <c r="B406">
        <v>9.1999999999999993</v>
      </c>
    </row>
    <row r="407" spans="1:2" x14ac:dyDescent="0.2">
      <c r="A407" t="s">
        <v>658</v>
      </c>
      <c r="B407">
        <v>8.8000000000000007</v>
      </c>
    </row>
    <row r="408" spans="1:2" x14ac:dyDescent="0.2">
      <c r="A408" t="s">
        <v>659</v>
      </c>
      <c r="B408">
        <v>8.5</v>
      </c>
    </row>
    <row r="409" spans="1:2" x14ac:dyDescent="0.2">
      <c r="A409" t="s">
        <v>660</v>
      </c>
      <c r="B409">
        <v>8.3000000000000007</v>
      </c>
    </row>
    <row r="410" spans="1:2" x14ac:dyDescent="0.2">
      <c r="A410" t="s">
        <v>661</v>
      </c>
      <c r="B410">
        <v>8</v>
      </c>
    </row>
    <row r="411" spans="1:2" x14ac:dyDescent="0.2">
      <c r="A411" t="s">
        <v>662</v>
      </c>
      <c r="B411">
        <v>7.8</v>
      </c>
    </row>
    <row r="412" spans="1:2" x14ac:dyDescent="0.2">
      <c r="A412" t="s">
        <v>663</v>
      </c>
      <c r="B412">
        <v>7.8</v>
      </c>
    </row>
    <row r="413" spans="1:2" x14ac:dyDescent="0.2">
      <c r="A413" t="s">
        <v>664</v>
      </c>
      <c r="B413">
        <v>7.7</v>
      </c>
    </row>
    <row r="414" spans="1:2" x14ac:dyDescent="0.2">
      <c r="A414" t="s">
        <v>665</v>
      </c>
      <c r="B414">
        <v>7.4</v>
      </c>
    </row>
    <row r="415" spans="1:2" x14ac:dyDescent="0.2">
      <c r="A415" t="s">
        <v>666</v>
      </c>
      <c r="B415">
        <v>7.2</v>
      </c>
    </row>
    <row r="416" spans="1:2" x14ac:dyDescent="0.2">
      <c r="A416" t="s">
        <v>667</v>
      </c>
      <c r="B416">
        <v>7.5</v>
      </c>
    </row>
    <row r="417" spans="1:2" x14ac:dyDescent="0.2">
      <c r="A417" t="s">
        <v>668</v>
      </c>
      <c r="B417">
        <v>7.5</v>
      </c>
    </row>
    <row r="418" spans="1:2" x14ac:dyDescent="0.2">
      <c r="A418" t="s">
        <v>669</v>
      </c>
      <c r="B418">
        <v>7.3</v>
      </c>
    </row>
    <row r="419" spans="1:2" x14ac:dyDescent="0.2">
      <c r="A419" t="s">
        <v>670</v>
      </c>
      <c r="B419">
        <v>7.4</v>
      </c>
    </row>
    <row r="420" spans="1:2" x14ac:dyDescent="0.2">
      <c r="A420" t="s">
        <v>671</v>
      </c>
      <c r="B420">
        <v>7.2</v>
      </c>
    </row>
    <row r="421" spans="1:2" x14ac:dyDescent="0.2">
      <c r="A421" t="s">
        <v>672</v>
      </c>
      <c r="B421">
        <v>7.3</v>
      </c>
    </row>
    <row r="422" spans="1:2" x14ac:dyDescent="0.2">
      <c r="A422" t="s">
        <v>673</v>
      </c>
      <c r="B422">
        <v>7.3</v>
      </c>
    </row>
    <row r="423" spans="1:2" x14ac:dyDescent="0.2">
      <c r="A423" t="s">
        <v>674</v>
      </c>
      <c r="B423">
        <v>7.2</v>
      </c>
    </row>
    <row r="424" spans="1:2" x14ac:dyDescent="0.2">
      <c r="A424" t="s">
        <v>675</v>
      </c>
      <c r="B424">
        <v>7.2</v>
      </c>
    </row>
    <row r="425" spans="1:2" x14ac:dyDescent="0.2">
      <c r="A425" t="s">
        <v>676</v>
      </c>
      <c r="B425">
        <v>7.3</v>
      </c>
    </row>
    <row r="426" spans="1:2" x14ac:dyDescent="0.2">
      <c r="A426" t="s">
        <v>677</v>
      </c>
      <c r="B426">
        <v>7.2</v>
      </c>
    </row>
    <row r="427" spans="1:2" x14ac:dyDescent="0.2">
      <c r="A427" t="s">
        <v>678</v>
      </c>
      <c r="B427">
        <v>7.4</v>
      </c>
    </row>
    <row r="428" spans="1:2" x14ac:dyDescent="0.2">
      <c r="A428" t="s">
        <v>679</v>
      </c>
      <c r="B428">
        <v>7.4</v>
      </c>
    </row>
    <row r="429" spans="1:2" x14ac:dyDescent="0.2">
      <c r="A429" t="s">
        <v>680</v>
      </c>
      <c r="B429">
        <v>7.1</v>
      </c>
    </row>
    <row r="430" spans="1:2" x14ac:dyDescent="0.2">
      <c r="A430" t="s">
        <v>681</v>
      </c>
      <c r="B430">
        <v>7.1</v>
      </c>
    </row>
    <row r="431" spans="1:2" x14ac:dyDescent="0.2">
      <c r="A431" t="s">
        <v>682</v>
      </c>
      <c r="B431">
        <v>7.1</v>
      </c>
    </row>
    <row r="432" spans="1:2" x14ac:dyDescent="0.2">
      <c r="A432" t="s">
        <v>683</v>
      </c>
      <c r="B432">
        <v>7</v>
      </c>
    </row>
    <row r="433" spans="1:2" x14ac:dyDescent="0.2">
      <c r="A433" t="s">
        <v>684</v>
      </c>
      <c r="B433">
        <v>7</v>
      </c>
    </row>
    <row r="434" spans="1:2" x14ac:dyDescent="0.2">
      <c r="A434" t="s">
        <v>685</v>
      </c>
      <c r="B434">
        <v>6.7</v>
      </c>
    </row>
    <row r="435" spans="1:2" x14ac:dyDescent="0.2">
      <c r="A435" t="s">
        <v>686</v>
      </c>
      <c r="B435">
        <v>7.2</v>
      </c>
    </row>
    <row r="436" spans="1:2" x14ac:dyDescent="0.2">
      <c r="A436" t="s">
        <v>687</v>
      </c>
      <c r="B436">
        <v>7.2</v>
      </c>
    </row>
    <row r="437" spans="1:2" x14ac:dyDescent="0.2">
      <c r="A437" t="s">
        <v>688</v>
      </c>
      <c r="B437">
        <v>7.1</v>
      </c>
    </row>
    <row r="438" spans="1:2" x14ac:dyDescent="0.2">
      <c r="A438" t="s">
        <v>689</v>
      </c>
      <c r="B438">
        <v>7.2</v>
      </c>
    </row>
    <row r="439" spans="1:2" x14ac:dyDescent="0.2">
      <c r="A439" t="s">
        <v>690</v>
      </c>
      <c r="B439">
        <v>7.2</v>
      </c>
    </row>
    <row r="440" spans="1:2" x14ac:dyDescent="0.2">
      <c r="A440" t="s">
        <v>691</v>
      </c>
      <c r="B440">
        <v>7</v>
      </c>
    </row>
    <row r="441" spans="1:2" x14ac:dyDescent="0.2">
      <c r="A441" t="s">
        <v>692</v>
      </c>
      <c r="B441">
        <v>6.9</v>
      </c>
    </row>
    <row r="442" spans="1:2" x14ac:dyDescent="0.2">
      <c r="A442" t="s">
        <v>693</v>
      </c>
      <c r="B442">
        <v>7</v>
      </c>
    </row>
    <row r="443" spans="1:2" x14ac:dyDescent="0.2">
      <c r="A443" t="s">
        <v>694</v>
      </c>
      <c r="B443">
        <v>7</v>
      </c>
    </row>
    <row r="444" spans="1:2" x14ac:dyDescent="0.2">
      <c r="A444" t="s">
        <v>695</v>
      </c>
      <c r="B444">
        <v>6.9</v>
      </c>
    </row>
    <row r="445" spans="1:2" x14ac:dyDescent="0.2">
      <c r="A445" t="s">
        <v>696</v>
      </c>
      <c r="B445">
        <v>6.6</v>
      </c>
    </row>
    <row r="446" spans="1:2" x14ac:dyDescent="0.2">
      <c r="A446" t="s">
        <v>697</v>
      </c>
      <c r="B446">
        <v>6.6</v>
      </c>
    </row>
    <row r="447" spans="1:2" x14ac:dyDescent="0.2">
      <c r="A447" t="s">
        <v>698</v>
      </c>
      <c r="B447">
        <v>6.6</v>
      </c>
    </row>
    <row r="448" spans="1:2" x14ac:dyDescent="0.2">
      <c r="A448" t="s">
        <v>699</v>
      </c>
      <c r="B448">
        <v>6.6</v>
      </c>
    </row>
    <row r="449" spans="1:2" x14ac:dyDescent="0.2">
      <c r="A449" t="s">
        <v>700</v>
      </c>
      <c r="B449">
        <v>6.3</v>
      </c>
    </row>
    <row r="450" spans="1:2" x14ac:dyDescent="0.2">
      <c r="A450" t="s">
        <v>701</v>
      </c>
      <c r="B450">
        <v>6.3</v>
      </c>
    </row>
    <row r="451" spans="1:2" x14ac:dyDescent="0.2">
      <c r="A451" t="s">
        <v>702</v>
      </c>
      <c r="B451">
        <v>6.2</v>
      </c>
    </row>
    <row r="452" spans="1:2" x14ac:dyDescent="0.2">
      <c r="A452" t="s">
        <v>703</v>
      </c>
      <c r="B452">
        <v>6.1</v>
      </c>
    </row>
    <row r="453" spans="1:2" x14ac:dyDescent="0.2">
      <c r="A453" t="s">
        <v>704</v>
      </c>
      <c r="B453">
        <v>6</v>
      </c>
    </row>
    <row r="454" spans="1:2" x14ac:dyDescent="0.2">
      <c r="A454" t="s">
        <v>705</v>
      </c>
      <c r="B454">
        <v>5.9</v>
      </c>
    </row>
    <row r="455" spans="1:2" x14ac:dyDescent="0.2">
      <c r="A455" t="s">
        <v>706</v>
      </c>
      <c r="B455">
        <v>6</v>
      </c>
    </row>
    <row r="456" spans="1:2" x14ac:dyDescent="0.2">
      <c r="A456" t="s">
        <v>707</v>
      </c>
      <c r="B456">
        <v>5.8</v>
      </c>
    </row>
    <row r="457" spans="1:2" x14ac:dyDescent="0.2">
      <c r="A457" t="s">
        <v>708</v>
      </c>
      <c r="B457">
        <v>5.7</v>
      </c>
    </row>
    <row r="458" spans="1:2" x14ac:dyDescent="0.2">
      <c r="A458" t="s">
        <v>709</v>
      </c>
      <c r="B458">
        <v>5.7</v>
      </c>
    </row>
    <row r="459" spans="1:2" x14ac:dyDescent="0.2">
      <c r="A459" t="s">
        <v>710</v>
      </c>
      <c r="B459">
        <v>5.7</v>
      </c>
    </row>
    <row r="460" spans="1:2" x14ac:dyDescent="0.2">
      <c r="A460" t="s">
        <v>711</v>
      </c>
      <c r="B460">
        <v>5.7</v>
      </c>
    </row>
    <row r="461" spans="1:2" x14ac:dyDescent="0.2">
      <c r="A461" t="s">
        <v>712</v>
      </c>
      <c r="B461">
        <v>5.4</v>
      </c>
    </row>
    <row r="462" spans="1:2" x14ac:dyDescent="0.2">
      <c r="A462" t="s">
        <v>713</v>
      </c>
      <c r="B462">
        <v>5.6</v>
      </c>
    </row>
    <row r="463" spans="1:2" x14ac:dyDescent="0.2">
      <c r="A463" t="s">
        <v>714</v>
      </c>
      <c r="B463">
        <v>5.4</v>
      </c>
    </row>
    <row r="464" spans="1:2" x14ac:dyDescent="0.2">
      <c r="A464" t="s">
        <v>715</v>
      </c>
      <c r="B464">
        <v>5.4</v>
      </c>
    </row>
    <row r="465" spans="1:2" x14ac:dyDescent="0.2">
      <c r="A465" t="s">
        <v>716</v>
      </c>
      <c r="B465">
        <v>5.6</v>
      </c>
    </row>
    <row r="466" spans="1:2" x14ac:dyDescent="0.2">
      <c r="A466" t="s">
        <v>717</v>
      </c>
      <c r="B466">
        <v>5.4</v>
      </c>
    </row>
    <row r="467" spans="1:2" x14ac:dyDescent="0.2">
      <c r="A467" t="s">
        <v>718</v>
      </c>
      <c r="B467">
        <v>5.4</v>
      </c>
    </row>
    <row r="468" spans="1:2" x14ac:dyDescent="0.2">
      <c r="A468" t="s">
        <v>719</v>
      </c>
      <c r="B468">
        <v>5.3</v>
      </c>
    </row>
    <row r="469" spans="1:2" x14ac:dyDescent="0.2">
      <c r="A469" t="s">
        <v>720</v>
      </c>
      <c r="B469">
        <v>5.3</v>
      </c>
    </row>
    <row r="470" spans="1:2" x14ac:dyDescent="0.2">
      <c r="A470" t="s">
        <v>721</v>
      </c>
      <c r="B470">
        <v>5.4</v>
      </c>
    </row>
    <row r="471" spans="1:2" x14ac:dyDescent="0.2">
      <c r="A471" t="s">
        <v>722</v>
      </c>
      <c r="B471">
        <v>5.2</v>
      </c>
    </row>
    <row r="472" spans="1:2" x14ac:dyDescent="0.2">
      <c r="A472" t="s">
        <v>723</v>
      </c>
      <c r="B472">
        <v>5</v>
      </c>
    </row>
    <row r="473" spans="1:2" x14ac:dyDescent="0.2">
      <c r="A473" t="s">
        <v>724</v>
      </c>
      <c r="B473">
        <v>5.2</v>
      </c>
    </row>
    <row r="474" spans="1:2" x14ac:dyDescent="0.2">
      <c r="A474" t="s">
        <v>725</v>
      </c>
      <c r="B474">
        <v>5.2</v>
      </c>
    </row>
    <row r="475" spans="1:2" x14ac:dyDescent="0.2">
      <c r="A475" t="s">
        <v>726</v>
      </c>
      <c r="B475">
        <v>5.3</v>
      </c>
    </row>
    <row r="476" spans="1:2" x14ac:dyDescent="0.2">
      <c r="A476" t="s">
        <v>727</v>
      </c>
      <c r="B476">
        <v>5.2</v>
      </c>
    </row>
    <row r="477" spans="1:2" x14ac:dyDescent="0.2">
      <c r="A477" t="s">
        <v>728</v>
      </c>
      <c r="B477">
        <v>5.2</v>
      </c>
    </row>
    <row r="478" spans="1:2" x14ac:dyDescent="0.2">
      <c r="A478" t="s">
        <v>729</v>
      </c>
      <c r="B478">
        <v>5.3</v>
      </c>
    </row>
    <row r="479" spans="1:2" x14ac:dyDescent="0.2">
      <c r="A479" t="s">
        <v>730</v>
      </c>
      <c r="B479">
        <v>5.3</v>
      </c>
    </row>
    <row r="480" spans="1:2" x14ac:dyDescent="0.2">
      <c r="A480" t="s">
        <v>731</v>
      </c>
      <c r="B480">
        <v>5.4</v>
      </c>
    </row>
    <row r="481" spans="1:2" x14ac:dyDescent="0.2">
      <c r="A481" t="s">
        <v>732</v>
      </c>
      <c r="B481">
        <v>5.4</v>
      </c>
    </row>
    <row r="482" spans="1:2" x14ac:dyDescent="0.2">
      <c r="A482" t="s">
        <v>733</v>
      </c>
      <c r="B482">
        <v>5.4</v>
      </c>
    </row>
    <row r="483" spans="1:2" x14ac:dyDescent="0.2">
      <c r="A483" t="s">
        <v>734</v>
      </c>
      <c r="B483">
        <v>5.3</v>
      </c>
    </row>
    <row r="484" spans="1:2" x14ac:dyDescent="0.2">
      <c r="A484" t="s">
        <v>735</v>
      </c>
      <c r="B484">
        <v>5.2</v>
      </c>
    </row>
    <row r="485" spans="1:2" x14ac:dyDescent="0.2">
      <c r="A485" t="s">
        <v>736</v>
      </c>
      <c r="B485">
        <v>5.4</v>
      </c>
    </row>
    <row r="486" spans="1:2" x14ac:dyDescent="0.2">
      <c r="A486" t="s">
        <v>737</v>
      </c>
      <c r="B486">
        <v>5.4</v>
      </c>
    </row>
    <row r="487" spans="1:2" x14ac:dyDescent="0.2">
      <c r="A487" t="s">
        <v>738</v>
      </c>
      <c r="B487">
        <v>5.2</v>
      </c>
    </row>
    <row r="488" spans="1:2" x14ac:dyDescent="0.2">
      <c r="A488" t="s">
        <v>739</v>
      </c>
      <c r="B488">
        <v>5.5</v>
      </c>
    </row>
    <row r="489" spans="1:2" x14ac:dyDescent="0.2">
      <c r="A489" t="s">
        <v>740</v>
      </c>
      <c r="B489">
        <v>5.7</v>
      </c>
    </row>
    <row r="490" spans="1:2" x14ac:dyDescent="0.2">
      <c r="A490" t="s">
        <v>741</v>
      </c>
      <c r="B490">
        <v>5.9</v>
      </c>
    </row>
    <row r="491" spans="1:2" x14ac:dyDescent="0.2">
      <c r="A491" t="s">
        <v>742</v>
      </c>
      <c r="B491">
        <v>5.9</v>
      </c>
    </row>
    <row r="492" spans="1:2" x14ac:dyDescent="0.2">
      <c r="A492" t="s">
        <v>743</v>
      </c>
      <c r="B492">
        <v>6.2</v>
      </c>
    </row>
    <row r="493" spans="1:2" x14ac:dyDescent="0.2">
      <c r="A493" t="s">
        <v>744</v>
      </c>
      <c r="B493">
        <v>6.3</v>
      </c>
    </row>
    <row r="494" spans="1:2" x14ac:dyDescent="0.2">
      <c r="A494" t="s">
        <v>745</v>
      </c>
      <c r="B494">
        <v>6.4</v>
      </c>
    </row>
    <row r="495" spans="1:2" x14ac:dyDescent="0.2">
      <c r="A495" t="s">
        <v>746</v>
      </c>
      <c r="B495">
        <v>6.6</v>
      </c>
    </row>
    <row r="496" spans="1:2" x14ac:dyDescent="0.2">
      <c r="A496" t="s">
        <v>747</v>
      </c>
      <c r="B496">
        <v>6.8</v>
      </c>
    </row>
    <row r="497" spans="1:2" x14ac:dyDescent="0.2">
      <c r="A497" t="s">
        <v>748</v>
      </c>
      <c r="B497">
        <v>6.7</v>
      </c>
    </row>
    <row r="498" spans="1:2" x14ac:dyDescent="0.2">
      <c r="A498" t="s">
        <v>749</v>
      </c>
      <c r="B498">
        <v>6.9</v>
      </c>
    </row>
    <row r="499" spans="1:2" x14ac:dyDescent="0.2">
      <c r="A499" t="s">
        <v>750</v>
      </c>
      <c r="B499">
        <v>6.9</v>
      </c>
    </row>
    <row r="500" spans="1:2" x14ac:dyDescent="0.2">
      <c r="A500" t="s">
        <v>751</v>
      </c>
      <c r="B500">
        <v>6.8</v>
      </c>
    </row>
    <row r="501" spans="1:2" x14ac:dyDescent="0.2">
      <c r="A501" t="s">
        <v>752</v>
      </c>
      <c r="B501">
        <v>6.9</v>
      </c>
    </row>
    <row r="502" spans="1:2" x14ac:dyDescent="0.2">
      <c r="A502" t="s">
        <v>753</v>
      </c>
      <c r="B502">
        <v>6.9</v>
      </c>
    </row>
    <row r="503" spans="1:2" x14ac:dyDescent="0.2">
      <c r="A503" t="s">
        <v>754</v>
      </c>
      <c r="B503">
        <v>7</v>
      </c>
    </row>
    <row r="504" spans="1:2" x14ac:dyDescent="0.2">
      <c r="A504" t="s">
        <v>755</v>
      </c>
      <c r="B504">
        <v>7</v>
      </c>
    </row>
    <row r="505" spans="1:2" x14ac:dyDescent="0.2">
      <c r="A505" t="s">
        <v>756</v>
      </c>
      <c r="B505">
        <v>7.3</v>
      </c>
    </row>
    <row r="506" spans="1:2" x14ac:dyDescent="0.2">
      <c r="A506" t="s">
        <v>757</v>
      </c>
      <c r="B506">
        <v>7.3</v>
      </c>
    </row>
    <row r="507" spans="1:2" x14ac:dyDescent="0.2">
      <c r="A507" t="s">
        <v>758</v>
      </c>
      <c r="B507">
        <v>7.4</v>
      </c>
    </row>
    <row r="508" spans="1:2" x14ac:dyDescent="0.2">
      <c r="A508" t="s">
        <v>759</v>
      </c>
      <c r="B508">
        <v>7.4</v>
      </c>
    </row>
    <row r="509" spans="1:2" x14ac:dyDescent="0.2">
      <c r="A509" t="s">
        <v>760</v>
      </c>
      <c r="B509">
        <v>7.4</v>
      </c>
    </row>
    <row r="510" spans="1:2" x14ac:dyDescent="0.2">
      <c r="A510" t="s">
        <v>761</v>
      </c>
      <c r="B510">
        <v>7.6</v>
      </c>
    </row>
    <row r="511" spans="1:2" x14ac:dyDescent="0.2">
      <c r="A511" t="s">
        <v>762</v>
      </c>
      <c r="B511">
        <v>7.8</v>
      </c>
    </row>
    <row r="512" spans="1:2" x14ac:dyDescent="0.2">
      <c r="A512" t="s">
        <v>763</v>
      </c>
      <c r="B512">
        <v>7.7</v>
      </c>
    </row>
    <row r="513" spans="1:2" x14ac:dyDescent="0.2">
      <c r="A513" t="s">
        <v>764</v>
      </c>
      <c r="B513">
        <v>7.6</v>
      </c>
    </row>
    <row r="514" spans="1:2" x14ac:dyDescent="0.2">
      <c r="A514" t="s">
        <v>765</v>
      </c>
      <c r="B514">
        <v>7.6</v>
      </c>
    </row>
    <row r="515" spans="1:2" x14ac:dyDescent="0.2">
      <c r="A515" t="s">
        <v>766</v>
      </c>
      <c r="B515">
        <v>7.3</v>
      </c>
    </row>
    <row r="516" spans="1:2" x14ac:dyDescent="0.2">
      <c r="A516" t="s">
        <v>767</v>
      </c>
      <c r="B516">
        <v>7.4</v>
      </c>
    </row>
    <row r="517" spans="1:2" x14ac:dyDescent="0.2">
      <c r="A517" t="s">
        <v>768</v>
      </c>
      <c r="B517">
        <v>7.4</v>
      </c>
    </row>
    <row r="518" spans="1:2" x14ac:dyDescent="0.2">
      <c r="A518" t="s">
        <v>769</v>
      </c>
      <c r="B518">
        <v>7.3</v>
      </c>
    </row>
    <row r="519" spans="1:2" x14ac:dyDescent="0.2">
      <c r="A519" t="s">
        <v>770</v>
      </c>
      <c r="B519">
        <v>7.1</v>
      </c>
    </row>
    <row r="520" spans="1:2" x14ac:dyDescent="0.2">
      <c r="A520" t="s">
        <v>771</v>
      </c>
      <c r="B520">
        <v>7</v>
      </c>
    </row>
    <row r="521" spans="1:2" x14ac:dyDescent="0.2">
      <c r="A521" t="s">
        <v>772</v>
      </c>
      <c r="B521">
        <v>7.1</v>
      </c>
    </row>
    <row r="522" spans="1:2" x14ac:dyDescent="0.2">
      <c r="A522" t="s">
        <v>773</v>
      </c>
      <c r="B522">
        <v>7.1</v>
      </c>
    </row>
    <row r="523" spans="1:2" x14ac:dyDescent="0.2">
      <c r="A523" t="s">
        <v>774</v>
      </c>
      <c r="B523">
        <v>7</v>
      </c>
    </row>
    <row r="524" spans="1:2" x14ac:dyDescent="0.2">
      <c r="A524" t="s">
        <v>775</v>
      </c>
      <c r="B524">
        <v>6.9</v>
      </c>
    </row>
    <row r="525" spans="1:2" x14ac:dyDescent="0.2">
      <c r="A525" t="s">
        <v>776</v>
      </c>
      <c r="B525">
        <v>6.8</v>
      </c>
    </row>
    <row r="526" spans="1:2" x14ac:dyDescent="0.2">
      <c r="A526" t="s">
        <v>777</v>
      </c>
      <c r="B526">
        <v>6.7</v>
      </c>
    </row>
    <row r="527" spans="1:2" x14ac:dyDescent="0.2">
      <c r="A527" t="s">
        <v>778</v>
      </c>
      <c r="B527">
        <v>6.8</v>
      </c>
    </row>
    <row r="528" spans="1:2" x14ac:dyDescent="0.2">
      <c r="A528" t="s">
        <v>779</v>
      </c>
      <c r="B528">
        <v>6.6</v>
      </c>
    </row>
    <row r="529" spans="1:2" x14ac:dyDescent="0.2">
      <c r="A529" t="s">
        <v>780</v>
      </c>
      <c r="B529">
        <v>6.5</v>
      </c>
    </row>
    <row r="530" spans="1:2" x14ac:dyDescent="0.2">
      <c r="A530" t="s">
        <v>781</v>
      </c>
      <c r="B530">
        <v>6.6</v>
      </c>
    </row>
    <row r="531" spans="1:2" x14ac:dyDescent="0.2">
      <c r="A531" t="s">
        <v>782</v>
      </c>
      <c r="B531">
        <v>6.6</v>
      </c>
    </row>
    <row r="532" spans="1:2" x14ac:dyDescent="0.2">
      <c r="A532" t="s">
        <v>783</v>
      </c>
      <c r="B532">
        <v>6.5</v>
      </c>
    </row>
    <row r="533" spans="1:2" x14ac:dyDescent="0.2">
      <c r="A533" t="s">
        <v>784</v>
      </c>
      <c r="B533">
        <v>6.4</v>
      </c>
    </row>
    <row r="534" spans="1:2" x14ac:dyDescent="0.2">
      <c r="A534" t="s">
        <v>785</v>
      </c>
      <c r="B534">
        <v>6.1</v>
      </c>
    </row>
    <row r="535" spans="1:2" x14ac:dyDescent="0.2">
      <c r="A535" t="s">
        <v>786</v>
      </c>
      <c r="B535">
        <v>6.1</v>
      </c>
    </row>
    <row r="536" spans="1:2" x14ac:dyDescent="0.2">
      <c r="A536" t="s">
        <v>787</v>
      </c>
      <c r="B536">
        <v>6.1</v>
      </c>
    </row>
    <row r="537" spans="1:2" x14ac:dyDescent="0.2">
      <c r="A537" t="s">
        <v>788</v>
      </c>
      <c r="B537">
        <v>6</v>
      </c>
    </row>
    <row r="538" spans="1:2" x14ac:dyDescent="0.2">
      <c r="A538" t="s">
        <v>789</v>
      </c>
      <c r="B538">
        <v>5.9</v>
      </c>
    </row>
    <row r="539" spans="1:2" x14ac:dyDescent="0.2">
      <c r="A539" t="s">
        <v>790</v>
      </c>
      <c r="B539">
        <v>5.8</v>
      </c>
    </row>
    <row r="540" spans="1:2" x14ac:dyDescent="0.2">
      <c r="A540" t="s">
        <v>791</v>
      </c>
      <c r="B540">
        <v>5.6</v>
      </c>
    </row>
    <row r="541" spans="1:2" x14ac:dyDescent="0.2">
      <c r="A541" t="s">
        <v>792</v>
      </c>
      <c r="B541">
        <v>5.5</v>
      </c>
    </row>
    <row r="542" spans="1:2" x14ac:dyDescent="0.2">
      <c r="A542" t="s">
        <v>793</v>
      </c>
      <c r="B542">
        <v>5.6</v>
      </c>
    </row>
    <row r="543" spans="1:2" x14ac:dyDescent="0.2">
      <c r="A543" t="s">
        <v>794</v>
      </c>
      <c r="B543">
        <v>5.4</v>
      </c>
    </row>
    <row r="544" spans="1:2" x14ac:dyDescent="0.2">
      <c r="A544" t="s">
        <v>795</v>
      </c>
      <c r="B544">
        <v>5.4</v>
      </c>
    </row>
    <row r="545" spans="1:2" x14ac:dyDescent="0.2">
      <c r="A545" t="s">
        <v>796</v>
      </c>
      <c r="B545">
        <v>5.8</v>
      </c>
    </row>
    <row r="546" spans="1:2" x14ac:dyDescent="0.2">
      <c r="A546" t="s">
        <v>797</v>
      </c>
      <c r="B546">
        <v>5.6</v>
      </c>
    </row>
    <row r="547" spans="1:2" x14ac:dyDescent="0.2">
      <c r="A547" t="s">
        <v>798</v>
      </c>
      <c r="B547">
        <v>5.6</v>
      </c>
    </row>
    <row r="548" spans="1:2" x14ac:dyDescent="0.2">
      <c r="A548" t="s">
        <v>799</v>
      </c>
      <c r="B548">
        <v>5.7</v>
      </c>
    </row>
    <row r="549" spans="1:2" x14ac:dyDescent="0.2">
      <c r="A549" t="s">
        <v>800</v>
      </c>
      <c r="B549">
        <v>5.7</v>
      </c>
    </row>
    <row r="550" spans="1:2" x14ac:dyDescent="0.2">
      <c r="A550" t="s">
        <v>801</v>
      </c>
      <c r="B550">
        <v>5.6</v>
      </c>
    </row>
    <row r="551" spans="1:2" x14ac:dyDescent="0.2">
      <c r="A551" t="s">
        <v>802</v>
      </c>
      <c r="B551">
        <v>5.5</v>
      </c>
    </row>
    <row r="552" spans="1:2" x14ac:dyDescent="0.2">
      <c r="A552" t="s">
        <v>803</v>
      </c>
      <c r="B552">
        <v>5.6</v>
      </c>
    </row>
    <row r="553" spans="1:2" x14ac:dyDescent="0.2">
      <c r="A553" t="s">
        <v>804</v>
      </c>
      <c r="B553">
        <v>5.6</v>
      </c>
    </row>
    <row r="554" spans="1:2" x14ac:dyDescent="0.2">
      <c r="A554" t="s">
        <v>805</v>
      </c>
      <c r="B554">
        <v>5.6</v>
      </c>
    </row>
    <row r="555" spans="1:2" x14ac:dyDescent="0.2">
      <c r="A555" t="s">
        <v>806</v>
      </c>
      <c r="B555">
        <v>5.5</v>
      </c>
    </row>
    <row r="556" spans="1:2" x14ac:dyDescent="0.2">
      <c r="A556" t="s">
        <v>807</v>
      </c>
      <c r="B556">
        <v>5.5</v>
      </c>
    </row>
    <row r="557" spans="1:2" x14ac:dyDescent="0.2">
      <c r="A557" t="s">
        <v>808</v>
      </c>
      <c r="B557">
        <v>5.6</v>
      </c>
    </row>
    <row r="558" spans="1:2" x14ac:dyDescent="0.2">
      <c r="A558" t="s">
        <v>809</v>
      </c>
      <c r="B558">
        <v>5.6</v>
      </c>
    </row>
    <row r="559" spans="1:2" x14ac:dyDescent="0.2">
      <c r="A559" t="s">
        <v>810</v>
      </c>
      <c r="B559">
        <v>5.3</v>
      </c>
    </row>
    <row r="560" spans="1:2" x14ac:dyDescent="0.2">
      <c r="A560" t="s">
        <v>811</v>
      </c>
      <c r="B560">
        <v>5.5</v>
      </c>
    </row>
    <row r="561" spans="1:2" x14ac:dyDescent="0.2">
      <c r="A561" t="s">
        <v>812</v>
      </c>
      <c r="B561">
        <v>5.0999999999999996</v>
      </c>
    </row>
    <row r="562" spans="1:2" x14ac:dyDescent="0.2">
      <c r="A562" t="s">
        <v>813</v>
      </c>
      <c r="B562">
        <v>5.2</v>
      </c>
    </row>
    <row r="563" spans="1:2" x14ac:dyDescent="0.2">
      <c r="A563" t="s">
        <v>814</v>
      </c>
      <c r="B563">
        <v>5.2</v>
      </c>
    </row>
    <row r="564" spans="1:2" x14ac:dyDescent="0.2">
      <c r="A564" t="s">
        <v>815</v>
      </c>
      <c r="B564">
        <v>5.4</v>
      </c>
    </row>
    <row r="565" spans="1:2" x14ac:dyDescent="0.2">
      <c r="A565" t="s">
        <v>816</v>
      </c>
      <c r="B565">
        <v>5.4</v>
      </c>
    </row>
    <row r="566" spans="1:2" x14ac:dyDescent="0.2">
      <c r="A566" t="s">
        <v>817</v>
      </c>
      <c r="B566">
        <v>5.3</v>
      </c>
    </row>
    <row r="567" spans="1:2" x14ac:dyDescent="0.2">
      <c r="A567" t="s">
        <v>818</v>
      </c>
      <c r="B567">
        <v>5.2</v>
      </c>
    </row>
    <row r="568" spans="1:2" x14ac:dyDescent="0.2">
      <c r="A568" t="s">
        <v>819</v>
      </c>
      <c r="B568">
        <v>5.2</v>
      </c>
    </row>
    <row r="569" spans="1:2" x14ac:dyDescent="0.2">
      <c r="A569" t="s">
        <v>820</v>
      </c>
      <c r="B569">
        <v>5.0999999999999996</v>
      </c>
    </row>
    <row r="570" spans="1:2" x14ac:dyDescent="0.2">
      <c r="A570" t="s">
        <v>821</v>
      </c>
      <c r="B570">
        <v>4.9000000000000004</v>
      </c>
    </row>
    <row r="571" spans="1:2" x14ac:dyDescent="0.2">
      <c r="A571" t="s">
        <v>822</v>
      </c>
      <c r="B571">
        <v>5</v>
      </c>
    </row>
    <row r="572" spans="1:2" x14ac:dyDescent="0.2">
      <c r="A572" t="s">
        <v>823</v>
      </c>
      <c r="B572">
        <v>4.9000000000000004</v>
      </c>
    </row>
    <row r="573" spans="1:2" x14ac:dyDescent="0.2">
      <c r="A573" t="s">
        <v>824</v>
      </c>
      <c r="B573">
        <v>4.8</v>
      </c>
    </row>
    <row r="574" spans="1:2" x14ac:dyDescent="0.2">
      <c r="A574" t="s">
        <v>825</v>
      </c>
      <c r="B574">
        <v>4.9000000000000004</v>
      </c>
    </row>
    <row r="575" spans="1:2" x14ac:dyDescent="0.2">
      <c r="A575" t="s">
        <v>826</v>
      </c>
      <c r="B575">
        <v>4.7</v>
      </c>
    </row>
    <row r="576" spans="1:2" x14ac:dyDescent="0.2">
      <c r="A576" t="s">
        <v>827</v>
      </c>
      <c r="B576">
        <v>4.5999999999999996</v>
      </c>
    </row>
    <row r="577" spans="1:2" x14ac:dyDescent="0.2">
      <c r="A577" t="s">
        <v>828</v>
      </c>
      <c r="B577">
        <v>4.7</v>
      </c>
    </row>
    <row r="578" spans="1:2" x14ac:dyDescent="0.2">
      <c r="A578" t="s">
        <v>829</v>
      </c>
      <c r="B578">
        <v>4.5999999999999996</v>
      </c>
    </row>
    <row r="579" spans="1:2" x14ac:dyDescent="0.2">
      <c r="A579" t="s">
        <v>830</v>
      </c>
      <c r="B579">
        <v>4.5999999999999996</v>
      </c>
    </row>
    <row r="580" spans="1:2" x14ac:dyDescent="0.2">
      <c r="A580" t="s">
        <v>831</v>
      </c>
      <c r="B580">
        <v>4.7</v>
      </c>
    </row>
    <row r="581" spans="1:2" x14ac:dyDescent="0.2">
      <c r="A581" t="s">
        <v>832</v>
      </c>
      <c r="B581">
        <v>4.3</v>
      </c>
    </row>
    <row r="582" spans="1:2" x14ac:dyDescent="0.2">
      <c r="A582" t="s">
        <v>833</v>
      </c>
      <c r="B582">
        <v>4.4000000000000004</v>
      </c>
    </row>
    <row r="583" spans="1:2" x14ac:dyDescent="0.2">
      <c r="A583" t="s">
        <v>834</v>
      </c>
      <c r="B583">
        <v>4.5</v>
      </c>
    </row>
    <row r="584" spans="1:2" x14ac:dyDescent="0.2">
      <c r="A584" t="s">
        <v>835</v>
      </c>
      <c r="B584">
        <v>4.5</v>
      </c>
    </row>
    <row r="585" spans="1:2" x14ac:dyDescent="0.2">
      <c r="A585" t="s">
        <v>836</v>
      </c>
      <c r="B585">
        <v>4.5</v>
      </c>
    </row>
    <row r="586" spans="1:2" x14ac:dyDescent="0.2">
      <c r="A586" t="s">
        <v>837</v>
      </c>
      <c r="B586">
        <v>4.5999999999999996</v>
      </c>
    </row>
    <row r="587" spans="1:2" x14ac:dyDescent="0.2">
      <c r="A587" t="s">
        <v>838</v>
      </c>
      <c r="B587">
        <v>4.5</v>
      </c>
    </row>
    <row r="588" spans="1:2" x14ac:dyDescent="0.2">
      <c r="A588" t="s">
        <v>839</v>
      </c>
      <c r="B588">
        <v>4.4000000000000004</v>
      </c>
    </row>
    <row r="589" spans="1:2" x14ac:dyDescent="0.2">
      <c r="A589" t="s">
        <v>840</v>
      </c>
      <c r="B589">
        <v>4.4000000000000004</v>
      </c>
    </row>
    <row r="590" spans="1:2" x14ac:dyDescent="0.2">
      <c r="A590" t="s">
        <v>841</v>
      </c>
      <c r="B590">
        <v>4.3</v>
      </c>
    </row>
    <row r="591" spans="1:2" x14ac:dyDescent="0.2">
      <c r="A591" t="s">
        <v>842</v>
      </c>
      <c r="B591">
        <v>4.4000000000000004</v>
      </c>
    </row>
    <row r="592" spans="1:2" x14ac:dyDescent="0.2">
      <c r="A592" t="s">
        <v>843</v>
      </c>
      <c r="B592">
        <v>4.2</v>
      </c>
    </row>
    <row r="593" spans="1:2" x14ac:dyDescent="0.2">
      <c r="A593" t="s">
        <v>844</v>
      </c>
      <c r="B593">
        <v>4.3</v>
      </c>
    </row>
    <row r="594" spans="1:2" x14ac:dyDescent="0.2">
      <c r="A594" t="s">
        <v>845</v>
      </c>
      <c r="B594">
        <v>4.2</v>
      </c>
    </row>
    <row r="595" spans="1:2" x14ac:dyDescent="0.2">
      <c r="A595" t="s">
        <v>846</v>
      </c>
      <c r="B595">
        <v>4.3</v>
      </c>
    </row>
    <row r="596" spans="1:2" x14ac:dyDescent="0.2">
      <c r="A596" t="s">
        <v>847</v>
      </c>
      <c r="B596">
        <v>4.3</v>
      </c>
    </row>
    <row r="597" spans="1:2" x14ac:dyDescent="0.2">
      <c r="A597" t="s">
        <v>848</v>
      </c>
      <c r="B597">
        <v>4.2</v>
      </c>
    </row>
    <row r="598" spans="1:2" x14ac:dyDescent="0.2">
      <c r="A598" t="s">
        <v>849</v>
      </c>
      <c r="B598">
        <v>4.2</v>
      </c>
    </row>
    <row r="599" spans="1:2" x14ac:dyDescent="0.2">
      <c r="A599" t="s">
        <v>850</v>
      </c>
      <c r="B599">
        <v>4.0999999999999996</v>
      </c>
    </row>
    <row r="600" spans="1:2" x14ac:dyDescent="0.2">
      <c r="A600" t="s">
        <v>851</v>
      </c>
      <c r="B600">
        <v>4.0999999999999996</v>
      </c>
    </row>
    <row r="601" spans="1:2" x14ac:dyDescent="0.2">
      <c r="A601" t="s">
        <v>852</v>
      </c>
      <c r="B601">
        <v>4</v>
      </c>
    </row>
    <row r="602" spans="1:2" x14ac:dyDescent="0.2">
      <c r="A602" t="s">
        <v>853</v>
      </c>
      <c r="B602">
        <v>4</v>
      </c>
    </row>
    <row r="603" spans="1:2" x14ac:dyDescent="0.2">
      <c r="A603" t="s">
        <v>854</v>
      </c>
      <c r="B603">
        <v>4.0999999999999996</v>
      </c>
    </row>
    <row r="604" spans="1:2" x14ac:dyDescent="0.2">
      <c r="A604" t="s">
        <v>855</v>
      </c>
      <c r="B604">
        <v>4</v>
      </c>
    </row>
    <row r="605" spans="1:2" x14ac:dyDescent="0.2">
      <c r="A605" t="s">
        <v>856</v>
      </c>
      <c r="B605">
        <v>3.8</v>
      </c>
    </row>
    <row r="606" spans="1:2" x14ac:dyDescent="0.2">
      <c r="A606" t="s">
        <v>857</v>
      </c>
      <c r="B606">
        <v>4</v>
      </c>
    </row>
    <row r="607" spans="1:2" x14ac:dyDescent="0.2">
      <c r="A607" t="s">
        <v>858</v>
      </c>
      <c r="B607">
        <v>4</v>
      </c>
    </row>
    <row r="608" spans="1:2" x14ac:dyDescent="0.2">
      <c r="A608" t="s">
        <v>859</v>
      </c>
      <c r="B608">
        <v>4</v>
      </c>
    </row>
    <row r="609" spans="1:2" x14ac:dyDescent="0.2">
      <c r="A609" t="s">
        <v>860</v>
      </c>
      <c r="B609">
        <v>4.0999999999999996</v>
      </c>
    </row>
    <row r="610" spans="1:2" x14ac:dyDescent="0.2">
      <c r="A610" t="s">
        <v>861</v>
      </c>
      <c r="B610">
        <v>3.9</v>
      </c>
    </row>
    <row r="611" spans="1:2" x14ac:dyDescent="0.2">
      <c r="A611" t="s">
        <v>862</v>
      </c>
      <c r="B611">
        <v>3.9</v>
      </c>
    </row>
    <row r="612" spans="1:2" x14ac:dyDescent="0.2">
      <c r="A612" t="s">
        <v>863</v>
      </c>
      <c r="B612">
        <v>3.9</v>
      </c>
    </row>
    <row r="613" spans="1:2" x14ac:dyDescent="0.2">
      <c r="A613" t="s">
        <v>864</v>
      </c>
      <c r="B613">
        <v>3.9</v>
      </c>
    </row>
    <row r="614" spans="1:2" x14ac:dyDescent="0.2">
      <c r="A614" t="s">
        <v>153</v>
      </c>
      <c r="B614">
        <v>4.2</v>
      </c>
    </row>
    <row r="615" spans="1:2" x14ac:dyDescent="0.2">
      <c r="A615" t="s">
        <v>865</v>
      </c>
      <c r="B615">
        <v>4.2</v>
      </c>
    </row>
    <row r="616" spans="1:2" x14ac:dyDescent="0.2">
      <c r="A616" t="s">
        <v>866</v>
      </c>
      <c r="B616">
        <v>4.3</v>
      </c>
    </row>
    <row r="617" spans="1:2" x14ac:dyDescent="0.2">
      <c r="A617" t="s">
        <v>154</v>
      </c>
      <c r="B617">
        <v>4.4000000000000004</v>
      </c>
    </row>
    <row r="618" spans="1:2" x14ac:dyDescent="0.2">
      <c r="A618" t="s">
        <v>867</v>
      </c>
      <c r="B618">
        <v>4.3</v>
      </c>
    </row>
    <row r="619" spans="1:2" x14ac:dyDescent="0.2">
      <c r="A619" t="s">
        <v>868</v>
      </c>
      <c r="B619">
        <v>4.5</v>
      </c>
    </row>
    <row r="620" spans="1:2" x14ac:dyDescent="0.2">
      <c r="A620" t="s">
        <v>155</v>
      </c>
      <c r="B620">
        <v>4.5999999999999996</v>
      </c>
    </row>
    <row r="621" spans="1:2" x14ac:dyDescent="0.2">
      <c r="A621" t="s">
        <v>869</v>
      </c>
      <c r="B621">
        <v>4.9000000000000004</v>
      </c>
    </row>
    <row r="622" spans="1:2" x14ac:dyDescent="0.2">
      <c r="A622" t="s">
        <v>870</v>
      </c>
      <c r="B622">
        <v>5</v>
      </c>
    </row>
    <row r="623" spans="1:2" x14ac:dyDescent="0.2">
      <c r="A623" t="s">
        <v>156</v>
      </c>
      <c r="B623">
        <v>5.3</v>
      </c>
    </row>
    <row r="624" spans="1:2" x14ac:dyDescent="0.2">
      <c r="A624" t="s">
        <v>871</v>
      </c>
      <c r="B624">
        <v>5.5</v>
      </c>
    </row>
    <row r="625" spans="1:2" x14ac:dyDescent="0.2">
      <c r="A625" t="s">
        <v>872</v>
      </c>
      <c r="B625">
        <v>5.7</v>
      </c>
    </row>
    <row r="626" spans="1:2" x14ac:dyDescent="0.2">
      <c r="A626" t="s">
        <v>157</v>
      </c>
      <c r="B626">
        <v>5.7</v>
      </c>
    </row>
    <row r="627" spans="1:2" x14ac:dyDescent="0.2">
      <c r="A627" t="s">
        <v>873</v>
      </c>
      <c r="B627">
        <v>5.7</v>
      </c>
    </row>
    <row r="628" spans="1:2" x14ac:dyDescent="0.2">
      <c r="A628" t="s">
        <v>874</v>
      </c>
      <c r="B628">
        <v>5.7</v>
      </c>
    </row>
    <row r="629" spans="1:2" x14ac:dyDescent="0.2">
      <c r="A629" t="s">
        <v>158</v>
      </c>
      <c r="B629">
        <v>5.9</v>
      </c>
    </row>
    <row r="630" spans="1:2" x14ac:dyDescent="0.2">
      <c r="A630" t="s">
        <v>875</v>
      </c>
      <c r="B630">
        <v>5.8</v>
      </c>
    </row>
    <row r="631" spans="1:2" x14ac:dyDescent="0.2">
      <c r="A631" t="s">
        <v>876</v>
      </c>
      <c r="B631">
        <v>5.8</v>
      </c>
    </row>
    <row r="632" spans="1:2" x14ac:dyDescent="0.2">
      <c r="A632" t="s">
        <v>159</v>
      </c>
      <c r="B632">
        <v>5.8</v>
      </c>
    </row>
    <row r="633" spans="1:2" x14ac:dyDescent="0.2">
      <c r="A633" t="s">
        <v>877</v>
      </c>
      <c r="B633">
        <v>5.7</v>
      </c>
    </row>
    <row r="634" spans="1:2" x14ac:dyDescent="0.2">
      <c r="A634" t="s">
        <v>878</v>
      </c>
      <c r="B634">
        <v>5.7</v>
      </c>
    </row>
    <row r="635" spans="1:2" x14ac:dyDescent="0.2">
      <c r="A635" t="s">
        <v>160</v>
      </c>
      <c r="B635">
        <v>5.7</v>
      </c>
    </row>
    <row r="636" spans="1:2" x14ac:dyDescent="0.2">
      <c r="A636" t="s">
        <v>879</v>
      </c>
      <c r="B636">
        <v>5.9</v>
      </c>
    </row>
    <row r="637" spans="1:2" x14ac:dyDescent="0.2">
      <c r="A637" t="s">
        <v>880</v>
      </c>
      <c r="B637">
        <v>6</v>
      </c>
    </row>
    <row r="638" spans="1:2" x14ac:dyDescent="0.2">
      <c r="A638" t="s">
        <v>161</v>
      </c>
      <c r="B638">
        <v>5.8</v>
      </c>
    </row>
    <row r="639" spans="1:2" x14ac:dyDescent="0.2">
      <c r="A639" t="s">
        <v>881</v>
      </c>
      <c r="B639">
        <v>5.9</v>
      </c>
    </row>
    <row r="640" spans="1:2" x14ac:dyDescent="0.2">
      <c r="A640" t="s">
        <v>882</v>
      </c>
      <c r="B640">
        <v>5.9</v>
      </c>
    </row>
    <row r="641" spans="1:2" x14ac:dyDescent="0.2">
      <c r="A641" t="s">
        <v>162</v>
      </c>
      <c r="B641">
        <v>6</v>
      </c>
    </row>
    <row r="642" spans="1:2" x14ac:dyDescent="0.2">
      <c r="A642" t="s">
        <v>883</v>
      </c>
      <c r="B642">
        <v>6.1</v>
      </c>
    </row>
    <row r="643" spans="1:2" x14ac:dyDescent="0.2">
      <c r="A643" t="s">
        <v>884</v>
      </c>
      <c r="B643">
        <v>6.3</v>
      </c>
    </row>
    <row r="644" spans="1:2" x14ac:dyDescent="0.2">
      <c r="A644" t="s">
        <v>163</v>
      </c>
      <c r="B644">
        <v>6.2</v>
      </c>
    </row>
    <row r="645" spans="1:2" x14ac:dyDescent="0.2">
      <c r="A645" t="s">
        <v>885</v>
      </c>
      <c r="B645">
        <v>6.1</v>
      </c>
    </row>
    <row r="646" spans="1:2" x14ac:dyDescent="0.2">
      <c r="A646" t="s">
        <v>886</v>
      </c>
      <c r="B646">
        <v>6.1</v>
      </c>
    </row>
    <row r="647" spans="1:2" x14ac:dyDescent="0.2">
      <c r="A647" t="s">
        <v>164</v>
      </c>
      <c r="B647">
        <v>6</v>
      </c>
    </row>
    <row r="648" spans="1:2" x14ac:dyDescent="0.2">
      <c r="A648" t="s">
        <v>887</v>
      </c>
      <c r="B648">
        <v>5.8</v>
      </c>
    </row>
    <row r="649" spans="1:2" x14ac:dyDescent="0.2">
      <c r="A649" t="s">
        <v>888</v>
      </c>
      <c r="B649">
        <v>5.7</v>
      </c>
    </row>
    <row r="650" spans="1:2" x14ac:dyDescent="0.2">
      <c r="A650" t="s">
        <v>165</v>
      </c>
      <c r="B650">
        <v>5.7</v>
      </c>
    </row>
    <row r="651" spans="1:2" x14ac:dyDescent="0.2">
      <c r="A651" t="s">
        <v>889</v>
      </c>
      <c r="B651">
        <v>5.6</v>
      </c>
    </row>
    <row r="652" spans="1:2" x14ac:dyDescent="0.2">
      <c r="A652" t="s">
        <v>890</v>
      </c>
      <c r="B652">
        <v>5.8</v>
      </c>
    </row>
    <row r="653" spans="1:2" x14ac:dyDescent="0.2">
      <c r="A653" t="s">
        <v>166</v>
      </c>
      <c r="B653">
        <v>5.6</v>
      </c>
    </row>
    <row r="654" spans="1:2" x14ac:dyDescent="0.2">
      <c r="A654" t="s">
        <v>891</v>
      </c>
      <c r="B654">
        <v>5.6</v>
      </c>
    </row>
    <row r="655" spans="1:2" x14ac:dyDescent="0.2">
      <c r="A655" t="s">
        <v>892</v>
      </c>
      <c r="B655">
        <v>5.6</v>
      </c>
    </row>
    <row r="656" spans="1:2" x14ac:dyDescent="0.2">
      <c r="A656" t="s">
        <v>167</v>
      </c>
      <c r="B656">
        <v>5.5</v>
      </c>
    </row>
    <row r="657" spans="1:2" x14ac:dyDescent="0.2">
      <c r="A657" t="s">
        <v>893</v>
      </c>
      <c r="B657">
        <v>5.4</v>
      </c>
    </row>
    <row r="658" spans="1:2" x14ac:dyDescent="0.2">
      <c r="A658" t="s">
        <v>894</v>
      </c>
      <c r="B658">
        <v>5.4</v>
      </c>
    </row>
    <row r="659" spans="1:2" x14ac:dyDescent="0.2">
      <c r="A659" t="s">
        <v>168</v>
      </c>
      <c r="B659">
        <v>5.5</v>
      </c>
    </row>
    <row r="660" spans="1:2" x14ac:dyDescent="0.2">
      <c r="A660" t="s">
        <v>895</v>
      </c>
      <c r="B660">
        <v>5.4</v>
      </c>
    </row>
    <row r="661" spans="1:2" x14ac:dyDescent="0.2">
      <c r="A661" t="s">
        <v>896</v>
      </c>
      <c r="B661">
        <v>5.4</v>
      </c>
    </row>
    <row r="662" spans="1:2" x14ac:dyDescent="0.2">
      <c r="A662" t="s">
        <v>169</v>
      </c>
      <c r="B662">
        <v>5.3</v>
      </c>
    </row>
    <row r="663" spans="1:2" x14ac:dyDescent="0.2">
      <c r="A663" t="s">
        <v>897</v>
      </c>
      <c r="B663">
        <v>5.4</v>
      </c>
    </row>
    <row r="664" spans="1:2" x14ac:dyDescent="0.2">
      <c r="A664" t="s">
        <v>898</v>
      </c>
      <c r="B664">
        <v>5.2</v>
      </c>
    </row>
    <row r="665" spans="1:2" x14ac:dyDescent="0.2">
      <c r="A665" t="s">
        <v>170</v>
      </c>
      <c r="B665">
        <v>5.2</v>
      </c>
    </row>
    <row r="666" spans="1:2" x14ac:dyDescent="0.2">
      <c r="A666" t="s">
        <v>899</v>
      </c>
      <c r="B666">
        <v>5.0999999999999996</v>
      </c>
    </row>
    <row r="667" spans="1:2" x14ac:dyDescent="0.2">
      <c r="A667" t="s">
        <v>900</v>
      </c>
      <c r="B667">
        <v>5</v>
      </c>
    </row>
    <row r="668" spans="1:2" x14ac:dyDescent="0.2">
      <c r="A668" t="s">
        <v>171</v>
      </c>
      <c r="B668">
        <v>5</v>
      </c>
    </row>
    <row r="669" spans="1:2" x14ac:dyDescent="0.2">
      <c r="A669" t="s">
        <v>901</v>
      </c>
      <c r="B669">
        <v>4.9000000000000004</v>
      </c>
    </row>
    <row r="670" spans="1:2" x14ac:dyDescent="0.2">
      <c r="A670" t="s">
        <v>902</v>
      </c>
      <c r="B670">
        <v>5</v>
      </c>
    </row>
    <row r="671" spans="1:2" x14ac:dyDescent="0.2">
      <c r="A671" t="s">
        <v>172</v>
      </c>
      <c r="B671">
        <v>5</v>
      </c>
    </row>
    <row r="672" spans="1:2" x14ac:dyDescent="0.2">
      <c r="A672" t="s">
        <v>903</v>
      </c>
      <c r="B672">
        <v>5</v>
      </c>
    </row>
    <row r="673" spans="1:2" x14ac:dyDescent="0.2">
      <c r="A673" t="s">
        <v>904</v>
      </c>
      <c r="B673">
        <v>4.9000000000000004</v>
      </c>
    </row>
    <row r="674" spans="1:2" x14ac:dyDescent="0.2">
      <c r="A674" t="s">
        <v>173</v>
      </c>
      <c r="B674">
        <v>4.7</v>
      </c>
    </row>
    <row r="675" spans="1:2" x14ac:dyDescent="0.2">
      <c r="A675" t="s">
        <v>905</v>
      </c>
      <c r="B675">
        <v>4.8</v>
      </c>
    </row>
    <row r="676" spans="1:2" x14ac:dyDescent="0.2">
      <c r="A676" t="s">
        <v>906</v>
      </c>
      <c r="B676">
        <v>4.7</v>
      </c>
    </row>
    <row r="677" spans="1:2" x14ac:dyDescent="0.2">
      <c r="A677" t="s">
        <v>174</v>
      </c>
      <c r="B677">
        <v>4.7</v>
      </c>
    </row>
    <row r="678" spans="1:2" x14ac:dyDescent="0.2">
      <c r="A678" t="s">
        <v>907</v>
      </c>
      <c r="B678">
        <v>4.5999999999999996</v>
      </c>
    </row>
    <row r="679" spans="1:2" x14ac:dyDescent="0.2">
      <c r="A679" t="s">
        <v>908</v>
      </c>
      <c r="B679">
        <v>4.5999999999999996</v>
      </c>
    </row>
    <row r="680" spans="1:2" x14ac:dyDescent="0.2">
      <c r="A680" t="s">
        <v>175</v>
      </c>
      <c r="B680">
        <v>4.7</v>
      </c>
    </row>
    <row r="681" spans="1:2" x14ac:dyDescent="0.2">
      <c r="A681" t="s">
        <v>909</v>
      </c>
      <c r="B681">
        <v>4.7</v>
      </c>
    </row>
    <row r="682" spans="1:2" x14ac:dyDescent="0.2">
      <c r="A682" t="s">
        <v>910</v>
      </c>
      <c r="B682">
        <v>4.5</v>
      </c>
    </row>
    <row r="683" spans="1:2" x14ac:dyDescent="0.2">
      <c r="A683" t="s">
        <v>176</v>
      </c>
      <c r="B683">
        <v>4.4000000000000004</v>
      </c>
    </row>
    <row r="684" spans="1:2" x14ac:dyDescent="0.2">
      <c r="A684" t="s">
        <v>911</v>
      </c>
      <c r="B684">
        <v>4.5</v>
      </c>
    </row>
    <row r="685" spans="1:2" x14ac:dyDescent="0.2">
      <c r="A685" t="s">
        <v>912</v>
      </c>
      <c r="B685">
        <v>4.4000000000000004</v>
      </c>
    </row>
    <row r="686" spans="1:2" x14ac:dyDescent="0.2">
      <c r="A686" t="s">
        <v>177</v>
      </c>
      <c r="B686">
        <v>4.5999999999999996</v>
      </c>
    </row>
    <row r="687" spans="1:2" x14ac:dyDescent="0.2">
      <c r="A687" t="s">
        <v>913</v>
      </c>
      <c r="B687">
        <v>4.5</v>
      </c>
    </row>
    <row r="688" spans="1:2" x14ac:dyDescent="0.2">
      <c r="A688" t="s">
        <v>914</v>
      </c>
      <c r="B688">
        <v>4.4000000000000004</v>
      </c>
    </row>
    <row r="689" spans="1:2" x14ac:dyDescent="0.2">
      <c r="A689" t="s">
        <v>178</v>
      </c>
      <c r="B689">
        <v>4.5</v>
      </c>
    </row>
    <row r="690" spans="1:2" x14ac:dyDescent="0.2">
      <c r="A690" t="s">
        <v>915</v>
      </c>
      <c r="B690">
        <v>4.4000000000000004</v>
      </c>
    </row>
    <row r="691" spans="1:2" x14ac:dyDescent="0.2">
      <c r="A691" t="s">
        <v>916</v>
      </c>
      <c r="B691">
        <v>4.5999999999999996</v>
      </c>
    </row>
    <row r="692" spans="1:2" x14ac:dyDescent="0.2">
      <c r="A692" t="s">
        <v>179</v>
      </c>
      <c r="B692">
        <v>4.7</v>
      </c>
    </row>
    <row r="693" spans="1:2" x14ac:dyDescent="0.2">
      <c r="A693" t="s">
        <v>917</v>
      </c>
      <c r="B693">
        <v>4.5999999999999996</v>
      </c>
    </row>
    <row r="694" spans="1:2" x14ac:dyDescent="0.2">
      <c r="A694" t="s">
        <v>918</v>
      </c>
      <c r="B694">
        <v>4.7</v>
      </c>
    </row>
    <row r="695" spans="1:2" x14ac:dyDescent="0.2">
      <c r="A695" t="s">
        <v>180</v>
      </c>
      <c r="B695">
        <v>4.7</v>
      </c>
    </row>
    <row r="696" spans="1:2" x14ac:dyDescent="0.2">
      <c r="A696" t="s">
        <v>919</v>
      </c>
      <c r="B696">
        <v>4.7</v>
      </c>
    </row>
    <row r="697" spans="1:2" x14ac:dyDescent="0.2">
      <c r="A697" t="s">
        <v>920</v>
      </c>
      <c r="B697">
        <v>5</v>
      </c>
    </row>
    <row r="698" spans="1:2" x14ac:dyDescent="0.2">
      <c r="A698" t="s">
        <v>181</v>
      </c>
      <c r="B698">
        <v>5</v>
      </c>
    </row>
    <row r="699" spans="1:2" x14ac:dyDescent="0.2">
      <c r="A699" t="s">
        <v>921</v>
      </c>
      <c r="B699">
        <v>4.9000000000000004</v>
      </c>
    </row>
    <row r="700" spans="1:2" x14ac:dyDescent="0.2">
      <c r="A700" t="s">
        <v>922</v>
      </c>
      <c r="B700">
        <v>5.0999999999999996</v>
      </c>
    </row>
    <row r="701" spans="1:2" x14ac:dyDescent="0.2">
      <c r="A701" t="s">
        <v>182</v>
      </c>
      <c r="B701">
        <v>5</v>
      </c>
    </row>
    <row r="702" spans="1:2" x14ac:dyDescent="0.2">
      <c r="A702" t="s">
        <v>923</v>
      </c>
      <c r="B702">
        <v>5.4</v>
      </c>
    </row>
    <row r="703" spans="1:2" x14ac:dyDescent="0.2">
      <c r="A703" t="s">
        <v>924</v>
      </c>
      <c r="B703">
        <v>5.6</v>
      </c>
    </row>
    <row r="704" spans="1:2" x14ac:dyDescent="0.2">
      <c r="A704" t="s">
        <v>183</v>
      </c>
      <c r="B704">
        <v>5.8</v>
      </c>
    </row>
    <row r="705" spans="1:2" x14ac:dyDescent="0.2">
      <c r="A705" t="s">
        <v>925</v>
      </c>
      <c r="B705">
        <v>6.1</v>
      </c>
    </row>
    <row r="706" spans="1:2" x14ac:dyDescent="0.2">
      <c r="A706" t="s">
        <v>926</v>
      </c>
      <c r="B706">
        <v>6.1</v>
      </c>
    </row>
    <row r="707" spans="1:2" x14ac:dyDescent="0.2">
      <c r="A707" t="s">
        <v>184</v>
      </c>
      <c r="B707">
        <v>6.5</v>
      </c>
    </row>
    <row r="708" spans="1:2" x14ac:dyDescent="0.2">
      <c r="A708" t="s">
        <v>927</v>
      </c>
      <c r="B708">
        <v>6.8</v>
      </c>
    </row>
    <row r="709" spans="1:2" x14ac:dyDescent="0.2">
      <c r="A709" t="s">
        <v>928</v>
      </c>
      <c r="B709">
        <v>7.3</v>
      </c>
    </row>
    <row r="710" spans="1:2" x14ac:dyDescent="0.2">
      <c r="A710" t="s">
        <v>185</v>
      </c>
      <c r="B710">
        <v>7.8</v>
      </c>
    </row>
    <row r="711" spans="1:2" x14ac:dyDescent="0.2">
      <c r="A711" t="s">
        <v>929</v>
      </c>
      <c r="B711">
        <v>8.3000000000000007</v>
      </c>
    </row>
    <row r="712" spans="1:2" x14ac:dyDescent="0.2">
      <c r="A712" t="s">
        <v>930</v>
      </c>
      <c r="B712">
        <v>8.6999999999999993</v>
      </c>
    </row>
    <row r="713" spans="1:2" x14ac:dyDescent="0.2">
      <c r="A713" t="s">
        <v>186</v>
      </c>
      <c r="B713">
        <v>9</v>
      </c>
    </row>
    <row r="714" spans="1:2" x14ac:dyDescent="0.2">
      <c r="A714" t="s">
        <v>931</v>
      </c>
      <c r="B714">
        <v>9.4</v>
      </c>
    </row>
    <row r="715" spans="1:2" x14ac:dyDescent="0.2">
      <c r="A715" t="s">
        <v>932</v>
      </c>
      <c r="B715">
        <v>9.5</v>
      </c>
    </row>
    <row r="716" spans="1:2" x14ac:dyDescent="0.2">
      <c r="A716" t="s">
        <v>187</v>
      </c>
      <c r="B716">
        <v>9.5</v>
      </c>
    </row>
    <row r="717" spans="1:2" x14ac:dyDescent="0.2">
      <c r="A717" t="s">
        <v>933</v>
      </c>
      <c r="B717">
        <v>9.6</v>
      </c>
    </row>
    <row r="718" spans="1:2" x14ac:dyDescent="0.2">
      <c r="A718" t="s">
        <v>934</v>
      </c>
      <c r="B718">
        <v>9.8000000000000007</v>
      </c>
    </row>
    <row r="719" spans="1:2" x14ac:dyDescent="0.2">
      <c r="A719" t="s">
        <v>188</v>
      </c>
      <c r="B719">
        <v>10</v>
      </c>
    </row>
    <row r="720" spans="1:2" x14ac:dyDescent="0.2">
      <c r="A720" t="s">
        <v>935</v>
      </c>
      <c r="B720">
        <v>9.9</v>
      </c>
    </row>
    <row r="721" spans="1:2" x14ac:dyDescent="0.2">
      <c r="A721" t="s">
        <v>936</v>
      </c>
      <c r="B721">
        <v>9.9</v>
      </c>
    </row>
    <row r="722" spans="1:2" x14ac:dyDescent="0.2">
      <c r="A722" t="s">
        <v>189</v>
      </c>
      <c r="B722">
        <v>9.8000000000000007</v>
      </c>
    </row>
    <row r="723" spans="1:2" x14ac:dyDescent="0.2">
      <c r="A723" t="s">
        <v>937</v>
      </c>
      <c r="B723">
        <v>9.8000000000000007</v>
      </c>
    </row>
    <row r="724" spans="1:2" x14ac:dyDescent="0.2">
      <c r="A724" t="s">
        <v>938</v>
      </c>
      <c r="B724">
        <v>9.9</v>
      </c>
    </row>
    <row r="725" spans="1:2" x14ac:dyDescent="0.2">
      <c r="A725" t="s">
        <v>190</v>
      </c>
      <c r="B725">
        <v>9.9</v>
      </c>
    </row>
    <row r="726" spans="1:2" x14ac:dyDescent="0.2">
      <c r="A726" t="s">
        <v>939</v>
      </c>
      <c r="B726">
        <v>9.6</v>
      </c>
    </row>
    <row r="727" spans="1:2" x14ac:dyDescent="0.2">
      <c r="A727" t="s">
        <v>940</v>
      </c>
      <c r="B727">
        <v>9.4</v>
      </c>
    </row>
    <row r="728" spans="1:2" x14ac:dyDescent="0.2">
      <c r="A728" t="s">
        <v>191</v>
      </c>
      <c r="B728">
        <v>9.4</v>
      </c>
    </row>
    <row r="729" spans="1:2" x14ac:dyDescent="0.2">
      <c r="A729" t="s">
        <v>941</v>
      </c>
      <c r="B729">
        <v>9.5</v>
      </c>
    </row>
    <row r="730" spans="1:2" x14ac:dyDescent="0.2">
      <c r="A730" t="s">
        <v>942</v>
      </c>
      <c r="B730">
        <v>9.5</v>
      </c>
    </row>
    <row r="731" spans="1:2" x14ac:dyDescent="0.2">
      <c r="A731" t="s">
        <v>192</v>
      </c>
      <c r="B731">
        <v>9.4</v>
      </c>
    </row>
    <row r="732" spans="1:2" x14ac:dyDescent="0.2">
      <c r="A732" t="s">
        <v>943</v>
      </c>
      <c r="B732">
        <v>9.8000000000000007</v>
      </c>
    </row>
    <row r="733" spans="1:2" x14ac:dyDescent="0.2">
      <c r="A733" t="s">
        <v>944</v>
      </c>
      <c r="B733">
        <v>9.3000000000000007</v>
      </c>
    </row>
    <row r="734" spans="1:2" x14ac:dyDescent="0.2">
      <c r="A734" t="s">
        <v>193</v>
      </c>
      <c r="B734">
        <v>9.1</v>
      </c>
    </row>
    <row r="735" spans="1:2" x14ac:dyDescent="0.2">
      <c r="A735" t="s">
        <v>945</v>
      </c>
      <c r="B735">
        <v>9</v>
      </c>
    </row>
    <row r="736" spans="1:2" x14ac:dyDescent="0.2">
      <c r="A736" t="s">
        <v>946</v>
      </c>
      <c r="B736">
        <v>9</v>
      </c>
    </row>
    <row r="737" spans="1:2" x14ac:dyDescent="0.2">
      <c r="A737" t="s">
        <v>194</v>
      </c>
      <c r="B737">
        <v>9.1</v>
      </c>
    </row>
    <row r="738" spans="1:2" x14ac:dyDescent="0.2">
      <c r="A738" t="s">
        <v>947</v>
      </c>
      <c r="B738">
        <v>9</v>
      </c>
    </row>
    <row r="739" spans="1:2" x14ac:dyDescent="0.2">
      <c r="A739" t="s">
        <v>948</v>
      </c>
      <c r="B739">
        <v>9.1</v>
      </c>
    </row>
    <row r="740" spans="1:2" x14ac:dyDescent="0.2">
      <c r="A740" t="s">
        <v>195</v>
      </c>
      <c r="B740">
        <v>9</v>
      </c>
    </row>
    <row r="741" spans="1:2" x14ac:dyDescent="0.2">
      <c r="A741" t="s">
        <v>949</v>
      </c>
      <c r="B741">
        <v>9</v>
      </c>
    </row>
    <row r="742" spans="1:2" x14ac:dyDescent="0.2">
      <c r="A742" t="s">
        <v>950</v>
      </c>
      <c r="B742">
        <v>9</v>
      </c>
    </row>
    <row r="743" spans="1:2" x14ac:dyDescent="0.2">
      <c r="A743" t="s">
        <v>196</v>
      </c>
      <c r="B743">
        <v>8.8000000000000007</v>
      </c>
    </row>
    <row r="744" spans="1:2" x14ac:dyDescent="0.2">
      <c r="A744" t="s">
        <v>951</v>
      </c>
      <c r="B744">
        <v>8.6</v>
      </c>
    </row>
    <row r="745" spans="1:2" x14ac:dyDescent="0.2">
      <c r="A745" t="s">
        <v>952</v>
      </c>
      <c r="B745">
        <v>8.5</v>
      </c>
    </row>
    <row r="746" spans="1:2" x14ac:dyDescent="0.2">
      <c r="A746" t="s">
        <v>197</v>
      </c>
      <c r="B746">
        <v>8.3000000000000007</v>
      </c>
    </row>
    <row r="747" spans="1:2" x14ac:dyDescent="0.2">
      <c r="A747" t="s">
        <v>953</v>
      </c>
      <c r="B747">
        <v>8.3000000000000007</v>
      </c>
    </row>
    <row r="748" spans="1:2" x14ac:dyDescent="0.2">
      <c r="A748" t="s">
        <v>954</v>
      </c>
      <c r="B748">
        <v>8.1999999999999993</v>
      </c>
    </row>
    <row r="749" spans="1:2" x14ac:dyDescent="0.2">
      <c r="A749" t="s">
        <v>198</v>
      </c>
      <c r="B749">
        <v>8.1999999999999993</v>
      </c>
    </row>
    <row r="750" spans="1:2" x14ac:dyDescent="0.2">
      <c r="A750" t="s">
        <v>955</v>
      </c>
      <c r="B750">
        <v>8.1999999999999993</v>
      </c>
    </row>
    <row r="751" spans="1:2" x14ac:dyDescent="0.2">
      <c r="A751" t="s">
        <v>956</v>
      </c>
      <c r="B751">
        <v>8.1999999999999993</v>
      </c>
    </row>
    <row r="752" spans="1:2" x14ac:dyDescent="0.2">
      <c r="A752" t="s">
        <v>199</v>
      </c>
      <c r="B752">
        <v>8.1999999999999993</v>
      </c>
    </row>
    <row r="753" spans="1:2" x14ac:dyDescent="0.2">
      <c r="A753" t="s">
        <v>957</v>
      </c>
      <c r="B753">
        <v>8.1</v>
      </c>
    </row>
    <row r="754" spans="1:2" x14ac:dyDescent="0.2">
      <c r="A754" t="s">
        <v>958</v>
      </c>
      <c r="B754">
        <v>7.8</v>
      </c>
    </row>
    <row r="755" spans="1:2" x14ac:dyDescent="0.2">
      <c r="A755" t="s">
        <v>200</v>
      </c>
      <c r="B755">
        <v>7.8</v>
      </c>
    </row>
    <row r="756" spans="1:2" x14ac:dyDescent="0.2">
      <c r="A756" t="s">
        <v>959</v>
      </c>
      <c r="B756">
        <v>7.7</v>
      </c>
    </row>
    <row r="757" spans="1:2" x14ac:dyDescent="0.2">
      <c r="A757" t="s">
        <v>960</v>
      </c>
      <c r="B757">
        <v>7.9</v>
      </c>
    </row>
    <row r="758" spans="1:2" x14ac:dyDescent="0.2">
      <c r="A758" t="s">
        <v>201</v>
      </c>
      <c r="B758">
        <v>8</v>
      </c>
    </row>
    <row r="759" spans="1:2" x14ac:dyDescent="0.2">
      <c r="A759" t="s">
        <v>961</v>
      </c>
      <c r="B759">
        <v>7.7</v>
      </c>
    </row>
    <row r="760" spans="1:2" x14ac:dyDescent="0.2">
      <c r="A760" t="s">
        <v>962</v>
      </c>
      <c r="B760">
        <v>7.5</v>
      </c>
    </row>
    <row r="761" spans="1:2" x14ac:dyDescent="0.2">
      <c r="A761" t="s">
        <v>202</v>
      </c>
      <c r="B761">
        <v>7.6</v>
      </c>
    </row>
    <row r="762" spans="1:2" x14ac:dyDescent="0.2">
      <c r="A762" t="s">
        <v>963</v>
      </c>
      <c r="B762">
        <v>7.5</v>
      </c>
    </row>
    <row r="763" spans="1:2" x14ac:dyDescent="0.2">
      <c r="A763" t="s">
        <v>964</v>
      </c>
      <c r="B763">
        <v>7.5</v>
      </c>
    </row>
    <row r="764" spans="1:2" x14ac:dyDescent="0.2">
      <c r="A764" t="s">
        <v>203</v>
      </c>
      <c r="B764">
        <v>7.3</v>
      </c>
    </row>
    <row r="765" spans="1:2" x14ac:dyDescent="0.2">
      <c r="A765" t="s">
        <v>965</v>
      </c>
      <c r="B765">
        <v>7.2</v>
      </c>
    </row>
    <row r="766" spans="1:2" x14ac:dyDescent="0.2">
      <c r="A766" t="s">
        <v>966</v>
      </c>
      <c r="B766">
        <v>7.2</v>
      </c>
    </row>
    <row r="767" spans="1:2" x14ac:dyDescent="0.2">
      <c r="A767" t="s">
        <v>204</v>
      </c>
      <c r="B767">
        <v>7.2</v>
      </c>
    </row>
    <row r="768" spans="1:2" x14ac:dyDescent="0.2">
      <c r="A768" t="s">
        <v>967</v>
      </c>
      <c r="B768">
        <v>6.9</v>
      </c>
    </row>
    <row r="769" spans="1:2" x14ac:dyDescent="0.2">
      <c r="A769" t="s">
        <v>968</v>
      </c>
      <c r="B769">
        <v>6.7</v>
      </c>
    </row>
    <row r="770" spans="1:2" x14ac:dyDescent="0.2">
      <c r="A770" t="s">
        <v>205</v>
      </c>
      <c r="B770">
        <v>6.6</v>
      </c>
    </row>
    <row r="771" spans="1:2" x14ac:dyDescent="0.2">
      <c r="A771" t="s">
        <v>969</v>
      </c>
      <c r="B771">
        <v>6.7</v>
      </c>
    </row>
    <row r="772" spans="1:2" x14ac:dyDescent="0.2">
      <c r="A772" t="s">
        <v>970</v>
      </c>
      <c r="B772">
        <v>6.7</v>
      </c>
    </row>
    <row r="773" spans="1:2" x14ac:dyDescent="0.2">
      <c r="A773" t="s">
        <v>206</v>
      </c>
      <c r="B773">
        <v>6.2</v>
      </c>
    </row>
    <row r="774" spans="1:2" x14ac:dyDescent="0.2">
      <c r="A774" t="s">
        <v>971</v>
      </c>
      <c r="B774">
        <v>6.3</v>
      </c>
    </row>
    <row r="775" spans="1:2" x14ac:dyDescent="0.2">
      <c r="A775" t="s">
        <v>972</v>
      </c>
      <c r="B775">
        <v>6.1</v>
      </c>
    </row>
    <row r="776" spans="1:2" x14ac:dyDescent="0.2">
      <c r="A776" t="s">
        <v>207</v>
      </c>
      <c r="B776">
        <v>6.2</v>
      </c>
    </row>
    <row r="777" spans="1:2" x14ac:dyDescent="0.2">
      <c r="A777" t="s">
        <v>973</v>
      </c>
      <c r="B777">
        <v>6.1</v>
      </c>
    </row>
    <row r="778" spans="1:2" x14ac:dyDescent="0.2">
      <c r="A778" t="s">
        <v>974</v>
      </c>
      <c r="B778">
        <v>5.9</v>
      </c>
    </row>
    <row r="779" spans="1:2" x14ac:dyDescent="0.2">
      <c r="A779" t="s">
        <v>208</v>
      </c>
      <c r="B779">
        <v>5.7</v>
      </c>
    </row>
    <row r="780" spans="1:2" x14ac:dyDescent="0.2">
      <c r="A780" t="s">
        <v>975</v>
      </c>
      <c r="B780">
        <v>5.8</v>
      </c>
    </row>
    <row r="781" spans="1:2" x14ac:dyDescent="0.2">
      <c r="A781" t="s">
        <v>976</v>
      </c>
      <c r="B781">
        <v>5.6</v>
      </c>
    </row>
    <row r="782" spans="1:2" x14ac:dyDescent="0.2">
      <c r="A782" t="s">
        <v>209</v>
      </c>
      <c r="B782">
        <v>5.7</v>
      </c>
    </row>
    <row r="783" spans="1:2" x14ac:dyDescent="0.2">
      <c r="A783" t="s">
        <v>977</v>
      </c>
      <c r="B783">
        <v>5.5</v>
      </c>
    </row>
    <row r="784" spans="1:2" x14ac:dyDescent="0.2">
      <c r="A784" t="s">
        <v>978</v>
      </c>
      <c r="B784">
        <v>5.4</v>
      </c>
    </row>
    <row r="785" spans="1:2" x14ac:dyDescent="0.2">
      <c r="A785" t="s">
        <v>210</v>
      </c>
      <c r="B785">
        <v>5.4</v>
      </c>
    </row>
    <row r="786" spans="1:2" x14ac:dyDescent="0.2">
      <c r="A786" t="s">
        <v>979</v>
      </c>
      <c r="B786">
        <v>5.6</v>
      </c>
    </row>
    <row r="787" spans="1:2" x14ac:dyDescent="0.2">
      <c r="A787" t="s">
        <v>980</v>
      </c>
      <c r="B787">
        <v>5.3</v>
      </c>
    </row>
    <row r="788" spans="1:2" x14ac:dyDescent="0.2">
      <c r="A788" t="s">
        <v>211</v>
      </c>
      <c r="B788">
        <v>5.2</v>
      </c>
    </row>
    <row r="789" spans="1:2" x14ac:dyDescent="0.2">
      <c r="A789" t="s">
        <v>981</v>
      </c>
      <c r="B789">
        <v>5.0999999999999996</v>
      </c>
    </row>
    <row r="790" spans="1:2" x14ac:dyDescent="0.2">
      <c r="A790" t="s">
        <v>982</v>
      </c>
      <c r="B790">
        <v>5</v>
      </c>
    </row>
    <row r="791" spans="1:2" x14ac:dyDescent="0.2">
      <c r="A791" t="s">
        <v>212</v>
      </c>
      <c r="B791">
        <v>5</v>
      </c>
    </row>
    <row r="792" spans="1:2" x14ac:dyDescent="0.2">
      <c r="A792" t="s">
        <v>983</v>
      </c>
      <c r="B792">
        <v>5.0999999999999996</v>
      </c>
    </row>
    <row r="793" spans="1:2" x14ac:dyDescent="0.2">
      <c r="A793" t="s">
        <v>984</v>
      </c>
      <c r="B793">
        <v>5</v>
      </c>
    </row>
    <row r="794" spans="1:2" x14ac:dyDescent="0.2">
      <c r="A794" t="s">
        <v>213</v>
      </c>
      <c r="B794">
        <v>4.8</v>
      </c>
    </row>
    <row r="795" spans="1:2" x14ac:dyDescent="0.2">
      <c r="A795" t="s">
        <v>985</v>
      </c>
      <c r="B795">
        <v>4.9000000000000004</v>
      </c>
    </row>
    <row r="796" spans="1:2" x14ac:dyDescent="0.2">
      <c r="A796" t="s">
        <v>986</v>
      </c>
      <c r="B796">
        <v>5</v>
      </c>
    </row>
    <row r="797" spans="1:2" x14ac:dyDescent="0.2">
      <c r="A797" t="s">
        <v>214</v>
      </c>
      <c r="B797">
        <v>5.0999999999999996</v>
      </c>
    </row>
    <row r="798" spans="1:2" x14ac:dyDescent="0.2">
      <c r="A798" t="s">
        <v>987</v>
      </c>
      <c r="B798">
        <v>4.8</v>
      </c>
    </row>
    <row r="799" spans="1:2" x14ac:dyDescent="0.2">
      <c r="A799" t="s">
        <v>988</v>
      </c>
      <c r="B799">
        <v>4.9000000000000004</v>
      </c>
    </row>
    <row r="800" spans="1:2" x14ac:dyDescent="0.2">
      <c r="A800" t="s">
        <v>215</v>
      </c>
      <c r="B800">
        <v>4.8</v>
      </c>
    </row>
    <row r="801" spans="1:2" x14ac:dyDescent="0.2">
      <c r="A801" t="s">
        <v>989</v>
      </c>
      <c r="B801">
        <v>4.9000000000000004</v>
      </c>
    </row>
    <row r="802" spans="1:2" x14ac:dyDescent="0.2">
      <c r="A802" t="s">
        <v>990</v>
      </c>
      <c r="B802">
        <v>5</v>
      </c>
    </row>
    <row r="803" spans="1:2" x14ac:dyDescent="0.2">
      <c r="A803" t="s">
        <v>216</v>
      </c>
      <c r="B803">
        <v>4.9000000000000004</v>
      </c>
    </row>
    <row r="804" spans="1:2" x14ac:dyDescent="0.2">
      <c r="A804" t="s">
        <v>991</v>
      </c>
      <c r="B804">
        <v>4.7</v>
      </c>
    </row>
    <row r="805" spans="1:2" x14ac:dyDescent="0.2">
      <c r="A805" t="s">
        <v>992</v>
      </c>
      <c r="B805">
        <v>4.7</v>
      </c>
    </row>
    <row r="806" spans="1:2" x14ac:dyDescent="0.2">
      <c r="A806" t="s">
        <v>217</v>
      </c>
      <c r="B806">
        <v>4.7</v>
      </c>
    </row>
    <row r="807" spans="1:2" x14ac:dyDescent="0.2">
      <c r="A807" t="s">
        <v>993</v>
      </c>
      <c r="B807">
        <v>4.5999999999999996</v>
      </c>
    </row>
    <row r="808" spans="1:2" x14ac:dyDescent="0.2">
      <c r="A808" t="s">
        <v>994</v>
      </c>
      <c r="B808">
        <v>4.4000000000000004</v>
      </c>
    </row>
    <row r="809" spans="1:2" x14ac:dyDescent="0.2">
      <c r="A809" t="s">
        <v>218</v>
      </c>
      <c r="B809">
        <v>4.4000000000000004</v>
      </c>
    </row>
    <row r="810" spans="1:2" x14ac:dyDescent="0.2">
      <c r="A810" t="s">
        <v>995</v>
      </c>
      <c r="B810">
        <v>4.4000000000000004</v>
      </c>
    </row>
    <row r="811" spans="1:2" x14ac:dyDescent="0.2">
      <c r="A811" t="s">
        <v>996</v>
      </c>
      <c r="B811">
        <v>4.3</v>
      </c>
    </row>
    <row r="812" spans="1:2" x14ac:dyDescent="0.2">
      <c r="A812" t="s">
        <v>219</v>
      </c>
      <c r="B812">
        <v>4.3</v>
      </c>
    </row>
    <row r="813" spans="1:2" x14ac:dyDescent="0.2">
      <c r="A813" t="s">
        <v>997</v>
      </c>
      <c r="B813">
        <v>4.4000000000000004</v>
      </c>
    </row>
    <row r="814" spans="1:2" x14ac:dyDescent="0.2">
      <c r="A814" t="s">
        <v>998</v>
      </c>
      <c r="B814">
        <v>4.3</v>
      </c>
    </row>
    <row r="815" spans="1:2" x14ac:dyDescent="0.2">
      <c r="A815" t="s">
        <v>220</v>
      </c>
      <c r="B815">
        <v>4.2</v>
      </c>
    </row>
    <row r="816" spans="1:2" x14ac:dyDescent="0.2">
      <c r="A816" t="s">
        <v>999</v>
      </c>
      <c r="B816">
        <v>4.2</v>
      </c>
    </row>
    <row r="817" spans="1:2" x14ac:dyDescent="0.2">
      <c r="A817" t="s">
        <v>1000</v>
      </c>
      <c r="B817">
        <v>4.0999999999999996</v>
      </c>
    </row>
    <row r="818" spans="1:2" x14ac:dyDescent="0.2">
      <c r="A818" t="s">
        <v>221</v>
      </c>
      <c r="B818">
        <v>4</v>
      </c>
    </row>
    <row r="819" spans="1:2" x14ac:dyDescent="0.2">
      <c r="A819" t="s">
        <v>1001</v>
      </c>
      <c r="B819">
        <v>4.0999999999999996</v>
      </c>
    </row>
    <row r="820" spans="1:2" x14ac:dyDescent="0.2">
      <c r="A820" t="s">
        <v>1002</v>
      </c>
      <c r="B820">
        <v>4</v>
      </c>
    </row>
    <row r="821" spans="1:2" x14ac:dyDescent="0.2">
      <c r="A821" t="s">
        <v>222</v>
      </c>
      <c r="B821">
        <v>4</v>
      </c>
    </row>
    <row r="822" spans="1:2" x14ac:dyDescent="0.2">
      <c r="A822" t="s">
        <v>1003</v>
      </c>
      <c r="B822">
        <v>3.8</v>
      </c>
    </row>
    <row r="823" spans="1:2" x14ac:dyDescent="0.2">
      <c r="A823" t="s">
        <v>1004</v>
      </c>
      <c r="B823">
        <v>4</v>
      </c>
    </row>
    <row r="824" spans="1:2" x14ac:dyDescent="0.2">
      <c r="A824" t="s">
        <v>223</v>
      </c>
      <c r="B824">
        <v>3.8</v>
      </c>
    </row>
    <row r="825" spans="1:2" x14ac:dyDescent="0.2">
      <c r="A825" t="s">
        <v>1005</v>
      </c>
      <c r="B825">
        <v>3.8</v>
      </c>
    </row>
    <row r="826" spans="1:2" x14ac:dyDescent="0.2">
      <c r="A826" t="s">
        <v>1006</v>
      </c>
      <c r="B826">
        <v>3.7</v>
      </c>
    </row>
    <row r="827" spans="1:2" x14ac:dyDescent="0.2">
      <c r="A827" t="s">
        <v>224</v>
      </c>
      <c r="B827">
        <v>3.8</v>
      </c>
    </row>
    <row r="828" spans="1:2" x14ac:dyDescent="0.2">
      <c r="A828" t="s">
        <v>1007</v>
      </c>
      <c r="B828">
        <v>3.8</v>
      </c>
    </row>
    <row r="829" spans="1:2" x14ac:dyDescent="0.2">
      <c r="A829" t="s">
        <v>1008</v>
      </c>
      <c r="B829">
        <v>3.9</v>
      </c>
    </row>
    <row r="830" spans="1:2" x14ac:dyDescent="0.2">
      <c r="A830" t="s">
        <v>225</v>
      </c>
      <c r="B830">
        <v>4</v>
      </c>
    </row>
    <row r="831" spans="1:2" x14ac:dyDescent="0.2">
      <c r="A831" t="s">
        <v>1009</v>
      </c>
      <c r="B831">
        <v>3.8</v>
      </c>
    </row>
    <row r="832" spans="1:2" x14ac:dyDescent="0.2">
      <c r="A832" t="s">
        <v>1010</v>
      </c>
      <c r="B832">
        <v>3.8</v>
      </c>
    </row>
    <row r="833" spans="1:2" x14ac:dyDescent="0.2">
      <c r="A833" t="s">
        <v>226</v>
      </c>
      <c r="B833">
        <v>3.7</v>
      </c>
    </row>
    <row r="834" spans="1:2" x14ac:dyDescent="0.2">
      <c r="A834" t="s">
        <v>1011</v>
      </c>
      <c r="B834">
        <v>3.6</v>
      </c>
    </row>
    <row r="835" spans="1:2" x14ac:dyDescent="0.2">
      <c r="A835" t="s">
        <v>1012</v>
      </c>
      <c r="B835">
        <v>3.6</v>
      </c>
    </row>
    <row r="836" spans="1:2" x14ac:dyDescent="0.2">
      <c r="A836" t="s">
        <v>227</v>
      </c>
      <c r="B836">
        <v>3.7</v>
      </c>
    </row>
    <row r="837" spans="1:2" x14ac:dyDescent="0.2">
      <c r="A837" t="s">
        <v>1013</v>
      </c>
      <c r="B837">
        <v>3.6</v>
      </c>
    </row>
    <row r="838" spans="1:2" x14ac:dyDescent="0.2">
      <c r="A838" t="s">
        <v>1014</v>
      </c>
      <c r="B838">
        <v>3.5</v>
      </c>
    </row>
    <row r="839" spans="1:2" x14ac:dyDescent="0.2">
      <c r="A839" t="s">
        <v>228</v>
      </c>
      <c r="B839">
        <v>3.6</v>
      </c>
    </row>
    <row r="840" spans="1:2" x14ac:dyDescent="0.2">
      <c r="A840" t="s">
        <v>1015</v>
      </c>
      <c r="B840">
        <v>3.6</v>
      </c>
    </row>
    <row r="841" spans="1:2" x14ac:dyDescent="0.2">
      <c r="A841" t="s">
        <v>1016</v>
      </c>
      <c r="B841">
        <v>3.6</v>
      </c>
    </row>
    <row r="842" spans="1:2" x14ac:dyDescent="0.2">
      <c r="A842" t="s">
        <v>229</v>
      </c>
      <c r="B842">
        <v>3.6</v>
      </c>
    </row>
    <row r="843" spans="1:2" x14ac:dyDescent="0.2">
      <c r="A843" t="s">
        <v>1017</v>
      </c>
      <c r="B843">
        <v>3.5</v>
      </c>
    </row>
    <row r="844" spans="1:2" x14ac:dyDescent="0.2">
      <c r="A844" t="s">
        <v>1018</v>
      </c>
      <c r="B844">
        <v>4.4000000000000004</v>
      </c>
    </row>
    <row r="845" spans="1:2" x14ac:dyDescent="0.2">
      <c r="A845" t="s">
        <v>230</v>
      </c>
      <c r="B845">
        <v>14.8</v>
      </c>
    </row>
    <row r="846" spans="1:2" x14ac:dyDescent="0.2">
      <c r="A846" t="s">
        <v>1019</v>
      </c>
      <c r="B846">
        <v>13.2</v>
      </c>
    </row>
    <row r="847" spans="1:2" x14ac:dyDescent="0.2">
      <c r="A847" t="s">
        <v>1020</v>
      </c>
      <c r="B847">
        <v>11</v>
      </c>
    </row>
    <row r="848" spans="1:2" x14ac:dyDescent="0.2">
      <c r="A848" t="s">
        <v>231</v>
      </c>
      <c r="B848">
        <v>10.199999999999999</v>
      </c>
    </row>
    <row r="849" spans="1:2" x14ac:dyDescent="0.2">
      <c r="A849" t="s">
        <v>1021</v>
      </c>
      <c r="B849">
        <v>8.4</v>
      </c>
    </row>
    <row r="850" spans="1:2" x14ac:dyDescent="0.2">
      <c r="A850" t="s">
        <v>1022</v>
      </c>
      <c r="B850">
        <v>7.8</v>
      </c>
    </row>
    <row r="851" spans="1:2" x14ac:dyDescent="0.2">
      <c r="A851" t="s">
        <v>232</v>
      </c>
      <c r="B851">
        <v>6.9</v>
      </c>
    </row>
    <row r="852" spans="1:2" x14ac:dyDescent="0.2">
      <c r="A852" t="s">
        <v>1023</v>
      </c>
      <c r="B852">
        <v>6.7</v>
      </c>
    </row>
    <row r="853" spans="1:2" x14ac:dyDescent="0.2">
      <c r="A853" t="s">
        <v>1024</v>
      </c>
      <c r="B853">
        <v>6.7</v>
      </c>
    </row>
    <row r="854" spans="1:2" x14ac:dyDescent="0.2">
      <c r="A854" t="s">
        <v>233</v>
      </c>
      <c r="B854">
        <v>6.4</v>
      </c>
    </row>
    <row r="855" spans="1:2" x14ac:dyDescent="0.2">
      <c r="A855" t="s">
        <v>1025</v>
      </c>
      <c r="B855">
        <v>6.2</v>
      </c>
    </row>
    <row r="856" spans="1:2" x14ac:dyDescent="0.2">
      <c r="A856" t="s">
        <v>1026</v>
      </c>
      <c r="B856">
        <v>6.1</v>
      </c>
    </row>
    <row r="857" spans="1:2" x14ac:dyDescent="0.2">
      <c r="A857" t="s">
        <v>234</v>
      </c>
      <c r="B857">
        <v>6.1</v>
      </c>
    </row>
    <row r="858" spans="1:2" x14ac:dyDescent="0.2">
      <c r="A858" t="s">
        <v>1027</v>
      </c>
      <c r="B858">
        <v>5.8</v>
      </c>
    </row>
    <row r="859" spans="1:2" x14ac:dyDescent="0.2">
      <c r="A859" t="s">
        <v>1028</v>
      </c>
      <c r="B859">
        <v>5.9</v>
      </c>
    </row>
    <row r="860" spans="1:2" x14ac:dyDescent="0.2">
      <c r="A860" t="s">
        <v>235</v>
      </c>
      <c r="B860">
        <v>5.4</v>
      </c>
    </row>
    <row r="861" spans="1:2" x14ac:dyDescent="0.2">
      <c r="A861" t="s">
        <v>1029</v>
      </c>
      <c r="B861">
        <v>5.0999999999999996</v>
      </c>
    </row>
    <row r="862" spans="1:2" x14ac:dyDescent="0.2">
      <c r="A862" t="s">
        <v>1030</v>
      </c>
      <c r="B862">
        <v>4.7</v>
      </c>
    </row>
    <row r="863" spans="1:2" x14ac:dyDescent="0.2">
      <c r="A863" t="s">
        <v>236</v>
      </c>
      <c r="B863">
        <v>4.5</v>
      </c>
    </row>
    <row r="864" spans="1:2" x14ac:dyDescent="0.2">
      <c r="A864" t="s">
        <v>1031</v>
      </c>
      <c r="B864">
        <v>4.0999999999999996</v>
      </c>
    </row>
    <row r="865" spans="1:2" x14ac:dyDescent="0.2">
      <c r="A865" t="s">
        <v>1032</v>
      </c>
      <c r="B865">
        <v>3.9</v>
      </c>
    </row>
    <row r="866" spans="1:2" x14ac:dyDescent="0.2">
      <c r="A866" t="s">
        <v>237</v>
      </c>
      <c r="B866">
        <v>4</v>
      </c>
    </row>
    <row r="867" spans="1:2" x14ac:dyDescent="0.2">
      <c r="A867" t="s">
        <v>1033</v>
      </c>
      <c r="B867">
        <v>3.9</v>
      </c>
    </row>
    <row r="868" spans="1:2" x14ac:dyDescent="0.2">
      <c r="A868" t="s">
        <v>1034</v>
      </c>
      <c r="B868">
        <v>3.7</v>
      </c>
    </row>
    <row r="869" spans="1:2" x14ac:dyDescent="0.2">
      <c r="A869" t="s">
        <v>238</v>
      </c>
      <c r="B869">
        <v>3.7</v>
      </c>
    </row>
    <row r="870" spans="1:2" x14ac:dyDescent="0.2">
      <c r="A870" t="s">
        <v>1035</v>
      </c>
      <c r="B870">
        <v>3.6</v>
      </c>
    </row>
    <row r="871" spans="1:2" x14ac:dyDescent="0.2">
      <c r="A871" t="s">
        <v>1036</v>
      </c>
      <c r="B871">
        <v>3.6</v>
      </c>
    </row>
    <row r="872" spans="1:2" x14ac:dyDescent="0.2">
      <c r="A872" t="s">
        <v>239</v>
      </c>
      <c r="B872">
        <v>3.5</v>
      </c>
    </row>
    <row r="873" spans="1:2" x14ac:dyDescent="0.2">
      <c r="A873" t="s">
        <v>1037</v>
      </c>
      <c r="B873">
        <v>3.6</v>
      </c>
    </row>
    <row r="874" spans="1:2" x14ac:dyDescent="0.2">
      <c r="A874" t="s">
        <v>1038</v>
      </c>
      <c r="B874">
        <v>3.5</v>
      </c>
    </row>
    <row r="875" spans="1:2" x14ac:dyDescent="0.2">
      <c r="A875" t="s">
        <v>240</v>
      </c>
      <c r="B875">
        <v>3.6</v>
      </c>
    </row>
    <row r="876" spans="1:2" x14ac:dyDescent="0.2">
      <c r="A876" t="s">
        <v>1039</v>
      </c>
      <c r="B876">
        <v>3.6</v>
      </c>
    </row>
    <row r="877" spans="1:2" x14ac:dyDescent="0.2">
      <c r="A877" t="s">
        <v>1040</v>
      </c>
      <c r="B877">
        <v>3.5</v>
      </c>
    </row>
    <row r="878" spans="1:2" x14ac:dyDescent="0.2">
      <c r="A878" t="s">
        <v>241</v>
      </c>
      <c r="B878">
        <v>3.5</v>
      </c>
    </row>
    <row r="879" spans="1:2" x14ac:dyDescent="0.2">
      <c r="A879" t="s">
        <v>1041</v>
      </c>
      <c r="B879">
        <v>3.6</v>
      </c>
    </row>
    <row r="880" spans="1:2" x14ac:dyDescent="0.2">
      <c r="A880" t="s">
        <v>1042</v>
      </c>
      <c r="B880">
        <v>3.5</v>
      </c>
    </row>
    <row r="881" spans="1:2" x14ac:dyDescent="0.2">
      <c r="A881" t="s">
        <v>242</v>
      </c>
      <c r="B881">
        <v>3.4</v>
      </c>
    </row>
    <row r="882" spans="1:2" x14ac:dyDescent="0.2">
      <c r="A882" t="s">
        <v>1043</v>
      </c>
      <c r="B882">
        <v>3.6</v>
      </c>
    </row>
    <row r="883" spans="1:2" x14ac:dyDescent="0.2">
      <c r="A883" t="s">
        <v>1044</v>
      </c>
      <c r="B883">
        <v>3.6</v>
      </c>
    </row>
    <row r="884" spans="1:2" x14ac:dyDescent="0.2">
      <c r="A884" t="s">
        <v>243</v>
      </c>
      <c r="B884">
        <v>3.5</v>
      </c>
    </row>
    <row r="885" spans="1:2" x14ac:dyDescent="0.2">
      <c r="A885" t="s">
        <v>1045</v>
      </c>
      <c r="B885">
        <v>3.7</v>
      </c>
    </row>
    <row r="886" spans="1:2" x14ac:dyDescent="0.2">
      <c r="A886" t="s">
        <v>1046</v>
      </c>
      <c r="B886">
        <v>3.7</v>
      </c>
    </row>
    <row r="887" spans="1:2" x14ac:dyDescent="0.2">
      <c r="A887" t="s">
        <v>244</v>
      </c>
      <c r="B887">
        <v>3.9</v>
      </c>
    </row>
    <row r="888" spans="1:2" x14ac:dyDescent="0.2">
      <c r="A888" t="s">
        <v>1047</v>
      </c>
      <c r="B888">
        <v>3.7</v>
      </c>
    </row>
    <row r="889" spans="1:2" x14ac:dyDescent="0.2">
      <c r="A889" t="s">
        <v>1048</v>
      </c>
      <c r="B889">
        <v>3.8</v>
      </c>
    </row>
    <row r="890" spans="1:2" x14ac:dyDescent="0.2">
      <c r="A890" t="s">
        <v>245</v>
      </c>
      <c r="B890">
        <v>3.7</v>
      </c>
    </row>
    <row r="891" spans="1:2" x14ac:dyDescent="0.2">
      <c r="A891" t="s">
        <v>1049</v>
      </c>
      <c r="B891">
        <v>3.9</v>
      </c>
    </row>
    <row r="892" spans="1:2" x14ac:dyDescent="0.2">
      <c r="A892" t="s">
        <v>1050</v>
      </c>
      <c r="B892">
        <v>3.9</v>
      </c>
    </row>
    <row r="893" spans="1:2" x14ac:dyDescent="0.2">
      <c r="A893" t="s">
        <v>246</v>
      </c>
      <c r="B893">
        <v>3.9</v>
      </c>
    </row>
    <row r="894" spans="1:2" x14ac:dyDescent="0.2">
      <c r="A894" t="s">
        <v>1051</v>
      </c>
      <c r="B894">
        <v>3.9</v>
      </c>
    </row>
    <row r="895" spans="1:2" x14ac:dyDescent="0.2">
      <c r="A895" t="s">
        <v>1052</v>
      </c>
      <c r="B895">
        <v>4.0999999999999996</v>
      </c>
    </row>
    <row r="896" spans="1:2" x14ac:dyDescent="0.2">
      <c r="A896" t="s">
        <v>247</v>
      </c>
      <c r="B896">
        <v>4.2</v>
      </c>
    </row>
    <row r="897" spans="1:2" x14ac:dyDescent="0.2">
      <c r="A897" t="s">
        <v>1053</v>
      </c>
      <c r="B897">
        <v>4.2</v>
      </c>
    </row>
    <row r="898" spans="1:2" x14ac:dyDescent="0.2">
      <c r="A898" t="s">
        <v>1054</v>
      </c>
      <c r="B898">
        <v>4.0999999999999996</v>
      </c>
    </row>
    <row r="899" spans="1:2" x14ac:dyDescent="0.2">
      <c r="A899" t="s">
        <v>248</v>
      </c>
      <c r="B899">
        <v>4.0999999999999996</v>
      </c>
    </row>
    <row r="900" spans="1:2" x14ac:dyDescent="0.2">
      <c r="A900" t="s">
        <v>1055</v>
      </c>
      <c r="B900">
        <v>4.2</v>
      </c>
    </row>
    <row r="901" spans="1:2" x14ac:dyDescent="0.2">
      <c r="A901" t="s">
        <v>1056</v>
      </c>
      <c r="B901">
        <v>4.0999999999999996</v>
      </c>
    </row>
    <row r="902" spans="1:2" x14ac:dyDescent="0.2">
      <c r="A902" t="s">
        <v>249</v>
      </c>
      <c r="B902">
        <v>4</v>
      </c>
    </row>
    <row r="903" spans="1:2" x14ac:dyDescent="0.2">
      <c r="A903" t="s">
        <v>1057</v>
      </c>
      <c r="B903">
        <v>4.2</v>
      </c>
    </row>
    <row r="904" spans="1:2" x14ac:dyDescent="0.2">
      <c r="A904" t="s">
        <v>1058</v>
      </c>
      <c r="B904">
        <v>4.2</v>
      </c>
    </row>
    <row r="905" spans="1:2" x14ac:dyDescent="0.2">
      <c r="A905" t="s">
        <v>250</v>
      </c>
      <c r="B905">
        <v>4.2</v>
      </c>
    </row>
    <row r="906" spans="1:2" x14ac:dyDescent="0.2">
      <c r="A906" t="s">
        <v>1059</v>
      </c>
      <c r="B906">
        <v>4.3</v>
      </c>
    </row>
    <row r="907" spans="1:2" x14ac:dyDescent="0.2">
      <c r="A907" t="s">
        <v>1060</v>
      </c>
      <c r="B907">
        <v>4.0999999999999996</v>
      </c>
    </row>
    <row r="908" spans="1:2" x14ac:dyDescent="0.2">
      <c r="A908" t="s">
        <v>251</v>
      </c>
      <c r="B908">
        <v>4.3</v>
      </c>
    </row>
    <row r="909" spans="1:2" x14ac:dyDescent="0.2">
      <c r="A909" t="s">
        <v>1061</v>
      </c>
      <c r="B909">
        <v>4.3</v>
      </c>
    </row>
    <row r="910" spans="1:2" x14ac:dyDescent="0.2">
      <c r="A910" t="s">
        <v>1062</v>
      </c>
      <c r="B910">
        <v>4.4000000000000004</v>
      </c>
    </row>
    <row r="911" spans="1:2" x14ac:dyDescent="0.2">
      <c r="A911" t="s">
        <v>252</v>
      </c>
      <c r="B911" t="e">
        <v>#N/A</v>
      </c>
    </row>
    <row r="912" spans="1:2" x14ac:dyDescent="0.2">
      <c r="A912" t="s">
        <v>1063</v>
      </c>
      <c r="B912">
        <v>4.5</v>
      </c>
    </row>
    <row r="913" spans="1:2" x14ac:dyDescent="0.2">
      <c r="A913" t="s">
        <v>1064</v>
      </c>
      <c r="B913">
        <v>4.4000000000000004</v>
      </c>
    </row>
    <row r="914" spans="1:2" x14ac:dyDescent="0.2">
      <c r="A914" t="s">
        <v>1065</v>
      </c>
      <c r="B914">
        <v>4.3</v>
      </c>
    </row>
    <row r="915" spans="1:2" x14ac:dyDescent="0.2">
      <c r="A915" t="s">
        <v>1066</v>
      </c>
      <c r="B915">
        <v>4.4000000000000004</v>
      </c>
    </row>
  </sheetData>
  <hyperlinks>
    <hyperlink ref="F2" location="'Index'!A1" display="Back to Index" xr:uid="{5B2F8927-51AF-8643-9BF9-0D546CCE5CF9}"/>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FB00B-527E-044F-8880-51B783B717AB}">
  <sheetPr codeName="Sheet21">
    <tabColor rgb="FF0070C0"/>
  </sheetPr>
  <dimension ref="A2:J311"/>
  <sheetViews>
    <sheetView workbookViewId="0">
      <pane xSplit="1" ySplit="6" topLeftCell="E7" activePane="bottomRight" state="frozen"/>
      <selection pane="topRight" activeCell="B1" sqref="B1"/>
      <selection pane="bottomLeft" activeCell="A8" sqref="A8"/>
      <selection pane="bottomRight" activeCell="H2" sqref="H2"/>
    </sheetView>
  </sheetViews>
  <sheetFormatPr baseColWidth="10" defaultRowHeight="16" x14ac:dyDescent="0.2"/>
  <cols>
    <col min="1" max="1" width="8.83203125" bestFit="1" customWidth="1"/>
    <col min="2" max="3" width="27.5" bestFit="1" customWidth="1"/>
    <col min="4" max="4" width="12.6640625" bestFit="1" customWidth="1"/>
    <col min="5" max="6" width="16.6640625" bestFit="1" customWidth="1"/>
    <col min="7" max="7" width="27.5" bestFit="1" customWidth="1"/>
    <col min="8" max="8" width="14.83203125" customWidth="1"/>
    <col min="9" max="9" width="10.5" customWidth="1"/>
    <col min="10" max="10" width="12" bestFit="1" customWidth="1"/>
    <col min="11" max="16" width="82.6640625" bestFit="1" customWidth="1"/>
    <col min="17" max="17" width="10.83203125" bestFit="1" customWidth="1"/>
    <col min="18" max="18" width="66.83203125" bestFit="1" customWidth="1"/>
    <col min="19" max="19" width="85.33203125" bestFit="1" customWidth="1"/>
    <col min="20" max="20" width="31" bestFit="1" customWidth="1"/>
    <col min="21" max="21" width="33.6640625" bestFit="1" customWidth="1"/>
    <col min="22" max="22" width="29.5" bestFit="1" customWidth="1"/>
    <col min="23" max="23" width="58.6640625" bestFit="1" customWidth="1"/>
    <col min="24" max="24" width="61.33203125" bestFit="1" customWidth="1"/>
    <col min="25" max="25" width="64.1640625" bestFit="1" customWidth="1"/>
    <col min="26" max="26" width="66.83203125" bestFit="1" customWidth="1"/>
    <col min="27" max="27" width="30.1640625" bestFit="1" customWidth="1"/>
    <col min="28" max="28" width="31.5" bestFit="1" customWidth="1"/>
    <col min="29" max="29" width="12" bestFit="1" customWidth="1"/>
    <col min="30" max="30" width="34.1640625" bestFit="1" customWidth="1"/>
    <col min="31" max="31" width="51.5" bestFit="1" customWidth="1"/>
    <col min="32" max="32" width="54.1640625" bestFit="1" customWidth="1"/>
    <col min="33" max="33" width="64.1640625" bestFit="1" customWidth="1"/>
    <col min="34" max="34" width="66.83203125" bestFit="1" customWidth="1"/>
    <col min="35" max="35" width="38.33203125" bestFit="1" customWidth="1"/>
    <col min="36" max="36" width="39.83203125" bestFit="1" customWidth="1"/>
    <col min="37" max="37" width="38" bestFit="1" customWidth="1"/>
    <col min="38" max="38" width="42.5" bestFit="1" customWidth="1"/>
    <col min="39" max="39" width="27.33203125" bestFit="1" customWidth="1"/>
    <col min="40" max="40" width="9" bestFit="1" customWidth="1"/>
    <col min="41" max="41" width="30" bestFit="1" customWidth="1"/>
    <col min="42" max="42" width="23.33203125" bestFit="1" customWidth="1"/>
  </cols>
  <sheetData>
    <row r="2" spans="1:10" x14ac:dyDescent="0.2">
      <c r="J2" s="8" t="s">
        <v>152</v>
      </c>
    </row>
    <row r="3" spans="1:10" x14ac:dyDescent="0.2">
      <c r="A3" s="67" t="s">
        <v>117</v>
      </c>
      <c r="B3" s="67" t="s">
        <v>99</v>
      </c>
      <c r="C3" s="67" t="s">
        <v>56</v>
      </c>
      <c r="D3" s="67" t="s">
        <v>98</v>
      </c>
    </row>
    <row r="4" spans="1:10" x14ac:dyDescent="0.2">
      <c r="A4" s="57"/>
      <c r="B4" s="57" t="s">
        <v>14</v>
      </c>
      <c r="C4" s="57"/>
      <c r="D4" s="57"/>
    </row>
    <row r="5" spans="1:10" x14ac:dyDescent="0.2">
      <c r="A5" s="57"/>
      <c r="B5" s="57" t="s">
        <v>7</v>
      </c>
      <c r="C5" s="57" t="s">
        <v>18</v>
      </c>
      <c r="D5" s="57"/>
    </row>
    <row r="6" spans="1:10" x14ac:dyDescent="0.2">
      <c r="A6" s="67" t="s">
        <v>92</v>
      </c>
      <c r="B6" s="57" t="s">
        <v>35</v>
      </c>
      <c r="C6" s="57" t="s">
        <v>17</v>
      </c>
      <c r="D6" s="57"/>
    </row>
    <row r="7" spans="1:10" x14ac:dyDescent="0.2">
      <c r="A7" s="68">
        <v>18264</v>
      </c>
      <c r="B7" s="69"/>
      <c r="C7" s="69">
        <v>6.4</v>
      </c>
      <c r="D7" s="57"/>
    </row>
    <row r="8" spans="1:10" x14ac:dyDescent="0.2">
      <c r="A8" s="68">
        <v>18354</v>
      </c>
      <c r="B8" s="69"/>
      <c r="C8" s="69">
        <v>5.6</v>
      </c>
      <c r="D8" s="57"/>
    </row>
    <row r="9" spans="1:10" x14ac:dyDescent="0.2">
      <c r="A9" s="68">
        <v>18445</v>
      </c>
      <c r="B9" s="69"/>
      <c r="C9" s="69">
        <v>4.5999999999999996</v>
      </c>
      <c r="D9" s="57"/>
    </row>
    <row r="10" spans="1:10" x14ac:dyDescent="0.2">
      <c r="A10" s="68">
        <v>18537</v>
      </c>
      <c r="B10" s="69"/>
      <c r="C10" s="69">
        <v>4.2</v>
      </c>
      <c r="D10" s="57"/>
    </row>
    <row r="11" spans="1:10" x14ac:dyDescent="0.2">
      <c r="A11" s="68">
        <v>18629</v>
      </c>
      <c r="B11" s="69"/>
      <c r="C11" s="69">
        <v>3.5</v>
      </c>
      <c r="D11" s="57"/>
    </row>
    <row r="12" spans="1:10" x14ac:dyDescent="0.2">
      <c r="A12" s="68">
        <v>18719</v>
      </c>
      <c r="B12" s="69"/>
      <c r="C12" s="69">
        <v>3.1</v>
      </c>
      <c r="D12" s="57"/>
    </row>
    <row r="13" spans="1:10" x14ac:dyDescent="0.2">
      <c r="A13" s="68">
        <v>18810</v>
      </c>
      <c r="B13" s="69"/>
      <c r="C13" s="69">
        <v>3.2</v>
      </c>
      <c r="D13" s="57"/>
    </row>
    <row r="14" spans="1:10" x14ac:dyDescent="0.2">
      <c r="A14" s="68">
        <v>18902</v>
      </c>
      <c r="B14" s="69"/>
      <c r="C14" s="69">
        <v>3.4</v>
      </c>
      <c r="D14" s="57"/>
    </row>
    <row r="15" spans="1:10" x14ac:dyDescent="0.2">
      <c r="A15" s="68">
        <v>18994</v>
      </c>
      <c r="B15" s="69"/>
      <c r="C15" s="69">
        <v>3.1</v>
      </c>
      <c r="D15" s="57"/>
    </row>
    <row r="16" spans="1:10" x14ac:dyDescent="0.2">
      <c r="A16" s="68">
        <v>19085</v>
      </c>
      <c r="B16" s="69"/>
      <c r="C16" s="69">
        <v>3</v>
      </c>
      <c r="D16" s="57"/>
    </row>
    <row r="17" spans="1:4" x14ac:dyDescent="0.2">
      <c r="A17" s="68">
        <v>19176</v>
      </c>
      <c r="B17" s="69"/>
      <c r="C17" s="69">
        <v>3.2</v>
      </c>
      <c r="D17" s="57"/>
    </row>
    <row r="18" spans="1:4" x14ac:dyDescent="0.2">
      <c r="A18" s="68">
        <v>19268</v>
      </c>
      <c r="B18" s="69"/>
      <c r="C18" s="69">
        <v>2.8</v>
      </c>
      <c r="D18" s="57"/>
    </row>
    <row r="19" spans="1:4" x14ac:dyDescent="0.2">
      <c r="A19" s="68">
        <v>19360</v>
      </c>
      <c r="B19" s="69"/>
      <c r="C19" s="69">
        <v>2.7</v>
      </c>
      <c r="D19" s="57"/>
    </row>
    <row r="20" spans="1:4" x14ac:dyDescent="0.2">
      <c r="A20" s="68">
        <v>19450</v>
      </c>
      <c r="B20" s="69"/>
      <c r="C20" s="69">
        <v>2.6</v>
      </c>
      <c r="D20" s="57"/>
    </row>
    <row r="21" spans="1:4" x14ac:dyDescent="0.2">
      <c r="A21" s="68">
        <v>19541</v>
      </c>
      <c r="B21" s="69"/>
      <c r="C21" s="69">
        <v>2.7</v>
      </c>
      <c r="D21" s="57"/>
    </row>
    <row r="22" spans="1:4" x14ac:dyDescent="0.2">
      <c r="A22" s="68">
        <v>19633</v>
      </c>
      <c r="B22" s="69"/>
      <c r="C22" s="69">
        <v>3.7</v>
      </c>
      <c r="D22" s="57"/>
    </row>
    <row r="23" spans="1:4" x14ac:dyDescent="0.2">
      <c r="A23" s="68">
        <v>19725</v>
      </c>
      <c r="B23" s="69"/>
      <c r="C23" s="69">
        <v>5.3</v>
      </c>
      <c r="D23" s="57"/>
    </row>
    <row r="24" spans="1:4" x14ac:dyDescent="0.2">
      <c r="A24" s="68">
        <v>19815</v>
      </c>
      <c r="B24" s="69"/>
      <c r="C24" s="69">
        <v>5.8</v>
      </c>
      <c r="D24" s="57"/>
    </row>
    <row r="25" spans="1:4" x14ac:dyDescent="0.2">
      <c r="A25" s="68">
        <v>19906</v>
      </c>
      <c r="B25" s="69"/>
      <c r="C25" s="69">
        <v>6</v>
      </c>
      <c r="D25" s="57"/>
    </row>
    <row r="26" spans="1:4" x14ac:dyDescent="0.2">
      <c r="A26" s="68">
        <v>19998</v>
      </c>
      <c r="B26" s="69"/>
      <c r="C26" s="69">
        <v>5.3</v>
      </c>
      <c r="D26" s="57"/>
    </row>
    <row r="27" spans="1:4" x14ac:dyDescent="0.2">
      <c r="A27" s="68">
        <v>20090</v>
      </c>
      <c r="B27" s="69"/>
      <c r="C27" s="69">
        <v>4.7</v>
      </c>
      <c r="D27" s="57"/>
    </row>
    <row r="28" spans="1:4" x14ac:dyDescent="0.2">
      <c r="A28" s="68">
        <v>20180</v>
      </c>
      <c r="B28" s="69"/>
      <c r="C28" s="69">
        <v>4.4000000000000004</v>
      </c>
      <c r="D28" s="57"/>
    </row>
    <row r="29" spans="1:4" x14ac:dyDescent="0.2">
      <c r="A29" s="68">
        <v>20271</v>
      </c>
      <c r="B29" s="69"/>
      <c r="C29" s="69">
        <v>4.0999999999999996</v>
      </c>
      <c r="D29" s="57"/>
    </row>
    <row r="30" spans="1:4" x14ac:dyDescent="0.2">
      <c r="A30" s="68">
        <v>20363</v>
      </c>
      <c r="B30" s="69"/>
      <c r="C30" s="69">
        <v>4.2</v>
      </c>
      <c r="D30" s="57"/>
    </row>
    <row r="31" spans="1:4" x14ac:dyDescent="0.2">
      <c r="A31" s="68">
        <v>20455</v>
      </c>
      <c r="B31" s="69"/>
      <c r="C31" s="69">
        <v>4</v>
      </c>
      <c r="D31" s="57"/>
    </row>
    <row r="32" spans="1:4" x14ac:dyDescent="0.2">
      <c r="A32" s="68">
        <v>20546</v>
      </c>
      <c r="B32" s="69"/>
      <c r="C32" s="69">
        <v>4.2</v>
      </c>
      <c r="D32" s="57"/>
    </row>
    <row r="33" spans="1:4" x14ac:dyDescent="0.2">
      <c r="A33" s="68">
        <v>20637</v>
      </c>
      <c r="B33" s="69"/>
      <c r="C33" s="69">
        <v>4.0999999999999996</v>
      </c>
      <c r="D33" s="57"/>
    </row>
    <row r="34" spans="1:4" x14ac:dyDescent="0.2">
      <c r="A34" s="68">
        <v>20729</v>
      </c>
      <c r="B34" s="69"/>
      <c r="C34" s="69">
        <v>4.0999999999999996</v>
      </c>
      <c r="D34" s="57"/>
    </row>
    <row r="35" spans="1:4" x14ac:dyDescent="0.2">
      <c r="A35" s="68">
        <v>20821</v>
      </c>
      <c r="B35" s="69"/>
      <c r="C35" s="69">
        <v>3.9</v>
      </c>
      <c r="D35" s="57"/>
    </row>
    <row r="36" spans="1:4" x14ac:dyDescent="0.2">
      <c r="A36" s="68">
        <v>20911</v>
      </c>
      <c r="B36" s="69"/>
      <c r="C36" s="69">
        <v>4.0999999999999996</v>
      </c>
      <c r="D36" s="57"/>
    </row>
    <row r="37" spans="1:4" x14ac:dyDescent="0.2">
      <c r="A37" s="68">
        <v>21002</v>
      </c>
      <c r="B37" s="69"/>
      <c r="C37" s="69">
        <v>4.2</v>
      </c>
      <c r="D37" s="57"/>
    </row>
    <row r="38" spans="1:4" x14ac:dyDescent="0.2">
      <c r="A38" s="68">
        <v>21094</v>
      </c>
      <c r="B38" s="69"/>
      <c r="C38" s="69">
        <v>4.9000000000000004</v>
      </c>
      <c r="D38" s="57"/>
    </row>
    <row r="39" spans="1:4" x14ac:dyDescent="0.2">
      <c r="A39" s="68">
        <v>21186</v>
      </c>
      <c r="B39" s="69"/>
      <c r="C39" s="69">
        <v>6.3</v>
      </c>
      <c r="D39" s="57"/>
    </row>
    <row r="40" spans="1:4" x14ac:dyDescent="0.2">
      <c r="A40" s="68">
        <v>21276</v>
      </c>
      <c r="B40" s="69"/>
      <c r="C40" s="69">
        <v>7.4</v>
      </c>
      <c r="D40" s="57"/>
    </row>
    <row r="41" spans="1:4" x14ac:dyDescent="0.2">
      <c r="A41" s="68">
        <v>21367</v>
      </c>
      <c r="B41" s="69"/>
      <c r="C41" s="69">
        <v>7.3</v>
      </c>
      <c r="D41" s="57"/>
    </row>
    <row r="42" spans="1:4" x14ac:dyDescent="0.2">
      <c r="A42" s="68">
        <v>21459</v>
      </c>
      <c r="B42" s="69"/>
      <c r="C42" s="69">
        <v>6.4</v>
      </c>
      <c r="D42" s="57"/>
    </row>
    <row r="43" spans="1:4" x14ac:dyDescent="0.2">
      <c r="A43" s="68">
        <v>21551</v>
      </c>
      <c r="B43" s="69"/>
      <c r="C43" s="69">
        <v>5.8</v>
      </c>
      <c r="D43" s="57"/>
    </row>
    <row r="44" spans="1:4" x14ac:dyDescent="0.2">
      <c r="A44" s="68">
        <v>21641</v>
      </c>
      <c r="B44" s="69"/>
      <c r="C44" s="69">
        <v>5.0999999999999996</v>
      </c>
      <c r="D44" s="57"/>
    </row>
    <row r="45" spans="1:4" x14ac:dyDescent="0.2">
      <c r="A45" s="68">
        <v>21732</v>
      </c>
      <c r="B45" s="69"/>
      <c r="C45" s="69">
        <v>5.3</v>
      </c>
      <c r="D45" s="57"/>
    </row>
    <row r="46" spans="1:4" x14ac:dyDescent="0.2">
      <c r="A46" s="68">
        <v>21824</v>
      </c>
      <c r="B46" s="69"/>
      <c r="C46" s="69">
        <v>5.6</v>
      </c>
      <c r="D46" s="57"/>
    </row>
    <row r="47" spans="1:4" x14ac:dyDescent="0.2">
      <c r="A47" s="68">
        <v>21916</v>
      </c>
      <c r="B47" s="69"/>
      <c r="C47" s="69">
        <v>5.0999999999999996</v>
      </c>
      <c r="D47" s="57"/>
    </row>
    <row r="48" spans="1:4" x14ac:dyDescent="0.2">
      <c r="A48" s="68">
        <v>22007</v>
      </c>
      <c r="B48" s="69"/>
      <c r="C48" s="69">
        <v>5.2</v>
      </c>
      <c r="D48" s="57"/>
    </row>
    <row r="49" spans="1:4" x14ac:dyDescent="0.2">
      <c r="A49" s="68">
        <v>22098</v>
      </c>
      <c r="B49" s="69"/>
      <c r="C49" s="69">
        <v>5.5</v>
      </c>
      <c r="D49" s="57"/>
    </row>
    <row r="50" spans="1:4" x14ac:dyDescent="0.2">
      <c r="A50" s="68">
        <v>22190</v>
      </c>
      <c r="B50" s="69"/>
      <c r="C50" s="69">
        <v>6.3</v>
      </c>
      <c r="D50" s="57"/>
    </row>
    <row r="51" spans="1:4" x14ac:dyDescent="0.2">
      <c r="A51" s="68">
        <v>22282</v>
      </c>
      <c r="B51" s="69"/>
      <c r="C51" s="69">
        <v>6.8</v>
      </c>
      <c r="D51" s="57"/>
    </row>
    <row r="52" spans="1:4" x14ac:dyDescent="0.2">
      <c r="A52" s="68">
        <v>22372</v>
      </c>
      <c r="B52" s="69"/>
      <c r="C52" s="69">
        <v>7</v>
      </c>
      <c r="D52" s="57"/>
    </row>
    <row r="53" spans="1:4" x14ac:dyDescent="0.2">
      <c r="A53" s="68">
        <v>22463</v>
      </c>
      <c r="B53" s="69"/>
      <c r="C53" s="69">
        <v>6.8</v>
      </c>
      <c r="D53" s="57"/>
    </row>
    <row r="54" spans="1:4" x14ac:dyDescent="0.2">
      <c r="A54" s="68">
        <v>22555</v>
      </c>
      <c r="B54" s="69"/>
      <c r="C54" s="69">
        <v>6.2</v>
      </c>
      <c r="D54" s="57"/>
    </row>
    <row r="55" spans="1:4" x14ac:dyDescent="0.2">
      <c r="A55" s="68">
        <v>22647</v>
      </c>
      <c r="B55" s="69"/>
      <c r="C55" s="69">
        <v>5.6</v>
      </c>
      <c r="D55" s="57"/>
    </row>
    <row r="56" spans="1:4" x14ac:dyDescent="0.2">
      <c r="A56" s="68">
        <v>22737</v>
      </c>
      <c r="B56" s="69"/>
      <c r="C56" s="69">
        <v>5.5</v>
      </c>
      <c r="D56" s="57"/>
    </row>
    <row r="57" spans="1:4" x14ac:dyDescent="0.2">
      <c r="A57" s="68">
        <v>22828</v>
      </c>
      <c r="B57" s="69"/>
      <c r="C57" s="69">
        <v>5.6</v>
      </c>
      <c r="D57" s="57"/>
    </row>
    <row r="58" spans="1:4" x14ac:dyDescent="0.2">
      <c r="A58" s="68">
        <v>22920</v>
      </c>
      <c r="B58" s="69"/>
      <c r="C58" s="69">
        <v>5.5</v>
      </c>
      <c r="D58" s="57"/>
    </row>
    <row r="59" spans="1:4" x14ac:dyDescent="0.2">
      <c r="A59" s="68">
        <v>23012</v>
      </c>
      <c r="B59" s="69"/>
      <c r="C59" s="69">
        <v>5.8</v>
      </c>
      <c r="D59" s="57"/>
    </row>
    <row r="60" spans="1:4" x14ac:dyDescent="0.2">
      <c r="A60" s="68">
        <v>23102</v>
      </c>
      <c r="B60" s="69"/>
      <c r="C60" s="69">
        <v>5.7</v>
      </c>
      <c r="D60" s="57"/>
    </row>
    <row r="61" spans="1:4" x14ac:dyDescent="0.2">
      <c r="A61" s="68">
        <v>23193</v>
      </c>
      <c r="B61" s="69"/>
      <c r="C61" s="69">
        <v>5.5</v>
      </c>
      <c r="D61" s="57"/>
    </row>
    <row r="62" spans="1:4" x14ac:dyDescent="0.2">
      <c r="A62" s="68">
        <v>23285</v>
      </c>
      <c r="B62" s="69"/>
      <c r="C62" s="69">
        <v>5.6</v>
      </c>
      <c r="D62" s="57"/>
    </row>
    <row r="63" spans="1:4" x14ac:dyDescent="0.2">
      <c r="A63" s="68">
        <v>23377</v>
      </c>
      <c r="B63" s="69"/>
      <c r="C63" s="69">
        <v>5.5</v>
      </c>
      <c r="D63" s="57"/>
    </row>
    <row r="64" spans="1:4" x14ac:dyDescent="0.2">
      <c r="A64" s="68">
        <v>23468</v>
      </c>
      <c r="B64" s="69"/>
      <c r="C64" s="69">
        <v>5.2</v>
      </c>
      <c r="D64" s="57"/>
    </row>
    <row r="65" spans="1:4" x14ac:dyDescent="0.2">
      <c r="A65" s="68">
        <v>23559</v>
      </c>
      <c r="B65" s="69"/>
      <c r="C65" s="69">
        <v>5</v>
      </c>
      <c r="D65" s="57"/>
    </row>
    <row r="66" spans="1:4" x14ac:dyDescent="0.2">
      <c r="A66" s="68">
        <v>23651</v>
      </c>
      <c r="B66" s="69"/>
      <c r="C66" s="69">
        <v>5</v>
      </c>
      <c r="D66" s="57"/>
    </row>
    <row r="67" spans="1:4" x14ac:dyDescent="0.2">
      <c r="A67" s="68">
        <v>23743</v>
      </c>
      <c r="B67" s="69"/>
      <c r="C67" s="69">
        <v>4.9000000000000004</v>
      </c>
      <c r="D67" s="57"/>
    </row>
    <row r="68" spans="1:4" x14ac:dyDescent="0.2">
      <c r="A68" s="68">
        <v>23833</v>
      </c>
      <c r="B68" s="69"/>
      <c r="C68" s="69">
        <v>4.7</v>
      </c>
      <c r="D68" s="57"/>
    </row>
    <row r="69" spans="1:4" x14ac:dyDescent="0.2">
      <c r="A69" s="68">
        <v>23924</v>
      </c>
      <c r="B69" s="69"/>
      <c r="C69" s="69">
        <v>4.4000000000000004</v>
      </c>
      <c r="D69" s="57"/>
    </row>
    <row r="70" spans="1:4" x14ac:dyDescent="0.2">
      <c r="A70" s="68">
        <v>24016</v>
      </c>
      <c r="B70" s="69"/>
      <c r="C70" s="69">
        <v>4.0999999999999996</v>
      </c>
      <c r="D70" s="57"/>
    </row>
    <row r="71" spans="1:4" x14ac:dyDescent="0.2">
      <c r="A71" s="68">
        <v>24108</v>
      </c>
      <c r="B71" s="69"/>
      <c r="C71" s="69">
        <v>3.9</v>
      </c>
      <c r="D71" s="57"/>
    </row>
    <row r="72" spans="1:4" x14ac:dyDescent="0.2">
      <c r="A72" s="68">
        <v>24198</v>
      </c>
      <c r="B72" s="69"/>
      <c r="C72" s="69">
        <v>3.8</v>
      </c>
      <c r="D72" s="57"/>
    </row>
    <row r="73" spans="1:4" x14ac:dyDescent="0.2">
      <c r="A73" s="68">
        <v>24289</v>
      </c>
      <c r="B73" s="69"/>
      <c r="C73" s="69">
        <v>3.8</v>
      </c>
      <c r="D73" s="57"/>
    </row>
    <row r="74" spans="1:4" x14ac:dyDescent="0.2">
      <c r="A74" s="68">
        <v>24381</v>
      </c>
      <c r="B74" s="69"/>
      <c r="C74" s="69">
        <v>3.7</v>
      </c>
      <c r="D74" s="57"/>
    </row>
    <row r="75" spans="1:4" x14ac:dyDescent="0.2">
      <c r="A75" s="68">
        <v>24473</v>
      </c>
      <c r="B75" s="69"/>
      <c r="C75" s="69">
        <v>3.8</v>
      </c>
      <c r="D75" s="57"/>
    </row>
    <row r="76" spans="1:4" x14ac:dyDescent="0.2">
      <c r="A76" s="68">
        <v>24563</v>
      </c>
      <c r="B76" s="69"/>
      <c r="C76" s="69">
        <v>3.8</v>
      </c>
      <c r="D76" s="57"/>
    </row>
    <row r="77" spans="1:4" x14ac:dyDescent="0.2">
      <c r="A77" s="68">
        <v>24654</v>
      </c>
      <c r="B77" s="69"/>
      <c r="C77" s="69">
        <v>3.8</v>
      </c>
      <c r="D77" s="57"/>
    </row>
    <row r="78" spans="1:4" x14ac:dyDescent="0.2">
      <c r="A78" s="68">
        <v>24746</v>
      </c>
      <c r="B78" s="69"/>
      <c r="C78" s="69">
        <v>3.9</v>
      </c>
      <c r="D78" s="57"/>
    </row>
    <row r="79" spans="1:4" x14ac:dyDescent="0.2">
      <c r="A79" s="68">
        <v>24838</v>
      </c>
      <c r="B79" s="69"/>
      <c r="C79" s="69">
        <v>3.7</v>
      </c>
      <c r="D79" s="57"/>
    </row>
    <row r="80" spans="1:4" x14ac:dyDescent="0.2">
      <c r="A80" s="68">
        <v>24929</v>
      </c>
      <c r="B80" s="69"/>
      <c r="C80" s="69">
        <v>3.6</v>
      </c>
      <c r="D80" s="57"/>
    </row>
    <row r="81" spans="1:4" x14ac:dyDescent="0.2">
      <c r="A81" s="68">
        <v>25020</v>
      </c>
      <c r="B81" s="69"/>
      <c r="C81" s="69">
        <v>3.5</v>
      </c>
      <c r="D81" s="57"/>
    </row>
    <row r="82" spans="1:4" x14ac:dyDescent="0.2">
      <c r="A82" s="68">
        <v>25112</v>
      </c>
      <c r="B82" s="69"/>
      <c r="C82" s="69">
        <v>3.4</v>
      </c>
      <c r="D82" s="57"/>
    </row>
    <row r="83" spans="1:4" x14ac:dyDescent="0.2">
      <c r="A83" s="68">
        <v>25204</v>
      </c>
      <c r="B83" s="69"/>
      <c r="C83" s="69">
        <v>3.4</v>
      </c>
      <c r="D83" s="57"/>
    </row>
    <row r="84" spans="1:4" x14ac:dyDescent="0.2">
      <c r="A84" s="68">
        <v>25294</v>
      </c>
      <c r="B84" s="69"/>
      <c r="C84" s="69">
        <v>3.4</v>
      </c>
      <c r="D84" s="57"/>
    </row>
    <row r="85" spans="1:4" x14ac:dyDescent="0.2">
      <c r="A85" s="68">
        <v>25385</v>
      </c>
      <c r="B85" s="69"/>
      <c r="C85" s="69">
        <v>3.6</v>
      </c>
      <c r="D85" s="57"/>
    </row>
    <row r="86" spans="1:4" x14ac:dyDescent="0.2">
      <c r="A86" s="68">
        <v>25477</v>
      </c>
      <c r="B86" s="69"/>
      <c r="C86" s="69">
        <v>3.6</v>
      </c>
      <c r="D86" s="57"/>
    </row>
    <row r="87" spans="1:4" x14ac:dyDescent="0.2">
      <c r="A87" s="68">
        <v>25569</v>
      </c>
      <c r="B87" s="69"/>
      <c r="C87" s="69">
        <v>4.2</v>
      </c>
      <c r="D87" s="57"/>
    </row>
    <row r="88" spans="1:4" x14ac:dyDescent="0.2">
      <c r="A88" s="68">
        <v>25659</v>
      </c>
      <c r="B88" s="69"/>
      <c r="C88" s="69">
        <v>4.8</v>
      </c>
      <c r="D88" s="57"/>
    </row>
    <row r="89" spans="1:4" x14ac:dyDescent="0.2">
      <c r="A89" s="68">
        <v>25750</v>
      </c>
      <c r="B89" s="69"/>
      <c r="C89" s="69">
        <v>5.2</v>
      </c>
      <c r="D89" s="57"/>
    </row>
    <row r="90" spans="1:4" x14ac:dyDescent="0.2">
      <c r="A90" s="68">
        <v>25842</v>
      </c>
      <c r="B90" s="69"/>
      <c r="C90" s="69">
        <v>5.8</v>
      </c>
      <c r="D90" s="57"/>
    </row>
    <row r="91" spans="1:4" x14ac:dyDescent="0.2">
      <c r="A91" s="68">
        <v>25934</v>
      </c>
      <c r="B91" s="69"/>
      <c r="C91" s="69">
        <v>5.9</v>
      </c>
      <c r="D91" s="57"/>
    </row>
    <row r="92" spans="1:4" x14ac:dyDescent="0.2">
      <c r="A92" s="68">
        <v>26024</v>
      </c>
      <c r="B92" s="69"/>
      <c r="C92" s="69">
        <v>5.9</v>
      </c>
      <c r="D92" s="57"/>
    </row>
    <row r="93" spans="1:4" x14ac:dyDescent="0.2">
      <c r="A93" s="68">
        <v>26115</v>
      </c>
      <c r="B93" s="69"/>
      <c r="C93" s="69">
        <v>6</v>
      </c>
      <c r="D93" s="57"/>
    </row>
    <row r="94" spans="1:4" x14ac:dyDescent="0.2">
      <c r="A94" s="68">
        <v>26207</v>
      </c>
      <c r="B94" s="69"/>
      <c r="C94" s="69">
        <v>5.9</v>
      </c>
      <c r="D94" s="57"/>
    </row>
    <row r="95" spans="1:4" x14ac:dyDescent="0.2">
      <c r="A95" s="68">
        <v>26299</v>
      </c>
      <c r="B95" s="69"/>
      <c r="C95" s="69">
        <v>5.8</v>
      </c>
      <c r="D95" s="57"/>
    </row>
    <row r="96" spans="1:4" x14ac:dyDescent="0.2">
      <c r="A96" s="68">
        <v>26390</v>
      </c>
      <c r="B96" s="69"/>
      <c r="C96" s="69">
        <v>5.7</v>
      </c>
      <c r="D96" s="57"/>
    </row>
    <row r="97" spans="1:4" x14ac:dyDescent="0.2">
      <c r="A97" s="68">
        <v>26481</v>
      </c>
      <c r="B97" s="69"/>
      <c r="C97" s="69">
        <v>5.6</v>
      </c>
      <c r="D97" s="57"/>
    </row>
    <row r="98" spans="1:4" x14ac:dyDescent="0.2">
      <c r="A98" s="68">
        <v>26573</v>
      </c>
      <c r="B98" s="69"/>
      <c r="C98" s="69">
        <v>5.4</v>
      </c>
      <c r="D98" s="57"/>
    </row>
    <row r="99" spans="1:4" x14ac:dyDescent="0.2">
      <c r="A99" s="68">
        <v>26665</v>
      </c>
      <c r="B99" s="69"/>
      <c r="C99" s="69">
        <v>4.9000000000000004</v>
      </c>
      <c r="D99" s="57"/>
    </row>
    <row r="100" spans="1:4" x14ac:dyDescent="0.2">
      <c r="A100" s="68">
        <v>26755</v>
      </c>
      <c r="B100" s="69"/>
      <c r="C100" s="69">
        <v>4.9000000000000004</v>
      </c>
      <c r="D100" s="57"/>
    </row>
    <row r="101" spans="1:4" x14ac:dyDescent="0.2">
      <c r="A101" s="68">
        <v>26846</v>
      </c>
      <c r="B101" s="69"/>
      <c r="C101" s="69">
        <v>4.8</v>
      </c>
      <c r="D101" s="57"/>
    </row>
    <row r="102" spans="1:4" x14ac:dyDescent="0.2">
      <c r="A102" s="68">
        <v>26938</v>
      </c>
      <c r="B102" s="69"/>
      <c r="C102" s="69">
        <v>4.8</v>
      </c>
      <c r="D102" s="57"/>
    </row>
    <row r="103" spans="1:4" x14ac:dyDescent="0.2">
      <c r="A103" s="68">
        <v>27030</v>
      </c>
      <c r="B103" s="69"/>
      <c r="C103" s="69">
        <v>5.0999999999999996</v>
      </c>
      <c r="D103" s="57"/>
    </row>
    <row r="104" spans="1:4" x14ac:dyDescent="0.2">
      <c r="A104" s="68">
        <v>27120</v>
      </c>
      <c r="B104" s="69"/>
      <c r="C104" s="69">
        <v>5.2</v>
      </c>
      <c r="D104" s="57"/>
    </row>
    <row r="105" spans="1:4" x14ac:dyDescent="0.2">
      <c r="A105" s="68">
        <v>27211</v>
      </c>
      <c r="B105" s="69"/>
      <c r="C105" s="69">
        <v>5.6</v>
      </c>
      <c r="D105" s="57"/>
    </row>
    <row r="106" spans="1:4" x14ac:dyDescent="0.2">
      <c r="A106" s="68">
        <v>27303</v>
      </c>
      <c r="B106" s="69"/>
      <c r="C106" s="69">
        <v>6.6</v>
      </c>
      <c r="D106" s="57"/>
    </row>
    <row r="107" spans="1:4" x14ac:dyDescent="0.2">
      <c r="A107" s="68">
        <v>27395</v>
      </c>
      <c r="B107" s="69"/>
      <c r="C107" s="69">
        <v>8.3000000000000007</v>
      </c>
      <c r="D107" s="57"/>
    </row>
    <row r="108" spans="1:4" x14ac:dyDescent="0.2">
      <c r="A108" s="68">
        <v>27485</v>
      </c>
      <c r="B108" s="69"/>
      <c r="C108" s="69">
        <v>8.9</v>
      </c>
      <c r="D108" s="57"/>
    </row>
    <row r="109" spans="1:4" x14ac:dyDescent="0.2">
      <c r="A109" s="68">
        <v>27576</v>
      </c>
      <c r="B109" s="69"/>
      <c r="C109" s="69">
        <v>8.5</v>
      </c>
      <c r="D109" s="57"/>
    </row>
    <row r="110" spans="1:4" x14ac:dyDescent="0.2">
      <c r="A110" s="68">
        <v>27668</v>
      </c>
      <c r="B110" s="69"/>
      <c r="C110" s="69">
        <v>8.3000000000000007</v>
      </c>
      <c r="D110" s="57"/>
    </row>
    <row r="111" spans="1:4" x14ac:dyDescent="0.2">
      <c r="A111" s="68">
        <v>27760</v>
      </c>
      <c r="B111" s="69"/>
      <c r="C111" s="69">
        <v>7.7</v>
      </c>
      <c r="D111" s="57"/>
    </row>
    <row r="112" spans="1:4" x14ac:dyDescent="0.2">
      <c r="A112" s="68">
        <v>27851</v>
      </c>
      <c r="B112" s="69"/>
      <c r="C112" s="69">
        <v>7.6</v>
      </c>
      <c r="D112" s="57"/>
    </row>
    <row r="113" spans="1:4" x14ac:dyDescent="0.2">
      <c r="A113" s="68">
        <v>27942</v>
      </c>
      <c r="B113" s="69"/>
      <c r="C113" s="69">
        <v>7.7</v>
      </c>
      <c r="D113" s="57"/>
    </row>
    <row r="114" spans="1:4" x14ac:dyDescent="0.2">
      <c r="A114" s="68">
        <v>28034</v>
      </c>
      <c r="B114" s="69"/>
      <c r="C114" s="69">
        <v>7.8</v>
      </c>
      <c r="D114" s="57"/>
    </row>
    <row r="115" spans="1:4" x14ac:dyDescent="0.2">
      <c r="A115" s="68">
        <v>28126</v>
      </c>
      <c r="B115" s="69"/>
      <c r="C115" s="69">
        <v>7.5</v>
      </c>
      <c r="D115" s="57"/>
    </row>
    <row r="116" spans="1:4" x14ac:dyDescent="0.2">
      <c r="A116" s="68">
        <v>28216</v>
      </c>
      <c r="B116" s="69"/>
      <c r="C116" s="69">
        <v>7.1</v>
      </c>
      <c r="D116" s="57"/>
    </row>
    <row r="117" spans="1:4" x14ac:dyDescent="0.2">
      <c r="A117" s="68">
        <v>28307</v>
      </c>
      <c r="B117" s="69"/>
      <c r="C117" s="69">
        <v>6.9</v>
      </c>
      <c r="D117" s="57"/>
    </row>
    <row r="118" spans="1:4" x14ac:dyDescent="0.2">
      <c r="A118" s="68">
        <v>28399</v>
      </c>
      <c r="B118" s="69"/>
      <c r="C118" s="69">
        <v>6.7</v>
      </c>
      <c r="D118" s="57"/>
    </row>
    <row r="119" spans="1:4" x14ac:dyDescent="0.2">
      <c r="A119" s="68">
        <v>28491</v>
      </c>
      <c r="B119" s="69"/>
      <c r="C119" s="69">
        <v>6.3</v>
      </c>
      <c r="D119" s="57"/>
    </row>
    <row r="120" spans="1:4" x14ac:dyDescent="0.2">
      <c r="A120" s="68">
        <v>28581</v>
      </c>
      <c r="B120" s="69"/>
      <c r="C120" s="69">
        <v>6</v>
      </c>
      <c r="D120" s="57"/>
    </row>
    <row r="121" spans="1:4" x14ac:dyDescent="0.2">
      <c r="A121" s="68">
        <v>28672</v>
      </c>
      <c r="B121" s="69"/>
      <c r="C121" s="69">
        <v>6</v>
      </c>
      <c r="D121" s="57"/>
    </row>
    <row r="122" spans="1:4" x14ac:dyDescent="0.2">
      <c r="A122" s="68">
        <v>28764</v>
      </c>
      <c r="B122" s="69"/>
      <c r="C122" s="69">
        <v>5.9</v>
      </c>
      <c r="D122" s="57"/>
    </row>
    <row r="123" spans="1:4" x14ac:dyDescent="0.2">
      <c r="A123" s="68">
        <v>28856</v>
      </c>
      <c r="B123" s="69"/>
      <c r="C123" s="69">
        <v>5.9</v>
      </c>
      <c r="D123" s="57"/>
    </row>
    <row r="124" spans="1:4" x14ac:dyDescent="0.2">
      <c r="A124" s="68">
        <v>28946</v>
      </c>
      <c r="B124" s="69"/>
      <c r="C124" s="69">
        <v>5.7</v>
      </c>
      <c r="D124" s="57"/>
    </row>
    <row r="125" spans="1:4" x14ac:dyDescent="0.2">
      <c r="A125" s="68">
        <v>29037</v>
      </c>
      <c r="B125" s="69"/>
      <c r="C125" s="69">
        <v>5.9</v>
      </c>
      <c r="D125" s="57"/>
    </row>
    <row r="126" spans="1:4" x14ac:dyDescent="0.2">
      <c r="A126" s="68">
        <v>29129</v>
      </c>
      <c r="B126" s="69"/>
      <c r="C126" s="69">
        <v>6</v>
      </c>
      <c r="D126" s="57"/>
    </row>
    <row r="127" spans="1:4" x14ac:dyDescent="0.2">
      <c r="A127" s="68">
        <v>29221</v>
      </c>
      <c r="B127" s="69"/>
      <c r="C127" s="69">
        <v>6.3</v>
      </c>
      <c r="D127" s="57"/>
    </row>
    <row r="128" spans="1:4" x14ac:dyDescent="0.2">
      <c r="A128" s="68">
        <v>29312</v>
      </c>
      <c r="B128" s="69"/>
      <c r="C128" s="69">
        <v>7.3</v>
      </c>
      <c r="D128" s="57"/>
    </row>
    <row r="129" spans="1:4" x14ac:dyDescent="0.2">
      <c r="A129" s="68">
        <v>29403</v>
      </c>
      <c r="B129" s="69"/>
      <c r="C129" s="69">
        <v>7.7</v>
      </c>
      <c r="D129" s="57"/>
    </row>
    <row r="130" spans="1:4" x14ac:dyDescent="0.2">
      <c r="A130" s="68">
        <v>29495</v>
      </c>
      <c r="B130" s="69"/>
      <c r="C130" s="69">
        <v>7.4</v>
      </c>
      <c r="D130" s="57"/>
    </row>
    <row r="131" spans="1:4" x14ac:dyDescent="0.2">
      <c r="A131" s="68">
        <v>29587</v>
      </c>
      <c r="B131" s="69"/>
      <c r="C131" s="69">
        <v>7.4</v>
      </c>
      <c r="D131" s="57"/>
    </row>
    <row r="132" spans="1:4" x14ac:dyDescent="0.2">
      <c r="A132" s="68">
        <v>29677</v>
      </c>
      <c r="B132" s="69"/>
      <c r="C132" s="69">
        <v>7.4</v>
      </c>
      <c r="D132" s="57"/>
    </row>
    <row r="133" spans="1:4" x14ac:dyDescent="0.2">
      <c r="A133" s="68">
        <v>29768</v>
      </c>
      <c r="B133" s="69"/>
      <c r="C133" s="69">
        <v>7.4</v>
      </c>
      <c r="D133" s="57"/>
    </row>
    <row r="134" spans="1:4" x14ac:dyDescent="0.2">
      <c r="A134" s="68">
        <v>29860</v>
      </c>
      <c r="B134" s="69"/>
      <c r="C134" s="69">
        <v>8.1999999999999993</v>
      </c>
      <c r="D134" s="57"/>
    </row>
    <row r="135" spans="1:4" x14ac:dyDescent="0.2">
      <c r="A135" s="68">
        <v>29952</v>
      </c>
      <c r="B135" s="69"/>
      <c r="C135" s="69">
        <v>8.8000000000000007</v>
      </c>
      <c r="D135" s="57"/>
    </row>
    <row r="136" spans="1:4" x14ac:dyDescent="0.2">
      <c r="A136" s="68">
        <v>30042</v>
      </c>
      <c r="B136" s="69"/>
      <c r="C136" s="69">
        <v>9.4</v>
      </c>
      <c r="D136" s="57"/>
    </row>
    <row r="137" spans="1:4" x14ac:dyDescent="0.2">
      <c r="A137" s="68">
        <v>30133</v>
      </c>
      <c r="B137" s="69"/>
      <c r="C137" s="69">
        <v>9.9</v>
      </c>
      <c r="D137" s="57"/>
    </row>
    <row r="138" spans="1:4" x14ac:dyDescent="0.2">
      <c r="A138" s="68">
        <v>30225</v>
      </c>
      <c r="B138" s="69"/>
      <c r="C138" s="69">
        <v>10.7</v>
      </c>
      <c r="D138" s="57"/>
    </row>
    <row r="139" spans="1:4" x14ac:dyDescent="0.2">
      <c r="A139" s="68">
        <v>30317</v>
      </c>
      <c r="B139" s="69"/>
      <c r="C139" s="69">
        <v>10.4</v>
      </c>
      <c r="D139" s="57"/>
    </row>
    <row r="140" spans="1:4" x14ac:dyDescent="0.2">
      <c r="A140" s="68">
        <v>30407</v>
      </c>
      <c r="B140" s="69"/>
      <c r="C140" s="69">
        <v>10.1</v>
      </c>
      <c r="D140" s="57"/>
    </row>
    <row r="141" spans="1:4" x14ac:dyDescent="0.2">
      <c r="A141" s="68">
        <v>30498</v>
      </c>
      <c r="B141" s="69"/>
      <c r="C141" s="69">
        <v>9.4</v>
      </c>
      <c r="D141" s="57"/>
    </row>
    <row r="142" spans="1:4" x14ac:dyDescent="0.2">
      <c r="A142" s="68">
        <v>30590</v>
      </c>
      <c r="B142" s="69"/>
      <c r="C142" s="69">
        <v>8.5</v>
      </c>
      <c r="D142" s="57"/>
    </row>
    <row r="143" spans="1:4" x14ac:dyDescent="0.2">
      <c r="A143" s="68">
        <v>30682</v>
      </c>
      <c r="B143" s="69"/>
      <c r="C143" s="69">
        <v>7.9</v>
      </c>
      <c r="D143" s="57"/>
    </row>
    <row r="144" spans="1:4" x14ac:dyDescent="0.2">
      <c r="A144" s="68">
        <v>30773</v>
      </c>
      <c r="B144" s="69"/>
      <c r="C144" s="69">
        <v>7.4</v>
      </c>
      <c r="D144" s="57"/>
    </row>
    <row r="145" spans="1:4" x14ac:dyDescent="0.2">
      <c r="A145" s="68">
        <v>30864</v>
      </c>
      <c r="B145" s="69"/>
      <c r="C145" s="69">
        <v>7.4</v>
      </c>
      <c r="D145" s="57"/>
    </row>
    <row r="146" spans="1:4" x14ac:dyDescent="0.2">
      <c r="A146" s="68">
        <v>30956</v>
      </c>
      <c r="B146" s="69"/>
      <c r="C146" s="69">
        <v>7.3</v>
      </c>
      <c r="D146" s="57"/>
    </row>
    <row r="147" spans="1:4" x14ac:dyDescent="0.2">
      <c r="A147" s="68">
        <v>31048</v>
      </c>
      <c r="B147" s="69"/>
      <c r="C147" s="69">
        <v>7.2</v>
      </c>
      <c r="D147" s="57"/>
    </row>
    <row r="148" spans="1:4" x14ac:dyDescent="0.2">
      <c r="A148" s="68">
        <v>31138</v>
      </c>
      <c r="B148" s="69"/>
      <c r="C148" s="69">
        <v>7.3</v>
      </c>
      <c r="D148" s="57"/>
    </row>
    <row r="149" spans="1:4" x14ac:dyDescent="0.2">
      <c r="A149" s="68">
        <v>31229</v>
      </c>
      <c r="B149" s="69"/>
      <c r="C149" s="69">
        <v>7.2</v>
      </c>
      <c r="D149" s="57"/>
    </row>
    <row r="150" spans="1:4" x14ac:dyDescent="0.2">
      <c r="A150" s="68">
        <v>31321</v>
      </c>
      <c r="B150" s="69"/>
      <c r="C150" s="69">
        <v>7</v>
      </c>
      <c r="D150" s="57"/>
    </row>
    <row r="151" spans="1:4" x14ac:dyDescent="0.2">
      <c r="A151" s="68">
        <v>31413</v>
      </c>
      <c r="B151" s="69"/>
      <c r="C151" s="69">
        <v>7</v>
      </c>
      <c r="D151" s="57"/>
    </row>
    <row r="152" spans="1:4" x14ac:dyDescent="0.2">
      <c r="A152" s="68">
        <v>31503</v>
      </c>
      <c r="B152" s="69"/>
      <c r="C152" s="69">
        <v>7.2</v>
      </c>
      <c r="D152" s="57"/>
    </row>
    <row r="153" spans="1:4" x14ac:dyDescent="0.2">
      <c r="A153" s="68">
        <v>31594</v>
      </c>
      <c r="B153" s="69"/>
      <c r="C153" s="69">
        <v>7</v>
      </c>
      <c r="D153" s="57"/>
    </row>
    <row r="154" spans="1:4" x14ac:dyDescent="0.2">
      <c r="A154" s="68">
        <v>31686</v>
      </c>
      <c r="B154" s="69"/>
      <c r="C154" s="69">
        <v>6.8</v>
      </c>
      <c r="D154" s="57"/>
    </row>
    <row r="155" spans="1:4" x14ac:dyDescent="0.2">
      <c r="A155" s="68">
        <v>31778</v>
      </c>
      <c r="B155" s="69"/>
      <c r="C155" s="69">
        <v>6.6</v>
      </c>
      <c r="D155" s="57"/>
    </row>
    <row r="156" spans="1:4" x14ac:dyDescent="0.2">
      <c r="A156" s="68">
        <v>31868</v>
      </c>
      <c r="B156" s="69"/>
      <c r="C156" s="69">
        <v>6.3</v>
      </c>
      <c r="D156" s="57"/>
    </row>
    <row r="157" spans="1:4" x14ac:dyDescent="0.2">
      <c r="A157" s="68">
        <v>31959</v>
      </c>
      <c r="B157" s="69"/>
      <c r="C157" s="69">
        <v>6</v>
      </c>
      <c r="D157" s="57"/>
    </row>
    <row r="158" spans="1:4" x14ac:dyDescent="0.2">
      <c r="A158" s="68">
        <v>32051</v>
      </c>
      <c r="B158" s="69"/>
      <c r="C158" s="69">
        <v>5.8</v>
      </c>
      <c r="D158" s="57"/>
    </row>
    <row r="159" spans="1:4" x14ac:dyDescent="0.2">
      <c r="A159" s="68">
        <v>32143</v>
      </c>
      <c r="B159" s="69"/>
      <c r="C159" s="69">
        <v>5.7</v>
      </c>
      <c r="D159" s="57"/>
    </row>
    <row r="160" spans="1:4" x14ac:dyDescent="0.2">
      <c r="A160" s="68">
        <v>32234</v>
      </c>
      <c r="B160" s="69"/>
      <c r="C160" s="69">
        <v>5.5</v>
      </c>
      <c r="D160" s="57"/>
    </row>
    <row r="161" spans="1:4" x14ac:dyDescent="0.2">
      <c r="A161" s="68">
        <v>32325</v>
      </c>
      <c r="B161" s="69"/>
      <c r="C161" s="69">
        <v>5.5</v>
      </c>
      <c r="D161" s="57"/>
    </row>
    <row r="162" spans="1:4" x14ac:dyDescent="0.2">
      <c r="A162" s="68">
        <v>32417</v>
      </c>
      <c r="B162" s="69"/>
      <c r="C162" s="69">
        <v>5.3</v>
      </c>
      <c r="D162" s="57"/>
    </row>
    <row r="163" spans="1:4" x14ac:dyDescent="0.2">
      <c r="A163" s="68">
        <v>32509</v>
      </c>
      <c r="B163" s="69"/>
      <c r="C163" s="69">
        <v>5.2</v>
      </c>
      <c r="D163" s="57"/>
    </row>
    <row r="164" spans="1:4" x14ac:dyDescent="0.2">
      <c r="A164" s="68">
        <v>32599</v>
      </c>
      <c r="B164" s="69"/>
      <c r="C164" s="69">
        <v>5.2</v>
      </c>
      <c r="D164" s="57"/>
    </row>
    <row r="165" spans="1:4" x14ac:dyDescent="0.2">
      <c r="A165" s="68">
        <v>32690</v>
      </c>
      <c r="B165" s="69"/>
      <c r="C165" s="69">
        <v>5.2</v>
      </c>
      <c r="D165" s="57"/>
    </row>
    <row r="166" spans="1:4" x14ac:dyDescent="0.2">
      <c r="A166" s="68">
        <v>32782</v>
      </c>
      <c r="B166" s="69"/>
      <c r="C166" s="69">
        <v>5.4</v>
      </c>
      <c r="D166" s="57"/>
    </row>
    <row r="167" spans="1:4" x14ac:dyDescent="0.2">
      <c r="A167" s="68">
        <v>32874</v>
      </c>
      <c r="B167" s="69"/>
      <c r="C167" s="69">
        <v>5.3</v>
      </c>
      <c r="D167" s="57"/>
    </row>
    <row r="168" spans="1:4" x14ac:dyDescent="0.2">
      <c r="A168" s="68">
        <v>32964</v>
      </c>
      <c r="B168" s="69"/>
      <c r="C168" s="69">
        <v>5.3</v>
      </c>
      <c r="D168" s="57"/>
    </row>
    <row r="169" spans="1:4" x14ac:dyDescent="0.2">
      <c r="A169" s="68">
        <v>33055</v>
      </c>
      <c r="B169" s="69"/>
      <c r="C169" s="69">
        <v>5.7</v>
      </c>
      <c r="D169" s="57"/>
    </row>
    <row r="170" spans="1:4" x14ac:dyDescent="0.2">
      <c r="A170" s="68">
        <v>33147</v>
      </c>
      <c r="B170" s="69"/>
      <c r="C170" s="69">
        <v>6.1</v>
      </c>
      <c r="D170" s="57"/>
    </row>
    <row r="171" spans="1:4" x14ac:dyDescent="0.2">
      <c r="A171" s="68">
        <v>33239</v>
      </c>
      <c r="B171" s="69"/>
      <c r="C171" s="69">
        <v>6.6</v>
      </c>
      <c r="D171" s="57"/>
    </row>
    <row r="172" spans="1:4" x14ac:dyDescent="0.2">
      <c r="A172" s="68">
        <v>33329</v>
      </c>
      <c r="B172" s="69"/>
      <c r="C172" s="69">
        <v>6.8</v>
      </c>
      <c r="D172" s="57"/>
    </row>
    <row r="173" spans="1:4" x14ac:dyDescent="0.2">
      <c r="A173" s="68">
        <v>33420</v>
      </c>
      <c r="B173" s="69"/>
      <c r="C173" s="69">
        <v>6.9</v>
      </c>
      <c r="D173" s="57"/>
    </row>
    <row r="174" spans="1:4" x14ac:dyDescent="0.2">
      <c r="A174" s="68">
        <v>33512</v>
      </c>
      <c r="B174" s="69"/>
      <c r="C174" s="69">
        <v>7.1</v>
      </c>
      <c r="D174" s="57"/>
    </row>
    <row r="175" spans="1:4" x14ac:dyDescent="0.2">
      <c r="A175" s="68">
        <v>33604</v>
      </c>
      <c r="B175" s="69"/>
      <c r="C175" s="69">
        <v>7.4</v>
      </c>
      <c r="D175" s="57"/>
    </row>
    <row r="176" spans="1:4" x14ac:dyDescent="0.2">
      <c r="A176" s="68">
        <v>33695</v>
      </c>
      <c r="B176" s="69"/>
      <c r="C176" s="69">
        <v>7.6</v>
      </c>
      <c r="D176" s="57"/>
    </row>
    <row r="177" spans="1:4" x14ac:dyDescent="0.2">
      <c r="A177" s="68">
        <v>33786</v>
      </c>
      <c r="B177" s="69"/>
      <c r="C177" s="69">
        <v>7.6</v>
      </c>
      <c r="D177" s="57"/>
    </row>
    <row r="178" spans="1:4" x14ac:dyDescent="0.2">
      <c r="A178" s="68">
        <v>33878</v>
      </c>
      <c r="B178" s="69"/>
      <c r="C178" s="69">
        <v>7.4</v>
      </c>
      <c r="D178" s="57"/>
    </row>
    <row r="179" spans="1:4" x14ac:dyDescent="0.2">
      <c r="A179" s="68">
        <v>33970</v>
      </c>
      <c r="B179" s="69"/>
      <c r="C179" s="69">
        <v>7.1</v>
      </c>
      <c r="D179" s="57"/>
    </row>
    <row r="180" spans="1:4" x14ac:dyDescent="0.2">
      <c r="A180" s="68">
        <v>34060</v>
      </c>
      <c r="B180" s="69"/>
      <c r="C180" s="69">
        <v>7.1</v>
      </c>
      <c r="D180" s="57"/>
    </row>
    <row r="181" spans="1:4" x14ac:dyDescent="0.2">
      <c r="A181" s="68">
        <v>34151</v>
      </c>
      <c r="B181" s="69"/>
      <c r="C181" s="69">
        <v>6.8</v>
      </c>
      <c r="D181" s="57"/>
    </row>
    <row r="182" spans="1:4" x14ac:dyDescent="0.2">
      <c r="A182" s="68">
        <v>34243</v>
      </c>
      <c r="B182" s="69"/>
      <c r="C182" s="69">
        <v>6.6</v>
      </c>
      <c r="D182" s="57"/>
    </row>
    <row r="183" spans="1:4" x14ac:dyDescent="0.2">
      <c r="A183" s="68">
        <v>34335</v>
      </c>
      <c r="B183" s="69"/>
      <c r="C183" s="69">
        <v>6.6</v>
      </c>
      <c r="D183" s="57"/>
    </row>
    <row r="184" spans="1:4" x14ac:dyDescent="0.2">
      <c r="A184" s="68">
        <v>34425</v>
      </c>
      <c r="B184" s="69"/>
      <c r="C184" s="69">
        <v>6.2</v>
      </c>
      <c r="D184" s="57"/>
    </row>
    <row r="185" spans="1:4" x14ac:dyDescent="0.2">
      <c r="A185" s="68">
        <v>34516</v>
      </c>
      <c r="B185" s="69"/>
      <c r="C185" s="69">
        <v>6</v>
      </c>
      <c r="D185" s="57"/>
    </row>
    <row r="186" spans="1:4" x14ac:dyDescent="0.2">
      <c r="A186" s="68">
        <v>34608</v>
      </c>
      <c r="B186" s="69"/>
      <c r="C186" s="69">
        <v>5.6</v>
      </c>
      <c r="D186" s="57"/>
    </row>
    <row r="187" spans="1:4" x14ac:dyDescent="0.2">
      <c r="A187" s="68">
        <v>34700</v>
      </c>
      <c r="B187" s="69"/>
      <c r="C187" s="69">
        <v>5.5</v>
      </c>
      <c r="D187" s="57"/>
    </row>
    <row r="188" spans="1:4" x14ac:dyDescent="0.2">
      <c r="A188" s="68">
        <v>34790</v>
      </c>
      <c r="B188" s="69"/>
      <c r="C188" s="69">
        <v>5.7</v>
      </c>
      <c r="D188" s="57"/>
    </row>
    <row r="189" spans="1:4" x14ac:dyDescent="0.2">
      <c r="A189" s="68">
        <v>34881</v>
      </c>
      <c r="B189" s="69"/>
      <c r="C189" s="69">
        <v>5.7</v>
      </c>
      <c r="D189" s="57"/>
    </row>
    <row r="190" spans="1:4" x14ac:dyDescent="0.2">
      <c r="A190" s="68">
        <v>34973</v>
      </c>
      <c r="B190" s="69"/>
      <c r="C190" s="69">
        <v>5.6</v>
      </c>
      <c r="D190" s="57"/>
    </row>
    <row r="191" spans="1:4" x14ac:dyDescent="0.2">
      <c r="A191" s="68">
        <v>35065</v>
      </c>
      <c r="B191" s="69"/>
      <c r="C191" s="69">
        <v>5.5</v>
      </c>
      <c r="D191" s="57"/>
    </row>
    <row r="192" spans="1:4" x14ac:dyDescent="0.2">
      <c r="A192" s="68">
        <v>35156</v>
      </c>
      <c r="B192" s="69"/>
      <c r="C192" s="69">
        <v>5.5</v>
      </c>
      <c r="D192" s="57"/>
    </row>
    <row r="193" spans="1:4" x14ac:dyDescent="0.2">
      <c r="A193" s="68">
        <v>35247</v>
      </c>
      <c r="B193" s="69"/>
      <c r="C193" s="69">
        <v>5.3</v>
      </c>
      <c r="D193" s="57"/>
    </row>
    <row r="194" spans="1:4" x14ac:dyDescent="0.2">
      <c r="A194" s="68">
        <v>35339</v>
      </c>
      <c r="B194" s="69"/>
      <c r="C194" s="69">
        <v>5.3</v>
      </c>
      <c r="D194" s="57"/>
    </row>
    <row r="195" spans="1:4" x14ac:dyDescent="0.2">
      <c r="A195" s="68">
        <v>35431</v>
      </c>
      <c r="B195" s="69"/>
      <c r="C195" s="69">
        <v>5.2</v>
      </c>
      <c r="D195" s="57"/>
    </row>
    <row r="196" spans="1:4" x14ac:dyDescent="0.2">
      <c r="A196" s="68">
        <v>35521</v>
      </c>
      <c r="B196" s="69"/>
      <c r="C196" s="69">
        <v>5</v>
      </c>
      <c r="D196" s="57"/>
    </row>
    <row r="197" spans="1:4" x14ac:dyDescent="0.2">
      <c r="A197" s="68">
        <v>35612</v>
      </c>
      <c r="B197" s="69"/>
      <c r="C197" s="69">
        <v>4.9000000000000004</v>
      </c>
      <c r="D197" s="57"/>
    </row>
    <row r="198" spans="1:4" x14ac:dyDescent="0.2">
      <c r="A198" s="68">
        <v>35704</v>
      </c>
      <c r="B198" s="69"/>
      <c r="C198" s="69">
        <v>4.7</v>
      </c>
      <c r="D198" s="57"/>
    </row>
    <row r="199" spans="1:4" x14ac:dyDescent="0.2">
      <c r="A199" s="68">
        <v>35796</v>
      </c>
      <c r="B199" s="69"/>
      <c r="C199" s="69">
        <v>4.5999999999999996</v>
      </c>
      <c r="D199" s="57"/>
    </row>
    <row r="200" spans="1:4" x14ac:dyDescent="0.2">
      <c r="A200" s="68">
        <v>35886</v>
      </c>
      <c r="B200" s="69"/>
      <c r="C200" s="69">
        <v>4.4000000000000004</v>
      </c>
      <c r="D200" s="57"/>
    </row>
    <row r="201" spans="1:4" x14ac:dyDescent="0.2">
      <c r="A201" s="68">
        <v>35977</v>
      </c>
      <c r="B201" s="69"/>
      <c r="C201" s="69">
        <v>4.5</v>
      </c>
      <c r="D201" s="57"/>
    </row>
    <row r="202" spans="1:4" x14ac:dyDescent="0.2">
      <c r="A202" s="68">
        <v>36069</v>
      </c>
      <c r="B202" s="69"/>
      <c r="C202" s="69">
        <v>4.4000000000000004</v>
      </c>
      <c r="D202" s="57"/>
    </row>
    <row r="203" spans="1:4" x14ac:dyDescent="0.2">
      <c r="A203" s="68">
        <v>36161</v>
      </c>
      <c r="B203" s="69"/>
      <c r="C203" s="69">
        <v>4.3</v>
      </c>
      <c r="D203" s="57"/>
    </row>
    <row r="204" spans="1:4" x14ac:dyDescent="0.2">
      <c r="A204" s="68">
        <v>36251</v>
      </c>
      <c r="B204" s="69"/>
      <c r="C204" s="69">
        <v>4.3</v>
      </c>
      <c r="D204" s="57"/>
    </row>
    <row r="205" spans="1:4" x14ac:dyDescent="0.2">
      <c r="A205" s="68">
        <v>36342</v>
      </c>
      <c r="B205" s="69"/>
      <c r="C205" s="69">
        <v>4.2</v>
      </c>
      <c r="D205" s="57"/>
    </row>
    <row r="206" spans="1:4" x14ac:dyDescent="0.2">
      <c r="A206" s="68">
        <v>36434</v>
      </c>
      <c r="B206" s="69"/>
      <c r="C206" s="69">
        <v>4.0999999999999996</v>
      </c>
      <c r="D206" s="57"/>
    </row>
    <row r="207" spans="1:4" x14ac:dyDescent="0.2">
      <c r="A207" s="68">
        <v>36526</v>
      </c>
      <c r="B207" s="69"/>
      <c r="C207" s="69">
        <v>4</v>
      </c>
      <c r="D207" s="57"/>
    </row>
    <row r="208" spans="1:4" x14ac:dyDescent="0.2">
      <c r="A208" s="68">
        <v>36617</v>
      </c>
      <c r="B208" s="69"/>
      <c r="C208" s="69">
        <v>3.9</v>
      </c>
      <c r="D208" s="57"/>
    </row>
    <row r="209" spans="1:4" x14ac:dyDescent="0.2">
      <c r="A209" s="68">
        <v>36708</v>
      </c>
      <c r="B209" s="69"/>
      <c r="C209" s="69">
        <v>4</v>
      </c>
      <c r="D209" s="57"/>
    </row>
    <row r="210" spans="1:4" x14ac:dyDescent="0.2">
      <c r="A210" s="68">
        <v>36800</v>
      </c>
      <c r="B210" s="69"/>
      <c r="C210" s="69">
        <v>3.9</v>
      </c>
      <c r="D210" s="57"/>
    </row>
    <row r="211" spans="1:4" x14ac:dyDescent="0.2">
      <c r="A211" s="68">
        <v>36892</v>
      </c>
      <c r="B211" s="69">
        <v>3.7</v>
      </c>
      <c r="C211" s="69">
        <v>4.2</v>
      </c>
      <c r="D211" s="57"/>
    </row>
    <row r="212" spans="1:4" x14ac:dyDescent="0.2">
      <c r="A212" s="68">
        <v>36982</v>
      </c>
      <c r="B212" s="69">
        <v>3.3</v>
      </c>
      <c r="C212" s="69">
        <v>4.4000000000000004</v>
      </c>
      <c r="D212" s="57"/>
    </row>
    <row r="213" spans="1:4" x14ac:dyDescent="0.2">
      <c r="A213" s="68">
        <v>37073</v>
      </c>
      <c r="B213" s="69">
        <v>3.1</v>
      </c>
      <c r="C213" s="69">
        <v>4.8</v>
      </c>
      <c r="D213" s="57"/>
    </row>
    <row r="214" spans="1:4" x14ac:dyDescent="0.2">
      <c r="A214" s="68">
        <v>37165</v>
      </c>
      <c r="B214" s="69">
        <v>2.7</v>
      </c>
      <c r="C214" s="69">
        <v>5.5</v>
      </c>
      <c r="D214" s="57"/>
    </row>
    <row r="215" spans="1:4" x14ac:dyDescent="0.2">
      <c r="A215" s="68">
        <v>37257</v>
      </c>
      <c r="B215" s="69">
        <v>2.7</v>
      </c>
      <c r="C215" s="69">
        <v>5.7</v>
      </c>
      <c r="D215" s="57"/>
    </row>
    <row r="216" spans="1:4" x14ac:dyDescent="0.2">
      <c r="A216" s="68">
        <v>37347</v>
      </c>
      <c r="B216" s="69">
        <v>2.6</v>
      </c>
      <c r="C216" s="69">
        <v>5.8</v>
      </c>
      <c r="D216" s="57"/>
    </row>
    <row r="217" spans="1:4" x14ac:dyDescent="0.2">
      <c r="A217" s="68">
        <v>37438</v>
      </c>
      <c r="B217" s="69">
        <v>2.5</v>
      </c>
      <c r="C217" s="69">
        <v>5.7</v>
      </c>
      <c r="D217" s="57"/>
    </row>
    <row r="218" spans="1:4" x14ac:dyDescent="0.2">
      <c r="A218" s="68">
        <v>37530</v>
      </c>
      <c r="B218" s="69">
        <v>2.5</v>
      </c>
      <c r="C218" s="69">
        <v>5.9</v>
      </c>
      <c r="D218" s="57"/>
    </row>
    <row r="219" spans="1:4" x14ac:dyDescent="0.2">
      <c r="A219" s="68">
        <v>37622</v>
      </c>
      <c r="B219" s="69">
        <v>2.4</v>
      </c>
      <c r="C219" s="69">
        <v>5.9</v>
      </c>
      <c r="D219" s="57"/>
    </row>
    <row r="220" spans="1:4" x14ac:dyDescent="0.2">
      <c r="A220" s="68">
        <v>37712</v>
      </c>
      <c r="B220" s="69">
        <v>2.4</v>
      </c>
      <c r="C220" s="69">
        <v>6.1</v>
      </c>
      <c r="D220" s="57"/>
    </row>
    <row r="221" spans="1:4" x14ac:dyDescent="0.2">
      <c r="A221" s="68">
        <v>37803</v>
      </c>
      <c r="B221" s="69">
        <v>2.2999999999999998</v>
      </c>
      <c r="C221" s="69">
        <v>6.1</v>
      </c>
      <c r="D221" s="57"/>
    </row>
    <row r="222" spans="1:4" x14ac:dyDescent="0.2">
      <c r="A222" s="68">
        <v>37895</v>
      </c>
      <c r="B222" s="69">
        <v>2.5</v>
      </c>
      <c r="C222" s="69">
        <v>5.8</v>
      </c>
      <c r="D222" s="57"/>
    </row>
    <row r="223" spans="1:4" x14ac:dyDescent="0.2">
      <c r="A223" s="68">
        <v>37987</v>
      </c>
      <c r="B223" s="69">
        <v>2.6</v>
      </c>
      <c r="C223" s="69">
        <v>5.7</v>
      </c>
      <c r="D223" s="57"/>
    </row>
    <row r="224" spans="1:4" x14ac:dyDescent="0.2">
      <c r="A224" s="68">
        <v>38078</v>
      </c>
      <c r="B224" s="69">
        <v>2.6</v>
      </c>
      <c r="C224" s="69">
        <v>5.6</v>
      </c>
      <c r="D224" s="57"/>
    </row>
    <row r="225" spans="1:4" x14ac:dyDescent="0.2">
      <c r="A225" s="68">
        <v>38169</v>
      </c>
      <c r="B225" s="69">
        <v>2.7</v>
      </c>
      <c r="C225" s="69">
        <v>5.4</v>
      </c>
      <c r="D225" s="57"/>
    </row>
    <row r="226" spans="1:4" x14ac:dyDescent="0.2">
      <c r="A226" s="68">
        <v>38261</v>
      </c>
      <c r="B226" s="69">
        <v>2.8</v>
      </c>
      <c r="C226" s="69">
        <v>5.4</v>
      </c>
      <c r="D226" s="57"/>
    </row>
    <row r="227" spans="1:4" x14ac:dyDescent="0.2">
      <c r="A227" s="68">
        <v>38353</v>
      </c>
      <c r="B227" s="69">
        <v>2.9</v>
      </c>
      <c r="C227" s="69">
        <v>5.3</v>
      </c>
      <c r="D227" s="57"/>
    </row>
    <row r="228" spans="1:4" x14ac:dyDescent="0.2">
      <c r="A228" s="68">
        <v>38443</v>
      </c>
      <c r="B228" s="69">
        <v>2.9</v>
      </c>
      <c r="C228" s="69">
        <v>5.0999999999999996</v>
      </c>
      <c r="D228" s="57"/>
    </row>
    <row r="229" spans="1:4" x14ac:dyDescent="0.2">
      <c r="A229" s="68">
        <v>38534</v>
      </c>
      <c r="B229" s="69">
        <v>3.1</v>
      </c>
      <c r="C229" s="69">
        <v>5</v>
      </c>
      <c r="D229" s="57"/>
    </row>
    <row r="230" spans="1:4" x14ac:dyDescent="0.2">
      <c r="A230" s="68">
        <v>38626</v>
      </c>
      <c r="B230" s="69">
        <v>3.1</v>
      </c>
      <c r="C230" s="69">
        <v>5</v>
      </c>
      <c r="D230" s="57"/>
    </row>
    <row r="231" spans="1:4" x14ac:dyDescent="0.2">
      <c r="A231" s="68">
        <v>38718</v>
      </c>
      <c r="B231" s="69">
        <v>3.2</v>
      </c>
      <c r="C231" s="69">
        <v>4.7</v>
      </c>
      <c r="D231" s="57"/>
    </row>
    <row r="232" spans="1:4" x14ac:dyDescent="0.2">
      <c r="A232" s="68">
        <v>38808</v>
      </c>
      <c r="B232" s="69">
        <v>3.3</v>
      </c>
      <c r="C232" s="69">
        <v>4.5999999999999996</v>
      </c>
      <c r="D232" s="57"/>
    </row>
    <row r="233" spans="1:4" x14ac:dyDescent="0.2">
      <c r="A233" s="68">
        <v>38899</v>
      </c>
      <c r="B233" s="69">
        <v>3.2</v>
      </c>
      <c r="C233" s="69">
        <v>4.5999999999999996</v>
      </c>
      <c r="D233" s="57"/>
    </row>
    <row r="234" spans="1:4" x14ac:dyDescent="0.2">
      <c r="A234" s="68">
        <v>38991</v>
      </c>
      <c r="B234" s="69">
        <v>3.3</v>
      </c>
      <c r="C234" s="69">
        <v>4.4000000000000004</v>
      </c>
      <c r="D234" s="57"/>
    </row>
    <row r="235" spans="1:4" x14ac:dyDescent="0.2">
      <c r="A235" s="68">
        <v>39083</v>
      </c>
      <c r="B235" s="69">
        <v>3.4</v>
      </c>
      <c r="C235" s="69">
        <v>4.5</v>
      </c>
      <c r="D235" s="57"/>
    </row>
    <row r="236" spans="1:4" x14ac:dyDescent="0.2">
      <c r="A236" s="68">
        <v>39173</v>
      </c>
      <c r="B236" s="69">
        <v>3.3</v>
      </c>
      <c r="C236" s="69">
        <v>4.5</v>
      </c>
      <c r="D236" s="57"/>
    </row>
    <row r="237" spans="1:4" x14ac:dyDescent="0.2">
      <c r="A237" s="68">
        <v>39264</v>
      </c>
      <c r="B237" s="69">
        <v>3.2</v>
      </c>
      <c r="C237" s="69">
        <v>4.7</v>
      </c>
      <c r="D237" s="57"/>
    </row>
    <row r="238" spans="1:4" x14ac:dyDescent="0.2">
      <c r="A238" s="68">
        <v>39356</v>
      </c>
      <c r="B238" s="69">
        <v>3.2</v>
      </c>
      <c r="C238" s="69">
        <v>4.8</v>
      </c>
      <c r="D238" s="57"/>
    </row>
    <row r="239" spans="1:4" x14ac:dyDescent="0.2">
      <c r="A239" s="68">
        <v>39448</v>
      </c>
      <c r="B239" s="69">
        <v>3.1</v>
      </c>
      <c r="C239" s="69">
        <v>5</v>
      </c>
      <c r="D239" s="57"/>
    </row>
    <row r="240" spans="1:4" x14ac:dyDescent="0.2">
      <c r="A240" s="68">
        <v>39539</v>
      </c>
      <c r="B240" s="69">
        <v>2.8</v>
      </c>
      <c r="C240" s="69">
        <v>5.3</v>
      </c>
      <c r="D240" s="57"/>
    </row>
    <row r="241" spans="1:4" x14ac:dyDescent="0.2">
      <c r="A241" s="68">
        <v>39630</v>
      </c>
      <c r="B241" s="69">
        <v>2.5</v>
      </c>
      <c r="C241" s="69">
        <v>6</v>
      </c>
      <c r="D241" s="57"/>
    </row>
    <row r="242" spans="1:4" x14ac:dyDescent="0.2">
      <c r="A242" s="68">
        <v>39722</v>
      </c>
      <c r="B242" s="69">
        <v>2.2999999999999998</v>
      </c>
      <c r="C242" s="69">
        <v>6.9</v>
      </c>
      <c r="D242" s="57"/>
    </row>
    <row r="243" spans="1:4" x14ac:dyDescent="0.2">
      <c r="A243" s="68">
        <v>39814</v>
      </c>
      <c r="B243" s="69">
        <v>2</v>
      </c>
      <c r="C243" s="69">
        <v>8.3000000000000007</v>
      </c>
      <c r="D243" s="57"/>
    </row>
    <row r="244" spans="1:4" x14ac:dyDescent="0.2">
      <c r="A244" s="68">
        <v>39904</v>
      </c>
      <c r="B244" s="69">
        <v>1.8</v>
      </c>
      <c r="C244" s="69">
        <v>9.3000000000000007</v>
      </c>
      <c r="D244" s="57"/>
    </row>
    <row r="245" spans="1:4" x14ac:dyDescent="0.2">
      <c r="A245" s="68">
        <v>39995</v>
      </c>
      <c r="B245" s="69">
        <v>1.8</v>
      </c>
      <c r="C245" s="69">
        <v>9.6</v>
      </c>
      <c r="D245" s="57"/>
    </row>
    <row r="246" spans="1:4" x14ac:dyDescent="0.2">
      <c r="A246" s="68">
        <v>40087</v>
      </c>
      <c r="B246" s="69">
        <v>1.9</v>
      </c>
      <c r="C246" s="69">
        <v>9.9</v>
      </c>
      <c r="D246" s="57"/>
    </row>
    <row r="247" spans="1:4" x14ac:dyDescent="0.2">
      <c r="A247" s="68">
        <v>40179</v>
      </c>
      <c r="B247" s="69">
        <v>2</v>
      </c>
      <c r="C247" s="69">
        <v>9.8000000000000007</v>
      </c>
      <c r="D247" s="57"/>
    </row>
    <row r="248" spans="1:4" x14ac:dyDescent="0.2">
      <c r="A248" s="68">
        <v>40269</v>
      </c>
      <c r="B248" s="69">
        <v>2.2000000000000002</v>
      </c>
      <c r="C248" s="69">
        <v>9.6</v>
      </c>
      <c r="D248" s="57"/>
    </row>
    <row r="249" spans="1:4" x14ac:dyDescent="0.2">
      <c r="A249" s="68">
        <v>40360</v>
      </c>
      <c r="B249" s="69">
        <v>2.2000000000000002</v>
      </c>
      <c r="C249" s="69">
        <v>9.5</v>
      </c>
      <c r="D249" s="57"/>
    </row>
    <row r="250" spans="1:4" x14ac:dyDescent="0.2">
      <c r="A250" s="68">
        <v>40452</v>
      </c>
      <c r="B250" s="69">
        <v>2.4</v>
      </c>
      <c r="C250" s="69">
        <v>9.5</v>
      </c>
      <c r="D250" s="57"/>
    </row>
    <row r="251" spans="1:4" x14ac:dyDescent="0.2">
      <c r="A251" s="68">
        <v>40544</v>
      </c>
      <c r="B251" s="69">
        <v>2.4</v>
      </c>
      <c r="C251" s="69">
        <v>9</v>
      </c>
      <c r="D251" s="57"/>
    </row>
    <row r="252" spans="1:4" x14ac:dyDescent="0.2">
      <c r="A252" s="68">
        <v>40634</v>
      </c>
      <c r="B252" s="69">
        <v>2.5</v>
      </c>
      <c r="C252" s="69">
        <v>9.1</v>
      </c>
      <c r="D252" s="57"/>
    </row>
    <row r="253" spans="1:4" x14ac:dyDescent="0.2">
      <c r="A253" s="68">
        <v>40725</v>
      </c>
      <c r="B253" s="69">
        <v>2.7</v>
      </c>
      <c r="C253" s="69">
        <v>9</v>
      </c>
      <c r="D253" s="57"/>
    </row>
    <row r="254" spans="1:4" x14ac:dyDescent="0.2">
      <c r="A254" s="68">
        <v>40817</v>
      </c>
      <c r="B254" s="69">
        <v>2.7</v>
      </c>
      <c r="C254" s="69">
        <v>8.6</v>
      </c>
      <c r="D254" s="57"/>
    </row>
    <row r="255" spans="1:4" x14ac:dyDescent="0.2">
      <c r="A255" s="68">
        <v>40909</v>
      </c>
      <c r="B255" s="69">
        <v>2.8</v>
      </c>
      <c r="C255" s="69">
        <v>8.3000000000000007</v>
      </c>
      <c r="D255" s="57"/>
    </row>
    <row r="256" spans="1:4" x14ac:dyDescent="0.2">
      <c r="A256" s="68">
        <v>41000</v>
      </c>
      <c r="B256" s="69">
        <v>2.8</v>
      </c>
      <c r="C256" s="69">
        <v>8.1999999999999993</v>
      </c>
      <c r="D256" s="57"/>
    </row>
    <row r="257" spans="1:4" x14ac:dyDescent="0.2">
      <c r="A257" s="68">
        <v>41091</v>
      </c>
      <c r="B257" s="69">
        <v>2.8</v>
      </c>
      <c r="C257" s="69">
        <v>8</v>
      </c>
      <c r="D257" s="57"/>
    </row>
    <row r="258" spans="1:4" x14ac:dyDescent="0.2">
      <c r="A258" s="68">
        <v>41183</v>
      </c>
      <c r="B258" s="69">
        <v>2.8</v>
      </c>
      <c r="C258" s="69">
        <v>7.8</v>
      </c>
      <c r="D258" s="57"/>
    </row>
    <row r="259" spans="1:4" x14ac:dyDescent="0.2">
      <c r="A259" s="68">
        <v>41275</v>
      </c>
      <c r="B259" s="69">
        <v>2.9</v>
      </c>
      <c r="C259" s="69">
        <v>7.7</v>
      </c>
      <c r="D259" s="57"/>
    </row>
    <row r="260" spans="1:4" x14ac:dyDescent="0.2">
      <c r="A260" s="68">
        <v>41365</v>
      </c>
      <c r="B260" s="69">
        <v>3</v>
      </c>
      <c r="C260" s="69">
        <v>7.5</v>
      </c>
      <c r="D260" s="57"/>
    </row>
    <row r="261" spans="1:4" x14ac:dyDescent="0.2">
      <c r="A261" s="68">
        <v>41456</v>
      </c>
      <c r="B261" s="69">
        <v>2.9</v>
      </c>
      <c r="C261" s="69">
        <v>7.2</v>
      </c>
      <c r="D261" s="57"/>
    </row>
    <row r="262" spans="1:4" x14ac:dyDescent="0.2">
      <c r="A262" s="68">
        <v>41548</v>
      </c>
      <c r="B262" s="69">
        <v>2.9</v>
      </c>
      <c r="C262" s="69">
        <v>6.9</v>
      </c>
      <c r="D262" s="57"/>
    </row>
    <row r="263" spans="1:4" x14ac:dyDescent="0.2">
      <c r="A263" s="68">
        <v>41640</v>
      </c>
      <c r="B263" s="69">
        <v>3</v>
      </c>
      <c r="C263" s="69">
        <v>6.7</v>
      </c>
      <c r="D263" s="57"/>
    </row>
    <row r="264" spans="1:4" x14ac:dyDescent="0.2">
      <c r="A264" s="68">
        <v>41730</v>
      </c>
      <c r="B264" s="69">
        <v>3.3</v>
      </c>
      <c r="C264" s="69">
        <v>6.2</v>
      </c>
      <c r="D264" s="57"/>
    </row>
    <row r="265" spans="1:4" x14ac:dyDescent="0.2">
      <c r="A265" s="68">
        <v>41821</v>
      </c>
      <c r="B265" s="69">
        <v>3.5</v>
      </c>
      <c r="C265" s="69">
        <v>6.1</v>
      </c>
      <c r="D265" s="57"/>
    </row>
    <row r="266" spans="1:4" x14ac:dyDescent="0.2">
      <c r="A266" s="68">
        <v>41913</v>
      </c>
      <c r="B266" s="69">
        <v>3.4</v>
      </c>
      <c r="C266" s="69">
        <v>5.7</v>
      </c>
      <c r="D266" s="57"/>
    </row>
    <row r="267" spans="1:4" x14ac:dyDescent="0.2">
      <c r="A267" s="68">
        <v>42005</v>
      </c>
      <c r="B267" s="69">
        <v>3.7</v>
      </c>
      <c r="C267" s="69">
        <v>5.5</v>
      </c>
      <c r="D267" s="57"/>
    </row>
    <row r="268" spans="1:4" x14ac:dyDescent="0.2">
      <c r="A268" s="68">
        <v>42095</v>
      </c>
      <c r="B268" s="69">
        <v>3.7</v>
      </c>
      <c r="C268" s="69">
        <v>5.4</v>
      </c>
      <c r="D268" s="57"/>
    </row>
    <row r="269" spans="1:4" x14ac:dyDescent="0.2">
      <c r="A269" s="68">
        <v>42186</v>
      </c>
      <c r="B269" s="69">
        <v>3.8</v>
      </c>
      <c r="C269" s="69">
        <v>5.0999999999999996</v>
      </c>
      <c r="D269" s="57"/>
    </row>
    <row r="270" spans="1:4" x14ac:dyDescent="0.2">
      <c r="A270" s="68">
        <v>42278</v>
      </c>
      <c r="B270" s="69">
        <v>3.9</v>
      </c>
      <c r="C270" s="69">
        <v>5</v>
      </c>
      <c r="D270" s="57"/>
    </row>
    <row r="271" spans="1:4" x14ac:dyDescent="0.2">
      <c r="A271" s="68">
        <v>42370</v>
      </c>
      <c r="B271" s="69">
        <v>4</v>
      </c>
      <c r="C271" s="69">
        <v>4.9000000000000004</v>
      </c>
      <c r="D271" s="57"/>
    </row>
    <row r="272" spans="1:4" x14ac:dyDescent="0.2">
      <c r="A272" s="68">
        <v>42461</v>
      </c>
      <c r="B272" s="69">
        <v>3.9</v>
      </c>
      <c r="C272" s="69">
        <v>4.9000000000000004</v>
      </c>
      <c r="D272" s="57"/>
    </row>
    <row r="273" spans="1:4" x14ac:dyDescent="0.2">
      <c r="A273" s="68">
        <v>42552</v>
      </c>
      <c r="B273" s="69">
        <v>3.9</v>
      </c>
      <c r="C273" s="69">
        <v>4.9000000000000004</v>
      </c>
      <c r="D273" s="57"/>
    </row>
    <row r="274" spans="1:4" x14ac:dyDescent="0.2">
      <c r="A274" s="68">
        <v>42644</v>
      </c>
      <c r="B274" s="69">
        <v>3.9</v>
      </c>
      <c r="C274" s="69">
        <v>4.8</v>
      </c>
      <c r="D274" s="57"/>
    </row>
    <row r="275" spans="1:4" x14ac:dyDescent="0.2">
      <c r="A275" s="68">
        <v>42736</v>
      </c>
      <c r="B275" s="69">
        <v>3.8</v>
      </c>
      <c r="C275" s="69">
        <v>4.5999999999999996</v>
      </c>
      <c r="D275" s="57"/>
    </row>
    <row r="276" spans="1:4" x14ac:dyDescent="0.2">
      <c r="A276" s="68">
        <v>42826</v>
      </c>
      <c r="B276" s="69">
        <v>4</v>
      </c>
      <c r="C276" s="69">
        <v>4.4000000000000004</v>
      </c>
      <c r="D276" s="57"/>
    </row>
    <row r="277" spans="1:4" x14ac:dyDescent="0.2">
      <c r="A277" s="68">
        <v>42917</v>
      </c>
      <c r="B277" s="69">
        <v>4.0999999999999996</v>
      </c>
      <c r="C277" s="69">
        <v>4.3</v>
      </c>
      <c r="D277" s="57"/>
    </row>
    <row r="278" spans="1:4" x14ac:dyDescent="0.2">
      <c r="A278" s="68">
        <v>43009</v>
      </c>
      <c r="B278" s="69">
        <v>4.0999999999999996</v>
      </c>
      <c r="C278" s="69">
        <v>4.2</v>
      </c>
      <c r="D278" s="57"/>
    </row>
    <row r="279" spans="1:4" x14ac:dyDescent="0.2">
      <c r="A279" s="68">
        <v>43101</v>
      </c>
      <c r="B279" s="69">
        <v>4.3</v>
      </c>
      <c r="C279" s="69">
        <v>4</v>
      </c>
      <c r="D279" s="57"/>
    </row>
    <row r="280" spans="1:4" x14ac:dyDescent="0.2">
      <c r="A280" s="68">
        <v>43191</v>
      </c>
      <c r="B280" s="69">
        <v>4.5</v>
      </c>
      <c r="C280" s="69">
        <v>3.9</v>
      </c>
      <c r="D280" s="57"/>
    </row>
    <row r="281" spans="1:4" x14ac:dyDescent="0.2">
      <c r="A281" s="68">
        <v>43282</v>
      </c>
      <c r="B281" s="69">
        <v>4.5999999999999996</v>
      </c>
      <c r="C281" s="69">
        <v>3.8</v>
      </c>
      <c r="D281" s="57"/>
    </row>
    <row r="282" spans="1:4" x14ac:dyDescent="0.2">
      <c r="A282" s="68">
        <v>43374</v>
      </c>
      <c r="B282" s="69">
        <v>4.8</v>
      </c>
      <c r="C282" s="69">
        <v>3.8</v>
      </c>
      <c r="D282" s="57"/>
    </row>
    <row r="283" spans="1:4" x14ac:dyDescent="0.2">
      <c r="A283" s="68">
        <v>43466</v>
      </c>
      <c r="B283" s="69">
        <v>4.5999999999999996</v>
      </c>
      <c r="C283" s="69">
        <v>3.9</v>
      </c>
      <c r="D283" s="57"/>
    </row>
    <row r="284" spans="1:4" x14ac:dyDescent="0.2">
      <c r="A284" s="68">
        <v>43556</v>
      </c>
      <c r="B284" s="69">
        <v>4.5999999999999996</v>
      </c>
      <c r="C284" s="69">
        <v>3.6</v>
      </c>
      <c r="D284" s="57"/>
    </row>
    <row r="285" spans="1:4" x14ac:dyDescent="0.2">
      <c r="A285" s="68">
        <v>43647</v>
      </c>
      <c r="B285" s="69">
        <v>4.5</v>
      </c>
      <c r="C285" s="69">
        <v>3.6</v>
      </c>
      <c r="D285" s="57"/>
    </row>
    <row r="286" spans="1:4" x14ac:dyDescent="0.2">
      <c r="A286" s="68">
        <v>43739</v>
      </c>
      <c r="B286" s="69">
        <v>4.4000000000000004</v>
      </c>
      <c r="C286" s="69">
        <v>3.6</v>
      </c>
      <c r="D286" s="57"/>
    </row>
    <row r="287" spans="1:4" x14ac:dyDescent="0.2">
      <c r="A287" s="68">
        <v>43831</v>
      </c>
      <c r="B287" s="69">
        <v>4.2</v>
      </c>
      <c r="C287" s="69">
        <v>3.8</v>
      </c>
      <c r="D287" s="57"/>
    </row>
    <row r="288" spans="1:4" x14ac:dyDescent="0.2">
      <c r="A288" s="68">
        <v>43922</v>
      </c>
      <c r="B288" s="69">
        <v>3.9</v>
      </c>
      <c r="C288" s="69">
        <v>13</v>
      </c>
      <c r="D288" s="57"/>
    </row>
    <row r="289" spans="1:4" x14ac:dyDescent="0.2">
      <c r="A289" s="68">
        <v>44013</v>
      </c>
      <c r="B289" s="69">
        <v>4.4000000000000004</v>
      </c>
      <c r="C289" s="69">
        <v>8.8000000000000007</v>
      </c>
      <c r="D289" s="57"/>
    </row>
    <row r="290" spans="1:4" x14ac:dyDescent="0.2">
      <c r="A290" s="68">
        <v>44105</v>
      </c>
      <c r="B290" s="69">
        <v>4.5999999999999996</v>
      </c>
      <c r="C290" s="69">
        <v>6.8</v>
      </c>
      <c r="D290" s="57"/>
    </row>
    <row r="291" spans="1:4" x14ac:dyDescent="0.2">
      <c r="A291" s="68">
        <v>44197</v>
      </c>
      <c r="B291" s="69">
        <v>5.2</v>
      </c>
      <c r="C291" s="69">
        <v>6.2</v>
      </c>
      <c r="D291" s="57"/>
    </row>
    <row r="292" spans="1:4" x14ac:dyDescent="0.2">
      <c r="A292" s="68">
        <v>44287</v>
      </c>
      <c r="B292" s="69">
        <v>6.4</v>
      </c>
      <c r="C292" s="69">
        <v>5.9</v>
      </c>
      <c r="D292" s="57"/>
    </row>
    <row r="293" spans="1:4" x14ac:dyDescent="0.2">
      <c r="A293" s="68">
        <v>44378</v>
      </c>
      <c r="B293" s="69">
        <v>6.9</v>
      </c>
      <c r="C293" s="69">
        <v>5.0999999999999996</v>
      </c>
      <c r="D293" s="57"/>
    </row>
    <row r="294" spans="1:4" x14ac:dyDescent="0.2">
      <c r="A294" s="68">
        <v>44470</v>
      </c>
      <c r="B294" s="69">
        <v>7</v>
      </c>
      <c r="C294" s="69">
        <v>4.2</v>
      </c>
      <c r="D294" s="57"/>
    </row>
    <row r="295" spans="1:4" x14ac:dyDescent="0.2">
      <c r="A295" s="68">
        <v>44562</v>
      </c>
      <c r="B295" s="69">
        <v>7.2</v>
      </c>
      <c r="C295" s="69">
        <v>3.9</v>
      </c>
      <c r="D295" s="57"/>
    </row>
    <row r="296" spans="1:4" x14ac:dyDescent="0.2">
      <c r="A296" s="68">
        <v>44652</v>
      </c>
      <c r="B296" s="69">
        <v>7.1</v>
      </c>
      <c r="C296" s="69">
        <v>3.6</v>
      </c>
      <c r="D296" s="57"/>
    </row>
    <row r="297" spans="1:4" x14ac:dyDescent="0.2">
      <c r="A297" s="68">
        <v>44743</v>
      </c>
      <c r="B297" s="69">
        <v>6.6</v>
      </c>
      <c r="C297" s="69">
        <v>3.5</v>
      </c>
      <c r="D297" s="57"/>
    </row>
    <row r="298" spans="1:4" x14ac:dyDescent="0.2">
      <c r="A298" s="68">
        <v>44835</v>
      </c>
      <c r="B298" s="69">
        <v>6.5</v>
      </c>
      <c r="C298" s="69">
        <v>3.6</v>
      </c>
      <c r="D298" s="57"/>
    </row>
    <row r="299" spans="1:4" x14ac:dyDescent="0.2">
      <c r="A299" s="68">
        <v>44927</v>
      </c>
      <c r="B299" s="69">
        <v>6</v>
      </c>
      <c r="C299" s="69">
        <v>3.5</v>
      </c>
      <c r="D299" s="57"/>
    </row>
    <row r="300" spans="1:4" x14ac:dyDescent="0.2">
      <c r="A300" s="68">
        <v>45017</v>
      </c>
      <c r="B300" s="69">
        <v>5.8</v>
      </c>
      <c r="C300" s="69">
        <v>3.5</v>
      </c>
      <c r="D300" s="57"/>
    </row>
    <row r="301" spans="1:4" x14ac:dyDescent="0.2">
      <c r="A301" s="68">
        <v>45108</v>
      </c>
      <c r="B301" s="69">
        <v>5.5</v>
      </c>
      <c r="C301" s="69">
        <v>3.6</v>
      </c>
      <c r="D301" s="57"/>
    </row>
    <row r="302" spans="1:4" x14ac:dyDescent="0.2">
      <c r="A302" s="68">
        <v>45200</v>
      </c>
      <c r="B302" s="69">
        <v>5.2</v>
      </c>
      <c r="C302" s="69">
        <v>3.8</v>
      </c>
      <c r="D302" s="57"/>
    </row>
    <row r="303" spans="1:4" x14ac:dyDescent="0.2">
      <c r="A303" s="68">
        <v>45292</v>
      </c>
      <c r="B303" s="69">
        <v>5.0999999999999996</v>
      </c>
      <c r="C303" s="69">
        <v>3.8</v>
      </c>
      <c r="D303" s="57"/>
    </row>
    <row r="304" spans="1:4" x14ac:dyDescent="0.2">
      <c r="A304" s="68">
        <v>45383</v>
      </c>
      <c r="B304" s="69">
        <v>4.5999999999999996</v>
      </c>
      <c r="C304" s="69">
        <v>4</v>
      </c>
      <c r="D304" s="57"/>
    </row>
    <row r="305" spans="1:4" x14ac:dyDescent="0.2">
      <c r="A305" s="68">
        <v>45474</v>
      </c>
      <c r="B305" s="69">
        <v>4.4000000000000004</v>
      </c>
      <c r="C305" s="69">
        <v>4.2</v>
      </c>
      <c r="D305" s="57"/>
    </row>
    <row r="306" spans="1:4" x14ac:dyDescent="0.2">
      <c r="A306" s="68">
        <v>45566</v>
      </c>
      <c r="B306" s="69">
        <v>4.5</v>
      </c>
      <c r="C306" s="69">
        <v>4.0999999999999996</v>
      </c>
      <c r="D306" s="57"/>
    </row>
    <row r="307" spans="1:4" x14ac:dyDescent="0.2">
      <c r="A307" s="68">
        <v>45658</v>
      </c>
      <c r="B307" s="69">
        <v>4.4000000000000004</v>
      </c>
      <c r="C307" s="69">
        <v>4.0999999999999996</v>
      </c>
      <c r="D307" s="57"/>
    </row>
    <row r="308" spans="1:4" x14ac:dyDescent="0.2">
      <c r="A308" s="68">
        <v>45748</v>
      </c>
      <c r="B308" s="69">
        <v>4.3</v>
      </c>
      <c r="C308" s="69">
        <v>4.2</v>
      </c>
      <c r="D308" s="57"/>
    </row>
    <row r="309" spans="1:4" x14ac:dyDescent="0.2">
      <c r="A309" s="68">
        <v>45839</v>
      </c>
      <c r="B309" s="69">
        <v>4.3</v>
      </c>
      <c r="C309" s="69">
        <v>4.3</v>
      </c>
      <c r="D309" s="57"/>
    </row>
    <row r="310" spans="1:4" x14ac:dyDescent="0.2">
      <c r="A310" s="68">
        <v>45931</v>
      </c>
      <c r="B310" s="69">
        <v>4.0999999999999996</v>
      </c>
      <c r="C310" s="69">
        <v>4.5</v>
      </c>
      <c r="D310" s="57"/>
    </row>
    <row r="311" spans="1:4" x14ac:dyDescent="0.2">
      <c r="A311" s="68">
        <v>46023</v>
      </c>
      <c r="B311" s="69" t="e">
        <v>#N/A</v>
      </c>
      <c r="C311" s="69" t="e">
        <v>#N/A</v>
      </c>
      <c r="D311" s="57"/>
    </row>
  </sheetData>
  <hyperlinks>
    <hyperlink ref="J2" location="'Index'!A1" display="Back to Index" xr:uid="{78DCB39B-F453-9741-A28A-36222078BCA2}"/>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C9744-1FD8-EC48-A31A-5BBD494BC668}">
  <sheetPr codeName="Sheet43">
    <tabColor rgb="FF0070C0"/>
  </sheetPr>
  <dimension ref="A1:J309"/>
  <sheetViews>
    <sheetView workbookViewId="0">
      <selection activeCell="H2" sqref="H2"/>
    </sheetView>
  </sheetViews>
  <sheetFormatPr baseColWidth="10" defaultRowHeight="16" x14ac:dyDescent="0.2"/>
  <cols>
    <col min="1" max="1" width="8.83203125" bestFit="1" customWidth="1"/>
    <col min="2" max="2" width="25.33203125" bestFit="1" customWidth="1"/>
    <col min="3" max="3" width="25.1640625" bestFit="1" customWidth="1"/>
    <col min="4" max="4" width="10.1640625" bestFit="1" customWidth="1"/>
  </cols>
  <sheetData>
    <row r="1" spans="1:10" x14ac:dyDescent="0.2">
      <c r="A1" s="42" t="s">
        <v>117</v>
      </c>
      <c r="B1" s="42" t="s">
        <v>99</v>
      </c>
      <c r="C1" s="42" t="s">
        <v>56</v>
      </c>
      <c r="D1" s="42" t="s">
        <v>98</v>
      </c>
    </row>
    <row r="2" spans="1:10" x14ac:dyDescent="0.2">
      <c r="A2" s="42"/>
      <c r="B2" s="42" t="s">
        <v>14</v>
      </c>
      <c r="C2" s="42"/>
      <c r="D2" s="42"/>
      <c r="J2" s="8" t="s">
        <v>152</v>
      </c>
    </row>
    <row r="3" spans="1:10" x14ac:dyDescent="0.2">
      <c r="A3" s="42"/>
      <c r="B3" s="42" t="s">
        <v>7</v>
      </c>
      <c r="C3" s="42" t="s">
        <v>18</v>
      </c>
      <c r="D3" s="42"/>
    </row>
    <row r="4" spans="1:10" x14ac:dyDescent="0.2">
      <c r="A4" s="42" t="s">
        <v>92</v>
      </c>
      <c r="B4" s="42" t="s">
        <v>35</v>
      </c>
      <c r="C4" s="42" t="s">
        <v>17</v>
      </c>
      <c r="D4" s="42"/>
    </row>
    <row r="5" spans="1:10" x14ac:dyDescent="0.2">
      <c r="A5" s="11">
        <v>18264</v>
      </c>
      <c r="B5" s="41" t="str">
        <f>+IF(GETPIVOTDATA("Value",'Pivot_Beveridge''s_Curve'!$A$3,"Date",$A5,"Series Name",B$3,"Unit Name",B$4,"Frequency Name",$B$2)=0,"",GETPIVOTDATA("Value",'Pivot_Beveridge''s_Curve'!$A$3,"Date",$A5,"Series Name",B$3,"Unit Name",B$4,"Frequency Name",$B$2))</f>
        <v/>
      </c>
      <c r="C5" s="41">
        <f>+IF(GETPIVOTDATA("Value",'Pivot_Beveridge''s_Curve'!$A$3,"Date",$A5,"Series Name",C$3,"Unit Name",C$4,"Frequency Name",$B$2)=0,"",GETPIVOTDATA("Value",'Pivot_Beveridge''s_Curve'!$A$3,"Date",$A5,"Series Name",C$3,"Unit Name",C$4,"Frequency Name",$B$2))</f>
        <v>6.4</v>
      </c>
      <c r="D5" s="6"/>
    </row>
    <row r="6" spans="1:10" x14ac:dyDescent="0.2">
      <c r="A6" s="11">
        <v>18354</v>
      </c>
      <c r="B6" s="41" t="str">
        <f>+IF(GETPIVOTDATA("Value",'Pivot_Beveridge''s_Curve'!$A$3,"Date",$A6,"Series Name",B$3,"Unit Name",B$4,"Frequency Name",$B$2)=0,"",GETPIVOTDATA("Value",'Pivot_Beveridge''s_Curve'!$A$3,"Date",$A6,"Series Name",B$3,"Unit Name",B$4,"Frequency Name",$B$2))</f>
        <v/>
      </c>
      <c r="C6" s="41">
        <f>+IF(GETPIVOTDATA("Value",'Pivot_Beveridge''s_Curve'!$A$3,"Date",$A6,"Series Name",C$3,"Unit Name",C$4,"Frequency Name",$B$2)=0,"",GETPIVOTDATA("Value",'Pivot_Beveridge''s_Curve'!$A$3,"Date",$A6,"Series Name",C$3,"Unit Name",C$4,"Frequency Name",$B$2))</f>
        <v>5.6</v>
      </c>
      <c r="D6" s="6"/>
    </row>
    <row r="7" spans="1:10" x14ac:dyDescent="0.2">
      <c r="A7" s="11">
        <v>18445</v>
      </c>
      <c r="B7" s="41" t="str">
        <f>+IF(GETPIVOTDATA("Value",'Pivot_Beveridge''s_Curve'!$A$3,"Date",$A7,"Series Name",B$3,"Unit Name",B$4,"Frequency Name",$B$2)=0,"",GETPIVOTDATA("Value",'Pivot_Beveridge''s_Curve'!$A$3,"Date",$A7,"Series Name",B$3,"Unit Name",B$4,"Frequency Name",$B$2))</f>
        <v/>
      </c>
      <c r="C7" s="41">
        <f>+IF(GETPIVOTDATA("Value",'Pivot_Beveridge''s_Curve'!$A$3,"Date",$A7,"Series Name",C$3,"Unit Name",C$4,"Frequency Name",$B$2)=0,"",GETPIVOTDATA("Value",'Pivot_Beveridge''s_Curve'!$A$3,"Date",$A7,"Series Name",C$3,"Unit Name",C$4,"Frequency Name",$B$2))</f>
        <v>4.5999999999999996</v>
      </c>
      <c r="D7" s="6"/>
    </row>
    <row r="8" spans="1:10" x14ac:dyDescent="0.2">
      <c r="A8" s="11">
        <v>18537</v>
      </c>
      <c r="B8" s="41" t="str">
        <f>+IF(GETPIVOTDATA("Value",'Pivot_Beveridge''s_Curve'!$A$3,"Date",$A8,"Series Name",B$3,"Unit Name",B$4,"Frequency Name",$B$2)=0,"",GETPIVOTDATA("Value",'Pivot_Beveridge''s_Curve'!$A$3,"Date",$A8,"Series Name",B$3,"Unit Name",B$4,"Frequency Name",$B$2))</f>
        <v/>
      </c>
      <c r="C8" s="41">
        <f>+IF(GETPIVOTDATA("Value",'Pivot_Beveridge''s_Curve'!$A$3,"Date",$A8,"Series Name",C$3,"Unit Name",C$4,"Frequency Name",$B$2)=0,"",GETPIVOTDATA("Value",'Pivot_Beveridge''s_Curve'!$A$3,"Date",$A8,"Series Name",C$3,"Unit Name",C$4,"Frequency Name",$B$2))</f>
        <v>4.2</v>
      </c>
      <c r="D8" s="6"/>
    </row>
    <row r="9" spans="1:10" x14ac:dyDescent="0.2">
      <c r="A9" s="11">
        <v>18629</v>
      </c>
      <c r="B9" s="41" t="str">
        <f>+IF(GETPIVOTDATA("Value",'Pivot_Beveridge''s_Curve'!$A$3,"Date",$A9,"Series Name",B$3,"Unit Name",B$4,"Frequency Name",$B$2)=0,"",GETPIVOTDATA("Value",'Pivot_Beveridge''s_Curve'!$A$3,"Date",$A9,"Series Name",B$3,"Unit Name",B$4,"Frequency Name",$B$2))</f>
        <v/>
      </c>
      <c r="C9" s="41">
        <f>+IF(GETPIVOTDATA("Value",'Pivot_Beveridge''s_Curve'!$A$3,"Date",$A9,"Series Name",C$3,"Unit Name",C$4,"Frequency Name",$B$2)=0,"",GETPIVOTDATA("Value",'Pivot_Beveridge''s_Curve'!$A$3,"Date",$A9,"Series Name",C$3,"Unit Name",C$4,"Frequency Name",$B$2))</f>
        <v>3.5</v>
      </c>
      <c r="D9" s="6"/>
    </row>
    <row r="10" spans="1:10" x14ac:dyDescent="0.2">
      <c r="A10" s="11">
        <v>18719</v>
      </c>
      <c r="B10" s="41" t="str">
        <f>+IF(GETPIVOTDATA("Value",'Pivot_Beveridge''s_Curve'!$A$3,"Date",$A10,"Series Name",B$3,"Unit Name",B$4,"Frequency Name",$B$2)=0,"",GETPIVOTDATA("Value",'Pivot_Beveridge''s_Curve'!$A$3,"Date",$A10,"Series Name",B$3,"Unit Name",B$4,"Frequency Name",$B$2))</f>
        <v/>
      </c>
      <c r="C10" s="41">
        <f>+IF(GETPIVOTDATA("Value",'Pivot_Beveridge''s_Curve'!$A$3,"Date",$A10,"Series Name",C$3,"Unit Name",C$4,"Frequency Name",$B$2)=0,"",GETPIVOTDATA("Value",'Pivot_Beveridge''s_Curve'!$A$3,"Date",$A10,"Series Name",C$3,"Unit Name",C$4,"Frequency Name",$B$2))</f>
        <v>3.1</v>
      </c>
      <c r="D10" s="6"/>
    </row>
    <row r="11" spans="1:10" x14ac:dyDescent="0.2">
      <c r="A11" s="11">
        <v>18810</v>
      </c>
      <c r="B11" s="41" t="str">
        <f>+IF(GETPIVOTDATA("Value",'Pivot_Beveridge''s_Curve'!$A$3,"Date",$A11,"Series Name",B$3,"Unit Name",B$4,"Frequency Name",$B$2)=0,"",GETPIVOTDATA("Value",'Pivot_Beveridge''s_Curve'!$A$3,"Date",$A11,"Series Name",B$3,"Unit Name",B$4,"Frequency Name",$B$2))</f>
        <v/>
      </c>
      <c r="C11" s="41">
        <f>+IF(GETPIVOTDATA("Value",'Pivot_Beveridge''s_Curve'!$A$3,"Date",$A11,"Series Name",C$3,"Unit Name",C$4,"Frequency Name",$B$2)=0,"",GETPIVOTDATA("Value",'Pivot_Beveridge''s_Curve'!$A$3,"Date",$A11,"Series Name",C$3,"Unit Name",C$4,"Frequency Name",$B$2))</f>
        <v>3.2</v>
      </c>
      <c r="D11" s="6"/>
    </row>
    <row r="12" spans="1:10" x14ac:dyDescent="0.2">
      <c r="A12" s="11">
        <v>18902</v>
      </c>
      <c r="B12" s="41" t="str">
        <f>+IF(GETPIVOTDATA("Value",'Pivot_Beveridge''s_Curve'!$A$3,"Date",$A12,"Series Name",B$3,"Unit Name",B$4,"Frequency Name",$B$2)=0,"",GETPIVOTDATA("Value",'Pivot_Beveridge''s_Curve'!$A$3,"Date",$A12,"Series Name",B$3,"Unit Name",B$4,"Frequency Name",$B$2))</f>
        <v/>
      </c>
      <c r="C12" s="41">
        <f>+IF(GETPIVOTDATA("Value",'Pivot_Beveridge''s_Curve'!$A$3,"Date",$A12,"Series Name",C$3,"Unit Name",C$4,"Frequency Name",$B$2)=0,"",GETPIVOTDATA("Value",'Pivot_Beveridge''s_Curve'!$A$3,"Date",$A12,"Series Name",C$3,"Unit Name",C$4,"Frequency Name",$B$2))</f>
        <v>3.4</v>
      </c>
      <c r="D12" s="6"/>
    </row>
    <row r="13" spans="1:10" x14ac:dyDescent="0.2">
      <c r="A13" s="11">
        <v>18994</v>
      </c>
      <c r="B13" s="41" t="str">
        <f>+IF(GETPIVOTDATA("Value",'Pivot_Beveridge''s_Curve'!$A$3,"Date",$A13,"Series Name",B$3,"Unit Name",B$4,"Frequency Name",$B$2)=0,"",GETPIVOTDATA("Value",'Pivot_Beveridge''s_Curve'!$A$3,"Date",$A13,"Series Name",B$3,"Unit Name",B$4,"Frequency Name",$B$2))</f>
        <v/>
      </c>
      <c r="C13" s="41">
        <f>+IF(GETPIVOTDATA("Value",'Pivot_Beveridge''s_Curve'!$A$3,"Date",$A13,"Series Name",C$3,"Unit Name",C$4,"Frequency Name",$B$2)=0,"",GETPIVOTDATA("Value",'Pivot_Beveridge''s_Curve'!$A$3,"Date",$A13,"Series Name",C$3,"Unit Name",C$4,"Frequency Name",$B$2))</f>
        <v>3.1</v>
      </c>
      <c r="D13" s="6"/>
    </row>
    <row r="14" spans="1:10" x14ac:dyDescent="0.2">
      <c r="A14" s="11">
        <v>19085</v>
      </c>
      <c r="B14" s="41" t="str">
        <f>+IF(GETPIVOTDATA("Value",'Pivot_Beveridge''s_Curve'!$A$3,"Date",$A14,"Series Name",B$3,"Unit Name",B$4,"Frequency Name",$B$2)=0,"",GETPIVOTDATA("Value",'Pivot_Beveridge''s_Curve'!$A$3,"Date",$A14,"Series Name",B$3,"Unit Name",B$4,"Frequency Name",$B$2))</f>
        <v/>
      </c>
      <c r="C14" s="41">
        <f>+IF(GETPIVOTDATA("Value",'Pivot_Beveridge''s_Curve'!$A$3,"Date",$A14,"Series Name",C$3,"Unit Name",C$4,"Frequency Name",$B$2)=0,"",GETPIVOTDATA("Value",'Pivot_Beveridge''s_Curve'!$A$3,"Date",$A14,"Series Name",C$3,"Unit Name",C$4,"Frequency Name",$B$2))</f>
        <v>3</v>
      </c>
      <c r="D14" s="6"/>
    </row>
    <row r="15" spans="1:10" x14ac:dyDescent="0.2">
      <c r="A15" s="11">
        <v>19176</v>
      </c>
      <c r="B15" s="41" t="str">
        <f>+IF(GETPIVOTDATA("Value",'Pivot_Beveridge''s_Curve'!$A$3,"Date",$A15,"Series Name",B$3,"Unit Name",B$4,"Frequency Name",$B$2)=0,"",GETPIVOTDATA("Value",'Pivot_Beveridge''s_Curve'!$A$3,"Date",$A15,"Series Name",B$3,"Unit Name",B$4,"Frequency Name",$B$2))</f>
        <v/>
      </c>
      <c r="C15" s="41">
        <f>+IF(GETPIVOTDATA("Value",'Pivot_Beveridge''s_Curve'!$A$3,"Date",$A15,"Series Name",C$3,"Unit Name",C$4,"Frequency Name",$B$2)=0,"",GETPIVOTDATA("Value",'Pivot_Beveridge''s_Curve'!$A$3,"Date",$A15,"Series Name",C$3,"Unit Name",C$4,"Frequency Name",$B$2))</f>
        <v>3.2</v>
      </c>
      <c r="D15" s="6"/>
    </row>
    <row r="16" spans="1:10" x14ac:dyDescent="0.2">
      <c r="A16" s="11">
        <v>19268</v>
      </c>
      <c r="B16" s="41" t="str">
        <f>+IF(GETPIVOTDATA("Value",'Pivot_Beveridge''s_Curve'!$A$3,"Date",$A16,"Series Name",B$3,"Unit Name",B$4,"Frequency Name",$B$2)=0,"",GETPIVOTDATA("Value",'Pivot_Beveridge''s_Curve'!$A$3,"Date",$A16,"Series Name",B$3,"Unit Name",B$4,"Frequency Name",$B$2))</f>
        <v/>
      </c>
      <c r="C16" s="41">
        <f>+IF(GETPIVOTDATA("Value",'Pivot_Beveridge''s_Curve'!$A$3,"Date",$A16,"Series Name",C$3,"Unit Name",C$4,"Frequency Name",$B$2)=0,"",GETPIVOTDATA("Value",'Pivot_Beveridge''s_Curve'!$A$3,"Date",$A16,"Series Name",C$3,"Unit Name",C$4,"Frequency Name",$B$2))</f>
        <v>2.8</v>
      </c>
      <c r="D16" s="6"/>
    </row>
    <row r="17" spans="1:4" x14ac:dyDescent="0.2">
      <c r="A17" s="11">
        <v>19360</v>
      </c>
      <c r="B17" s="41" t="str">
        <f>+IF(GETPIVOTDATA("Value",'Pivot_Beveridge''s_Curve'!$A$3,"Date",$A17,"Series Name",B$3,"Unit Name",B$4,"Frequency Name",$B$2)=0,"",GETPIVOTDATA("Value",'Pivot_Beveridge''s_Curve'!$A$3,"Date",$A17,"Series Name",B$3,"Unit Name",B$4,"Frequency Name",$B$2))</f>
        <v/>
      </c>
      <c r="C17" s="41">
        <f>+IF(GETPIVOTDATA("Value",'Pivot_Beveridge''s_Curve'!$A$3,"Date",$A17,"Series Name",C$3,"Unit Name",C$4,"Frequency Name",$B$2)=0,"",GETPIVOTDATA("Value",'Pivot_Beveridge''s_Curve'!$A$3,"Date",$A17,"Series Name",C$3,"Unit Name",C$4,"Frequency Name",$B$2))</f>
        <v>2.7</v>
      </c>
      <c r="D17" s="6"/>
    </row>
    <row r="18" spans="1:4" x14ac:dyDescent="0.2">
      <c r="A18" s="11">
        <v>19450</v>
      </c>
      <c r="B18" s="41" t="str">
        <f>+IF(GETPIVOTDATA("Value",'Pivot_Beveridge''s_Curve'!$A$3,"Date",$A18,"Series Name",B$3,"Unit Name",B$4,"Frequency Name",$B$2)=0,"",GETPIVOTDATA("Value",'Pivot_Beveridge''s_Curve'!$A$3,"Date",$A18,"Series Name",B$3,"Unit Name",B$4,"Frequency Name",$B$2))</f>
        <v/>
      </c>
      <c r="C18" s="41">
        <f>+IF(GETPIVOTDATA("Value",'Pivot_Beveridge''s_Curve'!$A$3,"Date",$A18,"Series Name",C$3,"Unit Name",C$4,"Frequency Name",$B$2)=0,"",GETPIVOTDATA("Value",'Pivot_Beveridge''s_Curve'!$A$3,"Date",$A18,"Series Name",C$3,"Unit Name",C$4,"Frequency Name",$B$2))</f>
        <v>2.6</v>
      </c>
      <c r="D18" s="6"/>
    </row>
    <row r="19" spans="1:4" x14ac:dyDescent="0.2">
      <c r="A19" s="11">
        <v>19541</v>
      </c>
      <c r="B19" s="41" t="str">
        <f>+IF(GETPIVOTDATA("Value",'Pivot_Beveridge''s_Curve'!$A$3,"Date",$A19,"Series Name",B$3,"Unit Name",B$4,"Frequency Name",$B$2)=0,"",GETPIVOTDATA("Value",'Pivot_Beveridge''s_Curve'!$A$3,"Date",$A19,"Series Name",B$3,"Unit Name",B$4,"Frequency Name",$B$2))</f>
        <v/>
      </c>
      <c r="C19" s="41">
        <f>+IF(GETPIVOTDATA("Value",'Pivot_Beveridge''s_Curve'!$A$3,"Date",$A19,"Series Name",C$3,"Unit Name",C$4,"Frequency Name",$B$2)=0,"",GETPIVOTDATA("Value",'Pivot_Beveridge''s_Curve'!$A$3,"Date",$A19,"Series Name",C$3,"Unit Name",C$4,"Frequency Name",$B$2))</f>
        <v>2.7</v>
      </c>
      <c r="D19" s="6"/>
    </row>
    <row r="20" spans="1:4" x14ac:dyDescent="0.2">
      <c r="A20" s="11">
        <v>19633</v>
      </c>
      <c r="B20" s="41" t="str">
        <f>+IF(GETPIVOTDATA("Value",'Pivot_Beveridge''s_Curve'!$A$3,"Date",$A20,"Series Name",B$3,"Unit Name",B$4,"Frequency Name",$B$2)=0,"",GETPIVOTDATA("Value",'Pivot_Beveridge''s_Curve'!$A$3,"Date",$A20,"Series Name",B$3,"Unit Name",B$4,"Frequency Name",$B$2))</f>
        <v/>
      </c>
      <c r="C20" s="41">
        <f>+IF(GETPIVOTDATA("Value",'Pivot_Beveridge''s_Curve'!$A$3,"Date",$A20,"Series Name",C$3,"Unit Name",C$4,"Frequency Name",$B$2)=0,"",GETPIVOTDATA("Value",'Pivot_Beveridge''s_Curve'!$A$3,"Date",$A20,"Series Name",C$3,"Unit Name",C$4,"Frequency Name",$B$2))</f>
        <v>3.7</v>
      </c>
      <c r="D20" s="6"/>
    </row>
    <row r="21" spans="1:4" x14ac:dyDescent="0.2">
      <c r="A21" s="11">
        <v>19725</v>
      </c>
      <c r="B21" s="41" t="str">
        <f>+IF(GETPIVOTDATA("Value",'Pivot_Beveridge''s_Curve'!$A$3,"Date",$A21,"Series Name",B$3,"Unit Name",B$4,"Frequency Name",$B$2)=0,"",GETPIVOTDATA("Value",'Pivot_Beveridge''s_Curve'!$A$3,"Date",$A21,"Series Name",B$3,"Unit Name",B$4,"Frequency Name",$B$2))</f>
        <v/>
      </c>
      <c r="C21" s="41">
        <f>+IF(GETPIVOTDATA("Value",'Pivot_Beveridge''s_Curve'!$A$3,"Date",$A21,"Series Name",C$3,"Unit Name",C$4,"Frequency Name",$B$2)=0,"",GETPIVOTDATA("Value",'Pivot_Beveridge''s_Curve'!$A$3,"Date",$A21,"Series Name",C$3,"Unit Name",C$4,"Frequency Name",$B$2))</f>
        <v>5.3</v>
      </c>
      <c r="D21" s="6"/>
    </row>
    <row r="22" spans="1:4" x14ac:dyDescent="0.2">
      <c r="A22" s="11">
        <v>19815</v>
      </c>
      <c r="B22" s="41" t="str">
        <f>+IF(GETPIVOTDATA("Value",'Pivot_Beveridge''s_Curve'!$A$3,"Date",$A22,"Series Name",B$3,"Unit Name",B$4,"Frequency Name",$B$2)=0,"",GETPIVOTDATA("Value",'Pivot_Beveridge''s_Curve'!$A$3,"Date",$A22,"Series Name",B$3,"Unit Name",B$4,"Frequency Name",$B$2))</f>
        <v/>
      </c>
      <c r="C22" s="41">
        <f>+IF(GETPIVOTDATA("Value",'Pivot_Beveridge''s_Curve'!$A$3,"Date",$A22,"Series Name",C$3,"Unit Name",C$4,"Frequency Name",$B$2)=0,"",GETPIVOTDATA("Value",'Pivot_Beveridge''s_Curve'!$A$3,"Date",$A22,"Series Name",C$3,"Unit Name",C$4,"Frequency Name",$B$2))</f>
        <v>5.8</v>
      </c>
      <c r="D22" s="6"/>
    </row>
    <row r="23" spans="1:4" x14ac:dyDescent="0.2">
      <c r="A23" s="11">
        <v>19906</v>
      </c>
      <c r="B23" s="41" t="str">
        <f>+IF(GETPIVOTDATA("Value",'Pivot_Beveridge''s_Curve'!$A$3,"Date",$A23,"Series Name",B$3,"Unit Name",B$4,"Frequency Name",$B$2)=0,"",GETPIVOTDATA("Value",'Pivot_Beveridge''s_Curve'!$A$3,"Date",$A23,"Series Name",B$3,"Unit Name",B$4,"Frequency Name",$B$2))</f>
        <v/>
      </c>
      <c r="C23" s="41">
        <f>+IF(GETPIVOTDATA("Value",'Pivot_Beveridge''s_Curve'!$A$3,"Date",$A23,"Series Name",C$3,"Unit Name",C$4,"Frequency Name",$B$2)=0,"",GETPIVOTDATA("Value",'Pivot_Beveridge''s_Curve'!$A$3,"Date",$A23,"Series Name",C$3,"Unit Name",C$4,"Frequency Name",$B$2))</f>
        <v>6</v>
      </c>
      <c r="D23" s="6"/>
    </row>
    <row r="24" spans="1:4" x14ac:dyDescent="0.2">
      <c r="A24" s="11">
        <v>19998</v>
      </c>
      <c r="B24" s="41" t="str">
        <f>+IF(GETPIVOTDATA("Value",'Pivot_Beveridge''s_Curve'!$A$3,"Date",$A24,"Series Name",B$3,"Unit Name",B$4,"Frequency Name",$B$2)=0,"",GETPIVOTDATA("Value",'Pivot_Beveridge''s_Curve'!$A$3,"Date",$A24,"Series Name",B$3,"Unit Name",B$4,"Frequency Name",$B$2))</f>
        <v/>
      </c>
      <c r="C24" s="41">
        <f>+IF(GETPIVOTDATA("Value",'Pivot_Beveridge''s_Curve'!$A$3,"Date",$A24,"Series Name",C$3,"Unit Name",C$4,"Frequency Name",$B$2)=0,"",GETPIVOTDATA("Value",'Pivot_Beveridge''s_Curve'!$A$3,"Date",$A24,"Series Name",C$3,"Unit Name",C$4,"Frequency Name",$B$2))</f>
        <v>5.3</v>
      </c>
      <c r="D24" s="6"/>
    </row>
    <row r="25" spans="1:4" x14ac:dyDescent="0.2">
      <c r="A25" s="11">
        <v>20090</v>
      </c>
      <c r="B25" s="41" t="str">
        <f>+IF(GETPIVOTDATA("Value",'Pivot_Beveridge''s_Curve'!$A$3,"Date",$A25,"Series Name",B$3,"Unit Name",B$4,"Frequency Name",$B$2)=0,"",GETPIVOTDATA("Value",'Pivot_Beveridge''s_Curve'!$A$3,"Date",$A25,"Series Name",B$3,"Unit Name",B$4,"Frequency Name",$B$2))</f>
        <v/>
      </c>
      <c r="C25" s="41">
        <f>+IF(GETPIVOTDATA("Value",'Pivot_Beveridge''s_Curve'!$A$3,"Date",$A25,"Series Name",C$3,"Unit Name",C$4,"Frequency Name",$B$2)=0,"",GETPIVOTDATA("Value",'Pivot_Beveridge''s_Curve'!$A$3,"Date",$A25,"Series Name",C$3,"Unit Name",C$4,"Frequency Name",$B$2))</f>
        <v>4.7</v>
      </c>
      <c r="D25" s="6"/>
    </row>
    <row r="26" spans="1:4" x14ac:dyDescent="0.2">
      <c r="A26" s="11">
        <v>20180</v>
      </c>
      <c r="B26" s="41" t="str">
        <f>+IF(GETPIVOTDATA("Value",'Pivot_Beveridge''s_Curve'!$A$3,"Date",$A26,"Series Name",B$3,"Unit Name",B$4,"Frequency Name",$B$2)=0,"",GETPIVOTDATA("Value",'Pivot_Beveridge''s_Curve'!$A$3,"Date",$A26,"Series Name",B$3,"Unit Name",B$4,"Frequency Name",$B$2))</f>
        <v/>
      </c>
      <c r="C26" s="41">
        <f>+IF(GETPIVOTDATA("Value",'Pivot_Beveridge''s_Curve'!$A$3,"Date",$A26,"Series Name",C$3,"Unit Name",C$4,"Frequency Name",$B$2)=0,"",GETPIVOTDATA("Value",'Pivot_Beveridge''s_Curve'!$A$3,"Date",$A26,"Series Name",C$3,"Unit Name",C$4,"Frequency Name",$B$2))</f>
        <v>4.4000000000000004</v>
      </c>
      <c r="D26" s="6"/>
    </row>
    <row r="27" spans="1:4" x14ac:dyDescent="0.2">
      <c r="A27" s="11">
        <v>20271</v>
      </c>
      <c r="B27" s="41" t="str">
        <f>+IF(GETPIVOTDATA("Value",'Pivot_Beveridge''s_Curve'!$A$3,"Date",$A27,"Series Name",B$3,"Unit Name",B$4,"Frequency Name",$B$2)=0,"",GETPIVOTDATA("Value",'Pivot_Beveridge''s_Curve'!$A$3,"Date",$A27,"Series Name",B$3,"Unit Name",B$4,"Frequency Name",$B$2))</f>
        <v/>
      </c>
      <c r="C27" s="41">
        <f>+IF(GETPIVOTDATA("Value",'Pivot_Beveridge''s_Curve'!$A$3,"Date",$A27,"Series Name",C$3,"Unit Name",C$4,"Frequency Name",$B$2)=0,"",GETPIVOTDATA("Value",'Pivot_Beveridge''s_Curve'!$A$3,"Date",$A27,"Series Name",C$3,"Unit Name",C$4,"Frequency Name",$B$2))</f>
        <v>4.0999999999999996</v>
      </c>
      <c r="D27" s="6"/>
    </row>
    <row r="28" spans="1:4" x14ac:dyDescent="0.2">
      <c r="A28" s="11">
        <v>20363</v>
      </c>
      <c r="B28" s="41" t="str">
        <f>+IF(GETPIVOTDATA("Value",'Pivot_Beveridge''s_Curve'!$A$3,"Date",$A28,"Series Name",B$3,"Unit Name",B$4,"Frequency Name",$B$2)=0,"",GETPIVOTDATA("Value",'Pivot_Beveridge''s_Curve'!$A$3,"Date",$A28,"Series Name",B$3,"Unit Name",B$4,"Frequency Name",$B$2))</f>
        <v/>
      </c>
      <c r="C28" s="41">
        <f>+IF(GETPIVOTDATA("Value",'Pivot_Beveridge''s_Curve'!$A$3,"Date",$A28,"Series Name",C$3,"Unit Name",C$4,"Frequency Name",$B$2)=0,"",GETPIVOTDATA("Value",'Pivot_Beveridge''s_Curve'!$A$3,"Date",$A28,"Series Name",C$3,"Unit Name",C$4,"Frequency Name",$B$2))</f>
        <v>4.2</v>
      </c>
      <c r="D28" s="6"/>
    </row>
    <row r="29" spans="1:4" x14ac:dyDescent="0.2">
      <c r="A29" s="11">
        <v>20455</v>
      </c>
      <c r="B29" s="41" t="str">
        <f>+IF(GETPIVOTDATA("Value",'Pivot_Beveridge''s_Curve'!$A$3,"Date",$A29,"Series Name",B$3,"Unit Name",B$4,"Frequency Name",$B$2)=0,"",GETPIVOTDATA("Value",'Pivot_Beveridge''s_Curve'!$A$3,"Date",$A29,"Series Name",B$3,"Unit Name",B$4,"Frequency Name",$B$2))</f>
        <v/>
      </c>
      <c r="C29" s="41">
        <f>+IF(GETPIVOTDATA("Value",'Pivot_Beveridge''s_Curve'!$A$3,"Date",$A29,"Series Name",C$3,"Unit Name",C$4,"Frequency Name",$B$2)=0,"",GETPIVOTDATA("Value",'Pivot_Beveridge''s_Curve'!$A$3,"Date",$A29,"Series Name",C$3,"Unit Name",C$4,"Frequency Name",$B$2))</f>
        <v>4</v>
      </c>
      <c r="D29" s="6"/>
    </row>
    <row r="30" spans="1:4" x14ac:dyDescent="0.2">
      <c r="A30" s="11">
        <v>20546</v>
      </c>
      <c r="B30" s="41" t="str">
        <f>+IF(GETPIVOTDATA("Value",'Pivot_Beveridge''s_Curve'!$A$3,"Date",$A30,"Series Name",B$3,"Unit Name",B$4,"Frequency Name",$B$2)=0,"",GETPIVOTDATA("Value",'Pivot_Beveridge''s_Curve'!$A$3,"Date",$A30,"Series Name",B$3,"Unit Name",B$4,"Frequency Name",$B$2))</f>
        <v/>
      </c>
      <c r="C30" s="41">
        <f>+IF(GETPIVOTDATA("Value",'Pivot_Beveridge''s_Curve'!$A$3,"Date",$A30,"Series Name",C$3,"Unit Name",C$4,"Frequency Name",$B$2)=0,"",GETPIVOTDATA("Value",'Pivot_Beveridge''s_Curve'!$A$3,"Date",$A30,"Series Name",C$3,"Unit Name",C$4,"Frequency Name",$B$2))</f>
        <v>4.2</v>
      </c>
      <c r="D30" s="6"/>
    </row>
    <row r="31" spans="1:4" x14ac:dyDescent="0.2">
      <c r="A31" s="11">
        <v>20637</v>
      </c>
      <c r="B31" s="41" t="str">
        <f>+IF(GETPIVOTDATA("Value",'Pivot_Beveridge''s_Curve'!$A$3,"Date",$A31,"Series Name",B$3,"Unit Name",B$4,"Frequency Name",$B$2)=0,"",GETPIVOTDATA("Value",'Pivot_Beveridge''s_Curve'!$A$3,"Date",$A31,"Series Name",B$3,"Unit Name",B$4,"Frequency Name",$B$2))</f>
        <v/>
      </c>
      <c r="C31" s="41">
        <f>+IF(GETPIVOTDATA("Value",'Pivot_Beveridge''s_Curve'!$A$3,"Date",$A31,"Series Name",C$3,"Unit Name",C$4,"Frequency Name",$B$2)=0,"",GETPIVOTDATA("Value",'Pivot_Beveridge''s_Curve'!$A$3,"Date",$A31,"Series Name",C$3,"Unit Name",C$4,"Frequency Name",$B$2))</f>
        <v>4.0999999999999996</v>
      </c>
      <c r="D31" s="6"/>
    </row>
    <row r="32" spans="1:4" x14ac:dyDescent="0.2">
      <c r="A32" s="11">
        <v>20729</v>
      </c>
      <c r="B32" s="41" t="str">
        <f>+IF(GETPIVOTDATA("Value",'Pivot_Beveridge''s_Curve'!$A$3,"Date",$A32,"Series Name",B$3,"Unit Name",B$4,"Frequency Name",$B$2)=0,"",GETPIVOTDATA("Value",'Pivot_Beveridge''s_Curve'!$A$3,"Date",$A32,"Series Name",B$3,"Unit Name",B$4,"Frequency Name",$B$2))</f>
        <v/>
      </c>
      <c r="C32" s="41">
        <f>+IF(GETPIVOTDATA("Value",'Pivot_Beveridge''s_Curve'!$A$3,"Date",$A32,"Series Name",C$3,"Unit Name",C$4,"Frequency Name",$B$2)=0,"",GETPIVOTDATA("Value",'Pivot_Beveridge''s_Curve'!$A$3,"Date",$A32,"Series Name",C$3,"Unit Name",C$4,"Frequency Name",$B$2))</f>
        <v>4.0999999999999996</v>
      </c>
      <c r="D32" s="6"/>
    </row>
    <row r="33" spans="1:4" x14ac:dyDescent="0.2">
      <c r="A33" s="11">
        <v>20821</v>
      </c>
      <c r="B33" s="41" t="str">
        <f>+IF(GETPIVOTDATA("Value",'Pivot_Beveridge''s_Curve'!$A$3,"Date",$A33,"Series Name",B$3,"Unit Name",B$4,"Frequency Name",$B$2)=0,"",GETPIVOTDATA("Value",'Pivot_Beveridge''s_Curve'!$A$3,"Date",$A33,"Series Name",B$3,"Unit Name",B$4,"Frequency Name",$B$2))</f>
        <v/>
      </c>
      <c r="C33" s="41">
        <f>+IF(GETPIVOTDATA("Value",'Pivot_Beveridge''s_Curve'!$A$3,"Date",$A33,"Series Name",C$3,"Unit Name",C$4,"Frequency Name",$B$2)=0,"",GETPIVOTDATA("Value",'Pivot_Beveridge''s_Curve'!$A$3,"Date",$A33,"Series Name",C$3,"Unit Name",C$4,"Frequency Name",$B$2))</f>
        <v>3.9</v>
      </c>
      <c r="D33" s="6"/>
    </row>
    <row r="34" spans="1:4" x14ac:dyDescent="0.2">
      <c r="A34" s="11">
        <v>20911</v>
      </c>
      <c r="B34" s="41" t="str">
        <f>+IF(GETPIVOTDATA("Value",'Pivot_Beveridge''s_Curve'!$A$3,"Date",$A34,"Series Name",B$3,"Unit Name",B$4,"Frequency Name",$B$2)=0,"",GETPIVOTDATA("Value",'Pivot_Beveridge''s_Curve'!$A$3,"Date",$A34,"Series Name",B$3,"Unit Name",B$4,"Frequency Name",$B$2))</f>
        <v/>
      </c>
      <c r="C34" s="41">
        <f>+IF(GETPIVOTDATA("Value",'Pivot_Beveridge''s_Curve'!$A$3,"Date",$A34,"Series Name",C$3,"Unit Name",C$4,"Frequency Name",$B$2)=0,"",GETPIVOTDATA("Value",'Pivot_Beveridge''s_Curve'!$A$3,"Date",$A34,"Series Name",C$3,"Unit Name",C$4,"Frequency Name",$B$2))</f>
        <v>4.0999999999999996</v>
      </c>
      <c r="D34" s="6"/>
    </row>
    <row r="35" spans="1:4" x14ac:dyDescent="0.2">
      <c r="A35" s="11">
        <v>21002</v>
      </c>
      <c r="B35" s="41" t="str">
        <f>+IF(GETPIVOTDATA("Value",'Pivot_Beveridge''s_Curve'!$A$3,"Date",$A35,"Series Name",B$3,"Unit Name",B$4,"Frequency Name",$B$2)=0,"",GETPIVOTDATA("Value",'Pivot_Beveridge''s_Curve'!$A$3,"Date",$A35,"Series Name",B$3,"Unit Name",B$4,"Frequency Name",$B$2))</f>
        <v/>
      </c>
      <c r="C35" s="41">
        <f>+IF(GETPIVOTDATA("Value",'Pivot_Beveridge''s_Curve'!$A$3,"Date",$A35,"Series Name",C$3,"Unit Name",C$4,"Frequency Name",$B$2)=0,"",GETPIVOTDATA("Value",'Pivot_Beveridge''s_Curve'!$A$3,"Date",$A35,"Series Name",C$3,"Unit Name",C$4,"Frequency Name",$B$2))</f>
        <v>4.2</v>
      </c>
      <c r="D35" s="6"/>
    </row>
    <row r="36" spans="1:4" x14ac:dyDescent="0.2">
      <c r="A36" s="11">
        <v>21094</v>
      </c>
      <c r="B36" s="41" t="str">
        <f>+IF(GETPIVOTDATA("Value",'Pivot_Beveridge''s_Curve'!$A$3,"Date",$A36,"Series Name",B$3,"Unit Name",B$4,"Frequency Name",$B$2)=0,"",GETPIVOTDATA("Value",'Pivot_Beveridge''s_Curve'!$A$3,"Date",$A36,"Series Name",B$3,"Unit Name",B$4,"Frequency Name",$B$2))</f>
        <v/>
      </c>
      <c r="C36" s="41">
        <f>+IF(GETPIVOTDATA("Value",'Pivot_Beveridge''s_Curve'!$A$3,"Date",$A36,"Series Name",C$3,"Unit Name",C$4,"Frequency Name",$B$2)=0,"",GETPIVOTDATA("Value",'Pivot_Beveridge''s_Curve'!$A$3,"Date",$A36,"Series Name",C$3,"Unit Name",C$4,"Frequency Name",$B$2))</f>
        <v>4.9000000000000004</v>
      </c>
      <c r="D36" s="6"/>
    </row>
    <row r="37" spans="1:4" x14ac:dyDescent="0.2">
      <c r="A37" s="11">
        <v>21186</v>
      </c>
      <c r="B37" s="41" t="str">
        <f>+IF(GETPIVOTDATA("Value",'Pivot_Beveridge''s_Curve'!$A$3,"Date",$A37,"Series Name",B$3,"Unit Name",B$4,"Frequency Name",$B$2)=0,"",GETPIVOTDATA("Value",'Pivot_Beveridge''s_Curve'!$A$3,"Date",$A37,"Series Name",B$3,"Unit Name",B$4,"Frequency Name",$B$2))</f>
        <v/>
      </c>
      <c r="C37" s="41">
        <f>+IF(GETPIVOTDATA("Value",'Pivot_Beveridge''s_Curve'!$A$3,"Date",$A37,"Series Name",C$3,"Unit Name",C$4,"Frequency Name",$B$2)=0,"",GETPIVOTDATA("Value",'Pivot_Beveridge''s_Curve'!$A$3,"Date",$A37,"Series Name",C$3,"Unit Name",C$4,"Frequency Name",$B$2))</f>
        <v>6.3</v>
      </c>
      <c r="D37" s="6"/>
    </row>
    <row r="38" spans="1:4" x14ac:dyDescent="0.2">
      <c r="A38" s="11">
        <v>21276</v>
      </c>
      <c r="B38" s="41" t="str">
        <f>+IF(GETPIVOTDATA("Value",'Pivot_Beveridge''s_Curve'!$A$3,"Date",$A38,"Series Name",B$3,"Unit Name",B$4,"Frequency Name",$B$2)=0,"",GETPIVOTDATA("Value",'Pivot_Beveridge''s_Curve'!$A$3,"Date",$A38,"Series Name",B$3,"Unit Name",B$4,"Frequency Name",$B$2))</f>
        <v/>
      </c>
      <c r="C38" s="41">
        <f>+IF(GETPIVOTDATA("Value",'Pivot_Beveridge''s_Curve'!$A$3,"Date",$A38,"Series Name",C$3,"Unit Name",C$4,"Frequency Name",$B$2)=0,"",GETPIVOTDATA("Value",'Pivot_Beveridge''s_Curve'!$A$3,"Date",$A38,"Series Name",C$3,"Unit Name",C$4,"Frequency Name",$B$2))</f>
        <v>7.4</v>
      </c>
      <c r="D38" s="6"/>
    </row>
    <row r="39" spans="1:4" x14ac:dyDescent="0.2">
      <c r="A39" s="11">
        <v>21367</v>
      </c>
      <c r="B39" s="41" t="str">
        <f>+IF(GETPIVOTDATA("Value",'Pivot_Beveridge''s_Curve'!$A$3,"Date",$A39,"Series Name",B$3,"Unit Name",B$4,"Frequency Name",$B$2)=0,"",GETPIVOTDATA("Value",'Pivot_Beveridge''s_Curve'!$A$3,"Date",$A39,"Series Name",B$3,"Unit Name",B$4,"Frequency Name",$B$2))</f>
        <v/>
      </c>
      <c r="C39" s="41">
        <f>+IF(GETPIVOTDATA("Value",'Pivot_Beveridge''s_Curve'!$A$3,"Date",$A39,"Series Name",C$3,"Unit Name",C$4,"Frequency Name",$B$2)=0,"",GETPIVOTDATA("Value",'Pivot_Beveridge''s_Curve'!$A$3,"Date",$A39,"Series Name",C$3,"Unit Name",C$4,"Frequency Name",$B$2))</f>
        <v>7.3</v>
      </c>
      <c r="D39" s="6"/>
    </row>
    <row r="40" spans="1:4" x14ac:dyDescent="0.2">
      <c r="A40" s="11">
        <v>21459</v>
      </c>
      <c r="B40" s="41" t="str">
        <f>+IF(GETPIVOTDATA("Value",'Pivot_Beveridge''s_Curve'!$A$3,"Date",$A40,"Series Name",B$3,"Unit Name",B$4,"Frequency Name",$B$2)=0,"",GETPIVOTDATA("Value",'Pivot_Beveridge''s_Curve'!$A$3,"Date",$A40,"Series Name",B$3,"Unit Name",B$4,"Frequency Name",$B$2))</f>
        <v/>
      </c>
      <c r="C40" s="41">
        <f>+IF(GETPIVOTDATA("Value",'Pivot_Beveridge''s_Curve'!$A$3,"Date",$A40,"Series Name",C$3,"Unit Name",C$4,"Frequency Name",$B$2)=0,"",GETPIVOTDATA("Value",'Pivot_Beveridge''s_Curve'!$A$3,"Date",$A40,"Series Name",C$3,"Unit Name",C$4,"Frequency Name",$B$2))</f>
        <v>6.4</v>
      </c>
      <c r="D40" s="6"/>
    </row>
    <row r="41" spans="1:4" x14ac:dyDescent="0.2">
      <c r="A41" s="11">
        <v>21551</v>
      </c>
      <c r="B41" s="41" t="str">
        <f>+IF(GETPIVOTDATA("Value",'Pivot_Beveridge''s_Curve'!$A$3,"Date",$A41,"Series Name",B$3,"Unit Name",B$4,"Frequency Name",$B$2)=0,"",GETPIVOTDATA("Value",'Pivot_Beveridge''s_Curve'!$A$3,"Date",$A41,"Series Name",B$3,"Unit Name",B$4,"Frequency Name",$B$2))</f>
        <v/>
      </c>
      <c r="C41" s="41">
        <f>+IF(GETPIVOTDATA("Value",'Pivot_Beveridge''s_Curve'!$A$3,"Date",$A41,"Series Name",C$3,"Unit Name",C$4,"Frequency Name",$B$2)=0,"",GETPIVOTDATA("Value",'Pivot_Beveridge''s_Curve'!$A$3,"Date",$A41,"Series Name",C$3,"Unit Name",C$4,"Frequency Name",$B$2))</f>
        <v>5.8</v>
      </c>
      <c r="D41" s="6"/>
    </row>
    <row r="42" spans="1:4" x14ac:dyDescent="0.2">
      <c r="A42" s="11">
        <v>21641</v>
      </c>
      <c r="B42" s="41" t="str">
        <f>+IF(GETPIVOTDATA("Value",'Pivot_Beveridge''s_Curve'!$A$3,"Date",$A42,"Series Name",B$3,"Unit Name",B$4,"Frequency Name",$B$2)=0,"",GETPIVOTDATA("Value",'Pivot_Beveridge''s_Curve'!$A$3,"Date",$A42,"Series Name",B$3,"Unit Name",B$4,"Frequency Name",$B$2))</f>
        <v/>
      </c>
      <c r="C42" s="41">
        <f>+IF(GETPIVOTDATA("Value",'Pivot_Beveridge''s_Curve'!$A$3,"Date",$A42,"Series Name",C$3,"Unit Name",C$4,"Frequency Name",$B$2)=0,"",GETPIVOTDATA("Value",'Pivot_Beveridge''s_Curve'!$A$3,"Date",$A42,"Series Name",C$3,"Unit Name",C$4,"Frequency Name",$B$2))</f>
        <v>5.0999999999999996</v>
      </c>
      <c r="D42" s="6"/>
    </row>
    <row r="43" spans="1:4" x14ac:dyDescent="0.2">
      <c r="A43" s="11">
        <v>21732</v>
      </c>
      <c r="B43" s="41" t="str">
        <f>+IF(GETPIVOTDATA("Value",'Pivot_Beveridge''s_Curve'!$A$3,"Date",$A43,"Series Name",B$3,"Unit Name",B$4,"Frequency Name",$B$2)=0,"",GETPIVOTDATA("Value",'Pivot_Beveridge''s_Curve'!$A$3,"Date",$A43,"Series Name",B$3,"Unit Name",B$4,"Frequency Name",$B$2))</f>
        <v/>
      </c>
      <c r="C43" s="41">
        <f>+IF(GETPIVOTDATA("Value",'Pivot_Beveridge''s_Curve'!$A$3,"Date",$A43,"Series Name",C$3,"Unit Name",C$4,"Frequency Name",$B$2)=0,"",GETPIVOTDATA("Value",'Pivot_Beveridge''s_Curve'!$A$3,"Date",$A43,"Series Name",C$3,"Unit Name",C$4,"Frequency Name",$B$2))</f>
        <v>5.3</v>
      </c>
      <c r="D43" s="6"/>
    </row>
    <row r="44" spans="1:4" x14ac:dyDescent="0.2">
      <c r="A44" s="11">
        <v>21824</v>
      </c>
      <c r="B44" s="41" t="str">
        <f>+IF(GETPIVOTDATA("Value",'Pivot_Beveridge''s_Curve'!$A$3,"Date",$A44,"Series Name",B$3,"Unit Name",B$4,"Frequency Name",$B$2)=0,"",GETPIVOTDATA("Value",'Pivot_Beveridge''s_Curve'!$A$3,"Date",$A44,"Series Name",B$3,"Unit Name",B$4,"Frequency Name",$B$2))</f>
        <v/>
      </c>
      <c r="C44" s="41">
        <f>+IF(GETPIVOTDATA("Value",'Pivot_Beveridge''s_Curve'!$A$3,"Date",$A44,"Series Name",C$3,"Unit Name",C$4,"Frequency Name",$B$2)=0,"",GETPIVOTDATA("Value",'Pivot_Beveridge''s_Curve'!$A$3,"Date",$A44,"Series Name",C$3,"Unit Name",C$4,"Frequency Name",$B$2))</f>
        <v>5.6</v>
      </c>
      <c r="D44" s="6"/>
    </row>
    <row r="45" spans="1:4" x14ac:dyDescent="0.2">
      <c r="A45" s="11">
        <v>21916</v>
      </c>
      <c r="B45" s="41" t="str">
        <f>+IF(GETPIVOTDATA("Value",'Pivot_Beveridge''s_Curve'!$A$3,"Date",$A45,"Series Name",B$3,"Unit Name",B$4,"Frequency Name",$B$2)=0,"",GETPIVOTDATA("Value",'Pivot_Beveridge''s_Curve'!$A$3,"Date",$A45,"Series Name",B$3,"Unit Name",B$4,"Frequency Name",$B$2))</f>
        <v/>
      </c>
      <c r="C45" s="41">
        <f>+IF(GETPIVOTDATA("Value",'Pivot_Beveridge''s_Curve'!$A$3,"Date",$A45,"Series Name",C$3,"Unit Name",C$4,"Frequency Name",$B$2)=0,"",GETPIVOTDATA("Value",'Pivot_Beveridge''s_Curve'!$A$3,"Date",$A45,"Series Name",C$3,"Unit Name",C$4,"Frequency Name",$B$2))</f>
        <v>5.0999999999999996</v>
      </c>
      <c r="D45" s="6"/>
    </row>
    <row r="46" spans="1:4" x14ac:dyDescent="0.2">
      <c r="A46" s="11">
        <v>22007</v>
      </c>
      <c r="B46" s="41" t="str">
        <f>+IF(GETPIVOTDATA("Value",'Pivot_Beveridge''s_Curve'!$A$3,"Date",$A46,"Series Name",B$3,"Unit Name",B$4,"Frequency Name",$B$2)=0,"",GETPIVOTDATA("Value",'Pivot_Beveridge''s_Curve'!$A$3,"Date",$A46,"Series Name",B$3,"Unit Name",B$4,"Frequency Name",$B$2))</f>
        <v/>
      </c>
      <c r="C46" s="41">
        <f>+IF(GETPIVOTDATA("Value",'Pivot_Beveridge''s_Curve'!$A$3,"Date",$A46,"Series Name",C$3,"Unit Name",C$4,"Frequency Name",$B$2)=0,"",GETPIVOTDATA("Value",'Pivot_Beveridge''s_Curve'!$A$3,"Date",$A46,"Series Name",C$3,"Unit Name",C$4,"Frequency Name",$B$2))</f>
        <v>5.2</v>
      </c>
      <c r="D46" s="6"/>
    </row>
    <row r="47" spans="1:4" x14ac:dyDescent="0.2">
      <c r="A47" s="11">
        <v>22098</v>
      </c>
      <c r="B47" s="41" t="str">
        <f>+IF(GETPIVOTDATA("Value",'Pivot_Beveridge''s_Curve'!$A$3,"Date",$A47,"Series Name",B$3,"Unit Name",B$4,"Frequency Name",$B$2)=0,"",GETPIVOTDATA("Value",'Pivot_Beveridge''s_Curve'!$A$3,"Date",$A47,"Series Name",B$3,"Unit Name",B$4,"Frequency Name",$B$2))</f>
        <v/>
      </c>
      <c r="C47" s="41">
        <f>+IF(GETPIVOTDATA("Value",'Pivot_Beveridge''s_Curve'!$A$3,"Date",$A47,"Series Name",C$3,"Unit Name",C$4,"Frequency Name",$B$2)=0,"",GETPIVOTDATA("Value",'Pivot_Beveridge''s_Curve'!$A$3,"Date",$A47,"Series Name",C$3,"Unit Name",C$4,"Frequency Name",$B$2))</f>
        <v>5.5</v>
      </c>
      <c r="D47" s="6"/>
    </row>
    <row r="48" spans="1:4" x14ac:dyDescent="0.2">
      <c r="A48" s="11">
        <v>22190</v>
      </c>
      <c r="B48" s="41" t="str">
        <f>+IF(GETPIVOTDATA("Value",'Pivot_Beveridge''s_Curve'!$A$3,"Date",$A48,"Series Name",B$3,"Unit Name",B$4,"Frequency Name",$B$2)=0,"",GETPIVOTDATA("Value",'Pivot_Beveridge''s_Curve'!$A$3,"Date",$A48,"Series Name",B$3,"Unit Name",B$4,"Frequency Name",$B$2))</f>
        <v/>
      </c>
      <c r="C48" s="41">
        <f>+IF(GETPIVOTDATA("Value",'Pivot_Beveridge''s_Curve'!$A$3,"Date",$A48,"Series Name",C$3,"Unit Name",C$4,"Frequency Name",$B$2)=0,"",GETPIVOTDATA("Value",'Pivot_Beveridge''s_Curve'!$A$3,"Date",$A48,"Series Name",C$3,"Unit Name",C$4,"Frequency Name",$B$2))</f>
        <v>6.3</v>
      </c>
      <c r="D48" s="6"/>
    </row>
    <row r="49" spans="1:4" x14ac:dyDescent="0.2">
      <c r="A49" s="11">
        <v>22282</v>
      </c>
      <c r="B49" s="41" t="str">
        <f>+IF(GETPIVOTDATA("Value",'Pivot_Beveridge''s_Curve'!$A$3,"Date",$A49,"Series Name",B$3,"Unit Name",B$4,"Frequency Name",$B$2)=0,"",GETPIVOTDATA("Value",'Pivot_Beveridge''s_Curve'!$A$3,"Date",$A49,"Series Name",B$3,"Unit Name",B$4,"Frequency Name",$B$2))</f>
        <v/>
      </c>
      <c r="C49" s="41">
        <f>+IF(GETPIVOTDATA("Value",'Pivot_Beveridge''s_Curve'!$A$3,"Date",$A49,"Series Name",C$3,"Unit Name",C$4,"Frequency Name",$B$2)=0,"",GETPIVOTDATA("Value",'Pivot_Beveridge''s_Curve'!$A$3,"Date",$A49,"Series Name",C$3,"Unit Name",C$4,"Frequency Name",$B$2))</f>
        <v>6.8</v>
      </c>
      <c r="D49" s="6"/>
    </row>
    <row r="50" spans="1:4" x14ac:dyDescent="0.2">
      <c r="A50" s="11">
        <v>22372</v>
      </c>
      <c r="B50" s="41" t="str">
        <f>+IF(GETPIVOTDATA("Value",'Pivot_Beveridge''s_Curve'!$A$3,"Date",$A50,"Series Name",B$3,"Unit Name",B$4,"Frequency Name",$B$2)=0,"",GETPIVOTDATA("Value",'Pivot_Beveridge''s_Curve'!$A$3,"Date",$A50,"Series Name",B$3,"Unit Name",B$4,"Frequency Name",$B$2))</f>
        <v/>
      </c>
      <c r="C50" s="41">
        <f>+IF(GETPIVOTDATA("Value",'Pivot_Beveridge''s_Curve'!$A$3,"Date",$A50,"Series Name",C$3,"Unit Name",C$4,"Frequency Name",$B$2)=0,"",GETPIVOTDATA("Value",'Pivot_Beveridge''s_Curve'!$A$3,"Date",$A50,"Series Name",C$3,"Unit Name",C$4,"Frequency Name",$B$2))</f>
        <v>7</v>
      </c>
      <c r="D50" s="6"/>
    </row>
    <row r="51" spans="1:4" x14ac:dyDescent="0.2">
      <c r="A51" s="11">
        <v>22463</v>
      </c>
      <c r="B51" s="41" t="str">
        <f>+IF(GETPIVOTDATA("Value",'Pivot_Beveridge''s_Curve'!$A$3,"Date",$A51,"Series Name",B$3,"Unit Name",B$4,"Frequency Name",$B$2)=0,"",GETPIVOTDATA("Value",'Pivot_Beveridge''s_Curve'!$A$3,"Date",$A51,"Series Name",B$3,"Unit Name",B$4,"Frequency Name",$B$2))</f>
        <v/>
      </c>
      <c r="C51" s="41">
        <f>+IF(GETPIVOTDATA("Value",'Pivot_Beveridge''s_Curve'!$A$3,"Date",$A51,"Series Name",C$3,"Unit Name",C$4,"Frequency Name",$B$2)=0,"",GETPIVOTDATA("Value",'Pivot_Beveridge''s_Curve'!$A$3,"Date",$A51,"Series Name",C$3,"Unit Name",C$4,"Frequency Name",$B$2))</f>
        <v>6.8</v>
      </c>
      <c r="D51" s="6"/>
    </row>
    <row r="52" spans="1:4" x14ac:dyDescent="0.2">
      <c r="A52" s="11">
        <v>22555</v>
      </c>
      <c r="B52" s="41" t="str">
        <f>+IF(GETPIVOTDATA("Value",'Pivot_Beveridge''s_Curve'!$A$3,"Date",$A52,"Series Name",B$3,"Unit Name",B$4,"Frequency Name",$B$2)=0,"",GETPIVOTDATA("Value",'Pivot_Beveridge''s_Curve'!$A$3,"Date",$A52,"Series Name",B$3,"Unit Name",B$4,"Frequency Name",$B$2))</f>
        <v/>
      </c>
      <c r="C52" s="41">
        <f>+IF(GETPIVOTDATA("Value",'Pivot_Beveridge''s_Curve'!$A$3,"Date",$A52,"Series Name",C$3,"Unit Name",C$4,"Frequency Name",$B$2)=0,"",GETPIVOTDATA("Value",'Pivot_Beveridge''s_Curve'!$A$3,"Date",$A52,"Series Name",C$3,"Unit Name",C$4,"Frequency Name",$B$2))</f>
        <v>6.2</v>
      </c>
      <c r="D52" s="6"/>
    </row>
    <row r="53" spans="1:4" x14ac:dyDescent="0.2">
      <c r="A53" s="11">
        <v>22647</v>
      </c>
      <c r="B53" s="41" t="str">
        <f>+IF(GETPIVOTDATA("Value",'Pivot_Beveridge''s_Curve'!$A$3,"Date",$A53,"Series Name",B$3,"Unit Name",B$4,"Frequency Name",$B$2)=0,"",GETPIVOTDATA("Value",'Pivot_Beveridge''s_Curve'!$A$3,"Date",$A53,"Series Name",B$3,"Unit Name",B$4,"Frequency Name",$B$2))</f>
        <v/>
      </c>
      <c r="C53" s="41">
        <f>+IF(GETPIVOTDATA("Value",'Pivot_Beveridge''s_Curve'!$A$3,"Date",$A53,"Series Name",C$3,"Unit Name",C$4,"Frequency Name",$B$2)=0,"",GETPIVOTDATA("Value",'Pivot_Beveridge''s_Curve'!$A$3,"Date",$A53,"Series Name",C$3,"Unit Name",C$4,"Frequency Name",$B$2))</f>
        <v>5.6</v>
      </c>
      <c r="D53" s="6"/>
    </row>
    <row r="54" spans="1:4" x14ac:dyDescent="0.2">
      <c r="A54" s="11">
        <v>22737</v>
      </c>
      <c r="B54" s="41" t="str">
        <f>+IF(GETPIVOTDATA("Value",'Pivot_Beveridge''s_Curve'!$A$3,"Date",$A54,"Series Name",B$3,"Unit Name",B$4,"Frequency Name",$B$2)=0,"",GETPIVOTDATA("Value",'Pivot_Beveridge''s_Curve'!$A$3,"Date",$A54,"Series Name",B$3,"Unit Name",B$4,"Frequency Name",$B$2))</f>
        <v/>
      </c>
      <c r="C54" s="41">
        <f>+IF(GETPIVOTDATA("Value",'Pivot_Beveridge''s_Curve'!$A$3,"Date",$A54,"Series Name",C$3,"Unit Name",C$4,"Frequency Name",$B$2)=0,"",GETPIVOTDATA("Value",'Pivot_Beveridge''s_Curve'!$A$3,"Date",$A54,"Series Name",C$3,"Unit Name",C$4,"Frequency Name",$B$2))</f>
        <v>5.5</v>
      </c>
      <c r="D54" s="6"/>
    </row>
    <row r="55" spans="1:4" x14ac:dyDescent="0.2">
      <c r="A55" s="11">
        <v>22828</v>
      </c>
      <c r="B55" s="41" t="str">
        <f>+IF(GETPIVOTDATA("Value",'Pivot_Beveridge''s_Curve'!$A$3,"Date",$A55,"Series Name",B$3,"Unit Name",B$4,"Frequency Name",$B$2)=0,"",GETPIVOTDATA("Value",'Pivot_Beveridge''s_Curve'!$A$3,"Date",$A55,"Series Name",B$3,"Unit Name",B$4,"Frequency Name",$B$2))</f>
        <v/>
      </c>
      <c r="C55" s="41">
        <f>+IF(GETPIVOTDATA("Value",'Pivot_Beveridge''s_Curve'!$A$3,"Date",$A55,"Series Name",C$3,"Unit Name",C$4,"Frequency Name",$B$2)=0,"",GETPIVOTDATA("Value",'Pivot_Beveridge''s_Curve'!$A$3,"Date",$A55,"Series Name",C$3,"Unit Name",C$4,"Frequency Name",$B$2))</f>
        <v>5.6</v>
      </c>
      <c r="D55" s="6"/>
    </row>
    <row r="56" spans="1:4" x14ac:dyDescent="0.2">
      <c r="A56" s="11">
        <v>22920</v>
      </c>
      <c r="B56" s="41" t="str">
        <f>+IF(GETPIVOTDATA("Value",'Pivot_Beveridge''s_Curve'!$A$3,"Date",$A56,"Series Name",B$3,"Unit Name",B$4,"Frequency Name",$B$2)=0,"",GETPIVOTDATA("Value",'Pivot_Beveridge''s_Curve'!$A$3,"Date",$A56,"Series Name",B$3,"Unit Name",B$4,"Frequency Name",$B$2))</f>
        <v/>
      </c>
      <c r="C56" s="41">
        <f>+IF(GETPIVOTDATA("Value",'Pivot_Beveridge''s_Curve'!$A$3,"Date",$A56,"Series Name",C$3,"Unit Name",C$4,"Frequency Name",$B$2)=0,"",GETPIVOTDATA("Value",'Pivot_Beveridge''s_Curve'!$A$3,"Date",$A56,"Series Name",C$3,"Unit Name",C$4,"Frequency Name",$B$2))</f>
        <v>5.5</v>
      </c>
      <c r="D56" s="6"/>
    </row>
    <row r="57" spans="1:4" x14ac:dyDescent="0.2">
      <c r="A57" s="11">
        <v>23012</v>
      </c>
      <c r="B57" s="41" t="str">
        <f>+IF(GETPIVOTDATA("Value",'Pivot_Beveridge''s_Curve'!$A$3,"Date",$A57,"Series Name",B$3,"Unit Name",B$4,"Frequency Name",$B$2)=0,"",GETPIVOTDATA("Value",'Pivot_Beveridge''s_Curve'!$A$3,"Date",$A57,"Series Name",B$3,"Unit Name",B$4,"Frequency Name",$B$2))</f>
        <v/>
      </c>
      <c r="C57" s="41">
        <f>+IF(GETPIVOTDATA("Value",'Pivot_Beveridge''s_Curve'!$A$3,"Date",$A57,"Series Name",C$3,"Unit Name",C$4,"Frequency Name",$B$2)=0,"",GETPIVOTDATA("Value",'Pivot_Beveridge''s_Curve'!$A$3,"Date",$A57,"Series Name",C$3,"Unit Name",C$4,"Frequency Name",$B$2))</f>
        <v>5.8</v>
      </c>
      <c r="D57" s="6"/>
    </row>
    <row r="58" spans="1:4" x14ac:dyDescent="0.2">
      <c r="A58" s="11">
        <v>23102</v>
      </c>
      <c r="B58" s="41" t="str">
        <f>+IF(GETPIVOTDATA("Value",'Pivot_Beveridge''s_Curve'!$A$3,"Date",$A58,"Series Name",B$3,"Unit Name",B$4,"Frequency Name",$B$2)=0,"",GETPIVOTDATA("Value",'Pivot_Beveridge''s_Curve'!$A$3,"Date",$A58,"Series Name",B$3,"Unit Name",B$4,"Frequency Name",$B$2))</f>
        <v/>
      </c>
      <c r="C58" s="41">
        <f>+IF(GETPIVOTDATA("Value",'Pivot_Beveridge''s_Curve'!$A$3,"Date",$A58,"Series Name",C$3,"Unit Name",C$4,"Frequency Name",$B$2)=0,"",GETPIVOTDATA("Value",'Pivot_Beveridge''s_Curve'!$A$3,"Date",$A58,"Series Name",C$3,"Unit Name",C$4,"Frequency Name",$B$2))</f>
        <v>5.7</v>
      </c>
      <c r="D58" s="6"/>
    </row>
    <row r="59" spans="1:4" x14ac:dyDescent="0.2">
      <c r="A59" s="11">
        <v>23193</v>
      </c>
      <c r="B59" s="41" t="str">
        <f>+IF(GETPIVOTDATA("Value",'Pivot_Beveridge''s_Curve'!$A$3,"Date",$A59,"Series Name",B$3,"Unit Name",B$4,"Frequency Name",$B$2)=0,"",GETPIVOTDATA("Value",'Pivot_Beveridge''s_Curve'!$A$3,"Date",$A59,"Series Name",B$3,"Unit Name",B$4,"Frequency Name",$B$2))</f>
        <v/>
      </c>
      <c r="C59" s="41">
        <f>+IF(GETPIVOTDATA("Value",'Pivot_Beveridge''s_Curve'!$A$3,"Date",$A59,"Series Name",C$3,"Unit Name",C$4,"Frequency Name",$B$2)=0,"",GETPIVOTDATA("Value",'Pivot_Beveridge''s_Curve'!$A$3,"Date",$A59,"Series Name",C$3,"Unit Name",C$4,"Frequency Name",$B$2))</f>
        <v>5.5</v>
      </c>
      <c r="D59" s="6"/>
    </row>
    <row r="60" spans="1:4" x14ac:dyDescent="0.2">
      <c r="A60" s="11">
        <v>23285</v>
      </c>
      <c r="B60" s="41" t="str">
        <f>+IF(GETPIVOTDATA("Value",'Pivot_Beveridge''s_Curve'!$A$3,"Date",$A60,"Series Name",B$3,"Unit Name",B$4,"Frequency Name",$B$2)=0,"",GETPIVOTDATA("Value",'Pivot_Beveridge''s_Curve'!$A$3,"Date",$A60,"Series Name",B$3,"Unit Name",B$4,"Frequency Name",$B$2))</f>
        <v/>
      </c>
      <c r="C60" s="41">
        <f>+IF(GETPIVOTDATA("Value",'Pivot_Beveridge''s_Curve'!$A$3,"Date",$A60,"Series Name",C$3,"Unit Name",C$4,"Frequency Name",$B$2)=0,"",GETPIVOTDATA("Value",'Pivot_Beveridge''s_Curve'!$A$3,"Date",$A60,"Series Name",C$3,"Unit Name",C$4,"Frequency Name",$B$2))</f>
        <v>5.6</v>
      </c>
      <c r="D60" s="6"/>
    </row>
    <row r="61" spans="1:4" x14ac:dyDescent="0.2">
      <c r="A61" s="11">
        <v>23377</v>
      </c>
      <c r="B61" s="41" t="str">
        <f>+IF(GETPIVOTDATA("Value",'Pivot_Beveridge''s_Curve'!$A$3,"Date",$A61,"Series Name",B$3,"Unit Name",B$4,"Frequency Name",$B$2)=0,"",GETPIVOTDATA("Value",'Pivot_Beveridge''s_Curve'!$A$3,"Date",$A61,"Series Name",B$3,"Unit Name",B$4,"Frequency Name",$B$2))</f>
        <v/>
      </c>
      <c r="C61" s="41">
        <f>+IF(GETPIVOTDATA("Value",'Pivot_Beveridge''s_Curve'!$A$3,"Date",$A61,"Series Name",C$3,"Unit Name",C$4,"Frequency Name",$B$2)=0,"",GETPIVOTDATA("Value",'Pivot_Beveridge''s_Curve'!$A$3,"Date",$A61,"Series Name",C$3,"Unit Name",C$4,"Frequency Name",$B$2))</f>
        <v>5.5</v>
      </c>
      <c r="D61" s="6"/>
    </row>
    <row r="62" spans="1:4" x14ac:dyDescent="0.2">
      <c r="A62" s="11">
        <v>23468</v>
      </c>
      <c r="B62" s="41" t="str">
        <f>+IF(GETPIVOTDATA("Value",'Pivot_Beveridge''s_Curve'!$A$3,"Date",$A62,"Series Name",B$3,"Unit Name",B$4,"Frequency Name",$B$2)=0,"",GETPIVOTDATA("Value",'Pivot_Beveridge''s_Curve'!$A$3,"Date",$A62,"Series Name",B$3,"Unit Name",B$4,"Frequency Name",$B$2))</f>
        <v/>
      </c>
      <c r="C62" s="41">
        <f>+IF(GETPIVOTDATA("Value",'Pivot_Beveridge''s_Curve'!$A$3,"Date",$A62,"Series Name",C$3,"Unit Name",C$4,"Frequency Name",$B$2)=0,"",GETPIVOTDATA("Value",'Pivot_Beveridge''s_Curve'!$A$3,"Date",$A62,"Series Name",C$3,"Unit Name",C$4,"Frequency Name",$B$2))</f>
        <v>5.2</v>
      </c>
      <c r="D62" s="6"/>
    </row>
    <row r="63" spans="1:4" x14ac:dyDescent="0.2">
      <c r="A63" s="11">
        <v>23559</v>
      </c>
      <c r="B63" s="41" t="str">
        <f>+IF(GETPIVOTDATA("Value",'Pivot_Beveridge''s_Curve'!$A$3,"Date",$A63,"Series Name",B$3,"Unit Name",B$4,"Frequency Name",$B$2)=0,"",GETPIVOTDATA("Value",'Pivot_Beveridge''s_Curve'!$A$3,"Date",$A63,"Series Name",B$3,"Unit Name",B$4,"Frequency Name",$B$2))</f>
        <v/>
      </c>
      <c r="C63" s="41">
        <f>+IF(GETPIVOTDATA("Value",'Pivot_Beveridge''s_Curve'!$A$3,"Date",$A63,"Series Name",C$3,"Unit Name",C$4,"Frequency Name",$B$2)=0,"",GETPIVOTDATA("Value",'Pivot_Beveridge''s_Curve'!$A$3,"Date",$A63,"Series Name",C$3,"Unit Name",C$4,"Frequency Name",$B$2))</f>
        <v>5</v>
      </c>
      <c r="D63" s="6"/>
    </row>
    <row r="64" spans="1:4" x14ac:dyDescent="0.2">
      <c r="A64" s="11">
        <v>23651</v>
      </c>
      <c r="B64" s="41" t="str">
        <f>+IF(GETPIVOTDATA("Value",'Pivot_Beveridge''s_Curve'!$A$3,"Date",$A64,"Series Name",B$3,"Unit Name",B$4,"Frequency Name",$B$2)=0,"",GETPIVOTDATA("Value",'Pivot_Beveridge''s_Curve'!$A$3,"Date",$A64,"Series Name",B$3,"Unit Name",B$4,"Frequency Name",$B$2))</f>
        <v/>
      </c>
      <c r="C64" s="41">
        <f>+IF(GETPIVOTDATA("Value",'Pivot_Beveridge''s_Curve'!$A$3,"Date",$A64,"Series Name",C$3,"Unit Name",C$4,"Frequency Name",$B$2)=0,"",GETPIVOTDATA("Value",'Pivot_Beveridge''s_Curve'!$A$3,"Date",$A64,"Series Name",C$3,"Unit Name",C$4,"Frequency Name",$B$2))</f>
        <v>5</v>
      </c>
      <c r="D64" s="6"/>
    </row>
    <row r="65" spans="1:4" x14ac:dyDescent="0.2">
      <c r="A65" s="11">
        <v>23743</v>
      </c>
      <c r="B65" s="41" t="str">
        <f>+IF(GETPIVOTDATA("Value",'Pivot_Beveridge''s_Curve'!$A$3,"Date",$A65,"Series Name",B$3,"Unit Name",B$4,"Frequency Name",$B$2)=0,"",GETPIVOTDATA("Value",'Pivot_Beveridge''s_Curve'!$A$3,"Date",$A65,"Series Name",B$3,"Unit Name",B$4,"Frequency Name",$B$2))</f>
        <v/>
      </c>
      <c r="C65" s="41">
        <f>+IF(GETPIVOTDATA("Value",'Pivot_Beveridge''s_Curve'!$A$3,"Date",$A65,"Series Name",C$3,"Unit Name",C$4,"Frequency Name",$B$2)=0,"",GETPIVOTDATA("Value",'Pivot_Beveridge''s_Curve'!$A$3,"Date",$A65,"Series Name",C$3,"Unit Name",C$4,"Frequency Name",$B$2))</f>
        <v>4.9000000000000004</v>
      </c>
      <c r="D65" s="6"/>
    </row>
    <row r="66" spans="1:4" x14ac:dyDescent="0.2">
      <c r="A66" s="11">
        <v>23833</v>
      </c>
      <c r="B66" s="41" t="str">
        <f>+IF(GETPIVOTDATA("Value",'Pivot_Beveridge''s_Curve'!$A$3,"Date",$A66,"Series Name",B$3,"Unit Name",B$4,"Frequency Name",$B$2)=0,"",GETPIVOTDATA("Value",'Pivot_Beveridge''s_Curve'!$A$3,"Date",$A66,"Series Name",B$3,"Unit Name",B$4,"Frequency Name",$B$2))</f>
        <v/>
      </c>
      <c r="C66" s="41">
        <f>+IF(GETPIVOTDATA("Value",'Pivot_Beveridge''s_Curve'!$A$3,"Date",$A66,"Series Name",C$3,"Unit Name",C$4,"Frequency Name",$B$2)=0,"",GETPIVOTDATA("Value",'Pivot_Beveridge''s_Curve'!$A$3,"Date",$A66,"Series Name",C$3,"Unit Name",C$4,"Frequency Name",$B$2))</f>
        <v>4.7</v>
      </c>
      <c r="D66" s="6"/>
    </row>
    <row r="67" spans="1:4" x14ac:dyDescent="0.2">
      <c r="A67" s="11">
        <v>23924</v>
      </c>
      <c r="B67" s="41" t="str">
        <f>+IF(GETPIVOTDATA("Value",'Pivot_Beveridge''s_Curve'!$A$3,"Date",$A67,"Series Name",B$3,"Unit Name",B$4,"Frequency Name",$B$2)=0,"",GETPIVOTDATA("Value",'Pivot_Beveridge''s_Curve'!$A$3,"Date",$A67,"Series Name",B$3,"Unit Name",B$4,"Frequency Name",$B$2))</f>
        <v/>
      </c>
      <c r="C67" s="41">
        <f>+IF(GETPIVOTDATA("Value",'Pivot_Beveridge''s_Curve'!$A$3,"Date",$A67,"Series Name",C$3,"Unit Name",C$4,"Frequency Name",$B$2)=0,"",GETPIVOTDATA("Value",'Pivot_Beveridge''s_Curve'!$A$3,"Date",$A67,"Series Name",C$3,"Unit Name",C$4,"Frequency Name",$B$2))</f>
        <v>4.4000000000000004</v>
      </c>
      <c r="D67" s="6"/>
    </row>
    <row r="68" spans="1:4" x14ac:dyDescent="0.2">
      <c r="A68" s="11">
        <v>24016</v>
      </c>
      <c r="B68" s="41" t="str">
        <f>+IF(GETPIVOTDATA("Value",'Pivot_Beveridge''s_Curve'!$A$3,"Date",$A68,"Series Name",B$3,"Unit Name",B$4,"Frequency Name",$B$2)=0,"",GETPIVOTDATA("Value",'Pivot_Beveridge''s_Curve'!$A$3,"Date",$A68,"Series Name",B$3,"Unit Name",B$4,"Frequency Name",$B$2))</f>
        <v/>
      </c>
      <c r="C68" s="41">
        <f>+IF(GETPIVOTDATA("Value",'Pivot_Beveridge''s_Curve'!$A$3,"Date",$A68,"Series Name",C$3,"Unit Name",C$4,"Frequency Name",$B$2)=0,"",GETPIVOTDATA("Value",'Pivot_Beveridge''s_Curve'!$A$3,"Date",$A68,"Series Name",C$3,"Unit Name",C$4,"Frequency Name",$B$2))</f>
        <v>4.0999999999999996</v>
      </c>
      <c r="D68" s="6"/>
    </row>
    <row r="69" spans="1:4" x14ac:dyDescent="0.2">
      <c r="A69" s="11">
        <v>24108</v>
      </c>
      <c r="B69" s="41" t="str">
        <f>+IF(GETPIVOTDATA("Value",'Pivot_Beveridge''s_Curve'!$A$3,"Date",$A69,"Series Name",B$3,"Unit Name",B$4,"Frequency Name",$B$2)=0,"",GETPIVOTDATA("Value",'Pivot_Beveridge''s_Curve'!$A$3,"Date",$A69,"Series Name",B$3,"Unit Name",B$4,"Frequency Name",$B$2))</f>
        <v/>
      </c>
      <c r="C69" s="41">
        <f>+IF(GETPIVOTDATA("Value",'Pivot_Beveridge''s_Curve'!$A$3,"Date",$A69,"Series Name",C$3,"Unit Name",C$4,"Frequency Name",$B$2)=0,"",GETPIVOTDATA("Value",'Pivot_Beveridge''s_Curve'!$A$3,"Date",$A69,"Series Name",C$3,"Unit Name",C$4,"Frequency Name",$B$2))</f>
        <v>3.9</v>
      </c>
      <c r="D69" s="6"/>
    </row>
    <row r="70" spans="1:4" x14ac:dyDescent="0.2">
      <c r="A70" s="11">
        <v>24198</v>
      </c>
      <c r="B70" s="41" t="str">
        <f>+IF(GETPIVOTDATA("Value",'Pivot_Beveridge''s_Curve'!$A$3,"Date",$A70,"Series Name",B$3,"Unit Name",B$4,"Frequency Name",$B$2)=0,"",GETPIVOTDATA("Value",'Pivot_Beveridge''s_Curve'!$A$3,"Date",$A70,"Series Name",B$3,"Unit Name",B$4,"Frequency Name",$B$2))</f>
        <v/>
      </c>
      <c r="C70" s="41">
        <f>+IF(GETPIVOTDATA("Value",'Pivot_Beveridge''s_Curve'!$A$3,"Date",$A70,"Series Name",C$3,"Unit Name",C$4,"Frequency Name",$B$2)=0,"",GETPIVOTDATA("Value",'Pivot_Beveridge''s_Curve'!$A$3,"Date",$A70,"Series Name",C$3,"Unit Name",C$4,"Frequency Name",$B$2))</f>
        <v>3.8</v>
      </c>
      <c r="D70" s="6"/>
    </row>
    <row r="71" spans="1:4" x14ac:dyDescent="0.2">
      <c r="A71" s="11">
        <v>24289</v>
      </c>
      <c r="B71" s="41" t="str">
        <f>+IF(GETPIVOTDATA("Value",'Pivot_Beveridge''s_Curve'!$A$3,"Date",$A71,"Series Name",B$3,"Unit Name",B$4,"Frequency Name",$B$2)=0,"",GETPIVOTDATA("Value",'Pivot_Beveridge''s_Curve'!$A$3,"Date",$A71,"Series Name",B$3,"Unit Name",B$4,"Frequency Name",$B$2))</f>
        <v/>
      </c>
      <c r="C71" s="41">
        <f>+IF(GETPIVOTDATA("Value",'Pivot_Beveridge''s_Curve'!$A$3,"Date",$A71,"Series Name",C$3,"Unit Name",C$4,"Frequency Name",$B$2)=0,"",GETPIVOTDATA("Value",'Pivot_Beveridge''s_Curve'!$A$3,"Date",$A71,"Series Name",C$3,"Unit Name",C$4,"Frequency Name",$B$2))</f>
        <v>3.8</v>
      </c>
      <c r="D71" s="6"/>
    </row>
    <row r="72" spans="1:4" x14ac:dyDescent="0.2">
      <c r="A72" s="11">
        <v>24381</v>
      </c>
      <c r="B72" s="41" t="str">
        <f>+IF(GETPIVOTDATA("Value",'Pivot_Beveridge''s_Curve'!$A$3,"Date",$A72,"Series Name",B$3,"Unit Name",B$4,"Frequency Name",$B$2)=0,"",GETPIVOTDATA("Value",'Pivot_Beveridge''s_Curve'!$A$3,"Date",$A72,"Series Name",B$3,"Unit Name",B$4,"Frequency Name",$B$2))</f>
        <v/>
      </c>
      <c r="C72" s="41">
        <f>+IF(GETPIVOTDATA("Value",'Pivot_Beveridge''s_Curve'!$A$3,"Date",$A72,"Series Name",C$3,"Unit Name",C$4,"Frequency Name",$B$2)=0,"",GETPIVOTDATA("Value",'Pivot_Beveridge''s_Curve'!$A$3,"Date",$A72,"Series Name",C$3,"Unit Name",C$4,"Frequency Name",$B$2))</f>
        <v>3.7</v>
      </c>
      <c r="D72" s="6"/>
    </row>
    <row r="73" spans="1:4" x14ac:dyDescent="0.2">
      <c r="A73" s="11">
        <v>24473</v>
      </c>
      <c r="B73" s="41" t="str">
        <f>+IF(GETPIVOTDATA("Value",'Pivot_Beveridge''s_Curve'!$A$3,"Date",$A73,"Series Name",B$3,"Unit Name",B$4,"Frequency Name",$B$2)=0,"",GETPIVOTDATA("Value",'Pivot_Beveridge''s_Curve'!$A$3,"Date",$A73,"Series Name",B$3,"Unit Name",B$4,"Frequency Name",$B$2))</f>
        <v/>
      </c>
      <c r="C73" s="41">
        <f>+IF(GETPIVOTDATA("Value",'Pivot_Beveridge''s_Curve'!$A$3,"Date",$A73,"Series Name",C$3,"Unit Name",C$4,"Frequency Name",$B$2)=0,"",GETPIVOTDATA("Value",'Pivot_Beveridge''s_Curve'!$A$3,"Date",$A73,"Series Name",C$3,"Unit Name",C$4,"Frequency Name",$B$2))</f>
        <v>3.8</v>
      </c>
      <c r="D73" s="6"/>
    </row>
    <row r="74" spans="1:4" x14ac:dyDescent="0.2">
      <c r="A74" s="11">
        <v>24563</v>
      </c>
      <c r="B74" s="41" t="str">
        <f>+IF(GETPIVOTDATA("Value",'Pivot_Beveridge''s_Curve'!$A$3,"Date",$A74,"Series Name",B$3,"Unit Name",B$4,"Frequency Name",$B$2)=0,"",GETPIVOTDATA("Value",'Pivot_Beveridge''s_Curve'!$A$3,"Date",$A74,"Series Name",B$3,"Unit Name",B$4,"Frequency Name",$B$2))</f>
        <v/>
      </c>
      <c r="C74" s="41">
        <f>+IF(GETPIVOTDATA("Value",'Pivot_Beveridge''s_Curve'!$A$3,"Date",$A74,"Series Name",C$3,"Unit Name",C$4,"Frequency Name",$B$2)=0,"",GETPIVOTDATA("Value",'Pivot_Beveridge''s_Curve'!$A$3,"Date",$A74,"Series Name",C$3,"Unit Name",C$4,"Frequency Name",$B$2))</f>
        <v>3.8</v>
      </c>
      <c r="D74" s="6"/>
    </row>
    <row r="75" spans="1:4" x14ac:dyDescent="0.2">
      <c r="A75" s="11">
        <v>24654</v>
      </c>
      <c r="B75" s="41" t="str">
        <f>+IF(GETPIVOTDATA("Value",'Pivot_Beveridge''s_Curve'!$A$3,"Date",$A75,"Series Name",B$3,"Unit Name",B$4,"Frequency Name",$B$2)=0,"",GETPIVOTDATA("Value",'Pivot_Beveridge''s_Curve'!$A$3,"Date",$A75,"Series Name",B$3,"Unit Name",B$4,"Frequency Name",$B$2))</f>
        <v/>
      </c>
      <c r="C75" s="41">
        <f>+IF(GETPIVOTDATA("Value",'Pivot_Beveridge''s_Curve'!$A$3,"Date",$A75,"Series Name",C$3,"Unit Name",C$4,"Frequency Name",$B$2)=0,"",GETPIVOTDATA("Value",'Pivot_Beveridge''s_Curve'!$A$3,"Date",$A75,"Series Name",C$3,"Unit Name",C$4,"Frequency Name",$B$2))</f>
        <v>3.8</v>
      </c>
      <c r="D75" s="6"/>
    </row>
    <row r="76" spans="1:4" x14ac:dyDescent="0.2">
      <c r="A76" s="11">
        <v>24746</v>
      </c>
      <c r="B76" s="41" t="str">
        <f>+IF(GETPIVOTDATA("Value",'Pivot_Beveridge''s_Curve'!$A$3,"Date",$A76,"Series Name",B$3,"Unit Name",B$4,"Frequency Name",$B$2)=0,"",GETPIVOTDATA("Value",'Pivot_Beveridge''s_Curve'!$A$3,"Date",$A76,"Series Name",B$3,"Unit Name",B$4,"Frequency Name",$B$2))</f>
        <v/>
      </c>
      <c r="C76" s="41">
        <f>+IF(GETPIVOTDATA("Value",'Pivot_Beveridge''s_Curve'!$A$3,"Date",$A76,"Series Name",C$3,"Unit Name",C$4,"Frequency Name",$B$2)=0,"",GETPIVOTDATA("Value",'Pivot_Beveridge''s_Curve'!$A$3,"Date",$A76,"Series Name",C$3,"Unit Name",C$4,"Frequency Name",$B$2))</f>
        <v>3.9</v>
      </c>
      <c r="D76" s="6"/>
    </row>
    <row r="77" spans="1:4" x14ac:dyDescent="0.2">
      <c r="A77" s="11">
        <v>24838</v>
      </c>
      <c r="B77" s="41" t="str">
        <f>+IF(GETPIVOTDATA("Value",'Pivot_Beveridge''s_Curve'!$A$3,"Date",$A77,"Series Name",B$3,"Unit Name",B$4,"Frequency Name",$B$2)=0,"",GETPIVOTDATA("Value",'Pivot_Beveridge''s_Curve'!$A$3,"Date",$A77,"Series Name",B$3,"Unit Name",B$4,"Frequency Name",$B$2))</f>
        <v/>
      </c>
      <c r="C77" s="41">
        <f>+IF(GETPIVOTDATA("Value",'Pivot_Beveridge''s_Curve'!$A$3,"Date",$A77,"Series Name",C$3,"Unit Name",C$4,"Frequency Name",$B$2)=0,"",GETPIVOTDATA("Value",'Pivot_Beveridge''s_Curve'!$A$3,"Date",$A77,"Series Name",C$3,"Unit Name",C$4,"Frequency Name",$B$2))</f>
        <v>3.7</v>
      </c>
      <c r="D77" s="6"/>
    </row>
    <row r="78" spans="1:4" x14ac:dyDescent="0.2">
      <c r="A78" s="11">
        <v>24929</v>
      </c>
      <c r="B78" s="41" t="str">
        <f>+IF(GETPIVOTDATA("Value",'Pivot_Beveridge''s_Curve'!$A$3,"Date",$A78,"Series Name",B$3,"Unit Name",B$4,"Frequency Name",$B$2)=0,"",GETPIVOTDATA("Value",'Pivot_Beveridge''s_Curve'!$A$3,"Date",$A78,"Series Name",B$3,"Unit Name",B$4,"Frequency Name",$B$2))</f>
        <v/>
      </c>
      <c r="C78" s="41">
        <f>+IF(GETPIVOTDATA("Value",'Pivot_Beveridge''s_Curve'!$A$3,"Date",$A78,"Series Name",C$3,"Unit Name",C$4,"Frequency Name",$B$2)=0,"",GETPIVOTDATA("Value",'Pivot_Beveridge''s_Curve'!$A$3,"Date",$A78,"Series Name",C$3,"Unit Name",C$4,"Frequency Name",$B$2))</f>
        <v>3.6</v>
      </c>
      <c r="D78" s="6"/>
    </row>
    <row r="79" spans="1:4" x14ac:dyDescent="0.2">
      <c r="A79" s="11">
        <v>25020</v>
      </c>
      <c r="B79" s="41" t="str">
        <f>+IF(GETPIVOTDATA("Value",'Pivot_Beveridge''s_Curve'!$A$3,"Date",$A79,"Series Name",B$3,"Unit Name",B$4,"Frequency Name",$B$2)=0,"",GETPIVOTDATA("Value",'Pivot_Beveridge''s_Curve'!$A$3,"Date",$A79,"Series Name",B$3,"Unit Name",B$4,"Frequency Name",$B$2))</f>
        <v/>
      </c>
      <c r="C79" s="41">
        <f>+IF(GETPIVOTDATA("Value",'Pivot_Beveridge''s_Curve'!$A$3,"Date",$A79,"Series Name",C$3,"Unit Name",C$4,"Frequency Name",$B$2)=0,"",GETPIVOTDATA("Value",'Pivot_Beveridge''s_Curve'!$A$3,"Date",$A79,"Series Name",C$3,"Unit Name",C$4,"Frequency Name",$B$2))</f>
        <v>3.5</v>
      </c>
      <c r="D79" s="6"/>
    </row>
    <row r="80" spans="1:4" x14ac:dyDescent="0.2">
      <c r="A80" s="11">
        <v>25112</v>
      </c>
      <c r="B80" s="41" t="str">
        <f>+IF(GETPIVOTDATA("Value",'Pivot_Beveridge''s_Curve'!$A$3,"Date",$A80,"Series Name",B$3,"Unit Name",B$4,"Frequency Name",$B$2)=0,"",GETPIVOTDATA("Value",'Pivot_Beveridge''s_Curve'!$A$3,"Date",$A80,"Series Name",B$3,"Unit Name",B$4,"Frequency Name",$B$2))</f>
        <v/>
      </c>
      <c r="C80" s="41">
        <f>+IF(GETPIVOTDATA("Value",'Pivot_Beveridge''s_Curve'!$A$3,"Date",$A80,"Series Name",C$3,"Unit Name",C$4,"Frequency Name",$B$2)=0,"",GETPIVOTDATA("Value",'Pivot_Beveridge''s_Curve'!$A$3,"Date",$A80,"Series Name",C$3,"Unit Name",C$4,"Frequency Name",$B$2))</f>
        <v>3.4</v>
      </c>
      <c r="D80" s="6"/>
    </row>
    <row r="81" spans="1:4" x14ac:dyDescent="0.2">
      <c r="A81" s="11">
        <v>25204</v>
      </c>
      <c r="B81" s="41" t="str">
        <f>+IF(GETPIVOTDATA("Value",'Pivot_Beveridge''s_Curve'!$A$3,"Date",$A81,"Series Name",B$3,"Unit Name",B$4,"Frequency Name",$B$2)=0,"",GETPIVOTDATA("Value",'Pivot_Beveridge''s_Curve'!$A$3,"Date",$A81,"Series Name",B$3,"Unit Name",B$4,"Frequency Name",$B$2))</f>
        <v/>
      </c>
      <c r="C81" s="41">
        <f>+IF(GETPIVOTDATA("Value",'Pivot_Beveridge''s_Curve'!$A$3,"Date",$A81,"Series Name",C$3,"Unit Name",C$4,"Frequency Name",$B$2)=0,"",GETPIVOTDATA("Value",'Pivot_Beveridge''s_Curve'!$A$3,"Date",$A81,"Series Name",C$3,"Unit Name",C$4,"Frequency Name",$B$2))</f>
        <v>3.4</v>
      </c>
      <c r="D81" s="6"/>
    </row>
    <row r="82" spans="1:4" x14ac:dyDescent="0.2">
      <c r="A82" s="11">
        <v>25294</v>
      </c>
      <c r="B82" s="41" t="str">
        <f>+IF(GETPIVOTDATA("Value",'Pivot_Beveridge''s_Curve'!$A$3,"Date",$A82,"Series Name",B$3,"Unit Name",B$4,"Frequency Name",$B$2)=0,"",GETPIVOTDATA("Value",'Pivot_Beveridge''s_Curve'!$A$3,"Date",$A82,"Series Name",B$3,"Unit Name",B$4,"Frequency Name",$B$2))</f>
        <v/>
      </c>
      <c r="C82" s="41">
        <f>+IF(GETPIVOTDATA("Value",'Pivot_Beveridge''s_Curve'!$A$3,"Date",$A82,"Series Name",C$3,"Unit Name",C$4,"Frequency Name",$B$2)=0,"",GETPIVOTDATA("Value",'Pivot_Beveridge''s_Curve'!$A$3,"Date",$A82,"Series Name",C$3,"Unit Name",C$4,"Frequency Name",$B$2))</f>
        <v>3.4</v>
      </c>
      <c r="D82" s="6"/>
    </row>
    <row r="83" spans="1:4" x14ac:dyDescent="0.2">
      <c r="A83" s="11">
        <v>25385</v>
      </c>
      <c r="B83" s="41" t="str">
        <f>+IF(GETPIVOTDATA("Value",'Pivot_Beveridge''s_Curve'!$A$3,"Date",$A83,"Series Name",B$3,"Unit Name",B$4,"Frequency Name",$B$2)=0,"",GETPIVOTDATA("Value",'Pivot_Beveridge''s_Curve'!$A$3,"Date",$A83,"Series Name",B$3,"Unit Name",B$4,"Frequency Name",$B$2))</f>
        <v/>
      </c>
      <c r="C83" s="41">
        <f>+IF(GETPIVOTDATA("Value",'Pivot_Beveridge''s_Curve'!$A$3,"Date",$A83,"Series Name",C$3,"Unit Name",C$4,"Frequency Name",$B$2)=0,"",GETPIVOTDATA("Value",'Pivot_Beveridge''s_Curve'!$A$3,"Date",$A83,"Series Name",C$3,"Unit Name",C$4,"Frequency Name",$B$2))</f>
        <v>3.6</v>
      </c>
      <c r="D83" s="6"/>
    </row>
    <row r="84" spans="1:4" x14ac:dyDescent="0.2">
      <c r="A84" s="11">
        <v>25477</v>
      </c>
      <c r="B84" s="41" t="str">
        <f>+IF(GETPIVOTDATA("Value",'Pivot_Beveridge''s_Curve'!$A$3,"Date",$A84,"Series Name",B$3,"Unit Name",B$4,"Frequency Name",$B$2)=0,"",GETPIVOTDATA("Value",'Pivot_Beveridge''s_Curve'!$A$3,"Date",$A84,"Series Name",B$3,"Unit Name",B$4,"Frequency Name",$B$2))</f>
        <v/>
      </c>
      <c r="C84" s="41">
        <f>+IF(GETPIVOTDATA("Value",'Pivot_Beveridge''s_Curve'!$A$3,"Date",$A84,"Series Name",C$3,"Unit Name",C$4,"Frequency Name",$B$2)=0,"",GETPIVOTDATA("Value",'Pivot_Beveridge''s_Curve'!$A$3,"Date",$A84,"Series Name",C$3,"Unit Name",C$4,"Frequency Name",$B$2))</f>
        <v>3.6</v>
      </c>
      <c r="D84" s="6"/>
    </row>
    <row r="85" spans="1:4" x14ac:dyDescent="0.2">
      <c r="A85" s="11">
        <v>25569</v>
      </c>
      <c r="B85" s="41" t="str">
        <f>+IF(GETPIVOTDATA("Value",'Pivot_Beveridge''s_Curve'!$A$3,"Date",$A85,"Series Name",B$3,"Unit Name",B$4,"Frequency Name",$B$2)=0,"",GETPIVOTDATA("Value",'Pivot_Beveridge''s_Curve'!$A$3,"Date",$A85,"Series Name",B$3,"Unit Name",B$4,"Frequency Name",$B$2))</f>
        <v/>
      </c>
      <c r="C85" s="41">
        <f>+IF(GETPIVOTDATA("Value",'Pivot_Beveridge''s_Curve'!$A$3,"Date",$A85,"Series Name",C$3,"Unit Name",C$4,"Frequency Name",$B$2)=0,"",GETPIVOTDATA("Value",'Pivot_Beveridge''s_Curve'!$A$3,"Date",$A85,"Series Name",C$3,"Unit Name",C$4,"Frequency Name",$B$2))</f>
        <v>4.2</v>
      </c>
      <c r="D85" s="6"/>
    </row>
    <row r="86" spans="1:4" x14ac:dyDescent="0.2">
      <c r="A86" s="11">
        <v>25659</v>
      </c>
      <c r="B86" s="41" t="str">
        <f>+IF(GETPIVOTDATA("Value",'Pivot_Beveridge''s_Curve'!$A$3,"Date",$A86,"Series Name",B$3,"Unit Name",B$4,"Frequency Name",$B$2)=0,"",GETPIVOTDATA("Value",'Pivot_Beveridge''s_Curve'!$A$3,"Date",$A86,"Series Name",B$3,"Unit Name",B$4,"Frequency Name",$B$2))</f>
        <v/>
      </c>
      <c r="C86" s="41">
        <f>+IF(GETPIVOTDATA("Value",'Pivot_Beveridge''s_Curve'!$A$3,"Date",$A86,"Series Name",C$3,"Unit Name",C$4,"Frequency Name",$B$2)=0,"",GETPIVOTDATA("Value",'Pivot_Beveridge''s_Curve'!$A$3,"Date",$A86,"Series Name",C$3,"Unit Name",C$4,"Frequency Name",$B$2))</f>
        <v>4.8</v>
      </c>
      <c r="D86" s="6"/>
    </row>
    <row r="87" spans="1:4" x14ac:dyDescent="0.2">
      <c r="A87" s="11">
        <v>25750</v>
      </c>
      <c r="B87" s="41" t="str">
        <f>+IF(GETPIVOTDATA("Value",'Pivot_Beveridge''s_Curve'!$A$3,"Date",$A87,"Series Name",B$3,"Unit Name",B$4,"Frequency Name",$B$2)=0,"",GETPIVOTDATA("Value",'Pivot_Beveridge''s_Curve'!$A$3,"Date",$A87,"Series Name",B$3,"Unit Name",B$4,"Frequency Name",$B$2))</f>
        <v/>
      </c>
      <c r="C87" s="41">
        <f>+IF(GETPIVOTDATA("Value",'Pivot_Beveridge''s_Curve'!$A$3,"Date",$A87,"Series Name",C$3,"Unit Name",C$4,"Frequency Name",$B$2)=0,"",GETPIVOTDATA("Value",'Pivot_Beveridge''s_Curve'!$A$3,"Date",$A87,"Series Name",C$3,"Unit Name",C$4,"Frequency Name",$B$2))</f>
        <v>5.2</v>
      </c>
      <c r="D87" s="6"/>
    </row>
    <row r="88" spans="1:4" x14ac:dyDescent="0.2">
      <c r="A88" s="11">
        <v>25842</v>
      </c>
      <c r="B88" s="41" t="str">
        <f>+IF(GETPIVOTDATA("Value",'Pivot_Beveridge''s_Curve'!$A$3,"Date",$A88,"Series Name",B$3,"Unit Name",B$4,"Frequency Name",$B$2)=0,"",GETPIVOTDATA("Value",'Pivot_Beveridge''s_Curve'!$A$3,"Date",$A88,"Series Name",B$3,"Unit Name",B$4,"Frequency Name",$B$2))</f>
        <v/>
      </c>
      <c r="C88" s="41">
        <f>+IF(GETPIVOTDATA("Value",'Pivot_Beveridge''s_Curve'!$A$3,"Date",$A88,"Series Name",C$3,"Unit Name",C$4,"Frequency Name",$B$2)=0,"",GETPIVOTDATA("Value",'Pivot_Beveridge''s_Curve'!$A$3,"Date",$A88,"Series Name",C$3,"Unit Name",C$4,"Frequency Name",$B$2))</f>
        <v>5.8</v>
      </c>
      <c r="D88" s="6"/>
    </row>
    <row r="89" spans="1:4" x14ac:dyDescent="0.2">
      <c r="A89" s="11">
        <v>25934</v>
      </c>
      <c r="B89" s="41" t="str">
        <f>+IF(GETPIVOTDATA("Value",'Pivot_Beveridge''s_Curve'!$A$3,"Date",$A89,"Series Name",B$3,"Unit Name",B$4,"Frequency Name",$B$2)=0,"",GETPIVOTDATA("Value",'Pivot_Beveridge''s_Curve'!$A$3,"Date",$A89,"Series Name",B$3,"Unit Name",B$4,"Frequency Name",$B$2))</f>
        <v/>
      </c>
      <c r="C89" s="41">
        <f>+IF(GETPIVOTDATA("Value",'Pivot_Beveridge''s_Curve'!$A$3,"Date",$A89,"Series Name",C$3,"Unit Name",C$4,"Frequency Name",$B$2)=0,"",GETPIVOTDATA("Value",'Pivot_Beveridge''s_Curve'!$A$3,"Date",$A89,"Series Name",C$3,"Unit Name",C$4,"Frequency Name",$B$2))</f>
        <v>5.9</v>
      </c>
      <c r="D89" s="6"/>
    </row>
    <row r="90" spans="1:4" x14ac:dyDescent="0.2">
      <c r="A90" s="11">
        <v>26024</v>
      </c>
      <c r="B90" s="41" t="str">
        <f>+IF(GETPIVOTDATA("Value",'Pivot_Beveridge''s_Curve'!$A$3,"Date",$A90,"Series Name",B$3,"Unit Name",B$4,"Frequency Name",$B$2)=0,"",GETPIVOTDATA("Value",'Pivot_Beveridge''s_Curve'!$A$3,"Date",$A90,"Series Name",B$3,"Unit Name",B$4,"Frequency Name",$B$2))</f>
        <v/>
      </c>
      <c r="C90" s="41">
        <f>+IF(GETPIVOTDATA("Value",'Pivot_Beveridge''s_Curve'!$A$3,"Date",$A90,"Series Name",C$3,"Unit Name",C$4,"Frequency Name",$B$2)=0,"",GETPIVOTDATA("Value",'Pivot_Beveridge''s_Curve'!$A$3,"Date",$A90,"Series Name",C$3,"Unit Name",C$4,"Frequency Name",$B$2))</f>
        <v>5.9</v>
      </c>
      <c r="D90" s="6"/>
    </row>
    <row r="91" spans="1:4" x14ac:dyDescent="0.2">
      <c r="A91" s="11">
        <v>26115</v>
      </c>
      <c r="B91" s="41" t="str">
        <f>+IF(GETPIVOTDATA("Value",'Pivot_Beveridge''s_Curve'!$A$3,"Date",$A91,"Series Name",B$3,"Unit Name",B$4,"Frequency Name",$B$2)=0,"",GETPIVOTDATA("Value",'Pivot_Beveridge''s_Curve'!$A$3,"Date",$A91,"Series Name",B$3,"Unit Name",B$4,"Frequency Name",$B$2))</f>
        <v/>
      </c>
      <c r="C91" s="41">
        <f>+IF(GETPIVOTDATA("Value",'Pivot_Beveridge''s_Curve'!$A$3,"Date",$A91,"Series Name",C$3,"Unit Name",C$4,"Frequency Name",$B$2)=0,"",GETPIVOTDATA("Value",'Pivot_Beveridge''s_Curve'!$A$3,"Date",$A91,"Series Name",C$3,"Unit Name",C$4,"Frequency Name",$B$2))</f>
        <v>6</v>
      </c>
      <c r="D91" s="6"/>
    </row>
    <row r="92" spans="1:4" x14ac:dyDescent="0.2">
      <c r="A92" s="11">
        <v>26207</v>
      </c>
      <c r="B92" s="41" t="str">
        <f>+IF(GETPIVOTDATA("Value",'Pivot_Beveridge''s_Curve'!$A$3,"Date",$A92,"Series Name",B$3,"Unit Name",B$4,"Frequency Name",$B$2)=0,"",GETPIVOTDATA("Value",'Pivot_Beveridge''s_Curve'!$A$3,"Date",$A92,"Series Name",B$3,"Unit Name",B$4,"Frequency Name",$B$2))</f>
        <v/>
      </c>
      <c r="C92" s="41">
        <f>+IF(GETPIVOTDATA("Value",'Pivot_Beveridge''s_Curve'!$A$3,"Date",$A92,"Series Name",C$3,"Unit Name",C$4,"Frequency Name",$B$2)=0,"",GETPIVOTDATA("Value",'Pivot_Beveridge''s_Curve'!$A$3,"Date",$A92,"Series Name",C$3,"Unit Name",C$4,"Frequency Name",$B$2))</f>
        <v>5.9</v>
      </c>
      <c r="D92" s="6"/>
    </row>
    <row r="93" spans="1:4" x14ac:dyDescent="0.2">
      <c r="A93" s="11">
        <v>26299</v>
      </c>
      <c r="B93" s="41" t="str">
        <f>+IF(GETPIVOTDATA("Value",'Pivot_Beveridge''s_Curve'!$A$3,"Date",$A93,"Series Name",B$3,"Unit Name",B$4,"Frequency Name",$B$2)=0,"",GETPIVOTDATA("Value",'Pivot_Beveridge''s_Curve'!$A$3,"Date",$A93,"Series Name",B$3,"Unit Name",B$4,"Frequency Name",$B$2))</f>
        <v/>
      </c>
      <c r="C93" s="41">
        <f>+IF(GETPIVOTDATA("Value",'Pivot_Beveridge''s_Curve'!$A$3,"Date",$A93,"Series Name",C$3,"Unit Name",C$4,"Frequency Name",$B$2)=0,"",GETPIVOTDATA("Value",'Pivot_Beveridge''s_Curve'!$A$3,"Date",$A93,"Series Name",C$3,"Unit Name",C$4,"Frequency Name",$B$2))</f>
        <v>5.8</v>
      </c>
      <c r="D93" s="6"/>
    </row>
    <row r="94" spans="1:4" x14ac:dyDescent="0.2">
      <c r="A94" s="11">
        <v>26390</v>
      </c>
      <c r="B94" s="41" t="str">
        <f>+IF(GETPIVOTDATA("Value",'Pivot_Beveridge''s_Curve'!$A$3,"Date",$A94,"Series Name",B$3,"Unit Name",B$4,"Frequency Name",$B$2)=0,"",GETPIVOTDATA("Value",'Pivot_Beveridge''s_Curve'!$A$3,"Date",$A94,"Series Name",B$3,"Unit Name",B$4,"Frequency Name",$B$2))</f>
        <v/>
      </c>
      <c r="C94" s="41">
        <f>+IF(GETPIVOTDATA("Value",'Pivot_Beveridge''s_Curve'!$A$3,"Date",$A94,"Series Name",C$3,"Unit Name",C$4,"Frequency Name",$B$2)=0,"",GETPIVOTDATA("Value",'Pivot_Beveridge''s_Curve'!$A$3,"Date",$A94,"Series Name",C$3,"Unit Name",C$4,"Frequency Name",$B$2))</f>
        <v>5.7</v>
      </c>
      <c r="D94" s="6"/>
    </row>
    <row r="95" spans="1:4" x14ac:dyDescent="0.2">
      <c r="A95" s="11">
        <v>26481</v>
      </c>
      <c r="B95" s="41" t="str">
        <f>+IF(GETPIVOTDATA("Value",'Pivot_Beveridge''s_Curve'!$A$3,"Date",$A95,"Series Name",B$3,"Unit Name",B$4,"Frequency Name",$B$2)=0,"",GETPIVOTDATA("Value",'Pivot_Beveridge''s_Curve'!$A$3,"Date",$A95,"Series Name",B$3,"Unit Name",B$4,"Frequency Name",$B$2))</f>
        <v/>
      </c>
      <c r="C95" s="41">
        <f>+IF(GETPIVOTDATA("Value",'Pivot_Beveridge''s_Curve'!$A$3,"Date",$A95,"Series Name",C$3,"Unit Name",C$4,"Frequency Name",$B$2)=0,"",GETPIVOTDATA("Value",'Pivot_Beveridge''s_Curve'!$A$3,"Date",$A95,"Series Name",C$3,"Unit Name",C$4,"Frequency Name",$B$2))</f>
        <v>5.6</v>
      </c>
      <c r="D95" s="6"/>
    </row>
    <row r="96" spans="1:4" x14ac:dyDescent="0.2">
      <c r="A96" s="11">
        <v>26573</v>
      </c>
      <c r="B96" s="41" t="str">
        <f>+IF(GETPIVOTDATA("Value",'Pivot_Beveridge''s_Curve'!$A$3,"Date",$A96,"Series Name",B$3,"Unit Name",B$4,"Frequency Name",$B$2)=0,"",GETPIVOTDATA("Value",'Pivot_Beveridge''s_Curve'!$A$3,"Date",$A96,"Series Name",B$3,"Unit Name",B$4,"Frequency Name",$B$2))</f>
        <v/>
      </c>
      <c r="C96" s="41">
        <f>+IF(GETPIVOTDATA("Value",'Pivot_Beveridge''s_Curve'!$A$3,"Date",$A96,"Series Name",C$3,"Unit Name",C$4,"Frequency Name",$B$2)=0,"",GETPIVOTDATA("Value",'Pivot_Beveridge''s_Curve'!$A$3,"Date",$A96,"Series Name",C$3,"Unit Name",C$4,"Frequency Name",$B$2))</f>
        <v>5.4</v>
      </c>
      <c r="D96" s="6"/>
    </row>
    <row r="97" spans="1:4" x14ac:dyDescent="0.2">
      <c r="A97" s="11">
        <v>26665</v>
      </c>
      <c r="B97" s="41" t="str">
        <f>+IF(GETPIVOTDATA("Value",'Pivot_Beveridge''s_Curve'!$A$3,"Date",$A97,"Series Name",B$3,"Unit Name",B$4,"Frequency Name",$B$2)=0,"",GETPIVOTDATA("Value",'Pivot_Beveridge''s_Curve'!$A$3,"Date",$A97,"Series Name",B$3,"Unit Name",B$4,"Frequency Name",$B$2))</f>
        <v/>
      </c>
      <c r="C97" s="41">
        <f>+IF(GETPIVOTDATA("Value",'Pivot_Beveridge''s_Curve'!$A$3,"Date",$A97,"Series Name",C$3,"Unit Name",C$4,"Frequency Name",$B$2)=0,"",GETPIVOTDATA("Value",'Pivot_Beveridge''s_Curve'!$A$3,"Date",$A97,"Series Name",C$3,"Unit Name",C$4,"Frequency Name",$B$2))</f>
        <v>4.9000000000000004</v>
      </c>
      <c r="D97" s="6"/>
    </row>
    <row r="98" spans="1:4" x14ac:dyDescent="0.2">
      <c r="A98" s="11">
        <v>26755</v>
      </c>
      <c r="B98" s="41" t="str">
        <f>+IF(GETPIVOTDATA("Value",'Pivot_Beveridge''s_Curve'!$A$3,"Date",$A98,"Series Name",B$3,"Unit Name",B$4,"Frequency Name",$B$2)=0,"",GETPIVOTDATA("Value",'Pivot_Beveridge''s_Curve'!$A$3,"Date",$A98,"Series Name",B$3,"Unit Name",B$4,"Frequency Name",$B$2))</f>
        <v/>
      </c>
      <c r="C98" s="41">
        <f>+IF(GETPIVOTDATA("Value",'Pivot_Beveridge''s_Curve'!$A$3,"Date",$A98,"Series Name",C$3,"Unit Name",C$4,"Frequency Name",$B$2)=0,"",GETPIVOTDATA("Value",'Pivot_Beveridge''s_Curve'!$A$3,"Date",$A98,"Series Name",C$3,"Unit Name",C$4,"Frequency Name",$B$2))</f>
        <v>4.9000000000000004</v>
      </c>
      <c r="D98" s="6"/>
    </row>
    <row r="99" spans="1:4" x14ac:dyDescent="0.2">
      <c r="A99" s="11">
        <v>26846</v>
      </c>
      <c r="B99" s="41" t="str">
        <f>+IF(GETPIVOTDATA("Value",'Pivot_Beveridge''s_Curve'!$A$3,"Date",$A99,"Series Name",B$3,"Unit Name",B$4,"Frequency Name",$B$2)=0,"",GETPIVOTDATA("Value",'Pivot_Beveridge''s_Curve'!$A$3,"Date",$A99,"Series Name",B$3,"Unit Name",B$4,"Frequency Name",$B$2))</f>
        <v/>
      </c>
      <c r="C99" s="41">
        <f>+IF(GETPIVOTDATA("Value",'Pivot_Beveridge''s_Curve'!$A$3,"Date",$A99,"Series Name",C$3,"Unit Name",C$4,"Frequency Name",$B$2)=0,"",GETPIVOTDATA("Value",'Pivot_Beveridge''s_Curve'!$A$3,"Date",$A99,"Series Name",C$3,"Unit Name",C$4,"Frequency Name",$B$2))</f>
        <v>4.8</v>
      </c>
      <c r="D99" s="6"/>
    </row>
    <row r="100" spans="1:4" x14ac:dyDescent="0.2">
      <c r="A100" s="11">
        <v>26938</v>
      </c>
      <c r="B100" s="41" t="str">
        <f>+IF(GETPIVOTDATA("Value",'Pivot_Beveridge''s_Curve'!$A$3,"Date",$A100,"Series Name",B$3,"Unit Name",B$4,"Frequency Name",$B$2)=0,"",GETPIVOTDATA("Value",'Pivot_Beveridge''s_Curve'!$A$3,"Date",$A100,"Series Name",B$3,"Unit Name",B$4,"Frequency Name",$B$2))</f>
        <v/>
      </c>
      <c r="C100" s="41">
        <f>+IF(GETPIVOTDATA("Value",'Pivot_Beveridge''s_Curve'!$A$3,"Date",$A100,"Series Name",C$3,"Unit Name",C$4,"Frequency Name",$B$2)=0,"",GETPIVOTDATA("Value",'Pivot_Beveridge''s_Curve'!$A$3,"Date",$A100,"Series Name",C$3,"Unit Name",C$4,"Frequency Name",$B$2))</f>
        <v>4.8</v>
      </c>
      <c r="D100" s="6"/>
    </row>
    <row r="101" spans="1:4" x14ac:dyDescent="0.2">
      <c r="A101" s="11">
        <v>27030</v>
      </c>
      <c r="B101" s="41" t="str">
        <f>+IF(GETPIVOTDATA("Value",'Pivot_Beveridge''s_Curve'!$A$3,"Date",$A101,"Series Name",B$3,"Unit Name",B$4,"Frequency Name",$B$2)=0,"",GETPIVOTDATA("Value",'Pivot_Beveridge''s_Curve'!$A$3,"Date",$A101,"Series Name",B$3,"Unit Name",B$4,"Frequency Name",$B$2))</f>
        <v/>
      </c>
      <c r="C101" s="41">
        <f>+IF(GETPIVOTDATA("Value",'Pivot_Beveridge''s_Curve'!$A$3,"Date",$A101,"Series Name",C$3,"Unit Name",C$4,"Frequency Name",$B$2)=0,"",GETPIVOTDATA("Value",'Pivot_Beveridge''s_Curve'!$A$3,"Date",$A101,"Series Name",C$3,"Unit Name",C$4,"Frequency Name",$B$2))</f>
        <v>5.0999999999999996</v>
      </c>
      <c r="D101" s="6"/>
    </row>
    <row r="102" spans="1:4" x14ac:dyDescent="0.2">
      <c r="A102" s="11">
        <v>27120</v>
      </c>
      <c r="B102" s="41" t="str">
        <f>+IF(GETPIVOTDATA("Value",'Pivot_Beveridge''s_Curve'!$A$3,"Date",$A102,"Series Name",B$3,"Unit Name",B$4,"Frequency Name",$B$2)=0,"",GETPIVOTDATA("Value",'Pivot_Beveridge''s_Curve'!$A$3,"Date",$A102,"Series Name",B$3,"Unit Name",B$4,"Frequency Name",$B$2))</f>
        <v/>
      </c>
      <c r="C102" s="41">
        <f>+IF(GETPIVOTDATA("Value",'Pivot_Beveridge''s_Curve'!$A$3,"Date",$A102,"Series Name",C$3,"Unit Name",C$4,"Frequency Name",$B$2)=0,"",GETPIVOTDATA("Value",'Pivot_Beveridge''s_Curve'!$A$3,"Date",$A102,"Series Name",C$3,"Unit Name",C$4,"Frequency Name",$B$2))</f>
        <v>5.2</v>
      </c>
      <c r="D102" s="6"/>
    </row>
    <row r="103" spans="1:4" x14ac:dyDescent="0.2">
      <c r="A103" s="11">
        <v>27211</v>
      </c>
      <c r="B103" s="41" t="str">
        <f>+IF(GETPIVOTDATA("Value",'Pivot_Beveridge''s_Curve'!$A$3,"Date",$A103,"Series Name",B$3,"Unit Name",B$4,"Frequency Name",$B$2)=0,"",GETPIVOTDATA("Value",'Pivot_Beveridge''s_Curve'!$A$3,"Date",$A103,"Series Name",B$3,"Unit Name",B$4,"Frequency Name",$B$2))</f>
        <v/>
      </c>
      <c r="C103" s="41">
        <f>+IF(GETPIVOTDATA("Value",'Pivot_Beveridge''s_Curve'!$A$3,"Date",$A103,"Series Name",C$3,"Unit Name",C$4,"Frequency Name",$B$2)=0,"",GETPIVOTDATA("Value",'Pivot_Beveridge''s_Curve'!$A$3,"Date",$A103,"Series Name",C$3,"Unit Name",C$4,"Frequency Name",$B$2))</f>
        <v>5.6</v>
      </c>
      <c r="D103" s="6"/>
    </row>
    <row r="104" spans="1:4" x14ac:dyDescent="0.2">
      <c r="A104" s="11">
        <v>27303</v>
      </c>
      <c r="B104" s="41" t="str">
        <f>+IF(GETPIVOTDATA("Value",'Pivot_Beveridge''s_Curve'!$A$3,"Date",$A104,"Series Name",B$3,"Unit Name",B$4,"Frequency Name",$B$2)=0,"",GETPIVOTDATA("Value",'Pivot_Beveridge''s_Curve'!$A$3,"Date",$A104,"Series Name",B$3,"Unit Name",B$4,"Frequency Name",$B$2))</f>
        <v/>
      </c>
      <c r="C104" s="41">
        <f>+IF(GETPIVOTDATA("Value",'Pivot_Beveridge''s_Curve'!$A$3,"Date",$A104,"Series Name",C$3,"Unit Name",C$4,"Frequency Name",$B$2)=0,"",GETPIVOTDATA("Value",'Pivot_Beveridge''s_Curve'!$A$3,"Date",$A104,"Series Name",C$3,"Unit Name",C$4,"Frequency Name",$B$2))</f>
        <v>6.6</v>
      </c>
      <c r="D104" s="6"/>
    </row>
    <row r="105" spans="1:4" x14ac:dyDescent="0.2">
      <c r="A105" s="11">
        <v>27395</v>
      </c>
      <c r="B105" s="41" t="str">
        <f>+IF(GETPIVOTDATA("Value",'Pivot_Beveridge''s_Curve'!$A$3,"Date",$A105,"Series Name",B$3,"Unit Name",B$4,"Frequency Name",$B$2)=0,"",GETPIVOTDATA("Value",'Pivot_Beveridge''s_Curve'!$A$3,"Date",$A105,"Series Name",B$3,"Unit Name",B$4,"Frequency Name",$B$2))</f>
        <v/>
      </c>
      <c r="C105" s="41">
        <f>+IF(GETPIVOTDATA("Value",'Pivot_Beveridge''s_Curve'!$A$3,"Date",$A105,"Series Name",C$3,"Unit Name",C$4,"Frequency Name",$B$2)=0,"",GETPIVOTDATA("Value",'Pivot_Beveridge''s_Curve'!$A$3,"Date",$A105,"Series Name",C$3,"Unit Name",C$4,"Frequency Name",$B$2))</f>
        <v>8.3000000000000007</v>
      </c>
      <c r="D105" s="6"/>
    </row>
    <row r="106" spans="1:4" x14ac:dyDescent="0.2">
      <c r="A106" s="11">
        <v>27485</v>
      </c>
      <c r="B106" s="41" t="str">
        <f>+IF(GETPIVOTDATA("Value",'Pivot_Beveridge''s_Curve'!$A$3,"Date",$A106,"Series Name",B$3,"Unit Name",B$4,"Frequency Name",$B$2)=0,"",GETPIVOTDATA("Value",'Pivot_Beveridge''s_Curve'!$A$3,"Date",$A106,"Series Name",B$3,"Unit Name",B$4,"Frequency Name",$B$2))</f>
        <v/>
      </c>
      <c r="C106" s="41">
        <f>+IF(GETPIVOTDATA("Value",'Pivot_Beveridge''s_Curve'!$A$3,"Date",$A106,"Series Name",C$3,"Unit Name",C$4,"Frequency Name",$B$2)=0,"",GETPIVOTDATA("Value",'Pivot_Beveridge''s_Curve'!$A$3,"Date",$A106,"Series Name",C$3,"Unit Name",C$4,"Frequency Name",$B$2))</f>
        <v>8.9</v>
      </c>
      <c r="D106" s="6"/>
    </row>
    <row r="107" spans="1:4" x14ac:dyDescent="0.2">
      <c r="A107" s="11">
        <v>27576</v>
      </c>
      <c r="B107" s="41" t="str">
        <f>+IF(GETPIVOTDATA("Value",'Pivot_Beveridge''s_Curve'!$A$3,"Date",$A107,"Series Name",B$3,"Unit Name",B$4,"Frequency Name",$B$2)=0,"",GETPIVOTDATA("Value",'Pivot_Beveridge''s_Curve'!$A$3,"Date",$A107,"Series Name",B$3,"Unit Name",B$4,"Frequency Name",$B$2))</f>
        <v/>
      </c>
      <c r="C107" s="41">
        <f>+IF(GETPIVOTDATA("Value",'Pivot_Beveridge''s_Curve'!$A$3,"Date",$A107,"Series Name",C$3,"Unit Name",C$4,"Frequency Name",$B$2)=0,"",GETPIVOTDATA("Value",'Pivot_Beveridge''s_Curve'!$A$3,"Date",$A107,"Series Name",C$3,"Unit Name",C$4,"Frequency Name",$B$2))</f>
        <v>8.5</v>
      </c>
      <c r="D107" s="6"/>
    </row>
    <row r="108" spans="1:4" x14ac:dyDescent="0.2">
      <c r="A108" s="11">
        <v>27668</v>
      </c>
      <c r="B108" s="41" t="str">
        <f>+IF(GETPIVOTDATA("Value",'Pivot_Beveridge''s_Curve'!$A$3,"Date",$A108,"Series Name",B$3,"Unit Name",B$4,"Frequency Name",$B$2)=0,"",GETPIVOTDATA("Value",'Pivot_Beveridge''s_Curve'!$A$3,"Date",$A108,"Series Name",B$3,"Unit Name",B$4,"Frequency Name",$B$2))</f>
        <v/>
      </c>
      <c r="C108" s="41">
        <f>+IF(GETPIVOTDATA("Value",'Pivot_Beveridge''s_Curve'!$A$3,"Date",$A108,"Series Name",C$3,"Unit Name",C$4,"Frequency Name",$B$2)=0,"",GETPIVOTDATA("Value",'Pivot_Beveridge''s_Curve'!$A$3,"Date",$A108,"Series Name",C$3,"Unit Name",C$4,"Frequency Name",$B$2))</f>
        <v>8.3000000000000007</v>
      </c>
      <c r="D108" s="6"/>
    </row>
    <row r="109" spans="1:4" x14ac:dyDescent="0.2">
      <c r="A109" s="11">
        <v>27760</v>
      </c>
      <c r="B109" s="41" t="str">
        <f>+IF(GETPIVOTDATA("Value",'Pivot_Beveridge''s_Curve'!$A$3,"Date",$A109,"Series Name",B$3,"Unit Name",B$4,"Frequency Name",$B$2)=0,"",GETPIVOTDATA("Value",'Pivot_Beveridge''s_Curve'!$A$3,"Date",$A109,"Series Name",B$3,"Unit Name",B$4,"Frequency Name",$B$2))</f>
        <v/>
      </c>
      <c r="C109" s="41">
        <f>+IF(GETPIVOTDATA("Value",'Pivot_Beveridge''s_Curve'!$A$3,"Date",$A109,"Series Name",C$3,"Unit Name",C$4,"Frequency Name",$B$2)=0,"",GETPIVOTDATA("Value",'Pivot_Beveridge''s_Curve'!$A$3,"Date",$A109,"Series Name",C$3,"Unit Name",C$4,"Frequency Name",$B$2))</f>
        <v>7.7</v>
      </c>
      <c r="D109" s="6"/>
    </row>
    <row r="110" spans="1:4" x14ac:dyDescent="0.2">
      <c r="A110" s="11">
        <v>27851</v>
      </c>
      <c r="B110" s="41" t="str">
        <f>+IF(GETPIVOTDATA("Value",'Pivot_Beveridge''s_Curve'!$A$3,"Date",$A110,"Series Name",B$3,"Unit Name",B$4,"Frequency Name",$B$2)=0,"",GETPIVOTDATA("Value",'Pivot_Beveridge''s_Curve'!$A$3,"Date",$A110,"Series Name",B$3,"Unit Name",B$4,"Frequency Name",$B$2))</f>
        <v/>
      </c>
      <c r="C110" s="41">
        <f>+IF(GETPIVOTDATA("Value",'Pivot_Beveridge''s_Curve'!$A$3,"Date",$A110,"Series Name",C$3,"Unit Name",C$4,"Frequency Name",$B$2)=0,"",GETPIVOTDATA("Value",'Pivot_Beveridge''s_Curve'!$A$3,"Date",$A110,"Series Name",C$3,"Unit Name",C$4,"Frequency Name",$B$2))</f>
        <v>7.6</v>
      </c>
      <c r="D110" s="6"/>
    </row>
    <row r="111" spans="1:4" x14ac:dyDescent="0.2">
      <c r="A111" s="11">
        <v>27942</v>
      </c>
      <c r="B111" s="41" t="str">
        <f>+IF(GETPIVOTDATA("Value",'Pivot_Beveridge''s_Curve'!$A$3,"Date",$A111,"Series Name",B$3,"Unit Name",B$4,"Frequency Name",$B$2)=0,"",GETPIVOTDATA("Value",'Pivot_Beveridge''s_Curve'!$A$3,"Date",$A111,"Series Name",B$3,"Unit Name",B$4,"Frequency Name",$B$2))</f>
        <v/>
      </c>
      <c r="C111" s="41">
        <f>+IF(GETPIVOTDATA("Value",'Pivot_Beveridge''s_Curve'!$A$3,"Date",$A111,"Series Name",C$3,"Unit Name",C$4,"Frequency Name",$B$2)=0,"",GETPIVOTDATA("Value",'Pivot_Beveridge''s_Curve'!$A$3,"Date",$A111,"Series Name",C$3,"Unit Name",C$4,"Frequency Name",$B$2))</f>
        <v>7.7</v>
      </c>
      <c r="D111" s="6"/>
    </row>
    <row r="112" spans="1:4" x14ac:dyDescent="0.2">
      <c r="A112" s="11">
        <v>28034</v>
      </c>
      <c r="B112" s="41" t="str">
        <f>+IF(GETPIVOTDATA("Value",'Pivot_Beveridge''s_Curve'!$A$3,"Date",$A112,"Series Name",B$3,"Unit Name",B$4,"Frequency Name",$B$2)=0,"",GETPIVOTDATA("Value",'Pivot_Beveridge''s_Curve'!$A$3,"Date",$A112,"Series Name",B$3,"Unit Name",B$4,"Frequency Name",$B$2))</f>
        <v/>
      </c>
      <c r="C112" s="41">
        <f>+IF(GETPIVOTDATA("Value",'Pivot_Beveridge''s_Curve'!$A$3,"Date",$A112,"Series Name",C$3,"Unit Name",C$4,"Frequency Name",$B$2)=0,"",GETPIVOTDATA("Value",'Pivot_Beveridge''s_Curve'!$A$3,"Date",$A112,"Series Name",C$3,"Unit Name",C$4,"Frequency Name",$B$2))</f>
        <v>7.8</v>
      </c>
      <c r="D112" s="6"/>
    </row>
    <row r="113" spans="1:4" x14ac:dyDescent="0.2">
      <c r="A113" s="11">
        <v>28126</v>
      </c>
      <c r="B113" s="41" t="str">
        <f>+IF(GETPIVOTDATA("Value",'Pivot_Beveridge''s_Curve'!$A$3,"Date",$A113,"Series Name",B$3,"Unit Name",B$4,"Frequency Name",$B$2)=0,"",GETPIVOTDATA("Value",'Pivot_Beveridge''s_Curve'!$A$3,"Date",$A113,"Series Name",B$3,"Unit Name",B$4,"Frequency Name",$B$2))</f>
        <v/>
      </c>
      <c r="C113" s="41">
        <f>+IF(GETPIVOTDATA("Value",'Pivot_Beveridge''s_Curve'!$A$3,"Date",$A113,"Series Name",C$3,"Unit Name",C$4,"Frequency Name",$B$2)=0,"",GETPIVOTDATA("Value",'Pivot_Beveridge''s_Curve'!$A$3,"Date",$A113,"Series Name",C$3,"Unit Name",C$4,"Frequency Name",$B$2))</f>
        <v>7.5</v>
      </c>
      <c r="D113" s="6"/>
    </row>
    <row r="114" spans="1:4" x14ac:dyDescent="0.2">
      <c r="A114" s="11">
        <v>28216</v>
      </c>
      <c r="B114" s="41" t="str">
        <f>+IF(GETPIVOTDATA("Value",'Pivot_Beveridge''s_Curve'!$A$3,"Date",$A114,"Series Name",B$3,"Unit Name",B$4,"Frequency Name",$B$2)=0,"",GETPIVOTDATA("Value",'Pivot_Beveridge''s_Curve'!$A$3,"Date",$A114,"Series Name",B$3,"Unit Name",B$4,"Frequency Name",$B$2))</f>
        <v/>
      </c>
      <c r="C114" s="41">
        <f>+IF(GETPIVOTDATA("Value",'Pivot_Beveridge''s_Curve'!$A$3,"Date",$A114,"Series Name",C$3,"Unit Name",C$4,"Frequency Name",$B$2)=0,"",GETPIVOTDATA("Value",'Pivot_Beveridge''s_Curve'!$A$3,"Date",$A114,"Series Name",C$3,"Unit Name",C$4,"Frequency Name",$B$2))</f>
        <v>7.1</v>
      </c>
      <c r="D114" s="6"/>
    </row>
    <row r="115" spans="1:4" x14ac:dyDescent="0.2">
      <c r="A115" s="11">
        <v>28307</v>
      </c>
      <c r="B115" s="41" t="str">
        <f>+IF(GETPIVOTDATA("Value",'Pivot_Beveridge''s_Curve'!$A$3,"Date",$A115,"Series Name",B$3,"Unit Name",B$4,"Frequency Name",$B$2)=0,"",GETPIVOTDATA("Value",'Pivot_Beveridge''s_Curve'!$A$3,"Date",$A115,"Series Name",B$3,"Unit Name",B$4,"Frequency Name",$B$2))</f>
        <v/>
      </c>
      <c r="C115" s="41">
        <f>+IF(GETPIVOTDATA("Value",'Pivot_Beveridge''s_Curve'!$A$3,"Date",$A115,"Series Name",C$3,"Unit Name",C$4,"Frequency Name",$B$2)=0,"",GETPIVOTDATA("Value",'Pivot_Beveridge''s_Curve'!$A$3,"Date",$A115,"Series Name",C$3,"Unit Name",C$4,"Frequency Name",$B$2))</f>
        <v>6.9</v>
      </c>
      <c r="D115" s="6"/>
    </row>
    <row r="116" spans="1:4" x14ac:dyDescent="0.2">
      <c r="A116" s="11">
        <v>28399</v>
      </c>
      <c r="B116" s="41" t="str">
        <f>+IF(GETPIVOTDATA("Value",'Pivot_Beveridge''s_Curve'!$A$3,"Date",$A116,"Series Name",B$3,"Unit Name",B$4,"Frequency Name",$B$2)=0,"",GETPIVOTDATA("Value",'Pivot_Beveridge''s_Curve'!$A$3,"Date",$A116,"Series Name",B$3,"Unit Name",B$4,"Frequency Name",$B$2))</f>
        <v/>
      </c>
      <c r="C116" s="41">
        <f>+IF(GETPIVOTDATA("Value",'Pivot_Beveridge''s_Curve'!$A$3,"Date",$A116,"Series Name",C$3,"Unit Name",C$4,"Frequency Name",$B$2)=0,"",GETPIVOTDATA("Value",'Pivot_Beveridge''s_Curve'!$A$3,"Date",$A116,"Series Name",C$3,"Unit Name",C$4,"Frequency Name",$B$2))</f>
        <v>6.7</v>
      </c>
      <c r="D116" s="6"/>
    </row>
    <row r="117" spans="1:4" x14ac:dyDescent="0.2">
      <c r="A117" s="11">
        <v>28491</v>
      </c>
      <c r="B117" s="41" t="str">
        <f>+IF(GETPIVOTDATA("Value",'Pivot_Beveridge''s_Curve'!$A$3,"Date",$A117,"Series Name",B$3,"Unit Name",B$4,"Frequency Name",$B$2)=0,"",GETPIVOTDATA("Value",'Pivot_Beveridge''s_Curve'!$A$3,"Date",$A117,"Series Name",B$3,"Unit Name",B$4,"Frequency Name",$B$2))</f>
        <v/>
      </c>
      <c r="C117" s="41">
        <f>+IF(GETPIVOTDATA("Value",'Pivot_Beveridge''s_Curve'!$A$3,"Date",$A117,"Series Name",C$3,"Unit Name",C$4,"Frequency Name",$B$2)=0,"",GETPIVOTDATA("Value",'Pivot_Beveridge''s_Curve'!$A$3,"Date",$A117,"Series Name",C$3,"Unit Name",C$4,"Frequency Name",$B$2))</f>
        <v>6.3</v>
      </c>
      <c r="D117" s="6"/>
    </row>
    <row r="118" spans="1:4" x14ac:dyDescent="0.2">
      <c r="A118" s="11">
        <v>28581</v>
      </c>
      <c r="B118" s="41" t="str">
        <f>+IF(GETPIVOTDATA("Value",'Pivot_Beveridge''s_Curve'!$A$3,"Date",$A118,"Series Name",B$3,"Unit Name",B$4,"Frequency Name",$B$2)=0,"",GETPIVOTDATA("Value",'Pivot_Beveridge''s_Curve'!$A$3,"Date",$A118,"Series Name",B$3,"Unit Name",B$4,"Frequency Name",$B$2))</f>
        <v/>
      </c>
      <c r="C118" s="41">
        <f>+IF(GETPIVOTDATA("Value",'Pivot_Beveridge''s_Curve'!$A$3,"Date",$A118,"Series Name",C$3,"Unit Name",C$4,"Frequency Name",$B$2)=0,"",GETPIVOTDATA("Value",'Pivot_Beveridge''s_Curve'!$A$3,"Date",$A118,"Series Name",C$3,"Unit Name",C$4,"Frequency Name",$B$2))</f>
        <v>6</v>
      </c>
      <c r="D118" s="6"/>
    </row>
    <row r="119" spans="1:4" x14ac:dyDescent="0.2">
      <c r="A119" s="11">
        <v>28672</v>
      </c>
      <c r="B119" s="41" t="str">
        <f>+IF(GETPIVOTDATA("Value",'Pivot_Beveridge''s_Curve'!$A$3,"Date",$A119,"Series Name",B$3,"Unit Name",B$4,"Frequency Name",$B$2)=0,"",GETPIVOTDATA("Value",'Pivot_Beveridge''s_Curve'!$A$3,"Date",$A119,"Series Name",B$3,"Unit Name",B$4,"Frequency Name",$B$2))</f>
        <v/>
      </c>
      <c r="C119" s="41">
        <f>+IF(GETPIVOTDATA("Value",'Pivot_Beveridge''s_Curve'!$A$3,"Date",$A119,"Series Name",C$3,"Unit Name",C$4,"Frequency Name",$B$2)=0,"",GETPIVOTDATA("Value",'Pivot_Beveridge''s_Curve'!$A$3,"Date",$A119,"Series Name",C$3,"Unit Name",C$4,"Frequency Name",$B$2))</f>
        <v>6</v>
      </c>
      <c r="D119" s="6"/>
    </row>
    <row r="120" spans="1:4" x14ac:dyDescent="0.2">
      <c r="A120" s="11">
        <v>28764</v>
      </c>
      <c r="B120" s="41" t="str">
        <f>+IF(GETPIVOTDATA("Value",'Pivot_Beveridge''s_Curve'!$A$3,"Date",$A120,"Series Name",B$3,"Unit Name",B$4,"Frequency Name",$B$2)=0,"",GETPIVOTDATA("Value",'Pivot_Beveridge''s_Curve'!$A$3,"Date",$A120,"Series Name",B$3,"Unit Name",B$4,"Frequency Name",$B$2))</f>
        <v/>
      </c>
      <c r="C120" s="41">
        <f>+IF(GETPIVOTDATA("Value",'Pivot_Beveridge''s_Curve'!$A$3,"Date",$A120,"Series Name",C$3,"Unit Name",C$4,"Frequency Name",$B$2)=0,"",GETPIVOTDATA("Value",'Pivot_Beveridge''s_Curve'!$A$3,"Date",$A120,"Series Name",C$3,"Unit Name",C$4,"Frequency Name",$B$2))</f>
        <v>5.9</v>
      </c>
      <c r="D120" s="6"/>
    </row>
    <row r="121" spans="1:4" x14ac:dyDescent="0.2">
      <c r="A121" s="11">
        <v>28856</v>
      </c>
      <c r="B121" s="41" t="str">
        <f>+IF(GETPIVOTDATA("Value",'Pivot_Beveridge''s_Curve'!$A$3,"Date",$A121,"Series Name",B$3,"Unit Name",B$4,"Frequency Name",$B$2)=0,"",GETPIVOTDATA("Value",'Pivot_Beveridge''s_Curve'!$A$3,"Date",$A121,"Series Name",B$3,"Unit Name",B$4,"Frequency Name",$B$2))</f>
        <v/>
      </c>
      <c r="C121" s="41">
        <f>+IF(GETPIVOTDATA("Value",'Pivot_Beveridge''s_Curve'!$A$3,"Date",$A121,"Series Name",C$3,"Unit Name",C$4,"Frequency Name",$B$2)=0,"",GETPIVOTDATA("Value",'Pivot_Beveridge''s_Curve'!$A$3,"Date",$A121,"Series Name",C$3,"Unit Name",C$4,"Frequency Name",$B$2))</f>
        <v>5.9</v>
      </c>
      <c r="D121" s="6"/>
    </row>
    <row r="122" spans="1:4" x14ac:dyDescent="0.2">
      <c r="A122" s="11">
        <v>28946</v>
      </c>
      <c r="B122" s="41" t="str">
        <f>+IF(GETPIVOTDATA("Value",'Pivot_Beveridge''s_Curve'!$A$3,"Date",$A122,"Series Name",B$3,"Unit Name",B$4,"Frequency Name",$B$2)=0,"",GETPIVOTDATA("Value",'Pivot_Beveridge''s_Curve'!$A$3,"Date",$A122,"Series Name",B$3,"Unit Name",B$4,"Frequency Name",$B$2))</f>
        <v/>
      </c>
      <c r="C122" s="41">
        <f>+IF(GETPIVOTDATA("Value",'Pivot_Beveridge''s_Curve'!$A$3,"Date",$A122,"Series Name",C$3,"Unit Name",C$4,"Frequency Name",$B$2)=0,"",GETPIVOTDATA("Value",'Pivot_Beveridge''s_Curve'!$A$3,"Date",$A122,"Series Name",C$3,"Unit Name",C$4,"Frequency Name",$B$2))</f>
        <v>5.7</v>
      </c>
      <c r="D122" s="6"/>
    </row>
    <row r="123" spans="1:4" x14ac:dyDescent="0.2">
      <c r="A123" s="11">
        <v>29037</v>
      </c>
      <c r="B123" s="41" t="str">
        <f>+IF(GETPIVOTDATA("Value",'Pivot_Beveridge''s_Curve'!$A$3,"Date",$A123,"Series Name",B$3,"Unit Name",B$4,"Frequency Name",$B$2)=0,"",GETPIVOTDATA("Value",'Pivot_Beveridge''s_Curve'!$A$3,"Date",$A123,"Series Name",B$3,"Unit Name",B$4,"Frequency Name",$B$2))</f>
        <v/>
      </c>
      <c r="C123" s="41">
        <f>+IF(GETPIVOTDATA("Value",'Pivot_Beveridge''s_Curve'!$A$3,"Date",$A123,"Series Name",C$3,"Unit Name",C$4,"Frequency Name",$B$2)=0,"",GETPIVOTDATA("Value",'Pivot_Beveridge''s_Curve'!$A$3,"Date",$A123,"Series Name",C$3,"Unit Name",C$4,"Frequency Name",$B$2))</f>
        <v>5.9</v>
      </c>
      <c r="D123" s="6"/>
    </row>
    <row r="124" spans="1:4" x14ac:dyDescent="0.2">
      <c r="A124" s="11">
        <v>29129</v>
      </c>
      <c r="B124" s="41" t="str">
        <f>+IF(GETPIVOTDATA("Value",'Pivot_Beveridge''s_Curve'!$A$3,"Date",$A124,"Series Name",B$3,"Unit Name",B$4,"Frequency Name",$B$2)=0,"",GETPIVOTDATA("Value",'Pivot_Beveridge''s_Curve'!$A$3,"Date",$A124,"Series Name",B$3,"Unit Name",B$4,"Frequency Name",$B$2))</f>
        <v/>
      </c>
      <c r="C124" s="41">
        <f>+IF(GETPIVOTDATA("Value",'Pivot_Beveridge''s_Curve'!$A$3,"Date",$A124,"Series Name",C$3,"Unit Name",C$4,"Frequency Name",$B$2)=0,"",GETPIVOTDATA("Value",'Pivot_Beveridge''s_Curve'!$A$3,"Date",$A124,"Series Name",C$3,"Unit Name",C$4,"Frequency Name",$B$2))</f>
        <v>6</v>
      </c>
      <c r="D124" s="6"/>
    </row>
    <row r="125" spans="1:4" x14ac:dyDescent="0.2">
      <c r="A125" s="11">
        <v>29221</v>
      </c>
      <c r="B125" s="41" t="str">
        <f>+IF(GETPIVOTDATA("Value",'Pivot_Beveridge''s_Curve'!$A$3,"Date",$A125,"Series Name",B$3,"Unit Name",B$4,"Frequency Name",$B$2)=0,"",GETPIVOTDATA("Value",'Pivot_Beveridge''s_Curve'!$A$3,"Date",$A125,"Series Name",B$3,"Unit Name",B$4,"Frequency Name",$B$2))</f>
        <v/>
      </c>
      <c r="C125" s="41">
        <f>+IF(GETPIVOTDATA("Value",'Pivot_Beveridge''s_Curve'!$A$3,"Date",$A125,"Series Name",C$3,"Unit Name",C$4,"Frequency Name",$B$2)=0,"",GETPIVOTDATA("Value",'Pivot_Beveridge''s_Curve'!$A$3,"Date",$A125,"Series Name",C$3,"Unit Name",C$4,"Frequency Name",$B$2))</f>
        <v>6.3</v>
      </c>
      <c r="D125" s="6"/>
    </row>
    <row r="126" spans="1:4" x14ac:dyDescent="0.2">
      <c r="A126" s="11">
        <v>29312</v>
      </c>
      <c r="B126" s="41" t="str">
        <f>+IF(GETPIVOTDATA("Value",'Pivot_Beveridge''s_Curve'!$A$3,"Date",$A126,"Series Name",B$3,"Unit Name",B$4,"Frequency Name",$B$2)=0,"",GETPIVOTDATA("Value",'Pivot_Beveridge''s_Curve'!$A$3,"Date",$A126,"Series Name",B$3,"Unit Name",B$4,"Frequency Name",$B$2))</f>
        <v/>
      </c>
      <c r="C126" s="41">
        <f>+IF(GETPIVOTDATA("Value",'Pivot_Beveridge''s_Curve'!$A$3,"Date",$A126,"Series Name",C$3,"Unit Name",C$4,"Frequency Name",$B$2)=0,"",GETPIVOTDATA("Value",'Pivot_Beveridge''s_Curve'!$A$3,"Date",$A126,"Series Name",C$3,"Unit Name",C$4,"Frequency Name",$B$2))</f>
        <v>7.3</v>
      </c>
      <c r="D126" s="6"/>
    </row>
    <row r="127" spans="1:4" x14ac:dyDescent="0.2">
      <c r="A127" s="11">
        <v>29403</v>
      </c>
      <c r="B127" s="41" t="str">
        <f>+IF(GETPIVOTDATA("Value",'Pivot_Beveridge''s_Curve'!$A$3,"Date",$A127,"Series Name",B$3,"Unit Name",B$4,"Frequency Name",$B$2)=0,"",GETPIVOTDATA("Value",'Pivot_Beveridge''s_Curve'!$A$3,"Date",$A127,"Series Name",B$3,"Unit Name",B$4,"Frequency Name",$B$2))</f>
        <v/>
      </c>
      <c r="C127" s="41">
        <f>+IF(GETPIVOTDATA("Value",'Pivot_Beveridge''s_Curve'!$A$3,"Date",$A127,"Series Name",C$3,"Unit Name",C$4,"Frequency Name",$B$2)=0,"",GETPIVOTDATA("Value",'Pivot_Beveridge''s_Curve'!$A$3,"Date",$A127,"Series Name",C$3,"Unit Name",C$4,"Frequency Name",$B$2))</f>
        <v>7.7</v>
      </c>
      <c r="D127" s="6"/>
    </row>
    <row r="128" spans="1:4" x14ac:dyDescent="0.2">
      <c r="A128" s="11">
        <v>29495</v>
      </c>
      <c r="B128" s="41" t="str">
        <f>+IF(GETPIVOTDATA("Value",'Pivot_Beveridge''s_Curve'!$A$3,"Date",$A128,"Series Name",B$3,"Unit Name",B$4,"Frequency Name",$B$2)=0,"",GETPIVOTDATA("Value",'Pivot_Beveridge''s_Curve'!$A$3,"Date",$A128,"Series Name",B$3,"Unit Name",B$4,"Frequency Name",$B$2))</f>
        <v/>
      </c>
      <c r="C128" s="41">
        <f>+IF(GETPIVOTDATA("Value",'Pivot_Beveridge''s_Curve'!$A$3,"Date",$A128,"Series Name",C$3,"Unit Name",C$4,"Frequency Name",$B$2)=0,"",GETPIVOTDATA("Value",'Pivot_Beveridge''s_Curve'!$A$3,"Date",$A128,"Series Name",C$3,"Unit Name",C$4,"Frequency Name",$B$2))</f>
        <v>7.4</v>
      </c>
      <c r="D128" s="6"/>
    </row>
    <row r="129" spans="1:4" x14ac:dyDescent="0.2">
      <c r="A129" s="11">
        <v>29587</v>
      </c>
      <c r="B129" s="41" t="str">
        <f>+IF(GETPIVOTDATA("Value",'Pivot_Beveridge''s_Curve'!$A$3,"Date",$A129,"Series Name",B$3,"Unit Name",B$4,"Frequency Name",$B$2)=0,"",GETPIVOTDATA("Value",'Pivot_Beveridge''s_Curve'!$A$3,"Date",$A129,"Series Name",B$3,"Unit Name",B$4,"Frequency Name",$B$2))</f>
        <v/>
      </c>
      <c r="C129" s="41">
        <f>+IF(GETPIVOTDATA("Value",'Pivot_Beveridge''s_Curve'!$A$3,"Date",$A129,"Series Name",C$3,"Unit Name",C$4,"Frequency Name",$B$2)=0,"",GETPIVOTDATA("Value",'Pivot_Beveridge''s_Curve'!$A$3,"Date",$A129,"Series Name",C$3,"Unit Name",C$4,"Frequency Name",$B$2))</f>
        <v>7.4</v>
      </c>
      <c r="D129" s="6"/>
    </row>
    <row r="130" spans="1:4" x14ac:dyDescent="0.2">
      <c r="A130" s="11">
        <v>29677</v>
      </c>
      <c r="B130" s="41" t="str">
        <f>+IF(GETPIVOTDATA("Value",'Pivot_Beveridge''s_Curve'!$A$3,"Date",$A130,"Series Name",B$3,"Unit Name",B$4,"Frequency Name",$B$2)=0,"",GETPIVOTDATA("Value",'Pivot_Beveridge''s_Curve'!$A$3,"Date",$A130,"Series Name",B$3,"Unit Name",B$4,"Frequency Name",$B$2))</f>
        <v/>
      </c>
      <c r="C130" s="41">
        <f>+IF(GETPIVOTDATA("Value",'Pivot_Beveridge''s_Curve'!$A$3,"Date",$A130,"Series Name",C$3,"Unit Name",C$4,"Frequency Name",$B$2)=0,"",GETPIVOTDATA("Value",'Pivot_Beveridge''s_Curve'!$A$3,"Date",$A130,"Series Name",C$3,"Unit Name",C$4,"Frequency Name",$B$2))</f>
        <v>7.4</v>
      </c>
      <c r="D130" s="6"/>
    </row>
    <row r="131" spans="1:4" x14ac:dyDescent="0.2">
      <c r="A131" s="11">
        <v>29768</v>
      </c>
      <c r="B131" s="41" t="str">
        <f>+IF(GETPIVOTDATA("Value",'Pivot_Beveridge''s_Curve'!$A$3,"Date",$A131,"Series Name",B$3,"Unit Name",B$4,"Frequency Name",$B$2)=0,"",GETPIVOTDATA("Value",'Pivot_Beveridge''s_Curve'!$A$3,"Date",$A131,"Series Name",B$3,"Unit Name",B$4,"Frequency Name",$B$2))</f>
        <v/>
      </c>
      <c r="C131" s="41">
        <f>+IF(GETPIVOTDATA("Value",'Pivot_Beveridge''s_Curve'!$A$3,"Date",$A131,"Series Name",C$3,"Unit Name",C$4,"Frequency Name",$B$2)=0,"",GETPIVOTDATA("Value",'Pivot_Beveridge''s_Curve'!$A$3,"Date",$A131,"Series Name",C$3,"Unit Name",C$4,"Frequency Name",$B$2))</f>
        <v>7.4</v>
      </c>
      <c r="D131" s="6"/>
    </row>
    <row r="132" spans="1:4" x14ac:dyDescent="0.2">
      <c r="A132" s="11">
        <v>29860</v>
      </c>
      <c r="B132" s="41" t="str">
        <f>+IF(GETPIVOTDATA("Value",'Pivot_Beveridge''s_Curve'!$A$3,"Date",$A132,"Series Name",B$3,"Unit Name",B$4,"Frequency Name",$B$2)=0,"",GETPIVOTDATA("Value",'Pivot_Beveridge''s_Curve'!$A$3,"Date",$A132,"Series Name",B$3,"Unit Name",B$4,"Frequency Name",$B$2))</f>
        <v/>
      </c>
      <c r="C132" s="41">
        <f>+IF(GETPIVOTDATA("Value",'Pivot_Beveridge''s_Curve'!$A$3,"Date",$A132,"Series Name",C$3,"Unit Name",C$4,"Frequency Name",$B$2)=0,"",GETPIVOTDATA("Value",'Pivot_Beveridge''s_Curve'!$A$3,"Date",$A132,"Series Name",C$3,"Unit Name",C$4,"Frequency Name",$B$2))</f>
        <v>8.1999999999999993</v>
      </c>
      <c r="D132" s="6"/>
    </row>
    <row r="133" spans="1:4" x14ac:dyDescent="0.2">
      <c r="A133" s="11">
        <v>29952</v>
      </c>
      <c r="B133" s="41" t="str">
        <f>+IF(GETPIVOTDATA("Value",'Pivot_Beveridge''s_Curve'!$A$3,"Date",$A133,"Series Name",B$3,"Unit Name",B$4,"Frequency Name",$B$2)=0,"",GETPIVOTDATA("Value",'Pivot_Beveridge''s_Curve'!$A$3,"Date",$A133,"Series Name",B$3,"Unit Name",B$4,"Frequency Name",$B$2))</f>
        <v/>
      </c>
      <c r="C133" s="41">
        <f>+IF(GETPIVOTDATA("Value",'Pivot_Beveridge''s_Curve'!$A$3,"Date",$A133,"Series Name",C$3,"Unit Name",C$4,"Frequency Name",$B$2)=0,"",GETPIVOTDATA("Value",'Pivot_Beveridge''s_Curve'!$A$3,"Date",$A133,"Series Name",C$3,"Unit Name",C$4,"Frequency Name",$B$2))</f>
        <v>8.8000000000000007</v>
      </c>
      <c r="D133" s="6"/>
    </row>
    <row r="134" spans="1:4" x14ac:dyDescent="0.2">
      <c r="A134" s="11">
        <v>30042</v>
      </c>
      <c r="B134" s="41" t="str">
        <f>+IF(GETPIVOTDATA("Value",'Pivot_Beveridge''s_Curve'!$A$3,"Date",$A134,"Series Name",B$3,"Unit Name",B$4,"Frequency Name",$B$2)=0,"",GETPIVOTDATA("Value",'Pivot_Beveridge''s_Curve'!$A$3,"Date",$A134,"Series Name",B$3,"Unit Name",B$4,"Frequency Name",$B$2))</f>
        <v/>
      </c>
      <c r="C134" s="41">
        <f>+IF(GETPIVOTDATA("Value",'Pivot_Beveridge''s_Curve'!$A$3,"Date",$A134,"Series Name",C$3,"Unit Name",C$4,"Frequency Name",$B$2)=0,"",GETPIVOTDATA("Value",'Pivot_Beveridge''s_Curve'!$A$3,"Date",$A134,"Series Name",C$3,"Unit Name",C$4,"Frequency Name",$B$2))</f>
        <v>9.4</v>
      </c>
      <c r="D134" s="6"/>
    </row>
    <row r="135" spans="1:4" x14ac:dyDescent="0.2">
      <c r="A135" s="11">
        <v>30133</v>
      </c>
      <c r="B135" s="41" t="str">
        <f>+IF(GETPIVOTDATA("Value",'Pivot_Beveridge''s_Curve'!$A$3,"Date",$A135,"Series Name",B$3,"Unit Name",B$4,"Frequency Name",$B$2)=0,"",GETPIVOTDATA("Value",'Pivot_Beveridge''s_Curve'!$A$3,"Date",$A135,"Series Name",B$3,"Unit Name",B$4,"Frequency Name",$B$2))</f>
        <v/>
      </c>
      <c r="C135" s="41">
        <f>+IF(GETPIVOTDATA("Value",'Pivot_Beveridge''s_Curve'!$A$3,"Date",$A135,"Series Name",C$3,"Unit Name",C$4,"Frequency Name",$B$2)=0,"",GETPIVOTDATA("Value",'Pivot_Beveridge''s_Curve'!$A$3,"Date",$A135,"Series Name",C$3,"Unit Name",C$4,"Frequency Name",$B$2))</f>
        <v>9.9</v>
      </c>
      <c r="D135" s="6"/>
    </row>
    <row r="136" spans="1:4" x14ac:dyDescent="0.2">
      <c r="A136" s="11">
        <v>30225</v>
      </c>
      <c r="B136" s="41" t="str">
        <f>+IF(GETPIVOTDATA("Value",'Pivot_Beveridge''s_Curve'!$A$3,"Date",$A136,"Series Name",B$3,"Unit Name",B$4,"Frequency Name",$B$2)=0,"",GETPIVOTDATA("Value",'Pivot_Beveridge''s_Curve'!$A$3,"Date",$A136,"Series Name",B$3,"Unit Name",B$4,"Frequency Name",$B$2))</f>
        <v/>
      </c>
      <c r="C136" s="41">
        <f>+IF(GETPIVOTDATA("Value",'Pivot_Beveridge''s_Curve'!$A$3,"Date",$A136,"Series Name",C$3,"Unit Name",C$4,"Frequency Name",$B$2)=0,"",GETPIVOTDATA("Value",'Pivot_Beveridge''s_Curve'!$A$3,"Date",$A136,"Series Name",C$3,"Unit Name",C$4,"Frequency Name",$B$2))</f>
        <v>10.7</v>
      </c>
      <c r="D136" s="6"/>
    </row>
    <row r="137" spans="1:4" x14ac:dyDescent="0.2">
      <c r="A137" s="11">
        <v>30317</v>
      </c>
      <c r="B137" s="41" t="str">
        <f>+IF(GETPIVOTDATA("Value",'Pivot_Beveridge''s_Curve'!$A$3,"Date",$A137,"Series Name",B$3,"Unit Name",B$4,"Frequency Name",$B$2)=0,"",GETPIVOTDATA("Value",'Pivot_Beveridge''s_Curve'!$A$3,"Date",$A137,"Series Name",B$3,"Unit Name",B$4,"Frequency Name",$B$2))</f>
        <v/>
      </c>
      <c r="C137" s="41">
        <f>+IF(GETPIVOTDATA("Value",'Pivot_Beveridge''s_Curve'!$A$3,"Date",$A137,"Series Name",C$3,"Unit Name",C$4,"Frequency Name",$B$2)=0,"",GETPIVOTDATA("Value",'Pivot_Beveridge''s_Curve'!$A$3,"Date",$A137,"Series Name",C$3,"Unit Name",C$4,"Frequency Name",$B$2))</f>
        <v>10.4</v>
      </c>
      <c r="D137" s="6"/>
    </row>
    <row r="138" spans="1:4" x14ac:dyDescent="0.2">
      <c r="A138" s="11">
        <v>30407</v>
      </c>
      <c r="B138" s="41" t="str">
        <f>+IF(GETPIVOTDATA("Value",'Pivot_Beveridge''s_Curve'!$A$3,"Date",$A138,"Series Name",B$3,"Unit Name",B$4,"Frequency Name",$B$2)=0,"",GETPIVOTDATA("Value",'Pivot_Beveridge''s_Curve'!$A$3,"Date",$A138,"Series Name",B$3,"Unit Name",B$4,"Frequency Name",$B$2))</f>
        <v/>
      </c>
      <c r="C138" s="41">
        <f>+IF(GETPIVOTDATA("Value",'Pivot_Beveridge''s_Curve'!$A$3,"Date",$A138,"Series Name",C$3,"Unit Name",C$4,"Frequency Name",$B$2)=0,"",GETPIVOTDATA("Value",'Pivot_Beveridge''s_Curve'!$A$3,"Date",$A138,"Series Name",C$3,"Unit Name",C$4,"Frequency Name",$B$2))</f>
        <v>10.1</v>
      </c>
      <c r="D138" s="6"/>
    </row>
    <row r="139" spans="1:4" x14ac:dyDescent="0.2">
      <c r="A139" s="11">
        <v>30498</v>
      </c>
      <c r="B139" s="41" t="str">
        <f>+IF(GETPIVOTDATA("Value",'Pivot_Beveridge''s_Curve'!$A$3,"Date",$A139,"Series Name",B$3,"Unit Name",B$4,"Frequency Name",$B$2)=0,"",GETPIVOTDATA("Value",'Pivot_Beveridge''s_Curve'!$A$3,"Date",$A139,"Series Name",B$3,"Unit Name",B$4,"Frequency Name",$B$2))</f>
        <v/>
      </c>
      <c r="C139" s="41">
        <f>+IF(GETPIVOTDATA("Value",'Pivot_Beveridge''s_Curve'!$A$3,"Date",$A139,"Series Name",C$3,"Unit Name",C$4,"Frequency Name",$B$2)=0,"",GETPIVOTDATA("Value",'Pivot_Beveridge''s_Curve'!$A$3,"Date",$A139,"Series Name",C$3,"Unit Name",C$4,"Frequency Name",$B$2))</f>
        <v>9.4</v>
      </c>
      <c r="D139" s="6"/>
    </row>
    <row r="140" spans="1:4" x14ac:dyDescent="0.2">
      <c r="A140" s="11">
        <v>30590</v>
      </c>
      <c r="B140" s="41" t="str">
        <f>+IF(GETPIVOTDATA("Value",'Pivot_Beveridge''s_Curve'!$A$3,"Date",$A140,"Series Name",B$3,"Unit Name",B$4,"Frequency Name",$B$2)=0,"",GETPIVOTDATA("Value",'Pivot_Beveridge''s_Curve'!$A$3,"Date",$A140,"Series Name",B$3,"Unit Name",B$4,"Frequency Name",$B$2))</f>
        <v/>
      </c>
      <c r="C140" s="41">
        <f>+IF(GETPIVOTDATA("Value",'Pivot_Beveridge''s_Curve'!$A$3,"Date",$A140,"Series Name",C$3,"Unit Name",C$4,"Frequency Name",$B$2)=0,"",GETPIVOTDATA("Value",'Pivot_Beveridge''s_Curve'!$A$3,"Date",$A140,"Series Name",C$3,"Unit Name",C$4,"Frequency Name",$B$2))</f>
        <v>8.5</v>
      </c>
      <c r="D140" s="6"/>
    </row>
    <row r="141" spans="1:4" x14ac:dyDescent="0.2">
      <c r="A141" s="11">
        <v>30682</v>
      </c>
      <c r="B141" s="41" t="str">
        <f>+IF(GETPIVOTDATA("Value",'Pivot_Beveridge''s_Curve'!$A$3,"Date",$A141,"Series Name",B$3,"Unit Name",B$4,"Frequency Name",$B$2)=0,"",GETPIVOTDATA("Value",'Pivot_Beveridge''s_Curve'!$A$3,"Date",$A141,"Series Name",B$3,"Unit Name",B$4,"Frequency Name",$B$2))</f>
        <v/>
      </c>
      <c r="C141" s="41">
        <f>+IF(GETPIVOTDATA("Value",'Pivot_Beveridge''s_Curve'!$A$3,"Date",$A141,"Series Name",C$3,"Unit Name",C$4,"Frequency Name",$B$2)=0,"",GETPIVOTDATA("Value",'Pivot_Beveridge''s_Curve'!$A$3,"Date",$A141,"Series Name",C$3,"Unit Name",C$4,"Frequency Name",$B$2))</f>
        <v>7.9</v>
      </c>
      <c r="D141" s="6"/>
    </row>
    <row r="142" spans="1:4" x14ac:dyDescent="0.2">
      <c r="A142" s="11">
        <v>30773</v>
      </c>
      <c r="B142" s="41" t="str">
        <f>+IF(GETPIVOTDATA("Value",'Pivot_Beveridge''s_Curve'!$A$3,"Date",$A142,"Series Name",B$3,"Unit Name",B$4,"Frequency Name",$B$2)=0,"",GETPIVOTDATA("Value",'Pivot_Beveridge''s_Curve'!$A$3,"Date",$A142,"Series Name",B$3,"Unit Name",B$4,"Frequency Name",$B$2))</f>
        <v/>
      </c>
      <c r="C142" s="41">
        <f>+IF(GETPIVOTDATA("Value",'Pivot_Beveridge''s_Curve'!$A$3,"Date",$A142,"Series Name",C$3,"Unit Name",C$4,"Frequency Name",$B$2)=0,"",GETPIVOTDATA("Value",'Pivot_Beveridge''s_Curve'!$A$3,"Date",$A142,"Series Name",C$3,"Unit Name",C$4,"Frequency Name",$B$2))</f>
        <v>7.4</v>
      </c>
      <c r="D142" s="6"/>
    </row>
    <row r="143" spans="1:4" x14ac:dyDescent="0.2">
      <c r="A143" s="11">
        <v>30864</v>
      </c>
      <c r="B143" s="41" t="str">
        <f>+IF(GETPIVOTDATA("Value",'Pivot_Beveridge''s_Curve'!$A$3,"Date",$A143,"Series Name",B$3,"Unit Name",B$4,"Frequency Name",$B$2)=0,"",GETPIVOTDATA("Value",'Pivot_Beveridge''s_Curve'!$A$3,"Date",$A143,"Series Name",B$3,"Unit Name",B$4,"Frequency Name",$B$2))</f>
        <v/>
      </c>
      <c r="C143" s="41">
        <f>+IF(GETPIVOTDATA("Value",'Pivot_Beveridge''s_Curve'!$A$3,"Date",$A143,"Series Name",C$3,"Unit Name",C$4,"Frequency Name",$B$2)=0,"",GETPIVOTDATA("Value",'Pivot_Beveridge''s_Curve'!$A$3,"Date",$A143,"Series Name",C$3,"Unit Name",C$4,"Frequency Name",$B$2))</f>
        <v>7.4</v>
      </c>
      <c r="D143" s="6"/>
    </row>
    <row r="144" spans="1:4" x14ac:dyDescent="0.2">
      <c r="A144" s="11">
        <v>30956</v>
      </c>
      <c r="B144" s="41" t="str">
        <f>+IF(GETPIVOTDATA("Value",'Pivot_Beveridge''s_Curve'!$A$3,"Date",$A144,"Series Name",B$3,"Unit Name",B$4,"Frequency Name",$B$2)=0,"",GETPIVOTDATA("Value",'Pivot_Beveridge''s_Curve'!$A$3,"Date",$A144,"Series Name",B$3,"Unit Name",B$4,"Frequency Name",$B$2))</f>
        <v/>
      </c>
      <c r="C144" s="41">
        <f>+IF(GETPIVOTDATA("Value",'Pivot_Beveridge''s_Curve'!$A$3,"Date",$A144,"Series Name",C$3,"Unit Name",C$4,"Frequency Name",$B$2)=0,"",GETPIVOTDATA("Value",'Pivot_Beveridge''s_Curve'!$A$3,"Date",$A144,"Series Name",C$3,"Unit Name",C$4,"Frequency Name",$B$2))</f>
        <v>7.3</v>
      </c>
      <c r="D144" s="6"/>
    </row>
    <row r="145" spans="1:4" x14ac:dyDescent="0.2">
      <c r="A145" s="11">
        <v>31048</v>
      </c>
      <c r="B145" s="41" t="str">
        <f>+IF(GETPIVOTDATA("Value",'Pivot_Beveridge''s_Curve'!$A$3,"Date",$A145,"Series Name",B$3,"Unit Name",B$4,"Frequency Name",$B$2)=0,"",GETPIVOTDATA("Value",'Pivot_Beveridge''s_Curve'!$A$3,"Date",$A145,"Series Name",B$3,"Unit Name",B$4,"Frequency Name",$B$2))</f>
        <v/>
      </c>
      <c r="C145" s="41">
        <f>+IF(GETPIVOTDATA("Value",'Pivot_Beveridge''s_Curve'!$A$3,"Date",$A145,"Series Name",C$3,"Unit Name",C$4,"Frequency Name",$B$2)=0,"",GETPIVOTDATA("Value",'Pivot_Beveridge''s_Curve'!$A$3,"Date",$A145,"Series Name",C$3,"Unit Name",C$4,"Frequency Name",$B$2))</f>
        <v>7.2</v>
      </c>
      <c r="D145" s="6"/>
    </row>
    <row r="146" spans="1:4" x14ac:dyDescent="0.2">
      <c r="A146" s="11">
        <v>31138</v>
      </c>
      <c r="B146" s="41" t="str">
        <f>+IF(GETPIVOTDATA("Value",'Pivot_Beveridge''s_Curve'!$A$3,"Date",$A146,"Series Name",B$3,"Unit Name",B$4,"Frequency Name",$B$2)=0,"",GETPIVOTDATA("Value",'Pivot_Beveridge''s_Curve'!$A$3,"Date",$A146,"Series Name",B$3,"Unit Name",B$4,"Frequency Name",$B$2))</f>
        <v/>
      </c>
      <c r="C146" s="41">
        <f>+IF(GETPIVOTDATA("Value",'Pivot_Beveridge''s_Curve'!$A$3,"Date",$A146,"Series Name",C$3,"Unit Name",C$4,"Frequency Name",$B$2)=0,"",GETPIVOTDATA("Value",'Pivot_Beveridge''s_Curve'!$A$3,"Date",$A146,"Series Name",C$3,"Unit Name",C$4,"Frequency Name",$B$2))</f>
        <v>7.3</v>
      </c>
      <c r="D146" s="6"/>
    </row>
    <row r="147" spans="1:4" x14ac:dyDescent="0.2">
      <c r="A147" s="11">
        <v>31229</v>
      </c>
      <c r="B147" s="41" t="str">
        <f>+IF(GETPIVOTDATA("Value",'Pivot_Beveridge''s_Curve'!$A$3,"Date",$A147,"Series Name",B$3,"Unit Name",B$4,"Frequency Name",$B$2)=0,"",GETPIVOTDATA("Value",'Pivot_Beveridge''s_Curve'!$A$3,"Date",$A147,"Series Name",B$3,"Unit Name",B$4,"Frequency Name",$B$2))</f>
        <v/>
      </c>
      <c r="C147" s="41">
        <f>+IF(GETPIVOTDATA("Value",'Pivot_Beveridge''s_Curve'!$A$3,"Date",$A147,"Series Name",C$3,"Unit Name",C$4,"Frequency Name",$B$2)=0,"",GETPIVOTDATA("Value",'Pivot_Beveridge''s_Curve'!$A$3,"Date",$A147,"Series Name",C$3,"Unit Name",C$4,"Frequency Name",$B$2))</f>
        <v>7.2</v>
      </c>
      <c r="D147" s="6"/>
    </row>
    <row r="148" spans="1:4" x14ac:dyDescent="0.2">
      <c r="A148" s="11">
        <v>31321</v>
      </c>
      <c r="B148" s="41" t="str">
        <f>+IF(GETPIVOTDATA("Value",'Pivot_Beveridge''s_Curve'!$A$3,"Date",$A148,"Series Name",B$3,"Unit Name",B$4,"Frequency Name",$B$2)=0,"",GETPIVOTDATA("Value",'Pivot_Beveridge''s_Curve'!$A$3,"Date",$A148,"Series Name",B$3,"Unit Name",B$4,"Frequency Name",$B$2))</f>
        <v/>
      </c>
      <c r="C148" s="41">
        <f>+IF(GETPIVOTDATA("Value",'Pivot_Beveridge''s_Curve'!$A$3,"Date",$A148,"Series Name",C$3,"Unit Name",C$4,"Frequency Name",$B$2)=0,"",GETPIVOTDATA("Value",'Pivot_Beveridge''s_Curve'!$A$3,"Date",$A148,"Series Name",C$3,"Unit Name",C$4,"Frequency Name",$B$2))</f>
        <v>7</v>
      </c>
      <c r="D148" s="6"/>
    </row>
    <row r="149" spans="1:4" x14ac:dyDescent="0.2">
      <c r="A149" s="11">
        <v>31413</v>
      </c>
      <c r="B149" s="41" t="str">
        <f>+IF(GETPIVOTDATA("Value",'Pivot_Beveridge''s_Curve'!$A$3,"Date",$A149,"Series Name",B$3,"Unit Name",B$4,"Frequency Name",$B$2)=0,"",GETPIVOTDATA("Value",'Pivot_Beveridge''s_Curve'!$A$3,"Date",$A149,"Series Name",B$3,"Unit Name",B$4,"Frequency Name",$B$2))</f>
        <v/>
      </c>
      <c r="C149" s="41">
        <f>+IF(GETPIVOTDATA("Value",'Pivot_Beveridge''s_Curve'!$A$3,"Date",$A149,"Series Name",C$3,"Unit Name",C$4,"Frequency Name",$B$2)=0,"",GETPIVOTDATA("Value",'Pivot_Beveridge''s_Curve'!$A$3,"Date",$A149,"Series Name",C$3,"Unit Name",C$4,"Frequency Name",$B$2))</f>
        <v>7</v>
      </c>
      <c r="D149" s="6"/>
    </row>
    <row r="150" spans="1:4" x14ac:dyDescent="0.2">
      <c r="A150" s="11">
        <v>31503</v>
      </c>
      <c r="B150" s="41" t="str">
        <f>+IF(GETPIVOTDATA("Value",'Pivot_Beveridge''s_Curve'!$A$3,"Date",$A150,"Series Name",B$3,"Unit Name",B$4,"Frequency Name",$B$2)=0,"",GETPIVOTDATA("Value",'Pivot_Beveridge''s_Curve'!$A$3,"Date",$A150,"Series Name",B$3,"Unit Name",B$4,"Frequency Name",$B$2))</f>
        <v/>
      </c>
      <c r="C150" s="41">
        <f>+IF(GETPIVOTDATA("Value",'Pivot_Beveridge''s_Curve'!$A$3,"Date",$A150,"Series Name",C$3,"Unit Name",C$4,"Frequency Name",$B$2)=0,"",GETPIVOTDATA("Value",'Pivot_Beveridge''s_Curve'!$A$3,"Date",$A150,"Series Name",C$3,"Unit Name",C$4,"Frequency Name",$B$2))</f>
        <v>7.2</v>
      </c>
      <c r="D150" s="6"/>
    </row>
    <row r="151" spans="1:4" x14ac:dyDescent="0.2">
      <c r="A151" s="11">
        <v>31594</v>
      </c>
      <c r="B151" s="41" t="str">
        <f>+IF(GETPIVOTDATA("Value",'Pivot_Beveridge''s_Curve'!$A$3,"Date",$A151,"Series Name",B$3,"Unit Name",B$4,"Frequency Name",$B$2)=0,"",GETPIVOTDATA("Value",'Pivot_Beveridge''s_Curve'!$A$3,"Date",$A151,"Series Name",B$3,"Unit Name",B$4,"Frequency Name",$B$2))</f>
        <v/>
      </c>
      <c r="C151" s="41">
        <f>+IF(GETPIVOTDATA("Value",'Pivot_Beveridge''s_Curve'!$A$3,"Date",$A151,"Series Name",C$3,"Unit Name",C$4,"Frequency Name",$B$2)=0,"",GETPIVOTDATA("Value",'Pivot_Beveridge''s_Curve'!$A$3,"Date",$A151,"Series Name",C$3,"Unit Name",C$4,"Frequency Name",$B$2))</f>
        <v>7</v>
      </c>
      <c r="D151" s="6"/>
    </row>
    <row r="152" spans="1:4" x14ac:dyDescent="0.2">
      <c r="A152" s="11">
        <v>31686</v>
      </c>
      <c r="B152" s="41" t="str">
        <f>+IF(GETPIVOTDATA("Value",'Pivot_Beveridge''s_Curve'!$A$3,"Date",$A152,"Series Name",B$3,"Unit Name",B$4,"Frequency Name",$B$2)=0,"",GETPIVOTDATA("Value",'Pivot_Beveridge''s_Curve'!$A$3,"Date",$A152,"Series Name",B$3,"Unit Name",B$4,"Frequency Name",$B$2))</f>
        <v/>
      </c>
      <c r="C152" s="41">
        <f>+IF(GETPIVOTDATA("Value",'Pivot_Beveridge''s_Curve'!$A$3,"Date",$A152,"Series Name",C$3,"Unit Name",C$4,"Frequency Name",$B$2)=0,"",GETPIVOTDATA("Value",'Pivot_Beveridge''s_Curve'!$A$3,"Date",$A152,"Series Name",C$3,"Unit Name",C$4,"Frequency Name",$B$2))</f>
        <v>6.8</v>
      </c>
      <c r="D152" s="6"/>
    </row>
    <row r="153" spans="1:4" x14ac:dyDescent="0.2">
      <c r="A153" s="11">
        <v>31778</v>
      </c>
      <c r="B153" s="41" t="str">
        <f>+IF(GETPIVOTDATA("Value",'Pivot_Beveridge''s_Curve'!$A$3,"Date",$A153,"Series Name",B$3,"Unit Name",B$4,"Frequency Name",$B$2)=0,"",GETPIVOTDATA("Value",'Pivot_Beveridge''s_Curve'!$A$3,"Date",$A153,"Series Name",B$3,"Unit Name",B$4,"Frequency Name",$B$2))</f>
        <v/>
      </c>
      <c r="C153" s="41">
        <f>+IF(GETPIVOTDATA("Value",'Pivot_Beveridge''s_Curve'!$A$3,"Date",$A153,"Series Name",C$3,"Unit Name",C$4,"Frequency Name",$B$2)=0,"",GETPIVOTDATA("Value",'Pivot_Beveridge''s_Curve'!$A$3,"Date",$A153,"Series Name",C$3,"Unit Name",C$4,"Frequency Name",$B$2))</f>
        <v>6.6</v>
      </c>
      <c r="D153" s="6"/>
    </row>
    <row r="154" spans="1:4" x14ac:dyDescent="0.2">
      <c r="A154" s="11">
        <v>31868</v>
      </c>
      <c r="B154" s="41" t="str">
        <f>+IF(GETPIVOTDATA("Value",'Pivot_Beveridge''s_Curve'!$A$3,"Date",$A154,"Series Name",B$3,"Unit Name",B$4,"Frequency Name",$B$2)=0,"",GETPIVOTDATA("Value",'Pivot_Beveridge''s_Curve'!$A$3,"Date",$A154,"Series Name",B$3,"Unit Name",B$4,"Frequency Name",$B$2))</f>
        <v/>
      </c>
      <c r="C154" s="41">
        <f>+IF(GETPIVOTDATA("Value",'Pivot_Beveridge''s_Curve'!$A$3,"Date",$A154,"Series Name",C$3,"Unit Name",C$4,"Frequency Name",$B$2)=0,"",GETPIVOTDATA("Value",'Pivot_Beveridge''s_Curve'!$A$3,"Date",$A154,"Series Name",C$3,"Unit Name",C$4,"Frequency Name",$B$2))</f>
        <v>6.3</v>
      </c>
      <c r="D154" s="6"/>
    </row>
    <row r="155" spans="1:4" x14ac:dyDescent="0.2">
      <c r="A155" s="11">
        <v>31959</v>
      </c>
      <c r="B155" s="41" t="str">
        <f>+IF(GETPIVOTDATA("Value",'Pivot_Beveridge''s_Curve'!$A$3,"Date",$A155,"Series Name",B$3,"Unit Name",B$4,"Frequency Name",$B$2)=0,"",GETPIVOTDATA("Value",'Pivot_Beveridge''s_Curve'!$A$3,"Date",$A155,"Series Name",B$3,"Unit Name",B$4,"Frequency Name",$B$2))</f>
        <v/>
      </c>
      <c r="C155" s="41">
        <f>+IF(GETPIVOTDATA("Value",'Pivot_Beveridge''s_Curve'!$A$3,"Date",$A155,"Series Name",C$3,"Unit Name",C$4,"Frequency Name",$B$2)=0,"",GETPIVOTDATA("Value",'Pivot_Beveridge''s_Curve'!$A$3,"Date",$A155,"Series Name",C$3,"Unit Name",C$4,"Frequency Name",$B$2))</f>
        <v>6</v>
      </c>
      <c r="D155" s="6"/>
    </row>
    <row r="156" spans="1:4" x14ac:dyDescent="0.2">
      <c r="A156" s="11">
        <v>32051</v>
      </c>
      <c r="B156" s="41" t="str">
        <f>+IF(GETPIVOTDATA("Value",'Pivot_Beveridge''s_Curve'!$A$3,"Date",$A156,"Series Name",B$3,"Unit Name",B$4,"Frequency Name",$B$2)=0,"",GETPIVOTDATA("Value",'Pivot_Beveridge''s_Curve'!$A$3,"Date",$A156,"Series Name",B$3,"Unit Name",B$4,"Frequency Name",$B$2))</f>
        <v/>
      </c>
      <c r="C156" s="41">
        <f>+IF(GETPIVOTDATA("Value",'Pivot_Beveridge''s_Curve'!$A$3,"Date",$A156,"Series Name",C$3,"Unit Name",C$4,"Frequency Name",$B$2)=0,"",GETPIVOTDATA("Value",'Pivot_Beveridge''s_Curve'!$A$3,"Date",$A156,"Series Name",C$3,"Unit Name",C$4,"Frequency Name",$B$2))</f>
        <v>5.8</v>
      </c>
      <c r="D156" s="6"/>
    </row>
    <row r="157" spans="1:4" x14ac:dyDescent="0.2">
      <c r="A157" s="11">
        <v>32143</v>
      </c>
      <c r="B157" s="41" t="str">
        <f>+IF(GETPIVOTDATA("Value",'Pivot_Beveridge''s_Curve'!$A$3,"Date",$A157,"Series Name",B$3,"Unit Name",B$4,"Frequency Name",$B$2)=0,"",GETPIVOTDATA("Value",'Pivot_Beveridge''s_Curve'!$A$3,"Date",$A157,"Series Name",B$3,"Unit Name",B$4,"Frequency Name",$B$2))</f>
        <v/>
      </c>
      <c r="C157" s="41">
        <f>+IF(GETPIVOTDATA("Value",'Pivot_Beveridge''s_Curve'!$A$3,"Date",$A157,"Series Name",C$3,"Unit Name",C$4,"Frequency Name",$B$2)=0,"",GETPIVOTDATA("Value",'Pivot_Beveridge''s_Curve'!$A$3,"Date",$A157,"Series Name",C$3,"Unit Name",C$4,"Frequency Name",$B$2))</f>
        <v>5.7</v>
      </c>
      <c r="D157" s="6"/>
    </row>
    <row r="158" spans="1:4" x14ac:dyDescent="0.2">
      <c r="A158" s="11">
        <v>32234</v>
      </c>
      <c r="B158" s="41" t="str">
        <f>+IF(GETPIVOTDATA("Value",'Pivot_Beveridge''s_Curve'!$A$3,"Date",$A158,"Series Name",B$3,"Unit Name",B$4,"Frequency Name",$B$2)=0,"",GETPIVOTDATA("Value",'Pivot_Beveridge''s_Curve'!$A$3,"Date",$A158,"Series Name",B$3,"Unit Name",B$4,"Frequency Name",$B$2))</f>
        <v/>
      </c>
      <c r="C158" s="41">
        <f>+IF(GETPIVOTDATA("Value",'Pivot_Beveridge''s_Curve'!$A$3,"Date",$A158,"Series Name",C$3,"Unit Name",C$4,"Frequency Name",$B$2)=0,"",GETPIVOTDATA("Value",'Pivot_Beveridge''s_Curve'!$A$3,"Date",$A158,"Series Name",C$3,"Unit Name",C$4,"Frequency Name",$B$2))</f>
        <v>5.5</v>
      </c>
      <c r="D158" s="6"/>
    </row>
    <row r="159" spans="1:4" x14ac:dyDescent="0.2">
      <c r="A159" s="11">
        <v>32325</v>
      </c>
      <c r="B159" s="41" t="str">
        <f>+IF(GETPIVOTDATA("Value",'Pivot_Beveridge''s_Curve'!$A$3,"Date",$A159,"Series Name",B$3,"Unit Name",B$4,"Frequency Name",$B$2)=0,"",GETPIVOTDATA("Value",'Pivot_Beveridge''s_Curve'!$A$3,"Date",$A159,"Series Name",B$3,"Unit Name",B$4,"Frequency Name",$B$2))</f>
        <v/>
      </c>
      <c r="C159" s="41">
        <f>+IF(GETPIVOTDATA("Value",'Pivot_Beveridge''s_Curve'!$A$3,"Date",$A159,"Series Name",C$3,"Unit Name",C$4,"Frequency Name",$B$2)=0,"",GETPIVOTDATA("Value",'Pivot_Beveridge''s_Curve'!$A$3,"Date",$A159,"Series Name",C$3,"Unit Name",C$4,"Frequency Name",$B$2))</f>
        <v>5.5</v>
      </c>
      <c r="D159" s="6"/>
    </row>
    <row r="160" spans="1:4" x14ac:dyDescent="0.2">
      <c r="A160" s="11">
        <v>32417</v>
      </c>
      <c r="B160" s="41" t="str">
        <f>+IF(GETPIVOTDATA("Value",'Pivot_Beveridge''s_Curve'!$A$3,"Date",$A160,"Series Name",B$3,"Unit Name",B$4,"Frequency Name",$B$2)=0,"",GETPIVOTDATA("Value",'Pivot_Beveridge''s_Curve'!$A$3,"Date",$A160,"Series Name",B$3,"Unit Name",B$4,"Frequency Name",$B$2))</f>
        <v/>
      </c>
      <c r="C160" s="41">
        <f>+IF(GETPIVOTDATA("Value",'Pivot_Beveridge''s_Curve'!$A$3,"Date",$A160,"Series Name",C$3,"Unit Name",C$4,"Frequency Name",$B$2)=0,"",GETPIVOTDATA("Value",'Pivot_Beveridge''s_Curve'!$A$3,"Date",$A160,"Series Name",C$3,"Unit Name",C$4,"Frequency Name",$B$2))</f>
        <v>5.3</v>
      </c>
      <c r="D160" s="6"/>
    </row>
    <row r="161" spans="1:4" x14ac:dyDescent="0.2">
      <c r="A161" s="11">
        <v>32509</v>
      </c>
      <c r="B161" s="41" t="str">
        <f>+IF(GETPIVOTDATA("Value",'Pivot_Beveridge''s_Curve'!$A$3,"Date",$A161,"Series Name",B$3,"Unit Name",B$4,"Frequency Name",$B$2)=0,"",GETPIVOTDATA("Value",'Pivot_Beveridge''s_Curve'!$A$3,"Date",$A161,"Series Name",B$3,"Unit Name",B$4,"Frequency Name",$B$2))</f>
        <v/>
      </c>
      <c r="C161" s="41">
        <f>+IF(GETPIVOTDATA("Value",'Pivot_Beveridge''s_Curve'!$A$3,"Date",$A161,"Series Name",C$3,"Unit Name",C$4,"Frequency Name",$B$2)=0,"",GETPIVOTDATA("Value",'Pivot_Beveridge''s_Curve'!$A$3,"Date",$A161,"Series Name",C$3,"Unit Name",C$4,"Frequency Name",$B$2))</f>
        <v>5.2</v>
      </c>
      <c r="D161" s="6"/>
    </row>
    <row r="162" spans="1:4" x14ac:dyDescent="0.2">
      <c r="A162" s="11">
        <v>32599</v>
      </c>
      <c r="B162" s="41" t="str">
        <f>+IF(GETPIVOTDATA("Value",'Pivot_Beveridge''s_Curve'!$A$3,"Date",$A162,"Series Name",B$3,"Unit Name",B$4,"Frequency Name",$B$2)=0,"",GETPIVOTDATA("Value",'Pivot_Beveridge''s_Curve'!$A$3,"Date",$A162,"Series Name",B$3,"Unit Name",B$4,"Frequency Name",$B$2))</f>
        <v/>
      </c>
      <c r="C162" s="41">
        <f>+IF(GETPIVOTDATA("Value",'Pivot_Beveridge''s_Curve'!$A$3,"Date",$A162,"Series Name",C$3,"Unit Name",C$4,"Frequency Name",$B$2)=0,"",GETPIVOTDATA("Value",'Pivot_Beveridge''s_Curve'!$A$3,"Date",$A162,"Series Name",C$3,"Unit Name",C$4,"Frequency Name",$B$2))</f>
        <v>5.2</v>
      </c>
      <c r="D162" s="6"/>
    </row>
    <row r="163" spans="1:4" x14ac:dyDescent="0.2">
      <c r="A163" s="11">
        <v>32690</v>
      </c>
      <c r="B163" s="41" t="str">
        <f>+IF(GETPIVOTDATA("Value",'Pivot_Beveridge''s_Curve'!$A$3,"Date",$A163,"Series Name",B$3,"Unit Name",B$4,"Frequency Name",$B$2)=0,"",GETPIVOTDATA("Value",'Pivot_Beveridge''s_Curve'!$A$3,"Date",$A163,"Series Name",B$3,"Unit Name",B$4,"Frequency Name",$B$2))</f>
        <v/>
      </c>
      <c r="C163" s="41">
        <f>+IF(GETPIVOTDATA("Value",'Pivot_Beveridge''s_Curve'!$A$3,"Date",$A163,"Series Name",C$3,"Unit Name",C$4,"Frequency Name",$B$2)=0,"",GETPIVOTDATA("Value",'Pivot_Beveridge''s_Curve'!$A$3,"Date",$A163,"Series Name",C$3,"Unit Name",C$4,"Frequency Name",$B$2))</f>
        <v>5.2</v>
      </c>
      <c r="D163" s="6"/>
    </row>
    <row r="164" spans="1:4" x14ac:dyDescent="0.2">
      <c r="A164" s="11">
        <v>32782</v>
      </c>
      <c r="B164" s="41" t="str">
        <f>+IF(GETPIVOTDATA("Value",'Pivot_Beveridge''s_Curve'!$A$3,"Date",$A164,"Series Name",B$3,"Unit Name",B$4,"Frequency Name",$B$2)=0,"",GETPIVOTDATA("Value",'Pivot_Beveridge''s_Curve'!$A$3,"Date",$A164,"Series Name",B$3,"Unit Name",B$4,"Frequency Name",$B$2))</f>
        <v/>
      </c>
      <c r="C164" s="41">
        <f>+IF(GETPIVOTDATA("Value",'Pivot_Beveridge''s_Curve'!$A$3,"Date",$A164,"Series Name",C$3,"Unit Name",C$4,"Frequency Name",$B$2)=0,"",GETPIVOTDATA("Value",'Pivot_Beveridge''s_Curve'!$A$3,"Date",$A164,"Series Name",C$3,"Unit Name",C$4,"Frequency Name",$B$2))</f>
        <v>5.4</v>
      </c>
      <c r="D164" s="6"/>
    </row>
    <row r="165" spans="1:4" x14ac:dyDescent="0.2">
      <c r="A165" s="11">
        <v>32874</v>
      </c>
      <c r="B165" s="41" t="str">
        <f>+IF(GETPIVOTDATA("Value",'Pivot_Beveridge''s_Curve'!$A$3,"Date",$A165,"Series Name",B$3,"Unit Name",B$4,"Frequency Name",$B$2)=0,"",GETPIVOTDATA("Value",'Pivot_Beveridge''s_Curve'!$A$3,"Date",$A165,"Series Name",B$3,"Unit Name",B$4,"Frequency Name",$B$2))</f>
        <v/>
      </c>
      <c r="C165" s="41">
        <f>+IF(GETPIVOTDATA("Value",'Pivot_Beveridge''s_Curve'!$A$3,"Date",$A165,"Series Name",C$3,"Unit Name",C$4,"Frequency Name",$B$2)=0,"",GETPIVOTDATA("Value",'Pivot_Beveridge''s_Curve'!$A$3,"Date",$A165,"Series Name",C$3,"Unit Name",C$4,"Frequency Name",$B$2))</f>
        <v>5.3</v>
      </c>
      <c r="D165" s="6"/>
    </row>
    <row r="166" spans="1:4" x14ac:dyDescent="0.2">
      <c r="A166" s="11">
        <v>32964</v>
      </c>
      <c r="B166" s="41" t="str">
        <f>+IF(GETPIVOTDATA("Value",'Pivot_Beveridge''s_Curve'!$A$3,"Date",$A166,"Series Name",B$3,"Unit Name",B$4,"Frequency Name",$B$2)=0,"",GETPIVOTDATA("Value",'Pivot_Beveridge''s_Curve'!$A$3,"Date",$A166,"Series Name",B$3,"Unit Name",B$4,"Frequency Name",$B$2))</f>
        <v/>
      </c>
      <c r="C166" s="41">
        <f>+IF(GETPIVOTDATA("Value",'Pivot_Beveridge''s_Curve'!$A$3,"Date",$A166,"Series Name",C$3,"Unit Name",C$4,"Frequency Name",$B$2)=0,"",GETPIVOTDATA("Value",'Pivot_Beveridge''s_Curve'!$A$3,"Date",$A166,"Series Name",C$3,"Unit Name",C$4,"Frequency Name",$B$2))</f>
        <v>5.3</v>
      </c>
      <c r="D166" s="6"/>
    </row>
    <row r="167" spans="1:4" x14ac:dyDescent="0.2">
      <c r="A167" s="11">
        <v>33055</v>
      </c>
      <c r="B167" s="41" t="str">
        <f>+IF(GETPIVOTDATA("Value",'Pivot_Beveridge''s_Curve'!$A$3,"Date",$A167,"Series Name",B$3,"Unit Name",B$4,"Frequency Name",$B$2)=0,"",GETPIVOTDATA("Value",'Pivot_Beveridge''s_Curve'!$A$3,"Date",$A167,"Series Name",B$3,"Unit Name",B$4,"Frequency Name",$B$2))</f>
        <v/>
      </c>
      <c r="C167" s="41">
        <f>+IF(GETPIVOTDATA("Value",'Pivot_Beveridge''s_Curve'!$A$3,"Date",$A167,"Series Name",C$3,"Unit Name",C$4,"Frequency Name",$B$2)=0,"",GETPIVOTDATA("Value",'Pivot_Beveridge''s_Curve'!$A$3,"Date",$A167,"Series Name",C$3,"Unit Name",C$4,"Frequency Name",$B$2))</f>
        <v>5.7</v>
      </c>
      <c r="D167" s="6"/>
    </row>
    <row r="168" spans="1:4" x14ac:dyDescent="0.2">
      <c r="A168" s="11">
        <v>33147</v>
      </c>
      <c r="B168" s="41" t="str">
        <f>+IF(GETPIVOTDATA("Value",'Pivot_Beveridge''s_Curve'!$A$3,"Date",$A168,"Series Name",B$3,"Unit Name",B$4,"Frequency Name",$B$2)=0,"",GETPIVOTDATA("Value",'Pivot_Beveridge''s_Curve'!$A$3,"Date",$A168,"Series Name",B$3,"Unit Name",B$4,"Frequency Name",$B$2))</f>
        <v/>
      </c>
      <c r="C168" s="41">
        <f>+IF(GETPIVOTDATA("Value",'Pivot_Beveridge''s_Curve'!$A$3,"Date",$A168,"Series Name",C$3,"Unit Name",C$4,"Frequency Name",$B$2)=0,"",GETPIVOTDATA("Value",'Pivot_Beveridge''s_Curve'!$A$3,"Date",$A168,"Series Name",C$3,"Unit Name",C$4,"Frequency Name",$B$2))</f>
        <v>6.1</v>
      </c>
      <c r="D168" s="6"/>
    </row>
    <row r="169" spans="1:4" x14ac:dyDescent="0.2">
      <c r="A169" s="11">
        <v>33239</v>
      </c>
      <c r="B169" s="41" t="str">
        <f>+IF(GETPIVOTDATA("Value",'Pivot_Beveridge''s_Curve'!$A$3,"Date",$A169,"Series Name",B$3,"Unit Name",B$4,"Frequency Name",$B$2)=0,"",GETPIVOTDATA("Value",'Pivot_Beveridge''s_Curve'!$A$3,"Date",$A169,"Series Name",B$3,"Unit Name",B$4,"Frequency Name",$B$2))</f>
        <v/>
      </c>
      <c r="C169" s="41">
        <f>+IF(GETPIVOTDATA("Value",'Pivot_Beveridge''s_Curve'!$A$3,"Date",$A169,"Series Name",C$3,"Unit Name",C$4,"Frequency Name",$B$2)=0,"",GETPIVOTDATA("Value",'Pivot_Beveridge''s_Curve'!$A$3,"Date",$A169,"Series Name",C$3,"Unit Name",C$4,"Frequency Name",$B$2))</f>
        <v>6.6</v>
      </c>
      <c r="D169" s="6"/>
    </row>
    <row r="170" spans="1:4" x14ac:dyDescent="0.2">
      <c r="A170" s="11">
        <v>33329</v>
      </c>
      <c r="B170" s="41" t="str">
        <f>+IF(GETPIVOTDATA("Value",'Pivot_Beveridge''s_Curve'!$A$3,"Date",$A170,"Series Name",B$3,"Unit Name",B$4,"Frequency Name",$B$2)=0,"",GETPIVOTDATA("Value",'Pivot_Beveridge''s_Curve'!$A$3,"Date",$A170,"Series Name",B$3,"Unit Name",B$4,"Frequency Name",$B$2))</f>
        <v/>
      </c>
      <c r="C170" s="41">
        <f>+IF(GETPIVOTDATA("Value",'Pivot_Beveridge''s_Curve'!$A$3,"Date",$A170,"Series Name",C$3,"Unit Name",C$4,"Frequency Name",$B$2)=0,"",GETPIVOTDATA("Value",'Pivot_Beveridge''s_Curve'!$A$3,"Date",$A170,"Series Name",C$3,"Unit Name",C$4,"Frequency Name",$B$2))</f>
        <v>6.8</v>
      </c>
      <c r="D170" s="6"/>
    </row>
    <row r="171" spans="1:4" x14ac:dyDescent="0.2">
      <c r="A171" s="11">
        <v>33420</v>
      </c>
      <c r="B171" s="41" t="str">
        <f>+IF(GETPIVOTDATA("Value",'Pivot_Beveridge''s_Curve'!$A$3,"Date",$A171,"Series Name",B$3,"Unit Name",B$4,"Frequency Name",$B$2)=0,"",GETPIVOTDATA("Value",'Pivot_Beveridge''s_Curve'!$A$3,"Date",$A171,"Series Name",B$3,"Unit Name",B$4,"Frequency Name",$B$2))</f>
        <v/>
      </c>
      <c r="C171" s="41">
        <f>+IF(GETPIVOTDATA("Value",'Pivot_Beveridge''s_Curve'!$A$3,"Date",$A171,"Series Name",C$3,"Unit Name",C$4,"Frequency Name",$B$2)=0,"",GETPIVOTDATA("Value",'Pivot_Beveridge''s_Curve'!$A$3,"Date",$A171,"Series Name",C$3,"Unit Name",C$4,"Frequency Name",$B$2))</f>
        <v>6.9</v>
      </c>
      <c r="D171" s="6"/>
    </row>
    <row r="172" spans="1:4" x14ac:dyDescent="0.2">
      <c r="A172" s="11">
        <v>33512</v>
      </c>
      <c r="B172" s="41" t="str">
        <f>+IF(GETPIVOTDATA("Value",'Pivot_Beveridge''s_Curve'!$A$3,"Date",$A172,"Series Name",B$3,"Unit Name",B$4,"Frequency Name",$B$2)=0,"",GETPIVOTDATA("Value",'Pivot_Beveridge''s_Curve'!$A$3,"Date",$A172,"Series Name",B$3,"Unit Name",B$4,"Frequency Name",$B$2))</f>
        <v/>
      </c>
      <c r="C172" s="41">
        <f>+IF(GETPIVOTDATA("Value",'Pivot_Beveridge''s_Curve'!$A$3,"Date",$A172,"Series Name",C$3,"Unit Name",C$4,"Frequency Name",$B$2)=0,"",GETPIVOTDATA("Value",'Pivot_Beveridge''s_Curve'!$A$3,"Date",$A172,"Series Name",C$3,"Unit Name",C$4,"Frequency Name",$B$2))</f>
        <v>7.1</v>
      </c>
      <c r="D172" s="6"/>
    </row>
    <row r="173" spans="1:4" x14ac:dyDescent="0.2">
      <c r="A173" s="11">
        <v>33604</v>
      </c>
      <c r="B173" s="41" t="str">
        <f>+IF(GETPIVOTDATA("Value",'Pivot_Beveridge''s_Curve'!$A$3,"Date",$A173,"Series Name",B$3,"Unit Name",B$4,"Frequency Name",$B$2)=0,"",GETPIVOTDATA("Value",'Pivot_Beveridge''s_Curve'!$A$3,"Date",$A173,"Series Name",B$3,"Unit Name",B$4,"Frequency Name",$B$2))</f>
        <v/>
      </c>
      <c r="C173" s="41">
        <f>+IF(GETPIVOTDATA("Value",'Pivot_Beveridge''s_Curve'!$A$3,"Date",$A173,"Series Name",C$3,"Unit Name",C$4,"Frequency Name",$B$2)=0,"",GETPIVOTDATA("Value",'Pivot_Beveridge''s_Curve'!$A$3,"Date",$A173,"Series Name",C$3,"Unit Name",C$4,"Frequency Name",$B$2))</f>
        <v>7.4</v>
      </c>
      <c r="D173" s="6"/>
    </row>
    <row r="174" spans="1:4" x14ac:dyDescent="0.2">
      <c r="A174" s="11">
        <v>33695</v>
      </c>
      <c r="B174" s="41" t="str">
        <f>+IF(GETPIVOTDATA("Value",'Pivot_Beveridge''s_Curve'!$A$3,"Date",$A174,"Series Name",B$3,"Unit Name",B$4,"Frequency Name",$B$2)=0,"",GETPIVOTDATA("Value",'Pivot_Beveridge''s_Curve'!$A$3,"Date",$A174,"Series Name",B$3,"Unit Name",B$4,"Frequency Name",$B$2))</f>
        <v/>
      </c>
      <c r="C174" s="41">
        <f>+IF(GETPIVOTDATA("Value",'Pivot_Beveridge''s_Curve'!$A$3,"Date",$A174,"Series Name",C$3,"Unit Name",C$4,"Frequency Name",$B$2)=0,"",GETPIVOTDATA("Value",'Pivot_Beveridge''s_Curve'!$A$3,"Date",$A174,"Series Name",C$3,"Unit Name",C$4,"Frequency Name",$B$2))</f>
        <v>7.6</v>
      </c>
      <c r="D174" s="6"/>
    </row>
    <row r="175" spans="1:4" x14ac:dyDescent="0.2">
      <c r="A175" s="11">
        <v>33786</v>
      </c>
      <c r="B175" s="41" t="str">
        <f>+IF(GETPIVOTDATA("Value",'Pivot_Beveridge''s_Curve'!$A$3,"Date",$A175,"Series Name",B$3,"Unit Name",B$4,"Frequency Name",$B$2)=0,"",GETPIVOTDATA("Value",'Pivot_Beveridge''s_Curve'!$A$3,"Date",$A175,"Series Name",B$3,"Unit Name",B$4,"Frequency Name",$B$2))</f>
        <v/>
      </c>
      <c r="C175" s="41">
        <f>+IF(GETPIVOTDATA("Value",'Pivot_Beveridge''s_Curve'!$A$3,"Date",$A175,"Series Name",C$3,"Unit Name",C$4,"Frequency Name",$B$2)=0,"",GETPIVOTDATA("Value",'Pivot_Beveridge''s_Curve'!$A$3,"Date",$A175,"Series Name",C$3,"Unit Name",C$4,"Frequency Name",$B$2))</f>
        <v>7.6</v>
      </c>
      <c r="D175" s="6"/>
    </row>
    <row r="176" spans="1:4" x14ac:dyDescent="0.2">
      <c r="A176" s="11">
        <v>33878</v>
      </c>
      <c r="B176" s="41" t="str">
        <f>+IF(GETPIVOTDATA("Value",'Pivot_Beveridge''s_Curve'!$A$3,"Date",$A176,"Series Name",B$3,"Unit Name",B$4,"Frequency Name",$B$2)=0,"",GETPIVOTDATA("Value",'Pivot_Beveridge''s_Curve'!$A$3,"Date",$A176,"Series Name",B$3,"Unit Name",B$4,"Frequency Name",$B$2))</f>
        <v/>
      </c>
      <c r="C176" s="41">
        <f>+IF(GETPIVOTDATA("Value",'Pivot_Beveridge''s_Curve'!$A$3,"Date",$A176,"Series Name",C$3,"Unit Name",C$4,"Frequency Name",$B$2)=0,"",GETPIVOTDATA("Value",'Pivot_Beveridge''s_Curve'!$A$3,"Date",$A176,"Series Name",C$3,"Unit Name",C$4,"Frequency Name",$B$2))</f>
        <v>7.4</v>
      </c>
      <c r="D176" s="6"/>
    </row>
    <row r="177" spans="1:4" x14ac:dyDescent="0.2">
      <c r="A177" s="11">
        <v>33970</v>
      </c>
      <c r="B177" s="41" t="str">
        <f>+IF(GETPIVOTDATA("Value",'Pivot_Beveridge''s_Curve'!$A$3,"Date",$A177,"Series Name",B$3,"Unit Name",B$4,"Frequency Name",$B$2)=0,"",GETPIVOTDATA("Value",'Pivot_Beveridge''s_Curve'!$A$3,"Date",$A177,"Series Name",B$3,"Unit Name",B$4,"Frequency Name",$B$2))</f>
        <v/>
      </c>
      <c r="C177" s="41">
        <f>+IF(GETPIVOTDATA("Value",'Pivot_Beveridge''s_Curve'!$A$3,"Date",$A177,"Series Name",C$3,"Unit Name",C$4,"Frequency Name",$B$2)=0,"",GETPIVOTDATA("Value",'Pivot_Beveridge''s_Curve'!$A$3,"Date",$A177,"Series Name",C$3,"Unit Name",C$4,"Frequency Name",$B$2))</f>
        <v>7.1</v>
      </c>
      <c r="D177" s="6"/>
    </row>
    <row r="178" spans="1:4" x14ac:dyDescent="0.2">
      <c r="A178" s="11">
        <v>34060</v>
      </c>
      <c r="B178" s="41" t="str">
        <f>+IF(GETPIVOTDATA("Value",'Pivot_Beveridge''s_Curve'!$A$3,"Date",$A178,"Series Name",B$3,"Unit Name",B$4,"Frequency Name",$B$2)=0,"",GETPIVOTDATA("Value",'Pivot_Beveridge''s_Curve'!$A$3,"Date",$A178,"Series Name",B$3,"Unit Name",B$4,"Frequency Name",$B$2))</f>
        <v/>
      </c>
      <c r="C178" s="41">
        <f>+IF(GETPIVOTDATA("Value",'Pivot_Beveridge''s_Curve'!$A$3,"Date",$A178,"Series Name",C$3,"Unit Name",C$4,"Frequency Name",$B$2)=0,"",GETPIVOTDATA("Value",'Pivot_Beveridge''s_Curve'!$A$3,"Date",$A178,"Series Name",C$3,"Unit Name",C$4,"Frequency Name",$B$2))</f>
        <v>7.1</v>
      </c>
      <c r="D178" s="6"/>
    </row>
    <row r="179" spans="1:4" x14ac:dyDescent="0.2">
      <c r="A179" s="11">
        <v>34151</v>
      </c>
      <c r="B179" s="41" t="str">
        <f>+IF(GETPIVOTDATA("Value",'Pivot_Beveridge''s_Curve'!$A$3,"Date",$A179,"Series Name",B$3,"Unit Name",B$4,"Frequency Name",$B$2)=0,"",GETPIVOTDATA("Value",'Pivot_Beveridge''s_Curve'!$A$3,"Date",$A179,"Series Name",B$3,"Unit Name",B$4,"Frequency Name",$B$2))</f>
        <v/>
      </c>
      <c r="C179" s="41">
        <f>+IF(GETPIVOTDATA("Value",'Pivot_Beveridge''s_Curve'!$A$3,"Date",$A179,"Series Name",C$3,"Unit Name",C$4,"Frequency Name",$B$2)=0,"",GETPIVOTDATA("Value",'Pivot_Beveridge''s_Curve'!$A$3,"Date",$A179,"Series Name",C$3,"Unit Name",C$4,"Frequency Name",$B$2))</f>
        <v>6.8</v>
      </c>
      <c r="D179" s="6"/>
    </row>
    <row r="180" spans="1:4" x14ac:dyDescent="0.2">
      <c r="A180" s="11">
        <v>34243</v>
      </c>
      <c r="B180" s="41" t="str">
        <f>+IF(GETPIVOTDATA("Value",'Pivot_Beveridge''s_Curve'!$A$3,"Date",$A180,"Series Name",B$3,"Unit Name",B$4,"Frequency Name",$B$2)=0,"",GETPIVOTDATA("Value",'Pivot_Beveridge''s_Curve'!$A$3,"Date",$A180,"Series Name",B$3,"Unit Name",B$4,"Frequency Name",$B$2))</f>
        <v/>
      </c>
      <c r="C180" s="41">
        <f>+IF(GETPIVOTDATA("Value",'Pivot_Beveridge''s_Curve'!$A$3,"Date",$A180,"Series Name",C$3,"Unit Name",C$4,"Frequency Name",$B$2)=0,"",GETPIVOTDATA("Value",'Pivot_Beveridge''s_Curve'!$A$3,"Date",$A180,"Series Name",C$3,"Unit Name",C$4,"Frequency Name",$B$2))</f>
        <v>6.6</v>
      </c>
      <c r="D180" s="6"/>
    </row>
    <row r="181" spans="1:4" x14ac:dyDescent="0.2">
      <c r="A181" s="11">
        <v>34335</v>
      </c>
      <c r="B181" s="41" t="str">
        <f>+IF(GETPIVOTDATA("Value",'Pivot_Beveridge''s_Curve'!$A$3,"Date",$A181,"Series Name",B$3,"Unit Name",B$4,"Frequency Name",$B$2)=0,"",GETPIVOTDATA("Value",'Pivot_Beveridge''s_Curve'!$A$3,"Date",$A181,"Series Name",B$3,"Unit Name",B$4,"Frequency Name",$B$2))</f>
        <v/>
      </c>
      <c r="C181" s="41">
        <f>+IF(GETPIVOTDATA("Value",'Pivot_Beveridge''s_Curve'!$A$3,"Date",$A181,"Series Name",C$3,"Unit Name",C$4,"Frequency Name",$B$2)=0,"",GETPIVOTDATA("Value",'Pivot_Beveridge''s_Curve'!$A$3,"Date",$A181,"Series Name",C$3,"Unit Name",C$4,"Frequency Name",$B$2))</f>
        <v>6.6</v>
      </c>
      <c r="D181" s="6"/>
    </row>
    <row r="182" spans="1:4" x14ac:dyDescent="0.2">
      <c r="A182" s="11">
        <v>34425</v>
      </c>
      <c r="B182" s="41" t="str">
        <f>+IF(GETPIVOTDATA("Value",'Pivot_Beveridge''s_Curve'!$A$3,"Date",$A182,"Series Name",B$3,"Unit Name",B$4,"Frequency Name",$B$2)=0,"",GETPIVOTDATA("Value",'Pivot_Beveridge''s_Curve'!$A$3,"Date",$A182,"Series Name",B$3,"Unit Name",B$4,"Frequency Name",$B$2))</f>
        <v/>
      </c>
      <c r="C182" s="41">
        <f>+IF(GETPIVOTDATA("Value",'Pivot_Beveridge''s_Curve'!$A$3,"Date",$A182,"Series Name",C$3,"Unit Name",C$4,"Frequency Name",$B$2)=0,"",GETPIVOTDATA("Value",'Pivot_Beveridge''s_Curve'!$A$3,"Date",$A182,"Series Name",C$3,"Unit Name",C$4,"Frequency Name",$B$2))</f>
        <v>6.2</v>
      </c>
      <c r="D182" s="6"/>
    </row>
    <row r="183" spans="1:4" x14ac:dyDescent="0.2">
      <c r="A183" s="11">
        <v>34516</v>
      </c>
      <c r="B183" s="41" t="str">
        <f>+IF(GETPIVOTDATA("Value",'Pivot_Beveridge''s_Curve'!$A$3,"Date",$A183,"Series Name",B$3,"Unit Name",B$4,"Frequency Name",$B$2)=0,"",GETPIVOTDATA("Value",'Pivot_Beveridge''s_Curve'!$A$3,"Date",$A183,"Series Name",B$3,"Unit Name",B$4,"Frequency Name",$B$2))</f>
        <v/>
      </c>
      <c r="C183" s="41">
        <f>+IF(GETPIVOTDATA("Value",'Pivot_Beveridge''s_Curve'!$A$3,"Date",$A183,"Series Name",C$3,"Unit Name",C$4,"Frequency Name",$B$2)=0,"",GETPIVOTDATA("Value",'Pivot_Beveridge''s_Curve'!$A$3,"Date",$A183,"Series Name",C$3,"Unit Name",C$4,"Frequency Name",$B$2))</f>
        <v>6</v>
      </c>
      <c r="D183" s="6"/>
    </row>
    <row r="184" spans="1:4" x14ac:dyDescent="0.2">
      <c r="A184" s="11">
        <v>34608</v>
      </c>
      <c r="B184" s="41" t="str">
        <f>+IF(GETPIVOTDATA("Value",'Pivot_Beveridge''s_Curve'!$A$3,"Date",$A184,"Series Name",B$3,"Unit Name",B$4,"Frequency Name",$B$2)=0,"",GETPIVOTDATA("Value",'Pivot_Beveridge''s_Curve'!$A$3,"Date",$A184,"Series Name",B$3,"Unit Name",B$4,"Frequency Name",$B$2))</f>
        <v/>
      </c>
      <c r="C184" s="41">
        <f>+IF(GETPIVOTDATA("Value",'Pivot_Beveridge''s_Curve'!$A$3,"Date",$A184,"Series Name",C$3,"Unit Name",C$4,"Frequency Name",$B$2)=0,"",GETPIVOTDATA("Value",'Pivot_Beveridge''s_Curve'!$A$3,"Date",$A184,"Series Name",C$3,"Unit Name",C$4,"Frequency Name",$B$2))</f>
        <v>5.6</v>
      </c>
      <c r="D184" s="6"/>
    </row>
    <row r="185" spans="1:4" x14ac:dyDescent="0.2">
      <c r="A185" s="11">
        <v>34700</v>
      </c>
      <c r="B185" s="41" t="str">
        <f>+IF(GETPIVOTDATA("Value",'Pivot_Beveridge''s_Curve'!$A$3,"Date",$A185,"Series Name",B$3,"Unit Name",B$4,"Frequency Name",$B$2)=0,"",GETPIVOTDATA("Value",'Pivot_Beveridge''s_Curve'!$A$3,"Date",$A185,"Series Name",B$3,"Unit Name",B$4,"Frequency Name",$B$2))</f>
        <v/>
      </c>
      <c r="C185" s="41">
        <f>+IF(GETPIVOTDATA("Value",'Pivot_Beveridge''s_Curve'!$A$3,"Date",$A185,"Series Name",C$3,"Unit Name",C$4,"Frequency Name",$B$2)=0,"",GETPIVOTDATA("Value",'Pivot_Beveridge''s_Curve'!$A$3,"Date",$A185,"Series Name",C$3,"Unit Name",C$4,"Frequency Name",$B$2))</f>
        <v>5.5</v>
      </c>
      <c r="D185" s="6"/>
    </row>
    <row r="186" spans="1:4" x14ac:dyDescent="0.2">
      <c r="A186" s="11">
        <v>34790</v>
      </c>
      <c r="B186" s="41" t="str">
        <f>+IF(GETPIVOTDATA("Value",'Pivot_Beveridge''s_Curve'!$A$3,"Date",$A186,"Series Name",B$3,"Unit Name",B$4,"Frequency Name",$B$2)=0,"",GETPIVOTDATA("Value",'Pivot_Beveridge''s_Curve'!$A$3,"Date",$A186,"Series Name",B$3,"Unit Name",B$4,"Frequency Name",$B$2))</f>
        <v/>
      </c>
      <c r="C186" s="41">
        <f>+IF(GETPIVOTDATA("Value",'Pivot_Beveridge''s_Curve'!$A$3,"Date",$A186,"Series Name",C$3,"Unit Name",C$4,"Frequency Name",$B$2)=0,"",GETPIVOTDATA("Value",'Pivot_Beveridge''s_Curve'!$A$3,"Date",$A186,"Series Name",C$3,"Unit Name",C$4,"Frequency Name",$B$2))</f>
        <v>5.7</v>
      </c>
      <c r="D186" s="6"/>
    </row>
    <row r="187" spans="1:4" x14ac:dyDescent="0.2">
      <c r="A187" s="11">
        <v>34881</v>
      </c>
      <c r="B187" s="41" t="str">
        <f>+IF(GETPIVOTDATA("Value",'Pivot_Beveridge''s_Curve'!$A$3,"Date",$A187,"Series Name",B$3,"Unit Name",B$4,"Frequency Name",$B$2)=0,"",GETPIVOTDATA("Value",'Pivot_Beveridge''s_Curve'!$A$3,"Date",$A187,"Series Name",B$3,"Unit Name",B$4,"Frequency Name",$B$2))</f>
        <v/>
      </c>
      <c r="C187" s="41">
        <f>+IF(GETPIVOTDATA("Value",'Pivot_Beveridge''s_Curve'!$A$3,"Date",$A187,"Series Name",C$3,"Unit Name",C$4,"Frequency Name",$B$2)=0,"",GETPIVOTDATA("Value",'Pivot_Beveridge''s_Curve'!$A$3,"Date",$A187,"Series Name",C$3,"Unit Name",C$4,"Frequency Name",$B$2))</f>
        <v>5.7</v>
      </c>
      <c r="D187" s="6"/>
    </row>
    <row r="188" spans="1:4" x14ac:dyDescent="0.2">
      <c r="A188" s="11">
        <v>34973</v>
      </c>
      <c r="B188" s="41" t="str">
        <f>+IF(GETPIVOTDATA("Value",'Pivot_Beveridge''s_Curve'!$A$3,"Date",$A188,"Series Name",B$3,"Unit Name",B$4,"Frequency Name",$B$2)=0,"",GETPIVOTDATA("Value",'Pivot_Beveridge''s_Curve'!$A$3,"Date",$A188,"Series Name",B$3,"Unit Name",B$4,"Frequency Name",$B$2))</f>
        <v/>
      </c>
      <c r="C188" s="41">
        <f>+IF(GETPIVOTDATA("Value",'Pivot_Beveridge''s_Curve'!$A$3,"Date",$A188,"Series Name",C$3,"Unit Name",C$4,"Frequency Name",$B$2)=0,"",GETPIVOTDATA("Value",'Pivot_Beveridge''s_Curve'!$A$3,"Date",$A188,"Series Name",C$3,"Unit Name",C$4,"Frequency Name",$B$2))</f>
        <v>5.6</v>
      </c>
      <c r="D188" s="6"/>
    </row>
    <row r="189" spans="1:4" x14ac:dyDescent="0.2">
      <c r="A189" s="11">
        <v>35065</v>
      </c>
      <c r="B189" s="41" t="str">
        <f>+IF(GETPIVOTDATA("Value",'Pivot_Beveridge''s_Curve'!$A$3,"Date",$A189,"Series Name",B$3,"Unit Name",B$4,"Frequency Name",$B$2)=0,"",GETPIVOTDATA("Value",'Pivot_Beveridge''s_Curve'!$A$3,"Date",$A189,"Series Name",B$3,"Unit Name",B$4,"Frequency Name",$B$2))</f>
        <v/>
      </c>
      <c r="C189" s="41">
        <f>+IF(GETPIVOTDATA("Value",'Pivot_Beveridge''s_Curve'!$A$3,"Date",$A189,"Series Name",C$3,"Unit Name",C$4,"Frequency Name",$B$2)=0,"",GETPIVOTDATA("Value",'Pivot_Beveridge''s_Curve'!$A$3,"Date",$A189,"Series Name",C$3,"Unit Name",C$4,"Frequency Name",$B$2))</f>
        <v>5.5</v>
      </c>
      <c r="D189" s="6"/>
    </row>
    <row r="190" spans="1:4" x14ac:dyDescent="0.2">
      <c r="A190" s="11">
        <v>35156</v>
      </c>
      <c r="B190" s="41" t="str">
        <f>+IF(GETPIVOTDATA("Value",'Pivot_Beveridge''s_Curve'!$A$3,"Date",$A190,"Series Name",B$3,"Unit Name",B$4,"Frequency Name",$B$2)=0,"",GETPIVOTDATA("Value",'Pivot_Beveridge''s_Curve'!$A$3,"Date",$A190,"Series Name",B$3,"Unit Name",B$4,"Frequency Name",$B$2))</f>
        <v/>
      </c>
      <c r="C190" s="41">
        <f>+IF(GETPIVOTDATA("Value",'Pivot_Beveridge''s_Curve'!$A$3,"Date",$A190,"Series Name",C$3,"Unit Name",C$4,"Frequency Name",$B$2)=0,"",GETPIVOTDATA("Value",'Pivot_Beveridge''s_Curve'!$A$3,"Date",$A190,"Series Name",C$3,"Unit Name",C$4,"Frequency Name",$B$2))</f>
        <v>5.5</v>
      </c>
      <c r="D190" s="6"/>
    </row>
    <row r="191" spans="1:4" x14ac:dyDescent="0.2">
      <c r="A191" s="11">
        <v>35247</v>
      </c>
      <c r="B191" s="41" t="str">
        <f>+IF(GETPIVOTDATA("Value",'Pivot_Beveridge''s_Curve'!$A$3,"Date",$A191,"Series Name",B$3,"Unit Name",B$4,"Frequency Name",$B$2)=0,"",GETPIVOTDATA("Value",'Pivot_Beveridge''s_Curve'!$A$3,"Date",$A191,"Series Name",B$3,"Unit Name",B$4,"Frequency Name",$B$2))</f>
        <v/>
      </c>
      <c r="C191" s="41">
        <f>+IF(GETPIVOTDATA("Value",'Pivot_Beveridge''s_Curve'!$A$3,"Date",$A191,"Series Name",C$3,"Unit Name",C$4,"Frequency Name",$B$2)=0,"",GETPIVOTDATA("Value",'Pivot_Beveridge''s_Curve'!$A$3,"Date",$A191,"Series Name",C$3,"Unit Name",C$4,"Frequency Name",$B$2))</f>
        <v>5.3</v>
      </c>
      <c r="D191" s="6"/>
    </row>
    <row r="192" spans="1:4" x14ac:dyDescent="0.2">
      <c r="A192" s="11">
        <v>35339</v>
      </c>
      <c r="B192" s="41" t="str">
        <f>+IF(GETPIVOTDATA("Value",'Pivot_Beveridge''s_Curve'!$A$3,"Date",$A192,"Series Name",B$3,"Unit Name",B$4,"Frequency Name",$B$2)=0,"",GETPIVOTDATA("Value",'Pivot_Beveridge''s_Curve'!$A$3,"Date",$A192,"Series Name",B$3,"Unit Name",B$4,"Frequency Name",$B$2))</f>
        <v/>
      </c>
      <c r="C192" s="41">
        <f>+IF(GETPIVOTDATA("Value",'Pivot_Beveridge''s_Curve'!$A$3,"Date",$A192,"Series Name",C$3,"Unit Name",C$4,"Frequency Name",$B$2)=0,"",GETPIVOTDATA("Value",'Pivot_Beveridge''s_Curve'!$A$3,"Date",$A192,"Series Name",C$3,"Unit Name",C$4,"Frequency Name",$B$2))</f>
        <v>5.3</v>
      </c>
      <c r="D192" s="6"/>
    </row>
    <row r="193" spans="1:4" x14ac:dyDescent="0.2">
      <c r="A193" s="11">
        <v>35431</v>
      </c>
      <c r="B193" s="41" t="str">
        <f>+IF(GETPIVOTDATA("Value",'Pivot_Beveridge''s_Curve'!$A$3,"Date",$A193,"Series Name",B$3,"Unit Name",B$4,"Frequency Name",$B$2)=0,"",GETPIVOTDATA("Value",'Pivot_Beveridge''s_Curve'!$A$3,"Date",$A193,"Series Name",B$3,"Unit Name",B$4,"Frequency Name",$B$2))</f>
        <v/>
      </c>
      <c r="C193" s="41">
        <f>+IF(GETPIVOTDATA("Value",'Pivot_Beveridge''s_Curve'!$A$3,"Date",$A193,"Series Name",C$3,"Unit Name",C$4,"Frequency Name",$B$2)=0,"",GETPIVOTDATA("Value",'Pivot_Beveridge''s_Curve'!$A$3,"Date",$A193,"Series Name",C$3,"Unit Name",C$4,"Frequency Name",$B$2))</f>
        <v>5.2</v>
      </c>
      <c r="D193" s="6"/>
    </row>
    <row r="194" spans="1:4" x14ac:dyDescent="0.2">
      <c r="A194" s="11">
        <v>35521</v>
      </c>
      <c r="B194" s="41" t="str">
        <f>+IF(GETPIVOTDATA("Value",'Pivot_Beveridge''s_Curve'!$A$3,"Date",$A194,"Series Name",B$3,"Unit Name",B$4,"Frequency Name",$B$2)=0,"",GETPIVOTDATA("Value",'Pivot_Beveridge''s_Curve'!$A$3,"Date",$A194,"Series Name",B$3,"Unit Name",B$4,"Frequency Name",$B$2))</f>
        <v/>
      </c>
      <c r="C194" s="41">
        <f>+IF(GETPIVOTDATA("Value",'Pivot_Beveridge''s_Curve'!$A$3,"Date",$A194,"Series Name",C$3,"Unit Name",C$4,"Frequency Name",$B$2)=0,"",GETPIVOTDATA("Value",'Pivot_Beveridge''s_Curve'!$A$3,"Date",$A194,"Series Name",C$3,"Unit Name",C$4,"Frequency Name",$B$2))</f>
        <v>5</v>
      </c>
      <c r="D194" s="6"/>
    </row>
    <row r="195" spans="1:4" x14ac:dyDescent="0.2">
      <c r="A195" s="11">
        <v>35612</v>
      </c>
      <c r="B195" s="41" t="str">
        <f>+IF(GETPIVOTDATA("Value",'Pivot_Beveridge''s_Curve'!$A$3,"Date",$A195,"Series Name",B$3,"Unit Name",B$4,"Frequency Name",$B$2)=0,"",GETPIVOTDATA("Value",'Pivot_Beveridge''s_Curve'!$A$3,"Date",$A195,"Series Name",B$3,"Unit Name",B$4,"Frequency Name",$B$2))</f>
        <v/>
      </c>
      <c r="C195" s="41">
        <f>+IF(GETPIVOTDATA("Value",'Pivot_Beveridge''s_Curve'!$A$3,"Date",$A195,"Series Name",C$3,"Unit Name",C$4,"Frequency Name",$B$2)=0,"",GETPIVOTDATA("Value",'Pivot_Beveridge''s_Curve'!$A$3,"Date",$A195,"Series Name",C$3,"Unit Name",C$4,"Frequency Name",$B$2))</f>
        <v>4.9000000000000004</v>
      </c>
      <c r="D195" s="6"/>
    </row>
    <row r="196" spans="1:4" x14ac:dyDescent="0.2">
      <c r="A196" s="11">
        <v>35704</v>
      </c>
      <c r="B196" s="41" t="str">
        <f>+IF(GETPIVOTDATA("Value",'Pivot_Beveridge''s_Curve'!$A$3,"Date",$A196,"Series Name",B$3,"Unit Name",B$4,"Frequency Name",$B$2)=0,"",GETPIVOTDATA("Value",'Pivot_Beveridge''s_Curve'!$A$3,"Date",$A196,"Series Name",B$3,"Unit Name",B$4,"Frequency Name",$B$2))</f>
        <v/>
      </c>
      <c r="C196" s="41">
        <f>+IF(GETPIVOTDATA("Value",'Pivot_Beveridge''s_Curve'!$A$3,"Date",$A196,"Series Name",C$3,"Unit Name",C$4,"Frequency Name",$B$2)=0,"",GETPIVOTDATA("Value",'Pivot_Beveridge''s_Curve'!$A$3,"Date",$A196,"Series Name",C$3,"Unit Name",C$4,"Frequency Name",$B$2))</f>
        <v>4.7</v>
      </c>
      <c r="D196" s="6"/>
    </row>
    <row r="197" spans="1:4" x14ac:dyDescent="0.2">
      <c r="A197" s="11">
        <v>35796</v>
      </c>
      <c r="B197" s="41" t="str">
        <f>+IF(GETPIVOTDATA("Value",'Pivot_Beveridge''s_Curve'!$A$3,"Date",$A197,"Series Name",B$3,"Unit Name",B$4,"Frequency Name",$B$2)=0,"",GETPIVOTDATA("Value",'Pivot_Beveridge''s_Curve'!$A$3,"Date",$A197,"Series Name",B$3,"Unit Name",B$4,"Frequency Name",$B$2))</f>
        <v/>
      </c>
      <c r="C197" s="41">
        <f>+IF(GETPIVOTDATA("Value",'Pivot_Beveridge''s_Curve'!$A$3,"Date",$A197,"Series Name",C$3,"Unit Name",C$4,"Frequency Name",$B$2)=0,"",GETPIVOTDATA("Value",'Pivot_Beveridge''s_Curve'!$A$3,"Date",$A197,"Series Name",C$3,"Unit Name",C$4,"Frequency Name",$B$2))</f>
        <v>4.5999999999999996</v>
      </c>
      <c r="D197" s="6"/>
    </row>
    <row r="198" spans="1:4" x14ac:dyDescent="0.2">
      <c r="A198" s="11">
        <v>35886</v>
      </c>
      <c r="B198" s="41" t="str">
        <f>+IF(GETPIVOTDATA("Value",'Pivot_Beveridge''s_Curve'!$A$3,"Date",$A198,"Series Name",B$3,"Unit Name",B$4,"Frequency Name",$B$2)=0,"",GETPIVOTDATA("Value",'Pivot_Beveridge''s_Curve'!$A$3,"Date",$A198,"Series Name",B$3,"Unit Name",B$4,"Frequency Name",$B$2))</f>
        <v/>
      </c>
      <c r="C198" s="41">
        <f>+IF(GETPIVOTDATA("Value",'Pivot_Beveridge''s_Curve'!$A$3,"Date",$A198,"Series Name",C$3,"Unit Name",C$4,"Frequency Name",$B$2)=0,"",GETPIVOTDATA("Value",'Pivot_Beveridge''s_Curve'!$A$3,"Date",$A198,"Series Name",C$3,"Unit Name",C$4,"Frequency Name",$B$2))</f>
        <v>4.4000000000000004</v>
      </c>
      <c r="D198" s="6"/>
    </row>
    <row r="199" spans="1:4" x14ac:dyDescent="0.2">
      <c r="A199" s="11">
        <v>35977</v>
      </c>
      <c r="B199" s="41" t="str">
        <f>+IF(GETPIVOTDATA("Value",'Pivot_Beveridge''s_Curve'!$A$3,"Date",$A199,"Series Name",B$3,"Unit Name",B$4,"Frequency Name",$B$2)=0,"",GETPIVOTDATA("Value",'Pivot_Beveridge''s_Curve'!$A$3,"Date",$A199,"Series Name",B$3,"Unit Name",B$4,"Frequency Name",$B$2))</f>
        <v/>
      </c>
      <c r="C199" s="41">
        <f>+IF(GETPIVOTDATA("Value",'Pivot_Beveridge''s_Curve'!$A$3,"Date",$A199,"Series Name",C$3,"Unit Name",C$4,"Frequency Name",$B$2)=0,"",GETPIVOTDATA("Value",'Pivot_Beveridge''s_Curve'!$A$3,"Date",$A199,"Series Name",C$3,"Unit Name",C$4,"Frequency Name",$B$2))</f>
        <v>4.5</v>
      </c>
      <c r="D199" s="6"/>
    </row>
    <row r="200" spans="1:4" x14ac:dyDescent="0.2">
      <c r="A200" s="11">
        <v>36069</v>
      </c>
      <c r="B200" s="41" t="str">
        <f>+IF(GETPIVOTDATA("Value",'Pivot_Beveridge''s_Curve'!$A$3,"Date",$A200,"Series Name",B$3,"Unit Name",B$4,"Frequency Name",$B$2)=0,"",GETPIVOTDATA("Value",'Pivot_Beveridge''s_Curve'!$A$3,"Date",$A200,"Series Name",B$3,"Unit Name",B$4,"Frequency Name",$B$2))</f>
        <v/>
      </c>
      <c r="C200" s="41">
        <f>+IF(GETPIVOTDATA("Value",'Pivot_Beveridge''s_Curve'!$A$3,"Date",$A200,"Series Name",C$3,"Unit Name",C$4,"Frequency Name",$B$2)=0,"",GETPIVOTDATA("Value",'Pivot_Beveridge''s_Curve'!$A$3,"Date",$A200,"Series Name",C$3,"Unit Name",C$4,"Frequency Name",$B$2))</f>
        <v>4.4000000000000004</v>
      </c>
      <c r="D200" s="6"/>
    </row>
    <row r="201" spans="1:4" x14ac:dyDescent="0.2">
      <c r="A201" s="11">
        <v>36161</v>
      </c>
      <c r="B201" s="41" t="str">
        <f>+IF(GETPIVOTDATA("Value",'Pivot_Beveridge''s_Curve'!$A$3,"Date",$A201,"Series Name",B$3,"Unit Name",B$4,"Frequency Name",$B$2)=0,"",GETPIVOTDATA("Value",'Pivot_Beveridge''s_Curve'!$A$3,"Date",$A201,"Series Name",B$3,"Unit Name",B$4,"Frequency Name",$B$2))</f>
        <v/>
      </c>
      <c r="C201" s="41">
        <f>+IF(GETPIVOTDATA("Value",'Pivot_Beveridge''s_Curve'!$A$3,"Date",$A201,"Series Name",C$3,"Unit Name",C$4,"Frequency Name",$B$2)=0,"",GETPIVOTDATA("Value",'Pivot_Beveridge''s_Curve'!$A$3,"Date",$A201,"Series Name",C$3,"Unit Name",C$4,"Frequency Name",$B$2))</f>
        <v>4.3</v>
      </c>
      <c r="D201" s="6"/>
    </row>
    <row r="202" spans="1:4" x14ac:dyDescent="0.2">
      <c r="A202" s="11">
        <v>36251</v>
      </c>
      <c r="B202" s="41" t="str">
        <f>+IF(GETPIVOTDATA("Value",'Pivot_Beveridge''s_Curve'!$A$3,"Date",$A202,"Series Name",B$3,"Unit Name",B$4,"Frequency Name",$B$2)=0,"",GETPIVOTDATA("Value",'Pivot_Beveridge''s_Curve'!$A$3,"Date",$A202,"Series Name",B$3,"Unit Name",B$4,"Frequency Name",$B$2))</f>
        <v/>
      </c>
      <c r="C202" s="41">
        <f>+IF(GETPIVOTDATA("Value",'Pivot_Beveridge''s_Curve'!$A$3,"Date",$A202,"Series Name",C$3,"Unit Name",C$4,"Frequency Name",$B$2)=0,"",GETPIVOTDATA("Value",'Pivot_Beveridge''s_Curve'!$A$3,"Date",$A202,"Series Name",C$3,"Unit Name",C$4,"Frequency Name",$B$2))</f>
        <v>4.3</v>
      </c>
      <c r="D202" s="6"/>
    </row>
    <row r="203" spans="1:4" x14ac:dyDescent="0.2">
      <c r="A203" s="11">
        <v>36342</v>
      </c>
      <c r="B203" s="41" t="str">
        <f>+IF(GETPIVOTDATA("Value",'Pivot_Beveridge''s_Curve'!$A$3,"Date",$A203,"Series Name",B$3,"Unit Name",B$4,"Frequency Name",$B$2)=0,"",GETPIVOTDATA("Value",'Pivot_Beveridge''s_Curve'!$A$3,"Date",$A203,"Series Name",B$3,"Unit Name",B$4,"Frequency Name",$B$2))</f>
        <v/>
      </c>
      <c r="C203" s="41">
        <f>+IF(GETPIVOTDATA("Value",'Pivot_Beveridge''s_Curve'!$A$3,"Date",$A203,"Series Name",C$3,"Unit Name",C$4,"Frequency Name",$B$2)=0,"",GETPIVOTDATA("Value",'Pivot_Beveridge''s_Curve'!$A$3,"Date",$A203,"Series Name",C$3,"Unit Name",C$4,"Frequency Name",$B$2))</f>
        <v>4.2</v>
      </c>
      <c r="D203" s="6"/>
    </row>
    <row r="204" spans="1:4" x14ac:dyDescent="0.2">
      <c r="A204" s="11">
        <v>36434</v>
      </c>
      <c r="B204" s="41" t="str">
        <f>+IF(GETPIVOTDATA("Value",'Pivot_Beveridge''s_Curve'!$A$3,"Date",$A204,"Series Name",B$3,"Unit Name",B$4,"Frequency Name",$B$2)=0,"",GETPIVOTDATA("Value",'Pivot_Beveridge''s_Curve'!$A$3,"Date",$A204,"Series Name",B$3,"Unit Name",B$4,"Frequency Name",$B$2))</f>
        <v/>
      </c>
      <c r="C204" s="41">
        <f>+IF(GETPIVOTDATA("Value",'Pivot_Beveridge''s_Curve'!$A$3,"Date",$A204,"Series Name",C$3,"Unit Name",C$4,"Frequency Name",$B$2)=0,"",GETPIVOTDATA("Value",'Pivot_Beveridge''s_Curve'!$A$3,"Date",$A204,"Series Name",C$3,"Unit Name",C$4,"Frequency Name",$B$2))</f>
        <v>4.0999999999999996</v>
      </c>
      <c r="D204" s="6"/>
    </row>
    <row r="205" spans="1:4" x14ac:dyDescent="0.2">
      <c r="A205" s="11">
        <v>36526</v>
      </c>
      <c r="B205" s="41" t="str">
        <f>+IF(GETPIVOTDATA("Value",'Pivot_Beveridge''s_Curve'!$A$3,"Date",$A205,"Series Name",B$3,"Unit Name",B$4,"Frequency Name",$B$2)=0,"",GETPIVOTDATA("Value",'Pivot_Beveridge''s_Curve'!$A$3,"Date",$A205,"Series Name",B$3,"Unit Name",B$4,"Frequency Name",$B$2))</f>
        <v/>
      </c>
      <c r="C205" s="41">
        <f>+IF(GETPIVOTDATA("Value",'Pivot_Beveridge''s_Curve'!$A$3,"Date",$A205,"Series Name",C$3,"Unit Name",C$4,"Frequency Name",$B$2)=0,"",GETPIVOTDATA("Value",'Pivot_Beveridge''s_Curve'!$A$3,"Date",$A205,"Series Name",C$3,"Unit Name",C$4,"Frequency Name",$B$2))</f>
        <v>4</v>
      </c>
      <c r="D205" s="6"/>
    </row>
    <row r="206" spans="1:4" x14ac:dyDescent="0.2">
      <c r="A206" s="11">
        <v>36617</v>
      </c>
      <c r="B206" s="41" t="str">
        <f>+IF(GETPIVOTDATA("Value",'Pivot_Beveridge''s_Curve'!$A$3,"Date",$A206,"Series Name",B$3,"Unit Name",B$4,"Frequency Name",$B$2)=0,"",GETPIVOTDATA("Value",'Pivot_Beveridge''s_Curve'!$A$3,"Date",$A206,"Series Name",B$3,"Unit Name",B$4,"Frequency Name",$B$2))</f>
        <v/>
      </c>
      <c r="C206" s="41">
        <f>+IF(GETPIVOTDATA("Value",'Pivot_Beveridge''s_Curve'!$A$3,"Date",$A206,"Series Name",C$3,"Unit Name",C$4,"Frequency Name",$B$2)=0,"",GETPIVOTDATA("Value",'Pivot_Beveridge''s_Curve'!$A$3,"Date",$A206,"Series Name",C$3,"Unit Name",C$4,"Frequency Name",$B$2))</f>
        <v>3.9</v>
      </c>
      <c r="D206" s="6"/>
    </row>
    <row r="207" spans="1:4" x14ac:dyDescent="0.2">
      <c r="A207" s="11">
        <v>36708</v>
      </c>
      <c r="B207" s="41" t="str">
        <f>+IF(GETPIVOTDATA("Value",'Pivot_Beveridge''s_Curve'!$A$3,"Date",$A207,"Series Name",B$3,"Unit Name",B$4,"Frequency Name",$B$2)=0,"",GETPIVOTDATA("Value",'Pivot_Beveridge''s_Curve'!$A$3,"Date",$A207,"Series Name",B$3,"Unit Name",B$4,"Frequency Name",$B$2))</f>
        <v/>
      </c>
      <c r="C207" s="41">
        <f>+IF(GETPIVOTDATA("Value",'Pivot_Beveridge''s_Curve'!$A$3,"Date",$A207,"Series Name",C$3,"Unit Name",C$4,"Frequency Name",$B$2)=0,"",GETPIVOTDATA("Value",'Pivot_Beveridge''s_Curve'!$A$3,"Date",$A207,"Series Name",C$3,"Unit Name",C$4,"Frequency Name",$B$2))</f>
        <v>4</v>
      </c>
      <c r="D207" s="6"/>
    </row>
    <row r="208" spans="1:4" x14ac:dyDescent="0.2">
      <c r="A208" s="11">
        <v>36800</v>
      </c>
      <c r="B208" s="41" t="str">
        <f>+IF(GETPIVOTDATA("Value",'Pivot_Beveridge''s_Curve'!$A$3,"Date",$A208,"Series Name",B$3,"Unit Name",B$4,"Frequency Name",$B$2)=0,"",GETPIVOTDATA("Value",'Pivot_Beveridge''s_Curve'!$A$3,"Date",$A208,"Series Name",B$3,"Unit Name",B$4,"Frequency Name",$B$2))</f>
        <v/>
      </c>
      <c r="C208" s="41">
        <f>+IF(GETPIVOTDATA("Value",'Pivot_Beveridge''s_Curve'!$A$3,"Date",$A208,"Series Name",C$3,"Unit Name",C$4,"Frequency Name",$B$2)=0,"",GETPIVOTDATA("Value",'Pivot_Beveridge''s_Curve'!$A$3,"Date",$A208,"Series Name",C$3,"Unit Name",C$4,"Frequency Name",$B$2))</f>
        <v>3.9</v>
      </c>
      <c r="D208" s="6"/>
    </row>
    <row r="209" spans="1:4" x14ac:dyDescent="0.2">
      <c r="A209" s="11">
        <v>36892</v>
      </c>
      <c r="B209" s="41">
        <f>+IF(GETPIVOTDATA("Value",'Pivot_Beveridge''s_Curve'!$A$3,"Date",$A209,"Series Name",B$3,"Unit Name",B$4,"Frequency Name",$B$2)=0,"",GETPIVOTDATA("Value",'Pivot_Beveridge''s_Curve'!$A$3,"Date",$A209,"Series Name",B$3,"Unit Name",B$4,"Frequency Name",$B$2))</f>
        <v>3.7</v>
      </c>
      <c r="C209" s="41">
        <f>+IF(GETPIVOTDATA("Value",'Pivot_Beveridge''s_Curve'!$A$3,"Date",$A209,"Series Name",C$3,"Unit Name",C$4,"Frequency Name",$B$2)=0,"",GETPIVOTDATA("Value",'Pivot_Beveridge''s_Curve'!$A$3,"Date",$A209,"Series Name",C$3,"Unit Name",C$4,"Frequency Name",$B$2))</f>
        <v>4.2</v>
      </c>
      <c r="D209" s="6"/>
    </row>
    <row r="210" spans="1:4" x14ac:dyDescent="0.2">
      <c r="A210" s="11">
        <v>36982</v>
      </c>
      <c r="B210" s="41">
        <f>+IF(GETPIVOTDATA("Value",'Pivot_Beveridge''s_Curve'!$A$3,"Date",$A210,"Series Name",B$3,"Unit Name",B$4,"Frequency Name",$B$2)=0,"",GETPIVOTDATA("Value",'Pivot_Beveridge''s_Curve'!$A$3,"Date",$A210,"Series Name",B$3,"Unit Name",B$4,"Frequency Name",$B$2))</f>
        <v>3.3</v>
      </c>
      <c r="C210" s="41">
        <f>+IF(GETPIVOTDATA("Value",'Pivot_Beveridge''s_Curve'!$A$3,"Date",$A210,"Series Name",C$3,"Unit Name",C$4,"Frequency Name",$B$2)=0,"",GETPIVOTDATA("Value",'Pivot_Beveridge''s_Curve'!$A$3,"Date",$A210,"Series Name",C$3,"Unit Name",C$4,"Frequency Name",$B$2))</f>
        <v>4.4000000000000004</v>
      </c>
      <c r="D210" s="6"/>
    </row>
    <row r="211" spans="1:4" x14ac:dyDescent="0.2">
      <c r="A211" s="11">
        <v>37073</v>
      </c>
      <c r="B211" s="41">
        <f>+IF(GETPIVOTDATA("Value",'Pivot_Beveridge''s_Curve'!$A$3,"Date",$A211,"Series Name",B$3,"Unit Name",B$4,"Frequency Name",$B$2)=0,"",GETPIVOTDATA("Value",'Pivot_Beveridge''s_Curve'!$A$3,"Date",$A211,"Series Name",B$3,"Unit Name",B$4,"Frequency Name",$B$2))</f>
        <v>3.1</v>
      </c>
      <c r="C211" s="41">
        <f>+IF(GETPIVOTDATA("Value",'Pivot_Beveridge''s_Curve'!$A$3,"Date",$A211,"Series Name",C$3,"Unit Name",C$4,"Frequency Name",$B$2)=0,"",GETPIVOTDATA("Value",'Pivot_Beveridge''s_Curve'!$A$3,"Date",$A211,"Series Name",C$3,"Unit Name",C$4,"Frequency Name",$B$2))</f>
        <v>4.8</v>
      </c>
      <c r="D211" s="6"/>
    </row>
    <row r="212" spans="1:4" x14ac:dyDescent="0.2">
      <c r="A212" s="11">
        <v>37165</v>
      </c>
      <c r="B212" s="41">
        <f>+IF(GETPIVOTDATA("Value",'Pivot_Beveridge''s_Curve'!$A$3,"Date",$A212,"Series Name",B$3,"Unit Name",B$4,"Frequency Name",$B$2)=0,"",GETPIVOTDATA("Value",'Pivot_Beveridge''s_Curve'!$A$3,"Date",$A212,"Series Name",B$3,"Unit Name",B$4,"Frequency Name",$B$2))</f>
        <v>2.7</v>
      </c>
      <c r="C212" s="41">
        <f>+IF(GETPIVOTDATA("Value",'Pivot_Beveridge''s_Curve'!$A$3,"Date",$A212,"Series Name",C$3,"Unit Name",C$4,"Frequency Name",$B$2)=0,"",GETPIVOTDATA("Value",'Pivot_Beveridge''s_Curve'!$A$3,"Date",$A212,"Series Name",C$3,"Unit Name",C$4,"Frequency Name",$B$2))</f>
        <v>5.5</v>
      </c>
      <c r="D212" s="6"/>
    </row>
    <row r="213" spans="1:4" x14ac:dyDescent="0.2">
      <c r="A213" s="11">
        <v>37257</v>
      </c>
      <c r="B213" s="41">
        <f>+IF(GETPIVOTDATA("Value",'Pivot_Beveridge''s_Curve'!$A$3,"Date",$A213,"Series Name",B$3,"Unit Name",B$4,"Frequency Name",$B$2)=0,"",GETPIVOTDATA("Value",'Pivot_Beveridge''s_Curve'!$A$3,"Date",$A213,"Series Name",B$3,"Unit Name",B$4,"Frequency Name",$B$2))</f>
        <v>2.7</v>
      </c>
      <c r="C213" s="41">
        <f>+IF(GETPIVOTDATA("Value",'Pivot_Beveridge''s_Curve'!$A$3,"Date",$A213,"Series Name",C$3,"Unit Name",C$4,"Frequency Name",$B$2)=0,"",GETPIVOTDATA("Value",'Pivot_Beveridge''s_Curve'!$A$3,"Date",$A213,"Series Name",C$3,"Unit Name",C$4,"Frequency Name",$B$2))</f>
        <v>5.7</v>
      </c>
      <c r="D213" s="6"/>
    </row>
    <row r="214" spans="1:4" x14ac:dyDescent="0.2">
      <c r="A214" s="11">
        <v>37347</v>
      </c>
      <c r="B214" s="41">
        <f>+IF(GETPIVOTDATA("Value",'Pivot_Beveridge''s_Curve'!$A$3,"Date",$A214,"Series Name",B$3,"Unit Name",B$4,"Frequency Name",$B$2)=0,"",GETPIVOTDATA("Value",'Pivot_Beveridge''s_Curve'!$A$3,"Date",$A214,"Series Name",B$3,"Unit Name",B$4,"Frequency Name",$B$2))</f>
        <v>2.6</v>
      </c>
      <c r="C214" s="41">
        <f>+IF(GETPIVOTDATA("Value",'Pivot_Beveridge''s_Curve'!$A$3,"Date",$A214,"Series Name",C$3,"Unit Name",C$4,"Frequency Name",$B$2)=0,"",GETPIVOTDATA("Value",'Pivot_Beveridge''s_Curve'!$A$3,"Date",$A214,"Series Name",C$3,"Unit Name",C$4,"Frequency Name",$B$2))</f>
        <v>5.8</v>
      </c>
      <c r="D214" s="6"/>
    </row>
    <row r="215" spans="1:4" x14ac:dyDescent="0.2">
      <c r="A215" s="11">
        <v>37438</v>
      </c>
      <c r="B215" s="41">
        <f>+IF(GETPIVOTDATA("Value",'Pivot_Beveridge''s_Curve'!$A$3,"Date",$A215,"Series Name",B$3,"Unit Name",B$4,"Frequency Name",$B$2)=0,"",GETPIVOTDATA("Value",'Pivot_Beveridge''s_Curve'!$A$3,"Date",$A215,"Series Name",B$3,"Unit Name",B$4,"Frequency Name",$B$2))</f>
        <v>2.5</v>
      </c>
      <c r="C215" s="41">
        <f>+IF(GETPIVOTDATA("Value",'Pivot_Beveridge''s_Curve'!$A$3,"Date",$A215,"Series Name",C$3,"Unit Name",C$4,"Frequency Name",$B$2)=0,"",GETPIVOTDATA("Value",'Pivot_Beveridge''s_Curve'!$A$3,"Date",$A215,"Series Name",C$3,"Unit Name",C$4,"Frequency Name",$B$2))</f>
        <v>5.7</v>
      </c>
      <c r="D215" s="6"/>
    </row>
    <row r="216" spans="1:4" x14ac:dyDescent="0.2">
      <c r="A216" s="11">
        <v>37530</v>
      </c>
      <c r="B216" s="41">
        <f>+IF(GETPIVOTDATA("Value",'Pivot_Beveridge''s_Curve'!$A$3,"Date",$A216,"Series Name",B$3,"Unit Name",B$4,"Frequency Name",$B$2)=0,"",GETPIVOTDATA("Value",'Pivot_Beveridge''s_Curve'!$A$3,"Date",$A216,"Series Name",B$3,"Unit Name",B$4,"Frequency Name",$B$2))</f>
        <v>2.5</v>
      </c>
      <c r="C216" s="41">
        <f>+IF(GETPIVOTDATA("Value",'Pivot_Beveridge''s_Curve'!$A$3,"Date",$A216,"Series Name",C$3,"Unit Name",C$4,"Frequency Name",$B$2)=0,"",GETPIVOTDATA("Value",'Pivot_Beveridge''s_Curve'!$A$3,"Date",$A216,"Series Name",C$3,"Unit Name",C$4,"Frequency Name",$B$2))</f>
        <v>5.9</v>
      </c>
      <c r="D216" s="6"/>
    </row>
    <row r="217" spans="1:4" x14ac:dyDescent="0.2">
      <c r="A217" s="11">
        <v>37622</v>
      </c>
      <c r="B217" s="41">
        <f>+IF(GETPIVOTDATA("Value",'Pivot_Beveridge''s_Curve'!$A$3,"Date",$A217,"Series Name",B$3,"Unit Name",B$4,"Frequency Name",$B$2)=0,"",GETPIVOTDATA("Value",'Pivot_Beveridge''s_Curve'!$A$3,"Date",$A217,"Series Name",B$3,"Unit Name",B$4,"Frequency Name",$B$2))</f>
        <v>2.4</v>
      </c>
      <c r="C217" s="41">
        <f>+IF(GETPIVOTDATA("Value",'Pivot_Beveridge''s_Curve'!$A$3,"Date",$A217,"Series Name",C$3,"Unit Name",C$4,"Frequency Name",$B$2)=0,"",GETPIVOTDATA("Value",'Pivot_Beveridge''s_Curve'!$A$3,"Date",$A217,"Series Name",C$3,"Unit Name",C$4,"Frequency Name",$B$2))</f>
        <v>5.9</v>
      </c>
      <c r="D217" s="6"/>
    </row>
    <row r="218" spans="1:4" x14ac:dyDescent="0.2">
      <c r="A218" s="11">
        <v>37712</v>
      </c>
      <c r="B218" s="41">
        <f>+IF(GETPIVOTDATA("Value",'Pivot_Beveridge''s_Curve'!$A$3,"Date",$A218,"Series Name",B$3,"Unit Name",B$4,"Frequency Name",$B$2)=0,"",GETPIVOTDATA("Value",'Pivot_Beveridge''s_Curve'!$A$3,"Date",$A218,"Series Name",B$3,"Unit Name",B$4,"Frequency Name",$B$2))</f>
        <v>2.4</v>
      </c>
      <c r="C218" s="41">
        <f>+IF(GETPIVOTDATA("Value",'Pivot_Beveridge''s_Curve'!$A$3,"Date",$A218,"Series Name",C$3,"Unit Name",C$4,"Frequency Name",$B$2)=0,"",GETPIVOTDATA("Value",'Pivot_Beveridge''s_Curve'!$A$3,"Date",$A218,"Series Name",C$3,"Unit Name",C$4,"Frequency Name",$B$2))</f>
        <v>6.1</v>
      </c>
      <c r="D218" s="6"/>
    </row>
    <row r="219" spans="1:4" x14ac:dyDescent="0.2">
      <c r="A219" s="11">
        <v>37803</v>
      </c>
      <c r="B219" s="41">
        <f>+IF(GETPIVOTDATA("Value",'Pivot_Beveridge''s_Curve'!$A$3,"Date",$A219,"Series Name",B$3,"Unit Name",B$4,"Frequency Name",$B$2)=0,"",GETPIVOTDATA("Value",'Pivot_Beveridge''s_Curve'!$A$3,"Date",$A219,"Series Name",B$3,"Unit Name",B$4,"Frequency Name",$B$2))</f>
        <v>2.2999999999999998</v>
      </c>
      <c r="C219" s="41">
        <f>+IF(GETPIVOTDATA("Value",'Pivot_Beveridge''s_Curve'!$A$3,"Date",$A219,"Series Name",C$3,"Unit Name",C$4,"Frequency Name",$B$2)=0,"",GETPIVOTDATA("Value",'Pivot_Beveridge''s_Curve'!$A$3,"Date",$A219,"Series Name",C$3,"Unit Name",C$4,"Frequency Name",$B$2))</f>
        <v>6.1</v>
      </c>
      <c r="D219" s="6"/>
    </row>
    <row r="220" spans="1:4" x14ac:dyDescent="0.2">
      <c r="A220" s="11">
        <v>37895</v>
      </c>
      <c r="B220" s="41">
        <f>+IF(GETPIVOTDATA("Value",'Pivot_Beveridge''s_Curve'!$A$3,"Date",$A220,"Series Name",B$3,"Unit Name",B$4,"Frequency Name",$B$2)=0,"",GETPIVOTDATA("Value",'Pivot_Beveridge''s_Curve'!$A$3,"Date",$A220,"Series Name",B$3,"Unit Name",B$4,"Frequency Name",$B$2))</f>
        <v>2.5</v>
      </c>
      <c r="C220" s="41">
        <f>+IF(GETPIVOTDATA("Value",'Pivot_Beveridge''s_Curve'!$A$3,"Date",$A220,"Series Name",C$3,"Unit Name",C$4,"Frequency Name",$B$2)=0,"",GETPIVOTDATA("Value",'Pivot_Beveridge''s_Curve'!$A$3,"Date",$A220,"Series Name",C$3,"Unit Name",C$4,"Frequency Name",$B$2))</f>
        <v>5.8</v>
      </c>
      <c r="D220" s="6"/>
    </row>
    <row r="221" spans="1:4" x14ac:dyDescent="0.2">
      <c r="A221" s="11">
        <v>37987</v>
      </c>
      <c r="B221" s="41">
        <f>+IF(GETPIVOTDATA("Value",'Pivot_Beveridge''s_Curve'!$A$3,"Date",$A221,"Series Name",B$3,"Unit Name",B$4,"Frequency Name",$B$2)=0,"",GETPIVOTDATA("Value",'Pivot_Beveridge''s_Curve'!$A$3,"Date",$A221,"Series Name",B$3,"Unit Name",B$4,"Frequency Name",$B$2))</f>
        <v>2.6</v>
      </c>
      <c r="C221" s="41">
        <f>+IF(GETPIVOTDATA("Value",'Pivot_Beveridge''s_Curve'!$A$3,"Date",$A221,"Series Name",C$3,"Unit Name",C$4,"Frequency Name",$B$2)=0,"",GETPIVOTDATA("Value",'Pivot_Beveridge''s_Curve'!$A$3,"Date",$A221,"Series Name",C$3,"Unit Name",C$4,"Frequency Name",$B$2))</f>
        <v>5.7</v>
      </c>
      <c r="D221" s="6"/>
    </row>
    <row r="222" spans="1:4" x14ac:dyDescent="0.2">
      <c r="A222" s="11">
        <v>38078</v>
      </c>
      <c r="B222" s="41">
        <f>+IF(GETPIVOTDATA("Value",'Pivot_Beveridge''s_Curve'!$A$3,"Date",$A222,"Series Name",B$3,"Unit Name",B$4,"Frequency Name",$B$2)=0,"",GETPIVOTDATA("Value",'Pivot_Beveridge''s_Curve'!$A$3,"Date",$A222,"Series Name",B$3,"Unit Name",B$4,"Frequency Name",$B$2))</f>
        <v>2.6</v>
      </c>
      <c r="C222" s="41">
        <f>+IF(GETPIVOTDATA("Value",'Pivot_Beveridge''s_Curve'!$A$3,"Date",$A222,"Series Name",C$3,"Unit Name",C$4,"Frequency Name",$B$2)=0,"",GETPIVOTDATA("Value",'Pivot_Beveridge''s_Curve'!$A$3,"Date",$A222,"Series Name",C$3,"Unit Name",C$4,"Frequency Name",$B$2))</f>
        <v>5.6</v>
      </c>
      <c r="D222" s="6"/>
    </row>
    <row r="223" spans="1:4" x14ac:dyDescent="0.2">
      <c r="A223" s="11">
        <v>38169</v>
      </c>
      <c r="B223" s="41">
        <f>+IF(GETPIVOTDATA("Value",'Pivot_Beveridge''s_Curve'!$A$3,"Date",$A223,"Series Name",B$3,"Unit Name",B$4,"Frequency Name",$B$2)=0,"",GETPIVOTDATA("Value",'Pivot_Beveridge''s_Curve'!$A$3,"Date",$A223,"Series Name",B$3,"Unit Name",B$4,"Frequency Name",$B$2))</f>
        <v>2.7</v>
      </c>
      <c r="C223" s="41">
        <f>+IF(GETPIVOTDATA("Value",'Pivot_Beveridge''s_Curve'!$A$3,"Date",$A223,"Series Name",C$3,"Unit Name",C$4,"Frequency Name",$B$2)=0,"",GETPIVOTDATA("Value",'Pivot_Beveridge''s_Curve'!$A$3,"Date",$A223,"Series Name",C$3,"Unit Name",C$4,"Frequency Name",$B$2))</f>
        <v>5.4</v>
      </c>
      <c r="D223" s="6"/>
    </row>
    <row r="224" spans="1:4" x14ac:dyDescent="0.2">
      <c r="A224" s="11">
        <v>38261</v>
      </c>
      <c r="B224" s="41">
        <f>+IF(GETPIVOTDATA("Value",'Pivot_Beveridge''s_Curve'!$A$3,"Date",$A224,"Series Name",B$3,"Unit Name",B$4,"Frequency Name",$B$2)=0,"",GETPIVOTDATA("Value",'Pivot_Beveridge''s_Curve'!$A$3,"Date",$A224,"Series Name",B$3,"Unit Name",B$4,"Frequency Name",$B$2))</f>
        <v>2.8</v>
      </c>
      <c r="C224" s="41">
        <f>+IF(GETPIVOTDATA("Value",'Pivot_Beveridge''s_Curve'!$A$3,"Date",$A224,"Series Name",C$3,"Unit Name",C$4,"Frequency Name",$B$2)=0,"",GETPIVOTDATA("Value",'Pivot_Beveridge''s_Curve'!$A$3,"Date",$A224,"Series Name",C$3,"Unit Name",C$4,"Frequency Name",$B$2))</f>
        <v>5.4</v>
      </c>
      <c r="D224" s="6"/>
    </row>
    <row r="225" spans="1:4" x14ac:dyDescent="0.2">
      <c r="A225" s="11">
        <v>38353</v>
      </c>
      <c r="B225" s="41">
        <f>+IF(GETPIVOTDATA("Value",'Pivot_Beveridge''s_Curve'!$A$3,"Date",$A225,"Series Name",B$3,"Unit Name",B$4,"Frequency Name",$B$2)=0,"",GETPIVOTDATA("Value",'Pivot_Beveridge''s_Curve'!$A$3,"Date",$A225,"Series Name",B$3,"Unit Name",B$4,"Frequency Name",$B$2))</f>
        <v>2.9</v>
      </c>
      <c r="C225" s="41">
        <f>+IF(GETPIVOTDATA("Value",'Pivot_Beveridge''s_Curve'!$A$3,"Date",$A225,"Series Name",C$3,"Unit Name",C$4,"Frequency Name",$B$2)=0,"",GETPIVOTDATA("Value",'Pivot_Beveridge''s_Curve'!$A$3,"Date",$A225,"Series Name",C$3,"Unit Name",C$4,"Frequency Name",$B$2))</f>
        <v>5.3</v>
      </c>
      <c r="D225" s="6"/>
    </row>
    <row r="226" spans="1:4" x14ac:dyDescent="0.2">
      <c r="A226" s="11">
        <v>38443</v>
      </c>
      <c r="B226" s="41">
        <f>+IF(GETPIVOTDATA("Value",'Pivot_Beveridge''s_Curve'!$A$3,"Date",$A226,"Series Name",B$3,"Unit Name",B$4,"Frequency Name",$B$2)=0,"",GETPIVOTDATA("Value",'Pivot_Beveridge''s_Curve'!$A$3,"Date",$A226,"Series Name",B$3,"Unit Name",B$4,"Frequency Name",$B$2))</f>
        <v>2.9</v>
      </c>
      <c r="C226" s="41">
        <f>+IF(GETPIVOTDATA("Value",'Pivot_Beveridge''s_Curve'!$A$3,"Date",$A226,"Series Name",C$3,"Unit Name",C$4,"Frequency Name",$B$2)=0,"",GETPIVOTDATA("Value",'Pivot_Beveridge''s_Curve'!$A$3,"Date",$A226,"Series Name",C$3,"Unit Name",C$4,"Frequency Name",$B$2))</f>
        <v>5.0999999999999996</v>
      </c>
      <c r="D226" s="6"/>
    </row>
    <row r="227" spans="1:4" x14ac:dyDescent="0.2">
      <c r="A227" s="11">
        <v>38534</v>
      </c>
      <c r="B227" s="41">
        <f>+IF(GETPIVOTDATA("Value",'Pivot_Beveridge''s_Curve'!$A$3,"Date",$A227,"Series Name",B$3,"Unit Name",B$4,"Frequency Name",$B$2)=0,"",GETPIVOTDATA("Value",'Pivot_Beveridge''s_Curve'!$A$3,"Date",$A227,"Series Name",B$3,"Unit Name",B$4,"Frequency Name",$B$2))</f>
        <v>3.1</v>
      </c>
      <c r="C227" s="41">
        <f>+IF(GETPIVOTDATA("Value",'Pivot_Beveridge''s_Curve'!$A$3,"Date",$A227,"Series Name",C$3,"Unit Name",C$4,"Frequency Name",$B$2)=0,"",GETPIVOTDATA("Value",'Pivot_Beveridge''s_Curve'!$A$3,"Date",$A227,"Series Name",C$3,"Unit Name",C$4,"Frequency Name",$B$2))</f>
        <v>5</v>
      </c>
      <c r="D227" s="6"/>
    </row>
    <row r="228" spans="1:4" x14ac:dyDescent="0.2">
      <c r="A228" s="11">
        <v>38626</v>
      </c>
      <c r="B228" s="41">
        <f>+IF(GETPIVOTDATA("Value",'Pivot_Beveridge''s_Curve'!$A$3,"Date",$A228,"Series Name",B$3,"Unit Name",B$4,"Frequency Name",$B$2)=0,"",GETPIVOTDATA("Value",'Pivot_Beveridge''s_Curve'!$A$3,"Date",$A228,"Series Name",B$3,"Unit Name",B$4,"Frequency Name",$B$2))</f>
        <v>3.1</v>
      </c>
      <c r="C228" s="41">
        <f>+IF(GETPIVOTDATA("Value",'Pivot_Beveridge''s_Curve'!$A$3,"Date",$A228,"Series Name",C$3,"Unit Name",C$4,"Frequency Name",$B$2)=0,"",GETPIVOTDATA("Value",'Pivot_Beveridge''s_Curve'!$A$3,"Date",$A228,"Series Name",C$3,"Unit Name",C$4,"Frequency Name",$B$2))</f>
        <v>5</v>
      </c>
      <c r="D228" s="6"/>
    </row>
    <row r="229" spans="1:4" x14ac:dyDescent="0.2">
      <c r="A229" s="11">
        <v>38718</v>
      </c>
      <c r="B229" s="41">
        <f>+IF(GETPIVOTDATA("Value",'Pivot_Beveridge''s_Curve'!$A$3,"Date",$A229,"Series Name",B$3,"Unit Name",B$4,"Frequency Name",$B$2)=0,"",GETPIVOTDATA("Value",'Pivot_Beveridge''s_Curve'!$A$3,"Date",$A229,"Series Name",B$3,"Unit Name",B$4,"Frequency Name",$B$2))</f>
        <v>3.2</v>
      </c>
      <c r="C229" s="41">
        <f>+IF(GETPIVOTDATA("Value",'Pivot_Beveridge''s_Curve'!$A$3,"Date",$A229,"Series Name",C$3,"Unit Name",C$4,"Frequency Name",$B$2)=0,"",GETPIVOTDATA("Value",'Pivot_Beveridge''s_Curve'!$A$3,"Date",$A229,"Series Name",C$3,"Unit Name",C$4,"Frequency Name",$B$2))</f>
        <v>4.7</v>
      </c>
      <c r="D229" s="6"/>
    </row>
    <row r="230" spans="1:4" x14ac:dyDescent="0.2">
      <c r="A230" s="11">
        <v>38808</v>
      </c>
      <c r="B230" s="41">
        <f>+IF(GETPIVOTDATA("Value",'Pivot_Beveridge''s_Curve'!$A$3,"Date",$A230,"Series Name",B$3,"Unit Name",B$4,"Frequency Name",$B$2)=0,"",GETPIVOTDATA("Value",'Pivot_Beveridge''s_Curve'!$A$3,"Date",$A230,"Series Name",B$3,"Unit Name",B$4,"Frequency Name",$B$2))</f>
        <v>3.3</v>
      </c>
      <c r="C230" s="41">
        <f>+IF(GETPIVOTDATA("Value",'Pivot_Beveridge''s_Curve'!$A$3,"Date",$A230,"Series Name",C$3,"Unit Name",C$4,"Frequency Name",$B$2)=0,"",GETPIVOTDATA("Value",'Pivot_Beveridge''s_Curve'!$A$3,"Date",$A230,"Series Name",C$3,"Unit Name",C$4,"Frequency Name",$B$2))</f>
        <v>4.5999999999999996</v>
      </c>
      <c r="D230" s="6"/>
    </row>
    <row r="231" spans="1:4" x14ac:dyDescent="0.2">
      <c r="A231" s="11">
        <v>38899</v>
      </c>
      <c r="B231" s="41">
        <f>+IF(GETPIVOTDATA("Value",'Pivot_Beveridge''s_Curve'!$A$3,"Date",$A231,"Series Name",B$3,"Unit Name",B$4,"Frequency Name",$B$2)=0,"",GETPIVOTDATA("Value",'Pivot_Beveridge''s_Curve'!$A$3,"Date",$A231,"Series Name",B$3,"Unit Name",B$4,"Frequency Name",$B$2))</f>
        <v>3.2</v>
      </c>
      <c r="C231" s="41">
        <f>+IF(GETPIVOTDATA("Value",'Pivot_Beveridge''s_Curve'!$A$3,"Date",$A231,"Series Name",C$3,"Unit Name",C$4,"Frequency Name",$B$2)=0,"",GETPIVOTDATA("Value",'Pivot_Beveridge''s_Curve'!$A$3,"Date",$A231,"Series Name",C$3,"Unit Name",C$4,"Frequency Name",$B$2))</f>
        <v>4.5999999999999996</v>
      </c>
      <c r="D231" s="6"/>
    </row>
    <row r="232" spans="1:4" x14ac:dyDescent="0.2">
      <c r="A232" s="11">
        <v>38991</v>
      </c>
      <c r="B232" s="41">
        <f>+IF(GETPIVOTDATA("Value",'Pivot_Beveridge''s_Curve'!$A$3,"Date",$A232,"Series Name",B$3,"Unit Name",B$4,"Frequency Name",$B$2)=0,"",GETPIVOTDATA("Value",'Pivot_Beveridge''s_Curve'!$A$3,"Date",$A232,"Series Name",B$3,"Unit Name",B$4,"Frequency Name",$B$2))</f>
        <v>3.3</v>
      </c>
      <c r="C232" s="41">
        <f>+IF(GETPIVOTDATA("Value",'Pivot_Beveridge''s_Curve'!$A$3,"Date",$A232,"Series Name",C$3,"Unit Name",C$4,"Frequency Name",$B$2)=0,"",GETPIVOTDATA("Value",'Pivot_Beveridge''s_Curve'!$A$3,"Date",$A232,"Series Name",C$3,"Unit Name",C$4,"Frequency Name",$B$2))</f>
        <v>4.4000000000000004</v>
      </c>
      <c r="D232" s="6"/>
    </row>
    <row r="233" spans="1:4" x14ac:dyDescent="0.2">
      <c r="A233" s="11">
        <v>39083</v>
      </c>
      <c r="B233" s="41">
        <f>+IF(GETPIVOTDATA("Value",'Pivot_Beveridge''s_Curve'!$A$3,"Date",$A233,"Series Name",B$3,"Unit Name",B$4,"Frequency Name",$B$2)=0,"",GETPIVOTDATA("Value",'Pivot_Beveridge''s_Curve'!$A$3,"Date",$A233,"Series Name",B$3,"Unit Name",B$4,"Frequency Name",$B$2))</f>
        <v>3.4</v>
      </c>
      <c r="C233" s="41">
        <f>+IF(GETPIVOTDATA("Value",'Pivot_Beveridge''s_Curve'!$A$3,"Date",$A233,"Series Name",C$3,"Unit Name",C$4,"Frequency Name",$B$2)=0,"",GETPIVOTDATA("Value",'Pivot_Beveridge''s_Curve'!$A$3,"Date",$A233,"Series Name",C$3,"Unit Name",C$4,"Frequency Name",$B$2))</f>
        <v>4.5</v>
      </c>
      <c r="D233" s="6"/>
    </row>
    <row r="234" spans="1:4" x14ac:dyDescent="0.2">
      <c r="A234" s="11">
        <v>39173</v>
      </c>
      <c r="B234" s="41">
        <f>+IF(GETPIVOTDATA("Value",'Pivot_Beveridge''s_Curve'!$A$3,"Date",$A234,"Series Name",B$3,"Unit Name",B$4,"Frequency Name",$B$2)=0,"",GETPIVOTDATA("Value",'Pivot_Beveridge''s_Curve'!$A$3,"Date",$A234,"Series Name",B$3,"Unit Name",B$4,"Frequency Name",$B$2))</f>
        <v>3.3</v>
      </c>
      <c r="C234" s="41">
        <f>+IF(GETPIVOTDATA("Value",'Pivot_Beveridge''s_Curve'!$A$3,"Date",$A234,"Series Name",C$3,"Unit Name",C$4,"Frequency Name",$B$2)=0,"",GETPIVOTDATA("Value",'Pivot_Beveridge''s_Curve'!$A$3,"Date",$A234,"Series Name",C$3,"Unit Name",C$4,"Frequency Name",$B$2))</f>
        <v>4.5</v>
      </c>
      <c r="D234" s="6"/>
    </row>
    <row r="235" spans="1:4" x14ac:dyDescent="0.2">
      <c r="A235" s="11">
        <v>39264</v>
      </c>
      <c r="B235" s="41">
        <f>+IF(GETPIVOTDATA("Value",'Pivot_Beveridge''s_Curve'!$A$3,"Date",$A235,"Series Name",B$3,"Unit Name",B$4,"Frequency Name",$B$2)=0,"",GETPIVOTDATA("Value",'Pivot_Beveridge''s_Curve'!$A$3,"Date",$A235,"Series Name",B$3,"Unit Name",B$4,"Frequency Name",$B$2))</f>
        <v>3.2</v>
      </c>
      <c r="C235" s="41">
        <f>+IF(GETPIVOTDATA("Value",'Pivot_Beveridge''s_Curve'!$A$3,"Date",$A235,"Series Name",C$3,"Unit Name",C$4,"Frequency Name",$B$2)=0,"",GETPIVOTDATA("Value",'Pivot_Beveridge''s_Curve'!$A$3,"Date",$A235,"Series Name",C$3,"Unit Name",C$4,"Frequency Name",$B$2))</f>
        <v>4.7</v>
      </c>
      <c r="D235" s="6"/>
    </row>
    <row r="236" spans="1:4" x14ac:dyDescent="0.2">
      <c r="A236" s="11">
        <v>39356</v>
      </c>
      <c r="B236" s="41">
        <f>+IF(GETPIVOTDATA("Value",'Pivot_Beveridge''s_Curve'!$A$3,"Date",$A236,"Series Name",B$3,"Unit Name",B$4,"Frequency Name",$B$2)=0,"",GETPIVOTDATA("Value",'Pivot_Beveridge''s_Curve'!$A$3,"Date",$A236,"Series Name",B$3,"Unit Name",B$4,"Frequency Name",$B$2))</f>
        <v>3.2</v>
      </c>
      <c r="C236" s="41">
        <f>+IF(GETPIVOTDATA("Value",'Pivot_Beveridge''s_Curve'!$A$3,"Date",$A236,"Series Name",C$3,"Unit Name",C$4,"Frequency Name",$B$2)=0,"",GETPIVOTDATA("Value",'Pivot_Beveridge''s_Curve'!$A$3,"Date",$A236,"Series Name",C$3,"Unit Name",C$4,"Frequency Name",$B$2))</f>
        <v>4.8</v>
      </c>
      <c r="D236" s="6"/>
    </row>
    <row r="237" spans="1:4" x14ac:dyDescent="0.2">
      <c r="A237" s="11">
        <v>39448</v>
      </c>
      <c r="B237" s="41">
        <f>+IF(GETPIVOTDATA("Value",'Pivot_Beveridge''s_Curve'!$A$3,"Date",$A237,"Series Name",B$3,"Unit Name",B$4,"Frequency Name",$B$2)=0,"",GETPIVOTDATA("Value",'Pivot_Beveridge''s_Curve'!$A$3,"Date",$A237,"Series Name",B$3,"Unit Name",B$4,"Frequency Name",$B$2))</f>
        <v>3.1</v>
      </c>
      <c r="C237" s="41">
        <f>+IF(GETPIVOTDATA("Value",'Pivot_Beveridge''s_Curve'!$A$3,"Date",$A237,"Series Name",C$3,"Unit Name",C$4,"Frequency Name",$B$2)=0,"",GETPIVOTDATA("Value",'Pivot_Beveridge''s_Curve'!$A$3,"Date",$A237,"Series Name",C$3,"Unit Name",C$4,"Frequency Name",$B$2))</f>
        <v>5</v>
      </c>
      <c r="D237" s="6"/>
    </row>
    <row r="238" spans="1:4" x14ac:dyDescent="0.2">
      <c r="A238" s="11">
        <v>39539</v>
      </c>
      <c r="B238" s="41">
        <f>+IF(GETPIVOTDATA("Value",'Pivot_Beveridge''s_Curve'!$A$3,"Date",$A238,"Series Name",B$3,"Unit Name",B$4,"Frequency Name",$B$2)=0,"",GETPIVOTDATA("Value",'Pivot_Beveridge''s_Curve'!$A$3,"Date",$A238,"Series Name",B$3,"Unit Name",B$4,"Frequency Name",$B$2))</f>
        <v>2.8</v>
      </c>
      <c r="C238" s="41">
        <f>+IF(GETPIVOTDATA("Value",'Pivot_Beveridge''s_Curve'!$A$3,"Date",$A238,"Series Name",C$3,"Unit Name",C$4,"Frequency Name",$B$2)=0,"",GETPIVOTDATA("Value",'Pivot_Beveridge''s_Curve'!$A$3,"Date",$A238,"Series Name",C$3,"Unit Name",C$4,"Frequency Name",$B$2))</f>
        <v>5.3</v>
      </c>
      <c r="D238" s="6"/>
    </row>
    <row r="239" spans="1:4" x14ac:dyDescent="0.2">
      <c r="A239" s="11">
        <v>39630</v>
      </c>
      <c r="B239" s="41">
        <f>+IF(GETPIVOTDATA("Value",'Pivot_Beveridge''s_Curve'!$A$3,"Date",$A239,"Series Name",B$3,"Unit Name",B$4,"Frequency Name",$B$2)=0,"",GETPIVOTDATA("Value",'Pivot_Beveridge''s_Curve'!$A$3,"Date",$A239,"Series Name",B$3,"Unit Name",B$4,"Frequency Name",$B$2))</f>
        <v>2.5</v>
      </c>
      <c r="C239" s="41">
        <f>+IF(GETPIVOTDATA("Value",'Pivot_Beveridge''s_Curve'!$A$3,"Date",$A239,"Series Name",C$3,"Unit Name",C$4,"Frequency Name",$B$2)=0,"",GETPIVOTDATA("Value",'Pivot_Beveridge''s_Curve'!$A$3,"Date",$A239,"Series Name",C$3,"Unit Name",C$4,"Frequency Name",$B$2))</f>
        <v>6</v>
      </c>
      <c r="D239" s="6"/>
    </row>
    <row r="240" spans="1:4" x14ac:dyDescent="0.2">
      <c r="A240" s="11">
        <v>39722</v>
      </c>
      <c r="B240" s="41">
        <f>+IF(GETPIVOTDATA("Value",'Pivot_Beveridge''s_Curve'!$A$3,"Date",$A240,"Series Name",B$3,"Unit Name",B$4,"Frequency Name",$B$2)=0,"",GETPIVOTDATA("Value",'Pivot_Beveridge''s_Curve'!$A$3,"Date",$A240,"Series Name",B$3,"Unit Name",B$4,"Frequency Name",$B$2))</f>
        <v>2.2999999999999998</v>
      </c>
      <c r="C240" s="41">
        <f>+IF(GETPIVOTDATA("Value",'Pivot_Beveridge''s_Curve'!$A$3,"Date",$A240,"Series Name",C$3,"Unit Name",C$4,"Frequency Name",$B$2)=0,"",GETPIVOTDATA("Value",'Pivot_Beveridge''s_Curve'!$A$3,"Date",$A240,"Series Name",C$3,"Unit Name",C$4,"Frequency Name",$B$2))</f>
        <v>6.9</v>
      </c>
      <c r="D240" s="6"/>
    </row>
    <row r="241" spans="1:4" x14ac:dyDescent="0.2">
      <c r="A241" s="11">
        <v>39814</v>
      </c>
      <c r="B241" s="41">
        <f>+IF(GETPIVOTDATA("Value",'Pivot_Beveridge''s_Curve'!$A$3,"Date",$A241,"Series Name",B$3,"Unit Name",B$4,"Frequency Name",$B$2)=0,"",GETPIVOTDATA("Value",'Pivot_Beveridge''s_Curve'!$A$3,"Date",$A241,"Series Name",B$3,"Unit Name",B$4,"Frequency Name",$B$2))</f>
        <v>2</v>
      </c>
      <c r="C241" s="41">
        <f>+IF(GETPIVOTDATA("Value",'Pivot_Beveridge''s_Curve'!$A$3,"Date",$A241,"Series Name",C$3,"Unit Name",C$4,"Frequency Name",$B$2)=0,"",GETPIVOTDATA("Value",'Pivot_Beveridge''s_Curve'!$A$3,"Date",$A241,"Series Name",C$3,"Unit Name",C$4,"Frequency Name",$B$2))</f>
        <v>8.3000000000000007</v>
      </c>
      <c r="D241" s="6"/>
    </row>
    <row r="242" spans="1:4" x14ac:dyDescent="0.2">
      <c r="A242" s="11">
        <v>39904</v>
      </c>
      <c r="B242" s="41">
        <f>+IF(GETPIVOTDATA("Value",'Pivot_Beveridge''s_Curve'!$A$3,"Date",$A242,"Series Name",B$3,"Unit Name",B$4,"Frequency Name",$B$2)=0,"",GETPIVOTDATA("Value",'Pivot_Beveridge''s_Curve'!$A$3,"Date",$A242,"Series Name",B$3,"Unit Name",B$4,"Frequency Name",$B$2))</f>
        <v>1.8</v>
      </c>
      <c r="C242" s="41">
        <f>+IF(GETPIVOTDATA("Value",'Pivot_Beveridge''s_Curve'!$A$3,"Date",$A242,"Series Name",C$3,"Unit Name",C$4,"Frequency Name",$B$2)=0,"",GETPIVOTDATA("Value",'Pivot_Beveridge''s_Curve'!$A$3,"Date",$A242,"Series Name",C$3,"Unit Name",C$4,"Frequency Name",$B$2))</f>
        <v>9.3000000000000007</v>
      </c>
      <c r="D242" s="6"/>
    </row>
    <row r="243" spans="1:4" x14ac:dyDescent="0.2">
      <c r="A243" s="11">
        <v>39995</v>
      </c>
      <c r="B243" s="41">
        <f>+IF(GETPIVOTDATA("Value",'Pivot_Beveridge''s_Curve'!$A$3,"Date",$A243,"Series Name",B$3,"Unit Name",B$4,"Frequency Name",$B$2)=0,"",GETPIVOTDATA("Value",'Pivot_Beveridge''s_Curve'!$A$3,"Date",$A243,"Series Name",B$3,"Unit Name",B$4,"Frequency Name",$B$2))</f>
        <v>1.8</v>
      </c>
      <c r="C243" s="41">
        <f>+IF(GETPIVOTDATA("Value",'Pivot_Beveridge''s_Curve'!$A$3,"Date",$A243,"Series Name",C$3,"Unit Name",C$4,"Frequency Name",$B$2)=0,"",GETPIVOTDATA("Value",'Pivot_Beveridge''s_Curve'!$A$3,"Date",$A243,"Series Name",C$3,"Unit Name",C$4,"Frequency Name",$B$2))</f>
        <v>9.6</v>
      </c>
      <c r="D243" s="6"/>
    </row>
    <row r="244" spans="1:4" x14ac:dyDescent="0.2">
      <c r="A244" s="11">
        <v>40087</v>
      </c>
      <c r="B244" s="41">
        <f>+IF(GETPIVOTDATA("Value",'Pivot_Beveridge''s_Curve'!$A$3,"Date",$A244,"Series Name",B$3,"Unit Name",B$4,"Frequency Name",$B$2)=0,"",GETPIVOTDATA("Value",'Pivot_Beveridge''s_Curve'!$A$3,"Date",$A244,"Series Name",B$3,"Unit Name",B$4,"Frequency Name",$B$2))</f>
        <v>1.9</v>
      </c>
      <c r="C244" s="41">
        <f>+IF(GETPIVOTDATA("Value",'Pivot_Beveridge''s_Curve'!$A$3,"Date",$A244,"Series Name",C$3,"Unit Name",C$4,"Frequency Name",$B$2)=0,"",GETPIVOTDATA("Value",'Pivot_Beveridge''s_Curve'!$A$3,"Date",$A244,"Series Name",C$3,"Unit Name",C$4,"Frequency Name",$B$2))</f>
        <v>9.9</v>
      </c>
      <c r="D244" s="6"/>
    </row>
    <row r="245" spans="1:4" x14ac:dyDescent="0.2">
      <c r="A245" s="11">
        <v>40179</v>
      </c>
      <c r="B245" s="41">
        <f>+IF(GETPIVOTDATA("Value",'Pivot_Beveridge''s_Curve'!$A$3,"Date",$A245,"Series Name",B$3,"Unit Name",B$4,"Frequency Name",$B$2)=0,"",GETPIVOTDATA("Value",'Pivot_Beveridge''s_Curve'!$A$3,"Date",$A245,"Series Name",B$3,"Unit Name",B$4,"Frequency Name",$B$2))</f>
        <v>2</v>
      </c>
      <c r="C245" s="41">
        <f>+IF(GETPIVOTDATA("Value",'Pivot_Beveridge''s_Curve'!$A$3,"Date",$A245,"Series Name",C$3,"Unit Name",C$4,"Frequency Name",$B$2)=0,"",GETPIVOTDATA("Value",'Pivot_Beveridge''s_Curve'!$A$3,"Date",$A245,"Series Name",C$3,"Unit Name",C$4,"Frequency Name",$B$2))</f>
        <v>9.8000000000000007</v>
      </c>
      <c r="D245" s="6"/>
    </row>
    <row r="246" spans="1:4" x14ac:dyDescent="0.2">
      <c r="A246" s="11">
        <v>40269</v>
      </c>
      <c r="B246" s="41">
        <f>+IF(GETPIVOTDATA("Value",'Pivot_Beveridge''s_Curve'!$A$3,"Date",$A246,"Series Name",B$3,"Unit Name",B$4,"Frequency Name",$B$2)=0,"",GETPIVOTDATA("Value",'Pivot_Beveridge''s_Curve'!$A$3,"Date",$A246,"Series Name",B$3,"Unit Name",B$4,"Frequency Name",$B$2))</f>
        <v>2.2000000000000002</v>
      </c>
      <c r="C246" s="41">
        <f>+IF(GETPIVOTDATA("Value",'Pivot_Beveridge''s_Curve'!$A$3,"Date",$A246,"Series Name",C$3,"Unit Name",C$4,"Frequency Name",$B$2)=0,"",GETPIVOTDATA("Value",'Pivot_Beveridge''s_Curve'!$A$3,"Date",$A246,"Series Name",C$3,"Unit Name",C$4,"Frequency Name",$B$2))</f>
        <v>9.6</v>
      </c>
      <c r="D246" s="6"/>
    </row>
    <row r="247" spans="1:4" x14ac:dyDescent="0.2">
      <c r="A247" s="11">
        <v>40360</v>
      </c>
      <c r="B247" s="41">
        <f>+IF(GETPIVOTDATA("Value",'Pivot_Beveridge''s_Curve'!$A$3,"Date",$A247,"Series Name",B$3,"Unit Name",B$4,"Frequency Name",$B$2)=0,"",GETPIVOTDATA("Value",'Pivot_Beveridge''s_Curve'!$A$3,"Date",$A247,"Series Name",B$3,"Unit Name",B$4,"Frequency Name",$B$2))</f>
        <v>2.2000000000000002</v>
      </c>
      <c r="C247" s="41">
        <f>+IF(GETPIVOTDATA("Value",'Pivot_Beveridge''s_Curve'!$A$3,"Date",$A247,"Series Name",C$3,"Unit Name",C$4,"Frequency Name",$B$2)=0,"",GETPIVOTDATA("Value",'Pivot_Beveridge''s_Curve'!$A$3,"Date",$A247,"Series Name",C$3,"Unit Name",C$4,"Frequency Name",$B$2))</f>
        <v>9.5</v>
      </c>
      <c r="D247" s="6"/>
    </row>
    <row r="248" spans="1:4" x14ac:dyDescent="0.2">
      <c r="A248" s="11">
        <v>40452</v>
      </c>
      <c r="B248" s="41">
        <f>+IF(GETPIVOTDATA("Value",'Pivot_Beveridge''s_Curve'!$A$3,"Date",$A248,"Series Name",B$3,"Unit Name",B$4,"Frequency Name",$B$2)=0,"",GETPIVOTDATA("Value",'Pivot_Beveridge''s_Curve'!$A$3,"Date",$A248,"Series Name",B$3,"Unit Name",B$4,"Frequency Name",$B$2))</f>
        <v>2.4</v>
      </c>
      <c r="C248" s="41">
        <f>+IF(GETPIVOTDATA("Value",'Pivot_Beveridge''s_Curve'!$A$3,"Date",$A248,"Series Name",C$3,"Unit Name",C$4,"Frequency Name",$B$2)=0,"",GETPIVOTDATA("Value",'Pivot_Beveridge''s_Curve'!$A$3,"Date",$A248,"Series Name",C$3,"Unit Name",C$4,"Frequency Name",$B$2))</f>
        <v>9.5</v>
      </c>
      <c r="D248" s="6"/>
    </row>
    <row r="249" spans="1:4" x14ac:dyDescent="0.2">
      <c r="A249" s="11">
        <v>40544</v>
      </c>
      <c r="B249" s="41">
        <f>+IF(GETPIVOTDATA("Value",'Pivot_Beveridge''s_Curve'!$A$3,"Date",$A249,"Series Name",B$3,"Unit Name",B$4,"Frequency Name",$B$2)=0,"",GETPIVOTDATA("Value",'Pivot_Beveridge''s_Curve'!$A$3,"Date",$A249,"Series Name",B$3,"Unit Name",B$4,"Frequency Name",$B$2))</f>
        <v>2.4</v>
      </c>
      <c r="C249" s="41">
        <f>+IF(GETPIVOTDATA("Value",'Pivot_Beveridge''s_Curve'!$A$3,"Date",$A249,"Series Name",C$3,"Unit Name",C$4,"Frequency Name",$B$2)=0,"",GETPIVOTDATA("Value",'Pivot_Beveridge''s_Curve'!$A$3,"Date",$A249,"Series Name",C$3,"Unit Name",C$4,"Frequency Name",$B$2))</f>
        <v>9</v>
      </c>
      <c r="D249" s="6"/>
    </row>
    <row r="250" spans="1:4" x14ac:dyDescent="0.2">
      <c r="A250" s="11">
        <v>40634</v>
      </c>
      <c r="B250" s="41">
        <f>+IF(GETPIVOTDATA("Value",'Pivot_Beveridge''s_Curve'!$A$3,"Date",$A250,"Series Name",B$3,"Unit Name",B$4,"Frequency Name",$B$2)=0,"",GETPIVOTDATA("Value",'Pivot_Beveridge''s_Curve'!$A$3,"Date",$A250,"Series Name",B$3,"Unit Name",B$4,"Frequency Name",$B$2))</f>
        <v>2.5</v>
      </c>
      <c r="C250" s="41">
        <f>+IF(GETPIVOTDATA("Value",'Pivot_Beveridge''s_Curve'!$A$3,"Date",$A250,"Series Name",C$3,"Unit Name",C$4,"Frequency Name",$B$2)=0,"",GETPIVOTDATA("Value",'Pivot_Beveridge''s_Curve'!$A$3,"Date",$A250,"Series Name",C$3,"Unit Name",C$4,"Frequency Name",$B$2))</f>
        <v>9.1</v>
      </c>
      <c r="D250" s="6"/>
    </row>
    <row r="251" spans="1:4" x14ac:dyDescent="0.2">
      <c r="A251" s="11">
        <v>40725</v>
      </c>
      <c r="B251" s="41">
        <f>+IF(GETPIVOTDATA("Value",'Pivot_Beveridge''s_Curve'!$A$3,"Date",$A251,"Series Name",B$3,"Unit Name",B$4,"Frequency Name",$B$2)=0,"",GETPIVOTDATA("Value",'Pivot_Beveridge''s_Curve'!$A$3,"Date",$A251,"Series Name",B$3,"Unit Name",B$4,"Frequency Name",$B$2))</f>
        <v>2.7</v>
      </c>
      <c r="C251" s="41">
        <f>+IF(GETPIVOTDATA("Value",'Pivot_Beveridge''s_Curve'!$A$3,"Date",$A251,"Series Name",C$3,"Unit Name",C$4,"Frequency Name",$B$2)=0,"",GETPIVOTDATA("Value",'Pivot_Beveridge''s_Curve'!$A$3,"Date",$A251,"Series Name",C$3,"Unit Name",C$4,"Frequency Name",$B$2))</f>
        <v>9</v>
      </c>
      <c r="D251" s="6"/>
    </row>
    <row r="252" spans="1:4" x14ac:dyDescent="0.2">
      <c r="A252" s="11">
        <v>40817</v>
      </c>
      <c r="B252" s="41">
        <f>+IF(GETPIVOTDATA("Value",'Pivot_Beveridge''s_Curve'!$A$3,"Date",$A252,"Series Name",B$3,"Unit Name",B$4,"Frequency Name",$B$2)=0,"",GETPIVOTDATA("Value",'Pivot_Beveridge''s_Curve'!$A$3,"Date",$A252,"Series Name",B$3,"Unit Name",B$4,"Frequency Name",$B$2))</f>
        <v>2.7</v>
      </c>
      <c r="C252" s="41">
        <f>+IF(GETPIVOTDATA("Value",'Pivot_Beveridge''s_Curve'!$A$3,"Date",$A252,"Series Name",C$3,"Unit Name",C$4,"Frequency Name",$B$2)=0,"",GETPIVOTDATA("Value",'Pivot_Beveridge''s_Curve'!$A$3,"Date",$A252,"Series Name",C$3,"Unit Name",C$4,"Frequency Name",$B$2))</f>
        <v>8.6</v>
      </c>
      <c r="D252" s="6"/>
    </row>
    <row r="253" spans="1:4" x14ac:dyDescent="0.2">
      <c r="A253" s="11">
        <v>40909</v>
      </c>
      <c r="B253" s="41">
        <f>+IF(GETPIVOTDATA("Value",'Pivot_Beveridge''s_Curve'!$A$3,"Date",$A253,"Series Name",B$3,"Unit Name",B$4,"Frequency Name",$B$2)=0,"",GETPIVOTDATA("Value",'Pivot_Beveridge''s_Curve'!$A$3,"Date",$A253,"Series Name",B$3,"Unit Name",B$4,"Frequency Name",$B$2))</f>
        <v>2.8</v>
      </c>
      <c r="C253" s="41">
        <f>+IF(GETPIVOTDATA("Value",'Pivot_Beveridge''s_Curve'!$A$3,"Date",$A253,"Series Name",C$3,"Unit Name",C$4,"Frequency Name",$B$2)=0,"",GETPIVOTDATA("Value",'Pivot_Beveridge''s_Curve'!$A$3,"Date",$A253,"Series Name",C$3,"Unit Name",C$4,"Frequency Name",$B$2))</f>
        <v>8.3000000000000007</v>
      </c>
      <c r="D253" s="6"/>
    </row>
    <row r="254" spans="1:4" x14ac:dyDescent="0.2">
      <c r="A254" s="11">
        <v>41000</v>
      </c>
      <c r="B254" s="41">
        <f>+IF(GETPIVOTDATA("Value",'Pivot_Beveridge''s_Curve'!$A$3,"Date",$A254,"Series Name",B$3,"Unit Name",B$4,"Frequency Name",$B$2)=0,"",GETPIVOTDATA("Value",'Pivot_Beveridge''s_Curve'!$A$3,"Date",$A254,"Series Name",B$3,"Unit Name",B$4,"Frequency Name",$B$2))</f>
        <v>2.8</v>
      </c>
      <c r="C254" s="41">
        <f>+IF(GETPIVOTDATA("Value",'Pivot_Beveridge''s_Curve'!$A$3,"Date",$A254,"Series Name",C$3,"Unit Name",C$4,"Frequency Name",$B$2)=0,"",GETPIVOTDATA("Value",'Pivot_Beveridge''s_Curve'!$A$3,"Date",$A254,"Series Name",C$3,"Unit Name",C$4,"Frequency Name",$B$2))</f>
        <v>8.1999999999999993</v>
      </c>
      <c r="D254" s="6"/>
    </row>
    <row r="255" spans="1:4" x14ac:dyDescent="0.2">
      <c r="A255" s="11">
        <v>41091</v>
      </c>
      <c r="B255" s="41">
        <f>+IF(GETPIVOTDATA("Value",'Pivot_Beveridge''s_Curve'!$A$3,"Date",$A255,"Series Name",B$3,"Unit Name",B$4,"Frequency Name",$B$2)=0,"",GETPIVOTDATA("Value",'Pivot_Beveridge''s_Curve'!$A$3,"Date",$A255,"Series Name",B$3,"Unit Name",B$4,"Frequency Name",$B$2))</f>
        <v>2.8</v>
      </c>
      <c r="C255" s="41">
        <f>+IF(GETPIVOTDATA("Value",'Pivot_Beveridge''s_Curve'!$A$3,"Date",$A255,"Series Name",C$3,"Unit Name",C$4,"Frequency Name",$B$2)=0,"",GETPIVOTDATA("Value",'Pivot_Beveridge''s_Curve'!$A$3,"Date",$A255,"Series Name",C$3,"Unit Name",C$4,"Frequency Name",$B$2))</f>
        <v>8</v>
      </c>
      <c r="D255" s="6"/>
    </row>
    <row r="256" spans="1:4" x14ac:dyDescent="0.2">
      <c r="A256" s="11">
        <v>41183</v>
      </c>
      <c r="B256" s="41">
        <f>+IF(GETPIVOTDATA("Value",'Pivot_Beveridge''s_Curve'!$A$3,"Date",$A256,"Series Name",B$3,"Unit Name",B$4,"Frequency Name",$B$2)=0,"",GETPIVOTDATA("Value",'Pivot_Beveridge''s_Curve'!$A$3,"Date",$A256,"Series Name",B$3,"Unit Name",B$4,"Frequency Name",$B$2))</f>
        <v>2.8</v>
      </c>
      <c r="C256" s="41">
        <f>+IF(GETPIVOTDATA("Value",'Pivot_Beveridge''s_Curve'!$A$3,"Date",$A256,"Series Name",C$3,"Unit Name",C$4,"Frequency Name",$B$2)=0,"",GETPIVOTDATA("Value",'Pivot_Beveridge''s_Curve'!$A$3,"Date",$A256,"Series Name",C$3,"Unit Name",C$4,"Frequency Name",$B$2))</f>
        <v>7.8</v>
      </c>
      <c r="D256" s="6"/>
    </row>
    <row r="257" spans="1:4" x14ac:dyDescent="0.2">
      <c r="A257" s="11">
        <v>41275</v>
      </c>
      <c r="B257" s="41">
        <f>+IF(GETPIVOTDATA("Value",'Pivot_Beveridge''s_Curve'!$A$3,"Date",$A257,"Series Name",B$3,"Unit Name",B$4,"Frequency Name",$B$2)=0,"",GETPIVOTDATA("Value",'Pivot_Beveridge''s_Curve'!$A$3,"Date",$A257,"Series Name",B$3,"Unit Name",B$4,"Frequency Name",$B$2))</f>
        <v>2.9</v>
      </c>
      <c r="C257" s="41">
        <f>+IF(GETPIVOTDATA("Value",'Pivot_Beveridge''s_Curve'!$A$3,"Date",$A257,"Series Name",C$3,"Unit Name",C$4,"Frequency Name",$B$2)=0,"",GETPIVOTDATA("Value",'Pivot_Beveridge''s_Curve'!$A$3,"Date",$A257,"Series Name",C$3,"Unit Name",C$4,"Frequency Name",$B$2))</f>
        <v>7.7</v>
      </c>
      <c r="D257" s="6"/>
    </row>
    <row r="258" spans="1:4" x14ac:dyDescent="0.2">
      <c r="A258" s="11">
        <v>41365</v>
      </c>
      <c r="B258" s="41">
        <f>+IF(GETPIVOTDATA("Value",'Pivot_Beveridge''s_Curve'!$A$3,"Date",$A258,"Series Name",B$3,"Unit Name",B$4,"Frequency Name",$B$2)=0,"",GETPIVOTDATA("Value",'Pivot_Beveridge''s_Curve'!$A$3,"Date",$A258,"Series Name",B$3,"Unit Name",B$4,"Frequency Name",$B$2))</f>
        <v>3</v>
      </c>
      <c r="C258" s="41">
        <f>+IF(GETPIVOTDATA("Value",'Pivot_Beveridge''s_Curve'!$A$3,"Date",$A258,"Series Name",C$3,"Unit Name",C$4,"Frequency Name",$B$2)=0,"",GETPIVOTDATA("Value",'Pivot_Beveridge''s_Curve'!$A$3,"Date",$A258,"Series Name",C$3,"Unit Name",C$4,"Frequency Name",$B$2))</f>
        <v>7.5</v>
      </c>
      <c r="D258" s="6"/>
    </row>
    <row r="259" spans="1:4" x14ac:dyDescent="0.2">
      <c r="A259" s="11">
        <v>41456</v>
      </c>
      <c r="B259" s="41">
        <f>+IF(GETPIVOTDATA("Value",'Pivot_Beveridge''s_Curve'!$A$3,"Date",$A259,"Series Name",B$3,"Unit Name",B$4,"Frequency Name",$B$2)=0,"",GETPIVOTDATA("Value",'Pivot_Beveridge''s_Curve'!$A$3,"Date",$A259,"Series Name",B$3,"Unit Name",B$4,"Frequency Name",$B$2))</f>
        <v>2.9</v>
      </c>
      <c r="C259" s="41">
        <f>+IF(GETPIVOTDATA("Value",'Pivot_Beveridge''s_Curve'!$A$3,"Date",$A259,"Series Name",C$3,"Unit Name",C$4,"Frequency Name",$B$2)=0,"",GETPIVOTDATA("Value",'Pivot_Beveridge''s_Curve'!$A$3,"Date",$A259,"Series Name",C$3,"Unit Name",C$4,"Frequency Name",$B$2))</f>
        <v>7.2</v>
      </c>
      <c r="D259" s="6"/>
    </row>
    <row r="260" spans="1:4" x14ac:dyDescent="0.2">
      <c r="A260" s="11">
        <v>41548</v>
      </c>
      <c r="B260" s="41">
        <f>+IF(GETPIVOTDATA("Value",'Pivot_Beveridge''s_Curve'!$A$3,"Date",$A260,"Series Name",B$3,"Unit Name",B$4,"Frequency Name",$B$2)=0,"",GETPIVOTDATA("Value",'Pivot_Beveridge''s_Curve'!$A$3,"Date",$A260,"Series Name",B$3,"Unit Name",B$4,"Frequency Name",$B$2))</f>
        <v>2.9</v>
      </c>
      <c r="C260" s="41">
        <f>+IF(GETPIVOTDATA("Value",'Pivot_Beveridge''s_Curve'!$A$3,"Date",$A260,"Series Name",C$3,"Unit Name",C$4,"Frequency Name",$B$2)=0,"",GETPIVOTDATA("Value",'Pivot_Beveridge''s_Curve'!$A$3,"Date",$A260,"Series Name",C$3,"Unit Name",C$4,"Frequency Name",$B$2))</f>
        <v>6.9</v>
      </c>
      <c r="D260" s="6"/>
    </row>
    <row r="261" spans="1:4" x14ac:dyDescent="0.2">
      <c r="A261" s="11">
        <v>41640</v>
      </c>
      <c r="B261" s="41">
        <f>+IF(GETPIVOTDATA("Value",'Pivot_Beveridge''s_Curve'!$A$3,"Date",$A261,"Series Name",B$3,"Unit Name",B$4,"Frequency Name",$B$2)=0,"",GETPIVOTDATA("Value",'Pivot_Beveridge''s_Curve'!$A$3,"Date",$A261,"Series Name",B$3,"Unit Name",B$4,"Frequency Name",$B$2))</f>
        <v>3</v>
      </c>
      <c r="C261" s="41">
        <f>+IF(GETPIVOTDATA("Value",'Pivot_Beveridge''s_Curve'!$A$3,"Date",$A261,"Series Name",C$3,"Unit Name",C$4,"Frequency Name",$B$2)=0,"",GETPIVOTDATA("Value",'Pivot_Beveridge''s_Curve'!$A$3,"Date",$A261,"Series Name",C$3,"Unit Name",C$4,"Frequency Name",$B$2))</f>
        <v>6.7</v>
      </c>
      <c r="D261" s="6"/>
    </row>
    <row r="262" spans="1:4" x14ac:dyDescent="0.2">
      <c r="A262" s="11">
        <v>41730</v>
      </c>
      <c r="B262" s="41">
        <f>+IF(GETPIVOTDATA("Value",'Pivot_Beveridge''s_Curve'!$A$3,"Date",$A262,"Series Name",B$3,"Unit Name",B$4,"Frequency Name",$B$2)=0,"",GETPIVOTDATA("Value",'Pivot_Beveridge''s_Curve'!$A$3,"Date",$A262,"Series Name",B$3,"Unit Name",B$4,"Frequency Name",$B$2))</f>
        <v>3.3</v>
      </c>
      <c r="C262" s="41">
        <f>+IF(GETPIVOTDATA("Value",'Pivot_Beveridge''s_Curve'!$A$3,"Date",$A262,"Series Name",C$3,"Unit Name",C$4,"Frequency Name",$B$2)=0,"",GETPIVOTDATA("Value",'Pivot_Beveridge''s_Curve'!$A$3,"Date",$A262,"Series Name",C$3,"Unit Name",C$4,"Frequency Name",$B$2))</f>
        <v>6.2</v>
      </c>
      <c r="D262" s="6"/>
    </row>
    <row r="263" spans="1:4" x14ac:dyDescent="0.2">
      <c r="A263" s="11">
        <v>41821</v>
      </c>
      <c r="B263" s="41">
        <f>+IF(GETPIVOTDATA("Value",'Pivot_Beveridge''s_Curve'!$A$3,"Date",$A263,"Series Name",B$3,"Unit Name",B$4,"Frequency Name",$B$2)=0,"",GETPIVOTDATA("Value",'Pivot_Beveridge''s_Curve'!$A$3,"Date",$A263,"Series Name",B$3,"Unit Name",B$4,"Frequency Name",$B$2))</f>
        <v>3.5</v>
      </c>
      <c r="C263" s="41">
        <f>+IF(GETPIVOTDATA("Value",'Pivot_Beveridge''s_Curve'!$A$3,"Date",$A263,"Series Name",C$3,"Unit Name",C$4,"Frequency Name",$B$2)=0,"",GETPIVOTDATA("Value",'Pivot_Beveridge''s_Curve'!$A$3,"Date",$A263,"Series Name",C$3,"Unit Name",C$4,"Frequency Name",$B$2))</f>
        <v>6.1</v>
      </c>
      <c r="D263" s="6"/>
    </row>
    <row r="264" spans="1:4" x14ac:dyDescent="0.2">
      <c r="A264" s="11">
        <v>41913</v>
      </c>
      <c r="B264" s="41">
        <f>+IF(GETPIVOTDATA("Value",'Pivot_Beveridge''s_Curve'!$A$3,"Date",$A264,"Series Name",B$3,"Unit Name",B$4,"Frequency Name",$B$2)=0,"",GETPIVOTDATA("Value",'Pivot_Beveridge''s_Curve'!$A$3,"Date",$A264,"Series Name",B$3,"Unit Name",B$4,"Frequency Name",$B$2))</f>
        <v>3.4</v>
      </c>
      <c r="C264" s="41">
        <f>+IF(GETPIVOTDATA("Value",'Pivot_Beveridge''s_Curve'!$A$3,"Date",$A264,"Series Name",C$3,"Unit Name",C$4,"Frequency Name",$B$2)=0,"",GETPIVOTDATA("Value",'Pivot_Beveridge''s_Curve'!$A$3,"Date",$A264,"Series Name",C$3,"Unit Name",C$4,"Frequency Name",$B$2))</f>
        <v>5.7</v>
      </c>
      <c r="D264" s="6"/>
    </row>
    <row r="265" spans="1:4" x14ac:dyDescent="0.2">
      <c r="A265" s="11">
        <v>42005</v>
      </c>
      <c r="B265" s="41">
        <f>+IF(GETPIVOTDATA("Value",'Pivot_Beveridge''s_Curve'!$A$3,"Date",$A265,"Series Name",B$3,"Unit Name",B$4,"Frequency Name",$B$2)=0,"",GETPIVOTDATA("Value",'Pivot_Beveridge''s_Curve'!$A$3,"Date",$A265,"Series Name",B$3,"Unit Name",B$4,"Frequency Name",$B$2))</f>
        <v>3.7</v>
      </c>
      <c r="C265" s="41">
        <f>+IF(GETPIVOTDATA("Value",'Pivot_Beveridge''s_Curve'!$A$3,"Date",$A265,"Series Name",C$3,"Unit Name",C$4,"Frequency Name",$B$2)=0,"",GETPIVOTDATA("Value",'Pivot_Beveridge''s_Curve'!$A$3,"Date",$A265,"Series Name",C$3,"Unit Name",C$4,"Frequency Name",$B$2))</f>
        <v>5.5</v>
      </c>
      <c r="D265" s="6"/>
    </row>
    <row r="266" spans="1:4" x14ac:dyDescent="0.2">
      <c r="A266" s="11">
        <v>42095</v>
      </c>
      <c r="B266" s="41">
        <f>+IF(GETPIVOTDATA("Value",'Pivot_Beveridge''s_Curve'!$A$3,"Date",$A266,"Series Name",B$3,"Unit Name",B$4,"Frequency Name",$B$2)=0,"",GETPIVOTDATA("Value",'Pivot_Beveridge''s_Curve'!$A$3,"Date",$A266,"Series Name",B$3,"Unit Name",B$4,"Frequency Name",$B$2))</f>
        <v>3.7</v>
      </c>
      <c r="C266" s="41">
        <f>+IF(GETPIVOTDATA("Value",'Pivot_Beveridge''s_Curve'!$A$3,"Date",$A266,"Series Name",C$3,"Unit Name",C$4,"Frequency Name",$B$2)=0,"",GETPIVOTDATA("Value",'Pivot_Beveridge''s_Curve'!$A$3,"Date",$A266,"Series Name",C$3,"Unit Name",C$4,"Frequency Name",$B$2))</f>
        <v>5.4</v>
      </c>
      <c r="D266" s="6"/>
    </row>
    <row r="267" spans="1:4" x14ac:dyDescent="0.2">
      <c r="A267" s="11">
        <v>42186</v>
      </c>
      <c r="B267" s="41">
        <f>+IF(GETPIVOTDATA("Value",'Pivot_Beveridge''s_Curve'!$A$3,"Date",$A267,"Series Name",B$3,"Unit Name",B$4,"Frequency Name",$B$2)=0,"",GETPIVOTDATA("Value",'Pivot_Beveridge''s_Curve'!$A$3,"Date",$A267,"Series Name",B$3,"Unit Name",B$4,"Frequency Name",$B$2))</f>
        <v>3.8</v>
      </c>
      <c r="C267" s="41">
        <f>+IF(GETPIVOTDATA("Value",'Pivot_Beveridge''s_Curve'!$A$3,"Date",$A267,"Series Name",C$3,"Unit Name",C$4,"Frequency Name",$B$2)=0,"",GETPIVOTDATA("Value",'Pivot_Beveridge''s_Curve'!$A$3,"Date",$A267,"Series Name",C$3,"Unit Name",C$4,"Frequency Name",$B$2))</f>
        <v>5.0999999999999996</v>
      </c>
      <c r="D267" s="6"/>
    </row>
    <row r="268" spans="1:4" x14ac:dyDescent="0.2">
      <c r="A268" s="11">
        <v>42278</v>
      </c>
      <c r="B268" s="41">
        <f>+IF(GETPIVOTDATA("Value",'Pivot_Beveridge''s_Curve'!$A$3,"Date",$A268,"Series Name",B$3,"Unit Name",B$4,"Frequency Name",$B$2)=0,"",GETPIVOTDATA("Value",'Pivot_Beveridge''s_Curve'!$A$3,"Date",$A268,"Series Name",B$3,"Unit Name",B$4,"Frequency Name",$B$2))</f>
        <v>3.9</v>
      </c>
      <c r="C268" s="41">
        <f>+IF(GETPIVOTDATA("Value",'Pivot_Beveridge''s_Curve'!$A$3,"Date",$A268,"Series Name",C$3,"Unit Name",C$4,"Frequency Name",$B$2)=0,"",GETPIVOTDATA("Value",'Pivot_Beveridge''s_Curve'!$A$3,"Date",$A268,"Series Name",C$3,"Unit Name",C$4,"Frequency Name",$B$2))</f>
        <v>5</v>
      </c>
      <c r="D268" s="6"/>
    </row>
    <row r="269" spans="1:4" x14ac:dyDescent="0.2">
      <c r="A269" s="11">
        <v>42370</v>
      </c>
      <c r="B269" s="41">
        <f>+IF(GETPIVOTDATA("Value",'Pivot_Beveridge''s_Curve'!$A$3,"Date",$A269,"Series Name",B$3,"Unit Name",B$4,"Frequency Name",$B$2)=0,"",GETPIVOTDATA("Value",'Pivot_Beveridge''s_Curve'!$A$3,"Date",$A269,"Series Name",B$3,"Unit Name",B$4,"Frequency Name",$B$2))</f>
        <v>4</v>
      </c>
      <c r="C269" s="41">
        <f>+IF(GETPIVOTDATA("Value",'Pivot_Beveridge''s_Curve'!$A$3,"Date",$A269,"Series Name",C$3,"Unit Name",C$4,"Frequency Name",$B$2)=0,"",GETPIVOTDATA("Value",'Pivot_Beveridge''s_Curve'!$A$3,"Date",$A269,"Series Name",C$3,"Unit Name",C$4,"Frequency Name",$B$2))</f>
        <v>4.9000000000000004</v>
      </c>
      <c r="D269" s="6"/>
    </row>
    <row r="270" spans="1:4" x14ac:dyDescent="0.2">
      <c r="A270" s="11">
        <v>42461</v>
      </c>
      <c r="B270" s="41">
        <f>+IF(GETPIVOTDATA("Value",'Pivot_Beveridge''s_Curve'!$A$3,"Date",$A270,"Series Name",B$3,"Unit Name",B$4,"Frequency Name",$B$2)=0,"",GETPIVOTDATA("Value",'Pivot_Beveridge''s_Curve'!$A$3,"Date",$A270,"Series Name",B$3,"Unit Name",B$4,"Frequency Name",$B$2))</f>
        <v>3.9</v>
      </c>
      <c r="C270" s="41">
        <f>+IF(GETPIVOTDATA("Value",'Pivot_Beveridge''s_Curve'!$A$3,"Date",$A270,"Series Name",C$3,"Unit Name",C$4,"Frequency Name",$B$2)=0,"",GETPIVOTDATA("Value",'Pivot_Beveridge''s_Curve'!$A$3,"Date",$A270,"Series Name",C$3,"Unit Name",C$4,"Frequency Name",$B$2))</f>
        <v>4.9000000000000004</v>
      </c>
      <c r="D270" s="6"/>
    </row>
    <row r="271" spans="1:4" x14ac:dyDescent="0.2">
      <c r="A271" s="11">
        <v>42552</v>
      </c>
      <c r="B271" s="41">
        <f>+IF(GETPIVOTDATA("Value",'Pivot_Beveridge''s_Curve'!$A$3,"Date",$A271,"Series Name",B$3,"Unit Name",B$4,"Frequency Name",$B$2)=0,"",GETPIVOTDATA("Value",'Pivot_Beveridge''s_Curve'!$A$3,"Date",$A271,"Series Name",B$3,"Unit Name",B$4,"Frequency Name",$B$2))</f>
        <v>3.9</v>
      </c>
      <c r="C271" s="41">
        <f>+IF(GETPIVOTDATA("Value",'Pivot_Beveridge''s_Curve'!$A$3,"Date",$A271,"Series Name",C$3,"Unit Name",C$4,"Frequency Name",$B$2)=0,"",GETPIVOTDATA("Value",'Pivot_Beveridge''s_Curve'!$A$3,"Date",$A271,"Series Name",C$3,"Unit Name",C$4,"Frequency Name",$B$2))</f>
        <v>4.9000000000000004</v>
      </c>
      <c r="D271" s="6"/>
    </row>
    <row r="272" spans="1:4" x14ac:dyDescent="0.2">
      <c r="A272" s="11">
        <v>42644</v>
      </c>
      <c r="B272" s="41">
        <f>+IF(GETPIVOTDATA("Value",'Pivot_Beveridge''s_Curve'!$A$3,"Date",$A272,"Series Name",B$3,"Unit Name",B$4,"Frequency Name",$B$2)=0,"",GETPIVOTDATA("Value",'Pivot_Beveridge''s_Curve'!$A$3,"Date",$A272,"Series Name",B$3,"Unit Name",B$4,"Frequency Name",$B$2))</f>
        <v>3.9</v>
      </c>
      <c r="C272" s="41">
        <f>+IF(GETPIVOTDATA("Value",'Pivot_Beveridge''s_Curve'!$A$3,"Date",$A272,"Series Name",C$3,"Unit Name",C$4,"Frequency Name",$B$2)=0,"",GETPIVOTDATA("Value",'Pivot_Beveridge''s_Curve'!$A$3,"Date",$A272,"Series Name",C$3,"Unit Name",C$4,"Frequency Name",$B$2))</f>
        <v>4.8</v>
      </c>
      <c r="D272" s="6"/>
    </row>
    <row r="273" spans="1:4" x14ac:dyDescent="0.2">
      <c r="A273" s="11">
        <v>42736</v>
      </c>
      <c r="B273" s="41">
        <f>+IF(GETPIVOTDATA("Value",'Pivot_Beveridge''s_Curve'!$A$3,"Date",$A273,"Series Name",B$3,"Unit Name",B$4,"Frequency Name",$B$2)=0,"",GETPIVOTDATA("Value",'Pivot_Beveridge''s_Curve'!$A$3,"Date",$A273,"Series Name",B$3,"Unit Name",B$4,"Frequency Name",$B$2))</f>
        <v>3.8</v>
      </c>
      <c r="C273" s="41">
        <f>+IF(GETPIVOTDATA("Value",'Pivot_Beveridge''s_Curve'!$A$3,"Date",$A273,"Series Name",C$3,"Unit Name",C$4,"Frequency Name",$B$2)=0,"",GETPIVOTDATA("Value",'Pivot_Beveridge''s_Curve'!$A$3,"Date",$A273,"Series Name",C$3,"Unit Name",C$4,"Frequency Name",$B$2))</f>
        <v>4.5999999999999996</v>
      </c>
      <c r="D273" s="6"/>
    </row>
    <row r="274" spans="1:4" x14ac:dyDescent="0.2">
      <c r="A274" s="11">
        <v>42826</v>
      </c>
      <c r="B274" s="41">
        <f>+IF(GETPIVOTDATA("Value",'Pivot_Beveridge''s_Curve'!$A$3,"Date",$A274,"Series Name",B$3,"Unit Name",B$4,"Frequency Name",$B$2)=0,"",GETPIVOTDATA("Value",'Pivot_Beveridge''s_Curve'!$A$3,"Date",$A274,"Series Name",B$3,"Unit Name",B$4,"Frequency Name",$B$2))</f>
        <v>4</v>
      </c>
      <c r="C274" s="41">
        <f>+IF(GETPIVOTDATA("Value",'Pivot_Beveridge''s_Curve'!$A$3,"Date",$A274,"Series Name",C$3,"Unit Name",C$4,"Frequency Name",$B$2)=0,"",GETPIVOTDATA("Value",'Pivot_Beveridge''s_Curve'!$A$3,"Date",$A274,"Series Name",C$3,"Unit Name",C$4,"Frequency Name",$B$2))</f>
        <v>4.4000000000000004</v>
      </c>
      <c r="D274" s="6"/>
    </row>
    <row r="275" spans="1:4" x14ac:dyDescent="0.2">
      <c r="A275" s="11">
        <v>42917</v>
      </c>
      <c r="B275" s="41">
        <f>+IF(GETPIVOTDATA("Value",'Pivot_Beveridge''s_Curve'!$A$3,"Date",$A275,"Series Name",B$3,"Unit Name",B$4,"Frequency Name",$B$2)=0,"",GETPIVOTDATA("Value",'Pivot_Beveridge''s_Curve'!$A$3,"Date",$A275,"Series Name",B$3,"Unit Name",B$4,"Frequency Name",$B$2))</f>
        <v>4.0999999999999996</v>
      </c>
      <c r="C275" s="41">
        <f>+IF(GETPIVOTDATA("Value",'Pivot_Beveridge''s_Curve'!$A$3,"Date",$A275,"Series Name",C$3,"Unit Name",C$4,"Frequency Name",$B$2)=0,"",GETPIVOTDATA("Value",'Pivot_Beveridge''s_Curve'!$A$3,"Date",$A275,"Series Name",C$3,"Unit Name",C$4,"Frequency Name",$B$2))</f>
        <v>4.3</v>
      </c>
      <c r="D275" s="6"/>
    </row>
    <row r="276" spans="1:4" x14ac:dyDescent="0.2">
      <c r="A276" s="11">
        <v>43009</v>
      </c>
      <c r="B276" s="41">
        <f>+IF(GETPIVOTDATA("Value",'Pivot_Beveridge''s_Curve'!$A$3,"Date",$A276,"Series Name",B$3,"Unit Name",B$4,"Frequency Name",$B$2)=0,"",GETPIVOTDATA("Value",'Pivot_Beveridge''s_Curve'!$A$3,"Date",$A276,"Series Name",B$3,"Unit Name",B$4,"Frequency Name",$B$2))</f>
        <v>4.0999999999999996</v>
      </c>
      <c r="C276" s="41">
        <f>+IF(GETPIVOTDATA("Value",'Pivot_Beveridge''s_Curve'!$A$3,"Date",$A276,"Series Name",C$3,"Unit Name",C$4,"Frequency Name",$B$2)=0,"",GETPIVOTDATA("Value",'Pivot_Beveridge''s_Curve'!$A$3,"Date",$A276,"Series Name",C$3,"Unit Name",C$4,"Frequency Name",$B$2))</f>
        <v>4.2</v>
      </c>
      <c r="D276" s="6"/>
    </row>
    <row r="277" spans="1:4" x14ac:dyDescent="0.2">
      <c r="A277" s="11">
        <v>43101</v>
      </c>
      <c r="B277" s="41">
        <f>+IF(GETPIVOTDATA("Value",'Pivot_Beveridge''s_Curve'!$A$3,"Date",$A277,"Series Name",B$3,"Unit Name",B$4,"Frequency Name",$B$2)=0,"",GETPIVOTDATA("Value",'Pivot_Beveridge''s_Curve'!$A$3,"Date",$A277,"Series Name",B$3,"Unit Name",B$4,"Frequency Name",$B$2))</f>
        <v>4.3</v>
      </c>
      <c r="C277" s="41">
        <f>+IF(GETPIVOTDATA("Value",'Pivot_Beveridge''s_Curve'!$A$3,"Date",$A277,"Series Name",C$3,"Unit Name",C$4,"Frequency Name",$B$2)=0,"",GETPIVOTDATA("Value",'Pivot_Beveridge''s_Curve'!$A$3,"Date",$A277,"Series Name",C$3,"Unit Name",C$4,"Frequency Name",$B$2))</f>
        <v>4</v>
      </c>
      <c r="D277" s="6"/>
    </row>
    <row r="278" spans="1:4" x14ac:dyDescent="0.2">
      <c r="A278" s="11">
        <v>43191</v>
      </c>
      <c r="B278" s="41">
        <f>+IF(GETPIVOTDATA("Value",'Pivot_Beveridge''s_Curve'!$A$3,"Date",$A278,"Series Name",B$3,"Unit Name",B$4,"Frequency Name",$B$2)=0,"",GETPIVOTDATA("Value",'Pivot_Beveridge''s_Curve'!$A$3,"Date",$A278,"Series Name",B$3,"Unit Name",B$4,"Frequency Name",$B$2))</f>
        <v>4.5</v>
      </c>
      <c r="C278" s="41">
        <f>+IF(GETPIVOTDATA("Value",'Pivot_Beveridge''s_Curve'!$A$3,"Date",$A278,"Series Name",C$3,"Unit Name",C$4,"Frequency Name",$B$2)=0,"",GETPIVOTDATA("Value",'Pivot_Beveridge''s_Curve'!$A$3,"Date",$A278,"Series Name",C$3,"Unit Name",C$4,"Frequency Name",$B$2))</f>
        <v>3.9</v>
      </c>
      <c r="D278" s="6"/>
    </row>
    <row r="279" spans="1:4" x14ac:dyDescent="0.2">
      <c r="A279" s="11">
        <v>43282</v>
      </c>
      <c r="B279" s="41">
        <f>+IF(GETPIVOTDATA("Value",'Pivot_Beveridge''s_Curve'!$A$3,"Date",$A279,"Series Name",B$3,"Unit Name",B$4,"Frequency Name",$B$2)=0,"",GETPIVOTDATA("Value",'Pivot_Beveridge''s_Curve'!$A$3,"Date",$A279,"Series Name",B$3,"Unit Name",B$4,"Frequency Name",$B$2))</f>
        <v>4.5999999999999996</v>
      </c>
      <c r="C279" s="41">
        <f>+IF(GETPIVOTDATA("Value",'Pivot_Beveridge''s_Curve'!$A$3,"Date",$A279,"Series Name",C$3,"Unit Name",C$4,"Frequency Name",$B$2)=0,"",GETPIVOTDATA("Value",'Pivot_Beveridge''s_Curve'!$A$3,"Date",$A279,"Series Name",C$3,"Unit Name",C$4,"Frequency Name",$B$2))</f>
        <v>3.8</v>
      </c>
      <c r="D279" s="6"/>
    </row>
    <row r="280" spans="1:4" x14ac:dyDescent="0.2">
      <c r="A280" s="11">
        <v>43374</v>
      </c>
      <c r="B280" s="41">
        <f>+IF(GETPIVOTDATA("Value",'Pivot_Beveridge''s_Curve'!$A$3,"Date",$A280,"Series Name",B$3,"Unit Name",B$4,"Frequency Name",$B$2)=0,"",GETPIVOTDATA("Value",'Pivot_Beveridge''s_Curve'!$A$3,"Date",$A280,"Series Name",B$3,"Unit Name",B$4,"Frequency Name",$B$2))</f>
        <v>4.8</v>
      </c>
      <c r="C280" s="41">
        <f>+IF(GETPIVOTDATA("Value",'Pivot_Beveridge''s_Curve'!$A$3,"Date",$A280,"Series Name",C$3,"Unit Name",C$4,"Frequency Name",$B$2)=0,"",GETPIVOTDATA("Value",'Pivot_Beveridge''s_Curve'!$A$3,"Date",$A280,"Series Name",C$3,"Unit Name",C$4,"Frequency Name",$B$2))</f>
        <v>3.8</v>
      </c>
      <c r="D280" s="6"/>
    </row>
    <row r="281" spans="1:4" x14ac:dyDescent="0.2">
      <c r="A281" s="11">
        <v>43466</v>
      </c>
      <c r="B281" s="41">
        <f>+IF(GETPIVOTDATA("Value",'Pivot_Beveridge''s_Curve'!$A$3,"Date",$A281,"Series Name",B$3,"Unit Name",B$4,"Frequency Name",$B$2)=0,"",GETPIVOTDATA("Value",'Pivot_Beveridge''s_Curve'!$A$3,"Date",$A281,"Series Name",B$3,"Unit Name",B$4,"Frequency Name",$B$2))</f>
        <v>4.5999999999999996</v>
      </c>
      <c r="C281" s="41">
        <f>+IF(GETPIVOTDATA("Value",'Pivot_Beveridge''s_Curve'!$A$3,"Date",$A281,"Series Name",C$3,"Unit Name",C$4,"Frequency Name",$B$2)=0,"",GETPIVOTDATA("Value",'Pivot_Beveridge''s_Curve'!$A$3,"Date",$A281,"Series Name",C$3,"Unit Name",C$4,"Frequency Name",$B$2))</f>
        <v>3.9</v>
      </c>
      <c r="D281" s="6"/>
    </row>
    <row r="282" spans="1:4" x14ac:dyDescent="0.2">
      <c r="A282" s="11">
        <v>43556</v>
      </c>
      <c r="B282" s="41">
        <f>+IF(GETPIVOTDATA("Value",'Pivot_Beveridge''s_Curve'!$A$3,"Date",$A282,"Series Name",B$3,"Unit Name",B$4,"Frequency Name",$B$2)=0,"",GETPIVOTDATA("Value",'Pivot_Beveridge''s_Curve'!$A$3,"Date",$A282,"Series Name",B$3,"Unit Name",B$4,"Frequency Name",$B$2))</f>
        <v>4.5999999999999996</v>
      </c>
      <c r="C282" s="41">
        <f>+IF(GETPIVOTDATA("Value",'Pivot_Beveridge''s_Curve'!$A$3,"Date",$A282,"Series Name",C$3,"Unit Name",C$4,"Frequency Name",$B$2)=0,"",GETPIVOTDATA("Value",'Pivot_Beveridge''s_Curve'!$A$3,"Date",$A282,"Series Name",C$3,"Unit Name",C$4,"Frequency Name",$B$2))</f>
        <v>3.6</v>
      </c>
      <c r="D282" s="6"/>
    </row>
    <row r="283" spans="1:4" x14ac:dyDescent="0.2">
      <c r="A283" s="11">
        <v>43647</v>
      </c>
      <c r="B283" s="41">
        <f>+IF(GETPIVOTDATA("Value",'Pivot_Beveridge''s_Curve'!$A$3,"Date",$A283,"Series Name",B$3,"Unit Name",B$4,"Frequency Name",$B$2)=0,"",GETPIVOTDATA("Value",'Pivot_Beveridge''s_Curve'!$A$3,"Date",$A283,"Series Name",B$3,"Unit Name",B$4,"Frequency Name",$B$2))</f>
        <v>4.5</v>
      </c>
      <c r="C283" s="41">
        <f>+IF(GETPIVOTDATA("Value",'Pivot_Beveridge''s_Curve'!$A$3,"Date",$A283,"Series Name",C$3,"Unit Name",C$4,"Frequency Name",$B$2)=0,"",GETPIVOTDATA("Value",'Pivot_Beveridge''s_Curve'!$A$3,"Date",$A283,"Series Name",C$3,"Unit Name",C$4,"Frequency Name",$B$2))</f>
        <v>3.6</v>
      </c>
      <c r="D283" s="6"/>
    </row>
    <row r="284" spans="1:4" x14ac:dyDescent="0.2">
      <c r="A284" s="11">
        <v>43739</v>
      </c>
      <c r="B284" s="41">
        <f>+IF(GETPIVOTDATA("Value",'Pivot_Beveridge''s_Curve'!$A$3,"Date",$A284,"Series Name",B$3,"Unit Name",B$4,"Frequency Name",$B$2)=0,"",GETPIVOTDATA("Value",'Pivot_Beveridge''s_Curve'!$A$3,"Date",$A284,"Series Name",B$3,"Unit Name",B$4,"Frequency Name",$B$2))</f>
        <v>4.4000000000000004</v>
      </c>
      <c r="C284" s="41">
        <f>+IF(GETPIVOTDATA("Value",'Pivot_Beveridge''s_Curve'!$A$3,"Date",$A284,"Series Name",C$3,"Unit Name",C$4,"Frequency Name",$B$2)=0,"",GETPIVOTDATA("Value",'Pivot_Beveridge''s_Curve'!$A$3,"Date",$A284,"Series Name",C$3,"Unit Name",C$4,"Frequency Name",$B$2))</f>
        <v>3.6</v>
      </c>
      <c r="D284" s="6"/>
    </row>
    <row r="285" spans="1:4" x14ac:dyDescent="0.2">
      <c r="A285" s="11">
        <v>43831</v>
      </c>
      <c r="B285" s="41">
        <f>+IF(GETPIVOTDATA("Value",'Pivot_Beveridge''s_Curve'!$A$3,"Date",$A285,"Series Name",B$3,"Unit Name",B$4,"Frequency Name",$B$2)=0,"",GETPIVOTDATA("Value",'Pivot_Beveridge''s_Curve'!$A$3,"Date",$A285,"Series Name",B$3,"Unit Name",B$4,"Frequency Name",$B$2))</f>
        <v>4.2</v>
      </c>
      <c r="C285" s="41">
        <f>+IF(GETPIVOTDATA("Value",'Pivot_Beveridge''s_Curve'!$A$3,"Date",$A285,"Series Name",C$3,"Unit Name",C$4,"Frequency Name",$B$2)=0,"",GETPIVOTDATA("Value",'Pivot_Beveridge''s_Curve'!$A$3,"Date",$A285,"Series Name",C$3,"Unit Name",C$4,"Frequency Name",$B$2))</f>
        <v>3.8</v>
      </c>
      <c r="D285" s="6"/>
    </row>
    <row r="286" spans="1:4" x14ac:dyDescent="0.2">
      <c r="A286" s="11">
        <v>43922</v>
      </c>
      <c r="B286" s="41">
        <f>+IF(GETPIVOTDATA("Value",'Pivot_Beveridge''s_Curve'!$A$3,"Date",$A286,"Series Name",B$3,"Unit Name",B$4,"Frequency Name",$B$2)=0,"",GETPIVOTDATA("Value",'Pivot_Beveridge''s_Curve'!$A$3,"Date",$A286,"Series Name",B$3,"Unit Name",B$4,"Frequency Name",$B$2))</f>
        <v>3.9</v>
      </c>
      <c r="C286" s="41">
        <f>+IF(GETPIVOTDATA("Value",'Pivot_Beveridge''s_Curve'!$A$3,"Date",$A286,"Series Name",C$3,"Unit Name",C$4,"Frequency Name",$B$2)=0,"",GETPIVOTDATA("Value",'Pivot_Beveridge''s_Curve'!$A$3,"Date",$A286,"Series Name",C$3,"Unit Name",C$4,"Frequency Name",$B$2))</f>
        <v>13</v>
      </c>
      <c r="D286" s="6"/>
    </row>
    <row r="287" spans="1:4" x14ac:dyDescent="0.2">
      <c r="A287" s="11">
        <v>44013</v>
      </c>
      <c r="B287" s="41">
        <f>+IF(GETPIVOTDATA("Value",'Pivot_Beveridge''s_Curve'!$A$3,"Date",$A287,"Series Name",B$3,"Unit Name",B$4,"Frequency Name",$B$2)=0,"",GETPIVOTDATA("Value",'Pivot_Beveridge''s_Curve'!$A$3,"Date",$A287,"Series Name",B$3,"Unit Name",B$4,"Frequency Name",$B$2))</f>
        <v>4.4000000000000004</v>
      </c>
      <c r="C287" s="41">
        <f>+IF(GETPIVOTDATA("Value",'Pivot_Beveridge''s_Curve'!$A$3,"Date",$A287,"Series Name",C$3,"Unit Name",C$4,"Frequency Name",$B$2)=0,"",GETPIVOTDATA("Value",'Pivot_Beveridge''s_Curve'!$A$3,"Date",$A287,"Series Name",C$3,"Unit Name",C$4,"Frequency Name",$B$2))</f>
        <v>8.8000000000000007</v>
      </c>
      <c r="D287" s="6"/>
    </row>
    <row r="288" spans="1:4" x14ac:dyDescent="0.2">
      <c r="A288" s="11">
        <v>44105</v>
      </c>
      <c r="B288" s="41">
        <f>+IF(GETPIVOTDATA("Value",'Pivot_Beveridge''s_Curve'!$A$3,"Date",$A288,"Series Name",B$3,"Unit Name",B$4,"Frequency Name",$B$2)=0,"",GETPIVOTDATA("Value",'Pivot_Beveridge''s_Curve'!$A$3,"Date",$A288,"Series Name",B$3,"Unit Name",B$4,"Frequency Name",$B$2))</f>
        <v>4.5999999999999996</v>
      </c>
      <c r="C288" s="41">
        <f>+IF(GETPIVOTDATA("Value",'Pivot_Beveridge''s_Curve'!$A$3,"Date",$A288,"Series Name",C$3,"Unit Name",C$4,"Frequency Name",$B$2)=0,"",GETPIVOTDATA("Value",'Pivot_Beveridge''s_Curve'!$A$3,"Date",$A288,"Series Name",C$3,"Unit Name",C$4,"Frequency Name",$B$2))</f>
        <v>6.8</v>
      </c>
      <c r="D288" s="6"/>
    </row>
    <row r="289" spans="1:4" x14ac:dyDescent="0.2">
      <c r="A289" s="11">
        <v>44197</v>
      </c>
      <c r="B289" s="41">
        <f>+IF(GETPIVOTDATA("Value",'Pivot_Beveridge''s_Curve'!$A$3,"Date",$A289,"Series Name",B$3,"Unit Name",B$4,"Frequency Name",$B$2)=0,"",GETPIVOTDATA("Value",'Pivot_Beveridge''s_Curve'!$A$3,"Date",$A289,"Series Name",B$3,"Unit Name",B$4,"Frequency Name",$B$2))</f>
        <v>5.2</v>
      </c>
      <c r="C289" s="41">
        <f>+IF(GETPIVOTDATA("Value",'Pivot_Beveridge''s_Curve'!$A$3,"Date",$A289,"Series Name",C$3,"Unit Name",C$4,"Frequency Name",$B$2)=0,"",GETPIVOTDATA("Value",'Pivot_Beveridge''s_Curve'!$A$3,"Date",$A289,"Series Name",C$3,"Unit Name",C$4,"Frequency Name",$B$2))</f>
        <v>6.2</v>
      </c>
      <c r="D289" s="6"/>
    </row>
    <row r="290" spans="1:4" x14ac:dyDescent="0.2">
      <c r="A290" s="11">
        <v>44287</v>
      </c>
      <c r="B290" s="41">
        <f>+IF(GETPIVOTDATA("Value",'Pivot_Beveridge''s_Curve'!$A$3,"Date",$A290,"Series Name",B$3,"Unit Name",B$4,"Frequency Name",$B$2)=0,"",GETPIVOTDATA("Value",'Pivot_Beveridge''s_Curve'!$A$3,"Date",$A290,"Series Name",B$3,"Unit Name",B$4,"Frequency Name",$B$2))</f>
        <v>6.4</v>
      </c>
      <c r="C290" s="41">
        <f>+IF(GETPIVOTDATA("Value",'Pivot_Beveridge''s_Curve'!$A$3,"Date",$A290,"Series Name",C$3,"Unit Name",C$4,"Frequency Name",$B$2)=0,"",GETPIVOTDATA("Value",'Pivot_Beveridge''s_Curve'!$A$3,"Date",$A290,"Series Name",C$3,"Unit Name",C$4,"Frequency Name",$B$2))</f>
        <v>5.9</v>
      </c>
      <c r="D290" s="6"/>
    </row>
    <row r="291" spans="1:4" x14ac:dyDescent="0.2">
      <c r="A291" s="11">
        <v>44378</v>
      </c>
      <c r="B291" s="41">
        <f>+IF(GETPIVOTDATA("Value",'Pivot_Beveridge''s_Curve'!$A$3,"Date",$A291,"Series Name",B$3,"Unit Name",B$4,"Frequency Name",$B$2)=0,"",GETPIVOTDATA("Value",'Pivot_Beveridge''s_Curve'!$A$3,"Date",$A291,"Series Name",B$3,"Unit Name",B$4,"Frequency Name",$B$2))</f>
        <v>6.9</v>
      </c>
      <c r="C291" s="41">
        <f>+IF(GETPIVOTDATA("Value",'Pivot_Beveridge''s_Curve'!$A$3,"Date",$A291,"Series Name",C$3,"Unit Name",C$4,"Frequency Name",$B$2)=0,"",GETPIVOTDATA("Value",'Pivot_Beveridge''s_Curve'!$A$3,"Date",$A291,"Series Name",C$3,"Unit Name",C$4,"Frequency Name",$B$2))</f>
        <v>5.0999999999999996</v>
      </c>
      <c r="D291" s="6"/>
    </row>
    <row r="292" spans="1:4" x14ac:dyDescent="0.2">
      <c r="A292" s="11">
        <v>44470</v>
      </c>
      <c r="B292" s="41">
        <f>+IF(GETPIVOTDATA("Value",'Pivot_Beveridge''s_Curve'!$A$3,"Date",$A292,"Series Name",B$3,"Unit Name",B$4,"Frequency Name",$B$2)=0,"",GETPIVOTDATA("Value",'Pivot_Beveridge''s_Curve'!$A$3,"Date",$A292,"Series Name",B$3,"Unit Name",B$4,"Frequency Name",$B$2))</f>
        <v>7</v>
      </c>
      <c r="C292" s="41">
        <f>+IF(GETPIVOTDATA("Value",'Pivot_Beveridge''s_Curve'!$A$3,"Date",$A292,"Series Name",C$3,"Unit Name",C$4,"Frequency Name",$B$2)=0,"",GETPIVOTDATA("Value",'Pivot_Beveridge''s_Curve'!$A$3,"Date",$A292,"Series Name",C$3,"Unit Name",C$4,"Frequency Name",$B$2))</f>
        <v>4.2</v>
      </c>
      <c r="D292" s="6"/>
    </row>
    <row r="293" spans="1:4" x14ac:dyDescent="0.2">
      <c r="A293" s="11">
        <v>44562</v>
      </c>
      <c r="B293" s="41">
        <f>+IF(GETPIVOTDATA("Value",'Pivot_Beveridge''s_Curve'!$A$3,"Date",$A293,"Series Name",B$3,"Unit Name",B$4,"Frequency Name",$B$2)=0,"",GETPIVOTDATA("Value",'Pivot_Beveridge''s_Curve'!$A$3,"Date",$A293,"Series Name",B$3,"Unit Name",B$4,"Frequency Name",$B$2))</f>
        <v>7.2</v>
      </c>
      <c r="C293" s="41">
        <f>+IF(GETPIVOTDATA("Value",'Pivot_Beveridge''s_Curve'!$A$3,"Date",$A293,"Series Name",C$3,"Unit Name",C$4,"Frequency Name",$B$2)=0,"",GETPIVOTDATA("Value",'Pivot_Beveridge''s_Curve'!$A$3,"Date",$A293,"Series Name",C$3,"Unit Name",C$4,"Frequency Name",$B$2))</f>
        <v>3.9</v>
      </c>
      <c r="D293" s="6"/>
    </row>
    <row r="294" spans="1:4" x14ac:dyDescent="0.2">
      <c r="A294" s="11">
        <v>44652</v>
      </c>
      <c r="B294" s="41">
        <f>+IF(GETPIVOTDATA("Value",'Pivot_Beveridge''s_Curve'!$A$3,"Date",$A294,"Series Name",B$3,"Unit Name",B$4,"Frequency Name",$B$2)=0,"",GETPIVOTDATA("Value",'Pivot_Beveridge''s_Curve'!$A$3,"Date",$A294,"Series Name",B$3,"Unit Name",B$4,"Frequency Name",$B$2))</f>
        <v>7.1</v>
      </c>
      <c r="C294" s="41">
        <f>+IF(GETPIVOTDATA("Value",'Pivot_Beveridge''s_Curve'!$A$3,"Date",$A294,"Series Name",C$3,"Unit Name",C$4,"Frequency Name",$B$2)=0,"",GETPIVOTDATA("Value",'Pivot_Beveridge''s_Curve'!$A$3,"Date",$A294,"Series Name",C$3,"Unit Name",C$4,"Frequency Name",$B$2))</f>
        <v>3.6</v>
      </c>
      <c r="D294" s="6"/>
    </row>
    <row r="295" spans="1:4" x14ac:dyDescent="0.2">
      <c r="A295" s="11">
        <v>44743</v>
      </c>
      <c r="B295" s="41">
        <f>+IF(GETPIVOTDATA("Value",'Pivot_Beveridge''s_Curve'!$A$3,"Date",$A295,"Series Name",B$3,"Unit Name",B$4,"Frequency Name",$B$2)=0,"",GETPIVOTDATA("Value",'Pivot_Beveridge''s_Curve'!$A$3,"Date",$A295,"Series Name",B$3,"Unit Name",B$4,"Frequency Name",$B$2))</f>
        <v>6.6</v>
      </c>
      <c r="C295" s="41">
        <f>+IF(GETPIVOTDATA("Value",'Pivot_Beveridge''s_Curve'!$A$3,"Date",$A295,"Series Name",C$3,"Unit Name",C$4,"Frequency Name",$B$2)=0,"",GETPIVOTDATA("Value",'Pivot_Beveridge''s_Curve'!$A$3,"Date",$A295,"Series Name",C$3,"Unit Name",C$4,"Frequency Name",$B$2))</f>
        <v>3.5</v>
      </c>
      <c r="D295" s="6"/>
    </row>
    <row r="296" spans="1:4" x14ac:dyDescent="0.2">
      <c r="A296" s="11">
        <v>44835</v>
      </c>
      <c r="B296" s="41">
        <f>+IF(GETPIVOTDATA("Value",'Pivot_Beveridge''s_Curve'!$A$3,"Date",$A296,"Series Name",B$3,"Unit Name",B$4,"Frequency Name",$B$2)=0,"",GETPIVOTDATA("Value",'Pivot_Beveridge''s_Curve'!$A$3,"Date",$A296,"Series Name",B$3,"Unit Name",B$4,"Frequency Name",$B$2))</f>
        <v>6.5</v>
      </c>
      <c r="C296" s="41">
        <f>+IF(GETPIVOTDATA("Value",'Pivot_Beveridge''s_Curve'!$A$3,"Date",$A296,"Series Name",C$3,"Unit Name",C$4,"Frequency Name",$B$2)=0,"",GETPIVOTDATA("Value",'Pivot_Beveridge''s_Curve'!$A$3,"Date",$A296,"Series Name",C$3,"Unit Name",C$4,"Frequency Name",$B$2))</f>
        <v>3.6</v>
      </c>
      <c r="D296" s="6"/>
    </row>
    <row r="297" spans="1:4" x14ac:dyDescent="0.2">
      <c r="A297" s="11">
        <v>44927</v>
      </c>
      <c r="B297" s="41">
        <f>+IF(GETPIVOTDATA("Value",'Pivot_Beveridge''s_Curve'!$A$3,"Date",$A297,"Series Name",B$3,"Unit Name",B$4,"Frequency Name",$B$2)=0,"",GETPIVOTDATA("Value",'Pivot_Beveridge''s_Curve'!$A$3,"Date",$A297,"Series Name",B$3,"Unit Name",B$4,"Frequency Name",$B$2))</f>
        <v>6</v>
      </c>
      <c r="C297" s="41">
        <f>+IF(GETPIVOTDATA("Value",'Pivot_Beveridge''s_Curve'!$A$3,"Date",$A297,"Series Name",C$3,"Unit Name",C$4,"Frequency Name",$B$2)=0,"",GETPIVOTDATA("Value",'Pivot_Beveridge''s_Curve'!$A$3,"Date",$A297,"Series Name",C$3,"Unit Name",C$4,"Frequency Name",$B$2))</f>
        <v>3.5</v>
      </c>
      <c r="D297" s="6"/>
    </row>
    <row r="298" spans="1:4" x14ac:dyDescent="0.2">
      <c r="A298" s="11">
        <v>45017</v>
      </c>
      <c r="B298" s="41">
        <f>+IF(GETPIVOTDATA("Value",'Pivot_Beveridge''s_Curve'!$A$3,"Date",$A298,"Series Name",B$3,"Unit Name",B$4,"Frequency Name",$B$2)=0,"",GETPIVOTDATA("Value",'Pivot_Beveridge''s_Curve'!$A$3,"Date",$A298,"Series Name",B$3,"Unit Name",B$4,"Frequency Name",$B$2))</f>
        <v>5.8</v>
      </c>
      <c r="C298" s="41">
        <f>+IF(GETPIVOTDATA("Value",'Pivot_Beveridge''s_Curve'!$A$3,"Date",$A298,"Series Name",C$3,"Unit Name",C$4,"Frequency Name",$B$2)=0,"",GETPIVOTDATA("Value",'Pivot_Beveridge''s_Curve'!$A$3,"Date",$A298,"Series Name",C$3,"Unit Name",C$4,"Frequency Name",$B$2))</f>
        <v>3.5</v>
      </c>
      <c r="D298" s="6"/>
    </row>
    <row r="299" spans="1:4" x14ac:dyDescent="0.2">
      <c r="A299" s="11">
        <v>45108</v>
      </c>
      <c r="B299" s="41">
        <f>+IF(GETPIVOTDATA("Value",'Pivot_Beveridge''s_Curve'!$A$3,"Date",$A299,"Series Name",B$3,"Unit Name",B$4,"Frequency Name",$B$2)=0,"",GETPIVOTDATA("Value",'Pivot_Beveridge''s_Curve'!$A$3,"Date",$A299,"Series Name",B$3,"Unit Name",B$4,"Frequency Name",$B$2))</f>
        <v>5.5</v>
      </c>
      <c r="C299" s="41">
        <f>+IF(GETPIVOTDATA("Value",'Pivot_Beveridge''s_Curve'!$A$3,"Date",$A299,"Series Name",C$3,"Unit Name",C$4,"Frequency Name",$B$2)=0,"",GETPIVOTDATA("Value",'Pivot_Beveridge''s_Curve'!$A$3,"Date",$A299,"Series Name",C$3,"Unit Name",C$4,"Frequency Name",$B$2))</f>
        <v>3.6</v>
      </c>
      <c r="D299" s="6"/>
    </row>
    <row r="300" spans="1:4" x14ac:dyDescent="0.2">
      <c r="A300" s="11">
        <v>45200</v>
      </c>
      <c r="B300" s="41">
        <f>+IF(GETPIVOTDATA("Value",'Pivot_Beveridge''s_Curve'!$A$3,"Date",$A300,"Series Name",B$3,"Unit Name",B$4,"Frequency Name",$B$2)=0,"",GETPIVOTDATA("Value",'Pivot_Beveridge''s_Curve'!$A$3,"Date",$A300,"Series Name",B$3,"Unit Name",B$4,"Frequency Name",$B$2))</f>
        <v>5.2</v>
      </c>
      <c r="C300" s="41">
        <f>+IF(GETPIVOTDATA("Value",'Pivot_Beveridge''s_Curve'!$A$3,"Date",$A300,"Series Name",C$3,"Unit Name",C$4,"Frequency Name",$B$2)=0,"",GETPIVOTDATA("Value",'Pivot_Beveridge''s_Curve'!$A$3,"Date",$A300,"Series Name",C$3,"Unit Name",C$4,"Frequency Name",$B$2))</f>
        <v>3.8</v>
      </c>
      <c r="D300" s="6"/>
    </row>
    <row r="301" spans="1:4" x14ac:dyDescent="0.2">
      <c r="A301" s="11">
        <v>45292</v>
      </c>
      <c r="B301" s="41">
        <f>+IF(GETPIVOTDATA("Value",'Pivot_Beveridge''s_Curve'!$A$3,"Date",$A301,"Series Name",B$3,"Unit Name",B$4,"Frequency Name",$B$2)=0,"",GETPIVOTDATA("Value",'Pivot_Beveridge''s_Curve'!$A$3,"Date",$A301,"Series Name",B$3,"Unit Name",B$4,"Frequency Name",$B$2))</f>
        <v>5.0999999999999996</v>
      </c>
      <c r="C301" s="41">
        <f>+IF(GETPIVOTDATA("Value",'Pivot_Beveridge''s_Curve'!$A$3,"Date",$A301,"Series Name",C$3,"Unit Name",C$4,"Frequency Name",$B$2)=0,"",GETPIVOTDATA("Value",'Pivot_Beveridge''s_Curve'!$A$3,"Date",$A301,"Series Name",C$3,"Unit Name",C$4,"Frequency Name",$B$2))</f>
        <v>3.8</v>
      </c>
      <c r="D301" s="6"/>
    </row>
    <row r="302" spans="1:4" x14ac:dyDescent="0.2">
      <c r="A302" s="11">
        <v>45383</v>
      </c>
      <c r="B302" s="41">
        <f>+IF(GETPIVOTDATA("Value",'Pivot_Beveridge''s_Curve'!$A$3,"Date",$A302,"Series Name",B$3,"Unit Name",B$4,"Frequency Name",$B$2)=0,"",GETPIVOTDATA("Value",'Pivot_Beveridge''s_Curve'!$A$3,"Date",$A302,"Series Name",B$3,"Unit Name",B$4,"Frequency Name",$B$2))</f>
        <v>4.5999999999999996</v>
      </c>
      <c r="C302" s="41">
        <f>+IF(GETPIVOTDATA("Value",'Pivot_Beveridge''s_Curve'!$A$3,"Date",$A302,"Series Name",C$3,"Unit Name",C$4,"Frequency Name",$B$2)=0,"",GETPIVOTDATA("Value",'Pivot_Beveridge''s_Curve'!$A$3,"Date",$A302,"Series Name",C$3,"Unit Name",C$4,"Frequency Name",$B$2))</f>
        <v>4</v>
      </c>
      <c r="D302" s="6"/>
    </row>
    <row r="303" spans="1:4" x14ac:dyDescent="0.2">
      <c r="A303" s="11">
        <v>45474</v>
      </c>
      <c r="B303" s="41">
        <f>+IF(GETPIVOTDATA("Value",'Pivot_Beveridge''s_Curve'!$A$3,"Date",$A303,"Series Name",B$3,"Unit Name",B$4,"Frequency Name",$B$2)=0,"",GETPIVOTDATA("Value",'Pivot_Beveridge''s_Curve'!$A$3,"Date",$A303,"Series Name",B$3,"Unit Name",B$4,"Frequency Name",$B$2))</f>
        <v>4.4000000000000004</v>
      </c>
      <c r="C303" s="41">
        <f>+IF(GETPIVOTDATA("Value",'Pivot_Beveridge''s_Curve'!$A$3,"Date",$A303,"Series Name",C$3,"Unit Name",C$4,"Frequency Name",$B$2)=0,"",GETPIVOTDATA("Value",'Pivot_Beveridge''s_Curve'!$A$3,"Date",$A303,"Series Name",C$3,"Unit Name",C$4,"Frequency Name",$B$2))</f>
        <v>4.2</v>
      </c>
      <c r="D303" s="6"/>
    </row>
    <row r="304" spans="1:4" x14ac:dyDescent="0.2">
      <c r="A304" s="11">
        <v>45566</v>
      </c>
      <c r="B304" s="41">
        <f>+IF(GETPIVOTDATA("Value",'Pivot_Beveridge''s_Curve'!$A$3,"Date",$A304,"Series Name",B$3,"Unit Name",B$4,"Frequency Name",$B$2)=0,"",GETPIVOTDATA("Value",'Pivot_Beveridge''s_Curve'!$A$3,"Date",$A304,"Series Name",B$3,"Unit Name",B$4,"Frequency Name",$B$2))</f>
        <v>4.5</v>
      </c>
      <c r="C304" s="41">
        <f>+IF(GETPIVOTDATA("Value",'Pivot_Beveridge''s_Curve'!$A$3,"Date",$A304,"Series Name",C$3,"Unit Name",C$4,"Frequency Name",$B$2)=0,"",GETPIVOTDATA("Value",'Pivot_Beveridge''s_Curve'!$A$3,"Date",$A304,"Series Name",C$3,"Unit Name",C$4,"Frequency Name",$B$2))</f>
        <v>4.0999999999999996</v>
      </c>
      <c r="D304" s="6"/>
    </row>
    <row r="305" spans="1:4" x14ac:dyDescent="0.2">
      <c r="A305" s="11">
        <v>45658</v>
      </c>
      <c r="B305" s="41">
        <f>+IF(GETPIVOTDATA("Value",'Pivot_Beveridge''s_Curve'!$A$3,"Date",$A305,"Series Name",B$3,"Unit Name",B$4,"Frequency Name",$B$2)=0,"",GETPIVOTDATA("Value",'Pivot_Beveridge''s_Curve'!$A$3,"Date",$A305,"Series Name",B$3,"Unit Name",B$4,"Frequency Name",$B$2))</f>
        <v>4.4000000000000004</v>
      </c>
      <c r="C305" s="41">
        <f>+IF(GETPIVOTDATA("Value",'Pivot_Beveridge''s_Curve'!$A$3,"Date",$A305,"Series Name",C$3,"Unit Name",C$4,"Frequency Name",$B$2)=0,"",GETPIVOTDATA("Value",'Pivot_Beveridge''s_Curve'!$A$3,"Date",$A305,"Series Name",C$3,"Unit Name",C$4,"Frequency Name",$B$2))</f>
        <v>4.0999999999999996</v>
      </c>
      <c r="D305" s="6"/>
    </row>
    <row r="306" spans="1:4" x14ac:dyDescent="0.2">
      <c r="A306" s="11">
        <v>45748</v>
      </c>
      <c r="B306" s="41">
        <f>+IF(GETPIVOTDATA("Value",'Pivot_Beveridge''s_Curve'!$A$3,"Date",$A306,"Series Name",B$3,"Unit Name",B$4,"Frequency Name",$B$2)=0,"",GETPIVOTDATA("Value",'Pivot_Beveridge''s_Curve'!$A$3,"Date",$A306,"Series Name",B$3,"Unit Name",B$4,"Frequency Name",$B$2))</f>
        <v>4.3</v>
      </c>
      <c r="C306" s="41">
        <f>+IF(GETPIVOTDATA("Value",'Pivot_Beveridge''s_Curve'!$A$3,"Date",$A306,"Series Name",C$3,"Unit Name",C$4,"Frequency Name",$B$2)=0,"",GETPIVOTDATA("Value",'Pivot_Beveridge''s_Curve'!$A$3,"Date",$A306,"Series Name",C$3,"Unit Name",C$4,"Frequency Name",$B$2))</f>
        <v>4.2</v>
      </c>
      <c r="D306" s="6"/>
    </row>
    <row r="307" spans="1:4" x14ac:dyDescent="0.2">
      <c r="A307" s="11">
        <v>45839</v>
      </c>
      <c r="B307" s="41">
        <f>+IF(GETPIVOTDATA("Value",'Pivot_Beveridge''s_Curve'!$A$3,"Date",$A307,"Series Name",B$3,"Unit Name",B$4,"Frequency Name",$B$2)=0,"",GETPIVOTDATA("Value",'Pivot_Beveridge''s_Curve'!$A$3,"Date",$A307,"Series Name",B$3,"Unit Name",B$4,"Frequency Name",$B$2))</f>
        <v>4.3</v>
      </c>
      <c r="C307" s="41">
        <f>+IF(GETPIVOTDATA("Value",'Pivot_Beveridge''s_Curve'!$A$3,"Date",$A307,"Series Name",C$3,"Unit Name",C$4,"Frequency Name",$B$2)=0,"",GETPIVOTDATA("Value",'Pivot_Beveridge''s_Curve'!$A$3,"Date",$A307,"Series Name",C$3,"Unit Name",C$4,"Frequency Name",$B$2))</f>
        <v>4.3</v>
      </c>
      <c r="D307" s="6"/>
    </row>
    <row r="308" spans="1:4" x14ac:dyDescent="0.2">
      <c r="A308" s="11">
        <v>45931</v>
      </c>
      <c r="B308" s="41">
        <f>+IF(GETPIVOTDATA("Value",'Pivot_Beveridge''s_Curve'!$A$3,"Date",$A308,"Series Name",B$3,"Unit Name",B$4,"Frequency Name",$B$2)=0,"",GETPIVOTDATA("Value",'Pivot_Beveridge''s_Curve'!$A$3,"Date",$A308,"Series Name",B$3,"Unit Name",B$4,"Frequency Name",$B$2))</f>
        <v>4.0999999999999996</v>
      </c>
      <c r="C308" s="41">
        <f>+IF(GETPIVOTDATA("Value",'Pivot_Beveridge''s_Curve'!$A$3,"Date",$A308,"Series Name",C$3,"Unit Name",C$4,"Frequency Name",$B$2)=0,"",GETPIVOTDATA("Value",'Pivot_Beveridge''s_Curve'!$A$3,"Date",$A308,"Series Name",C$3,"Unit Name",C$4,"Frequency Name",$B$2))</f>
        <v>4.5</v>
      </c>
      <c r="D308" s="6"/>
    </row>
    <row r="309" spans="1:4" x14ac:dyDescent="0.2">
      <c r="A309" s="11">
        <v>46023</v>
      </c>
      <c r="B309" s="41" t="e">
        <f>+IF(GETPIVOTDATA("Value",'Pivot_Beveridge''s_Curve'!$A$3,"Date",$A309,"Series Name",B$3,"Unit Name",B$4,"Frequency Name",$B$2)=0,"",GETPIVOTDATA("Value",'Pivot_Beveridge''s_Curve'!$A$3,"Date",$A309,"Series Name",B$3,"Unit Name",B$4,"Frequency Name",$B$2))</f>
        <v>#N/A</v>
      </c>
      <c r="C309" s="41" t="e">
        <f>+IF(GETPIVOTDATA("Value",'Pivot_Beveridge''s_Curve'!$A$3,"Date",$A309,"Series Name",C$3,"Unit Name",C$4,"Frequency Name",$B$2)=0,"",GETPIVOTDATA("Value",'Pivot_Beveridge''s_Curve'!$A$3,"Date",$A309,"Series Name",C$3,"Unit Name",C$4,"Frequency Name",$B$2))</f>
        <v>#N/A</v>
      </c>
      <c r="D309" s="6"/>
    </row>
  </sheetData>
  <hyperlinks>
    <hyperlink ref="J2" location="'Index'!A1" display="Back to Index" xr:uid="{DB6E07B8-1C02-354D-B167-44A339BBD7DF}"/>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3C451-5472-1E4C-8DDA-74B8D2033235}">
  <sheetPr codeName="Sheet44">
    <tabColor rgb="FF0070C0"/>
  </sheetPr>
  <dimension ref="A1:E101"/>
  <sheetViews>
    <sheetView workbookViewId="0">
      <pane xSplit="1" ySplit="1" topLeftCell="B2" activePane="bottomRight" state="frozen"/>
      <selection pane="topRight" activeCell="B1" sqref="B1"/>
      <selection pane="bottomLeft" activeCell="A5" sqref="A5"/>
      <selection pane="bottomRight" activeCell="E2" sqref="E2"/>
    </sheetView>
  </sheetViews>
  <sheetFormatPr baseColWidth="10" defaultRowHeight="16" x14ac:dyDescent="0.2"/>
  <cols>
    <col min="1" max="1" width="8.83203125" bestFit="1" customWidth="1"/>
    <col min="2" max="2" width="19" bestFit="1" customWidth="1"/>
    <col min="3" max="3" width="21" bestFit="1" customWidth="1"/>
  </cols>
  <sheetData>
    <row r="1" spans="1:5" x14ac:dyDescent="0.2">
      <c r="A1" s="44" t="s">
        <v>92</v>
      </c>
      <c r="B1" s="47" t="s">
        <v>57</v>
      </c>
      <c r="C1" s="45" t="s">
        <v>18</v>
      </c>
    </row>
    <row r="2" spans="1:5" x14ac:dyDescent="0.2">
      <c r="A2" s="10">
        <v>36892</v>
      </c>
      <c r="B2" s="41">
        <f>+VLOOKUP($A2,'Report_Beveridge''s_Curve'!$A$4:$C$309,2,FALSE)</f>
        <v>3.7</v>
      </c>
      <c r="C2" s="43">
        <f>+VLOOKUP($A2,'Report_Beveridge''s_Curve'!$A$4:$C$309,3,FALSE)</f>
        <v>4.2</v>
      </c>
      <c r="E2" s="8" t="s">
        <v>152</v>
      </c>
    </row>
    <row r="3" spans="1:5" x14ac:dyDescent="0.2">
      <c r="A3" s="10">
        <v>36982</v>
      </c>
      <c r="B3" s="41">
        <f>+VLOOKUP($A3,'Report_Beveridge''s_Curve'!$A$4:$C$309,2,FALSE)</f>
        <v>3.3</v>
      </c>
      <c r="C3" s="43">
        <f>+VLOOKUP($A3,'Report_Beveridge''s_Curve'!$A$4:$C$309,3,FALSE)</f>
        <v>4.4000000000000004</v>
      </c>
    </row>
    <row r="4" spans="1:5" x14ac:dyDescent="0.2">
      <c r="A4" s="10">
        <v>37073</v>
      </c>
      <c r="B4" s="41">
        <f>+VLOOKUP($A4,'Report_Beveridge''s_Curve'!$A$4:$C$309,2,FALSE)</f>
        <v>3.1</v>
      </c>
      <c r="C4" s="43">
        <f>+VLOOKUP($A4,'Report_Beveridge''s_Curve'!$A$4:$C$309,3,FALSE)</f>
        <v>4.8</v>
      </c>
    </row>
    <row r="5" spans="1:5" x14ac:dyDescent="0.2">
      <c r="A5" s="10">
        <v>37165</v>
      </c>
      <c r="B5" s="41">
        <f>+VLOOKUP($A5,'Report_Beveridge''s_Curve'!$A$4:$C$309,2,FALSE)</f>
        <v>2.7</v>
      </c>
      <c r="C5" s="43">
        <f>+VLOOKUP($A5,'Report_Beveridge''s_Curve'!$A$4:$C$309,3,FALSE)</f>
        <v>5.5</v>
      </c>
    </row>
    <row r="6" spans="1:5" x14ac:dyDescent="0.2">
      <c r="A6" s="10">
        <v>37257</v>
      </c>
      <c r="B6" s="41">
        <f>+VLOOKUP($A6,'Report_Beveridge''s_Curve'!$A$4:$C$309,2,FALSE)</f>
        <v>2.7</v>
      </c>
      <c r="C6" s="43">
        <f>+VLOOKUP($A6,'Report_Beveridge''s_Curve'!$A$4:$C$309,3,FALSE)</f>
        <v>5.7</v>
      </c>
    </row>
    <row r="7" spans="1:5" x14ac:dyDescent="0.2">
      <c r="A7" s="10">
        <v>37347</v>
      </c>
      <c r="B7" s="41">
        <f>+VLOOKUP($A7,'Report_Beveridge''s_Curve'!$A$4:$C$309,2,FALSE)</f>
        <v>2.6</v>
      </c>
      <c r="C7" s="43">
        <f>+VLOOKUP($A7,'Report_Beveridge''s_Curve'!$A$4:$C$309,3,FALSE)</f>
        <v>5.8</v>
      </c>
    </row>
    <row r="8" spans="1:5" x14ac:dyDescent="0.2">
      <c r="A8" s="10">
        <v>37438</v>
      </c>
      <c r="B8" s="41">
        <f>+VLOOKUP($A8,'Report_Beveridge''s_Curve'!$A$4:$C$309,2,FALSE)</f>
        <v>2.5</v>
      </c>
      <c r="C8" s="43">
        <f>+VLOOKUP($A8,'Report_Beveridge''s_Curve'!$A$4:$C$309,3,FALSE)</f>
        <v>5.7</v>
      </c>
    </row>
    <row r="9" spans="1:5" x14ac:dyDescent="0.2">
      <c r="A9" s="10">
        <v>37530</v>
      </c>
      <c r="B9" s="41">
        <f>+VLOOKUP($A9,'Report_Beveridge''s_Curve'!$A$4:$C$309,2,FALSE)</f>
        <v>2.5</v>
      </c>
      <c r="C9" s="43">
        <f>+VLOOKUP($A9,'Report_Beveridge''s_Curve'!$A$4:$C$309,3,FALSE)</f>
        <v>5.9</v>
      </c>
    </row>
    <row r="10" spans="1:5" x14ac:dyDescent="0.2">
      <c r="A10" s="10">
        <v>37622</v>
      </c>
      <c r="B10" s="41">
        <f>+VLOOKUP($A10,'Report_Beveridge''s_Curve'!$A$4:$C$309,2,FALSE)</f>
        <v>2.4</v>
      </c>
      <c r="C10" s="43">
        <f>+VLOOKUP($A10,'Report_Beveridge''s_Curve'!$A$4:$C$309,3,FALSE)</f>
        <v>5.9</v>
      </c>
    </row>
    <row r="11" spans="1:5" x14ac:dyDescent="0.2">
      <c r="A11" s="10">
        <v>37712</v>
      </c>
      <c r="B11" s="41">
        <f>+VLOOKUP($A11,'Report_Beveridge''s_Curve'!$A$4:$C$309,2,FALSE)</f>
        <v>2.4</v>
      </c>
      <c r="C11" s="43">
        <f>+VLOOKUP($A11,'Report_Beveridge''s_Curve'!$A$4:$C$309,3,FALSE)</f>
        <v>6.1</v>
      </c>
    </row>
    <row r="12" spans="1:5" x14ac:dyDescent="0.2">
      <c r="A12" s="10">
        <v>37803</v>
      </c>
      <c r="B12" s="41">
        <f>+VLOOKUP($A12,'Report_Beveridge''s_Curve'!$A$4:$C$309,2,FALSE)</f>
        <v>2.2999999999999998</v>
      </c>
      <c r="C12" s="43">
        <f>+VLOOKUP($A12,'Report_Beveridge''s_Curve'!$A$4:$C$309,3,FALSE)</f>
        <v>6.1</v>
      </c>
    </row>
    <row r="13" spans="1:5" x14ac:dyDescent="0.2">
      <c r="A13" s="10">
        <v>37895</v>
      </c>
      <c r="B13" s="41">
        <f>+VLOOKUP($A13,'Report_Beveridge''s_Curve'!$A$4:$C$309,2,FALSE)</f>
        <v>2.5</v>
      </c>
      <c r="C13" s="43">
        <f>+VLOOKUP($A13,'Report_Beveridge''s_Curve'!$A$4:$C$309,3,FALSE)</f>
        <v>5.8</v>
      </c>
    </row>
    <row r="14" spans="1:5" x14ac:dyDescent="0.2">
      <c r="A14" s="10">
        <v>37987</v>
      </c>
      <c r="B14" s="41">
        <f>+VLOOKUP($A14,'Report_Beveridge''s_Curve'!$A$4:$C$309,2,FALSE)</f>
        <v>2.6</v>
      </c>
      <c r="C14" s="43">
        <f>+VLOOKUP($A14,'Report_Beveridge''s_Curve'!$A$4:$C$309,3,FALSE)</f>
        <v>5.7</v>
      </c>
    </row>
    <row r="15" spans="1:5" x14ac:dyDescent="0.2">
      <c r="A15" s="10">
        <v>38078</v>
      </c>
      <c r="B15" s="41">
        <f>+VLOOKUP($A15,'Report_Beveridge''s_Curve'!$A$4:$C$309,2,FALSE)</f>
        <v>2.6</v>
      </c>
      <c r="C15" s="43">
        <f>+VLOOKUP($A15,'Report_Beveridge''s_Curve'!$A$4:$C$309,3,FALSE)</f>
        <v>5.6</v>
      </c>
    </row>
    <row r="16" spans="1:5" x14ac:dyDescent="0.2">
      <c r="A16" s="10">
        <v>38169</v>
      </c>
      <c r="B16" s="41">
        <f>+VLOOKUP($A16,'Report_Beveridge''s_Curve'!$A$4:$C$309,2,FALSE)</f>
        <v>2.7</v>
      </c>
      <c r="C16" s="43">
        <f>+VLOOKUP($A16,'Report_Beveridge''s_Curve'!$A$4:$C$309,3,FALSE)</f>
        <v>5.4</v>
      </c>
    </row>
    <row r="17" spans="1:3" x14ac:dyDescent="0.2">
      <c r="A17" s="10">
        <v>38261</v>
      </c>
      <c r="B17" s="41">
        <f>+VLOOKUP($A17,'Report_Beveridge''s_Curve'!$A$4:$C$309,2,FALSE)</f>
        <v>2.8</v>
      </c>
      <c r="C17" s="43">
        <f>+VLOOKUP($A17,'Report_Beveridge''s_Curve'!$A$4:$C$309,3,FALSE)</f>
        <v>5.4</v>
      </c>
    </row>
    <row r="18" spans="1:3" x14ac:dyDescent="0.2">
      <c r="A18" s="10">
        <v>38353</v>
      </c>
      <c r="B18" s="41">
        <f>+VLOOKUP($A18,'Report_Beveridge''s_Curve'!$A$4:$C$309,2,FALSE)</f>
        <v>2.9</v>
      </c>
      <c r="C18" s="43">
        <f>+VLOOKUP($A18,'Report_Beveridge''s_Curve'!$A$4:$C$309,3,FALSE)</f>
        <v>5.3</v>
      </c>
    </row>
    <row r="19" spans="1:3" x14ac:dyDescent="0.2">
      <c r="A19" s="10">
        <v>38443</v>
      </c>
      <c r="B19" s="41">
        <f>+VLOOKUP($A19,'Report_Beveridge''s_Curve'!$A$4:$C$309,2,FALSE)</f>
        <v>2.9</v>
      </c>
      <c r="C19" s="43">
        <f>+VLOOKUP($A19,'Report_Beveridge''s_Curve'!$A$4:$C$309,3,FALSE)</f>
        <v>5.0999999999999996</v>
      </c>
    </row>
    <row r="20" spans="1:3" x14ac:dyDescent="0.2">
      <c r="A20" s="10">
        <v>38534</v>
      </c>
      <c r="B20" s="41">
        <f>+VLOOKUP($A20,'Report_Beveridge''s_Curve'!$A$4:$C$309,2,FALSE)</f>
        <v>3.1</v>
      </c>
      <c r="C20" s="43">
        <f>+VLOOKUP($A20,'Report_Beveridge''s_Curve'!$A$4:$C$309,3,FALSE)</f>
        <v>5</v>
      </c>
    </row>
    <row r="21" spans="1:3" x14ac:dyDescent="0.2">
      <c r="A21" s="10">
        <v>38626</v>
      </c>
      <c r="B21" s="41">
        <f>+VLOOKUP($A21,'Report_Beveridge''s_Curve'!$A$4:$C$309,2,FALSE)</f>
        <v>3.1</v>
      </c>
      <c r="C21" s="43">
        <f>+VLOOKUP($A21,'Report_Beveridge''s_Curve'!$A$4:$C$309,3,FALSE)</f>
        <v>5</v>
      </c>
    </row>
    <row r="22" spans="1:3" x14ac:dyDescent="0.2">
      <c r="A22" s="10">
        <v>38718</v>
      </c>
      <c r="B22" s="41">
        <f>+VLOOKUP($A22,'Report_Beveridge''s_Curve'!$A$4:$C$309,2,FALSE)</f>
        <v>3.2</v>
      </c>
      <c r="C22" s="43">
        <f>+VLOOKUP($A22,'Report_Beveridge''s_Curve'!$A$4:$C$309,3,FALSE)</f>
        <v>4.7</v>
      </c>
    </row>
    <row r="23" spans="1:3" x14ac:dyDescent="0.2">
      <c r="A23" s="10">
        <v>38808</v>
      </c>
      <c r="B23" s="41">
        <f>+VLOOKUP($A23,'Report_Beveridge''s_Curve'!$A$4:$C$309,2,FALSE)</f>
        <v>3.3</v>
      </c>
      <c r="C23" s="43">
        <f>+VLOOKUP($A23,'Report_Beveridge''s_Curve'!$A$4:$C$309,3,FALSE)</f>
        <v>4.5999999999999996</v>
      </c>
    </row>
    <row r="24" spans="1:3" x14ac:dyDescent="0.2">
      <c r="A24" s="10">
        <v>38899</v>
      </c>
      <c r="B24" s="41">
        <f>+VLOOKUP($A24,'Report_Beveridge''s_Curve'!$A$4:$C$309,2,FALSE)</f>
        <v>3.2</v>
      </c>
      <c r="C24" s="43">
        <f>+VLOOKUP($A24,'Report_Beveridge''s_Curve'!$A$4:$C$309,3,FALSE)</f>
        <v>4.5999999999999996</v>
      </c>
    </row>
    <row r="25" spans="1:3" x14ac:dyDescent="0.2">
      <c r="A25" s="10">
        <v>38991</v>
      </c>
      <c r="B25" s="41">
        <f>+VLOOKUP($A25,'Report_Beveridge''s_Curve'!$A$4:$C$309,2,FALSE)</f>
        <v>3.3</v>
      </c>
      <c r="C25" s="43">
        <f>+VLOOKUP($A25,'Report_Beveridge''s_Curve'!$A$4:$C$309,3,FALSE)</f>
        <v>4.4000000000000004</v>
      </c>
    </row>
    <row r="26" spans="1:3" x14ac:dyDescent="0.2">
      <c r="A26" s="10">
        <v>39083</v>
      </c>
      <c r="B26" s="41">
        <f>+VLOOKUP($A26,'Report_Beveridge''s_Curve'!$A$4:$C$309,2,FALSE)</f>
        <v>3.4</v>
      </c>
      <c r="C26" s="43">
        <f>+VLOOKUP($A26,'Report_Beveridge''s_Curve'!$A$4:$C$309,3,FALSE)</f>
        <v>4.5</v>
      </c>
    </row>
    <row r="27" spans="1:3" x14ac:dyDescent="0.2">
      <c r="A27" s="10">
        <v>39173</v>
      </c>
      <c r="B27" s="41">
        <f>+VLOOKUP($A27,'Report_Beveridge''s_Curve'!$A$4:$C$309,2,FALSE)</f>
        <v>3.3</v>
      </c>
      <c r="C27" s="43">
        <f>+VLOOKUP($A27,'Report_Beveridge''s_Curve'!$A$4:$C$309,3,FALSE)</f>
        <v>4.5</v>
      </c>
    </row>
    <row r="28" spans="1:3" x14ac:dyDescent="0.2">
      <c r="A28" s="10">
        <v>39264</v>
      </c>
      <c r="B28" s="41">
        <f>+VLOOKUP($A28,'Report_Beveridge''s_Curve'!$A$4:$C$309,2,FALSE)</f>
        <v>3.2</v>
      </c>
      <c r="C28" s="43">
        <f>+VLOOKUP($A28,'Report_Beveridge''s_Curve'!$A$4:$C$309,3,FALSE)</f>
        <v>4.7</v>
      </c>
    </row>
    <row r="29" spans="1:3" x14ac:dyDescent="0.2">
      <c r="A29" s="10">
        <v>39356</v>
      </c>
      <c r="B29" s="41">
        <f>+VLOOKUP($A29,'Report_Beveridge''s_Curve'!$A$4:$C$309,2,FALSE)</f>
        <v>3.2</v>
      </c>
      <c r="C29" s="43">
        <f>+VLOOKUP($A29,'Report_Beveridge''s_Curve'!$A$4:$C$309,3,FALSE)</f>
        <v>4.8</v>
      </c>
    </row>
    <row r="30" spans="1:3" x14ac:dyDescent="0.2">
      <c r="A30" s="10">
        <v>39448</v>
      </c>
      <c r="B30" s="41">
        <f>+VLOOKUP($A30,'Report_Beveridge''s_Curve'!$A$4:$C$309,2,FALSE)</f>
        <v>3.1</v>
      </c>
      <c r="C30" s="43">
        <f>+VLOOKUP($A30,'Report_Beveridge''s_Curve'!$A$4:$C$309,3,FALSE)</f>
        <v>5</v>
      </c>
    </row>
    <row r="31" spans="1:3" x14ac:dyDescent="0.2">
      <c r="A31" s="10">
        <v>39539</v>
      </c>
      <c r="B31" s="41">
        <f>+VLOOKUP($A31,'Report_Beveridge''s_Curve'!$A$4:$C$309,2,FALSE)</f>
        <v>2.8</v>
      </c>
      <c r="C31" s="43">
        <f>+VLOOKUP($A31,'Report_Beveridge''s_Curve'!$A$4:$C$309,3,FALSE)</f>
        <v>5.3</v>
      </c>
    </row>
    <row r="32" spans="1:3" x14ac:dyDescent="0.2">
      <c r="A32" s="10">
        <v>39630</v>
      </c>
      <c r="B32" s="41">
        <f>+VLOOKUP($A32,'Report_Beveridge''s_Curve'!$A$4:$C$309,2,FALSE)</f>
        <v>2.5</v>
      </c>
      <c r="C32" s="43">
        <f>+VLOOKUP($A32,'Report_Beveridge''s_Curve'!$A$4:$C$309,3,FALSE)</f>
        <v>6</v>
      </c>
    </row>
    <row r="33" spans="1:3" x14ac:dyDescent="0.2">
      <c r="A33" s="10">
        <v>39722</v>
      </c>
      <c r="B33" s="41">
        <f>+VLOOKUP($A33,'Report_Beveridge''s_Curve'!$A$4:$C$309,2,FALSE)</f>
        <v>2.2999999999999998</v>
      </c>
      <c r="C33" s="43">
        <f>+VLOOKUP($A33,'Report_Beveridge''s_Curve'!$A$4:$C$309,3,FALSE)</f>
        <v>6.9</v>
      </c>
    </row>
    <row r="34" spans="1:3" x14ac:dyDescent="0.2">
      <c r="A34" s="10">
        <v>39814</v>
      </c>
      <c r="B34" s="41">
        <f>+VLOOKUP($A34,'Report_Beveridge''s_Curve'!$A$4:$C$309,2,FALSE)</f>
        <v>2</v>
      </c>
      <c r="C34" s="43">
        <f>+VLOOKUP($A34,'Report_Beveridge''s_Curve'!$A$4:$C$309,3,FALSE)</f>
        <v>8.3000000000000007</v>
      </c>
    </row>
    <row r="35" spans="1:3" x14ac:dyDescent="0.2">
      <c r="A35" s="10">
        <v>39904</v>
      </c>
      <c r="B35" s="41">
        <f>+VLOOKUP($A35,'Report_Beveridge''s_Curve'!$A$4:$C$309,2,FALSE)</f>
        <v>1.8</v>
      </c>
      <c r="C35" s="43">
        <f>+VLOOKUP($A35,'Report_Beveridge''s_Curve'!$A$4:$C$309,3,FALSE)</f>
        <v>9.3000000000000007</v>
      </c>
    </row>
    <row r="36" spans="1:3" x14ac:dyDescent="0.2">
      <c r="A36" s="10">
        <v>39995</v>
      </c>
      <c r="B36" s="41">
        <f>+VLOOKUP($A36,'Report_Beveridge''s_Curve'!$A$4:$C$309,2,FALSE)</f>
        <v>1.8</v>
      </c>
      <c r="C36" s="43">
        <f>+VLOOKUP($A36,'Report_Beveridge''s_Curve'!$A$4:$C$309,3,FALSE)</f>
        <v>9.6</v>
      </c>
    </row>
    <row r="37" spans="1:3" x14ac:dyDescent="0.2">
      <c r="A37" s="10">
        <v>40087</v>
      </c>
      <c r="B37" s="41">
        <f>+VLOOKUP($A37,'Report_Beveridge''s_Curve'!$A$4:$C$309,2,FALSE)</f>
        <v>1.9</v>
      </c>
      <c r="C37" s="43">
        <f>+VLOOKUP($A37,'Report_Beveridge''s_Curve'!$A$4:$C$309,3,FALSE)</f>
        <v>9.9</v>
      </c>
    </row>
    <row r="38" spans="1:3" x14ac:dyDescent="0.2">
      <c r="A38" s="10">
        <v>40179</v>
      </c>
      <c r="B38" s="41">
        <f>+VLOOKUP($A38,'Report_Beveridge''s_Curve'!$A$4:$C$309,2,FALSE)</f>
        <v>2</v>
      </c>
      <c r="C38" s="43">
        <f>+VLOOKUP($A38,'Report_Beveridge''s_Curve'!$A$4:$C$309,3,FALSE)</f>
        <v>9.8000000000000007</v>
      </c>
    </row>
    <row r="39" spans="1:3" x14ac:dyDescent="0.2">
      <c r="A39" s="10">
        <v>40269</v>
      </c>
      <c r="B39" s="41">
        <f>+VLOOKUP($A39,'Report_Beveridge''s_Curve'!$A$4:$C$309,2,FALSE)</f>
        <v>2.2000000000000002</v>
      </c>
      <c r="C39" s="43">
        <f>+VLOOKUP($A39,'Report_Beveridge''s_Curve'!$A$4:$C$309,3,FALSE)</f>
        <v>9.6</v>
      </c>
    </row>
    <row r="40" spans="1:3" x14ac:dyDescent="0.2">
      <c r="A40" s="10">
        <v>40360</v>
      </c>
      <c r="B40" s="41">
        <f>+VLOOKUP($A40,'Report_Beveridge''s_Curve'!$A$4:$C$309,2,FALSE)</f>
        <v>2.2000000000000002</v>
      </c>
      <c r="C40" s="43">
        <f>+VLOOKUP($A40,'Report_Beveridge''s_Curve'!$A$4:$C$309,3,FALSE)</f>
        <v>9.5</v>
      </c>
    </row>
    <row r="41" spans="1:3" x14ac:dyDescent="0.2">
      <c r="A41" s="10">
        <v>40452</v>
      </c>
      <c r="B41" s="41">
        <f>+VLOOKUP($A41,'Report_Beveridge''s_Curve'!$A$4:$C$309,2,FALSE)</f>
        <v>2.4</v>
      </c>
      <c r="C41" s="43">
        <f>+VLOOKUP($A41,'Report_Beveridge''s_Curve'!$A$4:$C$309,3,FALSE)</f>
        <v>9.5</v>
      </c>
    </row>
    <row r="42" spans="1:3" x14ac:dyDescent="0.2">
      <c r="A42" s="10">
        <v>40544</v>
      </c>
      <c r="B42" s="41">
        <f>+VLOOKUP($A42,'Report_Beveridge''s_Curve'!$A$4:$C$309,2,FALSE)</f>
        <v>2.4</v>
      </c>
      <c r="C42" s="43">
        <f>+VLOOKUP($A42,'Report_Beveridge''s_Curve'!$A$4:$C$309,3,FALSE)</f>
        <v>9</v>
      </c>
    </row>
    <row r="43" spans="1:3" x14ac:dyDescent="0.2">
      <c r="A43" s="10">
        <v>40634</v>
      </c>
      <c r="B43" s="41">
        <f>+VLOOKUP($A43,'Report_Beveridge''s_Curve'!$A$4:$C$309,2,FALSE)</f>
        <v>2.5</v>
      </c>
      <c r="C43" s="43">
        <f>+VLOOKUP($A43,'Report_Beveridge''s_Curve'!$A$4:$C$309,3,FALSE)</f>
        <v>9.1</v>
      </c>
    </row>
    <row r="44" spans="1:3" x14ac:dyDescent="0.2">
      <c r="A44" s="10">
        <v>40725</v>
      </c>
      <c r="B44" s="41">
        <f>+VLOOKUP($A44,'Report_Beveridge''s_Curve'!$A$4:$C$309,2,FALSE)</f>
        <v>2.7</v>
      </c>
      <c r="C44" s="43">
        <f>+VLOOKUP($A44,'Report_Beveridge''s_Curve'!$A$4:$C$309,3,FALSE)</f>
        <v>9</v>
      </c>
    </row>
    <row r="45" spans="1:3" x14ac:dyDescent="0.2">
      <c r="A45" s="10">
        <v>40817</v>
      </c>
      <c r="B45" s="41">
        <f>+VLOOKUP($A45,'Report_Beveridge''s_Curve'!$A$4:$C$309,2,FALSE)</f>
        <v>2.7</v>
      </c>
      <c r="C45" s="43">
        <f>+VLOOKUP($A45,'Report_Beveridge''s_Curve'!$A$4:$C$309,3,FALSE)</f>
        <v>8.6</v>
      </c>
    </row>
    <row r="46" spans="1:3" x14ac:dyDescent="0.2">
      <c r="A46" s="10">
        <v>40909</v>
      </c>
      <c r="B46" s="41">
        <f>+VLOOKUP($A46,'Report_Beveridge''s_Curve'!$A$4:$C$309,2,FALSE)</f>
        <v>2.8</v>
      </c>
      <c r="C46" s="43">
        <f>+VLOOKUP($A46,'Report_Beveridge''s_Curve'!$A$4:$C$309,3,FALSE)</f>
        <v>8.3000000000000007</v>
      </c>
    </row>
    <row r="47" spans="1:3" x14ac:dyDescent="0.2">
      <c r="A47" s="10">
        <v>41000</v>
      </c>
      <c r="B47" s="41">
        <f>+VLOOKUP($A47,'Report_Beveridge''s_Curve'!$A$4:$C$309,2,FALSE)</f>
        <v>2.8</v>
      </c>
      <c r="C47" s="43">
        <f>+VLOOKUP($A47,'Report_Beveridge''s_Curve'!$A$4:$C$309,3,FALSE)</f>
        <v>8.1999999999999993</v>
      </c>
    </row>
    <row r="48" spans="1:3" x14ac:dyDescent="0.2">
      <c r="A48" s="10">
        <v>41091</v>
      </c>
      <c r="B48" s="41">
        <f>+VLOOKUP($A48,'Report_Beveridge''s_Curve'!$A$4:$C$309,2,FALSE)</f>
        <v>2.8</v>
      </c>
      <c r="C48" s="43">
        <f>+VLOOKUP($A48,'Report_Beveridge''s_Curve'!$A$4:$C$309,3,FALSE)</f>
        <v>8</v>
      </c>
    </row>
    <row r="49" spans="1:3" x14ac:dyDescent="0.2">
      <c r="A49" s="10">
        <v>41183</v>
      </c>
      <c r="B49" s="41">
        <f>+VLOOKUP($A49,'Report_Beveridge''s_Curve'!$A$4:$C$309,2,FALSE)</f>
        <v>2.8</v>
      </c>
      <c r="C49" s="43">
        <f>+VLOOKUP($A49,'Report_Beveridge''s_Curve'!$A$4:$C$309,3,FALSE)</f>
        <v>7.8</v>
      </c>
    </row>
    <row r="50" spans="1:3" x14ac:dyDescent="0.2">
      <c r="A50" s="10">
        <v>41275</v>
      </c>
      <c r="B50" s="41">
        <f>+VLOOKUP($A50,'Report_Beveridge''s_Curve'!$A$4:$C$309,2,FALSE)</f>
        <v>2.9</v>
      </c>
      <c r="C50" s="43">
        <f>+VLOOKUP($A50,'Report_Beveridge''s_Curve'!$A$4:$C$309,3,FALSE)</f>
        <v>7.7</v>
      </c>
    </row>
    <row r="51" spans="1:3" x14ac:dyDescent="0.2">
      <c r="A51" s="10">
        <v>41365</v>
      </c>
      <c r="B51" s="41">
        <f>+VLOOKUP($A51,'Report_Beveridge''s_Curve'!$A$4:$C$309,2,FALSE)</f>
        <v>3</v>
      </c>
      <c r="C51" s="43">
        <f>+VLOOKUP($A51,'Report_Beveridge''s_Curve'!$A$4:$C$309,3,FALSE)</f>
        <v>7.5</v>
      </c>
    </row>
    <row r="52" spans="1:3" x14ac:dyDescent="0.2">
      <c r="A52" s="10">
        <v>41456</v>
      </c>
      <c r="B52" s="41">
        <f>+VLOOKUP($A52,'Report_Beveridge''s_Curve'!$A$4:$C$309,2,FALSE)</f>
        <v>2.9</v>
      </c>
      <c r="C52" s="43">
        <f>+VLOOKUP($A52,'Report_Beveridge''s_Curve'!$A$4:$C$309,3,FALSE)</f>
        <v>7.2</v>
      </c>
    </row>
    <row r="53" spans="1:3" x14ac:dyDescent="0.2">
      <c r="A53" s="10">
        <v>41548</v>
      </c>
      <c r="B53" s="41">
        <f>+VLOOKUP($A53,'Report_Beveridge''s_Curve'!$A$4:$C$309,2,FALSE)</f>
        <v>2.9</v>
      </c>
      <c r="C53" s="43">
        <f>+VLOOKUP($A53,'Report_Beveridge''s_Curve'!$A$4:$C$309,3,FALSE)</f>
        <v>6.9</v>
      </c>
    </row>
    <row r="54" spans="1:3" x14ac:dyDescent="0.2">
      <c r="A54" s="10">
        <v>41640</v>
      </c>
      <c r="B54" s="41">
        <f>+VLOOKUP($A54,'Report_Beveridge''s_Curve'!$A$4:$C$309,2,FALSE)</f>
        <v>3</v>
      </c>
      <c r="C54" s="43">
        <f>+VLOOKUP($A54,'Report_Beveridge''s_Curve'!$A$4:$C$309,3,FALSE)</f>
        <v>6.7</v>
      </c>
    </row>
    <row r="55" spans="1:3" x14ac:dyDescent="0.2">
      <c r="A55" s="10">
        <v>41730</v>
      </c>
      <c r="B55" s="41">
        <f>+VLOOKUP($A55,'Report_Beveridge''s_Curve'!$A$4:$C$309,2,FALSE)</f>
        <v>3.3</v>
      </c>
      <c r="C55" s="43">
        <f>+VLOOKUP($A55,'Report_Beveridge''s_Curve'!$A$4:$C$309,3,FALSE)</f>
        <v>6.2</v>
      </c>
    </row>
    <row r="56" spans="1:3" x14ac:dyDescent="0.2">
      <c r="A56" s="10">
        <v>41821</v>
      </c>
      <c r="B56" s="41">
        <f>+VLOOKUP($A56,'Report_Beveridge''s_Curve'!$A$4:$C$309,2,FALSE)</f>
        <v>3.5</v>
      </c>
      <c r="C56" s="43">
        <f>+VLOOKUP($A56,'Report_Beveridge''s_Curve'!$A$4:$C$309,3,FALSE)</f>
        <v>6.1</v>
      </c>
    </row>
    <row r="57" spans="1:3" x14ac:dyDescent="0.2">
      <c r="A57" s="10">
        <v>41913</v>
      </c>
      <c r="B57" s="41">
        <f>+VLOOKUP($A57,'Report_Beveridge''s_Curve'!$A$4:$C$309,2,FALSE)</f>
        <v>3.4</v>
      </c>
      <c r="C57" s="43">
        <f>+VLOOKUP($A57,'Report_Beveridge''s_Curve'!$A$4:$C$309,3,FALSE)</f>
        <v>5.7</v>
      </c>
    </row>
    <row r="58" spans="1:3" x14ac:dyDescent="0.2">
      <c r="A58" s="10">
        <v>42005</v>
      </c>
      <c r="B58" s="41">
        <f>+VLOOKUP($A58,'Report_Beveridge''s_Curve'!$A$4:$C$309,2,FALSE)</f>
        <v>3.7</v>
      </c>
      <c r="C58" s="43">
        <f>+VLOOKUP($A58,'Report_Beveridge''s_Curve'!$A$4:$C$309,3,FALSE)</f>
        <v>5.5</v>
      </c>
    </row>
    <row r="59" spans="1:3" x14ac:dyDescent="0.2">
      <c r="A59" s="10">
        <v>42095</v>
      </c>
      <c r="B59" s="41">
        <f>+VLOOKUP($A59,'Report_Beveridge''s_Curve'!$A$4:$C$309,2,FALSE)</f>
        <v>3.7</v>
      </c>
      <c r="C59" s="43">
        <f>+VLOOKUP($A59,'Report_Beveridge''s_Curve'!$A$4:$C$309,3,FALSE)</f>
        <v>5.4</v>
      </c>
    </row>
    <row r="60" spans="1:3" x14ac:dyDescent="0.2">
      <c r="A60" s="10">
        <v>42186</v>
      </c>
      <c r="B60" s="41">
        <f>+VLOOKUP($A60,'Report_Beveridge''s_Curve'!$A$4:$C$309,2,FALSE)</f>
        <v>3.8</v>
      </c>
      <c r="C60" s="43">
        <f>+VLOOKUP($A60,'Report_Beveridge''s_Curve'!$A$4:$C$309,3,FALSE)</f>
        <v>5.0999999999999996</v>
      </c>
    </row>
    <row r="61" spans="1:3" x14ac:dyDescent="0.2">
      <c r="A61" s="10">
        <v>42278</v>
      </c>
      <c r="B61" s="41">
        <f>+VLOOKUP($A61,'Report_Beveridge''s_Curve'!$A$4:$C$309,2,FALSE)</f>
        <v>3.9</v>
      </c>
      <c r="C61" s="43">
        <f>+VLOOKUP($A61,'Report_Beveridge''s_Curve'!$A$4:$C$309,3,FALSE)</f>
        <v>5</v>
      </c>
    </row>
    <row r="62" spans="1:3" x14ac:dyDescent="0.2">
      <c r="A62" s="10">
        <v>42370</v>
      </c>
      <c r="B62" s="41">
        <f>+VLOOKUP($A62,'Report_Beveridge''s_Curve'!$A$4:$C$309,2,FALSE)</f>
        <v>4</v>
      </c>
      <c r="C62" s="43">
        <f>+VLOOKUP($A62,'Report_Beveridge''s_Curve'!$A$4:$C$309,3,FALSE)</f>
        <v>4.9000000000000004</v>
      </c>
    </row>
    <row r="63" spans="1:3" x14ac:dyDescent="0.2">
      <c r="A63" s="10">
        <v>42461</v>
      </c>
      <c r="B63" s="41">
        <f>+VLOOKUP($A63,'Report_Beveridge''s_Curve'!$A$4:$C$309,2,FALSE)</f>
        <v>3.9</v>
      </c>
      <c r="C63" s="43">
        <f>+VLOOKUP($A63,'Report_Beveridge''s_Curve'!$A$4:$C$309,3,FALSE)</f>
        <v>4.9000000000000004</v>
      </c>
    </row>
    <row r="64" spans="1:3" x14ac:dyDescent="0.2">
      <c r="A64" s="10">
        <v>42552</v>
      </c>
      <c r="B64" s="41">
        <f>+VLOOKUP($A64,'Report_Beveridge''s_Curve'!$A$4:$C$309,2,FALSE)</f>
        <v>3.9</v>
      </c>
      <c r="C64" s="43">
        <f>+VLOOKUP($A64,'Report_Beveridge''s_Curve'!$A$4:$C$309,3,FALSE)</f>
        <v>4.9000000000000004</v>
      </c>
    </row>
    <row r="65" spans="1:3" x14ac:dyDescent="0.2">
      <c r="A65" s="10">
        <v>42644</v>
      </c>
      <c r="B65" s="41">
        <f>+VLOOKUP($A65,'Report_Beveridge''s_Curve'!$A$4:$C$309,2,FALSE)</f>
        <v>3.9</v>
      </c>
      <c r="C65" s="43">
        <f>+VLOOKUP($A65,'Report_Beveridge''s_Curve'!$A$4:$C$309,3,FALSE)</f>
        <v>4.8</v>
      </c>
    </row>
    <row r="66" spans="1:3" x14ac:dyDescent="0.2">
      <c r="A66" s="10">
        <v>42736</v>
      </c>
      <c r="B66" s="41">
        <f>+VLOOKUP($A66,'Report_Beveridge''s_Curve'!$A$4:$C$309,2,FALSE)</f>
        <v>3.8</v>
      </c>
      <c r="C66" s="43">
        <f>+VLOOKUP($A66,'Report_Beveridge''s_Curve'!$A$4:$C$309,3,FALSE)</f>
        <v>4.5999999999999996</v>
      </c>
    </row>
    <row r="67" spans="1:3" x14ac:dyDescent="0.2">
      <c r="A67" s="10">
        <v>42826</v>
      </c>
      <c r="B67" s="41">
        <f>+VLOOKUP($A67,'Report_Beveridge''s_Curve'!$A$4:$C$309,2,FALSE)</f>
        <v>4</v>
      </c>
      <c r="C67" s="43">
        <f>+VLOOKUP($A67,'Report_Beveridge''s_Curve'!$A$4:$C$309,3,FALSE)</f>
        <v>4.4000000000000004</v>
      </c>
    </row>
    <row r="68" spans="1:3" x14ac:dyDescent="0.2">
      <c r="A68" s="10">
        <v>42917</v>
      </c>
      <c r="B68" s="41">
        <f>+VLOOKUP($A68,'Report_Beveridge''s_Curve'!$A$4:$C$309,2,FALSE)</f>
        <v>4.0999999999999996</v>
      </c>
      <c r="C68" s="43">
        <f>+VLOOKUP($A68,'Report_Beveridge''s_Curve'!$A$4:$C$309,3,FALSE)</f>
        <v>4.3</v>
      </c>
    </row>
    <row r="69" spans="1:3" x14ac:dyDescent="0.2">
      <c r="A69" s="10">
        <v>43009</v>
      </c>
      <c r="B69" s="41">
        <f>+VLOOKUP($A69,'Report_Beveridge''s_Curve'!$A$4:$C$309,2,FALSE)</f>
        <v>4.0999999999999996</v>
      </c>
      <c r="C69" s="43">
        <f>+VLOOKUP($A69,'Report_Beveridge''s_Curve'!$A$4:$C$309,3,FALSE)</f>
        <v>4.2</v>
      </c>
    </row>
    <row r="70" spans="1:3" x14ac:dyDescent="0.2">
      <c r="A70" s="10">
        <v>43101</v>
      </c>
      <c r="B70" s="41">
        <f>+VLOOKUP($A70,'Report_Beveridge''s_Curve'!$A$4:$C$309,2,FALSE)</f>
        <v>4.3</v>
      </c>
      <c r="C70" s="43">
        <f>+VLOOKUP($A70,'Report_Beveridge''s_Curve'!$A$4:$C$309,3,FALSE)</f>
        <v>4</v>
      </c>
    </row>
    <row r="71" spans="1:3" x14ac:dyDescent="0.2">
      <c r="A71" s="10">
        <v>43191</v>
      </c>
      <c r="B71" s="41">
        <f>+VLOOKUP($A71,'Report_Beveridge''s_Curve'!$A$4:$C$309,2,FALSE)</f>
        <v>4.5</v>
      </c>
      <c r="C71" s="43">
        <f>+VLOOKUP($A71,'Report_Beveridge''s_Curve'!$A$4:$C$309,3,FALSE)</f>
        <v>3.9</v>
      </c>
    </row>
    <row r="72" spans="1:3" x14ac:dyDescent="0.2">
      <c r="A72" s="10">
        <v>43282</v>
      </c>
      <c r="B72" s="41">
        <f>+VLOOKUP($A72,'Report_Beveridge''s_Curve'!$A$4:$C$309,2,FALSE)</f>
        <v>4.5999999999999996</v>
      </c>
      <c r="C72" s="43">
        <f>+VLOOKUP($A72,'Report_Beveridge''s_Curve'!$A$4:$C$309,3,FALSE)</f>
        <v>3.8</v>
      </c>
    </row>
    <row r="73" spans="1:3" x14ac:dyDescent="0.2">
      <c r="A73" s="10">
        <v>43374</v>
      </c>
      <c r="B73" s="41">
        <f>+VLOOKUP($A73,'Report_Beveridge''s_Curve'!$A$4:$C$309,2,FALSE)</f>
        <v>4.8</v>
      </c>
      <c r="C73" s="43">
        <f>+VLOOKUP($A73,'Report_Beveridge''s_Curve'!$A$4:$C$309,3,FALSE)</f>
        <v>3.8</v>
      </c>
    </row>
    <row r="74" spans="1:3" x14ac:dyDescent="0.2">
      <c r="A74" s="10">
        <v>43466</v>
      </c>
      <c r="B74" s="41">
        <f>+VLOOKUP($A74,'Report_Beveridge''s_Curve'!$A$4:$C$309,2,FALSE)</f>
        <v>4.5999999999999996</v>
      </c>
      <c r="C74" s="43">
        <f>+VLOOKUP($A74,'Report_Beveridge''s_Curve'!$A$4:$C$309,3,FALSE)</f>
        <v>3.9</v>
      </c>
    </row>
    <row r="75" spans="1:3" x14ac:dyDescent="0.2">
      <c r="A75" s="10">
        <v>43556</v>
      </c>
      <c r="B75" s="41">
        <f>+VLOOKUP($A75,'Report_Beveridge''s_Curve'!$A$4:$C$309,2,FALSE)</f>
        <v>4.5999999999999996</v>
      </c>
      <c r="C75" s="43">
        <f>+VLOOKUP($A75,'Report_Beveridge''s_Curve'!$A$4:$C$309,3,FALSE)</f>
        <v>3.6</v>
      </c>
    </row>
    <row r="76" spans="1:3" x14ac:dyDescent="0.2">
      <c r="A76" s="10">
        <v>43647</v>
      </c>
      <c r="B76" s="41">
        <f>+VLOOKUP($A76,'Report_Beveridge''s_Curve'!$A$4:$C$309,2,FALSE)</f>
        <v>4.5</v>
      </c>
      <c r="C76" s="43">
        <f>+VLOOKUP($A76,'Report_Beveridge''s_Curve'!$A$4:$C$309,3,FALSE)</f>
        <v>3.6</v>
      </c>
    </row>
    <row r="77" spans="1:3" x14ac:dyDescent="0.2">
      <c r="A77" s="10">
        <v>43739</v>
      </c>
      <c r="B77" s="41">
        <f>+VLOOKUP($A77,'Report_Beveridge''s_Curve'!$A$4:$C$309,2,FALSE)</f>
        <v>4.4000000000000004</v>
      </c>
      <c r="C77" s="43">
        <f>+VLOOKUP($A77,'Report_Beveridge''s_Curve'!$A$4:$C$309,3,FALSE)</f>
        <v>3.6</v>
      </c>
    </row>
    <row r="78" spans="1:3" x14ac:dyDescent="0.2">
      <c r="A78" s="10">
        <v>43831</v>
      </c>
      <c r="B78" s="41">
        <f>+VLOOKUP($A78,'Report_Beveridge''s_Curve'!$A$4:$C$309,2,FALSE)</f>
        <v>4.2</v>
      </c>
      <c r="C78" s="43">
        <f>+VLOOKUP($A78,'Report_Beveridge''s_Curve'!$A$4:$C$309,3,FALSE)</f>
        <v>3.8</v>
      </c>
    </row>
    <row r="79" spans="1:3" x14ac:dyDescent="0.2">
      <c r="A79" s="10">
        <v>43922</v>
      </c>
      <c r="B79" s="41">
        <f>+VLOOKUP($A79,'Report_Beveridge''s_Curve'!$A$4:$C$309,2,FALSE)</f>
        <v>3.9</v>
      </c>
      <c r="C79" s="43">
        <f>+VLOOKUP($A79,'Report_Beveridge''s_Curve'!$A$4:$C$309,3,FALSE)</f>
        <v>13</v>
      </c>
    </row>
    <row r="80" spans="1:3" x14ac:dyDescent="0.2">
      <c r="A80" s="10">
        <v>44013</v>
      </c>
      <c r="B80" s="41">
        <f>+VLOOKUP($A80,'Report_Beveridge''s_Curve'!$A$4:$C$309,2,FALSE)</f>
        <v>4.4000000000000004</v>
      </c>
      <c r="C80" s="43">
        <f>+VLOOKUP($A80,'Report_Beveridge''s_Curve'!$A$4:$C$309,3,FALSE)</f>
        <v>8.8000000000000007</v>
      </c>
    </row>
    <row r="81" spans="1:3" x14ac:dyDescent="0.2">
      <c r="A81" s="10">
        <v>44105</v>
      </c>
      <c r="B81" s="41">
        <f>+VLOOKUP($A81,'Report_Beveridge''s_Curve'!$A$4:$C$309,2,FALSE)</f>
        <v>4.5999999999999996</v>
      </c>
      <c r="C81" s="43">
        <f>+VLOOKUP($A81,'Report_Beveridge''s_Curve'!$A$4:$C$309,3,FALSE)</f>
        <v>6.8</v>
      </c>
    </row>
    <row r="82" spans="1:3" x14ac:dyDescent="0.2">
      <c r="A82" s="10">
        <v>44197</v>
      </c>
      <c r="B82" s="41">
        <f>+VLOOKUP($A82,'Report_Beveridge''s_Curve'!$A$4:$C$309,2,FALSE)</f>
        <v>5.2</v>
      </c>
      <c r="C82" s="43">
        <f>+VLOOKUP($A82,'Report_Beveridge''s_Curve'!$A$4:$C$309,3,FALSE)</f>
        <v>6.2</v>
      </c>
    </row>
    <row r="83" spans="1:3" x14ac:dyDescent="0.2">
      <c r="A83" s="10">
        <v>44287</v>
      </c>
      <c r="B83" s="41">
        <f>+VLOOKUP($A83,'Report_Beveridge''s_Curve'!$A$4:$C$309,2,FALSE)</f>
        <v>6.4</v>
      </c>
      <c r="C83" s="43">
        <f>+VLOOKUP($A83,'Report_Beveridge''s_Curve'!$A$4:$C$309,3,FALSE)</f>
        <v>5.9</v>
      </c>
    </row>
    <row r="84" spans="1:3" x14ac:dyDescent="0.2">
      <c r="A84" s="10">
        <v>44378</v>
      </c>
      <c r="B84" s="41">
        <f>+VLOOKUP($A84,'Report_Beveridge''s_Curve'!$A$4:$C$309,2,FALSE)</f>
        <v>6.9</v>
      </c>
      <c r="C84" s="43">
        <f>+VLOOKUP($A84,'Report_Beveridge''s_Curve'!$A$4:$C$309,3,FALSE)</f>
        <v>5.0999999999999996</v>
      </c>
    </row>
    <row r="85" spans="1:3" x14ac:dyDescent="0.2">
      <c r="A85" s="10">
        <v>44470</v>
      </c>
      <c r="B85" s="41">
        <f>+VLOOKUP($A85,'Report_Beveridge''s_Curve'!$A$4:$C$309,2,FALSE)</f>
        <v>7</v>
      </c>
      <c r="C85" s="43">
        <f>+VLOOKUP($A85,'Report_Beveridge''s_Curve'!$A$4:$C$309,3,FALSE)</f>
        <v>4.2</v>
      </c>
    </row>
    <row r="86" spans="1:3" x14ac:dyDescent="0.2">
      <c r="A86" s="10">
        <v>44562</v>
      </c>
      <c r="B86" s="41">
        <f>+VLOOKUP($A86,'Report_Beveridge''s_Curve'!$A$4:$C$309,2,FALSE)</f>
        <v>7.2</v>
      </c>
      <c r="C86" s="43">
        <f>+VLOOKUP($A86,'Report_Beveridge''s_Curve'!$A$4:$C$309,3,FALSE)</f>
        <v>3.9</v>
      </c>
    </row>
    <row r="87" spans="1:3" x14ac:dyDescent="0.2">
      <c r="A87" s="10">
        <v>44652</v>
      </c>
      <c r="B87" s="41">
        <f>+VLOOKUP($A87,'Report_Beveridge''s_Curve'!$A$4:$C$309,2,FALSE)</f>
        <v>7.1</v>
      </c>
      <c r="C87" s="43">
        <f>+VLOOKUP($A87,'Report_Beveridge''s_Curve'!$A$4:$C$309,3,FALSE)</f>
        <v>3.6</v>
      </c>
    </row>
    <row r="88" spans="1:3" x14ac:dyDescent="0.2">
      <c r="A88" s="10">
        <v>44743</v>
      </c>
      <c r="B88" s="41">
        <f>+VLOOKUP($A88,'Report_Beveridge''s_Curve'!$A$4:$C$309,2,FALSE)</f>
        <v>6.6</v>
      </c>
      <c r="C88" s="43">
        <f>+VLOOKUP($A88,'Report_Beveridge''s_Curve'!$A$4:$C$309,3,FALSE)</f>
        <v>3.5</v>
      </c>
    </row>
    <row r="89" spans="1:3" x14ac:dyDescent="0.2">
      <c r="A89" s="10">
        <v>44835</v>
      </c>
      <c r="B89" s="41">
        <f>+VLOOKUP($A89,'Report_Beveridge''s_Curve'!$A$4:$C$309,2,FALSE)</f>
        <v>6.5</v>
      </c>
      <c r="C89" s="43">
        <f>+VLOOKUP($A89,'Report_Beveridge''s_Curve'!$A$4:$C$309,3,FALSE)</f>
        <v>3.6</v>
      </c>
    </row>
    <row r="90" spans="1:3" x14ac:dyDescent="0.2">
      <c r="A90" s="10">
        <v>44927</v>
      </c>
      <c r="B90" s="41">
        <f>+VLOOKUP($A90,'Report_Beveridge''s_Curve'!$A$4:$C$309,2,FALSE)</f>
        <v>6</v>
      </c>
      <c r="C90" s="43">
        <f>+VLOOKUP($A90,'Report_Beveridge''s_Curve'!$A$4:$C$309,3,FALSE)</f>
        <v>3.5</v>
      </c>
    </row>
    <row r="91" spans="1:3" x14ac:dyDescent="0.2">
      <c r="A91" s="10">
        <v>45017</v>
      </c>
      <c r="B91" s="41">
        <f>+VLOOKUP($A91,'Report_Beveridge''s_Curve'!$A$4:$C$309,2,FALSE)</f>
        <v>5.8</v>
      </c>
      <c r="C91" s="43">
        <f>+VLOOKUP($A91,'Report_Beveridge''s_Curve'!$A$4:$C$309,3,FALSE)</f>
        <v>3.5</v>
      </c>
    </row>
    <row r="92" spans="1:3" x14ac:dyDescent="0.2">
      <c r="A92" s="10">
        <v>45108</v>
      </c>
      <c r="B92" s="41">
        <f>+VLOOKUP($A92,'Report_Beveridge''s_Curve'!$A$4:$C$309,2,FALSE)</f>
        <v>5.5</v>
      </c>
      <c r="C92" s="43">
        <f>+VLOOKUP($A92,'Report_Beveridge''s_Curve'!$A$4:$C$309,3,FALSE)</f>
        <v>3.6</v>
      </c>
    </row>
    <row r="93" spans="1:3" x14ac:dyDescent="0.2">
      <c r="A93" s="10">
        <v>45200</v>
      </c>
      <c r="B93" s="41">
        <f>+VLOOKUP($A93,'Report_Beveridge''s_Curve'!$A$4:$C$309,2,FALSE)</f>
        <v>5.2</v>
      </c>
      <c r="C93" s="43">
        <f>+VLOOKUP($A93,'Report_Beveridge''s_Curve'!$A$4:$C$309,3,FALSE)</f>
        <v>3.8</v>
      </c>
    </row>
    <row r="94" spans="1:3" x14ac:dyDescent="0.2">
      <c r="A94" s="10">
        <v>45292</v>
      </c>
      <c r="B94" s="41">
        <f>+VLOOKUP($A94,'Report_Beveridge''s_Curve'!$A$4:$C$309,2,FALSE)</f>
        <v>5.0999999999999996</v>
      </c>
      <c r="C94" s="43">
        <f>+VLOOKUP($A94,'Report_Beveridge''s_Curve'!$A$4:$C$309,3,FALSE)</f>
        <v>3.8</v>
      </c>
    </row>
    <row r="95" spans="1:3" x14ac:dyDescent="0.2">
      <c r="A95" s="10">
        <v>45383</v>
      </c>
      <c r="B95" s="41">
        <f>+VLOOKUP($A95,'Report_Beveridge''s_Curve'!$A$4:$C$309,2,FALSE)</f>
        <v>4.5999999999999996</v>
      </c>
      <c r="C95" s="43">
        <f>+VLOOKUP($A95,'Report_Beveridge''s_Curve'!$A$4:$C$309,3,FALSE)</f>
        <v>4</v>
      </c>
    </row>
    <row r="96" spans="1:3" x14ac:dyDescent="0.2">
      <c r="A96" s="10">
        <v>45474</v>
      </c>
      <c r="B96" s="41">
        <f>+VLOOKUP($A96,'Report_Beveridge''s_Curve'!$A$4:$C$309,2,FALSE)</f>
        <v>4.4000000000000004</v>
      </c>
      <c r="C96" s="43">
        <f>+VLOOKUP($A96,'Report_Beveridge''s_Curve'!$A$4:$C$309,3,FALSE)</f>
        <v>4.2</v>
      </c>
    </row>
    <row r="97" spans="1:3" x14ac:dyDescent="0.2">
      <c r="A97" s="10">
        <v>45566</v>
      </c>
      <c r="B97" s="41">
        <f>+VLOOKUP($A97,'Report_Beveridge''s_Curve'!$A$4:$C$309,2,FALSE)</f>
        <v>4.5</v>
      </c>
      <c r="C97" s="43">
        <f>+VLOOKUP($A97,'Report_Beveridge''s_Curve'!$A$4:$C$309,3,FALSE)</f>
        <v>4.0999999999999996</v>
      </c>
    </row>
    <row r="98" spans="1:3" x14ac:dyDescent="0.2">
      <c r="A98" s="10">
        <v>45658</v>
      </c>
      <c r="B98" s="41">
        <f>+VLOOKUP($A98,'Report_Beveridge''s_Curve'!$A$4:$C$309,2,FALSE)</f>
        <v>4.4000000000000004</v>
      </c>
      <c r="C98" s="43">
        <f>+VLOOKUP($A98,'Report_Beveridge''s_Curve'!$A$4:$C$309,3,FALSE)</f>
        <v>4.0999999999999996</v>
      </c>
    </row>
    <row r="99" spans="1:3" x14ac:dyDescent="0.2">
      <c r="A99" s="10">
        <v>45748</v>
      </c>
      <c r="B99" s="41">
        <f>+VLOOKUP($A99,'Report_Beveridge''s_Curve'!$A$4:$C$309,2,FALSE)</f>
        <v>4.3</v>
      </c>
      <c r="C99" s="43">
        <f>+VLOOKUP($A99,'Report_Beveridge''s_Curve'!$A$4:$C$309,3,FALSE)</f>
        <v>4.2</v>
      </c>
    </row>
    <row r="100" spans="1:3" x14ac:dyDescent="0.2">
      <c r="A100" s="10">
        <v>45839</v>
      </c>
      <c r="B100" s="41">
        <f>+VLOOKUP($A100,'Report_Beveridge''s_Curve'!$A$4:$C$309,2,FALSE)</f>
        <v>4.3</v>
      </c>
      <c r="C100" s="43">
        <f>+VLOOKUP($A100,'Report_Beveridge''s_Curve'!$A$4:$C$309,3,FALSE)</f>
        <v>4.3</v>
      </c>
    </row>
    <row r="101" spans="1:3" x14ac:dyDescent="0.2">
      <c r="A101" s="12">
        <v>45931</v>
      </c>
      <c r="B101" s="48">
        <f>+VLOOKUP($A101,'Report_Beveridge''s_Curve'!$A$4:$C$309,2,FALSE)</f>
        <v>4.0999999999999996</v>
      </c>
      <c r="C101" s="46">
        <f>+VLOOKUP($A101,'Report_Beveridge''s_Curve'!$A$4:$C$309,3,FALSE)</f>
        <v>4.5</v>
      </c>
    </row>
  </sheetData>
  <hyperlinks>
    <hyperlink ref="E2" location="'Index'!A1" display="Back to Index" xr:uid="{260BA4A2-833B-AF4E-872F-353E392F42DD}"/>
  </hyperlink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7B37B-FACB-0242-8B80-C6562B96A66E}">
  <sheetPr codeName="Sheet45">
    <tabColor rgb="FF0070C0"/>
  </sheetPr>
  <dimension ref="A1:G101"/>
  <sheetViews>
    <sheetView workbookViewId="0">
      <selection activeCell="E2" sqref="E2"/>
    </sheetView>
  </sheetViews>
  <sheetFormatPr baseColWidth="10" defaultRowHeight="16" x14ac:dyDescent="0.2"/>
  <cols>
    <col min="1" max="1" width="10.5" bestFit="1" customWidth="1"/>
    <col min="2" max="2" width="19.6640625" bestFit="1" customWidth="1"/>
    <col min="3" max="3" width="7.83203125" bestFit="1" customWidth="1"/>
    <col min="5" max="5" width="12" bestFit="1" customWidth="1"/>
  </cols>
  <sheetData>
    <row r="1" spans="1:7" x14ac:dyDescent="0.2">
      <c r="A1" t="s">
        <v>92</v>
      </c>
      <c r="B1" t="s">
        <v>151</v>
      </c>
      <c r="C1" t="s">
        <v>144</v>
      </c>
    </row>
    <row r="2" spans="1:7" x14ac:dyDescent="0.2">
      <c r="A2" t="s">
        <v>153</v>
      </c>
      <c r="B2">
        <v>3.7</v>
      </c>
      <c r="C2">
        <v>4.2</v>
      </c>
      <c r="G2" s="8" t="s">
        <v>152</v>
      </c>
    </row>
    <row r="3" spans="1:7" x14ac:dyDescent="0.2">
      <c r="A3" t="s">
        <v>154</v>
      </c>
      <c r="B3">
        <v>3.3</v>
      </c>
      <c r="C3">
        <v>4.4000000000000004</v>
      </c>
    </row>
    <row r="4" spans="1:7" x14ac:dyDescent="0.2">
      <c r="A4" t="s">
        <v>155</v>
      </c>
      <c r="B4">
        <v>3.1</v>
      </c>
      <c r="C4">
        <v>4.8</v>
      </c>
    </row>
    <row r="5" spans="1:7" x14ac:dyDescent="0.2">
      <c r="A5" t="s">
        <v>156</v>
      </c>
      <c r="B5">
        <v>2.7</v>
      </c>
      <c r="C5">
        <v>5.5</v>
      </c>
    </row>
    <row r="6" spans="1:7" x14ac:dyDescent="0.2">
      <c r="A6" t="s">
        <v>157</v>
      </c>
      <c r="B6">
        <v>2.7</v>
      </c>
      <c r="C6">
        <v>5.7</v>
      </c>
    </row>
    <row r="7" spans="1:7" x14ac:dyDescent="0.2">
      <c r="A7" t="s">
        <v>158</v>
      </c>
      <c r="B7">
        <v>2.6</v>
      </c>
      <c r="C7">
        <v>5.8</v>
      </c>
    </row>
    <row r="8" spans="1:7" x14ac:dyDescent="0.2">
      <c r="A8" t="s">
        <v>159</v>
      </c>
      <c r="B8">
        <v>2.5</v>
      </c>
      <c r="C8">
        <v>5.7</v>
      </c>
    </row>
    <row r="9" spans="1:7" x14ac:dyDescent="0.2">
      <c r="A9" t="s">
        <v>160</v>
      </c>
      <c r="B9">
        <v>2.5</v>
      </c>
      <c r="C9">
        <v>5.9</v>
      </c>
    </row>
    <row r="10" spans="1:7" x14ac:dyDescent="0.2">
      <c r="A10" t="s">
        <v>161</v>
      </c>
      <c r="B10">
        <v>2.4</v>
      </c>
      <c r="C10">
        <v>5.9</v>
      </c>
    </row>
    <row r="11" spans="1:7" x14ac:dyDescent="0.2">
      <c r="A11" t="s">
        <v>162</v>
      </c>
      <c r="B11">
        <v>2.4</v>
      </c>
      <c r="C11">
        <v>6.1</v>
      </c>
    </row>
    <row r="12" spans="1:7" x14ac:dyDescent="0.2">
      <c r="A12" t="s">
        <v>163</v>
      </c>
      <c r="B12">
        <v>2.2999999999999998</v>
      </c>
      <c r="C12">
        <v>6.1</v>
      </c>
    </row>
    <row r="13" spans="1:7" x14ac:dyDescent="0.2">
      <c r="A13" t="s">
        <v>164</v>
      </c>
      <c r="B13">
        <v>2.5</v>
      </c>
      <c r="C13">
        <v>5.8</v>
      </c>
    </row>
    <row r="14" spans="1:7" x14ac:dyDescent="0.2">
      <c r="A14" t="s">
        <v>165</v>
      </c>
      <c r="B14">
        <v>2.6</v>
      </c>
      <c r="C14">
        <v>5.7</v>
      </c>
    </row>
    <row r="15" spans="1:7" x14ac:dyDescent="0.2">
      <c r="A15" t="s">
        <v>166</v>
      </c>
      <c r="B15">
        <v>2.6</v>
      </c>
      <c r="C15">
        <v>5.6</v>
      </c>
    </row>
    <row r="16" spans="1:7" x14ac:dyDescent="0.2">
      <c r="A16" t="s">
        <v>167</v>
      </c>
      <c r="B16">
        <v>2.7</v>
      </c>
      <c r="C16">
        <v>5.4</v>
      </c>
    </row>
    <row r="17" spans="1:3" x14ac:dyDescent="0.2">
      <c r="A17" t="s">
        <v>168</v>
      </c>
      <c r="B17">
        <v>2.8</v>
      </c>
      <c r="C17">
        <v>5.4</v>
      </c>
    </row>
    <row r="18" spans="1:3" x14ac:dyDescent="0.2">
      <c r="A18" t="s">
        <v>169</v>
      </c>
      <c r="B18">
        <v>2.9</v>
      </c>
      <c r="C18">
        <v>5.3</v>
      </c>
    </row>
    <row r="19" spans="1:3" x14ac:dyDescent="0.2">
      <c r="A19" t="s">
        <v>170</v>
      </c>
      <c r="B19">
        <v>2.9</v>
      </c>
      <c r="C19">
        <v>5.0999999999999996</v>
      </c>
    </row>
    <row r="20" spans="1:3" x14ac:dyDescent="0.2">
      <c r="A20" t="s">
        <v>171</v>
      </c>
      <c r="B20">
        <v>3.1</v>
      </c>
      <c r="C20">
        <v>5</v>
      </c>
    </row>
    <row r="21" spans="1:3" x14ac:dyDescent="0.2">
      <c r="A21" t="s">
        <v>172</v>
      </c>
      <c r="B21">
        <v>3.1</v>
      </c>
      <c r="C21">
        <v>5</v>
      </c>
    </row>
    <row r="22" spans="1:3" x14ac:dyDescent="0.2">
      <c r="A22" t="s">
        <v>173</v>
      </c>
      <c r="B22">
        <v>3.2</v>
      </c>
      <c r="C22">
        <v>4.7</v>
      </c>
    </row>
    <row r="23" spans="1:3" x14ac:dyDescent="0.2">
      <c r="A23" t="s">
        <v>174</v>
      </c>
      <c r="B23">
        <v>3.3</v>
      </c>
      <c r="C23">
        <v>4.5999999999999996</v>
      </c>
    </row>
    <row r="24" spans="1:3" x14ac:dyDescent="0.2">
      <c r="A24" t="s">
        <v>175</v>
      </c>
      <c r="B24">
        <v>3.2</v>
      </c>
      <c r="C24">
        <v>4.5999999999999996</v>
      </c>
    </row>
    <row r="25" spans="1:3" x14ac:dyDescent="0.2">
      <c r="A25" t="s">
        <v>176</v>
      </c>
      <c r="B25">
        <v>3.3</v>
      </c>
      <c r="C25">
        <v>4.4000000000000004</v>
      </c>
    </row>
    <row r="26" spans="1:3" x14ac:dyDescent="0.2">
      <c r="A26" t="s">
        <v>177</v>
      </c>
      <c r="B26">
        <v>3.4</v>
      </c>
      <c r="C26">
        <v>4.5</v>
      </c>
    </row>
    <row r="27" spans="1:3" x14ac:dyDescent="0.2">
      <c r="A27" t="s">
        <v>178</v>
      </c>
      <c r="B27">
        <v>3.3</v>
      </c>
      <c r="C27">
        <v>4.5</v>
      </c>
    </row>
    <row r="28" spans="1:3" x14ac:dyDescent="0.2">
      <c r="A28" t="s">
        <v>179</v>
      </c>
      <c r="B28">
        <v>3.2</v>
      </c>
      <c r="C28">
        <v>4.7</v>
      </c>
    </row>
    <row r="29" spans="1:3" x14ac:dyDescent="0.2">
      <c r="A29" t="s">
        <v>180</v>
      </c>
      <c r="B29">
        <v>3.2</v>
      </c>
      <c r="C29">
        <v>4.8</v>
      </c>
    </row>
    <row r="30" spans="1:3" x14ac:dyDescent="0.2">
      <c r="A30" t="s">
        <v>181</v>
      </c>
      <c r="B30">
        <v>3.1</v>
      </c>
      <c r="C30">
        <v>5</v>
      </c>
    </row>
    <row r="31" spans="1:3" x14ac:dyDescent="0.2">
      <c r="A31" t="s">
        <v>182</v>
      </c>
      <c r="B31">
        <v>2.8</v>
      </c>
      <c r="C31">
        <v>5.3</v>
      </c>
    </row>
    <row r="32" spans="1:3" x14ac:dyDescent="0.2">
      <c r="A32" t="s">
        <v>183</v>
      </c>
      <c r="B32">
        <v>2.5</v>
      </c>
      <c r="C32">
        <v>6</v>
      </c>
    </row>
    <row r="33" spans="1:3" x14ac:dyDescent="0.2">
      <c r="A33" t="s">
        <v>184</v>
      </c>
      <c r="B33">
        <v>2.2999999999999998</v>
      </c>
      <c r="C33">
        <v>6.9</v>
      </c>
    </row>
    <row r="34" spans="1:3" x14ac:dyDescent="0.2">
      <c r="A34" t="s">
        <v>185</v>
      </c>
      <c r="B34">
        <v>2</v>
      </c>
      <c r="C34">
        <v>8.3000000000000007</v>
      </c>
    </row>
    <row r="35" spans="1:3" x14ac:dyDescent="0.2">
      <c r="A35" t="s">
        <v>186</v>
      </c>
      <c r="B35">
        <v>1.8</v>
      </c>
      <c r="C35">
        <v>9.3000000000000007</v>
      </c>
    </row>
    <row r="36" spans="1:3" x14ac:dyDescent="0.2">
      <c r="A36" t="s">
        <v>187</v>
      </c>
      <c r="B36">
        <v>1.8</v>
      </c>
      <c r="C36">
        <v>9.6</v>
      </c>
    </row>
    <row r="37" spans="1:3" x14ac:dyDescent="0.2">
      <c r="A37" t="s">
        <v>188</v>
      </c>
      <c r="B37">
        <v>1.9</v>
      </c>
      <c r="C37">
        <v>9.9</v>
      </c>
    </row>
    <row r="38" spans="1:3" x14ac:dyDescent="0.2">
      <c r="A38" t="s">
        <v>189</v>
      </c>
      <c r="B38">
        <v>2</v>
      </c>
      <c r="C38">
        <v>9.8000000000000007</v>
      </c>
    </row>
    <row r="39" spans="1:3" x14ac:dyDescent="0.2">
      <c r="A39" t="s">
        <v>190</v>
      </c>
      <c r="B39">
        <v>2.2000000000000002</v>
      </c>
      <c r="C39">
        <v>9.6</v>
      </c>
    </row>
    <row r="40" spans="1:3" x14ac:dyDescent="0.2">
      <c r="A40" t="s">
        <v>191</v>
      </c>
      <c r="B40">
        <v>2.2000000000000002</v>
      </c>
      <c r="C40">
        <v>9.5</v>
      </c>
    </row>
    <row r="41" spans="1:3" x14ac:dyDescent="0.2">
      <c r="A41" t="s">
        <v>192</v>
      </c>
      <c r="B41">
        <v>2.4</v>
      </c>
      <c r="C41">
        <v>9.5</v>
      </c>
    </row>
    <row r="42" spans="1:3" x14ac:dyDescent="0.2">
      <c r="A42" t="s">
        <v>193</v>
      </c>
      <c r="B42">
        <v>2.4</v>
      </c>
      <c r="C42">
        <v>9</v>
      </c>
    </row>
    <row r="43" spans="1:3" x14ac:dyDescent="0.2">
      <c r="A43" t="s">
        <v>194</v>
      </c>
      <c r="B43">
        <v>2.5</v>
      </c>
      <c r="C43">
        <v>9.1</v>
      </c>
    </row>
    <row r="44" spans="1:3" x14ac:dyDescent="0.2">
      <c r="A44" t="s">
        <v>195</v>
      </c>
      <c r="B44">
        <v>2.7</v>
      </c>
      <c r="C44">
        <v>9</v>
      </c>
    </row>
    <row r="45" spans="1:3" x14ac:dyDescent="0.2">
      <c r="A45" t="s">
        <v>196</v>
      </c>
      <c r="B45">
        <v>2.7</v>
      </c>
      <c r="C45">
        <v>8.6</v>
      </c>
    </row>
    <row r="46" spans="1:3" x14ac:dyDescent="0.2">
      <c r="A46" t="s">
        <v>197</v>
      </c>
      <c r="B46">
        <v>2.8</v>
      </c>
      <c r="C46">
        <v>8.3000000000000007</v>
      </c>
    </row>
    <row r="47" spans="1:3" x14ac:dyDescent="0.2">
      <c r="A47" t="s">
        <v>198</v>
      </c>
      <c r="B47">
        <v>2.8</v>
      </c>
      <c r="C47">
        <v>8.1999999999999993</v>
      </c>
    </row>
    <row r="48" spans="1:3" x14ac:dyDescent="0.2">
      <c r="A48" t="s">
        <v>199</v>
      </c>
      <c r="B48">
        <v>2.8</v>
      </c>
      <c r="C48">
        <v>8</v>
      </c>
    </row>
    <row r="49" spans="1:3" x14ac:dyDescent="0.2">
      <c r="A49" t="s">
        <v>200</v>
      </c>
      <c r="B49">
        <v>2.8</v>
      </c>
      <c r="C49">
        <v>7.8</v>
      </c>
    </row>
    <row r="50" spans="1:3" x14ac:dyDescent="0.2">
      <c r="A50" t="s">
        <v>201</v>
      </c>
      <c r="B50">
        <v>2.9</v>
      </c>
      <c r="C50">
        <v>7.7</v>
      </c>
    </row>
    <row r="51" spans="1:3" x14ac:dyDescent="0.2">
      <c r="A51" t="s">
        <v>202</v>
      </c>
      <c r="B51">
        <v>3</v>
      </c>
      <c r="C51">
        <v>7.5</v>
      </c>
    </row>
    <row r="52" spans="1:3" x14ac:dyDescent="0.2">
      <c r="A52" t="s">
        <v>203</v>
      </c>
      <c r="B52">
        <v>2.9</v>
      </c>
      <c r="C52">
        <v>7.2</v>
      </c>
    </row>
    <row r="53" spans="1:3" x14ac:dyDescent="0.2">
      <c r="A53" t="s">
        <v>204</v>
      </c>
      <c r="B53">
        <v>2.9</v>
      </c>
      <c r="C53">
        <v>6.9</v>
      </c>
    </row>
    <row r="54" spans="1:3" x14ac:dyDescent="0.2">
      <c r="A54" t="s">
        <v>205</v>
      </c>
      <c r="B54">
        <v>3</v>
      </c>
      <c r="C54">
        <v>6.7</v>
      </c>
    </row>
    <row r="55" spans="1:3" x14ac:dyDescent="0.2">
      <c r="A55" t="s">
        <v>206</v>
      </c>
      <c r="B55">
        <v>3.3</v>
      </c>
      <c r="C55">
        <v>6.2</v>
      </c>
    </row>
    <row r="56" spans="1:3" x14ac:dyDescent="0.2">
      <c r="A56" t="s">
        <v>207</v>
      </c>
      <c r="B56">
        <v>3.5</v>
      </c>
      <c r="C56">
        <v>6.1</v>
      </c>
    </row>
    <row r="57" spans="1:3" x14ac:dyDescent="0.2">
      <c r="A57" t="s">
        <v>208</v>
      </c>
      <c r="B57">
        <v>3.4</v>
      </c>
      <c r="C57">
        <v>5.7</v>
      </c>
    </row>
    <row r="58" spans="1:3" x14ac:dyDescent="0.2">
      <c r="A58" t="s">
        <v>209</v>
      </c>
      <c r="B58">
        <v>3.7</v>
      </c>
      <c r="C58">
        <v>5.5</v>
      </c>
    </row>
    <row r="59" spans="1:3" x14ac:dyDescent="0.2">
      <c r="A59" t="s">
        <v>210</v>
      </c>
      <c r="B59">
        <v>3.7</v>
      </c>
      <c r="C59">
        <v>5.4</v>
      </c>
    </row>
    <row r="60" spans="1:3" x14ac:dyDescent="0.2">
      <c r="A60" t="s">
        <v>211</v>
      </c>
      <c r="B60">
        <v>3.8</v>
      </c>
      <c r="C60">
        <v>5.0999999999999996</v>
      </c>
    </row>
    <row r="61" spans="1:3" x14ac:dyDescent="0.2">
      <c r="A61" t="s">
        <v>212</v>
      </c>
      <c r="B61">
        <v>3.9</v>
      </c>
      <c r="C61">
        <v>5</v>
      </c>
    </row>
    <row r="62" spans="1:3" x14ac:dyDescent="0.2">
      <c r="A62" t="s">
        <v>213</v>
      </c>
      <c r="B62">
        <v>4</v>
      </c>
      <c r="C62">
        <v>4.9000000000000004</v>
      </c>
    </row>
    <row r="63" spans="1:3" x14ac:dyDescent="0.2">
      <c r="A63" t="s">
        <v>214</v>
      </c>
      <c r="B63">
        <v>3.9</v>
      </c>
      <c r="C63">
        <v>4.9000000000000004</v>
      </c>
    </row>
    <row r="64" spans="1:3" x14ac:dyDescent="0.2">
      <c r="A64" t="s">
        <v>215</v>
      </c>
      <c r="B64">
        <v>3.9</v>
      </c>
      <c r="C64">
        <v>4.9000000000000004</v>
      </c>
    </row>
    <row r="65" spans="1:3" x14ac:dyDescent="0.2">
      <c r="A65" t="s">
        <v>216</v>
      </c>
      <c r="B65">
        <v>3.9</v>
      </c>
      <c r="C65">
        <v>4.8</v>
      </c>
    </row>
    <row r="66" spans="1:3" x14ac:dyDescent="0.2">
      <c r="A66" t="s">
        <v>217</v>
      </c>
      <c r="B66">
        <v>3.8</v>
      </c>
      <c r="C66">
        <v>4.5999999999999996</v>
      </c>
    </row>
    <row r="67" spans="1:3" x14ac:dyDescent="0.2">
      <c r="A67" t="s">
        <v>218</v>
      </c>
      <c r="B67">
        <v>4</v>
      </c>
      <c r="C67">
        <v>4.4000000000000004</v>
      </c>
    </row>
    <row r="68" spans="1:3" x14ac:dyDescent="0.2">
      <c r="A68" t="s">
        <v>219</v>
      </c>
      <c r="B68">
        <v>4.0999999999999996</v>
      </c>
      <c r="C68">
        <v>4.3</v>
      </c>
    </row>
    <row r="69" spans="1:3" x14ac:dyDescent="0.2">
      <c r="A69" t="s">
        <v>220</v>
      </c>
      <c r="B69">
        <v>4.0999999999999996</v>
      </c>
      <c r="C69">
        <v>4.2</v>
      </c>
    </row>
    <row r="70" spans="1:3" x14ac:dyDescent="0.2">
      <c r="A70" t="s">
        <v>221</v>
      </c>
      <c r="B70">
        <v>4.3</v>
      </c>
      <c r="C70">
        <v>4</v>
      </c>
    </row>
    <row r="71" spans="1:3" x14ac:dyDescent="0.2">
      <c r="A71" t="s">
        <v>222</v>
      </c>
      <c r="B71">
        <v>4.5</v>
      </c>
      <c r="C71">
        <v>3.9</v>
      </c>
    </row>
    <row r="72" spans="1:3" x14ac:dyDescent="0.2">
      <c r="A72" t="s">
        <v>223</v>
      </c>
      <c r="B72">
        <v>4.5999999999999996</v>
      </c>
      <c r="C72">
        <v>3.8</v>
      </c>
    </row>
    <row r="73" spans="1:3" x14ac:dyDescent="0.2">
      <c r="A73" t="s">
        <v>224</v>
      </c>
      <c r="B73">
        <v>4.8</v>
      </c>
      <c r="C73">
        <v>3.8</v>
      </c>
    </row>
    <row r="74" spans="1:3" x14ac:dyDescent="0.2">
      <c r="A74" t="s">
        <v>225</v>
      </c>
      <c r="B74">
        <v>4.5999999999999996</v>
      </c>
      <c r="C74">
        <v>3.9</v>
      </c>
    </row>
    <row r="75" spans="1:3" x14ac:dyDescent="0.2">
      <c r="A75" t="s">
        <v>226</v>
      </c>
      <c r="B75">
        <v>4.5999999999999996</v>
      </c>
      <c r="C75">
        <v>3.6</v>
      </c>
    </row>
    <row r="76" spans="1:3" x14ac:dyDescent="0.2">
      <c r="A76" t="s">
        <v>227</v>
      </c>
      <c r="B76">
        <v>4.5</v>
      </c>
      <c r="C76">
        <v>3.6</v>
      </c>
    </row>
    <row r="77" spans="1:3" x14ac:dyDescent="0.2">
      <c r="A77" t="s">
        <v>228</v>
      </c>
      <c r="B77">
        <v>4.4000000000000004</v>
      </c>
      <c r="C77">
        <v>3.6</v>
      </c>
    </row>
    <row r="78" spans="1:3" x14ac:dyDescent="0.2">
      <c r="A78" t="s">
        <v>229</v>
      </c>
      <c r="B78">
        <v>4.2</v>
      </c>
      <c r="C78">
        <v>3.8</v>
      </c>
    </row>
    <row r="79" spans="1:3" x14ac:dyDescent="0.2">
      <c r="A79" t="s">
        <v>230</v>
      </c>
      <c r="B79">
        <v>3.9</v>
      </c>
      <c r="C79">
        <v>13</v>
      </c>
    </row>
    <row r="80" spans="1:3" x14ac:dyDescent="0.2">
      <c r="A80" t="s">
        <v>231</v>
      </c>
      <c r="B80">
        <v>4.4000000000000004</v>
      </c>
      <c r="C80">
        <v>8.8000000000000007</v>
      </c>
    </row>
    <row r="81" spans="1:3" x14ac:dyDescent="0.2">
      <c r="A81" t="s">
        <v>232</v>
      </c>
      <c r="B81">
        <v>4.5999999999999996</v>
      </c>
      <c r="C81">
        <v>6.8</v>
      </c>
    </row>
    <row r="82" spans="1:3" x14ac:dyDescent="0.2">
      <c r="A82" t="s">
        <v>233</v>
      </c>
      <c r="B82">
        <v>5.2</v>
      </c>
      <c r="C82">
        <v>6.2</v>
      </c>
    </row>
    <row r="83" spans="1:3" x14ac:dyDescent="0.2">
      <c r="A83" t="s">
        <v>234</v>
      </c>
      <c r="B83">
        <v>6.4</v>
      </c>
      <c r="C83">
        <v>5.9</v>
      </c>
    </row>
    <row r="84" spans="1:3" x14ac:dyDescent="0.2">
      <c r="A84" t="s">
        <v>235</v>
      </c>
      <c r="B84">
        <v>6.9</v>
      </c>
      <c r="C84">
        <v>5.0999999999999996</v>
      </c>
    </row>
    <row r="85" spans="1:3" x14ac:dyDescent="0.2">
      <c r="A85" t="s">
        <v>236</v>
      </c>
      <c r="B85">
        <v>7</v>
      </c>
      <c r="C85">
        <v>4.2</v>
      </c>
    </row>
    <row r="86" spans="1:3" x14ac:dyDescent="0.2">
      <c r="A86" t="s">
        <v>237</v>
      </c>
      <c r="B86">
        <v>7.2</v>
      </c>
      <c r="C86">
        <v>3.9</v>
      </c>
    </row>
    <row r="87" spans="1:3" x14ac:dyDescent="0.2">
      <c r="A87" t="s">
        <v>238</v>
      </c>
      <c r="B87">
        <v>7.1</v>
      </c>
      <c r="C87">
        <v>3.6</v>
      </c>
    </row>
    <row r="88" spans="1:3" x14ac:dyDescent="0.2">
      <c r="A88" t="s">
        <v>239</v>
      </c>
      <c r="B88">
        <v>6.6</v>
      </c>
      <c r="C88">
        <v>3.5</v>
      </c>
    </row>
    <row r="89" spans="1:3" x14ac:dyDescent="0.2">
      <c r="A89" t="s">
        <v>240</v>
      </c>
      <c r="B89">
        <v>6.5</v>
      </c>
      <c r="C89">
        <v>3.6</v>
      </c>
    </row>
    <row r="90" spans="1:3" x14ac:dyDescent="0.2">
      <c r="A90" t="s">
        <v>241</v>
      </c>
      <c r="B90">
        <v>6</v>
      </c>
      <c r="C90">
        <v>3.5</v>
      </c>
    </row>
    <row r="91" spans="1:3" x14ac:dyDescent="0.2">
      <c r="A91" t="s">
        <v>242</v>
      </c>
      <c r="B91">
        <v>5.8</v>
      </c>
      <c r="C91">
        <v>3.5</v>
      </c>
    </row>
    <row r="92" spans="1:3" x14ac:dyDescent="0.2">
      <c r="A92" t="s">
        <v>243</v>
      </c>
      <c r="B92">
        <v>5.5</v>
      </c>
      <c r="C92">
        <v>3.6</v>
      </c>
    </row>
    <row r="93" spans="1:3" x14ac:dyDescent="0.2">
      <c r="A93" t="s">
        <v>244</v>
      </c>
      <c r="B93">
        <v>5.2</v>
      </c>
      <c r="C93">
        <v>3.8</v>
      </c>
    </row>
    <row r="94" spans="1:3" x14ac:dyDescent="0.2">
      <c r="A94" t="s">
        <v>245</v>
      </c>
      <c r="B94">
        <v>5.0999999999999996</v>
      </c>
      <c r="C94">
        <v>3.8</v>
      </c>
    </row>
    <row r="95" spans="1:3" x14ac:dyDescent="0.2">
      <c r="A95" t="s">
        <v>246</v>
      </c>
      <c r="B95">
        <v>4.5999999999999996</v>
      </c>
      <c r="C95">
        <v>4</v>
      </c>
    </row>
    <row r="96" spans="1:3" x14ac:dyDescent="0.2">
      <c r="A96" t="s">
        <v>247</v>
      </c>
      <c r="B96">
        <v>4.4000000000000004</v>
      </c>
      <c r="C96">
        <v>4.2</v>
      </c>
    </row>
    <row r="97" spans="1:3" x14ac:dyDescent="0.2">
      <c r="A97" t="s">
        <v>248</v>
      </c>
      <c r="B97">
        <v>4.5</v>
      </c>
      <c r="C97">
        <v>4.0999999999999996</v>
      </c>
    </row>
    <row r="98" spans="1:3" x14ac:dyDescent="0.2">
      <c r="A98" t="s">
        <v>249</v>
      </c>
      <c r="B98">
        <v>4.4000000000000004</v>
      </c>
      <c r="C98">
        <v>4.0999999999999996</v>
      </c>
    </row>
    <row r="99" spans="1:3" x14ac:dyDescent="0.2">
      <c r="A99" t="s">
        <v>250</v>
      </c>
      <c r="B99">
        <v>4.3</v>
      </c>
      <c r="C99">
        <v>4.2</v>
      </c>
    </row>
    <row r="100" spans="1:3" x14ac:dyDescent="0.2">
      <c r="A100" t="s">
        <v>251</v>
      </c>
      <c r="B100">
        <v>4.3</v>
      </c>
      <c r="C100">
        <v>4.3</v>
      </c>
    </row>
    <row r="101" spans="1:3" x14ac:dyDescent="0.2">
      <c r="A101" t="s">
        <v>252</v>
      </c>
      <c r="B101">
        <v>4.0999999999999996</v>
      </c>
      <c r="C101">
        <v>4.5</v>
      </c>
    </row>
  </sheetData>
  <hyperlinks>
    <hyperlink ref="G2" location="'Index'!A1" display="Back to Index" xr:uid="{BCDBE65A-BE95-8B44-9629-518575ABB0E8}"/>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459F-67B4-F54A-BA44-CA20DFE118AB}">
  <sheetPr codeName="Sheet22">
    <tabColor rgb="FFFFFF00"/>
  </sheetPr>
  <dimension ref="A2:I311"/>
  <sheetViews>
    <sheetView workbookViewId="0">
      <pane xSplit="1" ySplit="6" topLeftCell="E7" activePane="bottomRight" state="frozen"/>
      <selection pane="topRight" activeCell="B1" sqref="B1"/>
      <selection pane="bottomLeft" activeCell="A8" sqref="A8"/>
      <selection pane="bottomRight" activeCell="J17" sqref="J17"/>
    </sheetView>
  </sheetViews>
  <sheetFormatPr baseColWidth="10" defaultRowHeight="16" x14ac:dyDescent="0.2"/>
  <cols>
    <col min="1" max="1" width="8.83203125" bestFit="1" customWidth="1"/>
    <col min="2" max="2" width="31.5" bestFit="1" customWidth="1"/>
    <col min="3" max="3" width="62" bestFit="1" customWidth="1"/>
    <col min="4" max="4" width="20.1640625" bestFit="1" customWidth="1"/>
    <col min="5" max="5" width="29.5" bestFit="1" customWidth="1"/>
    <col min="6" max="6" width="16.6640625" bestFit="1" customWidth="1"/>
    <col min="7" max="7" width="9.33203125" customWidth="1"/>
    <col min="8" max="8" width="5.1640625" customWidth="1"/>
    <col min="9" max="9" width="12" bestFit="1" customWidth="1"/>
    <col min="10" max="10" width="33.1640625" bestFit="1" customWidth="1"/>
    <col min="11" max="16" width="82.6640625" bestFit="1" customWidth="1"/>
    <col min="17" max="17" width="10.83203125" bestFit="1" customWidth="1"/>
    <col min="18" max="18" width="66.83203125" bestFit="1" customWidth="1"/>
    <col min="19" max="19" width="85.33203125" bestFit="1" customWidth="1"/>
    <col min="20" max="20" width="31" bestFit="1" customWidth="1"/>
    <col min="21" max="21" width="33.6640625" bestFit="1" customWidth="1"/>
    <col min="22" max="22" width="29.5" bestFit="1" customWidth="1"/>
    <col min="23" max="23" width="58.6640625" bestFit="1" customWidth="1"/>
    <col min="24" max="24" width="61.33203125" bestFit="1" customWidth="1"/>
    <col min="25" max="25" width="64.1640625" bestFit="1" customWidth="1"/>
    <col min="26" max="26" width="66.83203125" bestFit="1" customWidth="1"/>
    <col min="27" max="27" width="30.1640625" bestFit="1" customWidth="1"/>
    <col min="28" max="28" width="31.5" bestFit="1" customWidth="1"/>
    <col min="29" max="29" width="12" bestFit="1" customWidth="1"/>
    <col min="30" max="30" width="34.1640625" bestFit="1" customWidth="1"/>
    <col min="31" max="31" width="51.5" bestFit="1" customWidth="1"/>
    <col min="32" max="32" width="54.1640625" bestFit="1" customWidth="1"/>
    <col min="33" max="33" width="64.1640625" bestFit="1" customWidth="1"/>
    <col min="34" max="34" width="66.83203125" bestFit="1" customWidth="1"/>
    <col min="35" max="35" width="38.33203125" bestFit="1" customWidth="1"/>
    <col min="36" max="36" width="39.83203125" bestFit="1" customWidth="1"/>
    <col min="37" max="37" width="38" bestFit="1" customWidth="1"/>
    <col min="38" max="38" width="42.5" bestFit="1" customWidth="1"/>
    <col min="39" max="39" width="27.33203125" bestFit="1" customWidth="1"/>
    <col min="40" max="40" width="9" bestFit="1" customWidth="1"/>
    <col min="41" max="41" width="30" bestFit="1" customWidth="1"/>
    <col min="42" max="42" width="23.33203125" bestFit="1" customWidth="1"/>
  </cols>
  <sheetData>
    <row r="2" spans="1:9" x14ac:dyDescent="0.2">
      <c r="I2" s="8" t="s">
        <v>152</v>
      </c>
    </row>
    <row r="3" spans="1:9" x14ac:dyDescent="0.2">
      <c r="A3" s="67" t="s">
        <v>117</v>
      </c>
      <c r="B3" s="67" t="s">
        <v>99</v>
      </c>
      <c r="C3" s="67" t="s">
        <v>56</v>
      </c>
      <c r="D3" s="67" t="s">
        <v>98</v>
      </c>
      <c r="E3" s="57"/>
    </row>
    <row r="4" spans="1:9" x14ac:dyDescent="0.2">
      <c r="A4" s="57"/>
      <c r="B4" s="57" t="s">
        <v>14</v>
      </c>
      <c r="C4" s="57"/>
      <c r="D4" s="57"/>
      <c r="E4" s="57"/>
    </row>
    <row r="5" spans="1:9" x14ac:dyDescent="0.2">
      <c r="A5" s="57"/>
      <c r="B5" s="57" t="s">
        <v>77</v>
      </c>
      <c r="C5" s="57" t="s">
        <v>121</v>
      </c>
      <c r="D5" s="57" t="s">
        <v>1082</v>
      </c>
      <c r="E5" s="57" t="s">
        <v>1081</v>
      </c>
    </row>
    <row r="6" spans="1:9" x14ac:dyDescent="0.2">
      <c r="A6" s="67" t="s">
        <v>92</v>
      </c>
      <c r="B6" s="57" t="s">
        <v>59</v>
      </c>
      <c r="C6" s="57" t="s">
        <v>23</v>
      </c>
      <c r="D6" s="57" t="s">
        <v>59</v>
      </c>
      <c r="E6" s="57" t="s">
        <v>17</v>
      </c>
    </row>
    <row r="7" spans="1:9" x14ac:dyDescent="0.2">
      <c r="A7" s="68">
        <v>18264</v>
      </c>
      <c r="B7" s="69">
        <v>-1.1407167791573691</v>
      </c>
      <c r="C7" s="69">
        <v>10.953084728917911</v>
      </c>
      <c r="D7" s="69">
        <v>1.1188180000000001</v>
      </c>
      <c r="E7" s="69">
        <v>-0.59999999999999964</v>
      </c>
    </row>
    <row r="8" spans="1:9" x14ac:dyDescent="0.2">
      <c r="A8" s="68">
        <v>18354</v>
      </c>
      <c r="B8" s="69">
        <v>0.49555676816170902</v>
      </c>
      <c r="C8" s="69">
        <v>7.0936445063764166</v>
      </c>
      <c r="D8" s="69">
        <v>0.31213399999999947</v>
      </c>
      <c r="E8" s="69">
        <v>-0.80000000000000071</v>
      </c>
    </row>
    <row r="9" spans="1:9" x14ac:dyDescent="0.2">
      <c r="A9" s="68">
        <v>18445</v>
      </c>
      <c r="B9" s="69">
        <v>3.0118911981781737</v>
      </c>
      <c r="C9" s="69">
        <v>10.981701352334545</v>
      </c>
      <c r="D9" s="69">
        <v>-0.694604</v>
      </c>
      <c r="E9" s="69">
        <v>-1</v>
      </c>
    </row>
    <row r="10" spans="1:9" x14ac:dyDescent="0.2">
      <c r="A10" s="68">
        <v>18537</v>
      </c>
      <c r="B10" s="69">
        <v>3.6117195441358385</v>
      </c>
      <c r="C10" s="69">
        <v>2.4939309506463214</v>
      </c>
      <c r="D10" s="69">
        <v>-1.1013669999999998</v>
      </c>
      <c r="E10" s="69">
        <v>-0.39999999999999947</v>
      </c>
    </row>
    <row r="11" spans="1:9" x14ac:dyDescent="0.2">
      <c r="A11" s="68">
        <v>18629</v>
      </c>
      <c r="B11" s="69">
        <v>3.6690307498506325</v>
      </c>
      <c r="C11" s="69">
        <v>0.18972462349749541</v>
      </c>
      <c r="D11" s="69">
        <v>-1.8081129999999996</v>
      </c>
      <c r="E11" s="69">
        <v>-0.70000000000000018</v>
      </c>
    </row>
    <row r="12" spans="1:9" x14ac:dyDescent="0.2">
      <c r="A12" s="68">
        <v>18719</v>
      </c>
      <c r="B12" s="69">
        <v>4.1280667956889561</v>
      </c>
      <c r="C12" s="69">
        <v>1.8656411695263042</v>
      </c>
      <c r="D12" s="69">
        <v>-2.2147890000000001</v>
      </c>
      <c r="E12" s="69">
        <v>-0.39999999999999991</v>
      </c>
    </row>
    <row r="13" spans="1:9" x14ac:dyDescent="0.2">
      <c r="A13" s="68">
        <v>18810</v>
      </c>
      <c r="B13" s="69">
        <v>4.8682721730253231</v>
      </c>
      <c r="C13" s="69">
        <v>3.0329411438378786</v>
      </c>
      <c r="D13" s="69">
        <v>-2.12133340835571</v>
      </c>
      <c r="E13" s="69">
        <v>0.10000000000000009</v>
      </c>
    </row>
    <row r="14" spans="1:9" x14ac:dyDescent="0.2">
      <c r="A14" s="68">
        <v>18902</v>
      </c>
      <c r="B14" s="69">
        <v>3.65170015966374</v>
      </c>
      <c r="C14" s="69">
        <v>-4.7988333036946722</v>
      </c>
      <c r="D14" s="69">
        <v>-1.9276824951171805</v>
      </c>
      <c r="E14" s="69">
        <v>0.19999999999999973</v>
      </c>
    </row>
    <row r="15" spans="1:9" x14ac:dyDescent="0.2">
      <c r="A15" s="68">
        <v>18994</v>
      </c>
      <c r="B15" s="69">
        <v>3.3090406794253679</v>
      </c>
      <c r="C15" s="69">
        <v>-1.4276632210610636</v>
      </c>
      <c r="D15" s="69">
        <v>-2.2337739999999999</v>
      </c>
      <c r="E15" s="69">
        <v>-0.29999999999999982</v>
      </c>
    </row>
    <row r="16" spans="1:9" x14ac:dyDescent="0.2">
      <c r="A16" s="68">
        <v>19085</v>
      </c>
      <c r="B16" s="69">
        <v>2.0567497827383541</v>
      </c>
      <c r="C16" s="69">
        <v>-5.1022452732170329</v>
      </c>
      <c r="D16" s="69">
        <v>-2.3395549999999998</v>
      </c>
      <c r="E16" s="69">
        <v>-0.10000000000000009</v>
      </c>
    </row>
    <row r="17" spans="1:5" x14ac:dyDescent="0.2">
      <c r="A17" s="68">
        <v>19176</v>
      </c>
      <c r="B17" s="69">
        <v>1.4408125541986339</v>
      </c>
      <c r="C17" s="69">
        <v>-2.5387253934967684</v>
      </c>
      <c r="D17" s="69">
        <v>-2.1449854850768997</v>
      </c>
      <c r="E17" s="69">
        <v>0.20000000000000018</v>
      </c>
    </row>
    <row r="18" spans="1:5" x14ac:dyDescent="0.2">
      <c r="A18" s="68">
        <v>19268</v>
      </c>
      <c r="B18" s="69">
        <v>3.4884786130981338</v>
      </c>
      <c r="C18" s="69">
        <v>8.7456237779444876</v>
      </c>
      <c r="D18" s="69">
        <v>-2.5500404357910105</v>
      </c>
      <c r="E18" s="69">
        <v>-0.40000000000000036</v>
      </c>
    </row>
    <row r="19" spans="1:5" x14ac:dyDescent="0.2">
      <c r="A19" s="68">
        <v>19360</v>
      </c>
      <c r="B19" s="69">
        <v>4.2625140806260564</v>
      </c>
      <c r="C19" s="69">
        <v>3.2150948758309861</v>
      </c>
      <c r="D19" s="69">
        <v>-2.6547130000000001</v>
      </c>
      <c r="E19" s="69">
        <v>-9.9999999999999645E-2</v>
      </c>
    </row>
    <row r="20" spans="1:5" x14ac:dyDescent="0.2">
      <c r="A20" s="68">
        <v>19450</v>
      </c>
      <c r="B20" s="69">
        <v>4.0180955909739025</v>
      </c>
      <c r="C20" s="69">
        <v>-1.0011450548216421</v>
      </c>
      <c r="D20" s="69">
        <v>-2.7590116500854402</v>
      </c>
      <c r="E20" s="69">
        <v>-0.10000000000000009</v>
      </c>
    </row>
    <row r="21" spans="1:5" x14ac:dyDescent="0.2">
      <c r="A21" s="68">
        <v>19541</v>
      </c>
      <c r="B21" s="69">
        <v>2.513833875462379</v>
      </c>
      <c r="C21" s="69">
        <v>-5.8349395997901548</v>
      </c>
      <c r="D21" s="69">
        <v>-2.6629579999999997</v>
      </c>
      <c r="E21" s="69">
        <v>0.10000000000000009</v>
      </c>
    </row>
    <row r="22" spans="1:5" x14ac:dyDescent="0.2">
      <c r="A22" s="68">
        <v>19633</v>
      </c>
      <c r="B22" s="69">
        <v>0.16443996887118839</v>
      </c>
      <c r="C22" s="69">
        <v>-9.1235026943985957</v>
      </c>
      <c r="D22" s="69">
        <v>-1.6665823936462401</v>
      </c>
      <c r="E22" s="69">
        <v>1</v>
      </c>
    </row>
    <row r="23" spans="1:5" x14ac:dyDescent="0.2">
      <c r="A23" s="68">
        <v>19725</v>
      </c>
      <c r="B23" s="69">
        <v>-1.0522077417584375</v>
      </c>
      <c r="C23" s="69">
        <v>-4.9181417400902525</v>
      </c>
      <c r="D23" s="69">
        <v>-6.992200000000004E-2</v>
      </c>
      <c r="E23" s="69">
        <v>1.5999999999999996</v>
      </c>
    </row>
    <row r="24" spans="1:5" x14ac:dyDescent="0.2">
      <c r="A24" s="68">
        <v>19815</v>
      </c>
      <c r="B24" s="69">
        <v>-1.60255364923374</v>
      </c>
      <c r="C24" s="69">
        <v>-2.3043355774883261</v>
      </c>
      <c r="D24" s="69">
        <v>0.42698554992675941</v>
      </c>
      <c r="E24" s="69">
        <v>0.5</v>
      </c>
    </row>
    <row r="25" spans="1:5" x14ac:dyDescent="0.2">
      <c r="A25" s="68">
        <v>19906</v>
      </c>
      <c r="B25" s="69">
        <v>-1.1141805878327693</v>
      </c>
      <c r="C25" s="69">
        <v>2.0551303019916656</v>
      </c>
      <c r="D25" s="69">
        <v>0.62409800000000004</v>
      </c>
      <c r="E25" s="69">
        <v>0.20000000000000018</v>
      </c>
    </row>
    <row r="26" spans="1:5" x14ac:dyDescent="0.2">
      <c r="A26" s="68">
        <v>19998</v>
      </c>
      <c r="B26" s="69">
        <v>0.17313656396860111</v>
      </c>
      <c r="C26" s="69">
        <v>5.4879039117669928</v>
      </c>
      <c r="D26" s="69">
        <v>-7.8624000000000471E-2</v>
      </c>
      <c r="E26" s="69">
        <v>-0.70000000000000018</v>
      </c>
    </row>
    <row r="27" spans="1:5" x14ac:dyDescent="0.2">
      <c r="A27" s="68">
        <v>20090</v>
      </c>
      <c r="B27" s="69">
        <v>2.3914842511822965</v>
      </c>
      <c r="C27" s="69">
        <v>9.3635382778720633</v>
      </c>
      <c r="D27" s="69">
        <v>-0.68121999999999971</v>
      </c>
      <c r="E27" s="69">
        <v>-0.59999999999999964</v>
      </c>
    </row>
    <row r="28" spans="1:5" x14ac:dyDescent="0.2">
      <c r="A28" s="68">
        <v>20180</v>
      </c>
      <c r="B28" s="69">
        <v>3.3655190712653438</v>
      </c>
      <c r="C28" s="69">
        <v>3.993404778915016</v>
      </c>
      <c r="D28" s="69">
        <v>-0.98372499999999974</v>
      </c>
      <c r="E28" s="69">
        <v>-0.29999999999999982</v>
      </c>
    </row>
    <row r="29" spans="1:5" x14ac:dyDescent="0.2">
      <c r="A29" s="68">
        <v>20271</v>
      </c>
      <c r="B29" s="69">
        <v>4.085356873726842</v>
      </c>
      <c r="C29" s="69">
        <v>2.8749675184855557</v>
      </c>
      <c r="D29" s="69">
        <v>-1.2861710000000004</v>
      </c>
      <c r="E29" s="69">
        <v>-0.30000000000000071</v>
      </c>
    </row>
    <row r="30" spans="1:5" x14ac:dyDescent="0.2">
      <c r="A30" s="68">
        <v>20363</v>
      </c>
      <c r="B30" s="69">
        <v>4.0163700533773827</v>
      </c>
      <c r="C30" s="69">
        <v>-0.2963936993527061</v>
      </c>
      <c r="D30" s="69">
        <v>-1.1885859999999999</v>
      </c>
      <c r="E30" s="69">
        <v>0.10000000000000053</v>
      </c>
    </row>
    <row r="31" spans="1:5" x14ac:dyDescent="0.2">
      <c r="A31" s="68">
        <v>20455</v>
      </c>
      <c r="B31" s="69">
        <v>2.9240721047474327</v>
      </c>
      <c r="C31" s="69">
        <v>-4.2034017881988115</v>
      </c>
      <c r="D31" s="69">
        <v>-1.3909964561462402</v>
      </c>
      <c r="E31" s="69">
        <v>-0.20000000000000018</v>
      </c>
    </row>
    <row r="32" spans="1:5" x14ac:dyDescent="0.2">
      <c r="A32" s="68">
        <v>20546</v>
      </c>
      <c r="B32" s="69">
        <v>3.0989644287941376</v>
      </c>
      <c r="C32" s="69">
        <v>0.65194883109059543</v>
      </c>
      <c r="D32" s="69">
        <v>-1.1934300000000002</v>
      </c>
      <c r="E32" s="69">
        <v>0.20000000000000018</v>
      </c>
    </row>
    <row r="33" spans="1:5" x14ac:dyDescent="0.2">
      <c r="A33" s="68">
        <v>20637</v>
      </c>
      <c r="B33" s="69">
        <v>2.3079595456571456</v>
      </c>
      <c r="C33" s="69">
        <v>-3.0591523456899523</v>
      </c>
      <c r="D33" s="69">
        <v>-1.2959170000000002</v>
      </c>
      <c r="E33" s="69">
        <v>-0.10000000000000053</v>
      </c>
    </row>
    <row r="34" spans="1:5" x14ac:dyDescent="0.2">
      <c r="A34" s="68">
        <v>20729</v>
      </c>
      <c r="B34" s="69">
        <v>3.253403749752759</v>
      </c>
      <c r="C34" s="69">
        <v>3.9084192724413152</v>
      </c>
      <c r="D34" s="69">
        <v>-1.2984930000000006</v>
      </c>
      <c r="E34" s="69">
        <v>0</v>
      </c>
    </row>
    <row r="35" spans="1:5" x14ac:dyDescent="0.2">
      <c r="A35" s="68">
        <v>20821</v>
      </c>
      <c r="B35" s="69">
        <v>3.1250386351956427</v>
      </c>
      <c r="C35" s="69">
        <v>-0.497503148098557</v>
      </c>
      <c r="D35" s="69">
        <v>-1.50119838714599</v>
      </c>
      <c r="E35" s="69">
        <v>-0.19999999999999973</v>
      </c>
    </row>
    <row r="36" spans="1:5" x14ac:dyDescent="0.2">
      <c r="A36" s="68">
        <v>20911</v>
      </c>
      <c r="B36" s="69">
        <v>2.0683675477996211</v>
      </c>
      <c r="C36" s="69">
        <v>-4.1953540439851995</v>
      </c>
      <c r="D36" s="69">
        <v>-1.3040803909301699</v>
      </c>
      <c r="E36" s="69">
        <v>0.19999999999999973</v>
      </c>
    </row>
    <row r="37" spans="1:5" x14ac:dyDescent="0.2">
      <c r="A37" s="68">
        <v>21002</v>
      </c>
      <c r="B37" s="69">
        <v>2.2027627258488947</v>
      </c>
      <c r="C37" s="69">
        <v>0.56815938696832191</v>
      </c>
      <c r="D37" s="69">
        <v>-1.20718460083007</v>
      </c>
      <c r="E37" s="69">
        <v>0.10000000000000053</v>
      </c>
    </row>
    <row r="38" spans="1:5" x14ac:dyDescent="0.2">
      <c r="A38" s="68">
        <v>21094</v>
      </c>
      <c r="B38" s="69">
        <v>0.26570433120955972</v>
      </c>
      <c r="C38" s="69">
        <v>-7.6560619303750315</v>
      </c>
      <c r="D38" s="69">
        <v>-0.51055799999999962</v>
      </c>
      <c r="E38" s="69">
        <v>0.70000000000000018</v>
      </c>
    </row>
    <row r="39" spans="1:5" x14ac:dyDescent="0.2">
      <c r="A39" s="68">
        <v>21186</v>
      </c>
      <c r="B39" s="69">
        <v>-3.1819070337543609</v>
      </c>
      <c r="C39" s="69">
        <v>-13.536248927504971</v>
      </c>
      <c r="D39" s="69">
        <v>0.88575963973999006</v>
      </c>
      <c r="E39" s="69">
        <v>1.3999999999999995</v>
      </c>
    </row>
    <row r="40" spans="1:5" x14ac:dyDescent="0.2">
      <c r="A40" s="68">
        <v>21276</v>
      </c>
      <c r="B40" s="69">
        <v>-3.4088980821858073</v>
      </c>
      <c r="C40" s="69">
        <v>-0.92195891302181643</v>
      </c>
      <c r="D40" s="69">
        <v>1.9817340000000003</v>
      </c>
      <c r="E40" s="69">
        <v>1.1000000000000005</v>
      </c>
    </row>
    <row r="41" spans="1:5" x14ac:dyDescent="0.2">
      <c r="A41" s="68">
        <v>21367</v>
      </c>
      <c r="B41" s="69">
        <v>-2.0555814367484992</v>
      </c>
      <c r="C41" s="69">
        <v>5.9534442208181737</v>
      </c>
      <c r="D41" s="69">
        <v>1.8773415565490801</v>
      </c>
      <c r="E41" s="69">
        <v>-0.10000000000000053</v>
      </c>
    </row>
    <row r="42" spans="1:5" x14ac:dyDescent="0.2">
      <c r="A42" s="68">
        <v>21459</v>
      </c>
      <c r="B42" s="69">
        <v>-0.70048702232208271</v>
      </c>
      <c r="C42" s="69">
        <v>5.879790422490851</v>
      </c>
      <c r="D42" s="69">
        <v>0.9725710000000003</v>
      </c>
      <c r="E42" s="69">
        <v>-0.89999999999999947</v>
      </c>
    </row>
    <row r="43" spans="1:5" x14ac:dyDescent="0.2">
      <c r="A43" s="68">
        <v>21551</v>
      </c>
      <c r="B43" s="69">
        <v>0.25060084165047236</v>
      </c>
      <c r="C43" s="69">
        <v>4.0393504239153932</v>
      </c>
      <c r="D43" s="69">
        <v>0.36742334365844975</v>
      </c>
      <c r="E43" s="69">
        <v>-0.60000000000000053</v>
      </c>
    </row>
    <row r="44" spans="1:5" x14ac:dyDescent="0.2">
      <c r="A44" s="68">
        <v>21641</v>
      </c>
      <c r="B44" s="69">
        <v>1.5129257427775267</v>
      </c>
      <c r="C44" s="69">
        <v>5.3141712472870841</v>
      </c>
      <c r="D44" s="69">
        <v>-0.33808555603027024</v>
      </c>
      <c r="E44" s="69">
        <v>-0.70000000000000018</v>
      </c>
    </row>
    <row r="45" spans="1:5" x14ac:dyDescent="0.2">
      <c r="A45" s="68">
        <v>21732</v>
      </c>
      <c r="B45" s="69">
        <v>0.55077878849558726</v>
      </c>
      <c r="C45" s="69">
        <v>-3.872834256534941</v>
      </c>
      <c r="D45" s="69">
        <v>-0.14392700000000058</v>
      </c>
      <c r="E45" s="69">
        <v>0.20000000000000018</v>
      </c>
    </row>
    <row r="46" spans="1:5" x14ac:dyDescent="0.2">
      <c r="A46" s="68">
        <v>21824</v>
      </c>
      <c r="B46" s="69">
        <v>-0.19119920344792263</v>
      </c>
      <c r="C46" s="69">
        <v>-3.0861488836230753</v>
      </c>
      <c r="D46" s="69">
        <v>0.1499359999999994</v>
      </c>
      <c r="E46" s="69">
        <v>0.29999999999999982</v>
      </c>
    </row>
    <row r="47" spans="1:5" x14ac:dyDescent="0.2">
      <c r="A47" s="68">
        <v>21916</v>
      </c>
      <c r="B47" s="69">
        <v>0.99489736048639088</v>
      </c>
      <c r="C47" s="69">
        <v>5.042437760360289</v>
      </c>
      <c r="D47" s="69">
        <v>-0.35645236968993999</v>
      </c>
      <c r="E47" s="69">
        <v>-0.5</v>
      </c>
    </row>
    <row r="48" spans="1:5" x14ac:dyDescent="0.2">
      <c r="A48" s="68">
        <v>22007</v>
      </c>
      <c r="B48" s="69">
        <v>-0.56463002660021022</v>
      </c>
      <c r="C48" s="69">
        <v>-6.2493740110457363</v>
      </c>
      <c r="D48" s="69">
        <v>-0.26305099999999992</v>
      </c>
      <c r="E48" s="69">
        <v>0.10000000000000053</v>
      </c>
    </row>
    <row r="49" spans="1:5" x14ac:dyDescent="0.2">
      <c r="A49" s="68">
        <v>22098</v>
      </c>
      <c r="B49" s="69">
        <v>-1.0759518512307942</v>
      </c>
      <c r="C49" s="69">
        <v>-2.0989266301391325</v>
      </c>
      <c r="D49" s="69">
        <v>3.0170440673829901E-2</v>
      </c>
      <c r="E49" s="69">
        <v>0.29999999999999982</v>
      </c>
    </row>
    <row r="50" spans="1:5" x14ac:dyDescent="0.2">
      <c r="A50" s="68">
        <v>22190</v>
      </c>
      <c r="B50" s="69">
        <v>-3.2918219588004338</v>
      </c>
      <c r="C50" s="69">
        <v>-8.972910703840471</v>
      </c>
      <c r="D50" s="69">
        <v>0.82322999999999968</v>
      </c>
      <c r="E50" s="69">
        <v>0.79999999999999982</v>
      </c>
    </row>
    <row r="51" spans="1:5" x14ac:dyDescent="0.2">
      <c r="A51" s="68">
        <v>22282</v>
      </c>
      <c r="B51" s="69">
        <v>-3.5748040399092296</v>
      </c>
      <c r="C51" s="69">
        <v>-1.2387640011449896</v>
      </c>
      <c r="D51" s="69">
        <v>1.3161249999999995</v>
      </c>
      <c r="E51" s="69">
        <v>0.5</v>
      </c>
    </row>
    <row r="52" spans="1:5" x14ac:dyDescent="0.2">
      <c r="A52" s="68">
        <v>22372</v>
      </c>
      <c r="B52" s="69">
        <v>-2.8357832920209991</v>
      </c>
      <c r="C52" s="69">
        <v>3.2510115464612293</v>
      </c>
      <c r="D52" s="69">
        <v>1.5088350000000004</v>
      </c>
      <c r="E52" s="69">
        <v>0.20000000000000018</v>
      </c>
    </row>
    <row r="53" spans="1:5" x14ac:dyDescent="0.2">
      <c r="A53" s="68">
        <v>22463</v>
      </c>
      <c r="B53" s="69">
        <v>-1.8944235131566511</v>
      </c>
      <c r="C53" s="69">
        <v>4.076770434215975</v>
      </c>
      <c r="D53" s="69">
        <v>1.3013246536254899</v>
      </c>
      <c r="E53" s="69">
        <v>-0.20000000000000018</v>
      </c>
    </row>
    <row r="54" spans="1:5" x14ac:dyDescent="0.2">
      <c r="A54" s="68">
        <v>22555</v>
      </c>
      <c r="B54" s="69">
        <v>-0.89668385239740633</v>
      </c>
      <c r="C54" s="69">
        <v>4.3065895078151986</v>
      </c>
      <c r="D54" s="69">
        <v>0.69354457855224982</v>
      </c>
      <c r="E54" s="69">
        <v>-0.59999999999999964</v>
      </c>
    </row>
    <row r="55" spans="1:5" x14ac:dyDescent="0.2">
      <c r="A55" s="68">
        <v>22647</v>
      </c>
      <c r="B55" s="69">
        <v>-8.7206077543233729E-2</v>
      </c>
      <c r="C55" s="69">
        <v>3.4083505295794669</v>
      </c>
      <c r="D55" s="69">
        <v>8.5440999999999434E-2</v>
      </c>
      <c r="E55" s="69">
        <v>-0.60000000000000053</v>
      </c>
    </row>
    <row r="56" spans="1:5" x14ac:dyDescent="0.2">
      <c r="A56" s="68">
        <v>22737</v>
      </c>
      <c r="B56" s="69">
        <v>-0.17396928959283464</v>
      </c>
      <c r="C56" s="69">
        <v>-0.32931069776879518</v>
      </c>
      <c r="D56" s="69">
        <v>-2.3042000000000229E-2</v>
      </c>
      <c r="E56" s="69">
        <v>-9.9999999999999645E-2</v>
      </c>
    </row>
    <row r="57" spans="1:5" x14ac:dyDescent="0.2">
      <c r="A57" s="68">
        <v>22828</v>
      </c>
      <c r="B57" s="69">
        <v>2.3106468738975927E-2</v>
      </c>
      <c r="C57" s="69">
        <v>0.81543830756706903</v>
      </c>
      <c r="D57" s="69">
        <v>6.8049526214599254E-2</v>
      </c>
      <c r="E57" s="69">
        <v>9.9999999999999645E-2</v>
      </c>
    </row>
    <row r="58" spans="1:5" x14ac:dyDescent="0.2">
      <c r="A58" s="68">
        <v>22920</v>
      </c>
      <c r="B58" s="69">
        <v>-0.69571251293383263</v>
      </c>
      <c r="C58" s="69">
        <v>-2.9898992733736431</v>
      </c>
      <c r="D58" s="69">
        <v>-4.132400000000036E-2</v>
      </c>
      <c r="E58" s="69">
        <v>-9.9999999999999645E-2</v>
      </c>
    </row>
    <row r="59" spans="1:5" x14ac:dyDescent="0.2">
      <c r="A59" s="68">
        <v>23012</v>
      </c>
      <c r="B59" s="69">
        <v>-0.66974686427514474</v>
      </c>
      <c r="C59" s="69">
        <v>6.8719331493368507E-2</v>
      </c>
      <c r="D59" s="69">
        <v>0.24881200000000003</v>
      </c>
      <c r="E59" s="69">
        <v>0.29999999999999982</v>
      </c>
    </row>
    <row r="60" spans="1:5" x14ac:dyDescent="0.2">
      <c r="A60" s="68">
        <v>23102</v>
      </c>
      <c r="B60" s="69">
        <v>-0.62325686324896656</v>
      </c>
      <c r="C60" s="69">
        <v>0.22971948844958234</v>
      </c>
      <c r="D60" s="69">
        <v>0.13844800000000035</v>
      </c>
      <c r="E60" s="69">
        <v>-9.9999999999999645E-2</v>
      </c>
    </row>
    <row r="61" spans="1:5" x14ac:dyDescent="0.2">
      <c r="A61" s="68">
        <v>23193</v>
      </c>
      <c r="B61" s="69">
        <v>0.47789056787248541</v>
      </c>
      <c r="C61" s="69">
        <v>4.7143703871810354</v>
      </c>
      <c r="D61" s="69">
        <v>-7.2410999999999781E-2</v>
      </c>
      <c r="E61" s="69">
        <v>-0.20000000000000018</v>
      </c>
    </row>
    <row r="62" spans="1:5" x14ac:dyDescent="0.2">
      <c r="A62" s="68">
        <v>23285</v>
      </c>
      <c r="B62" s="69">
        <v>5.1584494289547145E-2</v>
      </c>
      <c r="C62" s="69">
        <v>-1.8102605843397757</v>
      </c>
      <c r="D62" s="69">
        <v>1.6252613067629262E-2</v>
      </c>
      <c r="E62" s="69">
        <v>9.9999999999999645E-2</v>
      </c>
    </row>
    <row r="63" spans="1:5" x14ac:dyDescent="0.2">
      <c r="A63" s="68">
        <v>23377</v>
      </c>
      <c r="B63" s="69">
        <v>1.0771945507612068</v>
      </c>
      <c r="C63" s="69">
        <v>4.3399243851929974</v>
      </c>
      <c r="D63" s="69">
        <v>-9.5527648925780362E-2</v>
      </c>
      <c r="E63" s="69">
        <v>-9.9999999999999645E-2</v>
      </c>
    </row>
    <row r="64" spans="1:5" x14ac:dyDescent="0.2">
      <c r="A64" s="68">
        <v>23468</v>
      </c>
      <c r="B64" s="69">
        <v>1.0813994660976878</v>
      </c>
      <c r="C64" s="69">
        <v>-1.0580366650517981E-2</v>
      </c>
      <c r="D64" s="69">
        <v>-0.40770600000000012</v>
      </c>
      <c r="E64" s="69">
        <v>-0.29999999999999982</v>
      </c>
    </row>
    <row r="65" spans="1:5" x14ac:dyDescent="0.2">
      <c r="A65" s="68">
        <v>23559</v>
      </c>
      <c r="B65" s="69">
        <v>1.5574996662786722</v>
      </c>
      <c r="C65" s="69">
        <v>1.9827494259183345</v>
      </c>
      <c r="D65" s="69">
        <v>-0.62022256851196023</v>
      </c>
      <c r="E65" s="69">
        <v>-0.20000000000000018</v>
      </c>
    </row>
    <row r="66" spans="1:5" x14ac:dyDescent="0.2">
      <c r="A66" s="68">
        <v>23651</v>
      </c>
      <c r="B66" s="69">
        <v>0.78382801529444102</v>
      </c>
      <c r="C66" s="69">
        <v>-3.1872636518756945</v>
      </c>
      <c r="D66" s="69">
        <v>-0.6330070000000001</v>
      </c>
      <c r="E66" s="69">
        <v>0</v>
      </c>
    </row>
    <row r="67" spans="1:5" x14ac:dyDescent="0.2">
      <c r="A67" s="68">
        <v>23743</v>
      </c>
      <c r="B67" s="69">
        <v>2.1033621738544728</v>
      </c>
      <c r="C67" s="69">
        <v>5.5422290355399051</v>
      </c>
      <c r="D67" s="69">
        <v>-0.74597699999999989</v>
      </c>
      <c r="E67" s="69">
        <v>-9.9999999999999645E-2</v>
      </c>
    </row>
    <row r="68" spans="1:5" x14ac:dyDescent="0.2">
      <c r="A68" s="68">
        <v>23833</v>
      </c>
      <c r="B68" s="69">
        <v>2.3063093009946245</v>
      </c>
      <c r="C68" s="69">
        <v>0.8814030514803628</v>
      </c>
      <c r="D68" s="69">
        <v>-0.95904399999999956</v>
      </c>
      <c r="E68" s="69">
        <v>-0.20000000000000018</v>
      </c>
    </row>
    <row r="69" spans="1:5" x14ac:dyDescent="0.2">
      <c r="A69" s="68">
        <v>23924</v>
      </c>
      <c r="B69" s="69">
        <v>3.4566322404655736</v>
      </c>
      <c r="C69" s="69">
        <v>4.7824402670263577</v>
      </c>
      <c r="D69" s="69">
        <v>-1.2721159999999996</v>
      </c>
      <c r="E69" s="69">
        <v>-0.29999999999999982</v>
      </c>
    </row>
    <row r="70" spans="1:5" x14ac:dyDescent="0.2">
      <c r="A70" s="68">
        <v>24016</v>
      </c>
      <c r="B70" s="69">
        <v>4.7088681216133965</v>
      </c>
      <c r="C70" s="69">
        <v>5.1077453896619467</v>
      </c>
      <c r="D70" s="69">
        <v>-1.5851050000000004</v>
      </c>
      <c r="E70" s="69">
        <v>-0.30000000000000071</v>
      </c>
    </row>
    <row r="71" spans="1:5" x14ac:dyDescent="0.2">
      <c r="A71" s="68">
        <v>24108</v>
      </c>
      <c r="B71" s="69">
        <v>6.1057761308302982</v>
      </c>
      <c r="C71" s="69">
        <v>5.6877416138771748</v>
      </c>
      <c r="D71" s="69">
        <v>-1.7979300000000005</v>
      </c>
      <c r="E71" s="69">
        <v>-0.19999999999999973</v>
      </c>
    </row>
    <row r="72" spans="1:5" x14ac:dyDescent="0.2">
      <c r="A72" s="68">
        <v>24198</v>
      </c>
      <c r="B72" s="69">
        <v>5.322031969701535</v>
      </c>
      <c r="C72" s="69">
        <v>-3.024170258218152</v>
      </c>
      <c r="D72" s="69">
        <v>-1.9105290000000004</v>
      </c>
      <c r="E72" s="69">
        <v>-0.10000000000000009</v>
      </c>
    </row>
    <row r="73" spans="1:5" x14ac:dyDescent="0.2">
      <c r="A73" s="68">
        <v>24289</v>
      </c>
      <c r="B73" s="69">
        <v>5.0593918553501815</v>
      </c>
      <c r="C73" s="69">
        <v>-1.068759173599457</v>
      </c>
      <c r="D73" s="69">
        <v>-1.9228610000000002</v>
      </c>
      <c r="E73" s="69">
        <v>0</v>
      </c>
    </row>
    <row r="74" spans="1:5" x14ac:dyDescent="0.2">
      <c r="A74" s="68">
        <v>24381</v>
      </c>
      <c r="B74" s="69">
        <v>4.7784754869251378</v>
      </c>
      <c r="C74" s="69">
        <v>-1.1347311016487369</v>
      </c>
      <c r="D74" s="69">
        <v>-2.0349149999999998</v>
      </c>
      <c r="E74" s="69">
        <v>-9.9999999999999645E-2</v>
      </c>
    </row>
    <row r="75" spans="1:5" x14ac:dyDescent="0.2">
      <c r="A75" s="68">
        <v>24473</v>
      </c>
      <c r="B75" s="69">
        <v>4.5484870259291599</v>
      </c>
      <c r="C75" s="69">
        <v>-0.905066362085297</v>
      </c>
      <c r="D75" s="69">
        <v>-1.9467040000000004</v>
      </c>
      <c r="E75" s="69">
        <v>9.9999999999999645E-2</v>
      </c>
    </row>
    <row r="76" spans="1:5" x14ac:dyDescent="0.2">
      <c r="A76" s="68">
        <v>24563</v>
      </c>
      <c r="B76" s="69">
        <v>3.4612832631558899</v>
      </c>
      <c r="C76" s="69">
        <v>-4.3261666143662225</v>
      </c>
      <c r="D76" s="69">
        <v>-1.9582700000000006</v>
      </c>
      <c r="E76" s="69">
        <v>0</v>
      </c>
    </row>
    <row r="77" spans="1:5" x14ac:dyDescent="0.2">
      <c r="A77" s="68">
        <v>24654</v>
      </c>
      <c r="B77" s="69">
        <v>3.2888543425743988</v>
      </c>
      <c r="C77" s="69">
        <v>-0.73347038260201192</v>
      </c>
      <c r="D77" s="69">
        <v>-1.9696720000000001</v>
      </c>
      <c r="E77" s="69">
        <v>0</v>
      </c>
    </row>
    <row r="78" spans="1:5" x14ac:dyDescent="0.2">
      <c r="A78" s="68">
        <v>24746</v>
      </c>
      <c r="B78" s="69">
        <v>2.9101781324671672</v>
      </c>
      <c r="C78" s="69">
        <v>-1.4748331568095101</v>
      </c>
      <c r="D78" s="69">
        <v>-1.8809840000000002</v>
      </c>
      <c r="E78" s="69">
        <v>0.10000000000000009</v>
      </c>
    </row>
    <row r="79" spans="1:5" x14ac:dyDescent="0.2">
      <c r="A79" s="68">
        <v>24838</v>
      </c>
      <c r="B79" s="69">
        <v>3.8490093423607652</v>
      </c>
      <c r="C79" s="69">
        <v>3.8574047018958098</v>
      </c>
      <c r="D79" s="69">
        <v>-2.0922859999999996</v>
      </c>
      <c r="E79" s="69">
        <v>-0.19999999999999973</v>
      </c>
    </row>
    <row r="80" spans="1:5" x14ac:dyDescent="0.2">
      <c r="A80" s="68">
        <v>24929</v>
      </c>
      <c r="B80" s="69">
        <v>4.4338718170584546</v>
      </c>
      <c r="C80" s="69">
        <v>2.4227863914208001</v>
      </c>
      <c r="D80" s="69">
        <v>-2.2036584854125896</v>
      </c>
      <c r="E80" s="69">
        <v>-0.10000000000000009</v>
      </c>
    </row>
    <row r="81" spans="1:5" x14ac:dyDescent="0.2">
      <c r="A81" s="68">
        <v>25020</v>
      </c>
      <c r="B81" s="69">
        <v>4.0866073093992261</v>
      </c>
      <c r="C81" s="69">
        <v>-1.4175050603739607</v>
      </c>
      <c r="D81" s="69">
        <v>-2.3151755332946697</v>
      </c>
      <c r="E81" s="69">
        <v>-0.10000000000000009</v>
      </c>
    </row>
    <row r="82" spans="1:5" x14ac:dyDescent="0.2">
      <c r="A82" s="68">
        <v>25112</v>
      </c>
      <c r="B82" s="69">
        <v>3.3476093062668966</v>
      </c>
      <c r="C82" s="69">
        <v>-2.9171341929246322</v>
      </c>
      <c r="D82" s="69">
        <v>-2.4269050000000001</v>
      </c>
      <c r="E82" s="69">
        <v>-0.10000000000000009</v>
      </c>
    </row>
    <row r="83" spans="1:5" x14ac:dyDescent="0.2">
      <c r="A83" s="68">
        <v>25204</v>
      </c>
      <c r="B83" s="69">
        <v>3.8490258819171341</v>
      </c>
      <c r="C83" s="69">
        <v>2.0341093101770849</v>
      </c>
      <c r="D83" s="69">
        <v>-2.438901</v>
      </c>
      <c r="E83" s="69">
        <v>0</v>
      </c>
    </row>
    <row r="84" spans="1:5" x14ac:dyDescent="0.2">
      <c r="A84" s="68">
        <v>25294</v>
      </c>
      <c r="B84" s="69">
        <v>3.0998123930990218</v>
      </c>
      <c r="C84" s="69">
        <v>-2.9933566697937906</v>
      </c>
      <c r="D84" s="69">
        <v>-2.4512096405029298</v>
      </c>
      <c r="E84" s="69">
        <v>0</v>
      </c>
    </row>
    <row r="85" spans="1:5" x14ac:dyDescent="0.2">
      <c r="A85" s="68">
        <v>25385</v>
      </c>
      <c r="B85" s="69">
        <v>2.7686347141495427</v>
      </c>
      <c r="C85" s="69">
        <v>-1.2958560683829301</v>
      </c>
      <c r="D85" s="69">
        <v>-2.2638640000000003</v>
      </c>
      <c r="E85" s="69">
        <v>0.20000000000000018</v>
      </c>
    </row>
    <row r="86" spans="1:5" x14ac:dyDescent="0.2">
      <c r="A86" s="68">
        <v>25477</v>
      </c>
      <c r="B86" s="69">
        <v>1.3055951938272692</v>
      </c>
      <c r="C86" s="69">
        <v>-5.7500685961994513</v>
      </c>
      <c r="D86" s="69">
        <v>-2.276888</v>
      </c>
      <c r="E86" s="69">
        <v>0</v>
      </c>
    </row>
    <row r="87" spans="1:5" x14ac:dyDescent="0.2">
      <c r="A87" s="68">
        <v>25569</v>
      </c>
      <c r="B87" s="69">
        <v>0.23656581277429201</v>
      </c>
      <c r="C87" s="69">
        <v>-4.3147614131174841</v>
      </c>
      <c r="D87" s="69">
        <v>-1.6902983665466298</v>
      </c>
      <c r="E87" s="69">
        <v>0.60000000000000009</v>
      </c>
    </row>
    <row r="88" spans="1:5" x14ac:dyDescent="0.2">
      <c r="A88" s="68">
        <v>25659</v>
      </c>
      <c r="B88" s="69">
        <v>-0.49320825341020447</v>
      </c>
      <c r="C88" s="69">
        <v>-2.9509237472510779</v>
      </c>
      <c r="D88" s="69">
        <v>-1.1040999999999999</v>
      </c>
      <c r="E88" s="69">
        <v>0.59999999999999964</v>
      </c>
    </row>
    <row r="89" spans="1:5" x14ac:dyDescent="0.2">
      <c r="A89" s="68">
        <v>25750</v>
      </c>
      <c r="B89" s="69">
        <v>-0.41656777163041614</v>
      </c>
      <c r="C89" s="69">
        <v>0.28185101765455212</v>
      </c>
      <c r="D89" s="69">
        <v>-0.71829199999999993</v>
      </c>
      <c r="E89" s="69">
        <v>0.40000000000000036</v>
      </c>
    </row>
    <row r="90" spans="1:5" x14ac:dyDescent="0.2">
      <c r="A90" s="68">
        <v>25842</v>
      </c>
      <c r="B90" s="69">
        <v>-2.2788064787040097</v>
      </c>
      <c r="C90" s="69">
        <v>-7.494625015016628</v>
      </c>
      <c r="D90" s="69">
        <v>-0.13286100000000012</v>
      </c>
      <c r="E90" s="69">
        <v>0.59999999999999964</v>
      </c>
    </row>
    <row r="91" spans="1:5" x14ac:dyDescent="0.2">
      <c r="A91" s="68">
        <v>25934</v>
      </c>
      <c r="B91" s="69">
        <v>-0.42232192332133378</v>
      </c>
      <c r="C91" s="69">
        <v>8.0566738872421411</v>
      </c>
      <c r="D91" s="69">
        <v>-4.7781999999999769E-2</v>
      </c>
      <c r="E91" s="69">
        <v>0.10000000000000053</v>
      </c>
    </row>
    <row r="92" spans="1:5" x14ac:dyDescent="0.2">
      <c r="A92" s="68">
        <v>26024</v>
      </c>
      <c r="B92" s="69">
        <v>-0.67813667429609259</v>
      </c>
      <c r="C92" s="69">
        <v>-1.0376670207212131</v>
      </c>
      <c r="D92" s="69">
        <v>-6.3015999999999295E-2</v>
      </c>
      <c r="E92" s="69">
        <v>0</v>
      </c>
    </row>
    <row r="93" spans="1:5" x14ac:dyDescent="0.2">
      <c r="A93" s="68">
        <v>26115</v>
      </c>
      <c r="B93" s="69">
        <v>-0.65323315373917445</v>
      </c>
      <c r="C93" s="69">
        <v>7.2974265396749338E-2</v>
      </c>
      <c r="D93" s="69">
        <v>2.1494388580330259E-2</v>
      </c>
      <c r="E93" s="69">
        <v>9.9999999999999645E-2</v>
      </c>
    </row>
    <row r="94" spans="1:5" x14ac:dyDescent="0.2">
      <c r="A94" s="68">
        <v>26207</v>
      </c>
      <c r="B94" s="69">
        <v>-1.2070497563128058</v>
      </c>
      <c r="C94" s="69">
        <v>-2.3253502256585965</v>
      </c>
      <c r="D94" s="69">
        <v>-9.4176999999999289E-2</v>
      </c>
      <c r="E94" s="69">
        <v>-9.9999999999999645E-2</v>
      </c>
    </row>
    <row r="95" spans="1:5" x14ac:dyDescent="0.2">
      <c r="A95" s="68">
        <v>26299</v>
      </c>
      <c r="B95" s="69">
        <v>-0.19052353271337141</v>
      </c>
      <c r="C95" s="69">
        <v>4.3612397745461591</v>
      </c>
      <c r="D95" s="69">
        <v>-0.20994000000000046</v>
      </c>
      <c r="E95" s="69">
        <v>-0.10000000000000053</v>
      </c>
    </row>
    <row r="96" spans="1:5" x14ac:dyDescent="0.2">
      <c r="A96" s="68">
        <v>26390</v>
      </c>
      <c r="B96" s="69">
        <v>1.2599470457122841</v>
      </c>
      <c r="C96" s="69">
        <v>6.143536203255243</v>
      </c>
      <c r="D96" s="69">
        <v>-0.32569055557250959</v>
      </c>
      <c r="E96" s="69">
        <v>-9.9999999999999645E-2</v>
      </c>
    </row>
    <row r="97" spans="1:5" x14ac:dyDescent="0.2">
      <c r="A97" s="68">
        <v>26481</v>
      </c>
      <c r="B97" s="69">
        <v>1.3921760833924601</v>
      </c>
      <c r="C97" s="69">
        <v>0.51040121282208339</v>
      </c>
      <c r="D97" s="69">
        <v>-0.44131700000000063</v>
      </c>
      <c r="E97" s="69">
        <v>-0.10000000000000053</v>
      </c>
    </row>
    <row r="98" spans="1:5" x14ac:dyDescent="0.2">
      <c r="A98" s="68">
        <v>26573</v>
      </c>
      <c r="B98" s="69">
        <v>2.2460005792741322</v>
      </c>
      <c r="C98" s="69">
        <v>3.5573618074228373</v>
      </c>
      <c r="D98" s="69">
        <v>-0.65670599999999979</v>
      </c>
      <c r="E98" s="69">
        <v>-0.19999999999999929</v>
      </c>
    </row>
    <row r="99" spans="1:5" x14ac:dyDescent="0.2">
      <c r="A99" s="68">
        <v>26665</v>
      </c>
      <c r="B99" s="69">
        <v>3.9083038130244274</v>
      </c>
      <c r="C99" s="69">
        <v>6.9155991260497123</v>
      </c>
      <c r="D99" s="69">
        <v>-1.1717453956604</v>
      </c>
      <c r="E99" s="69">
        <v>-0.5</v>
      </c>
    </row>
    <row r="100" spans="1:5" x14ac:dyDescent="0.2">
      <c r="A100" s="68">
        <v>26755</v>
      </c>
      <c r="B100" s="69">
        <v>4.1411741107454381</v>
      </c>
      <c r="C100" s="69">
        <v>0.90429294806004457</v>
      </c>
      <c r="D100" s="69">
        <v>-1.1863349999999997</v>
      </c>
      <c r="E100" s="69">
        <v>0</v>
      </c>
    </row>
    <row r="101" spans="1:5" x14ac:dyDescent="0.2">
      <c r="A101" s="68">
        <v>26846</v>
      </c>
      <c r="B101" s="69">
        <v>2.7041545907284359</v>
      </c>
      <c r="C101" s="69">
        <v>-5.6092070751838072</v>
      </c>
      <c r="D101" s="69">
        <v>-1.3003866195678704</v>
      </c>
      <c r="E101" s="69">
        <v>-0.10000000000000053</v>
      </c>
    </row>
    <row r="102" spans="1:5" x14ac:dyDescent="0.2">
      <c r="A102" s="68">
        <v>26938</v>
      </c>
      <c r="B102" s="69">
        <v>2.7768868814672443</v>
      </c>
      <c r="C102" s="69">
        <v>0.34233002248645539</v>
      </c>
      <c r="D102" s="69">
        <v>-1.3138305664062502</v>
      </c>
      <c r="E102" s="69">
        <v>0</v>
      </c>
    </row>
    <row r="103" spans="1:5" x14ac:dyDescent="0.2">
      <c r="A103" s="68">
        <v>27030</v>
      </c>
      <c r="B103" s="69">
        <v>1.0008174160035299</v>
      </c>
      <c r="C103" s="69">
        <v>-6.9817164131321405</v>
      </c>
      <c r="D103" s="69">
        <v>-1.0266164779663001</v>
      </c>
      <c r="E103" s="69">
        <v>0.29999999999999982</v>
      </c>
    </row>
    <row r="104" spans="1:5" x14ac:dyDescent="0.2">
      <c r="A104" s="68">
        <v>27120</v>
      </c>
      <c r="B104" s="69">
        <v>0.35163159684268308</v>
      </c>
      <c r="C104" s="69">
        <v>-2.5919773141300348</v>
      </c>
      <c r="D104" s="69">
        <v>-0.93871500000000019</v>
      </c>
      <c r="E104" s="69">
        <v>0.10000000000000053</v>
      </c>
    </row>
    <row r="105" spans="1:5" x14ac:dyDescent="0.2">
      <c r="A105" s="68">
        <v>27211</v>
      </c>
      <c r="B105" s="69">
        <v>-1.4524698762595545</v>
      </c>
      <c r="C105" s="69">
        <v>-7.2179159507155557</v>
      </c>
      <c r="D105" s="69">
        <v>-0.55011453628540075</v>
      </c>
      <c r="E105" s="69">
        <v>0.39999999999999947</v>
      </c>
    </row>
    <row r="106" spans="1:5" x14ac:dyDescent="0.2">
      <c r="A106" s="68">
        <v>27303</v>
      </c>
      <c r="B106" s="69">
        <v>-2.6634186009651395</v>
      </c>
      <c r="C106" s="69">
        <v>-4.9470673274187291</v>
      </c>
      <c r="D106" s="69">
        <v>0.43918046951293999</v>
      </c>
      <c r="E106" s="69">
        <v>1</v>
      </c>
    </row>
    <row r="107" spans="1:5" x14ac:dyDescent="0.2">
      <c r="A107" s="68">
        <v>27395</v>
      </c>
      <c r="B107" s="69">
        <v>-4.6337734042229739</v>
      </c>
      <c r="C107" s="69">
        <v>-8.1340974712669158</v>
      </c>
      <c r="D107" s="69">
        <v>2.1291560000000009</v>
      </c>
      <c r="E107" s="69">
        <v>1.7000000000000011</v>
      </c>
    </row>
    <row r="108" spans="1:5" x14ac:dyDescent="0.2">
      <c r="A108" s="68">
        <v>27485</v>
      </c>
      <c r="B108" s="69">
        <v>-4.7153594084278332</v>
      </c>
      <c r="C108" s="69">
        <v>-0.34244229501158285</v>
      </c>
      <c r="D108" s="69">
        <v>2.7197910000000007</v>
      </c>
      <c r="E108" s="69">
        <v>0.59999999999999964</v>
      </c>
    </row>
    <row r="109" spans="1:5" x14ac:dyDescent="0.2">
      <c r="A109" s="68">
        <v>27576</v>
      </c>
      <c r="B109" s="69">
        <v>-3.8402904036942687</v>
      </c>
      <c r="C109" s="69">
        <v>3.8169011416850189</v>
      </c>
      <c r="D109" s="69">
        <v>2.3110660000000003</v>
      </c>
      <c r="E109" s="69">
        <v>-0.40000000000000036</v>
      </c>
    </row>
    <row r="110" spans="1:5" x14ac:dyDescent="0.2">
      <c r="A110" s="68">
        <v>27668</v>
      </c>
      <c r="B110" s="69">
        <v>-3.2971172433449381</v>
      </c>
      <c r="C110" s="69">
        <v>2.3521757310572218</v>
      </c>
      <c r="D110" s="69">
        <v>2.1029675483703709</v>
      </c>
      <c r="E110" s="69">
        <v>-0.19999999999999929</v>
      </c>
    </row>
    <row r="111" spans="1:5" x14ac:dyDescent="0.2">
      <c r="A111" s="68">
        <v>27760</v>
      </c>
      <c r="B111" s="69">
        <v>-1.8731214205321534</v>
      </c>
      <c r="C111" s="69">
        <v>6.2020645686134337</v>
      </c>
      <c r="D111" s="69">
        <v>1.4954910000000003</v>
      </c>
      <c r="E111" s="69">
        <v>-0.60000000000000053</v>
      </c>
    </row>
    <row r="112" spans="1:5" x14ac:dyDescent="0.2">
      <c r="A112" s="68">
        <v>27851</v>
      </c>
      <c r="B112" s="69">
        <v>-1.9079148237899246</v>
      </c>
      <c r="C112" s="69">
        <v>-0.11209085247745598</v>
      </c>
      <c r="D112" s="69">
        <v>1.3886419999999999</v>
      </c>
      <c r="E112" s="69">
        <v>-0.10000000000000053</v>
      </c>
    </row>
    <row r="113" spans="1:5" x14ac:dyDescent="0.2">
      <c r="A113" s="68">
        <v>27942</v>
      </c>
      <c r="B113" s="69">
        <v>-2.1387499335714488</v>
      </c>
      <c r="C113" s="69">
        <v>-0.97544260688953344</v>
      </c>
      <c r="D113" s="69">
        <v>1.482437</v>
      </c>
      <c r="E113" s="69">
        <v>0.10000000000000053</v>
      </c>
    </row>
    <row r="114" spans="1:5" x14ac:dyDescent="0.2">
      <c r="A114" s="68">
        <v>28034</v>
      </c>
      <c r="B114" s="69">
        <v>-2.2030119951419014</v>
      </c>
      <c r="C114" s="69">
        <v>-0.2926800695481151</v>
      </c>
      <c r="D114" s="69">
        <v>1.5769009999999994</v>
      </c>
      <c r="E114" s="69">
        <v>9.9999999999999645E-2</v>
      </c>
    </row>
    <row r="115" spans="1:5" x14ac:dyDescent="0.2">
      <c r="A115" s="68">
        <v>28126</v>
      </c>
      <c r="B115" s="69">
        <v>-1.837689705077461</v>
      </c>
      <c r="C115" s="69">
        <v>1.5218266690769822</v>
      </c>
      <c r="D115" s="69">
        <v>1.2720690000000001</v>
      </c>
      <c r="E115" s="69">
        <v>-0.29999999999999982</v>
      </c>
    </row>
    <row r="116" spans="1:5" x14ac:dyDescent="0.2">
      <c r="A116" s="68">
        <v>28216</v>
      </c>
      <c r="B116" s="69">
        <v>-0.74762426964255502</v>
      </c>
      <c r="C116" s="69">
        <v>4.6699268956570767</v>
      </c>
      <c r="D116" s="69">
        <v>0.86798343658447941</v>
      </c>
      <c r="E116" s="69">
        <v>-0.40000000000000036</v>
      </c>
    </row>
    <row r="117" spans="1:5" x14ac:dyDescent="0.2">
      <c r="A117" s="68">
        <v>28307</v>
      </c>
      <c r="B117" s="69">
        <v>0.21242206981768597</v>
      </c>
      <c r="C117" s="69">
        <v>4.0471329892163004</v>
      </c>
      <c r="D117" s="69">
        <v>0.66469100000000036</v>
      </c>
      <c r="E117" s="69">
        <v>-0.19999999999999929</v>
      </c>
    </row>
    <row r="118" spans="1:5" x14ac:dyDescent="0.2">
      <c r="A118" s="68">
        <v>28399</v>
      </c>
      <c r="B118" s="69">
        <v>-0.62370360688813742</v>
      </c>
      <c r="C118" s="69">
        <v>-3.4164497423736062</v>
      </c>
      <c r="D118" s="69">
        <v>0.46224299999999996</v>
      </c>
      <c r="E118" s="69">
        <v>-0.20000000000000018</v>
      </c>
    </row>
    <row r="119" spans="1:5" x14ac:dyDescent="0.2">
      <c r="A119" s="68">
        <v>28491</v>
      </c>
      <c r="B119" s="69">
        <v>-1.1534163145517917</v>
      </c>
      <c r="C119" s="69">
        <v>-2.1741657226621927</v>
      </c>
      <c r="D119" s="69">
        <v>6.0688999999999993E-2</v>
      </c>
      <c r="E119" s="69">
        <v>-0.40000000000000036</v>
      </c>
    </row>
    <row r="120" spans="1:5" x14ac:dyDescent="0.2">
      <c r="A120" s="68">
        <v>28581</v>
      </c>
      <c r="B120" s="69">
        <v>1.7841268482832406</v>
      </c>
      <c r="C120" s="69">
        <v>12.885894439401852</v>
      </c>
      <c r="D120" s="69">
        <v>-0.23992699999999978</v>
      </c>
      <c r="E120" s="69">
        <v>-0.29999999999999982</v>
      </c>
    </row>
    <row r="121" spans="1:5" x14ac:dyDescent="0.2">
      <c r="A121" s="68">
        <v>28672</v>
      </c>
      <c r="B121" s="69">
        <v>1.9075201032937805</v>
      </c>
      <c r="C121" s="69">
        <v>0.51910524123709045</v>
      </c>
      <c r="D121" s="69">
        <v>-0.23957443237303977</v>
      </c>
      <c r="E121" s="69">
        <v>0</v>
      </c>
    </row>
    <row r="122" spans="1:5" x14ac:dyDescent="0.2">
      <c r="A122" s="68">
        <v>28764</v>
      </c>
      <c r="B122" s="69">
        <v>2.3626147861104396</v>
      </c>
      <c r="C122" s="69">
        <v>1.8775717449648628</v>
      </c>
      <c r="D122" s="69">
        <v>-0.33823451995848952</v>
      </c>
      <c r="E122" s="69">
        <v>-9.9999999999999645E-2</v>
      </c>
    </row>
    <row r="123" spans="1:5" x14ac:dyDescent="0.2">
      <c r="A123" s="68">
        <v>28856</v>
      </c>
      <c r="B123" s="69">
        <v>1.6202217870227686</v>
      </c>
      <c r="C123" s="69">
        <v>-2.9959982299918479</v>
      </c>
      <c r="D123" s="69">
        <v>-0.33590946197508931</v>
      </c>
      <c r="E123" s="69">
        <v>0</v>
      </c>
    </row>
    <row r="124" spans="1:5" x14ac:dyDescent="0.2">
      <c r="A124" s="68">
        <v>28946</v>
      </c>
      <c r="B124" s="69">
        <v>0.85085904307462545</v>
      </c>
      <c r="C124" s="69">
        <v>-3.1274490097051637</v>
      </c>
      <c r="D124" s="69">
        <v>-0.53261700000000012</v>
      </c>
      <c r="E124" s="69">
        <v>-0.20000000000000018</v>
      </c>
    </row>
    <row r="125" spans="1:5" x14ac:dyDescent="0.2">
      <c r="A125" s="68">
        <v>29037</v>
      </c>
      <c r="B125" s="69">
        <v>0.77997916190808425</v>
      </c>
      <c r="C125" s="69">
        <v>-0.2945720039480042</v>
      </c>
      <c r="D125" s="69">
        <v>-0.32839355468749964</v>
      </c>
      <c r="E125" s="69">
        <v>0.20000000000000018</v>
      </c>
    </row>
    <row r="126" spans="1:5" x14ac:dyDescent="0.2">
      <c r="A126" s="68">
        <v>29129</v>
      </c>
      <c r="B126" s="69">
        <v>0.28119634695047413</v>
      </c>
      <c r="C126" s="69">
        <v>-2.0284910232997175</v>
      </c>
      <c r="D126" s="69">
        <v>-0.22329000000000043</v>
      </c>
      <c r="E126" s="69">
        <v>9.9999999999999645E-2</v>
      </c>
    </row>
    <row r="127" spans="1:5" x14ac:dyDescent="0.2">
      <c r="A127" s="68">
        <v>29221</v>
      </c>
      <c r="B127" s="69">
        <v>-7.0499945558666344E-2</v>
      </c>
      <c r="C127" s="69">
        <v>-1.3973531612019874</v>
      </c>
      <c r="D127" s="69">
        <v>7.6793592789419662E-2</v>
      </c>
      <c r="E127" s="69">
        <v>0.29999999999999982</v>
      </c>
    </row>
    <row r="128" spans="1:5" x14ac:dyDescent="0.2">
      <c r="A128" s="68">
        <v>29312</v>
      </c>
      <c r="B128" s="69">
        <v>-2.7006438333039839</v>
      </c>
      <c r="C128" s="69">
        <v>-10.368815445832428</v>
      </c>
      <c r="D128" s="69">
        <v>1.0855540793122902</v>
      </c>
      <c r="E128" s="69">
        <v>1</v>
      </c>
    </row>
    <row r="129" spans="1:5" x14ac:dyDescent="0.2">
      <c r="A129" s="68">
        <v>29403</v>
      </c>
      <c r="B129" s="69">
        <v>-3.2990451384579789</v>
      </c>
      <c r="C129" s="69">
        <v>-2.5119078037647231</v>
      </c>
      <c r="D129" s="69">
        <v>1.4943178516935305</v>
      </c>
      <c r="E129" s="69">
        <v>0.40000000000000036</v>
      </c>
    </row>
    <row r="130" spans="1:5" x14ac:dyDescent="0.2">
      <c r="A130" s="68">
        <v>29495</v>
      </c>
      <c r="B130" s="69">
        <v>-2.0042221952270234</v>
      </c>
      <c r="C130" s="69">
        <v>5.6078750955905798</v>
      </c>
      <c r="D130" s="69">
        <v>1.2030905701702501</v>
      </c>
      <c r="E130" s="69">
        <v>-0.29999999999999982</v>
      </c>
    </row>
    <row r="131" spans="1:5" x14ac:dyDescent="0.2">
      <c r="A131" s="68">
        <v>29587</v>
      </c>
      <c r="B131" s="69">
        <v>-0.6534583967740204</v>
      </c>
      <c r="C131" s="69">
        <v>5.7876860634806606</v>
      </c>
      <c r="D131" s="69">
        <v>1.2118796548967206</v>
      </c>
      <c r="E131" s="69">
        <v>0</v>
      </c>
    </row>
    <row r="132" spans="1:5" x14ac:dyDescent="0.2">
      <c r="A132" s="68">
        <v>29677</v>
      </c>
      <c r="B132" s="69">
        <v>-1.989196259563164</v>
      </c>
      <c r="C132" s="69">
        <v>-5.3692287963635543</v>
      </c>
      <c r="D132" s="69">
        <v>1.2206938977199204</v>
      </c>
      <c r="E132" s="69">
        <v>0</v>
      </c>
    </row>
    <row r="133" spans="1:5" x14ac:dyDescent="0.2">
      <c r="A133" s="68">
        <v>29768</v>
      </c>
      <c r="B133" s="69">
        <v>-1.4509175637461125</v>
      </c>
      <c r="C133" s="69">
        <v>2.295919414315291</v>
      </c>
      <c r="D133" s="69">
        <v>1.2295432196469607</v>
      </c>
      <c r="E133" s="69">
        <v>0</v>
      </c>
    </row>
    <row r="134" spans="1:5" x14ac:dyDescent="0.2">
      <c r="A134" s="68">
        <v>29860</v>
      </c>
      <c r="B134" s="69">
        <v>-3.1824504367297113</v>
      </c>
      <c r="C134" s="69">
        <v>-7.0452809878364846</v>
      </c>
      <c r="D134" s="69">
        <v>2.0384385166679992</v>
      </c>
      <c r="E134" s="69">
        <v>0.79999999999999893</v>
      </c>
    </row>
    <row r="135" spans="1:5" x14ac:dyDescent="0.2">
      <c r="A135" s="68">
        <v>29952</v>
      </c>
      <c r="B135" s="69">
        <v>-5.3533504059193877</v>
      </c>
      <c r="C135" s="69">
        <v>-8.947546625537079</v>
      </c>
      <c r="D135" s="69">
        <v>2.6473915575955509</v>
      </c>
      <c r="E135" s="69">
        <v>0.60000000000000142</v>
      </c>
    </row>
    <row r="136" spans="1:5" x14ac:dyDescent="0.2">
      <c r="A136" s="68">
        <v>30042</v>
      </c>
      <c r="B136" s="69">
        <v>-5.5994166786223154</v>
      </c>
      <c r="C136" s="69">
        <v>-1.1031942833691815</v>
      </c>
      <c r="D136" s="69">
        <v>3.2564149147214003</v>
      </c>
      <c r="E136" s="69">
        <v>0.59999999999999964</v>
      </c>
    </row>
    <row r="137" spans="1:5" x14ac:dyDescent="0.2">
      <c r="A137" s="68">
        <v>30133</v>
      </c>
      <c r="B137" s="69">
        <v>-6.6404264802608086</v>
      </c>
      <c r="C137" s="69">
        <v>-4.446099192604601</v>
      </c>
      <c r="D137" s="69">
        <v>3.7655219151531805</v>
      </c>
      <c r="E137" s="69">
        <v>0.5</v>
      </c>
    </row>
    <row r="138" spans="1:5" x14ac:dyDescent="0.2">
      <c r="A138" s="68">
        <v>30225</v>
      </c>
      <c r="B138" s="69">
        <v>-7.290323312738078</v>
      </c>
      <c r="C138" s="69">
        <v>-2.7982996446729747</v>
      </c>
      <c r="D138" s="69">
        <v>4.5747266056390492</v>
      </c>
      <c r="E138" s="69">
        <v>0.79999999999999893</v>
      </c>
    </row>
    <row r="139" spans="1:5" x14ac:dyDescent="0.2">
      <c r="A139" s="68">
        <v>30317</v>
      </c>
      <c r="B139" s="69">
        <v>-6.7524674969092864</v>
      </c>
      <c r="C139" s="69">
        <v>2.4340307307330455</v>
      </c>
      <c r="D139" s="69">
        <v>4.284043726817</v>
      </c>
      <c r="E139" s="69">
        <v>-0.29999999999999893</v>
      </c>
    </row>
    <row r="140" spans="1:5" x14ac:dyDescent="0.2">
      <c r="A140" s="68">
        <v>30407</v>
      </c>
      <c r="B140" s="69">
        <v>-5.3334755512822962</v>
      </c>
      <c r="C140" s="69">
        <v>6.3968630354010267</v>
      </c>
      <c r="D140" s="69">
        <v>3.9934886948372696</v>
      </c>
      <c r="E140" s="69">
        <v>-0.30000000000000071</v>
      </c>
    </row>
    <row r="141" spans="1:5" x14ac:dyDescent="0.2">
      <c r="A141" s="68">
        <v>30498</v>
      </c>
      <c r="B141" s="69">
        <v>-4.1664636353347611</v>
      </c>
      <c r="C141" s="69">
        <v>5.1380022187423133</v>
      </c>
      <c r="D141" s="69">
        <v>3.3030775896726308</v>
      </c>
      <c r="E141" s="69">
        <v>-0.69999999999999929</v>
      </c>
    </row>
    <row r="142" spans="1:5" x14ac:dyDescent="0.2">
      <c r="A142" s="68">
        <v>30590</v>
      </c>
      <c r="B142" s="69">
        <v>-2.9270168952549636</v>
      </c>
      <c r="C142" s="69">
        <v>5.432142646943908</v>
      </c>
      <c r="D142" s="69">
        <v>2.4128271504130501</v>
      </c>
      <c r="E142" s="69">
        <v>-0.90000000000000036</v>
      </c>
    </row>
    <row r="143" spans="1:5" x14ac:dyDescent="0.2">
      <c r="A143" s="68">
        <v>30682</v>
      </c>
      <c r="B143" s="69">
        <v>-1.8239394310368362</v>
      </c>
      <c r="C143" s="69">
        <v>4.8234691386136932</v>
      </c>
      <c r="D143" s="69">
        <v>1.8227547785487204</v>
      </c>
      <c r="E143" s="69">
        <v>-0.59999999999999964</v>
      </c>
    </row>
    <row r="144" spans="1:5" x14ac:dyDescent="0.2">
      <c r="A144" s="68">
        <v>30773</v>
      </c>
      <c r="B144" s="69">
        <v>-0.95355934239934603</v>
      </c>
      <c r="C144" s="69">
        <v>3.7227758362304009</v>
      </c>
      <c r="D144" s="69">
        <v>1.3328785507213503</v>
      </c>
      <c r="E144" s="69">
        <v>-0.5</v>
      </c>
    </row>
    <row r="145" spans="1:5" x14ac:dyDescent="0.2">
      <c r="A145" s="68">
        <v>30864</v>
      </c>
      <c r="B145" s="69">
        <v>-0.83975465401618932</v>
      </c>
      <c r="C145" s="69">
        <v>0.46405462415023058</v>
      </c>
      <c r="D145" s="69">
        <v>1.3432172426670901</v>
      </c>
      <c r="E145" s="69">
        <v>0</v>
      </c>
    </row>
    <row r="146" spans="1:5" x14ac:dyDescent="0.2">
      <c r="A146" s="68">
        <v>30956</v>
      </c>
      <c r="B146" s="69">
        <v>-0.87733112858978668</v>
      </c>
      <c r="C146" s="69">
        <v>-0.18049884757493118</v>
      </c>
      <c r="D146" s="69">
        <v>1.2537903660566094</v>
      </c>
      <c r="E146" s="69">
        <v>-0.10000000000000053</v>
      </c>
    </row>
    <row r="147" spans="1:5" x14ac:dyDescent="0.2">
      <c r="A147" s="68">
        <v>31048</v>
      </c>
      <c r="B147" s="69">
        <v>-0.77100886416542336</v>
      </c>
      <c r="C147" s="69">
        <v>0.41211611539898252</v>
      </c>
      <c r="D147" s="69">
        <v>1.1646182196178199</v>
      </c>
      <c r="E147" s="69">
        <v>-9.9999999999999645E-2</v>
      </c>
    </row>
    <row r="148" spans="1:5" x14ac:dyDescent="0.2">
      <c r="A148" s="68">
        <v>31138</v>
      </c>
      <c r="B148" s="69">
        <v>-0.75032773225853777</v>
      </c>
      <c r="C148" s="69">
        <v>0.11761549683623995</v>
      </c>
      <c r="D148" s="69">
        <v>1.2757217620015497</v>
      </c>
      <c r="E148" s="69">
        <v>9.9999999999999645E-2</v>
      </c>
    </row>
    <row r="149" spans="1:5" x14ac:dyDescent="0.2">
      <c r="A149" s="68">
        <v>31229</v>
      </c>
      <c r="B149" s="69">
        <v>-8.9090997289875684E-2</v>
      </c>
      <c r="C149" s="69">
        <v>2.8345043561577796</v>
      </c>
      <c r="D149" s="69">
        <v>1.1871219201192504</v>
      </c>
      <c r="E149" s="69">
        <v>-9.9999999999999645E-2</v>
      </c>
    </row>
    <row r="150" spans="1:5" x14ac:dyDescent="0.2">
      <c r="A150" s="68">
        <v>31321</v>
      </c>
      <c r="B150" s="69">
        <v>-0.19352990898343636</v>
      </c>
      <c r="C150" s="69">
        <v>-0.43895395444133722</v>
      </c>
      <c r="D150" s="69">
        <v>0.99883776325023987</v>
      </c>
      <c r="E150" s="69">
        <v>-0.20000000000000018</v>
      </c>
    </row>
    <row r="151" spans="1:5" x14ac:dyDescent="0.2">
      <c r="A151" s="68">
        <v>31413</v>
      </c>
      <c r="B151" s="69">
        <v>-0.10049462509384988</v>
      </c>
      <c r="C151" s="69">
        <v>0.39845524239896157</v>
      </c>
      <c r="D151" s="69">
        <v>1.0108835851578597</v>
      </c>
      <c r="E151" s="69">
        <v>0</v>
      </c>
    </row>
    <row r="152" spans="1:5" x14ac:dyDescent="0.2">
      <c r="A152" s="68">
        <v>31503</v>
      </c>
      <c r="B152" s="69">
        <v>-0.47666936617045685</v>
      </c>
      <c r="C152" s="69">
        <v>-1.5614598929863293</v>
      </c>
      <c r="D152" s="69">
        <v>1.22326557505626</v>
      </c>
      <c r="E152" s="69">
        <v>0.20000000000000018</v>
      </c>
    </row>
    <row r="153" spans="1:5" x14ac:dyDescent="0.2">
      <c r="A153" s="68">
        <v>31594</v>
      </c>
      <c r="B153" s="69">
        <v>-0.34567937894047773</v>
      </c>
      <c r="C153" s="69">
        <v>0.56317581092607183</v>
      </c>
      <c r="D153" s="69">
        <v>1.0359824769146604</v>
      </c>
      <c r="E153" s="69">
        <v>-0.20000000000000018</v>
      </c>
    </row>
    <row r="154" spans="1:5" x14ac:dyDescent="0.2">
      <c r="A154" s="68">
        <v>31686</v>
      </c>
      <c r="B154" s="69">
        <v>-0.62311688477247884</v>
      </c>
      <c r="C154" s="69">
        <v>-1.1085444752474878</v>
      </c>
      <c r="D154" s="69">
        <v>0.84902668861411001</v>
      </c>
      <c r="E154" s="69">
        <v>-0.20000000000000018</v>
      </c>
    </row>
    <row r="155" spans="1:5" x14ac:dyDescent="0.2">
      <c r="A155" s="68">
        <v>31778</v>
      </c>
      <c r="B155" s="69">
        <v>-0.6885239488747863</v>
      </c>
      <c r="C155" s="69">
        <v>-0.27217843367593186</v>
      </c>
      <c r="D155" s="69">
        <v>0.66238567305816964</v>
      </c>
      <c r="E155" s="69">
        <v>-0.20000000000000018</v>
      </c>
    </row>
    <row r="156" spans="1:5" x14ac:dyDescent="0.2">
      <c r="A156" s="68">
        <v>31868</v>
      </c>
      <c r="B156" s="69">
        <v>-0.40806505361448142</v>
      </c>
      <c r="C156" s="69">
        <v>1.1878845380785394</v>
      </c>
      <c r="D156" s="69">
        <v>0.37604344580447968</v>
      </c>
      <c r="E156" s="69">
        <v>-0.29999999999999982</v>
      </c>
    </row>
    <row r="157" spans="1:5" x14ac:dyDescent="0.2">
      <c r="A157" s="68">
        <v>31959</v>
      </c>
      <c r="B157" s="69">
        <v>-0.32075201070332904</v>
      </c>
      <c r="C157" s="69">
        <v>0.34811891188915833</v>
      </c>
      <c r="D157" s="69">
        <v>8.9981963822659772E-2</v>
      </c>
      <c r="E157" s="69">
        <v>-0.29999999999999982</v>
      </c>
    </row>
    <row r="158" spans="1:5" x14ac:dyDescent="0.2">
      <c r="A158" s="68">
        <v>32051</v>
      </c>
      <c r="B158" s="69">
        <v>0.61298344002616023</v>
      </c>
      <c r="C158" s="69">
        <v>3.8720612875885845</v>
      </c>
      <c r="D158" s="69">
        <v>-9.5817685945069897E-2</v>
      </c>
      <c r="E158" s="69">
        <v>-0.20000000000000018</v>
      </c>
    </row>
    <row r="159" spans="1:5" x14ac:dyDescent="0.2">
      <c r="A159" s="68">
        <v>32143</v>
      </c>
      <c r="B159" s="69">
        <v>0.37077269103529265</v>
      </c>
      <c r="C159" s="69">
        <v>-0.97256452542890015</v>
      </c>
      <c r="D159" s="69">
        <v>-0.18137433670584979</v>
      </c>
      <c r="E159" s="69">
        <v>-9.9999999999999645E-2</v>
      </c>
    </row>
    <row r="160" spans="1:5" x14ac:dyDescent="0.2">
      <c r="A160" s="68">
        <v>32234</v>
      </c>
      <c r="B160" s="69">
        <v>0.93223945679226095</v>
      </c>
      <c r="C160" s="69">
        <v>2.3642741821412416</v>
      </c>
      <c r="D160" s="69">
        <v>-0.36670604279110997</v>
      </c>
      <c r="E160" s="69">
        <v>-0.20000000000000018</v>
      </c>
    </row>
    <row r="161" spans="1:5" x14ac:dyDescent="0.2">
      <c r="A161" s="68">
        <v>32325</v>
      </c>
      <c r="B161" s="69">
        <v>0.77945722919885441</v>
      </c>
      <c r="C161" s="69">
        <v>-0.58671481603163267</v>
      </c>
      <c r="D161" s="69">
        <v>-0.35182962387882988</v>
      </c>
      <c r="E161" s="69">
        <v>0</v>
      </c>
    </row>
    <row r="162" spans="1:5" x14ac:dyDescent="0.2">
      <c r="A162" s="68">
        <v>32417</v>
      </c>
      <c r="B162" s="69">
        <v>1.3798861563137033</v>
      </c>
      <c r="C162" s="69">
        <v>2.4384339729985394</v>
      </c>
      <c r="D162" s="69">
        <v>-0.5367604319052699</v>
      </c>
      <c r="E162" s="69">
        <v>-0.20000000000000018</v>
      </c>
    </row>
    <row r="163" spans="1:5" x14ac:dyDescent="0.2">
      <c r="A163" s="68">
        <v>32509</v>
      </c>
      <c r="B163" s="69">
        <v>1.6733779786002989</v>
      </c>
      <c r="C163" s="69">
        <v>1.16912901208633</v>
      </c>
      <c r="D163" s="69">
        <v>-0.62151231184453959</v>
      </c>
      <c r="E163" s="69">
        <v>-9.9999999999999645E-2</v>
      </c>
    </row>
    <row r="164" spans="1:5" x14ac:dyDescent="0.2">
      <c r="A164" s="68">
        <v>32599</v>
      </c>
      <c r="B164" s="69">
        <v>1.7205039343709982</v>
      </c>
      <c r="C164" s="69">
        <v>0.20338840914485301</v>
      </c>
      <c r="D164" s="69">
        <v>-0.6060977223527102</v>
      </c>
      <c r="E164" s="69">
        <v>0</v>
      </c>
    </row>
    <row r="165" spans="1:5" x14ac:dyDescent="0.2">
      <c r="A165" s="68">
        <v>32690</v>
      </c>
      <c r="B165" s="69">
        <v>1.7515949868881497</v>
      </c>
      <c r="C165" s="69">
        <v>0.12980077929764811</v>
      </c>
      <c r="D165" s="69">
        <v>-0.5905279791928697</v>
      </c>
      <c r="E165" s="69">
        <v>0</v>
      </c>
    </row>
    <row r="166" spans="1:5" x14ac:dyDescent="0.2">
      <c r="A166" s="68">
        <v>32782</v>
      </c>
      <c r="B166" s="69">
        <v>1.2395076767663715</v>
      </c>
      <c r="C166" s="69">
        <v>-2.0450396669083668</v>
      </c>
      <c r="D166" s="69">
        <v>-0.37481358284017929</v>
      </c>
      <c r="E166" s="69">
        <v>0.20000000000000018</v>
      </c>
    </row>
    <row r="167" spans="1:5" x14ac:dyDescent="0.2">
      <c r="A167" s="68">
        <v>32874</v>
      </c>
      <c r="B167" s="69">
        <v>1.6380505511419896</v>
      </c>
      <c r="C167" s="69">
        <v>1.5848522882805991</v>
      </c>
      <c r="D167" s="69">
        <v>-0.45896459134208989</v>
      </c>
      <c r="E167" s="69">
        <v>-0.10000000000000053</v>
      </c>
    </row>
    <row r="168" spans="1:5" x14ac:dyDescent="0.2">
      <c r="A168" s="68">
        <v>32964</v>
      </c>
      <c r="B168" s="69">
        <v>1.3094322361035804</v>
      </c>
      <c r="C168" s="69">
        <v>-1.2826474195528972</v>
      </c>
      <c r="D168" s="69">
        <v>-0.44299100013508053</v>
      </c>
      <c r="E168" s="69">
        <v>0</v>
      </c>
    </row>
    <row r="169" spans="1:5" x14ac:dyDescent="0.2">
      <c r="A169" s="68">
        <v>33055</v>
      </c>
      <c r="B169" s="69">
        <v>0.69842769986818709</v>
      </c>
      <c r="C169" s="69">
        <v>-2.4223686174798535</v>
      </c>
      <c r="D169" s="69">
        <v>-2.6903091933290213E-2</v>
      </c>
      <c r="E169" s="69">
        <v>0.40000000000000036</v>
      </c>
    </row>
    <row r="170" spans="1:5" x14ac:dyDescent="0.2">
      <c r="A170" s="68">
        <v>33147</v>
      </c>
      <c r="B170" s="69">
        <v>-0.87217001670096828</v>
      </c>
      <c r="C170" s="69">
        <v>-6.2645677625694027</v>
      </c>
      <c r="D170" s="69">
        <v>0.3892882781078395</v>
      </c>
      <c r="E170" s="69">
        <v>0.39999999999999947</v>
      </c>
    </row>
    <row r="171" spans="1:5" x14ac:dyDescent="0.2">
      <c r="A171" s="68">
        <v>33239</v>
      </c>
      <c r="B171" s="69">
        <v>-1.9725936618470108</v>
      </c>
      <c r="C171" s="69">
        <v>-4.5229058595013782</v>
      </c>
      <c r="D171" s="69">
        <v>0.9055714940688393</v>
      </c>
      <c r="E171" s="69">
        <v>0.5</v>
      </c>
    </row>
    <row r="172" spans="1:5" x14ac:dyDescent="0.2">
      <c r="A172" s="68">
        <v>33329</v>
      </c>
      <c r="B172" s="69">
        <v>-1.8341738781744166</v>
      </c>
      <c r="C172" s="69">
        <v>0.62517112198882963</v>
      </c>
      <c r="D172" s="69">
        <v>1.1219341166857095</v>
      </c>
      <c r="E172" s="69">
        <v>0.20000000000000018</v>
      </c>
    </row>
    <row r="173" spans="1:5" x14ac:dyDescent="0.2">
      <c r="A173" s="68">
        <v>33420</v>
      </c>
      <c r="B173" s="69">
        <v>-1.9586038199748246</v>
      </c>
      <c r="C173" s="69">
        <v>-0.55579965389438613</v>
      </c>
      <c r="D173" s="69">
        <v>1.2383629717080105</v>
      </c>
      <c r="E173" s="69">
        <v>0.10000000000000053</v>
      </c>
    </row>
    <row r="174" spans="1:5" x14ac:dyDescent="0.2">
      <c r="A174" s="68">
        <v>33512</v>
      </c>
      <c r="B174" s="69">
        <v>-2.2425764132653403</v>
      </c>
      <c r="C174" s="69">
        <v>-1.1848616819775795</v>
      </c>
      <c r="D174" s="69">
        <v>1.4548444102266993</v>
      </c>
      <c r="E174" s="69">
        <v>0.19999999999999929</v>
      </c>
    </row>
    <row r="175" spans="1:5" x14ac:dyDescent="0.2">
      <c r="A175" s="68">
        <v>33604</v>
      </c>
      <c r="B175" s="69">
        <v>-1.7073658930370939</v>
      </c>
      <c r="C175" s="69">
        <v>2.2899320740790223</v>
      </c>
      <c r="D175" s="69">
        <v>1.7713647573976807</v>
      </c>
      <c r="E175" s="69">
        <v>0.30000000000000071</v>
      </c>
    </row>
    <row r="176" spans="1:5" x14ac:dyDescent="0.2">
      <c r="A176" s="68">
        <v>33695</v>
      </c>
      <c r="B176" s="69">
        <v>-1.2859304667906857</v>
      </c>
      <c r="C176" s="69">
        <v>1.7633288370424625</v>
      </c>
      <c r="D176" s="69">
        <v>1.9879109609539594</v>
      </c>
      <c r="E176" s="69">
        <v>0.19999999999999929</v>
      </c>
    </row>
    <row r="177" spans="1:5" x14ac:dyDescent="0.2">
      <c r="A177" s="68">
        <v>33786</v>
      </c>
      <c r="B177" s="69">
        <v>-0.96772122469089839</v>
      </c>
      <c r="C177" s="69">
        <v>1.318993727109171</v>
      </c>
      <c r="D177" s="69">
        <v>2.00447144544155</v>
      </c>
      <c r="E177" s="69">
        <v>0</v>
      </c>
    </row>
    <row r="178" spans="1:5" x14ac:dyDescent="0.2">
      <c r="A178" s="68">
        <v>33878</v>
      </c>
      <c r="B178" s="69">
        <v>-0.602206440989006</v>
      </c>
      <c r="C178" s="69">
        <v>1.4876750987069718</v>
      </c>
      <c r="D178" s="69">
        <v>1.8210371722286203</v>
      </c>
      <c r="E178" s="69">
        <v>-0.19999999999999929</v>
      </c>
    </row>
    <row r="179" spans="1:5" x14ac:dyDescent="0.2">
      <c r="A179" s="68">
        <v>33970</v>
      </c>
      <c r="B179" s="69">
        <v>-1.1151130055356395</v>
      </c>
      <c r="C179" s="69">
        <v>-2.0744073632400832</v>
      </c>
      <c r="D179" s="69">
        <v>1.5479917597664796</v>
      </c>
      <c r="E179" s="69">
        <v>-0.30000000000000071</v>
      </c>
    </row>
    <row r="180" spans="1:5" x14ac:dyDescent="0.2">
      <c r="A180" s="68">
        <v>34060</v>
      </c>
      <c r="B180" s="69">
        <v>-1.2231116685431864</v>
      </c>
      <c r="C180" s="69">
        <v>-0.49745033349181345</v>
      </c>
      <c r="D180" s="69">
        <v>1.5674542970115999</v>
      </c>
      <c r="E180" s="69">
        <v>0</v>
      </c>
    </row>
    <row r="181" spans="1:5" x14ac:dyDescent="0.2">
      <c r="A181" s="68">
        <v>34151</v>
      </c>
      <c r="B181" s="69">
        <v>-1.4387444368899938</v>
      </c>
      <c r="C181" s="69">
        <v>-0.91719928543233697</v>
      </c>
      <c r="D181" s="69">
        <v>1.2871004894146401</v>
      </c>
      <c r="E181" s="69">
        <v>-0.29999999999999982</v>
      </c>
    </row>
    <row r="182" spans="1:5" x14ac:dyDescent="0.2">
      <c r="A182" s="68">
        <v>34243</v>
      </c>
      <c r="B182" s="69">
        <v>-0.79703522166674201</v>
      </c>
      <c r="C182" s="69">
        <v>2.7521377982972552</v>
      </c>
      <c r="D182" s="69">
        <v>1.1068718606243397</v>
      </c>
      <c r="E182" s="69">
        <v>-0.20000000000000018</v>
      </c>
    </row>
    <row r="183" spans="1:5" x14ac:dyDescent="0.2">
      <c r="A183" s="68">
        <v>34335</v>
      </c>
      <c r="B183" s="69">
        <v>-0.54217614024972827</v>
      </c>
      <c r="C183" s="69">
        <v>1.0229585250630966</v>
      </c>
      <c r="D183" s="69">
        <v>1.1267053917638696</v>
      </c>
      <c r="E183" s="69">
        <v>0</v>
      </c>
    </row>
    <row r="184" spans="1:5" x14ac:dyDescent="0.2">
      <c r="A184" s="68">
        <v>34425</v>
      </c>
      <c r="B184" s="69">
        <v>9.3996140462104805E-2</v>
      </c>
      <c r="C184" s="69">
        <v>2.6255469180193565</v>
      </c>
      <c r="D184" s="69">
        <v>0.74653468117879029</v>
      </c>
      <c r="E184" s="69">
        <v>-0.39999999999999947</v>
      </c>
    </row>
    <row r="185" spans="1:5" x14ac:dyDescent="0.2">
      <c r="A185" s="68">
        <v>34516</v>
      </c>
      <c r="B185" s="69">
        <v>-3.7946076163697384E-2</v>
      </c>
      <c r="C185" s="69">
        <v>-0.50041710766282277</v>
      </c>
      <c r="D185" s="69">
        <v>0.56629115449051959</v>
      </c>
      <c r="E185" s="69">
        <v>-0.20000000000000018</v>
      </c>
    </row>
    <row r="186" spans="1:5" x14ac:dyDescent="0.2">
      <c r="A186" s="68">
        <v>34608</v>
      </c>
      <c r="B186" s="69">
        <v>0.38119561767329113</v>
      </c>
      <c r="C186" s="69">
        <v>1.7755168502944079</v>
      </c>
      <c r="D186" s="69">
        <v>0.18590529721045002</v>
      </c>
      <c r="E186" s="69">
        <v>-0.40000000000000036</v>
      </c>
    </row>
    <row r="187" spans="1:5" x14ac:dyDescent="0.2">
      <c r="A187" s="68">
        <v>34700</v>
      </c>
      <c r="B187" s="69">
        <v>1.0778841452507848E-2</v>
      </c>
      <c r="C187" s="69">
        <v>-1.5377048254949135</v>
      </c>
      <c r="D187" s="69">
        <v>0.10530788213285991</v>
      </c>
      <c r="E187" s="69">
        <v>-9.9999999999999645E-2</v>
      </c>
    </row>
    <row r="188" spans="1:5" x14ac:dyDescent="0.2">
      <c r="A188" s="68">
        <v>34790</v>
      </c>
      <c r="B188" s="69">
        <v>-0.41945299227263977</v>
      </c>
      <c r="C188" s="69">
        <v>-1.7588993167649403</v>
      </c>
      <c r="D188" s="69">
        <v>0.32443116432077002</v>
      </c>
      <c r="E188" s="69">
        <v>0.20000000000000018</v>
      </c>
    </row>
    <row r="189" spans="1:5" x14ac:dyDescent="0.2">
      <c r="A189" s="68">
        <v>34881</v>
      </c>
      <c r="B189" s="69">
        <v>-0.30276718824828741</v>
      </c>
      <c r="C189" s="69">
        <v>0.53687373748290934</v>
      </c>
      <c r="D189" s="69">
        <v>0.34321001770908044</v>
      </c>
      <c r="E189" s="69">
        <v>0</v>
      </c>
    </row>
    <row r="190" spans="1:5" x14ac:dyDescent="0.2">
      <c r="A190" s="68">
        <v>34973</v>
      </c>
      <c r="B190" s="69">
        <v>-0.368828838698676</v>
      </c>
      <c r="C190" s="69">
        <v>-0.31689689877444582</v>
      </c>
      <c r="D190" s="69">
        <v>0.26158298913967926</v>
      </c>
      <c r="E190" s="69">
        <v>-0.10000000000000053</v>
      </c>
    </row>
    <row r="191" spans="1:5" x14ac:dyDescent="0.2">
      <c r="A191" s="68">
        <v>35065</v>
      </c>
      <c r="B191" s="69">
        <v>-0.37585304028989741</v>
      </c>
      <c r="C191" s="69">
        <v>-5.9093915379973438E-2</v>
      </c>
      <c r="D191" s="69">
        <v>0.17949324796831956</v>
      </c>
      <c r="E191" s="69">
        <v>-9.9999999999999645E-2</v>
      </c>
    </row>
    <row r="192" spans="1:5" x14ac:dyDescent="0.2">
      <c r="A192" s="68">
        <v>35156</v>
      </c>
      <c r="B192" s="69">
        <v>0.48790929819242379</v>
      </c>
      <c r="C192" s="69">
        <v>3.5858152856776231</v>
      </c>
      <c r="D192" s="69">
        <v>0.19688941218370015</v>
      </c>
      <c r="E192" s="69">
        <v>0</v>
      </c>
    </row>
    <row r="193" spans="1:5" x14ac:dyDescent="0.2">
      <c r="A193" s="68">
        <v>35247</v>
      </c>
      <c r="B193" s="69">
        <v>0.54456877390927083</v>
      </c>
      <c r="C193" s="69">
        <v>0.19670599576521974</v>
      </c>
      <c r="D193" s="69">
        <v>1.3726235188640246E-2</v>
      </c>
      <c r="E193" s="69">
        <v>-0.20000000000000018</v>
      </c>
    </row>
    <row r="194" spans="1:5" x14ac:dyDescent="0.2">
      <c r="A194" s="68">
        <v>35339</v>
      </c>
      <c r="B194" s="69">
        <v>0.69997379940858195</v>
      </c>
      <c r="C194" s="69">
        <v>0.62323316196972378</v>
      </c>
      <c r="D194" s="69">
        <v>2.9965140931840217E-2</v>
      </c>
      <c r="E194" s="69">
        <v>0</v>
      </c>
    </row>
    <row r="195" spans="1:5" x14ac:dyDescent="0.2">
      <c r="A195" s="68">
        <v>35431</v>
      </c>
      <c r="B195" s="69">
        <v>0.42602638066118192</v>
      </c>
      <c r="C195" s="69">
        <v>-1.1310515996846759</v>
      </c>
      <c r="D195" s="69">
        <v>-5.4425401136150242E-2</v>
      </c>
      <c r="E195" s="69">
        <v>-9.9999999999999645E-2</v>
      </c>
    </row>
    <row r="196" spans="1:5" x14ac:dyDescent="0.2">
      <c r="A196" s="68">
        <v>35521</v>
      </c>
      <c r="B196" s="69">
        <v>1.1397148117735512</v>
      </c>
      <c r="C196" s="69">
        <v>2.9544718626227366</v>
      </c>
      <c r="D196" s="69">
        <v>-0.23946966586832019</v>
      </c>
      <c r="E196" s="69">
        <v>-0.20000000000000018</v>
      </c>
    </row>
    <row r="197" spans="1:5" x14ac:dyDescent="0.2">
      <c r="A197" s="68">
        <v>35612</v>
      </c>
      <c r="B197" s="69">
        <v>1.409902265818519</v>
      </c>
      <c r="C197" s="69">
        <v>1.1268942204159256</v>
      </c>
      <c r="D197" s="69">
        <v>-0.32518462756923938</v>
      </c>
      <c r="E197" s="69">
        <v>-9.9999999999999645E-2</v>
      </c>
    </row>
    <row r="198" spans="1:5" x14ac:dyDescent="0.2">
      <c r="A198" s="68">
        <v>35704</v>
      </c>
      <c r="B198" s="69">
        <v>1.2628584552461408</v>
      </c>
      <c r="C198" s="69">
        <v>-0.56167930858309933</v>
      </c>
      <c r="D198" s="69">
        <v>-0.5115800770927601</v>
      </c>
      <c r="E198" s="69">
        <v>-0.20000000000000018</v>
      </c>
    </row>
    <row r="199" spans="1:5" x14ac:dyDescent="0.2">
      <c r="A199" s="68">
        <v>35796</v>
      </c>
      <c r="B199" s="69">
        <v>1.2474276279261787</v>
      </c>
      <c r="C199" s="69">
        <v>-3.9331399089441277E-2</v>
      </c>
      <c r="D199" s="69">
        <v>-0.59865889364543001</v>
      </c>
      <c r="E199" s="69">
        <v>-0.10000000000000053</v>
      </c>
    </row>
    <row r="200" spans="1:5" x14ac:dyDescent="0.2">
      <c r="A200" s="68">
        <v>35886</v>
      </c>
      <c r="B200" s="69">
        <v>1.1349789925612752</v>
      </c>
      <c r="C200" s="69">
        <v>-0.41669829617050702</v>
      </c>
      <c r="D200" s="69">
        <v>-0.78641746041195937</v>
      </c>
      <c r="E200" s="69">
        <v>-0.19999999999999929</v>
      </c>
    </row>
    <row r="201" spans="1:5" x14ac:dyDescent="0.2">
      <c r="A201" s="68">
        <v>35977</v>
      </c>
      <c r="B201" s="69">
        <v>1.348785186713708</v>
      </c>
      <c r="C201" s="69">
        <v>0.85268536873946488</v>
      </c>
      <c r="D201" s="69">
        <v>-0.6748462097758603</v>
      </c>
      <c r="E201" s="69">
        <v>9.9999999999999645E-2</v>
      </c>
    </row>
    <row r="202" spans="1:5" x14ac:dyDescent="0.2">
      <c r="A202" s="68">
        <v>36069</v>
      </c>
      <c r="B202" s="69">
        <v>1.9033902229081523</v>
      </c>
      <c r="C202" s="69">
        <v>2.3078241999009812</v>
      </c>
      <c r="D202" s="69">
        <v>-0.76393028093660931</v>
      </c>
      <c r="E202" s="69">
        <v>-9.9999999999999645E-2</v>
      </c>
    </row>
    <row r="203" spans="1:5" x14ac:dyDescent="0.2">
      <c r="A203" s="68">
        <v>36161</v>
      </c>
      <c r="B203" s="69">
        <v>1.774238458857158</v>
      </c>
      <c r="C203" s="69">
        <v>-0.53896922301006978</v>
      </c>
      <c r="D203" s="69">
        <v>-0.85365027019450057</v>
      </c>
      <c r="E203" s="69">
        <v>-0.10000000000000053</v>
      </c>
    </row>
    <row r="204" spans="1:5" x14ac:dyDescent="0.2">
      <c r="A204" s="68">
        <v>36251</v>
      </c>
      <c r="B204" s="69">
        <v>1.5415638085928052</v>
      </c>
      <c r="C204" s="69">
        <v>-0.93183275189914516</v>
      </c>
      <c r="D204" s="69">
        <v>-0.84398305213940006</v>
      </c>
      <c r="E204" s="69">
        <v>0</v>
      </c>
    </row>
    <row r="205" spans="1:5" x14ac:dyDescent="0.2">
      <c r="A205" s="68">
        <v>36342</v>
      </c>
      <c r="B205" s="69">
        <v>1.8065275708872619</v>
      </c>
      <c r="C205" s="69">
        <v>1.083145422343863</v>
      </c>
      <c r="D205" s="69">
        <v>-0.93490264848963989</v>
      </c>
      <c r="E205" s="69">
        <v>-9.9999999999999645E-2</v>
      </c>
    </row>
    <row r="206" spans="1:5" x14ac:dyDescent="0.2">
      <c r="A206" s="68">
        <v>36434</v>
      </c>
      <c r="B206" s="69">
        <v>2.3877959033504981</v>
      </c>
      <c r="C206" s="69">
        <v>2.3770763558862038</v>
      </c>
      <c r="D206" s="69">
        <v>-1.0263811204110205</v>
      </c>
      <c r="E206" s="69">
        <v>-0.10000000000000053</v>
      </c>
    </row>
    <row r="207" spans="1:5" x14ac:dyDescent="0.2">
      <c r="A207" s="68">
        <v>36526</v>
      </c>
      <c r="B207" s="69">
        <v>1.681944483369624</v>
      </c>
      <c r="C207" s="69">
        <v>-2.8057782209359852</v>
      </c>
      <c r="D207" s="69">
        <v>-1.1183894598256403</v>
      </c>
      <c r="E207" s="69">
        <v>-9.9999999999999645E-2</v>
      </c>
    </row>
    <row r="208" spans="1:5" x14ac:dyDescent="0.2">
      <c r="A208" s="68">
        <v>36617</v>
      </c>
      <c r="B208" s="69">
        <v>2.4819392112257477</v>
      </c>
      <c r="C208" s="69">
        <v>3.3305492396400949</v>
      </c>
      <c r="D208" s="69">
        <v>-1.2108984554991902</v>
      </c>
      <c r="E208" s="69">
        <v>-0.10000000000000009</v>
      </c>
    </row>
    <row r="209" spans="1:5" x14ac:dyDescent="0.2">
      <c r="A209" s="68">
        <v>36708</v>
      </c>
      <c r="B209" s="69">
        <v>1.5901398775350239</v>
      </c>
      <c r="C209" s="69">
        <v>-3.5807520742731751</v>
      </c>
      <c r="D209" s="69">
        <v>-1.1038795105662302</v>
      </c>
      <c r="E209" s="69">
        <v>0.10000000000000009</v>
      </c>
    </row>
    <row r="210" spans="1:5" x14ac:dyDescent="0.2">
      <c r="A210" s="68">
        <v>36800</v>
      </c>
      <c r="B210" s="69">
        <v>1.2547163181800602</v>
      </c>
      <c r="C210" s="69">
        <v>-1.3733831816845421</v>
      </c>
      <c r="D210" s="69">
        <v>-1.1973053895934798</v>
      </c>
      <c r="E210" s="69">
        <v>-0.10000000000000009</v>
      </c>
    </row>
    <row r="211" spans="1:5" x14ac:dyDescent="0.2">
      <c r="A211" s="68">
        <v>36892</v>
      </c>
      <c r="B211" s="69">
        <v>4.306356909462572E-2</v>
      </c>
      <c r="C211" s="69">
        <v>-4.8641185251658712</v>
      </c>
      <c r="D211" s="69">
        <v>-0.8911508752539099</v>
      </c>
      <c r="E211" s="69">
        <v>0.30000000000000027</v>
      </c>
    </row>
    <row r="212" spans="1:5" x14ac:dyDescent="0.2">
      <c r="A212" s="68">
        <v>36982</v>
      </c>
      <c r="B212" s="69">
        <v>-0.15084993496058408</v>
      </c>
      <c r="C212" s="69">
        <v>-0.82024616191686217</v>
      </c>
      <c r="D212" s="69">
        <v>-0.68539331714429963</v>
      </c>
      <c r="E212" s="69">
        <v>0.20000000000000018</v>
      </c>
    </row>
    <row r="213" spans="1:5" x14ac:dyDescent="0.2">
      <c r="A213" s="68">
        <v>37073</v>
      </c>
      <c r="B213" s="69">
        <v>-1.2978766777364203</v>
      </c>
      <c r="C213" s="69">
        <v>-4.6617975221356893</v>
      </c>
      <c r="D213" s="69">
        <v>-0.28001305816485988</v>
      </c>
      <c r="E213" s="69">
        <v>0.39999999999999947</v>
      </c>
    </row>
    <row r="214" spans="1:5" x14ac:dyDescent="0.2">
      <c r="A214" s="68">
        <v>37165</v>
      </c>
      <c r="B214" s="69">
        <v>-1.7155928784616692</v>
      </c>
      <c r="C214" s="69">
        <v>-1.7334213892311721</v>
      </c>
      <c r="D214" s="69">
        <v>0.42500627287764026</v>
      </c>
      <c r="E214" s="69">
        <v>0.70000000000000018</v>
      </c>
    </row>
    <row r="215" spans="1:5" x14ac:dyDescent="0.2">
      <c r="A215" s="68">
        <v>37257</v>
      </c>
      <c r="B215" s="69">
        <v>-1.5359127971887876</v>
      </c>
      <c r="C215" s="69">
        <v>0.76495682881061144</v>
      </c>
      <c r="D215" s="69">
        <v>0.62967761025767999</v>
      </c>
      <c r="E215" s="69">
        <v>0.20000000000000018</v>
      </c>
    </row>
    <row r="216" spans="1:5" x14ac:dyDescent="0.2">
      <c r="A216" s="68">
        <v>37347</v>
      </c>
      <c r="B216" s="69">
        <v>-1.5404165468811959</v>
      </c>
      <c r="C216" s="69">
        <v>7.8062602551476346E-3</v>
      </c>
      <c r="D216" s="69">
        <v>0.73401044600479981</v>
      </c>
      <c r="E216" s="69">
        <v>9.9999999999999645E-2</v>
      </c>
    </row>
    <row r="217" spans="1:5" x14ac:dyDescent="0.2">
      <c r="A217" s="68">
        <v>37438</v>
      </c>
      <c r="B217" s="69">
        <v>-1.7256408749503183</v>
      </c>
      <c r="C217" s="69">
        <v>-0.80439757970065662</v>
      </c>
      <c r="D217" s="69">
        <v>0.63801097052976985</v>
      </c>
      <c r="E217" s="69">
        <v>-9.9999999999999645E-2</v>
      </c>
    </row>
    <row r="218" spans="1:5" x14ac:dyDescent="0.2">
      <c r="A218" s="68">
        <v>37530</v>
      </c>
      <c r="B218" s="69">
        <v>-2.1743644631832648</v>
      </c>
      <c r="C218" s="69">
        <v>-1.8519409894518839</v>
      </c>
      <c r="D218" s="69">
        <v>0.84168235562518046</v>
      </c>
      <c r="E218" s="69">
        <v>0.20000000000000018</v>
      </c>
    </row>
    <row r="219" spans="1:5" x14ac:dyDescent="0.2">
      <c r="A219" s="68">
        <v>37622</v>
      </c>
      <c r="B219" s="69">
        <v>-2.2279955020585107</v>
      </c>
      <c r="C219" s="69">
        <v>-0.24752336334718139</v>
      </c>
      <c r="D219" s="69">
        <v>0.84502517249110021</v>
      </c>
      <c r="E219" s="69">
        <v>0</v>
      </c>
    </row>
    <row r="220" spans="1:5" x14ac:dyDescent="0.2">
      <c r="A220" s="68">
        <v>37712</v>
      </c>
      <c r="B220" s="69">
        <v>-1.9387253714430286</v>
      </c>
      <c r="C220" s="69">
        <v>1.2270924016829023</v>
      </c>
      <c r="D220" s="69">
        <v>1.0480379338299599</v>
      </c>
      <c r="E220" s="69">
        <v>0.19999999999999929</v>
      </c>
    </row>
    <row r="221" spans="1:5" x14ac:dyDescent="0.2">
      <c r="A221" s="68">
        <v>37803</v>
      </c>
      <c r="B221" s="69">
        <v>-0.89510390480411761</v>
      </c>
      <c r="C221" s="69">
        <v>4.408290047085444</v>
      </c>
      <c r="D221" s="69">
        <v>1.0507177456975496</v>
      </c>
      <c r="E221" s="69">
        <v>0</v>
      </c>
    </row>
    <row r="222" spans="1:5" x14ac:dyDescent="0.2">
      <c r="A222" s="68">
        <v>37895</v>
      </c>
      <c r="B222" s="69">
        <v>-0.34921577055417874</v>
      </c>
      <c r="C222" s="69">
        <v>2.2515883215196002</v>
      </c>
      <c r="D222" s="69">
        <v>0.75306105177079985</v>
      </c>
      <c r="E222" s="69">
        <v>-0.29999999999999982</v>
      </c>
    </row>
    <row r="223" spans="1:5" x14ac:dyDescent="0.2">
      <c r="A223" s="68">
        <v>37987</v>
      </c>
      <c r="B223" s="69">
        <v>-0.40474967049433097</v>
      </c>
      <c r="C223" s="69">
        <v>-0.21427209285668436</v>
      </c>
      <c r="D223" s="69">
        <v>0.65506445006947978</v>
      </c>
      <c r="E223" s="69">
        <v>-9.9999999999999645E-2</v>
      </c>
    </row>
    <row r="224" spans="1:5" x14ac:dyDescent="0.2">
      <c r="A224" s="68">
        <v>38078</v>
      </c>
      <c r="B224" s="69">
        <v>-0.26253711881774056</v>
      </c>
      <c r="C224" s="69">
        <v>0.55094804335379122</v>
      </c>
      <c r="D224" s="69">
        <v>0.55672556001216922</v>
      </c>
      <c r="E224" s="69">
        <v>-0.10000000000000053</v>
      </c>
    </row>
    <row r="225" spans="1:5" x14ac:dyDescent="0.2">
      <c r="A225" s="68">
        <v>38169</v>
      </c>
      <c r="B225" s="69">
        <v>4.0159776265236147E-2</v>
      </c>
      <c r="C225" s="69">
        <v>1.2024818494949816</v>
      </c>
      <c r="D225" s="69">
        <v>0.35804391605063035</v>
      </c>
      <c r="E225" s="69">
        <v>-0.19999999999999929</v>
      </c>
    </row>
    <row r="226" spans="1:5" x14ac:dyDescent="0.2">
      <c r="A226" s="68">
        <v>38261</v>
      </c>
      <c r="B226" s="69">
        <v>0.40699015500689217</v>
      </c>
      <c r="C226" s="69">
        <v>1.4699010055983912</v>
      </c>
      <c r="D226" s="69">
        <v>0.35902186305009032</v>
      </c>
      <c r="E226" s="69">
        <v>0</v>
      </c>
    </row>
    <row r="227" spans="1:5" x14ac:dyDescent="0.2">
      <c r="A227" s="68">
        <v>38353</v>
      </c>
      <c r="B227" s="69">
        <v>0.87480487953068842</v>
      </c>
      <c r="C227" s="69">
        <v>1.9134399554279273</v>
      </c>
      <c r="D227" s="69">
        <v>0.25966542809767024</v>
      </c>
      <c r="E227" s="69">
        <v>-0.10000000000000053</v>
      </c>
    </row>
    <row r="228" spans="1:5" x14ac:dyDescent="0.2">
      <c r="A228" s="68">
        <v>38443</v>
      </c>
      <c r="B228" s="69">
        <v>0.7441663167486956</v>
      </c>
      <c r="C228" s="69">
        <v>-0.51512719794588779</v>
      </c>
      <c r="D228" s="69">
        <v>5.9985143537820029E-2</v>
      </c>
      <c r="E228" s="69">
        <v>-0.20000000000000018</v>
      </c>
    </row>
    <row r="229" spans="1:5" x14ac:dyDescent="0.2">
      <c r="A229" s="68">
        <v>38534</v>
      </c>
      <c r="B229" s="69">
        <v>0.914308686227705</v>
      </c>
      <c r="C229" s="69">
        <v>0.72172881664213939</v>
      </c>
      <c r="D229" s="69">
        <v>-4.0003203242259922E-2</v>
      </c>
      <c r="E229" s="69">
        <v>-9.9999999999999645E-2</v>
      </c>
    </row>
    <row r="230" spans="1:5" x14ac:dyDescent="0.2">
      <c r="A230" s="68">
        <v>38626</v>
      </c>
      <c r="B230" s="69">
        <v>0.86798200442002038</v>
      </c>
      <c r="C230" s="69">
        <v>-0.22860866890199905</v>
      </c>
      <c r="D230" s="69">
        <v>-4.0277916439560357E-2</v>
      </c>
      <c r="E230" s="69">
        <v>0</v>
      </c>
    </row>
    <row r="231" spans="1:5" x14ac:dyDescent="0.2">
      <c r="A231" s="68">
        <v>38718</v>
      </c>
      <c r="B231" s="69">
        <v>1.6296181139236809</v>
      </c>
      <c r="C231" s="69">
        <v>3.1358131639105009</v>
      </c>
      <c r="D231" s="69">
        <v>-0.34081085615471984</v>
      </c>
      <c r="E231" s="69">
        <v>-0.29999999999999982</v>
      </c>
    </row>
    <row r="232" spans="1:5" x14ac:dyDescent="0.2">
      <c r="A232" s="68">
        <v>38808</v>
      </c>
      <c r="B232" s="69">
        <v>1.3161027793575419</v>
      </c>
      <c r="C232" s="69">
        <v>-1.2954840126170772</v>
      </c>
      <c r="D232" s="69">
        <v>-0.44156703927619034</v>
      </c>
      <c r="E232" s="69">
        <v>-0.10000000000000053</v>
      </c>
    </row>
    <row r="233" spans="1:5" x14ac:dyDescent="0.2">
      <c r="A233" s="68">
        <v>38899</v>
      </c>
      <c r="B233" s="69">
        <v>0.92175504040492573</v>
      </c>
      <c r="C233" s="69">
        <v>-1.5827946390985619</v>
      </c>
      <c r="D233" s="69">
        <v>-0.44250439291843069</v>
      </c>
      <c r="E233" s="69">
        <v>0</v>
      </c>
    </row>
    <row r="234" spans="1:5" x14ac:dyDescent="0.2">
      <c r="A234" s="68">
        <v>38991</v>
      </c>
      <c r="B234" s="69">
        <v>1.2681350552406156</v>
      </c>
      <c r="C234" s="69">
        <v>1.4261941928704527</v>
      </c>
      <c r="D234" s="69">
        <v>-0.64357367310738933</v>
      </c>
      <c r="E234" s="69">
        <v>-0.19999999999999929</v>
      </c>
    </row>
    <row r="235" spans="1:5" x14ac:dyDescent="0.2">
      <c r="A235" s="68">
        <v>39083</v>
      </c>
      <c r="B235" s="69">
        <v>1.0530588535474728</v>
      </c>
      <c r="C235" s="69">
        <v>-0.87316892681965741</v>
      </c>
      <c r="D235" s="69">
        <v>-0.54471855777112044</v>
      </c>
      <c r="E235" s="69">
        <v>9.9999999999999645E-2</v>
      </c>
    </row>
    <row r="236" spans="1:5" x14ac:dyDescent="0.2">
      <c r="A236" s="68">
        <v>39173</v>
      </c>
      <c r="B236" s="69">
        <v>1.1514321205177369</v>
      </c>
      <c r="C236" s="69">
        <v>0.42844505571978164</v>
      </c>
      <c r="D236" s="69">
        <v>-0.54587591919752043</v>
      </c>
      <c r="E236" s="69">
        <v>0</v>
      </c>
    </row>
    <row r="237" spans="1:5" x14ac:dyDescent="0.2">
      <c r="A237" s="68">
        <v>39264</v>
      </c>
      <c r="B237" s="69">
        <v>1.2136359427517673</v>
      </c>
      <c r="C237" s="69">
        <v>0.22722524810688594</v>
      </c>
      <c r="D237" s="69">
        <v>-0.34697627705214007</v>
      </c>
      <c r="E237" s="69">
        <v>0.20000000000000018</v>
      </c>
    </row>
    <row r="238" spans="1:5" x14ac:dyDescent="0.2">
      <c r="A238" s="68">
        <v>39356</v>
      </c>
      <c r="B238" s="69">
        <v>1.338861462026486</v>
      </c>
      <c r="C238" s="69">
        <v>0.46915713507405865</v>
      </c>
      <c r="D238" s="69">
        <v>-0.24794442889684021</v>
      </c>
      <c r="E238" s="69">
        <v>9.9999999999999645E-2</v>
      </c>
    </row>
    <row r="239" spans="1:5" x14ac:dyDescent="0.2">
      <c r="A239" s="68">
        <v>39448</v>
      </c>
      <c r="B239" s="69">
        <v>0.40671648669723393</v>
      </c>
      <c r="C239" s="69">
        <v>-3.7054797665614467</v>
      </c>
      <c r="D239" s="69">
        <v>-4.8700251008360063E-2</v>
      </c>
      <c r="E239" s="69">
        <v>0.20000000000000018</v>
      </c>
    </row>
    <row r="240" spans="1:5" x14ac:dyDescent="0.2">
      <c r="A240" s="68">
        <v>39539</v>
      </c>
      <c r="B240" s="69">
        <v>0.52721736787268991</v>
      </c>
      <c r="C240" s="69">
        <v>0.48704595267148099</v>
      </c>
      <c r="D240" s="69">
        <v>0.25084034174239989</v>
      </c>
      <c r="E240" s="69">
        <v>0.29999999999999982</v>
      </c>
    </row>
    <row r="241" spans="1:5" x14ac:dyDescent="0.2">
      <c r="A241" s="68">
        <v>39630</v>
      </c>
      <c r="B241" s="69">
        <v>-0.44571260481123254</v>
      </c>
      <c r="C241" s="69">
        <v>-3.8995967671191605</v>
      </c>
      <c r="D241" s="69">
        <v>0.95076429203320956</v>
      </c>
      <c r="E241" s="69">
        <v>0.70000000000000018</v>
      </c>
    </row>
    <row r="242" spans="1:5" x14ac:dyDescent="0.2">
      <c r="A242" s="68">
        <v>39722</v>
      </c>
      <c r="B242" s="69">
        <v>-3.0268313026020177</v>
      </c>
      <c r="C242" s="69">
        <v>-10.167898971714777</v>
      </c>
      <c r="D242" s="69">
        <v>1.85116017090008</v>
      </c>
      <c r="E242" s="69">
        <v>0.90000000000000036</v>
      </c>
    </row>
    <row r="243" spans="1:5" x14ac:dyDescent="0.2">
      <c r="A243" s="68">
        <v>39814</v>
      </c>
      <c r="B243" s="69">
        <v>-4.4862922110090135</v>
      </c>
      <c r="C243" s="69">
        <v>-6.0116813511303784</v>
      </c>
      <c r="D243" s="69">
        <v>3.2521168450557507</v>
      </c>
      <c r="E243" s="69">
        <v>1.4000000000000004</v>
      </c>
    </row>
    <row r="244" spans="1:5" x14ac:dyDescent="0.2">
      <c r="A244" s="68">
        <v>39904</v>
      </c>
      <c r="B244" s="69">
        <v>-4.9848366791887315</v>
      </c>
      <c r="C244" s="69">
        <v>-2.0876088525702547</v>
      </c>
      <c r="D244" s="69">
        <v>4.2537220653206411</v>
      </c>
      <c r="E244" s="69">
        <v>1</v>
      </c>
    </row>
    <row r="245" spans="1:5" x14ac:dyDescent="0.2">
      <c r="A245" s="68">
        <v>39995</v>
      </c>
      <c r="B245" s="69">
        <v>-4.9549346410710626</v>
      </c>
      <c r="C245" s="69">
        <v>0.1153734680095595</v>
      </c>
      <c r="D245" s="69">
        <v>4.5560610030278497</v>
      </c>
      <c r="E245" s="69">
        <v>0.29999999999999893</v>
      </c>
    </row>
    <row r="246" spans="1:5" x14ac:dyDescent="0.2">
      <c r="A246" s="68">
        <v>40087</v>
      </c>
      <c r="B246" s="69">
        <v>-4.2226278574395648</v>
      </c>
      <c r="C246" s="69">
        <v>3.1620688669024197</v>
      </c>
      <c r="D246" s="69">
        <v>4.8592147629686107</v>
      </c>
      <c r="E246" s="69">
        <v>0.30000000000000071</v>
      </c>
    </row>
    <row r="247" spans="1:5" x14ac:dyDescent="0.2">
      <c r="A247" s="68">
        <v>40179</v>
      </c>
      <c r="B247" s="69">
        <v>-4.057948558305668</v>
      </c>
      <c r="C247" s="69">
        <v>0.64604713282886239</v>
      </c>
      <c r="D247" s="69">
        <v>4.7632589025501204</v>
      </c>
      <c r="E247" s="69">
        <v>-9.9999999999999645E-2</v>
      </c>
    </row>
    <row r="248" spans="1:5" x14ac:dyDescent="0.2">
      <c r="A248" s="68">
        <v>40269</v>
      </c>
      <c r="B248" s="69">
        <v>-3.4394135042467244</v>
      </c>
      <c r="C248" s="69">
        <v>2.610526051017533</v>
      </c>
      <c r="D248" s="69">
        <v>4.5682619873197901</v>
      </c>
      <c r="E248" s="69">
        <v>-0.20000000000000107</v>
      </c>
    </row>
    <row r="249" spans="1:5" x14ac:dyDescent="0.2">
      <c r="A249" s="68">
        <v>40360</v>
      </c>
      <c r="B249" s="69">
        <v>-3.0231992202983005</v>
      </c>
      <c r="C249" s="69">
        <v>1.7387621068667731</v>
      </c>
      <c r="D249" s="69">
        <v>4.4742842128497902</v>
      </c>
      <c r="E249" s="69">
        <v>-9.9999999999999645E-2</v>
      </c>
    </row>
    <row r="250" spans="1:5" x14ac:dyDescent="0.2">
      <c r="A250" s="68">
        <v>40452</v>
      </c>
      <c r="B250" s="69">
        <v>-2.8568925228722342</v>
      </c>
      <c r="C250" s="69">
        <v>0.68045065001534999</v>
      </c>
      <c r="D250" s="69">
        <v>4.4813761221748303</v>
      </c>
      <c r="E250" s="69">
        <v>0</v>
      </c>
    </row>
    <row r="251" spans="1:5" x14ac:dyDescent="0.2">
      <c r="A251" s="68">
        <v>40544</v>
      </c>
      <c r="B251" s="69">
        <v>-3.4425357910419563</v>
      </c>
      <c r="C251" s="69">
        <v>-2.3796578160328976</v>
      </c>
      <c r="D251" s="69">
        <v>3.9895774465457299</v>
      </c>
      <c r="E251" s="69">
        <v>-0.5</v>
      </c>
    </row>
    <row r="252" spans="1:5" x14ac:dyDescent="0.2">
      <c r="A252" s="68">
        <v>40634</v>
      </c>
      <c r="B252" s="69">
        <v>-3.1548966856111527</v>
      </c>
      <c r="C252" s="69">
        <v>1.1811718733645593</v>
      </c>
      <c r="D252" s="69">
        <v>4.0989160952288799</v>
      </c>
      <c r="E252" s="69">
        <v>9.9999999999999645E-2</v>
      </c>
    </row>
    <row r="253" spans="1:5" x14ac:dyDescent="0.2">
      <c r="A253" s="68">
        <v>40725</v>
      </c>
      <c r="B253" s="69">
        <v>-3.5497464399019796</v>
      </c>
      <c r="C253" s="69">
        <v>-1.6569190620528196</v>
      </c>
      <c r="D253" s="69">
        <v>4.0094073174866196</v>
      </c>
      <c r="E253" s="69">
        <v>-9.9999999999999645E-2</v>
      </c>
    </row>
    <row r="254" spans="1:5" x14ac:dyDescent="0.2">
      <c r="A254" s="68">
        <v>40817</v>
      </c>
      <c r="B254" s="69">
        <v>-2.8552661031593929</v>
      </c>
      <c r="C254" s="69">
        <v>2.9898560162014265</v>
      </c>
      <c r="D254" s="69">
        <v>3.6210530567678401</v>
      </c>
      <c r="E254" s="69">
        <v>-0.40000000000000036</v>
      </c>
    </row>
    <row r="255" spans="1:5" x14ac:dyDescent="0.2">
      <c r="A255" s="68">
        <v>40909</v>
      </c>
      <c r="B255" s="69">
        <v>-2.4441723437331864</v>
      </c>
      <c r="C255" s="69">
        <v>1.7350497355214958</v>
      </c>
      <c r="D255" s="69">
        <v>3.3338415135847406</v>
      </c>
      <c r="E255" s="69">
        <v>-0.29999999999999893</v>
      </c>
    </row>
    <row r="256" spans="1:5" x14ac:dyDescent="0.2">
      <c r="A256" s="68">
        <v>41000</v>
      </c>
      <c r="B256" s="69">
        <v>-2.4219727265976543</v>
      </c>
      <c r="C256" s="69">
        <v>9.5279056145035179E-2</v>
      </c>
      <c r="D256" s="69">
        <v>3.2477469296249692</v>
      </c>
      <c r="E256" s="69">
        <v>-0.10000000000000142</v>
      </c>
    </row>
    <row r="257" spans="1:5" x14ac:dyDescent="0.2">
      <c r="A257" s="68">
        <v>41091</v>
      </c>
      <c r="B257" s="69">
        <v>-2.6985932968652926</v>
      </c>
      <c r="C257" s="69">
        <v>-1.1259798198367093</v>
      </c>
      <c r="D257" s="69">
        <v>3.06272960142668</v>
      </c>
      <c r="E257" s="69">
        <v>-0.19999999999999929</v>
      </c>
    </row>
    <row r="258" spans="1:5" x14ac:dyDescent="0.2">
      <c r="A258" s="68">
        <v>41183</v>
      </c>
      <c r="B258" s="69">
        <v>-3.0080481743711585</v>
      </c>
      <c r="C258" s="69">
        <v>-1.2516361974652117</v>
      </c>
      <c r="D258" s="69">
        <v>2.8787361275186401</v>
      </c>
      <c r="E258" s="69">
        <v>-0.20000000000000018</v>
      </c>
    </row>
    <row r="259" spans="1:5" x14ac:dyDescent="0.2">
      <c r="A259" s="68">
        <v>41275</v>
      </c>
      <c r="B259" s="69">
        <v>-2.4864303591345838</v>
      </c>
      <c r="C259" s="69">
        <v>2.2025491210184454</v>
      </c>
      <c r="D259" s="69">
        <v>2.7956998883873103</v>
      </c>
      <c r="E259" s="69">
        <v>-9.9999999999999645E-2</v>
      </c>
    </row>
    <row r="260" spans="1:5" x14ac:dyDescent="0.2">
      <c r="A260" s="68">
        <v>41365</v>
      </c>
      <c r="B260" s="69">
        <v>-2.6644467673537009</v>
      </c>
      <c r="C260" s="69">
        <v>-0.71630247069965991</v>
      </c>
      <c r="D260" s="69">
        <v>2.6135417540750403</v>
      </c>
      <c r="E260" s="69">
        <v>-0.20000000000000018</v>
      </c>
    </row>
    <row r="261" spans="1:5" x14ac:dyDescent="0.2">
      <c r="A261" s="68">
        <v>41456</v>
      </c>
      <c r="B261" s="69">
        <v>-2.2794879640402166</v>
      </c>
      <c r="C261" s="69">
        <v>1.6711859765705519</v>
      </c>
      <c r="D261" s="69">
        <v>2.3321710097311001</v>
      </c>
      <c r="E261" s="69">
        <v>-0.29999999999999982</v>
      </c>
    </row>
    <row r="262" spans="1:5" x14ac:dyDescent="0.2">
      <c r="A262" s="68">
        <v>41548</v>
      </c>
      <c r="B262" s="69">
        <v>-1.8813760364564613</v>
      </c>
      <c r="C262" s="69">
        <v>1.6372915885838415</v>
      </c>
      <c r="D262" s="69">
        <v>2.0514864851267607</v>
      </c>
      <c r="E262" s="69">
        <v>-0.29999999999999982</v>
      </c>
    </row>
    <row r="263" spans="1:5" x14ac:dyDescent="0.2">
      <c r="A263" s="68">
        <v>41640</v>
      </c>
      <c r="B263" s="69">
        <v>-2.6784622384796952</v>
      </c>
      <c r="C263" s="69">
        <v>-3.2977621747596984</v>
      </c>
      <c r="D263" s="69">
        <v>1.8713778700934798</v>
      </c>
      <c r="E263" s="69">
        <v>-0.20000000000000018</v>
      </c>
    </row>
    <row r="264" spans="1:5" x14ac:dyDescent="0.2">
      <c r="A264" s="68">
        <v>41730</v>
      </c>
      <c r="B264" s="69">
        <v>-1.8881864553888739</v>
      </c>
      <c r="C264" s="69">
        <v>3.3825582285884677</v>
      </c>
      <c r="D264" s="69">
        <v>1.3917271941382605</v>
      </c>
      <c r="E264" s="69">
        <v>-0.5</v>
      </c>
    </row>
    <row r="265" spans="1:5" x14ac:dyDescent="0.2">
      <c r="A265" s="68">
        <v>41821</v>
      </c>
      <c r="B265" s="69">
        <v>-1.1762451818758124</v>
      </c>
      <c r="C265" s="69">
        <v>3.0408876504706317</v>
      </c>
      <c r="D265" s="69">
        <v>1.3124104452052192</v>
      </c>
      <c r="E265" s="69">
        <v>-0.10000000000000053</v>
      </c>
    </row>
    <row r="266" spans="1:5" x14ac:dyDescent="0.2">
      <c r="A266" s="68">
        <v>41913</v>
      </c>
      <c r="B266" s="69">
        <v>-1.1644669338879088</v>
      </c>
      <c r="C266" s="69">
        <v>1.030069939380418E-2</v>
      </c>
      <c r="D266" s="69">
        <v>0.93329929975986037</v>
      </c>
      <c r="E266" s="69">
        <v>-0.39999999999999947</v>
      </c>
    </row>
    <row r="267" spans="1:5" x14ac:dyDescent="0.2">
      <c r="A267" s="68">
        <v>42005</v>
      </c>
      <c r="B267" s="69">
        <v>-0.77185167654962861</v>
      </c>
      <c r="C267" s="69">
        <v>1.5798631038124147</v>
      </c>
      <c r="D267" s="69">
        <v>0.75426293412713985</v>
      </c>
      <c r="E267" s="69">
        <v>-0.20000000000000018</v>
      </c>
    </row>
    <row r="268" spans="1:5" x14ac:dyDescent="0.2">
      <c r="A268" s="68">
        <v>42095</v>
      </c>
      <c r="B268" s="69">
        <v>-0.65968589393119448</v>
      </c>
      <c r="C268" s="69">
        <v>0.46141815896217686</v>
      </c>
      <c r="D268" s="69">
        <v>0.67516988536431999</v>
      </c>
      <c r="E268" s="69">
        <v>-9.9999999999999645E-2</v>
      </c>
    </row>
    <row r="269" spans="1:5" x14ac:dyDescent="0.2">
      <c r="A269" s="68">
        <v>42186</v>
      </c>
      <c r="B269" s="69">
        <v>-0.76627867324046139</v>
      </c>
      <c r="C269" s="69">
        <v>-0.44790540285868508</v>
      </c>
      <c r="D269" s="69">
        <v>0.39588992892743935</v>
      </c>
      <c r="E269" s="69">
        <v>-0.30000000000000071</v>
      </c>
    </row>
    <row r="270" spans="1:5" x14ac:dyDescent="0.2">
      <c r="A270" s="68">
        <v>42278</v>
      </c>
      <c r="B270" s="69">
        <v>-1.0886399101308619</v>
      </c>
      <c r="C270" s="69">
        <v>-1.3596783612596426</v>
      </c>
      <c r="D270" s="69">
        <v>0.31629594001720029</v>
      </c>
      <c r="E270" s="69">
        <v>-9.9999999999999645E-2</v>
      </c>
    </row>
    <row r="271" spans="1:5" x14ac:dyDescent="0.2">
      <c r="A271" s="68">
        <v>42370</v>
      </c>
      <c r="B271" s="69">
        <v>-1.0238570616857512</v>
      </c>
      <c r="C271" s="69">
        <v>0.22936484581247196</v>
      </c>
      <c r="D271" s="69">
        <v>0.23626570577234052</v>
      </c>
      <c r="E271" s="69">
        <v>-9.9999999999999645E-2</v>
      </c>
    </row>
    <row r="272" spans="1:5" x14ac:dyDescent="0.2">
      <c r="A272" s="68">
        <v>42461</v>
      </c>
      <c r="B272" s="69">
        <v>-1.2115723559435909</v>
      </c>
      <c r="C272" s="69">
        <v>-0.76277408519828227</v>
      </c>
      <c r="D272" s="69">
        <v>0.25568365640892043</v>
      </c>
      <c r="E272" s="69">
        <v>0</v>
      </c>
    </row>
    <row r="273" spans="1:5" x14ac:dyDescent="0.2">
      <c r="A273" s="68">
        <v>42552</v>
      </c>
      <c r="B273" s="69">
        <v>-1.0119062431001358</v>
      </c>
      <c r="C273" s="69">
        <v>0.85956190692749468</v>
      </c>
      <c r="D273" s="69">
        <v>0.27444248496269008</v>
      </c>
      <c r="E273" s="69">
        <v>0</v>
      </c>
    </row>
    <row r="274" spans="1:5" x14ac:dyDescent="0.2">
      <c r="A274" s="68">
        <v>42644</v>
      </c>
      <c r="B274" s="69">
        <v>-0.95958827718619633</v>
      </c>
      <c r="C274" s="69">
        <v>0.18015286029186939</v>
      </c>
      <c r="D274" s="69">
        <v>0.19244462744435964</v>
      </c>
      <c r="E274" s="69">
        <v>-0.10000000000000053</v>
      </c>
    </row>
    <row r="275" spans="1:5" x14ac:dyDescent="0.2">
      <c r="A275" s="68">
        <v>42736</v>
      </c>
      <c r="B275" s="69">
        <v>-0.9714189222935099</v>
      </c>
      <c r="C275" s="69">
        <v>-1.0563808675325248E-2</v>
      </c>
      <c r="D275" s="69">
        <v>9.6035779182095382E-3</v>
      </c>
      <c r="E275" s="69">
        <v>-0.20000000000000018</v>
      </c>
    </row>
    <row r="276" spans="1:5" x14ac:dyDescent="0.2">
      <c r="A276" s="68">
        <v>42826</v>
      </c>
      <c r="B276" s="69">
        <v>-0.90889514448939668</v>
      </c>
      <c r="C276" s="69">
        <v>0.29947678597871175</v>
      </c>
      <c r="D276" s="69">
        <v>-0.17415498379362937</v>
      </c>
      <c r="E276" s="69">
        <v>-0.19999999999999929</v>
      </c>
    </row>
    <row r="277" spans="1:5" x14ac:dyDescent="0.2">
      <c r="A277" s="68">
        <v>42917</v>
      </c>
      <c r="B277" s="69">
        <v>-0.62197927346449022</v>
      </c>
      <c r="C277" s="69">
        <v>1.1949542611638915</v>
      </c>
      <c r="D277" s="69">
        <v>-0.25889227046307983</v>
      </c>
      <c r="E277" s="69">
        <v>-0.10000000000000053</v>
      </c>
    </row>
    <row r="278" spans="1:5" x14ac:dyDescent="0.2">
      <c r="A278" s="68">
        <v>43009</v>
      </c>
      <c r="B278" s="69">
        <v>-1.9160858266920044E-3</v>
      </c>
      <c r="C278" s="69">
        <v>2.5850188699572962</v>
      </c>
      <c r="D278" s="69">
        <v>-0.34465568658273948</v>
      </c>
      <c r="E278" s="69">
        <v>-9.9999999999999645E-2</v>
      </c>
    </row>
    <row r="279" spans="1:5" x14ac:dyDescent="0.2">
      <c r="A279" s="68">
        <v>43101</v>
      </c>
      <c r="B279" s="69">
        <v>0.30409850777728398</v>
      </c>
      <c r="C279" s="69">
        <v>1.2612301661312966</v>
      </c>
      <c r="D279" s="69">
        <v>-0.53147835875611005</v>
      </c>
      <c r="E279" s="69">
        <v>-0.20000000000000018</v>
      </c>
    </row>
    <row r="280" spans="1:5" x14ac:dyDescent="0.2">
      <c r="A280" s="68">
        <v>43191</v>
      </c>
      <c r="B280" s="69">
        <v>0.32189208493405008</v>
      </c>
      <c r="C280" s="69">
        <v>3.2178102474853976E-2</v>
      </c>
      <c r="D280" s="69">
        <v>-0.61937890343318047</v>
      </c>
      <c r="E280" s="69">
        <v>-0.10000000000000009</v>
      </c>
    </row>
    <row r="281" spans="1:5" x14ac:dyDescent="0.2">
      <c r="A281" s="68">
        <v>43282</v>
      </c>
      <c r="B281" s="69">
        <v>0.43051249618506482</v>
      </c>
      <c r="C281" s="69">
        <v>0.4245676860430958</v>
      </c>
      <c r="D281" s="69">
        <v>-0.70836143357855974</v>
      </c>
      <c r="E281" s="69">
        <v>-0.10000000000000009</v>
      </c>
    </row>
    <row r="282" spans="1:5" x14ac:dyDescent="0.2">
      <c r="A282" s="68">
        <v>43374</v>
      </c>
      <c r="B282" s="69">
        <v>5.1836642169700298E-2</v>
      </c>
      <c r="C282" s="69">
        <v>-1.4989616459619719</v>
      </c>
      <c r="D282" s="69">
        <v>-0.69841580136912995</v>
      </c>
      <c r="E282" s="69">
        <v>0</v>
      </c>
    </row>
    <row r="283" spans="1:5" x14ac:dyDescent="0.2">
      <c r="A283" s="68">
        <v>43466</v>
      </c>
      <c r="B283" s="69">
        <v>0.14635237384557076</v>
      </c>
      <c r="C283" s="69">
        <v>0.36572279114447159</v>
      </c>
      <c r="D283" s="69">
        <v>-0.58951806962440001</v>
      </c>
      <c r="E283" s="69">
        <v>0.10000000000000009</v>
      </c>
    </row>
    <row r="284" spans="1:5" x14ac:dyDescent="0.2">
      <c r="A284" s="68">
        <v>43556</v>
      </c>
      <c r="B284" s="69">
        <v>0.45133364488145755</v>
      </c>
      <c r="C284" s="69">
        <v>1.2671531987528319</v>
      </c>
      <c r="D284" s="69">
        <v>-0.88163120046238985</v>
      </c>
      <c r="E284" s="69">
        <v>-0.29999999999999982</v>
      </c>
    </row>
    <row r="285" spans="1:5" x14ac:dyDescent="0.2">
      <c r="A285" s="68">
        <v>43647</v>
      </c>
      <c r="B285" s="69">
        <v>1.0944348520096403</v>
      </c>
      <c r="C285" s="69">
        <v>2.6776347410959644</v>
      </c>
      <c r="D285" s="69">
        <v>-0.87470594573224991</v>
      </c>
      <c r="E285" s="69">
        <v>0</v>
      </c>
    </row>
    <row r="286" spans="1:5" x14ac:dyDescent="0.2">
      <c r="A286" s="68">
        <v>43739</v>
      </c>
      <c r="B286" s="69">
        <v>1.2673358082025743</v>
      </c>
      <c r="C286" s="69">
        <v>0.74443628687641272</v>
      </c>
      <c r="D286" s="69">
        <v>-0.86868192017880963</v>
      </c>
      <c r="E286" s="69">
        <v>0</v>
      </c>
    </row>
    <row r="287" spans="1:5" x14ac:dyDescent="0.2">
      <c r="A287" s="68">
        <v>43831</v>
      </c>
      <c r="B287" s="69">
        <v>-0.56025348810878617</v>
      </c>
      <c r="C287" s="69">
        <v>-7.2043798167392215</v>
      </c>
      <c r="D287" s="69">
        <v>-0.66348883511343004</v>
      </c>
      <c r="E287" s="69">
        <v>0.19999999999999973</v>
      </c>
    </row>
    <row r="288" spans="1:5" x14ac:dyDescent="0.2">
      <c r="A288" s="68">
        <v>43922</v>
      </c>
      <c r="B288" s="69">
        <v>-8.8305299534249926</v>
      </c>
      <c r="C288" s="69">
        <v>-29.933906003702912</v>
      </c>
      <c r="D288" s="69">
        <v>8.5409521323389797</v>
      </c>
      <c r="E288" s="69">
        <v>9.1999999999999993</v>
      </c>
    </row>
    <row r="289" spans="1:5" x14ac:dyDescent="0.2">
      <c r="A289" s="68">
        <v>44013</v>
      </c>
      <c r="B289" s="69">
        <v>-2.1962329900133359</v>
      </c>
      <c r="C289" s="69">
        <v>33.077802809683043</v>
      </c>
      <c r="D289" s="69">
        <v>4.3447268615262509</v>
      </c>
      <c r="E289" s="69">
        <v>-4.1999999999999993</v>
      </c>
    </row>
    <row r="290" spans="1:5" x14ac:dyDescent="0.2">
      <c r="A290" s="68">
        <v>44105</v>
      </c>
      <c r="B290" s="69">
        <v>-1.5376518700717989</v>
      </c>
      <c r="C290" s="69">
        <v>2.7591572654628482</v>
      </c>
      <c r="D290" s="69">
        <v>2.3479267308127998</v>
      </c>
      <c r="E290" s="69">
        <v>-2.0000000000000009</v>
      </c>
    </row>
    <row r="291" spans="1:5" x14ac:dyDescent="0.2">
      <c r="A291" s="68">
        <v>44197</v>
      </c>
      <c r="B291" s="69">
        <v>-0.63501718355182257</v>
      </c>
      <c r="C291" s="69">
        <v>3.7875003665515612</v>
      </c>
      <c r="D291" s="69">
        <v>1.7471470101301305</v>
      </c>
      <c r="E291" s="69">
        <v>-0.59999999999999964</v>
      </c>
    </row>
    <row r="292" spans="1:5" x14ac:dyDescent="0.2">
      <c r="A292" s="68">
        <v>44287</v>
      </c>
      <c r="B292" s="69">
        <v>0.55641259216274719</v>
      </c>
      <c r="C292" s="69">
        <v>4.997579135530466</v>
      </c>
      <c r="D292" s="69">
        <v>1.4502102337037206</v>
      </c>
      <c r="E292" s="69">
        <v>-0.29999999999999982</v>
      </c>
    </row>
    <row r="293" spans="1:5" x14ac:dyDescent="0.2">
      <c r="A293" s="68">
        <v>44378</v>
      </c>
      <c r="B293" s="69">
        <v>0.85150021566260392</v>
      </c>
      <c r="C293" s="69">
        <v>1.162913124123385</v>
      </c>
      <c r="D293" s="69">
        <v>0.6529895829426593</v>
      </c>
      <c r="E293" s="69">
        <v>-0.80000000000000071</v>
      </c>
    </row>
    <row r="294" spans="1:5" x14ac:dyDescent="0.2">
      <c r="A294" s="68">
        <v>44470</v>
      </c>
      <c r="B294" s="69">
        <v>2.0168668971825454</v>
      </c>
      <c r="C294" s="69">
        <v>4.7662157652500641</v>
      </c>
      <c r="D294" s="69">
        <v>-0.24441769129895974</v>
      </c>
      <c r="E294" s="69">
        <v>-0.89999999999999947</v>
      </c>
    </row>
    <row r="295" spans="1:5" x14ac:dyDescent="0.2">
      <c r="A295" s="68">
        <v>44562</v>
      </c>
      <c r="B295" s="69">
        <v>1.1715931164552718</v>
      </c>
      <c r="C295" s="69">
        <v>-3.3343927694418731</v>
      </c>
      <c r="D295" s="69">
        <v>-0.54191677922373982</v>
      </c>
      <c r="E295" s="69">
        <v>-0.30000000000000027</v>
      </c>
    </row>
    <row r="296" spans="1:5" x14ac:dyDescent="0.2">
      <c r="A296" s="68">
        <v>44652</v>
      </c>
      <c r="B296" s="69">
        <v>0.72479171410473331</v>
      </c>
      <c r="C296" s="69">
        <v>-1.8250575221534731</v>
      </c>
      <c r="D296" s="69">
        <v>-0.84046672936976963</v>
      </c>
      <c r="E296" s="69">
        <v>-0.29999999999999982</v>
      </c>
    </row>
    <row r="297" spans="1:5" x14ac:dyDescent="0.2">
      <c r="A297" s="68">
        <v>44743</v>
      </c>
      <c r="B297" s="69">
        <v>0.82441914421862439</v>
      </c>
      <c r="C297" s="69">
        <v>0.38716879120384862</v>
      </c>
      <c r="D297" s="69">
        <v>-0.93893174904359977</v>
      </c>
      <c r="E297" s="69">
        <v>-0.10000000000000009</v>
      </c>
    </row>
    <row r="298" spans="1:5" x14ac:dyDescent="0.2">
      <c r="A298" s="68">
        <v>44835</v>
      </c>
      <c r="B298" s="69">
        <v>0.87636025290438457</v>
      </c>
      <c r="C298" s="69">
        <v>0.22186241241870253</v>
      </c>
      <c r="D298" s="69">
        <v>-0.8372323670789199</v>
      </c>
      <c r="E298" s="69">
        <v>0.10000000000000009</v>
      </c>
    </row>
    <row r="299" spans="1:5" x14ac:dyDescent="0.2">
      <c r="A299" s="68">
        <v>44927</v>
      </c>
      <c r="B299" s="69">
        <v>0.94525281434632014</v>
      </c>
      <c r="C299" s="69">
        <v>0.25369950776289185</v>
      </c>
      <c r="D299" s="69">
        <v>-0.93529644125221978</v>
      </c>
      <c r="E299" s="69">
        <v>-0.10000000000000009</v>
      </c>
    </row>
    <row r="300" spans="1:5" x14ac:dyDescent="0.2">
      <c r="A300" s="68">
        <v>45017</v>
      </c>
      <c r="B300" s="69">
        <v>0.90549756753202093</v>
      </c>
      <c r="C300" s="69">
        <v>-0.19692527530860371</v>
      </c>
      <c r="D300" s="69">
        <v>-0.93350999614072983</v>
      </c>
      <c r="E300" s="69">
        <v>0</v>
      </c>
    </row>
    <row r="301" spans="1:5" x14ac:dyDescent="0.2">
      <c r="A301" s="68">
        <v>45108</v>
      </c>
      <c r="B301" s="69">
        <v>1.3912643737887809</v>
      </c>
      <c r="C301" s="69">
        <v>1.9971167366156966</v>
      </c>
      <c r="D301" s="69">
        <v>-0.83136788087961966</v>
      </c>
      <c r="E301" s="69">
        <v>0.10000000000000009</v>
      </c>
    </row>
    <row r="302" spans="1:5" x14ac:dyDescent="0.2">
      <c r="A302" s="68">
        <v>45200</v>
      </c>
      <c r="B302" s="69">
        <v>1.568132222475449</v>
      </c>
      <c r="C302" s="69">
        <v>0.69927006311214202</v>
      </c>
      <c r="D302" s="69">
        <v>-0.62882424008579019</v>
      </c>
      <c r="E302" s="69">
        <v>0.19999999999999973</v>
      </c>
    </row>
    <row r="303" spans="1:5" x14ac:dyDescent="0.2">
      <c r="A303" s="68">
        <v>45292</v>
      </c>
      <c r="B303" s="69">
        <v>1.1090025599646669</v>
      </c>
      <c r="C303" s="69">
        <v>-1.8862761871333296</v>
      </c>
      <c r="D303" s="69">
        <v>-0.62567965718568974</v>
      </c>
      <c r="E303" s="69">
        <v>0</v>
      </c>
    </row>
    <row r="304" spans="1:5" x14ac:dyDescent="0.2">
      <c r="A304" s="68">
        <v>45383</v>
      </c>
      <c r="B304" s="69">
        <v>1.3380658955173041</v>
      </c>
      <c r="C304" s="69">
        <v>0.94416817930151575</v>
      </c>
      <c r="D304" s="69">
        <v>-0.42215707526542001</v>
      </c>
      <c r="E304" s="69">
        <v>0.20000000000000018</v>
      </c>
    </row>
    <row r="305" spans="1:5" x14ac:dyDescent="0.2">
      <c r="A305" s="68">
        <v>45474</v>
      </c>
      <c r="B305" s="69">
        <v>1.5206272919858765</v>
      </c>
      <c r="C305" s="69">
        <v>0.70117839952340244</v>
      </c>
      <c r="D305" s="69">
        <v>-0.21818495622622969</v>
      </c>
      <c r="E305" s="69">
        <v>0.20000000000000018</v>
      </c>
    </row>
    <row r="306" spans="1:5" x14ac:dyDescent="0.2">
      <c r="A306" s="68">
        <v>45566</v>
      </c>
      <c r="B306" s="69">
        <v>1.3535859278856588</v>
      </c>
      <c r="C306" s="69">
        <v>-0.62534124188721352</v>
      </c>
      <c r="D306" s="69">
        <v>-0.31373726610120034</v>
      </c>
      <c r="E306" s="69">
        <v>-0.10000000000000053</v>
      </c>
    </row>
    <row r="307" spans="1:5" x14ac:dyDescent="0.2">
      <c r="A307" s="68">
        <v>45658</v>
      </c>
      <c r="B307" s="69">
        <v>0.57038453694175928</v>
      </c>
      <c r="C307" s="69">
        <v>-3.0826948160404206</v>
      </c>
      <c r="D307" s="69">
        <v>-0.30904868088454052</v>
      </c>
      <c r="E307" s="69">
        <v>0</v>
      </c>
    </row>
    <row r="308" spans="1:5" x14ac:dyDescent="0.2">
      <c r="A308" s="68">
        <v>45748</v>
      </c>
      <c r="B308" s="69">
        <v>0.9446808559031572</v>
      </c>
      <c r="C308" s="69">
        <v>1.4935207688957695</v>
      </c>
      <c r="D308" s="69">
        <v>-0.20690622022856964</v>
      </c>
      <c r="E308" s="69">
        <v>0.10000000000000053</v>
      </c>
    </row>
    <row r="309" spans="1:5" x14ac:dyDescent="0.2">
      <c r="A309" s="68">
        <v>45839</v>
      </c>
      <c r="B309" s="69">
        <v>1.4640172766732684</v>
      </c>
      <c r="C309" s="69">
        <v>2.145205334836505</v>
      </c>
      <c r="D309" s="69">
        <v>-0.1041997082688404</v>
      </c>
      <c r="E309" s="69">
        <v>9.9999999999999645E-2</v>
      </c>
    </row>
    <row r="310" spans="1:5" x14ac:dyDescent="0.2">
      <c r="A310" s="68">
        <v>45931</v>
      </c>
      <c r="B310" s="69">
        <v>1.0697984459095089</v>
      </c>
      <c r="C310" s="69">
        <v>-1.5324801623357038</v>
      </c>
      <c r="D310" s="69">
        <v>9.81587873589298E-2</v>
      </c>
      <c r="E310" s="69">
        <v>0.20000000000000018</v>
      </c>
    </row>
    <row r="311" spans="1:5" x14ac:dyDescent="0.2">
      <c r="A311" s="68">
        <v>46023</v>
      </c>
      <c r="B311" s="69"/>
      <c r="C311" s="69"/>
      <c r="D311" s="69"/>
      <c r="E311" s="69" t="e">
        <v>#N/A</v>
      </c>
    </row>
  </sheetData>
  <hyperlinks>
    <hyperlink ref="I2" location="'Index'!A1" display="Back to Index" xr:uid="{3ED81F4C-6E97-044F-9834-94C6A2599030}"/>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E152-E3BE-6E44-9CC1-0B78035F8532}">
  <sheetPr codeName="Sheet46">
    <tabColor rgb="FFFFFF00"/>
  </sheetPr>
  <dimension ref="A1:L309"/>
  <sheetViews>
    <sheetView workbookViewId="0">
      <pane xSplit="1" ySplit="4" topLeftCell="B287" activePane="bottomRight" state="frozen"/>
      <selection pane="topRight" activeCell="B1" sqref="B1"/>
      <selection pane="bottomLeft" activeCell="A5" sqref="A5"/>
      <selection pane="bottomRight" activeCell="J2" sqref="J2"/>
    </sheetView>
  </sheetViews>
  <sheetFormatPr baseColWidth="10" defaultRowHeight="16" x14ac:dyDescent="0.2"/>
  <cols>
    <col min="1" max="1" width="8.83203125" bestFit="1" customWidth="1"/>
    <col min="2" max="2" width="28.83203125" bestFit="1" customWidth="1"/>
    <col min="3" max="3" width="29.33203125" bestFit="1" customWidth="1"/>
    <col min="4" max="4" width="62" bestFit="1" customWidth="1"/>
    <col min="5" max="5" width="25.1640625" bestFit="1" customWidth="1"/>
  </cols>
  <sheetData>
    <row r="1" spans="1:12" x14ac:dyDescent="0.2">
      <c r="A1" s="42" t="s">
        <v>117</v>
      </c>
      <c r="B1" s="42" t="s">
        <v>99</v>
      </c>
      <c r="C1" s="42" t="s">
        <v>56</v>
      </c>
      <c r="D1" s="42" t="s">
        <v>98</v>
      </c>
      <c r="E1" s="42"/>
    </row>
    <row r="2" spans="1:12" x14ac:dyDescent="0.2">
      <c r="A2" s="42"/>
      <c r="B2" s="42" t="s">
        <v>14</v>
      </c>
      <c r="C2" s="42"/>
      <c r="D2" s="42"/>
      <c r="E2" s="42"/>
      <c r="L2" s="8" t="s">
        <v>152</v>
      </c>
    </row>
    <row r="3" spans="1:12" x14ac:dyDescent="0.2">
      <c r="A3" s="42"/>
      <c r="B3" s="70" t="s">
        <v>1082</v>
      </c>
      <c r="C3" s="42" t="s">
        <v>77</v>
      </c>
      <c r="D3" s="42" t="s">
        <v>121</v>
      </c>
      <c r="E3" s="70" t="s">
        <v>1081</v>
      </c>
    </row>
    <row r="4" spans="1:12" x14ac:dyDescent="0.2">
      <c r="A4" s="42" t="s">
        <v>92</v>
      </c>
      <c r="B4" s="42" t="s">
        <v>59</v>
      </c>
      <c r="C4" s="42" t="s">
        <v>59</v>
      </c>
      <c r="D4" s="42" t="s">
        <v>23</v>
      </c>
      <c r="E4" s="70" t="s">
        <v>17</v>
      </c>
    </row>
    <row r="5" spans="1:12" x14ac:dyDescent="0.2">
      <c r="A5" s="11">
        <v>18264</v>
      </c>
      <c r="B5" s="41">
        <f>+GETPIVOTDATA("Value",'Pivot_Okun''s_Law'!$A$3,"Date",$A5,"Series Name",B$3,"Unit Name",B$4,"Frequency Name",$B$2)</f>
        <v>1.1188180000000001</v>
      </c>
      <c r="C5" s="41">
        <f>+GETPIVOTDATA("Value",'Pivot_Okun''s_Law'!$A$3,"Date",$A5,"Series Name",C$3,"Unit Name",C$4,"Frequency Name",$B$2)</f>
        <v>-1.1407167791573691</v>
      </c>
      <c r="D5" s="41">
        <f>+GETPIVOTDATA("Value",'Pivot_Okun''s_Law'!$A$3,"Date",$A5,"Series Name",D$3,"Unit Name",D$4,"Frequency Name",$B$2)</f>
        <v>10.953084728917911</v>
      </c>
      <c r="E5" s="41">
        <f>+GETPIVOTDATA("Value",'Pivot_Okun''s_Law'!$A$3,"Date",$A5,"Series Name",E$3,"Unit Name",E$4,"Frequency Name",$B$2)</f>
        <v>-0.59999999999999964</v>
      </c>
    </row>
    <row r="6" spans="1:12" x14ac:dyDescent="0.2">
      <c r="A6" s="11">
        <v>18354</v>
      </c>
      <c r="B6" s="41">
        <f>+GETPIVOTDATA("Value",'Pivot_Okun''s_Law'!$A$3,"Date",$A6,"Series Name",B$3,"Unit Name",B$4,"Frequency Name",$B$2)</f>
        <v>0.31213399999999947</v>
      </c>
      <c r="C6" s="41">
        <f>+GETPIVOTDATA("Value",'Pivot_Okun''s_Law'!$A$3,"Date",$A6,"Series Name",C$3,"Unit Name",C$4,"Frequency Name",$B$2)</f>
        <v>0.49555676816170902</v>
      </c>
      <c r="D6" s="41">
        <f>+GETPIVOTDATA("Value",'Pivot_Okun''s_Law'!$A$3,"Date",$A6,"Series Name",D$3,"Unit Name",D$4,"Frequency Name",$B$2)</f>
        <v>7.0936445063764166</v>
      </c>
      <c r="E6" s="41">
        <f>+GETPIVOTDATA("Value",'Pivot_Okun''s_Law'!$A$3,"Date",$A6,"Series Name",E$3,"Unit Name",E$4,"Frequency Name",$B$2)</f>
        <v>-0.80000000000000071</v>
      </c>
    </row>
    <row r="7" spans="1:12" x14ac:dyDescent="0.2">
      <c r="A7" s="11">
        <v>18445</v>
      </c>
      <c r="B7" s="41">
        <f>+GETPIVOTDATA("Value",'Pivot_Okun''s_Law'!$A$3,"Date",$A7,"Series Name",B$3,"Unit Name",B$4,"Frequency Name",$B$2)</f>
        <v>-0.694604</v>
      </c>
      <c r="C7" s="41">
        <f>+GETPIVOTDATA("Value",'Pivot_Okun''s_Law'!$A$3,"Date",$A7,"Series Name",C$3,"Unit Name",C$4,"Frequency Name",$B$2)</f>
        <v>3.0118911981781737</v>
      </c>
      <c r="D7" s="41">
        <f>+GETPIVOTDATA("Value",'Pivot_Okun''s_Law'!$A$3,"Date",$A7,"Series Name",D$3,"Unit Name",D$4,"Frequency Name",$B$2)</f>
        <v>10.981701352334545</v>
      </c>
      <c r="E7" s="41">
        <f>+GETPIVOTDATA("Value",'Pivot_Okun''s_Law'!$A$3,"Date",$A7,"Series Name",E$3,"Unit Name",E$4,"Frequency Name",$B$2)</f>
        <v>-1</v>
      </c>
    </row>
    <row r="8" spans="1:12" x14ac:dyDescent="0.2">
      <c r="A8" s="11">
        <v>18537</v>
      </c>
      <c r="B8" s="41">
        <f>+GETPIVOTDATA("Value",'Pivot_Okun''s_Law'!$A$3,"Date",$A8,"Series Name",B$3,"Unit Name",B$4,"Frequency Name",$B$2)</f>
        <v>-1.1013669999999998</v>
      </c>
      <c r="C8" s="41">
        <f>+GETPIVOTDATA("Value",'Pivot_Okun''s_Law'!$A$3,"Date",$A8,"Series Name",C$3,"Unit Name",C$4,"Frequency Name",$B$2)</f>
        <v>3.6117195441358385</v>
      </c>
      <c r="D8" s="41">
        <f>+GETPIVOTDATA("Value",'Pivot_Okun''s_Law'!$A$3,"Date",$A8,"Series Name",D$3,"Unit Name",D$4,"Frequency Name",$B$2)</f>
        <v>2.4939309506463214</v>
      </c>
      <c r="E8" s="41">
        <f>+GETPIVOTDATA("Value",'Pivot_Okun''s_Law'!$A$3,"Date",$A8,"Series Name",E$3,"Unit Name",E$4,"Frequency Name",$B$2)</f>
        <v>-0.39999999999999947</v>
      </c>
    </row>
    <row r="9" spans="1:12" x14ac:dyDescent="0.2">
      <c r="A9" s="11">
        <v>18629</v>
      </c>
      <c r="B9" s="41">
        <f>+GETPIVOTDATA("Value",'Pivot_Okun''s_Law'!$A$3,"Date",$A9,"Series Name",B$3,"Unit Name",B$4,"Frequency Name",$B$2)</f>
        <v>-1.8081129999999996</v>
      </c>
      <c r="C9" s="41">
        <f>+GETPIVOTDATA("Value",'Pivot_Okun''s_Law'!$A$3,"Date",$A9,"Series Name",C$3,"Unit Name",C$4,"Frequency Name",$B$2)</f>
        <v>3.6690307498506325</v>
      </c>
      <c r="D9" s="41">
        <f>+GETPIVOTDATA("Value",'Pivot_Okun''s_Law'!$A$3,"Date",$A9,"Series Name",D$3,"Unit Name",D$4,"Frequency Name",$B$2)</f>
        <v>0.18972462349749541</v>
      </c>
      <c r="E9" s="41">
        <f>+GETPIVOTDATA("Value",'Pivot_Okun''s_Law'!$A$3,"Date",$A9,"Series Name",E$3,"Unit Name",E$4,"Frequency Name",$B$2)</f>
        <v>-0.70000000000000018</v>
      </c>
    </row>
    <row r="10" spans="1:12" x14ac:dyDescent="0.2">
      <c r="A10" s="11">
        <v>18719</v>
      </c>
      <c r="B10" s="41">
        <f>+GETPIVOTDATA("Value",'Pivot_Okun''s_Law'!$A$3,"Date",$A10,"Series Name",B$3,"Unit Name",B$4,"Frequency Name",$B$2)</f>
        <v>-2.2147890000000001</v>
      </c>
      <c r="C10" s="41">
        <f>+GETPIVOTDATA("Value",'Pivot_Okun''s_Law'!$A$3,"Date",$A10,"Series Name",C$3,"Unit Name",C$4,"Frequency Name",$B$2)</f>
        <v>4.1280667956889561</v>
      </c>
      <c r="D10" s="41">
        <f>+GETPIVOTDATA("Value",'Pivot_Okun''s_Law'!$A$3,"Date",$A10,"Series Name",D$3,"Unit Name",D$4,"Frequency Name",$B$2)</f>
        <v>1.8656411695263042</v>
      </c>
      <c r="E10" s="41">
        <f>+GETPIVOTDATA("Value",'Pivot_Okun''s_Law'!$A$3,"Date",$A10,"Series Name",E$3,"Unit Name",E$4,"Frequency Name",$B$2)</f>
        <v>-0.39999999999999991</v>
      </c>
    </row>
    <row r="11" spans="1:12" x14ac:dyDescent="0.2">
      <c r="A11" s="11">
        <v>18810</v>
      </c>
      <c r="B11" s="41">
        <f>+GETPIVOTDATA("Value",'Pivot_Okun''s_Law'!$A$3,"Date",$A11,"Series Name",B$3,"Unit Name",B$4,"Frequency Name",$B$2)</f>
        <v>-2.12133340835571</v>
      </c>
      <c r="C11" s="41">
        <f>+GETPIVOTDATA("Value",'Pivot_Okun''s_Law'!$A$3,"Date",$A11,"Series Name",C$3,"Unit Name",C$4,"Frequency Name",$B$2)</f>
        <v>4.8682721730253231</v>
      </c>
      <c r="D11" s="41">
        <f>+GETPIVOTDATA("Value",'Pivot_Okun''s_Law'!$A$3,"Date",$A11,"Series Name",D$3,"Unit Name",D$4,"Frequency Name",$B$2)</f>
        <v>3.0329411438378786</v>
      </c>
      <c r="E11" s="41">
        <f>+GETPIVOTDATA("Value",'Pivot_Okun''s_Law'!$A$3,"Date",$A11,"Series Name",E$3,"Unit Name",E$4,"Frequency Name",$B$2)</f>
        <v>0.10000000000000009</v>
      </c>
    </row>
    <row r="12" spans="1:12" x14ac:dyDescent="0.2">
      <c r="A12" s="11">
        <v>18902</v>
      </c>
      <c r="B12" s="41">
        <f>+GETPIVOTDATA("Value",'Pivot_Okun''s_Law'!$A$3,"Date",$A12,"Series Name",B$3,"Unit Name",B$4,"Frequency Name",$B$2)</f>
        <v>-1.9276824951171805</v>
      </c>
      <c r="C12" s="41">
        <f>+GETPIVOTDATA("Value",'Pivot_Okun''s_Law'!$A$3,"Date",$A12,"Series Name",C$3,"Unit Name",C$4,"Frequency Name",$B$2)</f>
        <v>3.65170015966374</v>
      </c>
      <c r="D12" s="41">
        <f>+GETPIVOTDATA("Value",'Pivot_Okun''s_Law'!$A$3,"Date",$A12,"Series Name",D$3,"Unit Name",D$4,"Frequency Name",$B$2)</f>
        <v>-4.7988333036946722</v>
      </c>
      <c r="E12" s="41">
        <f>+GETPIVOTDATA("Value",'Pivot_Okun''s_Law'!$A$3,"Date",$A12,"Series Name",E$3,"Unit Name",E$4,"Frequency Name",$B$2)</f>
        <v>0.19999999999999973</v>
      </c>
    </row>
    <row r="13" spans="1:12" x14ac:dyDescent="0.2">
      <c r="A13" s="11">
        <v>18994</v>
      </c>
      <c r="B13" s="41">
        <f>+GETPIVOTDATA("Value",'Pivot_Okun''s_Law'!$A$3,"Date",$A13,"Series Name",B$3,"Unit Name",B$4,"Frequency Name",$B$2)</f>
        <v>-2.2337739999999999</v>
      </c>
      <c r="C13" s="41">
        <f>+GETPIVOTDATA("Value",'Pivot_Okun''s_Law'!$A$3,"Date",$A13,"Series Name",C$3,"Unit Name",C$4,"Frequency Name",$B$2)</f>
        <v>3.3090406794253679</v>
      </c>
      <c r="D13" s="41">
        <f>+GETPIVOTDATA("Value",'Pivot_Okun''s_Law'!$A$3,"Date",$A13,"Series Name",D$3,"Unit Name",D$4,"Frequency Name",$B$2)</f>
        <v>-1.4276632210610636</v>
      </c>
      <c r="E13" s="41">
        <f>+GETPIVOTDATA("Value",'Pivot_Okun''s_Law'!$A$3,"Date",$A13,"Series Name",E$3,"Unit Name",E$4,"Frequency Name",$B$2)</f>
        <v>-0.29999999999999982</v>
      </c>
    </row>
    <row r="14" spans="1:12" x14ac:dyDescent="0.2">
      <c r="A14" s="11">
        <v>19085</v>
      </c>
      <c r="B14" s="41">
        <f>+GETPIVOTDATA("Value",'Pivot_Okun''s_Law'!$A$3,"Date",$A14,"Series Name",B$3,"Unit Name",B$4,"Frequency Name",$B$2)</f>
        <v>-2.3395549999999998</v>
      </c>
      <c r="C14" s="41">
        <f>+GETPIVOTDATA("Value",'Pivot_Okun''s_Law'!$A$3,"Date",$A14,"Series Name",C$3,"Unit Name",C$4,"Frequency Name",$B$2)</f>
        <v>2.0567497827383541</v>
      </c>
      <c r="D14" s="41">
        <f>+GETPIVOTDATA("Value",'Pivot_Okun''s_Law'!$A$3,"Date",$A14,"Series Name",D$3,"Unit Name",D$4,"Frequency Name",$B$2)</f>
        <v>-5.1022452732170329</v>
      </c>
      <c r="E14" s="41">
        <f>+GETPIVOTDATA("Value",'Pivot_Okun''s_Law'!$A$3,"Date",$A14,"Series Name",E$3,"Unit Name",E$4,"Frequency Name",$B$2)</f>
        <v>-0.10000000000000009</v>
      </c>
    </row>
    <row r="15" spans="1:12" x14ac:dyDescent="0.2">
      <c r="A15" s="11">
        <v>19176</v>
      </c>
      <c r="B15" s="41">
        <f>+GETPIVOTDATA("Value",'Pivot_Okun''s_Law'!$A$3,"Date",$A15,"Series Name",B$3,"Unit Name",B$4,"Frequency Name",$B$2)</f>
        <v>-2.1449854850768997</v>
      </c>
      <c r="C15" s="41">
        <f>+GETPIVOTDATA("Value",'Pivot_Okun''s_Law'!$A$3,"Date",$A15,"Series Name",C$3,"Unit Name",C$4,"Frequency Name",$B$2)</f>
        <v>1.4408125541986339</v>
      </c>
      <c r="D15" s="41">
        <f>+GETPIVOTDATA("Value",'Pivot_Okun''s_Law'!$A$3,"Date",$A15,"Series Name",D$3,"Unit Name",D$4,"Frequency Name",$B$2)</f>
        <v>-2.5387253934967684</v>
      </c>
      <c r="E15" s="41">
        <f>+GETPIVOTDATA("Value",'Pivot_Okun''s_Law'!$A$3,"Date",$A15,"Series Name",E$3,"Unit Name",E$4,"Frequency Name",$B$2)</f>
        <v>0.20000000000000018</v>
      </c>
    </row>
    <row r="16" spans="1:12" x14ac:dyDescent="0.2">
      <c r="A16" s="11">
        <v>19268</v>
      </c>
      <c r="B16" s="41">
        <f>+GETPIVOTDATA("Value",'Pivot_Okun''s_Law'!$A$3,"Date",$A16,"Series Name",B$3,"Unit Name",B$4,"Frequency Name",$B$2)</f>
        <v>-2.5500404357910105</v>
      </c>
      <c r="C16" s="41">
        <f>+GETPIVOTDATA("Value",'Pivot_Okun''s_Law'!$A$3,"Date",$A16,"Series Name",C$3,"Unit Name",C$4,"Frequency Name",$B$2)</f>
        <v>3.4884786130981338</v>
      </c>
      <c r="D16" s="41">
        <f>+GETPIVOTDATA("Value",'Pivot_Okun''s_Law'!$A$3,"Date",$A16,"Series Name",D$3,"Unit Name",D$4,"Frequency Name",$B$2)</f>
        <v>8.7456237779444876</v>
      </c>
      <c r="E16" s="41">
        <f>+GETPIVOTDATA("Value",'Pivot_Okun''s_Law'!$A$3,"Date",$A16,"Series Name",E$3,"Unit Name",E$4,"Frequency Name",$B$2)</f>
        <v>-0.40000000000000036</v>
      </c>
    </row>
    <row r="17" spans="1:5" x14ac:dyDescent="0.2">
      <c r="A17" s="11">
        <v>19360</v>
      </c>
      <c r="B17" s="41">
        <f>+GETPIVOTDATA("Value",'Pivot_Okun''s_Law'!$A$3,"Date",$A17,"Series Name",B$3,"Unit Name",B$4,"Frequency Name",$B$2)</f>
        <v>-2.6547130000000001</v>
      </c>
      <c r="C17" s="41">
        <f>+GETPIVOTDATA("Value",'Pivot_Okun''s_Law'!$A$3,"Date",$A17,"Series Name",C$3,"Unit Name",C$4,"Frequency Name",$B$2)</f>
        <v>4.2625140806260564</v>
      </c>
      <c r="D17" s="41">
        <f>+GETPIVOTDATA("Value",'Pivot_Okun''s_Law'!$A$3,"Date",$A17,"Series Name",D$3,"Unit Name",D$4,"Frequency Name",$B$2)</f>
        <v>3.2150948758309861</v>
      </c>
      <c r="E17" s="41">
        <f>+GETPIVOTDATA("Value",'Pivot_Okun''s_Law'!$A$3,"Date",$A17,"Series Name",E$3,"Unit Name",E$4,"Frequency Name",$B$2)</f>
        <v>-9.9999999999999645E-2</v>
      </c>
    </row>
    <row r="18" spans="1:5" x14ac:dyDescent="0.2">
      <c r="A18" s="11">
        <v>19450</v>
      </c>
      <c r="B18" s="41">
        <f>+GETPIVOTDATA("Value",'Pivot_Okun''s_Law'!$A$3,"Date",$A18,"Series Name",B$3,"Unit Name",B$4,"Frequency Name",$B$2)</f>
        <v>-2.7590116500854402</v>
      </c>
      <c r="C18" s="41">
        <f>+GETPIVOTDATA("Value",'Pivot_Okun''s_Law'!$A$3,"Date",$A18,"Series Name",C$3,"Unit Name",C$4,"Frequency Name",$B$2)</f>
        <v>4.0180955909739025</v>
      </c>
      <c r="D18" s="41">
        <f>+GETPIVOTDATA("Value",'Pivot_Okun''s_Law'!$A$3,"Date",$A18,"Series Name",D$3,"Unit Name",D$4,"Frequency Name",$B$2)</f>
        <v>-1.0011450548216421</v>
      </c>
      <c r="E18" s="41">
        <f>+GETPIVOTDATA("Value",'Pivot_Okun''s_Law'!$A$3,"Date",$A18,"Series Name",E$3,"Unit Name",E$4,"Frequency Name",$B$2)</f>
        <v>-0.10000000000000009</v>
      </c>
    </row>
    <row r="19" spans="1:5" x14ac:dyDescent="0.2">
      <c r="A19" s="11">
        <v>19541</v>
      </c>
      <c r="B19" s="41">
        <f>+GETPIVOTDATA("Value",'Pivot_Okun''s_Law'!$A$3,"Date",$A19,"Series Name",B$3,"Unit Name",B$4,"Frequency Name",$B$2)</f>
        <v>-2.6629579999999997</v>
      </c>
      <c r="C19" s="41">
        <f>+GETPIVOTDATA("Value",'Pivot_Okun''s_Law'!$A$3,"Date",$A19,"Series Name",C$3,"Unit Name",C$4,"Frequency Name",$B$2)</f>
        <v>2.513833875462379</v>
      </c>
      <c r="D19" s="41">
        <f>+GETPIVOTDATA("Value",'Pivot_Okun''s_Law'!$A$3,"Date",$A19,"Series Name",D$3,"Unit Name",D$4,"Frequency Name",$B$2)</f>
        <v>-5.8349395997901548</v>
      </c>
      <c r="E19" s="41">
        <f>+GETPIVOTDATA("Value",'Pivot_Okun''s_Law'!$A$3,"Date",$A19,"Series Name",E$3,"Unit Name",E$4,"Frequency Name",$B$2)</f>
        <v>0.10000000000000009</v>
      </c>
    </row>
    <row r="20" spans="1:5" x14ac:dyDescent="0.2">
      <c r="A20" s="11">
        <v>19633</v>
      </c>
      <c r="B20" s="41">
        <f>+GETPIVOTDATA("Value",'Pivot_Okun''s_Law'!$A$3,"Date",$A20,"Series Name",B$3,"Unit Name",B$4,"Frequency Name",$B$2)</f>
        <v>-1.6665823936462401</v>
      </c>
      <c r="C20" s="41">
        <f>+GETPIVOTDATA("Value",'Pivot_Okun''s_Law'!$A$3,"Date",$A20,"Series Name",C$3,"Unit Name",C$4,"Frequency Name",$B$2)</f>
        <v>0.16443996887118839</v>
      </c>
      <c r="D20" s="41">
        <f>+GETPIVOTDATA("Value",'Pivot_Okun''s_Law'!$A$3,"Date",$A20,"Series Name",D$3,"Unit Name",D$4,"Frequency Name",$B$2)</f>
        <v>-9.1235026943985957</v>
      </c>
      <c r="E20" s="41">
        <f>+GETPIVOTDATA("Value",'Pivot_Okun''s_Law'!$A$3,"Date",$A20,"Series Name",E$3,"Unit Name",E$4,"Frequency Name",$B$2)</f>
        <v>1</v>
      </c>
    </row>
    <row r="21" spans="1:5" x14ac:dyDescent="0.2">
      <c r="A21" s="11">
        <v>19725</v>
      </c>
      <c r="B21" s="41">
        <f>+GETPIVOTDATA("Value",'Pivot_Okun''s_Law'!$A$3,"Date",$A21,"Series Name",B$3,"Unit Name",B$4,"Frequency Name",$B$2)</f>
        <v>-6.992200000000004E-2</v>
      </c>
      <c r="C21" s="41">
        <f>+GETPIVOTDATA("Value",'Pivot_Okun''s_Law'!$A$3,"Date",$A21,"Series Name",C$3,"Unit Name",C$4,"Frequency Name",$B$2)</f>
        <v>-1.0522077417584375</v>
      </c>
      <c r="D21" s="41">
        <f>+GETPIVOTDATA("Value",'Pivot_Okun''s_Law'!$A$3,"Date",$A21,"Series Name",D$3,"Unit Name",D$4,"Frequency Name",$B$2)</f>
        <v>-4.9181417400902525</v>
      </c>
      <c r="E21" s="41">
        <f>+GETPIVOTDATA("Value",'Pivot_Okun''s_Law'!$A$3,"Date",$A21,"Series Name",E$3,"Unit Name",E$4,"Frequency Name",$B$2)</f>
        <v>1.5999999999999996</v>
      </c>
    </row>
    <row r="22" spans="1:5" x14ac:dyDescent="0.2">
      <c r="A22" s="11">
        <v>19815</v>
      </c>
      <c r="B22" s="41">
        <f>+GETPIVOTDATA("Value",'Pivot_Okun''s_Law'!$A$3,"Date",$A22,"Series Name",B$3,"Unit Name",B$4,"Frequency Name",$B$2)</f>
        <v>0.42698554992675941</v>
      </c>
      <c r="C22" s="41">
        <f>+GETPIVOTDATA("Value",'Pivot_Okun''s_Law'!$A$3,"Date",$A22,"Series Name",C$3,"Unit Name",C$4,"Frequency Name",$B$2)</f>
        <v>-1.60255364923374</v>
      </c>
      <c r="D22" s="41">
        <f>+GETPIVOTDATA("Value",'Pivot_Okun''s_Law'!$A$3,"Date",$A22,"Series Name",D$3,"Unit Name",D$4,"Frequency Name",$B$2)</f>
        <v>-2.3043355774883261</v>
      </c>
      <c r="E22" s="41">
        <f>+GETPIVOTDATA("Value",'Pivot_Okun''s_Law'!$A$3,"Date",$A22,"Series Name",E$3,"Unit Name",E$4,"Frequency Name",$B$2)</f>
        <v>0.5</v>
      </c>
    </row>
    <row r="23" spans="1:5" x14ac:dyDescent="0.2">
      <c r="A23" s="11">
        <v>19906</v>
      </c>
      <c r="B23" s="41">
        <f>+GETPIVOTDATA("Value",'Pivot_Okun''s_Law'!$A$3,"Date",$A23,"Series Name",B$3,"Unit Name",B$4,"Frequency Name",$B$2)</f>
        <v>0.62409800000000004</v>
      </c>
      <c r="C23" s="41">
        <f>+GETPIVOTDATA("Value",'Pivot_Okun''s_Law'!$A$3,"Date",$A23,"Series Name",C$3,"Unit Name",C$4,"Frequency Name",$B$2)</f>
        <v>-1.1141805878327693</v>
      </c>
      <c r="D23" s="41">
        <f>+GETPIVOTDATA("Value",'Pivot_Okun''s_Law'!$A$3,"Date",$A23,"Series Name",D$3,"Unit Name",D$4,"Frequency Name",$B$2)</f>
        <v>2.0551303019916656</v>
      </c>
      <c r="E23" s="41">
        <f>+GETPIVOTDATA("Value",'Pivot_Okun''s_Law'!$A$3,"Date",$A23,"Series Name",E$3,"Unit Name",E$4,"Frequency Name",$B$2)</f>
        <v>0.20000000000000018</v>
      </c>
    </row>
    <row r="24" spans="1:5" x14ac:dyDescent="0.2">
      <c r="A24" s="11">
        <v>19998</v>
      </c>
      <c r="B24" s="41">
        <f>+GETPIVOTDATA("Value",'Pivot_Okun''s_Law'!$A$3,"Date",$A24,"Series Name",B$3,"Unit Name",B$4,"Frequency Name",$B$2)</f>
        <v>-7.8624000000000471E-2</v>
      </c>
      <c r="C24" s="41">
        <f>+GETPIVOTDATA("Value",'Pivot_Okun''s_Law'!$A$3,"Date",$A24,"Series Name",C$3,"Unit Name",C$4,"Frequency Name",$B$2)</f>
        <v>0.17313656396860111</v>
      </c>
      <c r="D24" s="41">
        <f>+GETPIVOTDATA("Value",'Pivot_Okun''s_Law'!$A$3,"Date",$A24,"Series Name",D$3,"Unit Name",D$4,"Frequency Name",$B$2)</f>
        <v>5.4879039117669928</v>
      </c>
      <c r="E24" s="41">
        <f>+GETPIVOTDATA("Value",'Pivot_Okun''s_Law'!$A$3,"Date",$A24,"Series Name",E$3,"Unit Name",E$4,"Frequency Name",$B$2)</f>
        <v>-0.70000000000000018</v>
      </c>
    </row>
    <row r="25" spans="1:5" x14ac:dyDescent="0.2">
      <c r="A25" s="11">
        <v>20090</v>
      </c>
      <c r="B25" s="41">
        <f>+GETPIVOTDATA("Value",'Pivot_Okun''s_Law'!$A$3,"Date",$A25,"Series Name",B$3,"Unit Name",B$4,"Frequency Name",$B$2)</f>
        <v>-0.68121999999999971</v>
      </c>
      <c r="C25" s="41">
        <f>+GETPIVOTDATA("Value",'Pivot_Okun''s_Law'!$A$3,"Date",$A25,"Series Name",C$3,"Unit Name",C$4,"Frequency Name",$B$2)</f>
        <v>2.3914842511822965</v>
      </c>
      <c r="D25" s="41">
        <f>+GETPIVOTDATA("Value",'Pivot_Okun''s_Law'!$A$3,"Date",$A25,"Series Name",D$3,"Unit Name",D$4,"Frequency Name",$B$2)</f>
        <v>9.3635382778720633</v>
      </c>
      <c r="E25" s="41">
        <f>+GETPIVOTDATA("Value",'Pivot_Okun''s_Law'!$A$3,"Date",$A25,"Series Name",E$3,"Unit Name",E$4,"Frequency Name",$B$2)</f>
        <v>-0.59999999999999964</v>
      </c>
    </row>
    <row r="26" spans="1:5" x14ac:dyDescent="0.2">
      <c r="A26" s="11">
        <v>20180</v>
      </c>
      <c r="B26" s="41">
        <f>+GETPIVOTDATA("Value",'Pivot_Okun''s_Law'!$A$3,"Date",$A26,"Series Name",B$3,"Unit Name",B$4,"Frequency Name",$B$2)</f>
        <v>-0.98372499999999974</v>
      </c>
      <c r="C26" s="41">
        <f>+GETPIVOTDATA("Value",'Pivot_Okun''s_Law'!$A$3,"Date",$A26,"Series Name",C$3,"Unit Name",C$4,"Frequency Name",$B$2)</f>
        <v>3.3655190712653438</v>
      </c>
      <c r="D26" s="41">
        <f>+GETPIVOTDATA("Value",'Pivot_Okun''s_Law'!$A$3,"Date",$A26,"Series Name",D$3,"Unit Name",D$4,"Frequency Name",$B$2)</f>
        <v>3.993404778915016</v>
      </c>
      <c r="E26" s="41">
        <f>+GETPIVOTDATA("Value",'Pivot_Okun''s_Law'!$A$3,"Date",$A26,"Series Name",E$3,"Unit Name",E$4,"Frequency Name",$B$2)</f>
        <v>-0.29999999999999982</v>
      </c>
    </row>
    <row r="27" spans="1:5" x14ac:dyDescent="0.2">
      <c r="A27" s="11">
        <v>20271</v>
      </c>
      <c r="B27" s="41">
        <f>+GETPIVOTDATA("Value",'Pivot_Okun''s_Law'!$A$3,"Date",$A27,"Series Name",B$3,"Unit Name",B$4,"Frequency Name",$B$2)</f>
        <v>-1.2861710000000004</v>
      </c>
      <c r="C27" s="41">
        <f>+GETPIVOTDATA("Value",'Pivot_Okun''s_Law'!$A$3,"Date",$A27,"Series Name",C$3,"Unit Name",C$4,"Frequency Name",$B$2)</f>
        <v>4.085356873726842</v>
      </c>
      <c r="D27" s="41">
        <f>+GETPIVOTDATA("Value",'Pivot_Okun''s_Law'!$A$3,"Date",$A27,"Series Name",D$3,"Unit Name",D$4,"Frequency Name",$B$2)</f>
        <v>2.8749675184855557</v>
      </c>
      <c r="E27" s="41">
        <f>+GETPIVOTDATA("Value",'Pivot_Okun''s_Law'!$A$3,"Date",$A27,"Series Name",E$3,"Unit Name",E$4,"Frequency Name",$B$2)</f>
        <v>-0.30000000000000071</v>
      </c>
    </row>
    <row r="28" spans="1:5" x14ac:dyDescent="0.2">
      <c r="A28" s="11">
        <v>20363</v>
      </c>
      <c r="B28" s="41">
        <f>+GETPIVOTDATA("Value",'Pivot_Okun''s_Law'!$A$3,"Date",$A28,"Series Name",B$3,"Unit Name",B$4,"Frequency Name",$B$2)</f>
        <v>-1.1885859999999999</v>
      </c>
      <c r="C28" s="41">
        <f>+GETPIVOTDATA("Value",'Pivot_Okun''s_Law'!$A$3,"Date",$A28,"Series Name",C$3,"Unit Name",C$4,"Frequency Name",$B$2)</f>
        <v>4.0163700533773827</v>
      </c>
      <c r="D28" s="41">
        <f>+GETPIVOTDATA("Value",'Pivot_Okun''s_Law'!$A$3,"Date",$A28,"Series Name",D$3,"Unit Name",D$4,"Frequency Name",$B$2)</f>
        <v>-0.2963936993527061</v>
      </c>
      <c r="E28" s="41">
        <f>+GETPIVOTDATA("Value",'Pivot_Okun''s_Law'!$A$3,"Date",$A28,"Series Name",E$3,"Unit Name",E$4,"Frequency Name",$B$2)</f>
        <v>0.10000000000000053</v>
      </c>
    </row>
    <row r="29" spans="1:5" x14ac:dyDescent="0.2">
      <c r="A29" s="11">
        <v>20455</v>
      </c>
      <c r="B29" s="41">
        <f>+GETPIVOTDATA("Value",'Pivot_Okun''s_Law'!$A$3,"Date",$A29,"Series Name",B$3,"Unit Name",B$4,"Frequency Name",$B$2)</f>
        <v>-1.3909964561462402</v>
      </c>
      <c r="C29" s="41">
        <f>+GETPIVOTDATA("Value",'Pivot_Okun''s_Law'!$A$3,"Date",$A29,"Series Name",C$3,"Unit Name",C$4,"Frequency Name",$B$2)</f>
        <v>2.9240721047474327</v>
      </c>
      <c r="D29" s="41">
        <f>+GETPIVOTDATA("Value",'Pivot_Okun''s_Law'!$A$3,"Date",$A29,"Series Name",D$3,"Unit Name",D$4,"Frequency Name",$B$2)</f>
        <v>-4.2034017881988115</v>
      </c>
      <c r="E29" s="41">
        <f>+GETPIVOTDATA("Value",'Pivot_Okun''s_Law'!$A$3,"Date",$A29,"Series Name",E$3,"Unit Name",E$4,"Frequency Name",$B$2)</f>
        <v>-0.20000000000000018</v>
      </c>
    </row>
    <row r="30" spans="1:5" x14ac:dyDescent="0.2">
      <c r="A30" s="11">
        <v>20546</v>
      </c>
      <c r="B30" s="41">
        <f>+GETPIVOTDATA("Value",'Pivot_Okun''s_Law'!$A$3,"Date",$A30,"Series Name",B$3,"Unit Name",B$4,"Frequency Name",$B$2)</f>
        <v>-1.1934300000000002</v>
      </c>
      <c r="C30" s="41">
        <f>+GETPIVOTDATA("Value",'Pivot_Okun''s_Law'!$A$3,"Date",$A30,"Series Name",C$3,"Unit Name",C$4,"Frequency Name",$B$2)</f>
        <v>3.0989644287941376</v>
      </c>
      <c r="D30" s="41">
        <f>+GETPIVOTDATA("Value",'Pivot_Okun''s_Law'!$A$3,"Date",$A30,"Series Name",D$3,"Unit Name",D$4,"Frequency Name",$B$2)</f>
        <v>0.65194883109059543</v>
      </c>
      <c r="E30" s="41">
        <f>+GETPIVOTDATA("Value",'Pivot_Okun''s_Law'!$A$3,"Date",$A30,"Series Name",E$3,"Unit Name",E$4,"Frequency Name",$B$2)</f>
        <v>0.20000000000000018</v>
      </c>
    </row>
    <row r="31" spans="1:5" x14ac:dyDescent="0.2">
      <c r="A31" s="11">
        <v>20637</v>
      </c>
      <c r="B31" s="41">
        <f>+GETPIVOTDATA("Value",'Pivot_Okun''s_Law'!$A$3,"Date",$A31,"Series Name",B$3,"Unit Name",B$4,"Frequency Name",$B$2)</f>
        <v>-1.2959170000000002</v>
      </c>
      <c r="C31" s="41">
        <f>+GETPIVOTDATA("Value",'Pivot_Okun''s_Law'!$A$3,"Date",$A31,"Series Name",C$3,"Unit Name",C$4,"Frequency Name",$B$2)</f>
        <v>2.3079595456571456</v>
      </c>
      <c r="D31" s="41">
        <f>+GETPIVOTDATA("Value",'Pivot_Okun''s_Law'!$A$3,"Date",$A31,"Series Name",D$3,"Unit Name",D$4,"Frequency Name",$B$2)</f>
        <v>-3.0591523456899523</v>
      </c>
      <c r="E31" s="41">
        <f>+GETPIVOTDATA("Value",'Pivot_Okun''s_Law'!$A$3,"Date",$A31,"Series Name",E$3,"Unit Name",E$4,"Frequency Name",$B$2)</f>
        <v>-0.10000000000000053</v>
      </c>
    </row>
    <row r="32" spans="1:5" x14ac:dyDescent="0.2">
      <c r="A32" s="11">
        <v>20729</v>
      </c>
      <c r="B32" s="41">
        <f>+GETPIVOTDATA("Value",'Pivot_Okun''s_Law'!$A$3,"Date",$A32,"Series Name",B$3,"Unit Name",B$4,"Frequency Name",$B$2)</f>
        <v>-1.2984930000000006</v>
      </c>
      <c r="C32" s="41">
        <f>+GETPIVOTDATA("Value",'Pivot_Okun''s_Law'!$A$3,"Date",$A32,"Series Name",C$3,"Unit Name",C$4,"Frequency Name",$B$2)</f>
        <v>3.253403749752759</v>
      </c>
      <c r="D32" s="41">
        <f>+GETPIVOTDATA("Value",'Pivot_Okun''s_Law'!$A$3,"Date",$A32,"Series Name",D$3,"Unit Name",D$4,"Frequency Name",$B$2)</f>
        <v>3.9084192724413152</v>
      </c>
      <c r="E32" s="41">
        <f>+GETPIVOTDATA("Value",'Pivot_Okun''s_Law'!$A$3,"Date",$A32,"Series Name",E$3,"Unit Name",E$4,"Frequency Name",$B$2)</f>
        <v>0</v>
      </c>
    </row>
    <row r="33" spans="1:5" x14ac:dyDescent="0.2">
      <c r="A33" s="11">
        <v>20821</v>
      </c>
      <c r="B33" s="41">
        <f>+GETPIVOTDATA("Value",'Pivot_Okun''s_Law'!$A$3,"Date",$A33,"Series Name",B$3,"Unit Name",B$4,"Frequency Name",$B$2)</f>
        <v>-1.50119838714599</v>
      </c>
      <c r="C33" s="41">
        <f>+GETPIVOTDATA("Value",'Pivot_Okun''s_Law'!$A$3,"Date",$A33,"Series Name",C$3,"Unit Name",C$4,"Frequency Name",$B$2)</f>
        <v>3.1250386351956427</v>
      </c>
      <c r="D33" s="41">
        <f>+GETPIVOTDATA("Value",'Pivot_Okun''s_Law'!$A$3,"Date",$A33,"Series Name",D$3,"Unit Name",D$4,"Frequency Name",$B$2)</f>
        <v>-0.497503148098557</v>
      </c>
      <c r="E33" s="41">
        <f>+GETPIVOTDATA("Value",'Pivot_Okun''s_Law'!$A$3,"Date",$A33,"Series Name",E$3,"Unit Name",E$4,"Frequency Name",$B$2)</f>
        <v>-0.19999999999999973</v>
      </c>
    </row>
    <row r="34" spans="1:5" x14ac:dyDescent="0.2">
      <c r="A34" s="11">
        <v>20911</v>
      </c>
      <c r="B34" s="41">
        <f>+GETPIVOTDATA("Value",'Pivot_Okun''s_Law'!$A$3,"Date",$A34,"Series Name",B$3,"Unit Name",B$4,"Frequency Name",$B$2)</f>
        <v>-1.3040803909301699</v>
      </c>
      <c r="C34" s="41">
        <f>+GETPIVOTDATA("Value",'Pivot_Okun''s_Law'!$A$3,"Date",$A34,"Series Name",C$3,"Unit Name",C$4,"Frequency Name",$B$2)</f>
        <v>2.0683675477996211</v>
      </c>
      <c r="D34" s="41">
        <f>+GETPIVOTDATA("Value",'Pivot_Okun''s_Law'!$A$3,"Date",$A34,"Series Name",D$3,"Unit Name",D$4,"Frequency Name",$B$2)</f>
        <v>-4.1953540439851995</v>
      </c>
      <c r="E34" s="41">
        <f>+GETPIVOTDATA("Value",'Pivot_Okun''s_Law'!$A$3,"Date",$A34,"Series Name",E$3,"Unit Name",E$4,"Frequency Name",$B$2)</f>
        <v>0.19999999999999973</v>
      </c>
    </row>
    <row r="35" spans="1:5" x14ac:dyDescent="0.2">
      <c r="A35" s="11">
        <v>21002</v>
      </c>
      <c r="B35" s="41">
        <f>+GETPIVOTDATA("Value",'Pivot_Okun''s_Law'!$A$3,"Date",$A35,"Series Name",B$3,"Unit Name",B$4,"Frequency Name",$B$2)</f>
        <v>-1.20718460083007</v>
      </c>
      <c r="C35" s="41">
        <f>+GETPIVOTDATA("Value",'Pivot_Okun''s_Law'!$A$3,"Date",$A35,"Series Name",C$3,"Unit Name",C$4,"Frequency Name",$B$2)</f>
        <v>2.2027627258488947</v>
      </c>
      <c r="D35" s="41">
        <f>+GETPIVOTDATA("Value",'Pivot_Okun''s_Law'!$A$3,"Date",$A35,"Series Name",D$3,"Unit Name",D$4,"Frequency Name",$B$2)</f>
        <v>0.56815938696832191</v>
      </c>
      <c r="E35" s="41">
        <f>+GETPIVOTDATA("Value",'Pivot_Okun''s_Law'!$A$3,"Date",$A35,"Series Name",E$3,"Unit Name",E$4,"Frequency Name",$B$2)</f>
        <v>0.10000000000000053</v>
      </c>
    </row>
    <row r="36" spans="1:5" x14ac:dyDescent="0.2">
      <c r="A36" s="11">
        <v>21094</v>
      </c>
      <c r="B36" s="41">
        <f>+GETPIVOTDATA("Value",'Pivot_Okun''s_Law'!$A$3,"Date",$A36,"Series Name",B$3,"Unit Name",B$4,"Frequency Name",$B$2)</f>
        <v>-0.51055799999999962</v>
      </c>
      <c r="C36" s="41">
        <f>+GETPIVOTDATA("Value",'Pivot_Okun''s_Law'!$A$3,"Date",$A36,"Series Name",C$3,"Unit Name",C$4,"Frequency Name",$B$2)</f>
        <v>0.26570433120955972</v>
      </c>
      <c r="D36" s="41">
        <f>+GETPIVOTDATA("Value",'Pivot_Okun''s_Law'!$A$3,"Date",$A36,"Series Name",D$3,"Unit Name",D$4,"Frequency Name",$B$2)</f>
        <v>-7.6560619303750315</v>
      </c>
      <c r="E36" s="41">
        <f>+GETPIVOTDATA("Value",'Pivot_Okun''s_Law'!$A$3,"Date",$A36,"Series Name",E$3,"Unit Name",E$4,"Frequency Name",$B$2)</f>
        <v>0.70000000000000018</v>
      </c>
    </row>
    <row r="37" spans="1:5" x14ac:dyDescent="0.2">
      <c r="A37" s="11">
        <v>21186</v>
      </c>
      <c r="B37" s="41">
        <f>+GETPIVOTDATA("Value",'Pivot_Okun''s_Law'!$A$3,"Date",$A37,"Series Name",B$3,"Unit Name",B$4,"Frequency Name",$B$2)</f>
        <v>0.88575963973999006</v>
      </c>
      <c r="C37" s="41">
        <f>+GETPIVOTDATA("Value",'Pivot_Okun''s_Law'!$A$3,"Date",$A37,"Series Name",C$3,"Unit Name",C$4,"Frequency Name",$B$2)</f>
        <v>-3.1819070337543609</v>
      </c>
      <c r="D37" s="41">
        <f>+GETPIVOTDATA("Value",'Pivot_Okun''s_Law'!$A$3,"Date",$A37,"Series Name",D$3,"Unit Name",D$4,"Frequency Name",$B$2)</f>
        <v>-13.536248927504971</v>
      </c>
      <c r="E37" s="41">
        <f>+GETPIVOTDATA("Value",'Pivot_Okun''s_Law'!$A$3,"Date",$A37,"Series Name",E$3,"Unit Name",E$4,"Frequency Name",$B$2)</f>
        <v>1.3999999999999995</v>
      </c>
    </row>
    <row r="38" spans="1:5" x14ac:dyDescent="0.2">
      <c r="A38" s="11">
        <v>21276</v>
      </c>
      <c r="B38" s="41">
        <f>+GETPIVOTDATA("Value",'Pivot_Okun''s_Law'!$A$3,"Date",$A38,"Series Name",B$3,"Unit Name",B$4,"Frequency Name",$B$2)</f>
        <v>1.9817340000000003</v>
      </c>
      <c r="C38" s="41">
        <f>+GETPIVOTDATA("Value",'Pivot_Okun''s_Law'!$A$3,"Date",$A38,"Series Name",C$3,"Unit Name",C$4,"Frequency Name",$B$2)</f>
        <v>-3.4088980821858073</v>
      </c>
      <c r="D38" s="41">
        <f>+GETPIVOTDATA("Value",'Pivot_Okun''s_Law'!$A$3,"Date",$A38,"Series Name",D$3,"Unit Name",D$4,"Frequency Name",$B$2)</f>
        <v>-0.92195891302181643</v>
      </c>
      <c r="E38" s="41">
        <f>+GETPIVOTDATA("Value",'Pivot_Okun''s_Law'!$A$3,"Date",$A38,"Series Name",E$3,"Unit Name",E$4,"Frequency Name",$B$2)</f>
        <v>1.1000000000000005</v>
      </c>
    </row>
    <row r="39" spans="1:5" x14ac:dyDescent="0.2">
      <c r="A39" s="11">
        <v>21367</v>
      </c>
      <c r="B39" s="41">
        <f>+GETPIVOTDATA("Value",'Pivot_Okun''s_Law'!$A$3,"Date",$A39,"Series Name",B$3,"Unit Name",B$4,"Frequency Name",$B$2)</f>
        <v>1.8773415565490801</v>
      </c>
      <c r="C39" s="41">
        <f>+GETPIVOTDATA("Value",'Pivot_Okun''s_Law'!$A$3,"Date",$A39,"Series Name",C$3,"Unit Name",C$4,"Frequency Name",$B$2)</f>
        <v>-2.0555814367484992</v>
      </c>
      <c r="D39" s="41">
        <f>+GETPIVOTDATA("Value",'Pivot_Okun''s_Law'!$A$3,"Date",$A39,"Series Name",D$3,"Unit Name",D$4,"Frequency Name",$B$2)</f>
        <v>5.9534442208181737</v>
      </c>
      <c r="E39" s="41">
        <f>+GETPIVOTDATA("Value",'Pivot_Okun''s_Law'!$A$3,"Date",$A39,"Series Name",E$3,"Unit Name",E$4,"Frequency Name",$B$2)</f>
        <v>-0.10000000000000053</v>
      </c>
    </row>
    <row r="40" spans="1:5" x14ac:dyDescent="0.2">
      <c r="A40" s="11">
        <v>21459</v>
      </c>
      <c r="B40" s="41">
        <f>+GETPIVOTDATA("Value",'Pivot_Okun''s_Law'!$A$3,"Date",$A40,"Series Name",B$3,"Unit Name",B$4,"Frequency Name",$B$2)</f>
        <v>0.9725710000000003</v>
      </c>
      <c r="C40" s="41">
        <f>+GETPIVOTDATA("Value",'Pivot_Okun''s_Law'!$A$3,"Date",$A40,"Series Name",C$3,"Unit Name",C$4,"Frequency Name",$B$2)</f>
        <v>-0.70048702232208271</v>
      </c>
      <c r="D40" s="41">
        <f>+GETPIVOTDATA("Value",'Pivot_Okun''s_Law'!$A$3,"Date",$A40,"Series Name",D$3,"Unit Name",D$4,"Frequency Name",$B$2)</f>
        <v>5.879790422490851</v>
      </c>
      <c r="E40" s="41">
        <f>+GETPIVOTDATA("Value",'Pivot_Okun''s_Law'!$A$3,"Date",$A40,"Series Name",E$3,"Unit Name",E$4,"Frequency Name",$B$2)</f>
        <v>-0.89999999999999947</v>
      </c>
    </row>
    <row r="41" spans="1:5" x14ac:dyDescent="0.2">
      <c r="A41" s="11">
        <v>21551</v>
      </c>
      <c r="B41" s="41">
        <f>+GETPIVOTDATA("Value",'Pivot_Okun''s_Law'!$A$3,"Date",$A41,"Series Name",B$3,"Unit Name",B$4,"Frequency Name",$B$2)</f>
        <v>0.36742334365844975</v>
      </c>
      <c r="C41" s="41">
        <f>+GETPIVOTDATA("Value",'Pivot_Okun''s_Law'!$A$3,"Date",$A41,"Series Name",C$3,"Unit Name",C$4,"Frequency Name",$B$2)</f>
        <v>0.25060084165047236</v>
      </c>
      <c r="D41" s="41">
        <f>+GETPIVOTDATA("Value",'Pivot_Okun''s_Law'!$A$3,"Date",$A41,"Series Name",D$3,"Unit Name",D$4,"Frequency Name",$B$2)</f>
        <v>4.0393504239153932</v>
      </c>
      <c r="E41" s="41">
        <f>+GETPIVOTDATA("Value",'Pivot_Okun''s_Law'!$A$3,"Date",$A41,"Series Name",E$3,"Unit Name",E$4,"Frequency Name",$B$2)</f>
        <v>-0.60000000000000053</v>
      </c>
    </row>
    <row r="42" spans="1:5" x14ac:dyDescent="0.2">
      <c r="A42" s="11">
        <v>21641</v>
      </c>
      <c r="B42" s="41">
        <f>+GETPIVOTDATA("Value",'Pivot_Okun''s_Law'!$A$3,"Date",$A42,"Series Name",B$3,"Unit Name",B$4,"Frequency Name",$B$2)</f>
        <v>-0.33808555603027024</v>
      </c>
      <c r="C42" s="41">
        <f>+GETPIVOTDATA("Value",'Pivot_Okun''s_Law'!$A$3,"Date",$A42,"Series Name",C$3,"Unit Name",C$4,"Frequency Name",$B$2)</f>
        <v>1.5129257427775267</v>
      </c>
      <c r="D42" s="41">
        <f>+GETPIVOTDATA("Value",'Pivot_Okun''s_Law'!$A$3,"Date",$A42,"Series Name",D$3,"Unit Name",D$4,"Frequency Name",$B$2)</f>
        <v>5.3141712472870841</v>
      </c>
      <c r="E42" s="41">
        <f>+GETPIVOTDATA("Value",'Pivot_Okun''s_Law'!$A$3,"Date",$A42,"Series Name",E$3,"Unit Name",E$4,"Frequency Name",$B$2)</f>
        <v>-0.70000000000000018</v>
      </c>
    </row>
    <row r="43" spans="1:5" x14ac:dyDescent="0.2">
      <c r="A43" s="11">
        <v>21732</v>
      </c>
      <c r="B43" s="41">
        <f>+GETPIVOTDATA("Value",'Pivot_Okun''s_Law'!$A$3,"Date",$A43,"Series Name",B$3,"Unit Name",B$4,"Frequency Name",$B$2)</f>
        <v>-0.14392700000000058</v>
      </c>
      <c r="C43" s="41">
        <f>+GETPIVOTDATA("Value",'Pivot_Okun''s_Law'!$A$3,"Date",$A43,"Series Name",C$3,"Unit Name",C$4,"Frequency Name",$B$2)</f>
        <v>0.55077878849558726</v>
      </c>
      <c r="D43" s="41">
        <f>+GETPIVOTDATA("Value",'Pivot_Okun''s_Law'!$A$3,"Date",$A43,"Series Name",D$3,"Unit Name",D$4,"Frequency Name",$B$2)</f>
        <v>-3.872834256534941</v>
      </c>
      <c r="E43" s="41">
        <f>+GETPIVOTDATA("Value",'Pivot_Okun''s_Law'!$A$3,"Date",$A43,"Series Name",E$3,"Unit Name",E$4,"Frequency Name",$B$2)</f>
        <v>0.20000000000000018</v>
      </c>
    </row>
    <row r="44" spans="1:5" x14ac:dyDescent="0.2">
      <c r="A44" s="11">
        <v>21824</v>
      </c>
      <c r="B44" s="41">
        <f>+GETPIVOTDATA("Value",'Pivot_Okun''s_Law'!$A$3,"Date",$A44,"Series Name",B$3,"Unit Name",B$4,"Frequency Name",$B$2)</f>
        <v>0.1499359999999994</v>
      </c>
      <c r="C44" s="41">
        <f>+GETPIVOTDATA("Value",'Pivot_Okun''s_Law'!$A$3,"Date",$A44,"Series Name",C$3,"Unit Name",C$4,"Frequency Name",$B$2)</f>
        <v>-0.19119920344792263</v>
      </c>
      <c r="D44" s="41">
        <f>+GETPIVOTDATA("Value",'Pivot_Okun''s_Law'!$A$3,"Date",$A44,"Series Name",D$3,"Unit Name",D$4,"Frequency Name",$B$2)</f>
        <v>-3.0861488836230753</v>
      </c>
      <c r="E44" s="41">
        <f>+GETPIVOTDATA("Value",'Pivot_Okun''s_Law'!$A$3,"Date",$A44,"Series Name",E$3,"Unit Name",E$4,"Frequency Name",$B$2)</f>
        <v>0.29999999999999982</v>
      </c>
    </row>
    <row r="45" spans="1:5" x14ac:dyDescent="0.2">
      <c r="A45" s="11">
        <v>21916</v>
      </c>
      <c r="B45" s="41">
        <f>+GETPIVOTDATA("Value",'Pivot_Okun''s_Law'!$A$3,"Date",$A45,"Series Name",B$3,"Unit Name",B$4,"Frequency Name",$B$2)</f>
        <v>-0.35645236968993999</v>
      </c>
      <c r="C45" s="41">
        <f>+GETPIVOTDATA("Value",'Pivot_Okun''s_Law'!$A$3,"Date",$A45,"Series Name",C$3,"Unit Name",C$4,"Frequency Name",$B$2)</f>
        <v>0.99489736048639088</v>
      </c>
      <c r="D45" s="41">
        <f>+GETPIVOTDATA("Value",'Pivot_Okun''s_Law'!$A$3,"Date",$A45,"Series Name",D$3,"Unit Name",D$4,"Frequency Name",$B$2)</f>
        <v>5.042437760360289</v>
      </c>
      <c r="E45" s="41">
        <f>+GETPIVOTDATA("Value",'Pivot_Okun''s_Law'!$A$3,"Date",$A45,"Series Name",E$3,"Unit Name",E$4,"Frequency Name",$B$2)</f>
        <v>-0.5</v>
      </c>
    </row>
    <row r="46" spans="1:5" x14ac:dyDescent="0.2">
      <c r="A46" s="11">
        <v>22007</v>
      </c>
      <c r="B46" s="41">
        <f>+GETPIVOTDATA("Value",'Pivot_Okun''s_Law'!$A$3,"Date",$A46,"Series Name",B$3,"Unit Name",B$4,"Frequency Name",$B$2)</f>
        <v>-0.26305099999999992</v>
      </c>
      <c r="C46" s="41">
        <f>+GETPIVOTDATA("Value",'Pivot_Okun''s_Law'!$A$3,"Date",$A46,"Series Name",C$3,"Unit Name",C$4,"Frequency Name",$B$2)</f>
        <v>-0.56463002660021022</v>
      </c>
      <c r="D46" s="41">
        <f>+GETPIVOTDATA("Value",'Pivot_Okun''s_Law'!$A$3,"Date",$A46,"Series Name",D$3,"Unit Name",D$4,"Frequency Name",$B$2)</f>
        <v>-6.2493740110457363</v>
      </c>
      <c r="E46" s="41">
        <f>+GETPIVOTDATA("Value",'Pivot_Okun''s_Law'!$A$3,"Date",$A46,"Series Name",E$3,"Unit Name",E$4,"Frequency Name",$B$2)</f>
        <v>0.10000000000000053</v>
      </c>
    </row>
    <row r="47" spans="1:5" x14ac:dyDescent="0.2">
      <c r="A47" s="11">
        <v>22098</v>
      </c>
      <c r="B47" s="41">
        <f>+GETPIVOTDATA("Value",'Pivot_Okun''s_Law'!$A$3,"Date",$A47,"Series Name",B$3,"Unit Name",B$4,"Frequency Name",$B$2)</f>
        <v>3.0170440673829901E-2</v>
      </c>
      <c r="C47" s="41">
        <f>+GETPIVOTDATA("Value",'Pivot_Okun''s_Law'!$A$3,"Date",$A47,"Series Name",C$3,"Unit Name",C$4,"Frequency Name",$B$2)</f>
        <v>-1.0759518512307942</v>
      </c>
      <c r="D47" s="41">
        <f>+GETPIVOTDATA("Value",'Pivot_Okun''s_Law'!$A$3,"Date",$A47,"Series Name",D$3,"Unit Name",D$4,"Frequency Name",$B$2)</f>
        <v>-2.0989266301391325</v>
      </c>
      <c r="E47" s="41">
        <f>+GETPIVOTDATA("Value",'Pivot_Okun''s_Law'!$A$3,"Date",$A47,"Series Name",E$3,"Unit Name",E$4,"Frequency Name",$B$2)</f>
        <v>0.29999999999999982</v>
      </c>
    </row>
    <row r="48" spans="1:5" x14ac:dyDescent="0.2">
      <c r="A48" s="11">
        <v>22190</v>
      </c>
      <c r="B48" s="41">
        <f>+GETPIVOTDATA("Value",'Pivot_Okun''s_Law'!$A$3,"Date",$A48,"Series Name",B$3,"Unit Name",B$4,"Frequency Name",$B$2)</f>
        <v>0.82322999999999968</v>
      </c>
      <c r="C48" s="41">
        <f>+GETPIVOTDATA("Value",'Pivot_Okun''s_Law'!$A$3,"Date",$A48,"Series Name",C$3,"Unit Name",C$4,"Frequency Name",$B$2)</f>
        <v>-3.2918219588004338</v>
      </c>
      <c r="D48" s="41">
        <f>+GETPIVOTDATA("Value",'Pivot_Okun''s_Law'!$A$3,"Date",$A48,"Series Name",D$3,"Unit Name",D$4,"Frequency Name",$B$2)</f>
        <v>-8.972910703840471</v>
      </c>
      <c r="E48" s="41">
        <f>+GETPIVOTDATA("Value",'Pivot_Okun''s_Law'!$A$3,"Date",$A48,"Series Name",E$3,"Unit Name",E$4,"Frequency Name",$B$2)</f>
        <v>0.79999999999999982</v>
      </c>
    </row>
    <row r="49" spans="1:5" x14ac:dyDescent="0.2">
      <c r="A49" s="11">
        <v>22282</v>
      </c>
      <c r="B49" s="41">
        <f>+GETPIVOTDATA("Value",'Pivot_Okun''s_Law'!$A$3,"Date",$A49,"Series Name",B$3,"Unit Name",B$4,"Frequency Name",$B$2)</f>
        <v>1.3161249999999995</v>
      </c>
      <c r="C49" s="41">
        <f>+GETPIVOTDATA("Value",'Pivot_Okun''s_Law'!$A$3,"Date",$A49,"Series Name",C$3,"Unit Name",C$4,"Frequency Name",$B$2)</f>
        <v>-3.5748040399092296</v>
      </c>
      <c r="D49" s="41">
        <f>+GETPIVOTDATA("Value",'Pivot_Okun''s_Law'!$A$3,"Date",$A49,"Series Name",D$3,"Unit Name",D$4,"Frequency Name",$B$2)</f>
        <v>-1.2387640011449896</v>
      </c>
      <c r="E49" s="41">
        <f>+GETPIVOTDATA("Value",'Pivot_Okun''s_Law'!$A$3,"Date",$A49,"Series Name",E$3,"Unit Name",E$4,"Frequency Name",$B$2)</f>
        <v>0.5</v>
      </c>
    </row>
    <row r="50" spans="1:5" x14ac:dyDescent="0.2">
      <c r="A50" s="11">
        <v>22372</v>
      </c>
      <c r="B50" s="41">
        <f>+GETPIVOTDATA("Value",'Pivot_Okun''s_Law'!$A$3,"Date",$A50,"Series Name",B$3,"Unit Name",B$4,"Frequency Name",$B$2)</f>
        <v>1.5088350000000004</v>
      </c>
      <c r="C50" s="41">
        <f>+GETPIVOTDATA("Value",'Pivot_Okun''s_Law'!$A$3,"Date",$A50,"Series Name",C$3,"Unit Name",C$4,"Frequency Name",$B$2)</f>
        <v>-2.8357832920209991</v>
      </c>
      <c r="D50" s="41">
        <f>+GETPIVOTDATA("Value",'Pivot_Okun''s_Law'!$A$3,"Date",$A50,"Series Name",D$3,"Unit Name",D$4,"Frequency Name",$B$2)</f>
        <v>3.2510115464612293</v>
      </c>
      <c r="E50" s="41">
        <f>+GETPIVOTDATA("Value",'Pivot_Okun''s_Law'!$A$3,"Date",$A50,"Series Name",E$3,"Unit Name",E$4,"Frequency Name",$B$2)</f>
        <v>0.20000000000000018</v>
      </c>
    </row>
    <row r="51" spans="1:5" x14ac:dyDescent="0.2">
      <c r="A51" s="11">
        <v>22463</v>
      </c>
      <c r="B51" s="41">
        <f>+GETPIVOTDATA("Value",'Pivot_Okun''s_Law'!$A$3,"Date",$A51,"Series Name",B$3,"Unit Name",B$4,"Frequency Name",$B$2)</f>
        <v>1.3013246536254899</v>
      </c>
      <c r="C51" s="41">
        <f>+GETPIVOTDATA("Value",'Pivot_Okun''s_Law'!$A$3,"Date",$A51,"Series Name",C$3,"Unit Name",C$4,"Frequency Name",$B$2)</f>
        <v>-1.8944235131566511</v>
      </c>
      <c r="D51" s="41">
        <f>+GETPIVOTDATA("Value",'Pivot_Okun''s_Law'!$A$3,"Date",$A51,"Series Name",D$3,"Unit Name",D$4,"Frequency Name",$B$2)</f>
        <v>4.076770434215975</v>
      </c>
      <c r="E51" s="41">
        <f>+GETPIVOTDATA("Value",'Pivot_Okun''s_Law'!$A$3,"Date",$A51,"Series Name",E$3,"Unit Name",E$4,"Frequency Name",$B$2)</f>
        <v>-0.20000000000000018</v>
      </c>
    </row>
    <row r="52" spans="1:5" x14ac:dyDescent="0.2">
      <c r="A52" s="11">
        <v>22555</v>
      </c>
      <c r="B52" s="41">
        <f>+GETPIVOTDATA("Value",'Pivot_Okun''s_Law'!$A$3,"Date",$A52,"Series Name",B$3,"Unit Name",B$4,"Frequency Name",$B$2)</f>
        <v>0.69354457855224982</v>
      </c>
      <c r="C52" s="41">
        <f>+GETPIVOTDATA("Value",'Pivot_Okun''s_Law'!$A$3,"Date",$A52,"Series Name",C$3,"Unit Name",C$4,"Frequency Name",$B$2)</f>
        <v>-0.89668385239740633</v>
      </c>
      <c r="D52" s="41">
        <f>+GETPIVOTDATA("Value",'Pivot_Okun''s_Law'!$A$3,"Date",$A52,"Series Name",D$3,"Unit Name",D$4,"Frequency Name",$B$2)</f>
        <v>4.3065895078151986</v>
      </c>
      <c r="E52" s="41">
        <f>+GETPIVOTDATA("Value",'Pivot_Okun''s_Law'!$A$3,"Date",$A52,"Series Name",E$3,"Unit Name",E$4,"Frequency Name",$B$2)</f>
        <v>-0.59999999999999964</v>
      </c>
    </row>
    <row r="53" spans="1:5" x14ac:dyDescent="0.2">
      <c r="A53" s="11">
        <v>22647</v>
      </c>
      <c r="B53" s="41">
        <f>+GETPIVOTDATA("Value",'Pivot_Okun''s_Law'!$A$3,"Date",$A53,"Series Name",B$3,"Unit Name",B$4,"Frequency Name",$B$2)</f>
        <v>8.5440999999999434E-2</v>
      </c>
      <c r="C53" s="41">
        <f>+GETPIVOTDATA("Value",'Pivot_Okun''s_Law'!$A$3,"Date",$A53,"Series Name",C$3,"Unit Name",C$4,"Frequency Name",$B$2)</f>
        <v>-8.7206077543233729E-2</v>
      </c>
      <c r="D53" s="41">
        <f>+GETPIVOTDATA("Value",'Pivot_Okun''s_Law'!$A$3,"Date",$A53,"Series Name",D$3,"Unit Name",D$4,"Frequency Name",$B$2)</f>
        <v>3.4083505295794669</v>
      </c>
      <c r="E53" s="41">
        <f>+GETPIVOTDATA("Value",'Pivot_Okun''s_Law'!$A$3,"Date",$A53,"Series Name",E$3,"Unit Name",E$4,"Frequency Name",$B$2)</f>
        <v>-0.60000000000000053</v>
      </c>
    </row>
    <row r="54" spans="1:5" x14ac:dyDescent="0.2">
      <c r="A54" s="11">
        <v>22737</v>
      </c>
      <c r="B54" s="41">
        <f>+GETPIVOTDATA("Value",'Pivot_Okun''s_Law'!$A$3,"Date",$A54,"Series Name",B$3,"Unit Name",B$4,"Frequency Name",$B$2)</f>
        <v>-2.3042000000000229E-2</v>
      </c>
      <c r="C54" s="41">
        <f>+GETPIVOTDATA("Value",'Pivot_Okun''s_Law'!$A$3,"Date",$A54,"Series Name",C$3,"Unit Name",C$4,"Frequency Name",$B$2)</f>
        <v>-0.17396928959283464</v>
      </c>
      <c r="D54" s="41">
        <f>+GETPIVOTDATA("Value",'Pivot_Okun''s_Law'!$A$3,"Date",$A54,"Series Name",D$3,"Unit Name",D$4,"Frequency Name",$B$2)</f>
        <v>-0.32931069776879518</v>
      </c>
      <c r="E54" s="41">
        <f>+GETPIVOTDATA("Value",'Pivot_Okun''s_Law'!$A$3,"Date",$A54,"Series Name",E$3,"Unit Name",E$4,"Frequency Name",$B$2)</f>
        <v>-9.9999999999999645E-2</v>
      </c>
    </row>
    <row r="55" spans="1:5" x14ac:dyDescent="0.2">
      <c r="A55" s="11">
        <v>22828</v>
      </c>
      <c r="B55" s="41">
        <f>+GETPIVOTDATA("Value",'Pivot_Okun''s_Law'!$A$3,"Date",$A55,"Series Name",B$3,"Unit Name",B$4,"Frequency Name",$B$2)</f>
        <v>6.8049526214599254E-2</v>
      </c>
      <c r="C55" s="41">
        <f>+GETPIVOTDATA("Value",'Pivot_Okun''s_Law'!$A$3,"Date",$A55,"Series Name",C$3,"Unit Name",C$4,"Frequency Name",$B$2)</f>
        <v>2.3106468738975927E-2</v>
      </c>
      <c r="D55" s="41">
        <f>+GETPIVOTDATA("Value",'Pivot_Okun''s_Law'!$A$3,"Date",$A55,"Series Name",D$3,"Unit Name",D$4,"Frequency Name",$B$2)</f>
        <v>0.81543830756706903</v>
      </c>
      <c r="E55" s="41">
        <f>+GETPIVOTDATA("Value",'Pivot_Okun''s_Law'!$A$3,"Date",$A55,"Series Name",E$3,"Unit Name",E$4,"Frequency Name",$B$2)</f>
        <v>9.9999999999999645E-2</v>
      </c>
    </row>
    <row r="56" spans="1:5" x14ac:dyDescent="0.2">
      <c r="A56" s="11">
        <v>22920</v>
      </c>
      <c r="B56" s="41">
        <f>+GETPIVOTDATA("Value",'Pivot_Okun''s_Law'!$A$3,"Date",$A56,"Series Name",B$3,"Unit Name",B$4,"Frequency Name",$B$2)</f>
        <v>-4.132400000000036E-2</v>
      </c>
      <c r="C56" s="41">
        <f>+GETPIVOTDATA("Value",'Pivot_Okun''s_Law'!$A$3,"Date",$A56,"Series Name",C$3,"Unit Name",C$4,"Frequency Name",$B$2)</f>
        <v>-0.69571251293383263</v>
      </c>
      <c r="D56" s="41">
        <f>+GETPIVOTDATA("Value",'Pivot_Okun''s_Law'!$A$3,"Date",$A56,"Series Name",D$3,"Unit Name",D$4,"Frequency Name",$B$2)</f>
        <v>-2.9898992733736431</v>
      </c>
      <c r="E56" s="41">
        <f>+GETPIVOTDATA("Value",'Pivot_Okun''s_Law'!$A$3,"Date",$A56,"Series Name",E$3,"Unit Name",E$4,"Frequency Name",$B$2)</f>
        <v>-9.9999999999999645E-2</v>
      </c>
    </row>
    <row r="57" spans="1:5" x14ac:dyDescent="0.2">
      <c r="A57" s="11">
        <v>23012</v>
      </c>
      <c r="B57" s="41">
        <f>+GETPIVOTDATA("Value",'Pivot_Okun''s_Law'!$A$3,"Date",$A57,"Series Name",B$3,"Unit Name",B$4,"Frequency Name",$B$2)</f>
        <v>0.24881200000000003</v>
      </c>
      <c r="C57" s="41">
        <f>+GETPIVOTDATA("Value",'Pivot_Okun''s_Law'!$A$3,"Date",$A57,"Series Name",C$3,"Unit Name",C$4,"Frequency Name",$B$2)</f>
        <v>-0.66974686427514474</v>
      </c>
      <c r="D57" s="41">
        <f>+GETPIVOTDATA("Value",'Pivot_Okun''s_Law'!$A$3,"Date",$A57,"Series Name",D$3,"Unit Name",D$4,"Frequency Name",$B$2)</f>
        <v>6.8719331493368507E-2</v>
      </c>
      <c r="E57" s="41">
        <f>+GETPIVOTDATA("Value",'Pivot_Okun''s_Law'!$A$3,"Date",$A57,"Series Name",E$3,"Unit Name",E$4,"Frequency Name",$B$2)</f>
        <v>0.29999999999999982</v>
      </c>
    </row>
    <row r="58" spans="1:5" x14ac:dyDescent="0.2">
      <c r="A58" s="11">
        <v>23102</v>
      </c>
      <c r="B58" s="41">
        <f>+GETPIVOTDATA("Value",'Pivot_Okun''s_Law'!$A$3,"Date",$A58,"Series Name",B$3,"Unit Name",B$4,"Frequency Name",$B$2)</f>
        <v>0.13844800000000035</v>
      </c>
      <c r="C58" s="41">
        <f>+GETPIVOTDATA("Value",'Pivot_Okun''s_Law'!$A$3,"Date",$A58,"Series Name",C$3,"Unit Name",C$4,"Frequency Name",$B$2)</f>
        <v>-0.62325686324896656</v>
      </c>
      <c r="D58" s="41">
        <f>+GETPIVOTDATA("Value",'Pivot_Okun''s_Law'!$A$3,"Date",$A58,"Series Name",D$3,"Unit Name",D$4,"Frequency Name",$B$2)</f>
        <v>0.22971948844958234</v>
      </c>
      <c r="E58" s="41">
        <f>+GETPIVOTDATA("Value",'Pivot_Okun''s_Law'!$A$3,"Date",$A58,"Series Name",E$3,"Unit Name",E$4,"Frequency Name",$B$2)</f>
        <v>-9.9999999999999645E-2</v>
      </c>
    </row>
    <row r="59" spans="1:5" x14ac:dyDescent="0.2">
      <c r="A59" s="11">
        <v>23193</v>
      </c>
      <c r="B59" s="41">
        <f>+GETPIVOTDATA("Value",'Pivot_Okun''s_Law'!$A$3,"Date",$A59,"Series Name",B$3,"Unit Name",B$4,"Frequency Name",$B$2)</f>
        <v>-7.2410999999999781E-2</v>
      </c>
      <c r="C59" s="41">
        <f>+GETPIVOTDATA("Value",'Pivot_Okun''s_Law'!$A$3,"Date",$A59,"Series Name",C$3,"Unit Name",C$4,"Frequency Name",$B$2)</f>
        <v>0.47789056787248541</v>
      </c>
      <c r="D59" s="41">
        <f>+GETPIVOTDATA("Value",'Pivot_Okun''s_Law'!$A$3,"Date",$A59,"Series Name",D$3,"Unit Name",D$4,"Frequency Name",$B$2)</f>
        <v>4.7143703871810354</v>
      </c>
      <c r="E59" s="41">
        <f>+GETPIVOTDATA("Value",'Pivot_Okun''s_Law'!$A$3,"Date",$A59,"Series Name",E$3,"Unit Name",E$4,"Frequency Name",$B$2)</f>
        <v>-0.20000000000000018</v>
      </c>
    </row>
    <row r="60" spans="1:5" x14ac:dyDescent="0.2">
      <c r="A60" s="11">
        <v>23285</v>
      </c>
      <c r="B60" s="41">
        <f>+GETPIVOTDATA("Value",'Pivot_Okun''s_Law'!$A$3,"Date",$A60,"Series Name",B$3,"Unit Name",B$4,"Frequency Name",$B$2)</f>
        <v>1.6252613067629262E-2</v>
      </c>
      <c r="C60" s="41">
        <f>+GETPIVOTDATA("Value",'Pivot_Okun''s_Law'!$A$3,"Date",$A60,"Series Name",C$3,"Unit Name",C$4,"Frequency Name",$B$2)</f>
        <v>5.1584494289547145E-2</v>
      </c>
      <c r="D60" s="41">
        <f>+GETPIVOTDATA("Value",'Pivot_Okun''s_Law'!$A$3,"Date",$A60,"Series Name",D$3,"Unit Name",D$4,"Frequency Name",$B$2)</f>
        <v>-1.8102605843397757</v>
      </c>
      <c r="E60" s="41">
        <f>+GETPIVOTDATA("Value",'Pivot_Okun''s_Law'!$A$3,"Date",$A60,"Series Name",E$3,"Unit Name",E$4,"Frequency Name",$B$2)</f>
        <v>9.9999999999999645E-2</v>
      </c>
    </row>
    <row r="61" spans="1:5" x14ac:dyDescent="0.2">
      <c r="A61" s="11">
        <v>23377</v>
      </c>
      <c r="B61" s="41">
        <f>+GETPIVOTDATA("Value",'Pivot_Okun''s_Law'!$A$3,"Date",$A61,"Series Name",B$3,"Unit Name",B$4,"Frequency Name",$B$2)</f>
        <v>-9.5527648925780362E-2</v>
      </c>
      <c r="C61" s="41">
        <f>+GETPIVOTDATA("Value",'Pivot_Okun''s_Law'!$A$3,"Date",$A61,"Series Name",C$3,"Unit Name",C$4,"Frequency Name",$B$2)</f>
        <v>1.0771945507612068</v>
      </c>
      <c r="D61" s="41">
        <f>+GETPIVOTDATA("Value",'Pivot_Okun''s_Law'!$A$3,"Date",$A61,"Series Name",D$3,"Unit Name",D$4,"Frequency Name",$B$2)</f>
        <v>4.3399243851929974</v>
      </c>
      <c r="E61" s="41">
        <f>+GETPIVOTDATA("Value",'Pivot_Okun''s_Law'!$A$3,"Date",$A61,"Series Name",E$3,"Unit Name",E$4,"Frequency Name",$B$2)</f>
        <v>-9.9999999999999645E-2</v>
      </c>
    </row>
    <row r="62" spans="1:5" x14ac:dyDescent="0.2">
      <c r="A62" s="11">
        <v>23468</v>
      </c>
      <c r="B62" s="41">
        <f>+GETPIVOTDATA("Value",'Pivot_Okun''s_Law'!$A$3,"Date",$A62,"Series Name",B$3,"Unit Name",B$4,"Frequency Name",$B$2)</f>
        <v>-0.40770600000000012</v>
      </c>
      <c r="C62" s="41">
        <f>+GETPIVOTDATA("Value",'Pivot_Okun''s_Law'!$A$3,"Date",$A62,"Series Name",C$3,"Unit Name",C$4,"Frequency Name",$B$2)</f>
        <v>1.0813994660976878</v>
      </c>
      <c r="D62" s="41">
        <f>+GETPIVOTDATA("Value",'Pivot_Okun''s_Law'!$A$3,"Date",$A62,"Series Name",D$3,"Unit Name",D$4,"Frequency Name",$B$2)</f>
        <v>-1.0580366650517981E-2</v>
      </c>
      <c r="E62" s="41">
        <f>+GETPIVOTDATA("Value",'Pivot_Okun''s_Law'!$A$3,"Date",$A62,"Series Name",E$3,"Unit Name",E$4,"Frequency Name",$B$2)</f>
        <v>-0.29999999999999982</v>
      </c>
    </row>
    <row r="63" spans="1:5" x14ac:dyDescent="0.2">
      <c r="A63" s="11">
        <v>23559</v>
      </c>
      <c r="B63" s="41">
        <f>+GETPIVOTDATA("Value",'Pivot_Okun''s_Law'!$A$3,"Date",$A63,"Series Name",B$3,"Unit Name",B$4,"Frequency Name",$B$2)</f>
        <v>-0.62022256851196023</v>
      </c>
      <c r="C63" s="41">
        <f>+GETPIVOTDATA("Value",'Pivot_Okun''s_Law'!$A$3,"Date",$A63,"Series Name",C$3,"Unit Name",C$4,"Frequency Name",$B$2)</f>
        <v>1.5574996662786722</v>
      </c>
      <c r="D63" s="41">
        <f>+GETPIVOTDATA("Value",'Pivot_Okun''s_Law'!$A$3,"Date",$A63,"Series Name",D$3,"Unit Name",D$4,"Frequency Name",$B$2)</f>
        <v>1.9827494259183345</v>
      </c>
      <c r="E63" s="41">
        <f>+GETPIVOTDATA("Value",'Pivot_Okun''s_Law'!$A$3,"Date",$A63,"Series Name",E$3,"Unit Name",E$4,"Frequency Name",$B$2)</f>
        <v>-0.20000000000000018</v>
      </c>
    </row>
    <row r="64" spans="1:5" x14ac:dyDescent="0.2">
      <c r="A64" s="11">
        <v>23651</v>
      </c>
      <c r="B64" s="41">
        <f>+GETPIVOTDATA("Value",'Pivot_Okun''s_Law'!$A$3,"Date",$A64,"Series Name",B$3,"Unit Name",B$4,"Frequency Name",$B$2)</f>
        <v>-0.6330070000000001</v>
      </c>
      <c r="C64" s="41">
        <f>+GETPIVOTDATA("Value",'Pivot_Okun''s_Law'!$A$3,"Date",$A64,"Series Name",C$3,"Unit Name",C$4,"Frequency Name",$B$2)</f>
        <v>0.78382801529444102</v>
      </c>
      <c r="D64" s="41">
        <f>+GETPIVOTDATA("Value",'Pivot_Okun''s_Law'!$A$3,"Date",$A64,"Series Name",D$3,"Unit Name",D$4,"Frequency Name",$B$2)</f>
        <v>-3.1872636518756945</v>
      </c>
      <c r="E64" s="41">
        <f>+GETPIVOTDATA("Value",'Pivot_Okun''s_Law'!$A$3,"Date",$A64,"Series Name",E$3,"Unit Name",E$4,"Frequency Name",$B$2)</f>
        <v>0</v>
      </c>
    </row>
    <row r="65" spans="1:5" x14ac:dyDescent="0.2">
      <c r="A65" s="11">
        <v>23743</v>
      </c>
      <c r="B65" s="41">
        <f>+GETPIVOTDATA("Value",'Pivot_Okun''s_Law'!$A$3,"Date",$A65,"Series Name",B$3,"Unit Name",B$4,"Frequency Name",$B$2)</f>
        <v>-0.74597699999999989</v>
      </c>
      <c r="C65" s="41">
        <f>+GETPIVOTDATA("Value",'Pivot_Okun''s_Law'!$A$3,"Date",$A65,"Series Name",C$3,"Unit Name",C$4,"Frequency Name",$B$2)</f>
        <v>2.1033621738544728</v>
      </c>
      <c r="D65" s="41">
        <f>+GETPIVOTDATA("Value",'Pivot_Okun''s_Law'!$A$3,"Date",$A65,"Series Name",D$3,"Unit Name",D$4,"Frequency Name",$B$2)</f>
        <v>5.5422290355399051</v>
      </c>
      <c r="E65" s="41">
        <f>+GETPIVOTDATA("Value",'Pivot_Okun''s_Law'!$A$3,"Date",$A65,"Series Name",E$3,"Unit Name",E$4,"Frequency Name",$B$2)</f>
        <v>-9.9999999999999645E-2</v>
      </c>
    </row>
    <row r="66" spans="1:5" x14ac:dyDescent="0.2">
      <c r="A66" s="11">
        <v>23833</v>
      </c>
      <c r="B66" s="41">
        <f>+GETPIVOTDATA("Value",'Pivot_Okun''s_Law'!$A$3,"Date",$A66,"Series Name",B$3,"Unit Name",B$4,"Frequency Name",$B$2)</f>
        <v>-0.95904399999999956</v>
      </c>
      <c r="C66" s="41">
        <f>+GETPIVOTDATA("Value",'Pivot_Okun''s_Law'!$A$3,"Date",$A66,"Series Name",C$3,"Unit Name",C$4,"Frequency Name",$B$2)</f>
        <v>2.3063093009946245</v>
      </c>
      <c r="D66" s="41">
        <f>+GETPIVOTDATA("Value",'Pivot_Okun''s_Law'!$A$3,"Date",$A66,"Series Name",D$3,"Unit Name",D$4,"Frequency Name",$B$2)</f>
        <v>0.8814030514803628</v>
      </c>
      <c r="E66" s="41">
        <f>+GETPIVOTDATA("Value",'Pivot_Okun''s_Law'!$A$3,"Date",$A66,"Series Name",E$3,"Unit Name",E$4,"Frequency Name",$B$2)</f>
        <v>-0.20000000000000018</v>
      </c>
    </row>
    <row r="67" spans="1:5" x14ac:dyDescent="0.2">
      <c r="A67" s="11">
        <v>23924</v>
      </c>
      <c r="B67" s="41">
        <f>+GETPIVOTDATA("Value",'Pivot_Okun''s_Law'!$A$3,"Date",$A67,"Series Name",B$3,"Unit Name",B$4,"Frequency Name",$B$2)</f>
        <v>-1.2721159999999996</v>
      </c>
      <c r="C67" s="41">
        <f>+GETPIVOTDATA("Value",'Pivot_Okun''s_Law'!$A$3,"Date",$A67,"Series Name",C$3,"Unit Name",C$4,"Frequency Name",$B$2)</f>
        <v>3.4566322404655736</v>
      </c>
      <c r="D67" s="41">
        <f>+GETPIVOTDATA("Value",'Pivot_Okun''s_Law'!$A$3,"Date",$A67,"Series Name",D$3,"Unit Name",D$4,"Frequency Name",$B$2)</f>
        <v>4.7824402670263577</v>
      </c>
      <c r="E67" s="41">
        <f>+GETPIVOTDATA("Value",'Pivot_Okun''s_Law'!$A$3,"Date",$A67,"Series Name",E$3,"Unit Name",E$4,"Frequency Name",$B$2)</f>
        <v>-0.29999999999999982</v>
      </c>
    </row>
    <row r="68" spans="1:5" x14ac:dyDescent="0.2">
      <c r="A68" s="11">
        <v>24016</v>
      </c>
      <c r="B68" s="41">
        <f>+GETPIVOTDATA("Value",'Pivot_Okun''s_Law'!$A$3,"Date",$A68,"Series Name",B$3,"Unit Name",B$4,"Frequency Name",$B$2)</f>
        <v>-1.5851050000000004</v>
      </c>
      <c r="C68" s="41">
        <f>+GETPIVOTDATA("Value",'Pivot_Okun''s_Law'!$A$3,"Date",$A68,"Series Name",C$3,"Unit Name",C$4,"Frequency Name",$B$2)</f>
        <v>4.7088681216133965</v>
      </c>
      <c r="D68" s="41">
        <f>+GETPIVOTDATA("Value",'Pivot_Okun''s_Law'!$A$3,"Date",$A68,"Series Name",D$3,"Unit Name",D$4,"Frequency Name",$B$2)</f>
        <v>5.1077453896619467</v>
      </c>
      <c r="E68" s="41">
        <f>+GETPIVOTDATA("Value",'Pivot_Okun''s_Law'!$A$3,"Date",$A68,"Series Name",E$3,"Unit Name",E$4,"Frequency Name",$B$2)</f>
        <v>-0.30000000000000071</v>
      </c>
    </row>
    <row r="69" spans="1:5" x14ac:dyDescent="0.2">
      <c r="A69" s="11">
        <v>24108</v>
      </c>
      <c r="B69" s="41">
        <f>+GETPIVOTDATA("Value",'Pivot_Okun''s_Law'!$A$3,"Date",$A69,"Series Name",B$3,"Unit Name",B$4,"Frequency Name",$B$2)</f>
        <v>-1.7979300000000005</v>
      </c>
      <c r="C69" s="41">
        <f>+GETPIVOTDATA("Value",'Pivot_Okun''s_Law'!$A$3,"Date",$A69,"Series Name",C$3,"Unit Name",C$4,"Frequency Name",$B$2)</f>
        <v>6.1057761308302982</v>
      </c>
      <c r="D69" s="41">
        <f>+GETPIVOTDATA("Value",'Pivot_Okun''s_Law'!$A$3,"Date",$A69,"Series Name",D$3,"Unit Name",D$4,"Frequency Name",$B$2)</f>
        <v>5.6877416138771748</v>
      </c>
      <c r="E69" s="41">
        <f>+GETPIVOTDATA("Value",'Pivot_Okun''s_Law'!$A$3,"Date",$A69,"Series Name",E$3,"Unit Name",E$4,"Frequency Name",$B$2)</f>
        <v>-0.19999999999999973</v>
      </c>
    </row>
    <row r="70" spans="1:5" x14ac:dyDescent="0.2">
      <c r="A70" s="11">
        <v>24198</v>
      </c>
      <c r="B70" s="41">
        <f>+GETPIVOTDATA("Value",'Pivot_Okun''s_Law'!$A$3,"Date",$A70,"Series Name",B$3,"Unit Name",B$4,"Frequency Name",$B$2)</f>
        <v>-1.9105290000000004</v>
      </c>
      <c r="C70" s="41">
        <f>+GETPIVOTDATA("Value",'Pivot_Okun''s_Law'!$A$3,"Date",$A70,"Series Name",C$3,"Unit Name",C$4,"Frequency Name",$B$2)</f>
        <v>5.322031969701535</v>
      </c>
      <c r="D70" s="41">
        <f>+GETPIVOTDATA("Value",'Pivot_Okun''s_Law'!$A$3,"Date",$A70,"Series Name",D$3,"Unit Name",D$4,"Frequency Name",$B$2)</f>
        <v>-3.024170258218152</v>
      </c>
      <c r="E70" s="41">
        <f>+GETPIVOTDATA("Value",'Pivot_Okun''s_Law'!$A$3,"Date",$A70,"Series Name",E$3,"Unit Name",E$4,"Frequency Name",$B$2)</f>
        <v>-0.10000000000000009</v>
      </c>
    </row>
    <row r="71" spans="1:5" x14ac:dyDescent="0.2">
      <c r="A71" s="11">
        <v>24289</v>
      </c>
      <c r="B71" s="41">
        <f>+GETPIVOTDATA("Value",'Pivot_Okun''s_Law'!$A$3,"Date",$A71,"Series Name",B$3,"Unit Name",B$4,"Frequency Name",$B$2)</f>
        <v>-1.9228610000000002</v>
      </c>
      <c r="C71" s="41">
        <f>+GETPIVOTDATA("Value",'Pivot_Okun''s_Law'!$A$3,"Date",$A71,"Series Name",C$3,"Unit Name",C$4,"Frequency Name",$B$2)</f>
        <v>5.0593918553501815</v>
      </c>
      <c r="D71" s="41">
        <f>+GETPIVOTDATA("Value",'Pivot_Okun''s_Law'!$A$3,"Date",$A71,"Series Name",D$3,"Unit Name",D$4,"Frequency Name",$B$2)</f>
        <v>-1.068759173599457</v>
      </c>
      <c r="E71" s="41">
        <f>+GETPIVOTDATA("Value",'Pivot_Okun''s_Law'!$A$3,"Date",$A71,"Series Name",E$3,"Unit Name",E$4,"Frequency Name",$B$2)</f>
        <v>0</v>
      </c>
    </row>
    <row r="72" spans="1:5" x14ac:dyDescent="0.2">
      <c r="A72" s="11">
        <v>24381</v>
      </c>
      <c r="B72" s="41">
        <f>+GETPIVOTDATA("Value",'Pivot_Okun''s_Law'!$A$3,"Date",$A72,"Series Name",B$3,"Unit Name",B$4,"Frequency Name",$B$2)</f>
        <v>-2.0349149999999998</v>
      </c>
      <c r="C72" s="41">
        <f>+GETPIVOTDATA("Value",'Pivot_Okun''s_Law'!$A$3,"Date",$A72,"Series Name",C$3,"Unit Name",C$4,"Frequency Name",$B$2)</f>
        <v>4.7784754869251378</v>
      </c>
      <c r="D72" s="41">
        <f>+GETPIVOTDATA("Value",'Pivot_Okun''s_Law'!$A$3,"Date",$A72,"Series Name",D$3,"Unit Name",D$4,"Frequency Name",$B$2)</f>
        <v>-1.1347311016487369</v>
      </c>
      <c r="E72" s="41">
        <f>+GETPIVOTDATA("Value",'Pivot_Okun''s_Law'!$A$3,"Date",$A72,"Series Name",E$3,"Unit Name",E$4,"Frequency Name",$B$2)</f>
        <v>-9.9999999999999645E-2</v>
      </c>
    </row>
    <row r="73" spans="1:5" x14ac:dyDescent="0.2">
      <c r="A73" s="11">
        <v>24473</v>
      </c>
      <c r="B73" s="41">
        <f>+GETPIVOTDATA("Value",'Pivot_Okun''s_Law'!$A$3,"Date",$A73,"Series Name",B$3,"Unit Name",B$4,"Frequency Name",$B$2)</f>
        <v>-1.9467040000000004</v>
      </c>
      <c r="C73" s="41">
        <f>+GETPIVOTDATA("Value",'Pivot_Okun''s_Law'!$A$3,"Date",$A73,"Series Name",C$3,"Unit Name",C$4,"Frequency Name",$B$2)</f>
        <v>4.5484870259291599</v>
      </c>
      <c r="D73" s="41">
        <f>+GETPIVOTDATA("Value",'Pivot_Okun''s_Law'!$A$3,"Date",$A73,"Series Name",D$3,"Unit Name",D$4,"Frequency Name",$B$2)</f>
        <v>-0.905066362085297</v>
      </c>
      <c r="E73" s="41">
        <f>+GETPIVOTDATA("Value",'Pivot_Okun''s_Law'!$A$3,"Date",$A73,"Series Name",E$3,"Unit Name",E$4,"Frequency Name",$B$2)</f>
        <v>9.9999999999999645E-2</v>
      </c>
    </row>
    <row r="74" spans="1:5" x14ac:dyDescent="0.2">
      <c r="A74" s="11">
        <v>24563</v>
      </c>
      <c r="B74" s="41">
        <f>+GETPIVOTDATA("Value",'Pivot_Okun''s_Law'!$A$3,"Date",$A74,"Series Name",B$3,"Unit Name",B$4,"Frequency Name",$B$2)</f>
        <v>-1.9582700000000006</v>
      </c>
      <c r="C74" s="41">
        <f>+GETPIVOTDATA("Value",'Pivot_Okun''s_Law'!$A$3,"Date",$A74,"Series Name",C$3,"Unit Name",C$4,"Frequency Name",$B$2)</f>
        <v>3.4612832631558899</v>
      </c>
      <c r="D74" s="41">
        <f>+GETPIVOTDATA("Value",'Pivot_Okun''s_Law'!$A$3,"Date",$A74,"Series Name",D$3,"Unit Name",D$4,"Frequency Name",$B$2)</f>
        <v>-4.3261666143662225</v>
      </c>
      <c r="E74" s="41">
        <f>+GETPIVOTDATA("Value",'Pivot_Okun''s_Law'!$A$3,"Date",$A74,"Series Name",E$3,"Unit Name",E$4,"Frequency Name",$B$2)</f>
        <v>0</v>
      </c>
    </row>
    <row r="75" spans="1:5" x14ac:dyDescent="0.2">
      <c r="A75" s="11">
        <v>24654</v>
      </c>
      <c r="B75" s="41">
        <f>+GETPIVOTDATA("Value",'Pivot_Okun''s_Law'!$A$3,"Date",$A75,"Series Name",B$3,"Unit Name",B$4,"Frequency Name",$B$2)</f>
        <v>-1.9696720000000001</v>
      </c>
      <c r="C75" s="41">
        <f>+GETPIVOTDATA("Value",'Pivot_Okun''s_Law'!$A$3,"Date",$A75,"Series Name",C$3,"Unit Name",C$4,"Frequency Name",$B$2)</f>
        <v>3.2888543425743988</v>
      </c>
      <c r="D75" s="41">
        <f>+GETPIVOTDATA("Value",'Pivot_Okun''s_Law'!$A$3,"Date",$A75,"Series Name",D$3,"Unit Name",D$4,"Frequency Name",$B$2)</f>
        <v>-0.73347038260201192</v>
      </c>
      <c r="E75" s="41">
        <f>+GETPIVOTDATA("Value",'Pivot_Okun''s_Law'!$A$3,"Date",$A75,"Series Name",E$3,"Unit Name",E$4,"Frequency Name",$B$2)</f>
        <v>0</v>
      </c>
    </row>
    <row r="76" spans="1:5" x14ac:dyDescent="0.2">
      <c r="A76" s="11">
        <v>24746</v>
      </c>
      <c r="B76" s="41">
        <f>+GETPIVOTDATA("Value",'Pivot_Okun''s_Law'!$A$3,"Date",$A76,"Series Name",B$3,"Unit Name",B$4,"Frequency Name",$B$2)</f>
        <v>-1.8809840000000002</v>
      </c>
      <c r="C76" s="41">
        <f>+GETPIVOTDATA("Value",'Pivot_Okun''s_Law'!$A$3,"Date",$A76,"Series Name",C$3,"Unit Name",C$4,"Frequency Name",$B$2)</f>
        <v>2.9101781324671672</v>
      </c>
      <c r="D76" s="41">
        <f>+GETPIVOTDATA("Value",'Pivot_Okun''s_Law'!$A$3,"Date",$A76,"Series Name",D$3,"Unit Name",D$4,"Frequency Name",$B$2)</f>
        <v>-1.4748331568095101</v>
      </c>
      <c r="E76" s="41">
        <f>+GETPIVOTDATA("Value",'Pivot_Okun''s_Law'!$A$3,"Date",$A76,"Series Name",E$3,"Unit Name",E$4,"Frequency Name",$B$2)</f>
        <v>0.10000000000000009</v>
      </c>
    </row>
    <row r="77" spans="1:5" x14ac:dyDescent="0.2">
      <c r="A77" s="11">
        <v>24838</v>
      </c>
      <c r="B77" s="41">
        <f>+GETPIVOTDATA("Value",'Pivot_Okun''s_Law'!$A$3,"Date",$A77,"Series Name",B$3,"Unit Name",B$4,"Frequency Name",$B$2)</f>
        <v>-2.0922859999999996</v>
      </c>
      <c r="C77" s="41">
        <f>+GETPIVOTDATA("Value",'Pivot_Okun''s_Law'!$A$3,"Date",$A77,"Series Name",C$3,"Unit Name",C$4,"Frequency Name",$B$2)</f>
        <v>3.8490093423607652</v>
      </c>
      <c r="D77" s="41">
        <f>+GETPIVOTDATA("Value",'Pivot_Okun''s_Law'!$A$3,"Date",$A77,"Series Name",D$3,"Unit Name",D$4,"Frequency Name",$B$2)</f>
        <v>3.8574047018958098</v>
      </c>
      <c r="E77" s="41">
        <f>+GETPIVOTDATA("Value",'Pivot_Okun''s_Law'!$A$3,"Date",$A77,"Series Name",E$3,"Unit Name",E$4,"Frequency Name",$B$2)</f>
        <v>-0.19999999999999973</v>
      </c>
    </row>
    <row r="78" spans="1:5" x14ac:dyDescent="0.2">
      <c r="A78" s="11">
        <v>24929</v>
      </c>
      <c r="B78" s="41">
        <f>+GETPIVOTDATA("Value",'Pivot_Okun''s_Law'!$A$3,"Date",$A78,"Series Name",B$3,"Unit Name",B$4,"Frequency Name",$B$2)</f>
        <v>-2.2036584854125896</v>
      </c>
      <c r="C78" s="41">
        <f>+GETPIVOTDATA("Value",'Pivot_Okun''s_Law'!$A$3,"Date",$A78,"Series Name",C$3,"Unit Name",C$4,"Frequency Name",$B$2)</f>
        <v>4.4338718170584546</v>
      </c>
      <c r="D78" s="41">
        <f>+GETPIVOTDATA("Value",'Pivot_Okun''s_Law'!$A$3,"Date",$A78,"Series Name",D$3,"Unit Name",D$4,"Frequency Name",$B$2)</f>
        <v>2.4227863914208001</v>
      </c>
      <c r="E78" s="41">
        <f>+GETPIVOTDATA("Value",'Pivot_Okun''s_Law'!$A$3,"Date",$A78,"Series Name",E$3,"Unit Name",E$4,"Frequency Name",$B$2)</f>
        <v>-0.10000000000000009</v>
      </c>
    </row>
    <row r="79" spans="1:5" x14ac:dyDescent="0.2">
      <c r="A79" s="11">
        <v>25020</v>
      </c>
      <c r="B79" s="41">
        <f>+GETPIVOTDATA("Value",'Pivot_Okun''s_Law'!$A$3,"Date",$A79,"Series Name",B$3,"Unit Name",B$4,"Frequency Name",$B$2)</f>
        <v>-2.3151755332946697</v>
      </c>
      <c r="C79" s="41">
        <f>+GETPIVOTDATA("Value",'Pivot_Okun''s_Law'!$A$3,"Date",$A79,"Series Name",C$3,"Unit Name",C$4,"Frequency Name",$B$2)</f>
        <v>4.0866073093992261</v>
      </c>
      <c r="D79" s="41">
        <f>+GETPIVOTDATA("Value",'Pivot_Okun''s_Law'!$A$3,"Date",$A79,"Series Name",D$3,"Unit Name",D$4,"Frequency Name",$B$2)</f>
        <v>-1.4175050603739607</v>
      </c>
      <c r="E79" s="41">
        <f>+GETPIVOTDATA("Value",'Pivot_Okun''s_Law'!$A$3,"Date",$A79,"Series Name",E$3,"Unit Name",E$4,"Frequency Name",$B$2)</f>
        <v>-0.10000000000000009</v>
      </c>
    </row>
    <row r="80" spans="1:5" x14ac:dyDescent="0.2">
      <c r="A80" s="11">
        <v>25112</v>
      </c>
      <c r="B80" s="41">
        <f>+GETPIVOTDATA("Value",'Pivot_Okun''s_Law'!$A$3,"Date",$A80,"Series Name",B$3,"Unit Name",B$4,"Frequency Name",$B$2)</f>
        <v>-2.4269050000000001</v>
      </c>
      <c r="C80" s="41">
        <f>+GETPIVOTDATA("Value",'Pivot_Okun''s_Law'!$A$3,"Date",$A80,"Series Name",C$3,"Unit Name",C$4,"Frequency Name",$B$2)</f>
        <v>3.3476093062668966</v>
      </c>
      <c r="D80" s="41">
        <f>+GETPIVOTDATA("Value",'Pivot_Okun''s_Law'!$A$3,"Date",$A80,"Series Name",D$3,"Unit Name",D$4,"Frequency Name",$B$2)</f>
        <v>-2.9171341929246322</v>
      </c>
      <c r="E80" s="41">
        <f>+GETPIVOTDATA("Value",'Pivot_Okun''s_Law'!$A$3,"Date",$A80,"Series Name",E$3,"Unit Name",E$4,"Frequency Name",$B$2)</f>
        <v>-0.10000000000000009</v>
      </c>
    </row>
    <row r="81" spans="1:5" x14ac:dyDescent="0.2">
      <c r="A81" s="11">
        <v>25204</v>
      </c>
      <c r="B81" s="41">
        <f>+GETPIVOTDATA("Value",'Pivot_Okun''s_Law'!$A$3,"Date",$A81,"Series Name",B$3,"Unit Name",B$4,"Frequency Name",$B$2)</f>
        <v>-2.438901</v>
      </c>
      <c r="C81" s="41">
        <f>+GETPIVOTDATA("Value",'Pivot_Okun''s_Law'!$A$3,"Date",$A81,"Series Name",C$3,"Unit Name",C$4,"Frequency Name",$B$2)</f>
        <v>3.8490258819171341</v>
      </c>
      <c r="D81" s="41">
        <f>+GETPIVOTDATA("Value",'Pivot_Okun''s_Law'!$A$3,"Date",$A81,"Series Name",D$3,"Unit Name",D$4,"Frequency Name",$B$2)</f>
        <v>2.0341093101770849</v>
      </c>
      <c r="E81" s="41">
        <f>+GETPIVOTDATA("Value",'Pivot_Okun''s_Law'!$A$3,"Date",$A81,"Series Name",E$3,"Unit Name",E$4,"Frequency Name",$B$2)</f>
        <v>0</v>
      </c>
    </row>
    <row r="82" spans="1:5" x14ac:dyDescent="0.2">
      <c r="A82" s="11">
        <v>25294</v>
      </c>
      <c r="B82" s="41">
        <f>+GETPIVOTDATA("Value",'Pivot_Okun''s_Law'!$A$3,"Date",$A82,"Series Name",B$3,"Unit Name",B$4,"Frequency Name",$B$2)</f>
        <v>-2.4512096405029298</v>
      </c>
      <c r="C82" s="41">
        <f>+GETPIVOTDATA("Value",'Pivot_Okun''s_Law'!$A$3,"Date",$A82,"Series Name",C$3,"Unit Name",C$4,"Frequency Name",$B$2)</f>
        <v>3.0998123930990218</v>
      </c>
      <c r="D82" s="41">
        <f>+GETPIVOTDATA("Value",'Pivot_Okun''s_Law'!$A$3,"Date",$A82,"Series Name",D$3,"Unit Name",D$4,"Frequency Name",$B$2)</f>
        <v>-2.9933566697937906</v>
      </c>
      <c r="E82" s="41">
        <f>+GETPIVOTDATA("Value",'Pivot_Okun''s_Law'!$A$3,"Date",$A82,"Series Name",E$3,"Unit Name",E$4,"Frequency Name",$B$2)</f>
        <v>0</v>
      </c>
    </row>
    <row r="83" spans="1:5" x14ac:dyDescent="0.2">
      <c r="A83" s="11">
        <v>25385</v>
      </c>
      <c r="B83" s="41">
        <f>+GETPIVOTDATA("Value",'Pivot_Okun''s_Law'!$A$3,"Date",$A83,"Series Name",B$3,"Unit Name",B$4,"Frequency Name",$B$2)</f>
        <v>-2.2638640000000003</v>
      </c>
      <c r="C83" s="41">
        <f>+GETPIVOTDATA("Value",'Pivot_Okun''s_Law'!$A$3,"Date",$A83,"Series Name",C$3,"Unit Name",C$4,"Frequency Name",$B$2)</f>
        <v>2.7686347141495427</v>
      </c>
      <c r="D83" s="41">
        <f>+GETPIVOTDATA("Value",'Pivot_Okun''s_Law'!$A$3,"Date",$A83,"Series Name",D$3,"Unit Name",D$4,"Frequency Name",$B$2)</f>
        <v>-1.2958560683829301</v>
      </c>
      <c r="E83" s="41">
        <f>+GETPIVOTDATA("Value",'Pivot_Okun''s_Law'!$A$3,"Date",$A83,"Series Name",E$3,"Unit Name",E$4,"Frequency Name",$B$2)</f>
        <v>0.20000000000000018</v>
      </c>
    </row>
    <row r="84" spans="1:5" x14ac:dyDescent="0.2">
      <c r="A84" s="11">
        <v>25477</v>
      </c>
      <c r="B84" s="41">
        <f>+GETPIVOTDATA("Value",'Pivot_Okun''s_Law'!$A$3,"Date",$A84,"Series Name",B$3,"Unit Name",B$4,"Frequency Name",$B$2)</f>
        <v>-2.276888</v>
      </c>
      <c r="C84" s="41">
        <f>+GETPIVOTDATA("Value",'Pivot_Okun''s_Law'!$A$3,"Date",$A84,"Series Name",C$3,"Unit Name",C$4,"Frequency Name",$B$2)</f>
        <v>1.3055951938272692</v>
      </c>
      <c r="D84" s="41">
        <f>+GETPIVOTDATA("Value",'Pivot_Okun''s_Law'!$A$3,"Date",$A84,"Series Name",D$3,"Unit Name",D$4,"Frequency Name",$B$2)</f>
        <v>-5.7500685961994513</v>
      </c>
      <c r="E84" s="41">
        <f>+GETPIVOTDATA("Value",'Pivot_Okun''s_Law'!$A$3,"Date",$A84,"Series Name",E$3,"Unit Name",E$4,"Frequency Name",$B$2)</f>
        <v>0</v>
      </c>
    </row>
    <row r="85" spans="1:5" x14ac:dyDescent="0.2">
      <c r="A85" s="11">
        <v>25569</v>
      </c>
      <c r="B85" s="41">
        <f>+GETPIVOTDATA("Value",'Pivot_Okun''s_Law'!$A$3,"Date",$A85,"Series Name",B$3,"Unit Name",B$4,"Frequency Name",$B$2)</f>
        <v>-1.6902983665466298</v>
      </c>
      <c r="C85" s="41">
        <f>+GETPIVOTDATA("Value",'Pivot_Okun''s_Law'!$A$3,"Date",$A85,"Series Name",C$3,"Unit Name",C$4,"Frequency Name",$B$2)</f>
        <v>0.23656581277429201</v>
      </c>
      <c r="D85" s="41">
        <f>+GETPIVOTDATA("Value",'Pivot_Okun''s_Law'!$A$3,"Date",$A85,"Series Name",D$3,"Unit Name",D$4,"Frequency Name",$B$2)</f>
        <v>-4.3147614131174841</v>
      </c>
      <c r="E85" s="41">
        <f>+GETPIVOTDATA("Value",'Pivot_Okun''s_Law'!$A$3,"Date",$A85,"Series Name",E$3,"Unit Name",E$4,"Frequency Name",$B$2)</f>
        <v>0.60000000000000009</v>
      </c>
    </row>
    <row r="86" spans="1:5" x14ac:dyDescent="0.2">
      <c r="A86" s="11">
        <v>25659</v>
      </c>
      <c r="B86" s="41">
        <f>+GETPIVOTDATA("Value",'Pivot_Okun''s_Law'!$A$3,"Date",$A86,"Series Name",B$3,"Unit Name",B$4,"Frequency Name",$B$2)</f>
        <v>-1.1040999999999999</v>
      </c>
      <c r="C86" s="41">
        <f>+GETPIVOTDATA("Value",'Pivot_Okun''s_Law'!$A$3,"Date",$A86,"Series Name",C$3,"Unit Name",C$4,"Frequency Name",$B$2)</f>
        <v>-0.49320825341020447</v>
      </c>
      <c r="D86" s="41">
        <f>+GETPIVOTDATA("Value",'Pivot_Okun''s_Law'!$A$3,"Date",$A86,"Series Name",D$3,"Unit Name",D$4,"Frequency Name",$B$2)</f>
        <v>-2.9509237472510779</v>
      </c>
      <c r="E86" s="41">
        <f>+GETPIVOTDATA("Value",'Pivot_Okun''s_Law'!$A$3,"Date",$A86,"Series Name",E$3,"Unit Name",E$4,"Frequency Name",$B$2)</f>
        <v>0.59999999999999964</v>
      </c>
    </row>
    <row r="87" spans="1:5" x14ac:dyDescent="0.2">
      <c r="A87" s="11">
        <v>25750</v>
      </c>
      <c r="B87" s="41">
        <f>+GETPIVOTDATA("Value",'Pivot_Okun''s_Law'!$A$3,"Date",$A87,"Series Name",B$3,"Unit Name",B$4,"Frequency Name",$B$2)</f>
        <v>-0.71829199999999993</v>
      </c>
      <c r="C87" s="41">
        <f>+GETPIVOTDATA("Value",'Pivot_Okun''s_Law'!$A$3,"Date",$A87,"Series Name",C$3,"Unit Name",C$4,"Frequency Name",$B$2)</f>
        <v>-0.41656777163041614</v>
      </c>
      <c r="D87" s="41">
        <f>+GETPIVOTDATA("Value",'Pivot_Okun''s_Law'!$A$3,"Date",$A87,"Series Name",D$3,"Unit Name",D$4,"Frequency Name",$B$2)</f>
        <v>0.28185101765455212</v>
      </c>
      <c r="E87" s="41">
        <f>+GETPIVOTDATA("Value",'Pivot_Okun''s_Law'!$A$3,"Date",$A87,"Series Name",E$3,"Unit Name",E$4,"Frequency Name",$B$2)</f>
        <v>0.40000000000000036</v>
      </c>
    </row>
    <row r="88" spans="1:5" x14ac:dyDescent="0.2">
      <c r="A88" s="11">
        <v>25842</v>
      </c>
      <c r="B88" s="41">
        <f>+GETPIVOTDATA("Value",'Pivot_Okun''s_Law'!$A$3,"Date",$A88,"Series Name",B$3,"Unit Name",B$4,"Frequency Name",$B$2)</f>
        <v>-0.13286100000000012</v>
      </c>
      <c r="C88" s="41">
        <f>+GETPIVOTDATA("Value",'Pivot_Okun''s_Law'!$A$3,"Date",$A88,"Series Name",C$3,"Unit Name",C$4,"Frequency Name",$B$2)</f>
        <v>-2.2788064787040097</v>
      </c>
      <c r="D88" s="41">
        <f>+GETPIVOTDATA("Value",'Pivot_Okun''s_Law'!$A$3,"Date",$A88,"Series Name",D$3,"Unit Name",D$4,"Frequency Name",$B$2)</f>
        <v>-7.494625015016628</v>
      </c>
      <c r="E88" s="41">
        <f>+GETPIVOTDATA("Value",'Pivot_Okun''s_Law'!$A$3,"Date",$A88,"Series Name",E$3,"Unit Name",E$4,"Frequency Name",$B$2)</f>
        <v>0.59999999999999964</v>
      </c>
    </row>
    <row r="89" spans="1:5" x14ac:dyDescent="0.2">
      <c r="A89" s="11">
        <v>25934</v>
      </c>
      <c r="B89" s="41">
        <f>+GETPIVOTDATA("Value",'Pivot_Okun''s_Law'!$A$3,"Date",$A89,"Series Name",B$3,"Unit Name",B$4,"Frequency Name",$B$2)</f>
        <v>-4.7781999999999769E-2</v>
      </c>
      <c r="C89" s="41">
        <f>+GETPIVOTDATA("Value",'Pivot_Okun''s_Law'!$A$3,"Date",$A89,"Series Name",C$3,"Unit Name",C$4,"Frequency Name",$B$2)</f>
        <v>-0.42232192332133378</v>
      </c>
      <c r="D89" s="41">
        <f>+GETPIVOTDATA("Value",'Pivot_Okun''s_Law'!$A$3,"Date",$A89,"Series Name",D$3,"Unit Name",D$4,"Frequency Name",$B$2)</f>
        <v>8.0566738872421411</v>
      </c>
      <c r="E89" s="41">
        <f>+GETPIVOTDATA("Value",'Pivot_Okun''s_Law'!$A$3,"Date",$A89,"Series Name",E$3,"Unit Name",E$4,"Frequency Name",$B$2)</f>
        <v>0.10000000000000053</v>
      </c>
    </row>
    <row r="90" spans="1:5" x14ac:dyDescent="0.2">
      <c r="A90" s="11">
        <v>26024</v>
      </c>
      <c r="B90" s="41">
        <f>+GETPIVOTDATA("Value",'Pivot_Okun''s_Law'!$A$3,"Date",$A90,"Series Name",B$3,"Unit Name",B$4,"Frequency Name",$B$2)</f>
        <v>-6.3015999999999295E-2</v>
      </c>
      <c r="C90" s="41">
        <f>+GETPIVOTDATA("Value",'Pivot_Okun''s_Law'!$A$3,"Date",$A90,"Series Name",C$3,"Unit Name",C$4,"Frequency Name",$B$2)</f>
        <v>-0.67813667429609259</v>
      </c>
      <c r="D90" s="41">
        <f>+GETPIVOTDATA("Value",'Pivot_Okun''s_Law'!$A$3,"Date",$A90,"Series Name",D$3,"Unit Name",D$4,"Frequency Name",$B$2)</f>
        <v>-1.0376670207212131</v>
      </c>
      <c r="E90" s="41">
        <f>+GETPIVOTDATA("Value",'Pivot_Okun''s_Law'!$A$3,"Date",$A90,"Series Name",E$3,"Unit Name",E$4,"Frequency Name",$B$2)</f>
        <v>0</v>
      </c>
    </row>
    <row r="91" spans="1:5" x14ac:dyDescent="0.2">
      <c r="A91" s="11">
        <v>26115</v>
      </c>
      <c r="B91" s="41">
        <f>+GETPIVOTDATA("Value",'Pivot_Okun''s_Law'!$A$3,"Date",$A91,"Series Name",B$3,"Unit Name",B$4,"Frequency Name",$B$2)</f>
        <v>2.1494388580330259E-2</v>
      </c>
      <c r="C91" s="41">
        <f>+GETPIVOTDATA("Value",'Pivot_Okun''s_Law'!$A$3,"Date",$A91,"Series Name",C$3,"Unit Name",C$4,"Frequency Name",$B$2)</f>
        <v>-0.65323315373917445</v>
      </c>
      <c r="D91" s="41">
        <f>+GETPIVOTDATA("Value",'Pivot_Okun''s_Law'!$A$3,"Date",$A91,"Series Name",D$3,"Unit Name",D$4,"Frequency Name",$B$2)</f>
        <v>7.2974265396749338E-2</v>
      </c>
      <c r="E91" s="41">
        <f>+GETPIVOTDATA("Value",'Pivot_Okun''s_Law'!$A$3,"Date",$A91,"Series Name",E$3,"Unit Name",E$4,"Frequency Name",$B$2)</f>
        <v>9.9999999999999645E-2</v>
      </c>
    </row>
    <row r="92" spans="1:5" x14ac:dyDescent="0.2">
      <c r="A92" s="11">
        <v>26207</v>
      </c>
      <c r="B92" s="41">
        <f>+GETPIVOTDATA("Value",'Pivot_Okun''s_Law'!$A$3,"Date",$A92,"Series Name",B$3,"Unit Name",B$4,"Frequency Name",$B$2)</f>
        <v>-9.4176999999999289E-2</v>
      </c>
      <c r="C92" s="41">
        <f>+GETPIVOTDATA("Value",'Pivot_Okun''s_Law'!$A$3,"Date",$A92,"Series Name",C$3,"Unit Name",C$4,"Frequency Name",$B$2)</f>
        <v>-1.2070497563128058</v>
      </c>
      <c r="D92" s="41">
        <f>+GETPIVOTDATA("Value",'Pivot_Okun''s_Law'!$A$3,"Date",$A92,"Series Name",D$3,"Unit Name",D$4,"Frequency Name",$B$2)</f>
        <v>-2.3253502256585965</v>
      </c>
      <c r="E92" s="41">
        <f>+GETPIVOTDATA("Value",'Pivot_Okun''s_Law'!$A$3,"Date",$A92,"Series Name",E$3,"Unit Name",E$4,"Frequency Name",$B$2)</f>
        <v>-9.9999999999999645E-2</v>
      </c>
    </row>
    <row r="93" spans="1:5" x14ac:dyDescent="0.2">
      <c r="A93" s="11">
        <v>26299</v>
      </c>
      <c r="B93" s="41">
        <f>+GETPIVOTDATA("Value",'Pivot_Okun''s_Law'!$A$3,"Date",$A93,"Series Name",B$3,"Unit Name",B$4,"Frequency Name",$B$2)</f>
        <v>-0.20994000000000046</v>
      </c>
      <c r="C93" s="41">
        <f>+GETPIVOTDATA("Value",'Pivot_Okun''s_Law'!$A$3,"Date",$A93,"Series Name",C$3,"Unit Name",C$4,"Frequency Name",$B$2)</f>
        <v>-0.19052353271337141</v>
      </c>
      <c r="D93" s="41">
        <f>+GETPIVOTDATA("Value",'Pivot_Okun''s_Law'!$A$3,"Date",$A93,"Series Name",D$3,"Unit Name",D$4,"Frequency Name",$B$2)</f>
        <v>4.3612397745461591</v>
      </c>
      <c r="E93" s="41">
        <f>+GETPIVOTDATA("Value",'Pivot_Okun''s_Law'!$A$3,"Date",$A93,"Series Name",E$3,"Unit Name",E$4,"Frequency Name",$B$2)</f>
        <v>-0.10000000000000053</v>
      </c>
    </row>
    <row r="94" spans="1:5" x14ac:dyDescent="0.2">
      <c r="A94" s="11">
        <v>26390</v>
      </c>
      <c r="B94" s="41">
        <f>+GETPIVOTDATA("Value",'Pivot_Okun''s_Law'!$A$3,"Date",$A94,"Series Name",B$3,"Unit Name",B$4,"Frequency Name",$B$2)</f>
        <v>-0.32569055557250959</v>
      </c>
      <c r="C94" s="41">
        <f>+GETPIVOTDATA("Value",'Pivot_Okun''s_Law'!$A$3,"Date",$A94,"Series Name",C$3,"Unit Name",C$4,"Frequency Name",$B$2)</f>
        <v>1.2599470457122841</v>
      </c>
      <c r="D94" s="41">
        <f>+GETPIVOTDATA("Value",'Pivot_Okun''s_Law'!$A$3,"Date",$A94,"Series Name",D$3,"Unit Name",D$4,"Frequency Name",$B$2)</f>
        <v>6.143536203255243</v>
      </c>
      <c r="E94" s="41">
        <f>+GETPIVOTDATA("Value",'Pivot_Okun''s_Law'!$A$3,"Date",$A94,"Series Name",E$3,"Unit Name",E$4,"Frequency Name",$B$2)</f>
        <v>-9.9999999999999645E-2</v>
      </c>
    </row>
    <row r="95" spans="1:5" x14ac:dyDescent="0.2">
      <c r="A95" s="11">
        <v>26481</v>
      </c>
      <c r="B95" s="41">
        <f>+GETPIVOTDATA("Value",'Pivot_Okun''s_Law'!$A$3,"Date",$A95,"Series Name",B$3,"Unit Name",B$4,"Frequency Name",$B$2)</f>
        <v>-0.44131700000000063</v>
      </c>
      <c r="C95" s="41">
        <f>+GETPIVOTDATA("Value",'Pivot_Okun''s_Law'!$A$3,"Date",$A95,"Series Name",C$3,"Unit Name",C$4,"Frequency Name",$B$2)</f>
        <v>1.3921760833924601</v>
      </c>
      <c r="D95" s="41">
        <f>+GETPIVOTDATA("Value",'Pivot_Okun''s_Law'!$A$3,"Date",$A95,"Series Name",D$3,"Unit Name",D$4,"Frequency Name",$B$2)</f>
        <v>0.51040121282208339</v>
      </c>
      <c r="E95" s="41">
        <f>+GETPIVOTDATA("Value",'Pivot_Okun''s_Law'!$A$3,"Date",$A95,"Series Name",E$3,"Unit Name",E$4,"Frequency Name",$B$2)</f>
        <v>-0.10000000000000053</v>
      </c>
    </row>
    <row r="96" spans="1:5" x14ac:dyDescent="0.2">
      <c r="A96" s="11">
        <v>26573</v>
      </c>
      <c r="B96" s="41">
        <f>+GETPIVOTDATA("Value",'Pivot_Okun''s_Law'!$A$3,"Date",$A96,"Series Name",B$3,"Unit Name",B$4,"Frequency Name",$B$2)</f>
        <v>-0.65670599999999979</v>
      </c>
      <c r="C96" s="41">
        <f>+GETPIVOTDATA("Value",'Pivot_Okun''s_Law'!$A$3,"Date",$A96,"Series Name",C$3,"Unit Name",C$4,"Frequency Name",$B$2)</f>
        <v>2.2460005792741322</v>
      </c>
      <c r="D96" s="41">
        <f>+GETPIVOTDATA("Value",'Pivot_Okun''s_Law'!$A$3,"Date",$A96,"Series Name",D$3,"Unit Name",D$4,"Frequency Name",$B$2)</f>
        <v>3.5573618074228373</v>
      </c>
      <c r="E96" s="41">
        <f>+GETPIVOTDATA("Value",'Pivot_Okun''s_Law'!$A$3,"Date",$A96,"Series Name",E$3,"Unit Name",E$4,"Frequency Name",$B$2)</f>
        <v>-0.19999999999999929</v>
      </c>
    </row>
    <row r="97" spans="1:5" x14ac:dyDescent="0.2">
      <c r="A97" s="11">
        <v>26665</v>
      </c>
      <c r="B97" s="41">
        <f>+GETPIVOTDATA("Value",'Pivot_Okun''s_Law'!$A$3,"Date",$A97,"Series Name",B$3,"Unit Name",B$4,"Frequency Name",$B$2)</f>
        <v>-1.1717453956604</v>
      </c>
      <c r="C97" s="41">
        <f>+GETPIVOTDATA("Value",'Pivot_Okun''s_Law'!$A$3,"Date",$A97,"Series Name",C$3,"Unit Name",C$4,"Frequency Name",$B$2)</f>
        <v>3.9083038130244274</v>
      </c>
      <c r="D97" s="41">
        <f>+GETPIVOTDATA("Value",'Pivot_Okun''s_Law'!$A$3,"Date",$A97,"Series Name",D$3,"Unit Name",D$4,"Frequency Name",$B$2)</f>
        <v>6.9155991260497123</v>
      </c>
      <c r="E97" s="41">
        <f>+GETPIVOTDATA("Value",'Pivot_Okun''s_Law'!$A$3,"Date",$A97,"Series Name",E$3,"Unit Name",E$4,"Frequency Name",$B$2)</f>
        <v>-0.5</v>
      </c>
    </row>
    <row r="98" spans="1:5" x14ac:dyDescent="0.2">
      <c r="A98" s="11">
        <v>26755</v>
      </c>
      <c r="B98" s="41">
        <f>+GETPIVOTDATA("Value",'Pivot_Okun''s_Law'!$A$3,"Date",$A98,"Series Name",B$3,"Unit Name",B$4,"Frequency Name",$B$2)</f>
        <v>-1.1863349999999997</v>
      </c>
      <c r="C98" s="41">
        <f>+GETPIVOTDATA("Value",'Pivot_Okun''s_Law'!$A$3,"Date",$A98,"Series Name",C$3,"Unit Name",C$4,"Frequency Name",$B$2)</f>
        <v>4.1411741107454381</v>
      </c>
      <c r="D98" s="41">
        <f>+GETPIVOTDATA("Value",'Pivot_Okun''s_Law'!$A$3,"Date",$A98,"Series Name",D$3,"Unit Name",D$4,"Frequency Name",$B$2)</f>
        <v>0.90429294806004457</v>
      </c>
      <c r="E98" s="41">
        <f>+GETPIVOTDATA("Value",'Pivot_Okun''s_Law'!$A$3,"Date",$A98,"Series Name",E$3,"Unit Name",E$4,"Frequency Name",$B$2)</f>
        <v>0</v>
      </c>
    </row>
    <row r="99" spans="1:5" x14ac:dyDescent="0.2">
      <c r="A99" s="11">
        <v>26846</v>
      </c>
      <c r="B99" s="41">
        <f>+GETPIVOTDATA("Value",'Pivot_Okun''s_Law'!$A$3,"Date",$A99,"Series Name",B$3,"Unit Name",B$4,"Frequency Name",$B$2)</f>
        <v>-1.3003866195678704</v>
      </c>
      <c r="C99" s="41">
        <f>+GETPIVOTDATA("Value",'Pivot_Okun''s_Law'!$A$3,"Date",$A99,"Series Name",C$3,"Unit Name",C$4,"Frequency Name",$B$2)</f>
        <v>2.7041545907284359</v>
      </c>
      <c r="D99" s="41">
        <f>+GETPIVOTDATA("Value",'Pivot_Okun''s_Law'!$A$3,"Date",$A99,"Series Name",D$3,"Unit Name",D$4,"Frequency Name",$B$2)</f>
        <v>-5.6092070751838072</v>
      </c>
      <c r="E99" s="41">
        <f>+GETPIVOTDATA("Value",'Pivot_Okun''s_Law'!$A$3,"Date",$A99,"Series Name",E$3,"Unit Name",E$4,"Frequency Name",$B$2)</f>
        <v>-0.10000000000000053</v>
      </c>
    </row>
    <row r="100" spans="1:5" x14ac:dyDescent="0.2">
      <c r="A100" s="11">
        <v>26938</v>
      </c>
      <c r="B100" s="41">
        <f>+GETPIVOTDATA("Value",'Pivot_Okun''s_Law'!$A$3,"Date",$A100,"Series Name",B$3,"Unit Name",B$4,"Frequency Name",$B$2)</f>
        <v>-1.3138305664062502</v>
      </c>
      <c r="C100" s="41">
        <f>+GETPIVOTDATA("Value",'Pivot_Okun''s_Law'!$A$3,"Date",$A100,"Series Name",C$3,"Unit Name",C$4,"Frequency Name",$B$2)</f>
        <v>2.7768868814672443</v>
      </c>
      <c r="D100" s="41">
        <f>+GETPIVOTDATA("Value",'Pivot_Okun''s_Law'!$A$3,"Date",$A100,"Series Name",D$3,"Unit Name",D$4,"Frequency Name",$B$2)</f>
        <v>0.34233002248645539</v>
      </c>
      <c r="E100" s="41">
        <f>+GETPIVOTDATA("Value",'Pivot_Okun''s_Law'!$A$3,"Date",$A100,"Series Name",E$3,"Unit Name",E$4,"Frequency Name",$B$2)</f>
        <v>0</v>
      </c>
    </row>
    <row r="101" spans="1:5" x14ac:dyDescent="0.2">
      <c r="A101" s="11">
        <v>27030</v>
      </c>
      <c r="B101" s="41">
        <f>+GETPIVOTDATA("Value",'Pivot_Okun''s_Law'!$A$3,"Date",$A101,"Series Name",B$3,"Unit Name",B$4,"Frequency Name",$B$2)</f>
        <v>-1.0266164779663001</v>
      </c>
      <c r="C101" s="41">
        <f>+GETPIVOTDATA("Value",'Pivot_Okun''s_Law'!$A$3,"Date",$A101,"Series Name",C$3,"Unit Name",C$4,"Frequency Name",$B$2)</f>
        <v>1.0008174160035299</v>
      </c>
      <c r="D101" s="41">
        <f>+GETPIVOTDATA("Value",'Pivot_Okun''s_Law'!$A$3,"Date",$A101,"Series Name",D$3,"Unit Name",D$4,"Frequency Name",$B$2)</f>
        <v>-6.9817164131321405</v>
      </c>
      <c r="E101" s="41">
        <f>+GETPIVOTDATA("Value",'Pivot_Okun''s_Law'!$A$3,"Date",$A101,"Series Name",E$3,"Unit Name",E$4,"Frequency Name",$B$2)</f>
        <v>0.29999999999999982</v>
      </c>
    </row>
    <row r="102" spans="1:5" x14ac:dyDescent="0.2">
      <c r="A102" s="11">
        <v>27120</v>
      </c>
      <c r="B102" s="41">
        <f>+GETPIVOTDATA("Value",'Pivot_Okun''s_Law'!$A$3,"Date",$A102,"Series Name",B$3,"Unit Name",B$4,"Frequency Name",$B$2)</f>
        <v>-0.93871500000000019</v>
      </c>
      <c r="C102" s="41">
        <f>+GETPIVOTDATA("Value",'Pivot_Okun''s_Law'!$A$3,"Date",$A102,"Series Name",C$3,"Unit Name",C$4,"Frequency Name",$B$2)</f>
        <v>0.35163159684268308</v>
      </c>
      <c r="D102" s="41">
        <f>+GETPIVOTDATA("Value",'Pivot_Okun''s_Law'!$A$3,"Date",$A102,"Series Name",D$3,"Unit Name",D$4,"Frequency Name",$B$2)</f>
        <v>-2.5919773141300348</v>
      </c>
      <c r="E102" s="41">
        <f>+GETPIVOTDATA("Value",'Pivot_Okun''s_Law'!$A$3,"Date",$A102,"Series Name",E$3,"Unit Name",E$4,"Frequency Name",$B$2)</f>
        <v>0.10000000000000053</v>
      </c>
    </row>
    <row r="103" spans="1:5" x14ac:dyDescent="0.2">
      <c r="A103" s="11">
        <v>27211</v>
      </c>
      <c r="B103" s="41">
        <f>+GETPIVOTDATA("Value",'Pivot_Okun''s_Law'!$A$3,"Date",$A103,"Series Name",B$3,"Unit Name",B$4,"Frequency Name",$B$2)</f>
        <v>-0.55011453628540075</v>
      </c>
      <c r="C103" s="41">
        <f>+GETPIVOTDATA("Value",'Pivot_Okun''s_Law'!$A$3,"Date",$A103,"Series Name",C$3,"Unit Name",C$4,"Frequency Name",$B$2)</f>
        <v>-1.4524698762595545</v>
      </c>
      <c r="D103" s="41">
        <f>+GETPIVOTDATA("Value",'Pivot_Okun''s_Law'!$A$3,"Date",$A103,"Series Name",D$3,"Unit Name",D$4,"Frequency Name",$B$2)</f>
        <v>-7.2179159507155557</v>
      </c>
      <c r="E103" s="41">
        <f>+GETPIVOTDATA("Value",'Pivot_Okun''s_Law'!$A$3,"Date",$A103,"Series Name",E$3,"Unit Name",E$4,"Frequency Name",$B$2)</f>
        <v>0.39999999999999947</v>
      </c>
    </row>
    <row r="104" spans="1:5" x14ac:dyDescent="0.2">
      <c r="A104" s="11">
        <v>27303</v>
      </c>
      <c r="B104" s="41">
        <f>+GETPIVOTDATA("Value",'Pivot_Okun''s_Law'!$A$3,"Date",$A104,"Series Name",B$3,"Unit Name",B$4,"Frequency Name",$B$2)</f>
        <v>0.43918046951293999</v>
      </c>
      <c r="C104" s="41">
        <f>+GETPIVOTDATA("Value",'Pivot_Okun''s_Law'!$A$3,"Date",$A104,"Series Name",C$3,"Unit Name",C$4,"Frequency Name",$B$2)</f>
        <v>-2.6634186009651395</v>
      </c>
      <c r="D104" s="41">
        <f>+GETPIVOTDATA("Value",'Pivot_Okun''s_Law'!$A$3,"Date",$A104,"Series Name",D$3,"Unit Name",D$4,"Frequency Name",$B$2)</f>
        <v>-4.9470673274187291</v>
      </c>
      <c r="E104" s="41">
        <f>+GETPIVOTDATA("Value",'Pivot_Okun''s_Law'!$A$3,"Date",$A104,"Series Name",E$3,"Unit Name",E$4,"Frequency Name",$B$2)</f>
        <v>1</v>
      </c>
    </row>
    <row r="105" spans="1:5" x14ac:dyDescent="0.2">
      <c r="A105" s="11">
        <v>27395</v>
      </c>
      <c r="B105" s="41">
        <f>+GETPIVOTDATA("Value",'Pivot_Okun''s_Law'!$A$3,"Date",$A105,"Series Name",B$3,"Unit Name",B$4,"Frequency Name",$B$2)</f>
        <v>2.1291560000000009</v>
      </c>
      <c r="C105" s="41">
        <f>+GETPIVOTDATA("Value",'Pivot_Okun''s_Law'!$A$3,"Date",$A105,"Series Name",C$3,"Unit Name",C$4,"Frequency Name",$B$2)</f>
        <v>-4.6337734042229739</v>
      </c>
      <c r="D105" s="41">
        <f>+GETPIVOTDATA("Value",'Pivot_Okun''s_Law'!$A$3,"Date",$A105,"Series Name",D$3,"Unit Name",D$4,"Frequency Name",$B$2)</f>
        <v>-8.1340974712669158</v>
      </c>
      <c r="E105" s="41">
        <f>+GETPIVOTDATA("Value",'Pivot_Okun''s_Law'!$A$3,"Date",$A105,"Series Name",E$3,"Unit Name",E$4,"Frequency Name",$B$2)</f>
        <v>1.7000000000000011</v>
      </c>
    </row>
    <row r="106" spans="1:5" x14ac:dyDescent="0.2">
      <c r="A106" s="11">
        <v>27485</v>
      </c>
      <c r="B106" s="41">
        <f>+GETPIVOTDATA("Value",'Pivot_Okun''s_Law'!$A$3,"Date",$A106,"Series Name",B$3,"Unit Name",B$4,"Frequency Name",$B$2)</f>
        <v>2.7197910000000007</v>
      </c>
      <c r="C106" s="41">
        <f>+GETPIVOTDATA("Value",'Pivot_Okun''s_Law'!$A$3,"Date",$A106,"Series Name",C$3,"Unit Name",C$4,"Frequency Name",$B$2)</f>
        <v>-4.7153594084278332</v>
      </c>
      <c r="D106" s="41">
        <f>+GETPIVOTDATA("Value",'Pivot_Okun''s_Law'!$A$3,"Date",$A106,"Series Name",D$3,"Unit Name",D$4,"Frequency Name",$B$2)</f>
        <v>-0.34244229501158285</v>
      </c>
      <c r="E106" s="41">
        <f>+GETPIVOTDATA("Value",'Pivot_Okun''s_Law'!$A$3,"Date",$A106,"Series Name",E$3,"Unit Name",E$4,"Frequency Name",$B$2)</f>
        <v>0.59999999999999964</v>
      </c>
    </row>
    <row r="107" spans="1:5" x14ac:dyDescent="0.2">
      <c r="A107" s="11">
        <v>27576</v>
      </c>
      <c r="B107" s="41">
        <f>+GETPIVOTDATA("Value",'Pivot_Okun''s_Law'!$A$3,"Date",$A107,"Series Name",B$3,"Unit Name",B$4,"Frequency Name",$B$2)</f>
        <v>2.3110660000000003</v>
      </c>
      <c r="C107" s="41">
        <f>+GETPIVOTDATA("Value",'Pivot_Okun''s_Law'!$A$3,"Date",$A107,"Series Name",C$3,"Unit Name",C$4,"Frequency Name",$B$2)</f>
        <v>-3.8402904036942687</v>
      </c>
      <c r="D107" s="41">
        <f>+GETPIVOTDATA("Value",'Pivot_Okun''s_Law'!$A$3,"Date",$A107,"Series Name",D$3,"Unit Name",D$4,"Frequency Name",$B$2)</f>
        <v>3.8169011416850189</v>
      </c>
      <c r="E107" s="41">
        <f>+GETPIVOTDATA("Value",'Pivot_Okun''s_Law'!$A$3,"Date",$A107,"Series Name",E$3,"Unit Name",E$4,"Frequency Name",$B$2)</f>
        <v>-0.40000000000000036</v>
      </c>
    </row>
    <row r="108" spans="1:5" x14ac:dyDescent="0.2">
      <c r="A108" s="11">
        <v>27668</v>
      </c>
      <c r="B108" s="41">
        <f>+GETPIVOTDATA("Value",'Pivot_Okun''s_Law'!$A$3,"Date",$A108,"Series Name",B$3,"Unit Name",B$4,"Frequency Name",$B$2)</f>
        <v>2.1029675483703709</v>
      </c>
      <c r="C108" s="41">
        <f>+GETPIVOTDATA("Value",'Pivot_Okun''s_Law'!$A$3,"Date",$A108,"Series Name",C$3,"Unit Name",C$4,"Frequency Name",$B$2)</f>
        <v>-3.2971172433449381</v>
      </c>
      <c r="D108" s="41">
        <f>+GETPIVOTDATA("Value",'Pivot_Okun''s_Law'!$A$3,"Date",$A108,"Series Name",D$3,"Unit Name",D$4,"Frequency Name",$B$2)</f>
        <v>2.3521757310572218</v>
      </c>
      <c r="E108" s="41">
        <f>+GETPIVOTDATA("Value",'Pivot_Okun''s_Law'!$A$3,"Date",$A108,"Series Name",E$3,"Unit Name",E$4,"Frequency Name",$B$2)</f>
        <v>-0.19999999999999929</v>
      </c>
    </row>
    <row r="109" spans="1:5" x14ac:dyDescent="0.2">
      <c r="A109" s="11">
        <v>27760</v>
      </c>
      <c r="B109" s="41">
        <f>+GETPIVOTDATA("Value",'Pivot_Okun''s_Law'!$A$3,"Date",$A109,"Series Name",B$3,"Unit Name",B$4,"Frequency Name",$B$2)</f>
        <v>1.4954910000000003</v>
      </c>
      <c r="C109" s="41">
        <f>+GETPIVOTDATA("Value",'Pivot_Okun''s_Law'!$A$3,"Date",$A109,"Series Name",C$3,"Unit Name",C$4,"Frequency Name",$B$2)</f>
        <v>-1.8731214205321534</v>
      </c>
      <c r="D109" s="41">
        <f>+GETPIVOTDATA("Value",'Pivot_Okun''s_Law'!$A$3,"Date",$A109,"Series Name",D$3,"Unit Name",D$4,"Frequency Name",$B$2)</f>
        <v>6.2020645686134337</v>
      </c>
      <c r="E109" s="41">
        <f>+GETPIVOTDATA("Value",'Pivot_Okun''s_Law'!$A$3,"Date",$A109,"Series Name",E$3,"Unit Name",E$4,"Frequency Name",$B$2)</f>
        <v>-0.60000000000000053</v>
      </c>
    </row>
    <row r="110" spans="1:5" x14ac:dyDescent="0.2">
      <c r="A110" s="11">
        <v>27851</v>
      </c>
      <c r="B110" s="41">
        <f>+GETPIVOTDATA("Value",'Pivot_Okun''s_Law'!$A$3,"Date",$A110,"Series Name",B$3,"Unit Name",B$4,"Frequency Name",$B$2)</f>
        <v>1.3886419999999999</v>
      </c>
      <c r="C110" s="41">
        <f>+GETPIVOTDATA("Value",'Pivot_Okun''s_Law'!$A$3,"Date",$A110,"Series Name",C$3,"Unit Name",C$4,"Frequency Name",$B$2)</f>
        <v>-1.9079148237899246</v>
      </c>
      <c r="D110" s="41">
        <f>+GETPIVOTDATA("Value",'Pivot_Okun''s_Law'!$A$3,"Date",$A110,"Series Name",D$3,"Unit Name",D$4,"Frequency Name",$B$2)</f>
        <v>-0.11209085247745598</v>
      </c>
      <c r="E110" s="41">
        <f>+GETPIVOTDATA("Value",'Pivot_Okun''s_Law'!$A$3,"Date",$A110,"Series Name",E$3,"Unit Name",E$4,"Frequency Name",$B$2)</f>
        <v>-0.10000000000000053</v>
      </c>
    </row>
    <row r="111" spans="1:5" x14ac:dyDescent="0.2">
      <c r="A111" s="11">
        <v>27942</v>
      </c>
      <c r="B111" s="41">
        <f>+GETPIVOTDATA("Value",'Pivot_Okun''s_Law'!$A$3,"Date",$A111,"Series Name",B$3,"Unit Name",B$4,"Frequency Name",$B$2)</f>
        <v>1.482437</v>
      </c>
      <c r="C111" s="41">
        <f>+GETPIVOTDATA("Value",'Pivot_Okun''s_Law'!$A$3,"Date",$A111,"Series Name",C$3,"Unit Name",C$4,"Frequency Name",$B$2)</f>
        <v>-2.1387499335714488</v>
      </c>
      <c r="D111" s="41">
        <f>+GETPIVOTDATA("Value",'Pivot_Okun''s_Law'!$A$3,"Date",$A111,"Series Name",D$3,"Unit Name",D$4,"Frequency Name",$B$2)</f>
        <v>-0.97544260688953344</v>
      </c>
      <c r="E111" s="41">
        <f>+GETPIVOTDATA("Value",'Pivot_Okun''s_Law'!$A$3,"Date",$A111,"Series Name",E$3,"Unit Name",E$4,"Frequency Name",$B$2)</f>
        <v>0.10000000000000053</v>
      </c>
    </row>
    <row r="112" spans="1:5" x14ac:dyDescent="0.2">
      <c r="A112" s="11">
        <v>28034</v>
      </c>
      <c r="B112" s="41">
        <f>+GETPIVOTDATA("Value",'Pivot_Okun''s_Law'!$A$3,"Date",$A112,"Series Name",B$3,"Unit Name",B$4,"Frequency Name",$B$2)</f>
        <v>1.5769009999999994</v>
      </c>
      <c r="C112" s="41">
        <f>+GETPIVOTDATA("Value",'Pivot_Okun''s_Law'!$A$3,"Date",$A112,"Series Name",C$3,"Unit Name",C$4,"Frequency Name",$B$2)</f>
        <v>-2.2030119951419014</v>
      </c>
      <c r="D112" s="41">
        <f>+GETPIVOTDATA("Value",'Pivot_Okun''s_Law'!$A$3,"Date",$A112,"Series Name",D$3,"Unit Name",D$4,"Frequency Name",$B$2)</f>
        <v>-0.2926800695481151</v>
      </c>
      <c r="E112" s="41">
        <f>+GETPIVOTDATA("Value",'Pivot_Okun''s_Law'!$A$3,"Date",$A112,"Series Name",E$3,"Unit Name",E$4,"Frequency Name",$B$2)</f>
        <v>9.9999999999999645E-2</v>
      </c>
    </row>
    <row r="113" spans="1:5" x14ac:dyDescent="0.2">
      <c r="A113" s="11">
        <v>28126</v>
      </c>
      <c r="B113" s="41">
        <f>+GETPIVOTDATA("Value",'Pivot_Okun''s_Law'!$A$3,"Date",$A113,"Series Name",B$3,"Unit Name",B$4,"Frequency Name",$B$2)</f>
        <v>1.2720690000000001</v>
      </c>
      <c r="C113" s="41">
        <f>+GETPIVOTDATA("Value",'Pivot_Okun''s_Law'!$A$3,"Date",$A113,"Series Name",C$3,"Unit Name",C$4,"Frequency Name",$B$2)</f>
        <v>-1.837689705077461</v>
      </c>
      <c r="D113" s="41">
        <f>+GETPIVOTDATA("Value",'Pivot_Okun''s_Law'!$A$3,"Date",$A113,"Series Name",D$3,"Unit Name",D$4,"Frequency Name",$B$2)</f>
        <v>1.5218266690769822</v>
      </c>
      <c r="E113" s="41">
        <f>+GETPIVOTDATA("Value",'Pivot_Okun''s_Law'!$A$3,"Date",$A113,"Series Name",E$3,"Unit Name",E$4,"Frequency Name",$B$2)</f>
        <v>-0.29999999999999982</v>
      </c>
    </row>
    <row r="114" spans="1:5" x14ac:dyDescent="0.2">
      <c r="A114" s="11">
        <v>28216</v>
      </c>
      <c r="B114" s="41">
        <f>+GETPIVOTDATA("Value",'Pivot_Okun''s_Law'!$A$3,"Date",$A114,"Series Name",B$3,"Unit Name",B$4,"Frequency Name",$B$2)</f>
        <v>0.86798343658447941</v>
      </c>
      <c r="C114" s="41">
        <f>+GETPIVOTDATA("Value",'Pivot_Okun''s_Law'!$A$3,"Date",$A114,"Series Name",C$3,"Unit Name",C$4,"Frequency Name",$B$2)</f>
        <v>-0.74762426964255502</v>
      </c>
      <c r="D114" s="41">
        <f>+GETPIVOTDATA("Value",'Pivot_Okun''s_Law'!$A$3,"Date",$A114,"Series Name",D$3,"Unit Name",D$4,"Frequency Name",$B$2)</f>
        <v>4.6699268956570767</v>
      </c>
      <c r="E114" s="41">
        <f>+GETPIVOTDATA("Value",'Pivot_Okun''s_Law'!$A$3,"Date",$A114,"Series Name",E$3,"Unit Name",E$4,"Frequency Name",$B$2)</f>
        <v>-0.40000000000000036</v>
      </c>
    </row>
    <row r="115" spans="1:5" x14ac:dyDescent="0.2">
      <c r="A115" s="11">
        <v>28307</v>
      </c>
      <c r="B115" s="41">
        <f>+GETPIVOTDATA("Value",'Pivot_Okun''s_Law'!$A$3,"Date",$A115,"Series Name",B$3,"Unit Name",B$4,"Frequency Name",$B$2)</f>
        <v>0.66469100000000036</v>
      </c>
      <c r="C115" s="41">
        <f>+GETPIVOTDATA("Value",'Pivot_Okun''s_Law'!$A$3,"Date",$A115,"Series Name",C$3,"Unit Name",C$4,"Frequency Name",$B$2)</f>
        <v>0.21242206981768597</v>
      </c>
      <c r="D115" s="41">
        <f>+GETPIVOTDATA("Value",'Pivot_Okun''s_Law'!$A$3,"Date",$A115,"Series Name",D$3,"Unit Name",D$4,"Frequency Name",$B$2)</f>
        <v>4.0471329892163004</v>
      </c>
      <c r="E115" s="41">
        <f>+GETPIVOTDATA("Value",'Pivot_Okun''s_Law'!$A$3,"Date",$A115,"Series Name",E$3,"Unit Name",E$4,"Frequency Name",$B$2)</f>
        <v>-0.19999999999999929</v>
      </c>
    </row>
    <row r="116" spans="1:5" x14ac:dyDescent="0.2">
      <c r="A116" s="11">
        <v>28399</v>
      </c>
      <c r="B116" s="41">
        <f>+GETPIVOTDATA("Value",'Pivot_Okun''s_Law'!$A$3,"Date",$A116,"Series Name",B$3,"Unit Name",B$4,"Frequency Name",$B$2)</f>
        <v>0.46224299999999996</v>
      </c>
      <c r="C116" s="41">
        <f>+GETPIVOTDATA("Value",'Pivot_Okun''s_Law'!$A$3,"Date",$A116,"Series Name",C$3,"Unit Name",C$4,"Frequency Name",$B$2)</f>
        <v>-0.62370360688813742</v>
      </c>
      <c r="D116" s="41">
        <f>+GETPIVOTDATA("Value",'Pivot_Okun''s_Law'!$A$3,"Date",$A116,"Series Name",D$3,"Unit Name",D$4,"Frequency Name",$B$2)</f>
        <v>-3.4164497423736062</v>
      </c>
      <c r="E116" s="41">
        <f>+GETPIVOTDATA("Value",'Pivot_Okun''s_Law'!$A$3,"Date",$A116,"Series Name",E$3,"Unit Name",E$4,"Frequency Name",$B$2)</f>
        <v>-0.20000000000000018</v>
      </c>
    </row>
    <row r="117" spans="1:5" x14ac:dyDescent="0.2">
      <c r="A117" s="11">
        <v>28491</v>
      </c>
      <c r="B117" s="41">
        <f>+GETPIVOTDATA("Value",'Pivot_Okun''s_Law'!$A$3,"Date",$A117,"Series Name",B$3,"Unit Name",B$4,"Frequency Name",$B$2)</f>
        <v>6.0688999999999993E-2</v>
      </c>
      <c r="C117" s="41">
        <f>+GETPIVOTDATA("Value",'Pivot_Okun''s_Law'!$A$3,"Date",$A117,"Series Name",C$3,"Unit Name",C$4,"Frequency Name",$B$2)</f>
        <v>-1.1534163145517917</v>
      </c>
      <c r="D117" s="41">
        <f>+GETPIVOTDATA("Value",'Pivot_Okun''s_Law'!$A$3,"Date",$A117,"Series Name",D$3,"Unit Name",D$4,"Frequency Name",$B$2)</f>
        <v>-2.1741657226621927</v>
      </c>
      <c r="E117" s="41">
        <f>+GETPIVOTDATA("Value",'Pivot_Okun''s_Law'!$A$3,"Date",$A117,"Series Name",E$3,"Unit Name",E$4,"Frequency Name",$B$2)</f>
        <v>-0.40000000000000036</v>
      </c>
    </row>
    <row r="118" spans="1:5" x14ac:dyDescent="0.2">
      <c r="A118" s="11">
        <v>28581</v>
      </c>
      <c r="B118" s="41">
        <f>+GETPIVOTDATA("Value",'Pivot_Okun''s_Law'!$A$3,"Date",$A118,"Series Name",B$3,"Unit Name",B$4,"Frequency Name",$B$2)</f>
        <v>-0.23992699999999978</v>
      </c>
      <c r="C118" s="41">
        <f>+GETPIVOTDATA("Value",'Pivot_Okun''s_Law'!$A$3,"Date",$A118,"Series Name",C$3,"Unit Name",C$4,"Frequency Name",$B$2)</f>
        <v>1.7841268482832406</v>
      </c>
      <c r="D118" s="41">
        <f>+GETPIVOTDATA("Value",'Pivot_Okun''s_Law'!$A$3,"Date",$A118,"Series Name",D$3,"Unit Name",D$4,"Frequency Name",$B$2)</f>
        <v>12.885894439401852</v>
      </c>
      <c r="E118" s="41">
        <f>+GETPIVOTDATA("Value",'Pivot_Okun''s_Law'!$A$3,"Date",$A118,"Series Name",E$3,"Unit Name",E$4,"Frequency Name",$B$2)</f>
        <v>-0.29999999999999982</v>
      </c>
    </row>
    <row r="119" spans="1:5" x14ac:dyDescent="0.2">
      <c r="A119" s="11">
        <v>28672</v>
      </c>
      <c r="B119" s="41">
        <f>+GETPIVOTDATA("Value",'Pivot_Okun''s_Law'!$A$3,"Date",$A119,"Series Name",B$3,"Unit Name",B$4,"Frequency Name",$B$2)</f>
        <v>-0.23957443237303977</v>
      </c>
      <c r="C119" s="41">
        <f>+GETPIVOTDATA("Value",'Pivot_Okun''s_Law'!$A$3,"Date",$A119,"Series Name",C$3,"Unit Name",C$4,"Frequency Name",$B$2)</f>
        <v>1.9075201032937805</v>
      </c>
      <c r="D119" s="41">
        <f>+GETPIVOTDATA("Value",'Pivot_Okun''s_Law'!$A$3,"Date",$A119,"Series Name",D$3,"Unit Name",D$4,"Frequency Name",$B$2)</f>
        <v>0.51910524123709045</v>
      </c>
      <c r="E119" s="41">
        <f>+GETPIVOTDATA("Value",'Pivot_Okun''s_Law'!$A$3,"Date",$A119,"Series Name",E$3,"Unit Name",E$4,"Frequency Name",$B$2)</f>
        <v>0</v>
      </c>
    </row>
    <row r="120" spans="1:5" x14ac:dyDescent="0.2">
      <c r="A120" s="11">
        <v>28764</v>
      </c>
      <c r="B120" s="41">
        <f>+GETPIVOTDATA("Value",'Pivot_Okun''s_Law'!$A$3,"Date",$A120,"Series Name",B$3,"Unit Name",B$4,"Frequency Name",$B$2)</f>
        <v>-0.33823451995848952</v>
      </c>
      <c r="C120" s="41">
        <f>+GETPIVOTDATA("Value",'Pivot_Okun''s_Law'!$A$3,"Date",$A120,"Series Name",C$3,"Unit Name",C$4,"Frequency Name",$B$2)</f>
        <v>2.3626147861104396</v>
      </c>
      <c r="D120" s="41">
        <f>+GETPIVOTDATA("Value",'Pivot_Okun''s_Law'!$A$3,"Date",$A120,"Series Name",D$3,"Unit Name",D$4,"Frequency Name",$B$2)</f>
        <v>1.8775717449648628</v>
      </c>
      <c r="E120" s="41">
        <f>+GETPIVOTDATA("Value",'Pivot_Okun''s_Law'!$A$3,"Date",$A120,"Series Name",E$3,"Unit Name",E$4,"Frequency Name",$B$2)</f>
        <v>-9.9999999999999645E-2</v>
      </c>
    </row>
    <row r="121" spans="1:5" x14ac:dyDescent="0.2">
      <c r="A121" s="11">
        <v>28856</v>
      </c>
      <c r="B121" s="41">
        <f>+GETPIVOTDATA("Value",'Pivot_Okun''s_Law'!$A$3,"Date",$A121,"Series Name",B$3,"Unit Name",B$4,"Frequency Name",$B$2)</f>
        <v>-0.33590946197508931</v>
      </c>
      <c r="C121" s="41">
        <f>+GETPIVOTDATA("Value",'Pivot_Okun''s_Law'!$A$3,"Date",$A121,"Series Name",C$3,"Unit Name",C$4,"Frequency Name",$B$2)</f>
        <v>1.6202217870227686</v>
      </c>
      <c r="D121" s="41">
        <f>+GETPIVOTDATA("Value",'Pivot_Okun''s_Law'!$A$3,"Date",$A121,"Series Name",D$3,"Unit Name",D$4,"Frequency Name",$B$2)</f>
        <v>-2.9959982299918479</v>
      </c>
      <c r="E121" s="41">
        <f>+GETPIVOTDATA("Value",'Pivot_Okun''s_Law'!$A$3,"Date",$A121,"Series Name",E$3,"Unit Name",E$4,"Frequency Name",$B$2)</f>
        <v>0</v>
      </c>
    </row>
    <row r="122" spans="1:5" x14ac:dyDescent="0.2">
      <c r="A122" s="11">
        <v>28946</v>
      </c>
      <c r="B122" s="41">
        <f>+GETPIVOTDATA("Value",'Pivot_Okun''s_Law'!$A$3,"Date",$A122,"Series Name",B$3,"Unit Name",B$4,"Frequency Name",$B$2)</f>
        <v>-0.53261700000000012</v>
      </c>
      <c r="C122" s="41">
        <f>+GETPIVOTDATA("Value",'Pivot_Okun''s_Law'!$A$3,"Date",$A122,"Series Name",C$3,"Unit Name",C$4,"Frequency Name",$B$2)</f>
        <v>0.85085904307462545</v>
      </c>
      <c r="D122" s="41">
        <f>+GETPIVOTDATA("Value",'Pivot_Okun''s_Law'!$A$3,"Date",$A122,"Series Name",D$3,"Unit Name",D$4,"Frequency Name",$B$2)</f>
        <v>-3.1274490097051637</v>
      </c>
      <c r="E122" s="41">
        <f>+GETPIVOTDATA("Value",'Pivot_Okun''s_Law'!$A$3,"Date",$A122,"Series Name",E$3,"Unit Name",E$4,"Frequency Name",$B$2)</f>
        <v>-0.20000000000000018</v>
      </c>
    </row>
    <row r="123" spans="1:5" x14ac:dyDescent="0.2">
      <c r="A123" s="11">
        <v>29037</v>
      </c>
      <c r="B123" s="41">
        <f>+GETPIVOTDATA("Value",'Pivot_Okun''s_Law'!$A$3,"Date",$A123,"Series Name",B$3,"Unit Name",B$4,"Frequency Name",$B$2)</f>
        <v>-0.32839355468749964</v>
      </c>
      <c r="C123" s="41">
        <f>+GETPIVOTDATA("Value",'Pivot_Okun''s_Law'!$A$3,"Date",$A123,"Series Name",C$3,"Unit Name",C$4,"Frequency Name",$B$2)</f>
        <v>0.77997916190808425</v>
      </c>
      <c r="D123" s="41">
        <f>+GETPIVOTDATA("Value",'Pivot_Okun''s_Law'!$A$3,"Date",$A123,"Series Name",D$3,"Unit Name",D$4,"Frequency Name",$B$2)</f>
        <v>-0.2945720039480042</v>
      </c>
      <c r="E123" s="41">
        <f>+GETPIVOTDATA("Value",'Pivot_Okun''s_Law'!$A$3,"Date",$A123,"Series Name",E$3,"Unit Name",E$4,"Frequency Name",$B$2)</f>
        <v>0.20000000000000018</v>
      </c>
    </row>
    <row r="124" spans="1:5" x14ac:dyDescent="0.2">
      <c r="A124" s="11">
        <v>29129</v>
      </c>
      <c r="B124" s="41">
        <f>+GETPIVOTDATA("Value",'Pivot_Okun''s_Law'!$A$3,"Date",$A124,"Series Name",B$3,"Unit Name",B$4,"Frequency Name",$B$2)</f>
        <v>-0.22329000000000043</v>
      </c>
      <c r="C124" s="41">
        <f>+GETPIVOTDATA("Value",'Pivot_Okun''s_Law'!$A$3,"Date",$A124,"Series Name",C$3,"Unit Name",C$4,"Frequency Name",$B$2)</f>
        <v>0.28119634695047413</v>
      </c>
      <c r="D124" s="41">
        <f>+GETPIVOTDATA("Value",'Pivot_Okun''s_Law'!$A$3,"Date",$A124,"Series Name",D$3,"Unit Name",D$4,"Frequency Name",$B$2)</f>
        <v>-2.0284910232997175</v>
      </c>
      <c r="E124" s="41">
        <f>+GETPIVOTDATA("Value",'Pivot_Okun''s_Law'!$A$3,"Date",$A124,"Series Name",E$3,"Unit Name",E$4,"Frequency Name",$B$2)</f>
        <v>9.9999999999999645E-2</v>
      </c>
    </row>
    <row r="125" spans="1:5" x14ac:dyDescent="0.2">
      <c r="A125" s="11">
        <v>29221</v>
      </c>
      <c r="B125" s="41">
        <f>+GETPIVOTDATA("Value",'Pivot_Okun''s_Law'!$A$3,"Date",$A125,"Series Name",B$3,"Unit Name",B$4,"Frequency Name",$B$2)</f>
        <v>7.6793592789419662E-2</v>
      </c>
      <c r="C125" s="41">
        <f>+GETPIVOTDATA("Value",'Pivot_Okun''s_Law'!$A$3,"Date",$A125,"Series Name",C$3,"Unit Name",C$4,"Frequency Name",$B$2)</f>
        <v>-7.0499945558666344E-2</v>
      </c>
      <c r="D125" s="41">
        <f>+GETPIVOTDATA("Value",'Pivot_Okun''s_Law'!$A$3,"Date",$A125,"Series Name",D$3,"Unit Name",D$4,"Frequency Name",$B$2)</f>
        <v>-1.3973531612019874</v>
      </c>
      <c r="E125" s="41">
        <f>+GETPIVOTDATA("Value",'Pivot_Okun''s_Law'!$A$3,"Date",$A125,"Series Name",E$3,"Unit Name",E$4,"Frequency Name",$B$2)</f>
        <v>0.29999999999999982</v>
      </c>
    </row>
    <row r="126" spans="1:5" x14ac:dyDescent="0.2">
      <c r="A126" s="11">
        <v>29312</v>
      </c>
      <c r="B126" s="41">
        <f>+GETPIVOTDATA("Value",'Pivot_Okun''s_Law'!$A$3,"Date",$A126,"Series Name",B$3,"Unit Name",B$4,"Frequency Name",$B$2)</f>
        <v>1.0855540793122902</v>
      </c>
      <c r="C126" s="41">
        <f>+GETPIVOTDATA("Value",'Pivot_Okun''s_Law'!$A$3,"Date",$A126,"Series Name",C$3,"Unit Name",C$4,"Frequency Name",$B$2)</f>
        <v>-2.7006438333039839</v>
      </c>
      <c r="D126" s="41">
        <f>+GETPIVOTDATA("Value",'Pivot_Okun''s_Law'!$A$3,"Date",$A126,"Series Name",D$3,"Unit Name",D$4,"Frequency Name",$B$2)</f>
        <v>-10.368815445832428</v>
      </c>
      <c r="E126" s="41">
        <f>+GETPIVOTDATA("Value",'Pivot_Okun''s_Law'!$A$3,"Date",$A126,"Series Name",E$3,"Unit Name",E$4,"Frequency Name",$B$2)</f>
        <v>1</v>
      </c>
    </row>
    <row r="127" spans="1:5" x14ac:dyDescent="0.2">
      <c r="A127" s="11">
        <v>29403</v>
      </c>
      <c r="B127" s="41">
        <f>+GETPIVOTDATA("Value",'Pivot_Okun''s_Law'!$A$3,"Date",$A127,"Series Name",B$3,"Unit Name",B$4,"Frequency Name",$B$2)</f>
        <v>1.4943178516935305</v>
      </c>
      <c r="C127" s="41">
        <f>+GETPIVOTDATA("Value",'Pivot_Okun''s_Law'!$A$3,"Date",$A127,"Series Name",C$3,"Unit Name",C$4,"Frequency Name",$B$2)</f>
        <v>-3.2990451384579789</v>
      </c>
      <c r="D127" s="41">
        <f>+GETPIVOTDATA("Value",'Pivot_Okun''s_Law'!$A$3,"Date",$A127,"Series Name",D$3,"Unit Name",D$4,"Frequency Name",$B$2)</f>
        <v>-2.5119078037647231</v>
      </c>
      <c r="E127" s="41">
        <f>+GETPIVOTDATA("Value",'Pivot_Okun''s_Law'!$A$3,"Date",$A127,"Series Name",E$3,"Unit Name",E$4,"Frequency Name",$B$2)</f>
        <v>0.40000000000000036</v>
      </c>
    </row>
    <row r="128" spans="1:5" x14ac:dyDescent="0.2">
      <c r="A128" s="11">
        <v>29495</v>
      </c>
      <c r="B128" s="41">
        <f>+GETPIVOTDATA("Value",'Pivot_Okun''s_Law'!$A$3,"Date",$A128,"Series Name",B$3,"Unit Name",B$4,"Frequency Name",$B$2)</f>
        <v>1.2030905701702501</v>
      </c>
      <c r="C128" s="41">
        <f>+GETPIVOTDATA("Value",'Pivot_Okun''s_Law'!$A$3,"Date",$A128,"Series Name",C$3,"Unit Name",C$4,"Frequency Name",$B$2)</f>
        <v>-2.0042221952270234</v>
      </c>
      <c r="D128" s="41">
        <f>+GETPIVOTDATA("Value",'Pivot_Okun''s_Law'!$A$3,"Date",$A128,"Series Name",D$3,"Unit Name",D$4,"Frequency Name",$B$2)</f>
        <v>5.6078750955905798</v>
      </c>
      <c r="E128" s="41">
        <f>+GETPIVOTDATA("Value",'Pivot_Okun''s_Law'!$A$3,"Date",$A128,"Series Name",E$3,"Unit Name",E$4,"Frequency Name",$B$2)</f>
        <v>-0.29999999999999982</v>
      </c>
    </row>
    <row r="129" spans="1:5" x14ac:dyDescent="0.2">
      <c r="A129" s="11">
        <v>29587</v>
      </c>
      <c r="B129" s="41">
        <f>+GETPIVOTDATA("Value",'Pivot_Okun''s_Law'!$A$3,"Date",$A129,"Series Name",B$3,"Unit Name",B$4,"Frequency Name",$B$2)</f>
        <v>1.2118796548967206</v>
      </c>
      <c r="C129" s="41">
        <f>+GETPIVOTDATA("Value",'Pivot_Okun''s_Law'!$A$3,"Date",$A129,"Series Name",C$3,"Unit Name",C$4,"Frequency Name",$B$2)</f>
        <v>-0.6534583967740204</v>
      </c>
      <c r="D129" s="41">
        <f>+GETPIVOTDATA("Value",'Pivot_Okun''s_Law'!$A$3,"Date",$A129,"Series Name",D$3,"Unit Name",D$4,"Frequency Name",$B$2)</f>
        <v>5.7876860634806606</v>
      </c>
      <c r="E129" s="41">
        <f>+GETPIVOTDATA("Value",'Pivot_Okun''s_Law'!$A$3,"Date",$A129,"Series Name",E$3,"Unit Name",E$4,"Frequency Name",$B$2)</f>
        <v>0</v>
      </c>
    </row>
    <row r="130" spans="1:5" x14ac:dyDescent="0.2">
      <c r="A130" s="11">
        <v>29677</v>
      </c>
      <c r="B130" s="41">
        <f>+GETPIVOTDATA("Value",'Pivot_Okun''s_Law'!$A$3,"Date",$A130,"Series Name",B$3,"Unit Name",B$4,"Frequency Name",$B$2)</f>
        <v>1.2206938977199204</v>
      </c>
      <c r="C130" s="41">
        <f>+GETPIVOTDATA("Value",'Pivot_Okun''s_Law'!$A$3,"Date",$A130,"Series Name",C$3,"Unit Name",C$4,"Frequency Name",$B$2)</f>
        <v>-1.989196259563164</v>
      </c>
      <c r="D130" s="41">
        <f>+GETPIVOTDATA("Value",'Pivot_Okun''s_Law'!$A$3,"Date",$A130,"Series Name",D$3,"Unit Name",D$4,"Frequency Name",$B$2)</f>
        <v>-5.3692287963635543</v>
      </c>
      <c r="E130" s="41">
        <f>+GETPIVOTDATA("Value",'Pivot_Okun''s_Law'!$A$3,"Date",$A130,"Series Name",E$3,"Unit Name",E$4,"Frequency Name",$B$2)</f>
        <v>0</v>
      </c>
    </row>
    <row r="131" spans="1:5" x14ac:dyDescent="0.2">
      <c r="A131" s="11">
        <v>29768</v>
      </c>
      <c r="B131" s="41">
        <f>+GETPIVOTDATA("Value",'Pivot_Okun''s_Law'!$A$3,"Date",$A131,"Series Name",B$3,"Unit Name",B$4,"Frequency Name",$B$2)</f>
        <v>1.2295432196469607</v>
      </c>
      <c r="C131" s="41">
        <f>+GETPIVOTDATA("Value",'Pivot_Okun''s_Law'!$A$3,"Date",$A131,"Series Name",C$3,"Unit Name",C$4,"Frequency Name",$B$2)</f>
        <v>-1.4509175637461125</v>
      </c>
      <c r="D131" s="41">
        <f>+GETPIVOTDATA("Value",'Pivot_Okun''s_Law'!$A$3,"Date",$A131,"Series Name",D$3,"Unit Name",D$4,"Frequency Name",$B$2)</f>
        <v>2.295919414315291</v>
      </c>
      <c r="E131" s="41">
        <f>+GETPIVOTDATA("Value",'Pivot_Okun''s_Law'!$A$3,"Date",$A131,"Series Name",E$3,"Unit Name",E$4,"Frequency Name",$B$2)</f>
        <v>0</v>
      </c>
    </row>
    <row r="132" spans="1:5" x14ac:dyDescent="0.2">
      <c r="A132" s="11">
        <v>29860</v>
      </c>
      <c r="B132" s="41">
        <f>+GETPIVOTDATA("Value",'Pivot_Okun''s_Law'!$A$3,"Date",$A132,"Series Name",B$3,"Unit Name",B$4,"Frequency Name",$B$2)</f>
        <v>2.0384385166679992</v>
      </c>
      <c r="C132" s="41">
        <f>+GETPIVOTDATA("Value",'Pivot_Okun''s_Law'!$A$3,"Date",$A132,"Series Name",C$3,"Unit Name",C$4,"Frequency Name",$B$2)</f>
        <v>-3.1824504367297113</v>
      </c>
      <c r="D132" s="41">
        <f>+GETPIVOTDATA("Value",'Pivot_Okun''s_Law'!$A$3,"Date",$A132,"Series Name",D$3,"Unit Name",D$4,"Frequency Name",$B$2)</f>
        <v>-7.0452809878364846</v>
      </c>
      <c r="E132" s="41">
        <f>+GETPIVOTDATA("Value",'Pivot_Okun''s_Law'!$A$3,"Date",$A132,"Series Name",E$3,"Unit Name",E$4,"Frequency Name",$B$2)</f>
        <v>0.79999999999999893</v>
      </c>
    </row>
    <row r="133" spans="1:5" x14ac:dyDescent="0.2">
      <c r="A133" s="11">
        <v>29952</v>
      </c>
      <c r="B133" s="41">
        <f>+GETPIVOTDATA("Value",'Pivot_Okun''s_Law'!$A$3,"Date",$A133,"Series Name",B$3,"Unit Name",B$4,"Frequency Name",$B$2)</f>
        <v>2.6473915575955509</v>
      </c>
      <c r="C133" s="41">
        <f>+GETPIVOTDATA("Value",'Pivot_Okun''s_Law'!$A$3,"Date",$A133,"Series Name",C$3,"Unit Name",C$4,"Frequency Name",$B$2)</f>
        <v>-5.3533504059193877</v>
      </c>
      <c r="D133" s="41">
        <f>+GETPIVOTDATA("Value",'Pivot_Okun''s_Law'!$A$3,"Date",$A133,"Series Name",D$3,"Unit Name",D$4,"Frequency Name",$B$2)</f>
        <v>-8.947546625537079</v>
      </c>
      <c r="E133" s="41">
        <f>+GETPIVOTDATA("Value",'Pivot_Okun''s_Law'!$A$3,"Date",$A133,"Series Name",E$3,"Unit Name",E$4,"Frequency Name",$B$2)</f>
        <v>0.60000000000000142</v>
      </c>
    </row>
    <row r="134" spans="1:5" x14ac:dyDescent="0.2">
      <c r="A134" s="11">
        <v>30042</v>
      </c>
      <c r="B134" s="41">
        <f>+GETPIVOTDATA("Value",'Pivot_Okun''s_Law'!$A$3,"Date",$A134,"Series Name",B$3,"Unit Name",B$4,"Frequency Name",$B$2)</f>
        <v>3.2564149147214003</v>
      </c>
      <c r="C134" s="41">
        <f>+GETPIVOTDATA("Value",'Pivot_Okun''s_Law'!$A$3,"Date",$A134,"Series Name",C$3,"Unit Name",C$4,"Frequency Name",$B$2)</f>
        <v>-5.5994166786223154</v>
      </c>
      <c r="D134" s="41">
        <f>+GETPIVOTDATA("Value",'Pivot_Okun''s_Law'!$A$3,"Date",$A134,"Series Name",D$3,"Unit Name",D$4,"Frequency Name",$B$2)</f>
        <v>-1.1031942833691815</v>
      </c>
      <c r="E134" s="41">
        <f>+GETPIVOTDATA("Value",'Pivot_Okun''s_Law'!$A$3,"Date",$A134,"Series Name",E$3,"Unit Name",E$4,"Frequency Name",$B$2)</f>
        <v>0.59999999999999964</v>
      </c>
    </row>
    <row r="135" spans="1:5" x14ac:dyDescent="0.2">
      <c r="A135" s="11">
        <v>30133</v>
      </c>
      <c r="B135" s="41">
        <f>+GETPIVOTDATA("Value",'Pivot_Okun''s_Law'!$A$3,"Date",$A135,"Series Name",B$3,"Unit Name",B$4,"Frequency Name",$B$2)</f>
        <v>3.7655219151531805</v>
      </c>
      <c r="C135" s="41">
        <f>+GETPIVOTDATA("Value",'Pivot_Okun''s_Law'!$A$3,"Date",$A135,"Series Name",C$3,"Unit Name",C$4,"Frequency Name",$B$2)</f>
        <v>-6.6404264802608086</v>
      </c>
      <c r="D135" s="41">
        <f>+GETPIVOTDATA("Value",'Pivot_Okun''s_Law'!$A$3,"Date",$A135,"Series Name",D$3,"Unit Name",D$4,"Frequency Name",$B$2)</f>
        <v>-4.446099192604601</v>
      </c>
      <c r="E135" s="41">
        <f>+GETPIVOTDATA("Value",'Pivot_Okun''s_Law'!$A$3,"Date",$A135,"Series Name",E$3,"Unit Name",E$4,"Frequency Name",$B$2)</f>
        <v>0.5</v>
      </c>
    </row>
    <row r="136" spans="1:5" x14ac:dyDescent="0.2">
      <c r="A136" s="11">
        <v>30225</v>
      </c>
      <c r="B136" s="41">
        <f>+GETPIVOTDATA("Value",'Pivot_Okun''s_Law'!$A$3,"Date",$A136,"Series Name",B$3,"Unit Name",B$4,"Frequency Name",$B$2)</f>
        <v>4.5747266056390492</v>
      </c>
      <c r="C136" s="41">
        <f>+GETPIVOTDATA("Value",'Pivot_Okun''s_Law'!$A$3,"Date",$A136,"Series Name",C$3,"Unit Name",C$4,"Frequency Name",$B$2)</f>
        <v>-7.290323312738078</v>
      </c>
      <c r="D136" s="41">
        <f>+GETPIVOTDATA("Value",'Pivot_Okun''s_Law'!$A$3,"Date",$A136,"Series Name",D$3,"Unit Name",D$4,"Frequency Name",$B$2)</f>
        <v>-2.7982996446729747</v>
      </c>
      <c r="E136" s="41">
        <f>+GETPIVOTDATA("Value",'Pivot_Okun''s_Law'!$A$3,"Date",$A136,"Series Name",E$3,"Unit Name",E$4,"Frequency Name",$B$2)</f>
        <v>0.79999999999999893</v>
      </c>
    </row>
    <row r="137" spans="1:5" x14ac:dyDescent="0.2">
      <c r="A137" s="11">
        <v>30317</v>
      </c>
      <c r="B137" s="41">
        <f>+GETPIVOTDATA("Value",'Pivot_Okun''s_Law'!$A$3,"Date",$A137,"Series Name",B$3,"Unit Name",B$4,"Frequency Name",$B$2)</f>
        <v>4.284043726817</v>
      </c>
      <c r="C137" s="41">
        <f>+GETPIVOTDATA("Value",'Pivot_Okun''s_Law'!$A$3,"Date",$A137,"Series Name",C$3,"Unit Name",C$4,"Frequency Name",$B$2)</f>
        <v>-6.7524674969092864</v>
      </c>
      <c r="D137" s="41">
        <f>+GETPIVOTDATA("Value",'Pivot_Okun''s_Law'!$A$3,"Date",$A137,"Series Name",D$3,"Unit Name",D$4,"Frequency Name",$B$2)</f>
        <v>2.4340307307330455</v>
      </c>
      <c r="E137" s="41">
        <f>+GETPIVOTDATA("Value",'Pivot_Okun''s_Law'!$A$3,"Date",$A137,"Series Name",E$3,"Unit Name",E$4,"Frequency Name",$B$2)</f>
        <v>-0.29999999999999893</v>
      </c>
    </row>
    <row r="138" spans="1:5" x14ac:dyDescent="0.2">
      <c r="A138" s="11">
        <v>30407</v>
      </c>
      <c r="B138" s="41">
        <f>+GETPIVOTDATA("Value",'Pivot_Okun''s_Law'!$A$3,"Date",$A138,"Series Name",B$3,"Unit Name",B$4,"Frequency Name",$B$2)</f>
        <v>3.9934886948372696</v>
      </c>
      <c r="C138" s="41">
        <f>+GETPIVOTDATA("Value",'Pivot_Okun''s_Law'!$A$3,"Date",$A138,"Series Name",C$3,"Unit Name",C$4,"Frequency Name",$B$2)</f>
        <v>-5.3334755512822962</v>
      </c>
      <c r="D138" s="41">
        <f>+GETPIVOTDATA("Value",'Pivot_Okun''s_Law'!$A$3,"Date",$A138,"Series Name",D$3,"Unit Name",D$4,"Frequency Name",$B$2)</f>
        <v>6.3968630354010267</v>
      </c>
      <c r="E138" s="41">
        <f>+GETPIVOTDATA("Value",'Pivot_Okun''s_Law'!$A$3,"Date",$A138,"Series Name",E$3,"Unit Name",E$4,"Frequency Name",$B$2)</f>
        <v>-0.30000000000000071</v>
      </c>
    </row>
    <row r="139" spans="1:5" x14ac:dyDescent="0.2">
      <c r="A139" s="11">
        <v>30498</v>
      </c>
      <c r="B139" s="41">
        <f>+GETPIVOTDATA("Value",'Pivot_Okun''s_Law'!$A$3,"Date",$A139,"Series Name",B$3,"Unit Name",B$4,"Frequency Name",$B$2)</f>
        <v>3.3030775896726308</v>
      </c>
      <c r="C139" s="41">
        <f>+GETPIVOTDATA("Value",'Pivot_Okun''s_Law'!$A$3,"Date",$A139,"Series Name",C$3,"Unit Name",C$4,"Frequency Name",$B$2)</f>
        <v>-4.1664636353347611</v>
      </c>
      <c r="D139" s="41">
        <f>+GETPIVOTDATA("Value",'Pivot_Okun''s_Law'!$A$3,"Date",$A139,"Series Name",D$3,"Unit Name",D$4,"Frequency Name",$B$2)</f>
        <v>5.1380022187423133</v>
      </c>
      <c r="E139" s="41">
        <f>+GETPIVOTDATA("Value",'Pivot_Okun''s_Law'!$A$3,"Date",$A139,"Series Name",E$3,"Unit Name",E$4,"Frequency Name",$B$2)</f>
        <v>-0.69999999999999929</v>
      </c>
    </row>
    <row r="140" spans="1:5" x14ac:dyDescent="0.2">
      <c r="A140" s="11">
        <v>30590</v>
      </c>
      <c r="B140" s="41">
        <f>+GETPIVOTDATA("Value",'Pivot_Okun''s_Law'!$A$3,"Date",$A140,"Series Name",B$3,"Unit Name",B$4,"Frequency Name",$B$2)</f>
        <v>2.4128271504130501</v>
      </c>
      <c r="C140" s="41">
        <f>+GETPIVOTDATA("Value",'Pivot_Okun''s_Law'!$A$3,"Date",$A140,"Series Name",C$3,"Unit Name",C$4,"Frequency Name",$B$2)</f>
        <v>-2.9270168952549636</v>
      </c>
      <c r="D140" s="41">
        <f>+GETPIVOTDATA("Value",'Pivot_Okun''s_Law'!$A$3,"Date",$A140,"Series Name",D$3,"Unit Name",D$4,"Frequency Name",$B$2)</f>
        <v>5.432142646943908</v>
      </c>
      <c r="E140" s="41">
        <f>+GETPIVOTDATA("Value",'Pivot_Okun''s_Law'!$A$3,"Date",$A140,"Series Name",E$3,"Unit Name",E$4,"Frequency Name",$B$2)</f>
        <v>-0.90000000000000036</v>
      </c>
    </row>
    <row r="141" spans="1:5" x14ac:dyDescent="0.2">
      <c r="A141" s="11">
        <v>30682</v>
      </c>
      <c r="B141" s="41">
        <f>+GETPIVOTDATA("Value",'Pivot_Okun''s_Law'!$A$3,"Date",$A141,"Series Name",B$3,"Unit Name",B$4,"Frequency Name",$B$2)</f>
        <v>1.8227547785487204</v>
      </c>
      <c r="C141" s="41">
        <f>+GETPIVOTDATA("Value",'Pivot_Okun''s_Law'!$A$3,"Date",$A141,"Series Name",C$3,"Unit Name",C$4,"Frequency Name",$B$2)</f>
        <v>-1.8239394310368362</v>
      </c>
      <c r="D141" s="41">
        <f>+GETPIVOTDATA("Value",'Pivot_Okun''s_Law'!$A$3,"Date",$A141,"Series Name",D$3,"Unit Name",D$4,"Frequency Name",$B$2)</f>
        <v>4.8234691386136932</v>
      </c>
      <c r="E141" s="41">
        <f>+GETPIVOTDATA("Value",'Pivot_Okun''s_Law'!$A$3,"Date",$A141,"Series Name",E$3,"Unit Name",E$4,"Frequency Name",$B$2)</f>
        <v>-0.59999999999999964</v>
      </c>
    </row>
    <row r="142" spans="1:5" x14ac:dyDescent="0.2">
      <c r="A142" s="11">
        <v>30773</v>
      </c>
      <c r="B142" s="41">
        <f>+GETPIVOTDATA("Value",'Pivot_Okun''s_Law'!$A$3,"Date",$A142,"Series Name",B$3,"Unit Name",B$4,"Frequency Name",$B$2)</f>
        <v>1.3328785507213503</v>
      </c>
      <c r="C142" s="41">
        <f>+GETPIVOTDATA("Value",'Pivot_Okun''s_Law'!$A$3,"Date",$A142,"Series Name",C$3,"Unit Name",C$4,"Frequency Name",$B$2)</f>
        <v>-0.95355934239934603</v>
      </c>
      <c r="D142" s="41">
        <f>+GETPIVOTDATA("Value",'Pivot_Okun''s_Law'!$A$3,"Date",$A142,"Series Name",D$3,"Unit Name",D$4,"Frequency Name",$B$2)</f>
        <v>3.7227758362304009</v>
      </c>
      <c r="E142" s="41">
        <f>+GETPIVOTDATA("Value",'Pivot_Okun''s_Law'!$A$3,"Date",$A142,"Series Name",E$3,"Unit Name",E$4,"Frequency Name",$B$2)</f>
        <v>-0.5</v>
      </c>
    </row>
    <row r="143" spans="1:5" x14ac:dyDescent="0.2">
      <c r="A143" s="11">
        <v>30864</v>
      </c>
      <c r="B143" s="41">
        <f>+GETPIVOTDATA("Value",'Pivot_Okun''s_Law'!$A$3,"Date",$A143,"Series Name",B$3,"Unit Name",B$4,"Frequency Name",$B$2)</f>
        <v>1.3432172426670901</v>
      </c>
      <c r="C143" s="41">
        <f>+GETPIVOTDATA("Value",'Pivot_Okun''s_Law'!$A$3,"Date",$A143,"Series Name",C$3,"Unit Name",C$4,"Frequency Name",$B$2)</f>
        <v>-0.83975465401618932</v>
      </c>
      <c r="D143" s="41">
        <f>+GETPIVOTDATA("Value",'Pivot_Okun''s_Law'!$A$3,"Date",$A143,"Series Name",D$3,"Unit Name",D$4,"Frequency Name",$B$2)</f>
        <v>0.46405462415023058</v>
      </c>
      <c r="E143" s="41">
        <f>+GETPIVOTDATA("Value",'Pivot_Okun''s_Law'!$A$3,"Date",$A143,"Series Name",E$3,"Unit Name",E$4,"Frequency Name",$B$2)</f>
        <v>0</v>
      </c>
    </row>
    <row r="144" spans="1:5" x14ac:dyDescent="0.2">
      <c r="A144" s="11">
        <v>30956</v>
      </c>
      <c r="B144" s="41">
        <f>+GETPIVOTDATA("Value",'Pivot_Okun''s_Law'!$A$3,"Date",$A144,"Series Name",B$3,"Unit Name",B$4,"Frequency Name",$B$2)</f>
        <v>1.2537903660566094</v>
      </c>
      <c r="C144" s="41">
        <f>+GETPIVOTDATA("Value",'Pivot_Okun''s_Law'!$A$3,"Date",$A144,"Series Name",C$3,"Unit Name",C$4,"Frequency Name",$B$2)</f>
        <v>-0.87733112858978668</v>
      </c>
      <c r="D144" s="41">
        <f>+GETPIVOTDATA("Value",'Pivot_Okun''s_Law'!$A$3,"Date",$A144,"Series Name",D$3,"Unit Name",D$4,"Frequency Name",$B$2)</f>
        <v>-0.18049884757493118</v>
      </c>
      <c r="E144" s="41">
        <f>+GETPIVOTDATA("Value",'Pivot_Okun''s_Law'!$A$3,"Date",$A144,"Series Name",E$3,"Unit Name",E$4,"Frequency Name",$B$2)</f>
        <v>-0.10000000000000053</v>
      </c>
    </row>
    <row r="145" spans="1:5" x14ac:dyDescent="0.2">
      <c r="A145" s="11">
        <v>31048</v>
      </c>
      <c r="B145" s="41">
        <f>+GETPIVOTDATA("Value",'Pivot_Okun''s_Law'!$A$3,"Date",$A145,"Series Name",B$3,"Unit Name",B$4,"Frequency Name",$B$2)</f>
        <v>1.1646182196178199</v>
      </c>
      <c r="C145" s="41">
        <f>+GETPIVOTDATA("Value",'Pivot_Okun''s_Law'!$A$3,"Date",$A145,"Series Name",C$3,"Unit Name",C$4,"Frequency Name",$B$2)</f>
        <v>-0.77100886416542336</v>
      </c>
      <c r="D145" s="41">
        <f>+GETPIVOTDATA("Value",'Pivot_Okun''s_Law'!$A$3,"Date",$A145,"Series Name",D$3,"Unit Name",D$4,"Frequency Name",$B$2)</f>
        <v>0.41211611539898252</v>
      </c>
      <c r="E145" s="41">
        <f>+GETPIVOTDATA("Value",'Pivot_Okun''s_Law'!$A$3,"Date",$A145,"Series Name",E$3,"Unit Name",E$4,"Frequency Name",$B$2)</f>
        <v>-9.9999999999999645E-2</v>
      </c>
    </row>
    <row r="146" spans="1:5" x14ac:dyDescent="0.2">
      <c r="A146" s="11">
        <v>31138</v>
      </c>
      <c r="B146" s="41">
        <f>+GETPIVOTDATA("Value",'Pivot_Okun''s_Law'!$A$3,"Date",$A146,"Series Name",B$3,"Unit Name",B$4,"Frequency Name",$B$2)</f>
        <v>1.2757217620015497</v>
      </c>
      <c r="C146" s="41">
        <f>+GETPIVOTDATA("Value",'Pivot_Okun''s_Law'!$A$3,"Date",$A146,"Series Name",C$3,"Unit Name",C$4,"Frequency Name",$B$2)</f>
        <v>-0.75032773225853777</v>
      </c>
      <c r="D146" s="41">
        <f>+GETPIVOTDATA("Value",'Pivot_Okun''s_Law'!$A$3,"Date",$A146,"Series Name",D$3,"Unit Name",D$4,"Frequency Name",$B$2)</f>
        <v>0.11761549683623995</v>
      </c>
      <c r="E146" s="41">
        <f>+GETPIVOTDATA("Value",'Pivot_Okun''s_Law'!$A$3,"Date",$A146,"Series Name",E$3,"Unit Name",E$4,"Frequency Name",$B$2)</f>
        <v>9.9999999999999645E-2</v>
      </c>
    </row>
    <row r="147" spans="1:5" x14ac:dyDescent="0.2">
      <c r="A147" s="11">
        <v>31229</v>
      </c>
      <c r="B147" s="41">
        <f>+GETPIVOTDATA("Value",'Pivot_Okun''s_Law'!$A$3,"Date",$A147,"Series Name",B$3,"Unit Name",B$4,"Frequency Name",$B$2)</f>
        <v>1.1871219201192504</v>
      </c>
      <c r="C147" s="41">
        <f>+GETPIVOTDATA("Value",'Pivot_Okun''s_Law'!$A$3,"Date",$A147,"Series Name",C$3,"Unit Name",C$4,"Frequency Name",$B$2)</f>
        <v>-8.9090997289875684E-2</v>
      </c>
      <c r="D147" s="41">
        <f>+GETPIVOTDATA("Value",'Pivot_Okun''s_Law'!$A$3,"Date",$A147,"Series Name",D$3,"Unit Name",D$4,"Frequency Name",$B$2)</f>
        <v>2.8345043561577796</v>
      </c>
      <c r="E147" s="41">
        <f>+GETPIVOTDATA("Value",'Pivot_Okun''s_Law'!$A$3,"Date",$A147,"Series Name",E$3,"Unit Name",E$4,"Frequency Name",$B$2)</f>
        <v>-9.9999999999999645E-2</v>
      </c>
    </row>
    <row r="148" spans="1:5" x14ac:dyDescent="0.2">
      <c r="A148" s="11">
        <v>31321</v>
      </c>
      <c r="B148" s="41">
        <f>+GETPIVOTDATA("Value",'Pivot_Okun''s_Law'!$A$3,"Date",$A148,"Series Name",B$3,"Unit Name",B$4,"Frequency Name",$B$2)</f>
        <v>0.99883776325023987</v>
      </c>
      <c r="C148" s="41">
        <f>+GETPIVOTDATA("Value",'Pivot_Okun''s_Law'!$A$3,"Date",$A148,"Series Name",C$3,"Unit Name",C$4,"Frequency Name",$B$2)</f>
        <v>-0.19352990898343636</v>
      </c>
      <c r="D148" s="41">
        <f>+GETPIVOTDATA("Value",'Pivot_Okun''s_Law'!$A$3,"Date",$A148,"Series Name",D$3,"Unit Name",D$4,"Frequency Name",$B$2)</f>
        <v>-0.43895395444133722</v>
      </c>
      <c r="E148" s="41">
        <f>+GETPIVOTDATA("Value",'Pivot_Okun''s_Law'!$A$3,"Date",$A148,"Series Name",E$3,"Unit Name",E$4,"Frequency Name",$B$2)</f>
        <v>-0.20000000000000018</v>
      </c>
    </row>
    <row r="149" spans="1:5" x14ac:dyDescent="0.2">
      <c r="A149" s="11">
        <v>31413</v>
      </c>
      <c r="B149" s="41">
        <f>+GETPIVOTDATA("Value",'Pivot_Okun''s_Law'!$A$3,"Date",$A149,"Series Name",B$3,"Unit Name",B$4,"Frequency Name",$B$2)</f>
        <v>1.0108835851578597</v>
      </c>
      <c r="C149" s="41">
        <f>+GETPIVOTDATA("Value",'Pivot_Okun''s_Law'!$A$3,"Date",$A149,"Series Name",C$3,"Unit Name",C$4,"Frequency Name",$B$2)</f>
        <v>-0.10049462509384988</v>
      </c>
      <c r="D149" s="41">
        <f>+GETPIVOTDATA("Value",'Pivot_Okun''s_Law'!$A$3,"Date",$A149,"Series Name",D$3,"Unit Name",D$4,"Frequency Name",$B$2)</f>
        <v>0.39845524239896157</v>
      </c>
      <c r="E149" s="41">
        <f>+GETPIVOTDATA("Value",'Pivot_Okun''s_Law'!$A$3,"Date",$A149,"Series Name",E$3,"Unit Name",E$4,"Frequency Name",$B$2)</f>
        <v>0</v>
      </c>
    </row>
    <row r="150" spans="1:5" x14ac:dyDescent="0.2">
      <c r="A150" s="11">
        <v>31503</v>
      </c>
      <c r="B150" s="41">
        <f>+GETPIVOTDATA("Value",'Pivot_Okun''s_Law'!$A$3,"Date",$A150,"Series Name",B$3,"Unit Name",B$4,"Frequency Name",$B$2)</f>
        <v>1.22326557505626</v>
      </c>
      <c r="C150" s="41">
        <f>+GETPIVOTDATA("Value",'Pivot_Okun''s_Law'!$A$3,"Date",$A150,"Series Name",C$3,"Unit Name",C$4,"Frequency Name",$B$2)</f>
        <v>-0.47666936617045685</v>
      </c>
      <c r="D150" s="41">
        <f>+GETPIVOTDATA("Value",'Pivot_Okun''s_Law'!$A$3,"Date",$A150,"Series Name",D$3,"Unit Name",D$4,"Frequency Name",$B$2)</f>
        <v>-1.5614598929863293</v>
      </c>
      <c r="E150" s="41">
        <f>+GETPIVOTDATA("Value",'Pivot_Okun''s_Law'!$A$3,"Date",$A150,"Series Name",E$3,"Unit Name",E$4,"Frequency Name",$B$2)</f>
        <v>0.20000000000000018</v>
      </c>
    </row>
    <row r="151" spans="1:5" x14ac:dyDescent="0.2">
      <c r="A151" s="11">
        <v>31594</v>
      </c>
      <c r="B151" s="41">
        <f>+GETPIVOTDATA("Value",'Pivot_Okun''s_Law'!$A$3,"Date",$A151,"Series Name",B$3,"Unit Name",B$4,"Frequency Name",$B$2)</f>
        <v>1.0359824769146604</v>
      </c>
      <c r="C151" s="41">
        <f>+GETPIVOTDATA("Value",'Pivot_Okun''s_Law'!$A$3,"Date",$A151,"Series Name",C$3,"Unit Name",C$4,"Frequency Name",$B$2)</f>
        <v>-0.34567937894047773</v>
      </c>
      <c r="D151" s="41">
        <f>+GETPIVOTDATA("Value",'Pivot_Okun''s_Law'!$A$3,"Date",$A151,"Series Name",D$3,"Unit Name",D$4,"Frequency Name",$B$2)</f>
        <v>0.56317581092607183</v>
      </c>
      <c r="E151" s="41">
        <f>+GETPIVOTDATA("Value",'Pivot_Okun''s_Law'!$A$3,"Date",$A151,"Series Name",E$3,"Unit Name",E$4,"Frequency Name",$B$2)</f>
        <v>-0.20000000000000018</v>
      </c>
    </row>
    <row r="152" spans="1:5" x14ac:dyDescent="0.2">
      <c r="A152" s="11">
        <v>31686</v>
      </c>
      <c r="B152" s="41">
        <f>+GETPIVOTDATA("Value",'Pivot_Okun''s_Law'!$A$3,"Date",$A152,"Series Name",B$3,"Unit Name",B$4,"Frequency Name",$B$2)</f>
        <v>0.84902668861411001</v>
      </c>
      <c r="C152" s="41">
        <f>+GETPIVOTDATA("Value",'Pivot_Okun''s_Law'!$A$3,"Date",$A152,"Series Name",C$3,"Unit Name",C$4,"Frequency Name",$B$2)</f>
        <v>-0.62311688477247884</v>
      </c>
      <c r="D152" s="41">
        <f>+GETPIVOTDATA("Value",'Pivot_Okun''s_Law'!$A$3,"Date",$A152,"Series Name",D$3,"Unit Name",D$4,"Frequency Name",$B$2)</f>
        <v>-1.1085444752474878</v>
      </c>
      <c r="E152" s="41">
        <f>+GETPIVOTDATA("Value",'Pivot_Okun''s_Law'!$A$3,"Date",$A152,"Series Name",E$3,"Unit Name",E$4,"Frequency Name",$B$2)</f>
        <v>-0.20000000000000018</v>
      </c>
    </row>
    <row r="153" spans="1:5" x14ac:dyDescent="0.2">
      <c r="A153" s="11">
        <v>31778</v>
      </c>
      <c r="B153" s="41">
        <f>+GETPIVOTDATA("Value",'Pivot_Okun''s_Law'!$A$3,"Date",$A153,"Series Name",B$3,"Unit Name",B$4,"Frequency Name",$B$2)</f>
        <v>0.66238567305816964</v>
      </c>
      <c r="C153" s="41">
        <f>+GETPIVOTDATA("Value",'Pivot_Okun''s_Law'!$A$3,"Date",$A153,"Series Name",C$3,"Unit Name",C$4,"Frequency Name",$B$2)</f>
        <v>-0.6885239488747863</v>
      </c>
      <c r="D153" s="41">
        <f>+GETPIVOTDATA("Value",'Pivot_Okun''s_Law'!$A$3,"Date",$A153,"Series Name",D$3,"Unit Name",D$4,"Frequency Name",$B$2)</f>
        <v>-0.27217843367593186</v>
      </c>
      <c r="E153" s="41">
        <f>+GETPIVOTDATA("Value",'Pivot_Okun''s_Law'!$A$3,"Date",$A153,"Series Name",E$3,"Unit Name",E$4,"Frequency Name",$B$2)</f>
        <v>-0.20000000000000018</v>
      </c>
    </row>
    <row r="154" spans="1:5" x14ac:dyDescent="0.2">
      <c r="A154" s="11">
        <v>31868</v>
      </c>
      <c r="B154" s="41">
        <f>+GETPIVOTDATA("Value",'Pivot_Okun''s_Law'!$A$3,"Date",$A154,"Series Name",B$3,"Unit Name",B$4,"Frequency Name",$B$2)</f>
        <v>0.37604344580447968</v>
      </c>
      <c r="C154" s="41">
        <f>+GETPIVOTDATA("Value",'Pivot_Okun''s_Law'!$A$3,"Date",$A154,"Series Name",C$3,"Unit Name",C$4,"Frequency Name",$B$2)</f>
        <v>-0.40806505361448142</v>
      </c>
      <c r="D154" s="41">
        <f>+GETPIVOTDATA("Value",'Pivot_Okun''s_Law'!$A$3,"Date",$A154,"Series Name",D$3,"Unit Name",D$4,"Frequency Name",$B$2)</f>
        <v>1.1878845380785394</v>
      </c>
      <c r="E154" s="41">
        <f>+GETPIVOTDATA("Value",'Pivot_Okun''s_Law'!$A$3,"Date",$A154,"Series Name",E$3,"Unit Name",E$4,"Frequency Name",$B$2)</f>
        <v>-0.29999999999999982</v>
      </c>
    </row>
    <row r="155" spans="1:5" x14ac:dyDescent="0.2">
      <c r="A155" s="11">
        <v>31959</v>
      </c>
      <c r="B155" s="41">
        <f>+GETPIVOTDATA("Value",'Pivot_Okun''s_Law'!$A$3,"Date",$A155,"Series Name",B$3,"Unit Name",B$4,"Frequency Name",$B$2)</f>
        <v>8.9981963822659772E-2</v>
      </c>
      <c r="C155" s="41">
        <f>+GETPIVOTDATA("Value",'Pivot_Okun''s_Law'!$A$3,"Date",$A155,"Series Name",C$3,"Unit Name",C$4,"Frequency Name",$B$2)</f>
        <v>-0.32075201070332904</v>
      </c>
      <c r="D155" s="41">
        <f>+GETPIVOTDATA("Value",'Pivot_Okun''s_Law'!$A$3,"Date",$A155,"Series Name",D$3,"Unit Name",D$4,"Frequency Name",$B$2)</f>
        <v>0.34811891188915833</v>
      </c>
      <c r="E155" s="41">
        <f>+GETPIVOTDATA("Value",'Pivot_Okun''s_Law'!$A$3,"Date",$A155,"Series Name",E$3,"Unit Name",E$4,"Frequency Name",$B$2)</f>
        <v>-0.29999999999999982</v>
      </c>
    </row>
    <row r="156" spans="1:5" x14ac:dyDescent="0.2">
      <c r="A156" s="11">
        <v>32051</v>
      </c>
      <c r="B156" s="41">
        <f>+GETPIVOTDATA("Value",'Pivot_Okun''s_Law'!$A$3,"Date",$A156,"Series Name",B$3,"Unit Name",B$4,"Frequency Name",$B$2)</f>
        <v>-9.5817685945069897E-2</v>
      </c>
      <c r="C156" s="41">
        <f>+GETPIVOTDATA("Value",'Pivot_Okun''s_Law'!$A$3,"Date",$A156,"Series Name",C$3,"Unit Name",C$4,"Frequency Name",$B$2)</f>
        <v>0.61298344002616023</v>
      </c>
      <c r="D156" s="41">
        <f>+GETPIVOTDATA("Value",'Pivot_Okun''s_Law'!$A$3,"Date",$A156,"Series Name",D$3,"Unit Name",D$4,"Frequency Name",$B$2)</f>
        <v>3.8720612875885845</v>
      </c>
      <c r="E156" s="41">
        <f>+GETPIVOTDATA("Value",'Pivot_Okun''s_Law'!$A$3,"Date",$A156,"Series Name",E$3,"Unit Name",E$4,"Frequency Name",$B$2)</f>
        <v>-0.20000000000000018</v>
      </c>
    </row>
    <row r="157" spans="1:5" x14ac:dyDescent="0.2">
      <c r="A157" s="11">
        <v>32143</v>
      </c>
      <c r="B157" s="41">
        <f>+GETPIVOTDATA("Value",'Pivot_Okun''s_Law'!$A$3,"Date",$A157,"Series Name",B$3,"Unit Name",B$4,"Frequency Name",$B$2)</f>
        <v>-0.18137433670584979</v>
      </c>
      <c r="C157" s="41">
        <f>+GETPIVOTDATA("Value",'Pivot_Okun''s_Law'!$A$3,"Date",$A157,"Series Name",C$3,"Unit Name",C$4,"Frequency Name",$B$2)</f>
        <v>0.37077269103529265</v>
      </c>
      <c r="D157" s="41">
        <f>+GETPIVOTDATA("Value",'Pivot_Okun''s_Law'!$A$3,"Date",$A157,"Series Name",D$3,"Unit Name",D$4,"Frequency Name",$B$2)</f>
        <v>-0.97256452542890015</v>
      </c>
      <c r="E157" s="41">
        <f>+GETPIVOTDATA("Value",'Pivot_Okun''s_Law'!$A$3,"Date",$A157,"Series Name",E$3,"Unit Name",E$4,"Frequency Name",$B$2)</f>
        <v>-9.9999999999999645E-2</v>
      </c>
    </row>
    <row r="158" spans="1:5" x14ac:dyDescent="0.2">
      <c r="A158" s="11">
        <v>32234</v>
      </c>
      <c r="B158" s="41">
        <f>+GETPIVOTDATA("Value",'Pivot_Okun''s_Law'!$A$3,"Date",$A158,"Series Name",B$3,"Unit Name",B$4,"Frequency Name",$B$2)</f>
        <v>-0.36670604279110997</v>
      </c>
      <c r="C158" s="41">
        <f>+GETPIVOTDATA("Value",'Pivot_Okun''s_Law'!$A$3,"Date",$A158,"Series Name",C$3,"Unit Name",C$4,"Frequency Name",$B$2)</f>
        <v>0.93223945679226095</v>
      </c>
      <c r="D158" s="41">
        <f>+GETPIVOTDATA("Value",'Pivot_Okun''s_Law'!$A$3,"Date",$A158,"Series Name",D$3,"Unit Name",D$4,"Frequency Name",$B$2)</f>
        <v>2.3642741821412416</v>
      </c>
      <c r="E158" s="41">
        <f>+GETPIVOTDATA("Value",'Pivot_Okun''s_Law'!$A$3,"Date",$A158,"Series Name",E$3,"Unit Name",E$4,"Frequency Name",$B$2)</f>
        <v>-0.20000000000000018</v>
      </c>
    </row>
    <row r="159" spans="1:5" x14ac:dyDescent="0.2">
      <c r="A159" s="11">
        <v>32325</v>
      </c>
      <c r="B159" s="41">
        <f>+GETPIVOTDATA("Value",'Pivot_Okun''s_Law'!$A$3,"Date",$A159,"Series Name",B$3,"Unit Name",B$4,"Frequency Name",$B$2)</f>
        <v>-0.35182962387882988</v>
      </c>
      <c r="C159" s="41">
        <f>+GETPIVOTDATA("Value",'Pivot_Okun''s_Law'!$A$3,"Date",$A159,"Series Name",C$3,"Unit Name",C$4,"Frequency Name",$B$2)</f>
        <v>0.77945722919885441</v>
      </c>
      <c r="D159" s="41">
        <f>+GETPIVOTDATA("Value",'Pivot_Okun''s_Law'!$A$3,"Date",$A159,"Series Name",D$3,"Unit Name",D$4,"Frequency Name",$B$2)</f>
        <v>-0.58671481603163267</v>
      </c>
      <c r="E159" s="41">
        <f>+GETPIVOTDATA("Value",'Pivot_Okun''s_Law'!$A$3,"Date",$A159,"Series Name",E$3,"Unit Name",E$4,"Frequency Name",$B$2)</f>
        <v>0</v>
      </c>
    </row>
    <row r="160" spans="1:5" x14ac:dyDescent="0.2">
      <c r="A160" s="11">
        <v>32417</v>
      </c>
      <c r="B160" s="41">
        <f>+GETPIVOTDATA("Value",'Pivot_Okun''s_Law'!$A$3,"Date",$A160,"Series Name",B$3,"Unit Name",B$4,"Frequency Name",$B$2)</f>
        <v>-0.5367604319052699</v>
      </c>
      <c r="C160" s="41">
        <f>+GETPIVOTDATA("Value",'Pivot_Okun''s_Law'!$A$3,"Date",$A160,"Series Name",C$3,"Unit Name",C$4,"Frequency Name",$B$2)</f>
        <v>1.3798861563137033</v>
      </c>
      <c r="D160" s="41">
        <f>+GETPIVOTDATA("Value",'Pivot_Okun''s_Law'!$A$3,"Date",$A160,"Series Name",D$3,"Unit Name",D$4,"Frequency Name",$B$2)</f>
        <v>2.4384339729985394</v>
      </c>
      <c r="E160" s="41">
        <f>+GETPIVOTDATA("Value",'Pivot_Okun''s_Law'!$A$3,"Date",$A160,"Series Name",E$3,"Unit Name",E$4,"Frequency Name",$B$2)</f>
        <v>-0.20000000000000018</v>
      </c>
    </row>
    <row r="161" spans="1:5" x14ac:dyDescent="0.2">
      <c r="A161" s="11">
        <v>32509</v>
      </c>
      <c r="B161" s="41">
        <f>+GETPIVOTDATA("Value",'Pivot_Okun''s_Law'!$A$3,"Date",$A161,"Series Name",B$3,"Unit Name",B$4,"Frequency Name",$B$2)</f>
        <v>-0.62151231184453959</v>
      </c>
      <c r="C161" s="41">
        <f>+GETPIVOTDATA("Value",'Pivot_Okun''s_Law'!$A$3,"Date",$A161,"Series Name",C$3,"Unit Name",C$4,"Frequency Name",$B$2)</f>
        <v>1.6733779786002989</v>
      </c>
      <c r="D161" s="41">
        <f>+GETPIVOTDATA("Value",'Pivot_Okun''s_Law'!$A$3,"Date",$A161,"Series Name",D$3,"Unit Name",D$4,"Frequency Name",$B$2)</f>
        <v>1.16912901208633</v>
      </c>
      <c r="E161" s="41">
        <f>+GETPIVOTDATA("Value",'Pivot_Okun''s_Law'!$A$3,"Date",$A161,"Series Name",E$3,"Unit Name",E$4,"Frequency Name",$B$2)</f>
        <v>-9.9999999999999645E-2</v>
      </c>
    </row>
    <row r="162" spans="1:5" x14ac:dyDescent="0.2">
      <c r="A162" s="11">
        <v>32599</v>
      </c>
      <c r="B162" s="41">
        <f>+GETPIVOTDATA("Value",'Pivot_Okun''s_Law'!$A$3,"Date",$A162,"Series Name",B$3,"Unit Name",B$4,"Frequency Name",$B$2)</f>
        <v>-0.6060977223527102</v>
      </c>
      <c r="C162" s="41">
        <f>+GETPIVOTDATA("Value",'Pivot_Okun''s_Law'!$A$3,"Date",$A162,"Series Name",C$3,"Unit Name",C$4,"Frequency Name",$B$2)</f>
        <v>1.7205039343709982</v>
      </c>
      <c r="D162" s="41">
        <f>+GETPIVOTDATA("Value",'Pivot_Okun''s_Law'!$A$3,"Date",$A162,"Series Name",D$3,"Unit Name",D$4,"Frequency Name",$B$2)</f>
        <v>0.20338840914485301</v>
      </c>
      <c r="E162" s="41">
        <f>+GETPIVOTDATA("Value",'Pivot_Okun''s_Law'!$A$3,"Date",$A162,"Series Name",E$3,"Unit Name",E$4,"Frequency Name",$B$2)</f>
        <v>0</v>
      </c>
    </row>
    <row r="163" spans="1:5" x14ac:dyDescent="0.2">
      <c r="A163" s="11">
        <v>32690</v>
      </c>
      <c r="B163" s="41">
        <f>+GETPIVOTDATA("Value",'Pivot_Okun''s_Law'!$A$3,"Date",$A163,"Series Name",B$3,"Unit Name",B$4,"Frequency Name",$B$2)</f>
        <v>-0.5905279791928697</v>
      </c>
      <c r="C163" s="41">
        <f>+GETPIVOTDATA("Value",'Pivot_Okun''s_Law'!$A$3,"Date",$A163,"Series Name",C$3,"Unit Name",C$4,"Frequency Name",$B$2)</f>
        <v>1.7515949868881497</v>
      </c>
      <c r="D163" s="41">
        <f>+GETPIVOTDATA("Value",'Pivot_Okun''s_Law'!$A$3,"Date",$A163,"Series Name",D$3,"Unit Name",D$4,"Frequency Name",$B$2)</f>
        <v>0.12980077929764811</v>
      </c>
      <c r="E163" s="41">
        <f>+GETPIVOTDATA("Value",'Pivot_Okun''s_Law'!$A$3,"Date",$A163,"Series Name",E$3,"Unit Name",E$4,"Frequency Name",$B$2)</f>
        <v>0</v>
      </c>
    </row>
    <row r="164" spans="1:5" x14ac:dyDescent="0.2">
      <c r="A164" s="11">
        <v>32782</v>
      </c>
      <c r="B164" s="41">
        <f>+GETPIVOTDATA("Value",'Pivot_Okun''s_Law'!$A$3,"Date",$A164,"Series Name",B$3,"Unit Name",B$4,"Frequency Name",$B$2)</f>
        <v>-0.37481358284017929</v>
      </c>
      <c r="C164" s="41">
        <f>+GETPIVOTDATA("Value",'Pivot_Okun''s_Law'!$A$3,"Date",$A164,"Series Name",C$3,"Unit Name",C$4,"Frequency Name",$B$2)</f>
        <v>1.2395076767663715</v>
      </c>
      <c r="D164" s="41">
        <f>+GETPIVOTDATA("Value",'Pivot_Okun''s_Law'!$A$3,"Date",$A164,"Series Name",D$3,"Unit Name",D$4,"Frequency Name",$B$2)</f>
        <v>-2.0450396669083668</v>
      </c>
      <c r="E164" s="41">
        <f>+GETPIVOTDATA("Value",'Pivot_Okun''s_Law'!$A$3,"Date",$A164,"Series Name",E$3,"Unit Name",E$4,"Frequency Name",$B$2)</f>
        <v>0.20000000000000018</v>
      </c>
    </row>
    <row r="165" spans="1:5" x14ac:dyDescent="0.2">
      <c r="A165" s="11">
        <v>32874</v>
      </c>
      <c r="B165" s="41">
        <f>+GETPIVOTDATA("Value",'Pivot_Okun''s_Law'!$A$3,"Date",$A165,"Series Name",B$3,"Unit Name",B$4,"Frequency Name",$B$2)</f>
        <v>-0.45896459134208989</v>
      </c>
      <c r="C165" s="41">
        <f>+GETPIVOTDATA("Value",'Pivot_Okun''s_Law'!$A$3,"Date",$A165,"Series Name",C$3,"Unit Name",C$4,"Frequency Name",$B$2)</f>
        <v>1.6380505511419896</v>
      </c>
      <c r="D165" s="41">
        <f>+GETPIVOTDATA("Value",'Pivot_Okun''s_Law'!$A$3,"Date",$A165,"Series Name",D$3,"Unit Name",D$4,"Frequency Name",$B$2)</f>
        <v>1.5848522882805991</v>
      </c>
      <c r="E165" s="41">
        <f>+GETPIVOTDATA("Value",'Pivot_Okun''s_Law'!$A$3,"Date",$A165,"Series Name",E$3,"Unit Name",E$4,"Frequency Name",$B$2)</f>
        <v>-0.10000000000000053</v>
      </c>
    </row>
    <row r="166" spans="1:5" x14ac:dyDescent="0.2">
      <c r="A166" s="11">
        <v>32964</v>
      </c>
      <c r="B166" s="41">
        <f>+GETPIVOTDATA("Value",'Pivot_Okun''s_Law'!$A$3,"Date",$A166,"Series Name",B$3,"Unit Name",B$4,"Frequency Name",$B$2)</f>
        <v>-0.44299100013508053</v>
      </c>
      <c r="C166" s="41">
        <f>+GETPIVOTDATA("Value",'Pivot_Okun''s_Law'!$A$3,"Date",$A166,"Series Name",C$3,"Unit Name",C$4,"Frequency Name",$B$2)</f>
        <v>1.3094322361035804</v>
      </c>
      <c r="D166" s="41">
        <f>+GETPIVOTDATA("Value",'Pivot_Okun''s_Law'!$A$3,"Date",$A166,"Series Name",D$3,"Unit Name",D$4,"Frequency Name",$B$2)</f>
        <v>-1.2826474195528972</v>
      </c>
      <c r="E166" s="41">
        <f>+GETPIVOTDATA("Value",'Pivot_Okun''s_Law'!$A$3,"Date",$A166,"Series Name",E$3,"Unit Name",E$4,"Frequency Name",$B$2)</f>
        <v>0</v>
      </c>
    </row>
    <row r="167" spans="1:5" x14ac:dyDescent="0.2">
      <c r="A167" s="11">
        <v>33055</v>
      </c>
      <c r="B167" s="41">
        <f>+GETPIVOTDATA("Value",'Pivot_Okun''s_Law'!$A$3,"Date",$A167,"Series Name",B$3,"Unit Name",B$4,"Frequency Name",$B$2)</f>
        <v>-2.6903091933290213E-2</v>
      </c>
      <c r="C167" s="41">
        <f>+GETPIVOTDATA("Value",'Pivot_Okun''s_Law'!$A$3,"Date",$A167,"Series Name",C$3,"Unit Name",C$4,"Frequency Name",$B$2)</f>
        <v>0.69842769986818709</v>
      </c>
      <c r="D167" s="41">
        <f>+GETPIVOTDATA("Value",'Pivot_Okun''s_Law'!$A$3,"Date",$A167,"Series Name",D$3,"Unit Name",D$4,"Frequency Name",$B$2)</f>
        <v>-2.4223686174798535</v>
      </c>
      <c r="E167" s="41">
        <f>+GETPIVOTDATA("Value",'Pivot_Okun''s_Law'!$A$3,"Date",$A167,"Series Name",E$3,"Unit Name",E$4,"Frequency Name",$B$2)</f>
        <v>0.40000000000000036</v>
      </c>
    </row>
    <row r="168" spans="1:5" x14ac:dyDescent="0.2">
      <c r="A168" s="11">
        <v>33147</v>
      </c>
      <c r="B168" s="41">
        <f>+GETPIVOTDATA("Value",'Pivot_Okun''s_Law'!$A$3,"Date",$A168,"Series Name",B$3,"Unit Name",B$4,"Frequency Name",$B$2)</f>
        <v>0.3892882781078395</v>
      </c>
      <c r="C168" s="41">
        <f>+GETPIVOTDATA("Value",'Pivot_Okun''s_Law'!$A$3,"Date",$A168,"Series Name",C$3,"Unit Name",C$4,"Frequency Name",$B$2)</f>
        <v>-0.87217001670096828</v>
      </c>
      <c r="D168" s="41">
        <f>+GETPIVOTDATA("Value",'Pivot_Okun''s_Law'!$A$3,"Date",$A168,"Series Name",D$3,"Unit Name",D$4,"Frequency Name",$B$2)</f>
        <v>-6.2645677625694027</v>
      </c>
      <c r="E168" s="41">
        <f>+GETPIVOTDATA("Value",'Pivot_Okun''s_Law'!$A$3,"Date",$A168,"Series Name",E$3,"Unit Name",E$4,"Frequency Name",$B$2)</f>
        <v>0.39999999999999947</v>
      </c>
    </row>
    <row r="169" spans="1:5" x14ac:dyDescent="0.2">
      <c r="A169" s="11">
        <v>33239</v>
      </c>
      <c r="B169" s="41">
        <f>+GETPIVOTDATA("Value",'Pivot_Okun''s_Law'!$A$3,"Date",$A169,"Series Name",B$3,"Unit Name",B$4,"Frequency Name",$B$2)</f>
        <v>0.9055714940688393</v>
      </c>
      <c r="C169" s="41">
        <f>+GETPIVOTDATA("Value",'Pivot_Okun''s_Law'!$A$3,"Date",$A169,"Series Name",C$3,"Unit Name",C$4,"Frequency Name",$B$2)</f>
        <v>-1.9725936618470108</v>
      </c>
      <c r="D169" s="41">
        <f>+GETPIVOTDATA("Value",'Pivot_Okun''s_Law'!$A$3,"Date",$A169,"Series Name",D$3,"Unit Name",D$4,"Frequency Name",$B$2)</f>
        <v>-4.5229058595013782</v>
      </c>
      <c r="E169" s="41">
        <f>+GETPIVOTDATA("Value",'Pivot_Okun''s_Law'!$A$3,"Date",$A169,"Series Name",E$3,"Unit Name",E$4,"Frequency Name",$B$2)</f>
        <v>0.5</v>
      </c>
    </row>
    <row r="170" spans="1:5" x14ac:dyDescent="0.2">
      <c r="A170" s="11">
        <v>33329</v>
      </c>
      <c r="B170" s="41">
        <f>+GETPIVOTDATA("Value",'Pivot_Okun''s_Law'!$A$3,"Date",$A170,"Series Name",B$3,"Unit Name",B$4,"Frequency Name",$B$2)</f>
        <v>1.1219341166857095</v>
      </c>
      <c r="C170" s="41">
        <f>+GETPIVOTDATA("Value",'Pivot_Okun''s_Law'!$A$3,"Date",$A170,"Series Name",C$3,"Unit Name",C$4,"Frequency Name",$B$2)</f>
        <v>-1.8341738781744166</v>
      </c>
      <c r="D170" s="41">
        <f>+GETPIVOTDATA("Value",'Pivot_Okun''s_Law'!$A$3,"Date",$A170,"Series Name",D$3,"Unit Name",D$4,"Frequency Name",$B$2)</f>
        <v>0.62517112198882963</v>
      </c>
      <c r="E170" s="41">
        <f>+GETPIVOTDATA("Value",'Pivot_Okun''s_Law'!$A$3,"Date",$A170,"Series Name",E$3,"Unit Name",E$4,"Frequency Name",$B$2)</f>
        <v>0.20000000000000018</v>
      </c>
    </row>
    <row r="171" spans="1:5" x14ac:dyDescent="0.2">
      <c r="A171" s="11">
        <v>33420</v>
      </c>
      <c r="B171" s="41">
        <f>+GETPIVOTDATA("Value",'Pivot_Okun''s_Law'!$A$3,"Date",$A171,"Series Name",B$3,"Unit Name",B$4,"Frequency Name",$B$2)</f>
        <v>1.2383629717080105</v>
      </c>
      <c r="C171" s="41">
        <f>+GETPIVOTDATA("Value",'Pivot_Okun''s_Law'!$A$3,"Date",$A171,"Series Name",C$3,"Unit Name",C$4,"Frequency Name",$B$2)</f>
        <v>-1.9586038199748246</v>
      </c>
      <c r="D171" s="41">
        <f>+GETPIVOTDATA("Value",'Pivot_Okun''s_Law'!$A$3,"Date",$A171,"Series Name",D$3,"Unit Name",D$4,"Frequency Name",$B$2)</f>
        <v>-0.55579965389438613</v>
      </c>
      <c r="E171" s="41">
        <f>+GETPIVOTDATA("Value",'Pivot_Okun''s_Law'!$A$3,"Date",$A171,"Series Name",E$3,"Unit Name",E$4,"Frequency Name",$B$2)</f>
        <v>0.10000000000000053</v>
      </c>
    </row>
    <row r="172" spans="1:5" x14ac:dyDescent="0.2">
      <c r="A172" s="11">
        <v>33512</v>
      </c>
      <c r="B172" s="41">
        <f>+GETPIVOTDATA("Value",'Pivot_Okun''s_Law'!$A$3,"Date",$A172,"Series Name",B$3,"Unit Name",B$4,"Frequency Name",$B$2)</f>
        <v>1.4548444102266993</v>
      </c>
      <c r="C172" s="41">
        <f>+GETPIVOTDATA("Value",'Pivot_Okun''s_Law'!$A$3,"Date",$A172,"Series Name",C$3,"Unit Name",C$4,"Frequency Name",$B$2)</f>
        <v>-2.2425764132653403</v>
      </c>
      <c r="D172" s="41">
        <f>+GETPIVOTDATA("Value",'Pivot_Okun''s_Law'!$A$3,"Date",$A172,"Series Name",D$3,"Unit Name",D$4,"Frequency Name",$B$2)</f>
        <v>-1.1848616819775795</v>
      </c>
      <c r="E172" s="41">
        <f>+GETPIVOTDATA("Value",'Pivot_Okun''s_Law'!$A$3,"Date",$A172,"Series Name",E$3,"Unit Name",E$4,"Frequency Name",$B$2)</f>
        <v>0.19999999999999929</v>
      </c>
    </row>
    <row r="173" spans="1:5" x14ac:dyDescent="0.2">
      <c r="A173" s="11">
        <v>33604</v>
      </c>
      <c r="B173" s="41">
        <f>+GETPIVOTDATA("Value",'Pivot_Okun''s_Law'!$A$3,"Date",$A173,"Series Name",B$3,"Unit Name",B$4,"Frequency Name",$B$2)</f>
        <v>1.7713647573976807</v>
      </c>
      <c r="C173" s="41">
        <f>+GETPIVOTDATA("Value",'Pivot_Okun''s_Law'!$A$3,"Date",$A173,"Series Name",C$3,"Unit Name",C$4,"Frequency Name",$B$2)</f>
        <v>-1.7073658930370939</v>
      </c>
      <c r="D173" s="41">
        <f>+GETPIVOTDATA("Value",'Pivot_Okun''s_Law'!$A$3,"Date",$A173,"Series Name",D$3,"Unit Name",D$4,"Frequency Name",$B$2)</f>
        <v>2.2899320740790223</v>
      </c>
      <c r="E173" s="41">
        <f>+GETPIVOTDATA("Value",'Pivot_Okun''s_Law'!$A$3,"Date",$A173,"Series Name",E$3,"Unit Name",E$4,"Frequency Name",$B$2)</f>
        <v>0.30000000000000071</v>
      </c>
    </row>
    <row r="174" spans="1:5" x14ac:dyDescent="0.2">
      <c r="A174" s="11">
        <v>33695</v>
      </c>
      <c r="B174" s="41">
        <f>+GETPIVOTDATA("Value",'Pivot_Okun''s_Law'!$A$3,"Date",$A174,"Series Name",B$3,"Unit Name",B$4,"Frequency Name",$B$2)</f>
        <v>1.9879109609539594</v>
      </c>
      <c r="C174" s="41">
        <f>+GETPIVOTDATA("Value",'Pivot_Okun''s_Law'!$A$3,"Date",$A174,"Series Name",C$3,"Unit Name",C$4,"Frequency Name",$B$2)</f>
        <v>-1.2859304667906857</v>
      </c>
      <c r="D174" s="41">
        <f>+GETPIVOTDATA("Value",'Pivot_Okun''s_Law'!$A$3,"Date",$A174,"Series Name",D$3,"Unit Name",D$4,"Frequency Name",$B$2)</f>
        <v>1.7633288370424625</v>
      </c>
      <c r="E174" s="41">
        <f>+GETPIVOTDATA("Value",'Pivot_Okun''s_Law'!$A$3,"Date",$A174,"Series Name",E$3,"Unit Name",E$4,"Frequency Name",$B$2)</f>
        <v>0.19999999999999929</v>
      </c>
    </row>
    <row r="175" spans="1:5" x14ac:dyDescent="0.2">
      <c r="A175" s="11">
        <v>33786</v>
      </c>
      <c r="B175" s="41">
        <f>+GETPIVOTDATA("Value",'Pivot_Okun''s_Law'!$A$3,"Date",$A175,"Series Name",B$3,"Unit Name",B$4,"Frequency Name",$B$2)</f>
        <v>2.00447144544155</v>
      </c>
      <c r="C175" s="41">
        <f>+GETPIVOTDATA("Value",'Pivot_Okun''s_Law'!$A$3,"Date",$A175,"Series Name",C$3,"Unit Name",C$4,"Frequency Name",$B$2)</f>
        <v>-0.96772122469089839</v>
      </c>
      <c r="D175" s="41">
        <f>+GETPIVOTDATA("Value",'Pivot_Okun''s_Law'!$A$3,"Date",$A175,"Series Name",D$3,"Unit Name",D$4,"Frequency Name",$B$2)</f>
        <v>1.318993727109171</v>
      </c>
      <c r="E175" s="41">
        <f>+GETPIVOTDATA("Value",'Pivot_Okun''s_Law'!$A$3,"Date",$A175,"Series Name",E$3,"Unit Name",E$4,"Frequency Name",$B$2)</f>
        <v>0</v>
      </c>
    </row>
    <row r="176" spans="1:5" x14ac:dyDescent="0.2">
      <c r="A176" s="11">
        <v>33878</v>
      </c>
      <c r="B176" s="41">
        <f>+GETPIVOTDATA("Value",'Pivot_Okun''s_Law'!$A$3,"Date",$A176,"Series Name",B$3,"Unit Name",B$4,"Frequency Name",$B$2)</f>
        <v>1.8210371722286203</v>
      </c>
      <c r="C176" s="41">
        <f>+GETPIVOTDATA("Value",'Pivot_Okun''s_Law'!$A$3,"Date",$A176,"Series Name",C$3,"Unit Name",C$4,"Frequency Name",$B$2)</f>
        <v>-0.602206440989006</v>
      </c>
      <c r="D176" s="41">
        <f>+GETPIVOTDATA("Value",'Pivot_Okun''s_Law'!$A$3,"Date",$A176,"Series Name",D$3,"Unit Name",D$4,"Frequency Name",$B$2)</f>
        <v>1.4876750987069718</v>
      </c>
      <c r="E176" s="41">
        <f>+GETPIVOTDATA("Value",'Pivot_Okun''s_Law'!$A$3,"Date",$A176,"Series Name",E$3,"Unit Name",E$4,"Frequency Name",$B$2)</f>
        <v>-0.19999999999999929</v>
      </c>
    </row>
    <row r="177" spans="1:5" x14ac:dyDescent="0.2">
      <c r="A177" s="11">
        <v>33970</v>
      </c>
      <c r="B177" s="41">
        <f>+GETPIVOTDATA("Value",'Pivot_Okun''s_Law'!$A$3,"Date",$A177,"Series Name",B$3,"Unit Name",B$4,"Frequency Name",$B$2)</f>
        <v>1.5479917597664796</v>
      </c>
      <c r="C177" s="41">
        <f>+GETPIVOTDATA("Value",'Pivot_Okun''s_Law'!$A$3,"Date",$A177,"Series Name",C$3,"Unit Name",C$4,"Frequency Name",$B$2)</f>
        <v>-1.1151130055356395</v>
      </c>
      <c r="D177" s="41">
        <f>+GETPIVOTDATA("Value",'Pivot_Okun''s_Law'!$A$3,"Date",$A177,"Series Name",D$3,"Unit Name",D$4,"Frequency Name",$B$2)</f>
        <v>-2.0744073632400832</v>
      </c>
      <c r="E177" s="41">
        <f>+GETPIVOTDATA("Value",'Pivot_Okun''s_Law'!$A$3,"Date",$A177,"Series Name",E$3,"Unit Name",E$4,"Frequency Name",$B$2)</f>
        <v>-0.30000000000000071</v>
      </c>
    </row>
    <row r="178" spans="1:5" x14ac:dyDescent="0.2">
      <c r="A178" s="11">
        <v>34060</v>
      </c>
      <c r="B178" s="41">
        <f>+GETPIVOTDATA("Value",'Pivot_Okun''s_Law'!$A$3,"Date",$A178,"Series Name",B$3,"Unit Name",B$4,"Frequency Name",$B$2)</f>
        <v>1.5674542970115999</v>
      </c>
      <c r="C178" s="41">
        <f>+GETPIVOTDATA("Value",'Pivot_Okun''s_Law'!$A$3,"Date",$A178,"Series Name",C$3,"Unit Name",C$4,"Frequency Name",$B$2)</f>
        <v>-1.2231116685431864</v>
      </c>
      <c r="D178" s="41">
        <f>+GETPIVOTDATA("Value",'Pivot_Okun''s_Law'!$A$3,"Date",$A178,"Series Name",D$3,"Unit Name",D$4,"Frequency Name",$B$2)</f>
        <v>-0.49745033349181345</v>
      </c>
      <c r="E178" s="41">
        <f>+GETPIVOTDATA("Value",'Pivot_Okun''s_Law'!$A$3,"Date",$A178,"Series Name",E$3,"Unit Name",E$4,"Frequency Name",$B$2)</f>
        <v>0</v>
      </c>
    </row>
    <row r="179" spans="1:5" x14ac:dyDescent="0.2">
      <c r="A179" s="11">
        <v>34151</v>
      </c>
      <c r="B179" s="41">
        <f>+GETPIVOTDATA("Value",'Pivot_Okun''s_Law'!$A$3,"Date",$A179,"Series Name",B$3,"Unit Name",B$4,"Frequency Name",$B$2)</f>
        <v>1.2871004894146401</v>
      </c>
      <c r="C179" s="41">
        <f>+GETPIVOTDATA("Value",'Pivot_Okun''s_Law'!$A$3,"Date",$A179,"Series Name",C$3,"Unit Name",C$4,"Frequency Name",$B$2)</f>
        <v>-1.4387444368899938</v>
      </c>
      <c r="D179" s="41">
        <f>+GETPIVOTDATA("Value",'Pivot_Okun''s_Law'!$A$3,"Date",$A179,"Series Name",D$3,"Unit Name",D$4,"Frequency Name",$B$2)</f>
        <v>-0.91719928543233697</v>
      </c>
      <c r="E179" s="41">
        <f>+GETPIVOTDATA("Value",'Pivot_Okun''s_Law'!$A$3,"Date",$A179,"Series Name",E$3,"Unit Name",E$4,"Frequency Name",$B$2)</f>
        <v>-0.29999999999999982</v>
      </c>
    </row>
    <row r="180" spans="1:5" x14ac:dyDescent="0.2">
      <c r="A180" s="11">
        <v>34243</v>
      </c>
      <c r="B180" s="41">
        <f>+GETPIVOTDATA("Value",'Pivot_Okun''s_Law'!$A$3,"Date",$A180,"Series Name",B$3,"Unit Name",B$4,"Frequency Name",$B$2)</f>
        <v>1.1068718606243397</v>
      </c>
      <c r="C180" s="41">
        <f>+GETPIVOTDATA("Value",'Pivot_Okun''s_Law'!$A$3,"Date",$A180,"Series Name",C$3,"Unit Name",C$4,"Frequency Name",$B$2)</f>
        <v>-0.79703522166674201</v>
      </c>
      <c r="D180" s="41">
        <f>+GETPIVOTDATA("Value",'Pivot_Okun''s_Law'!$A$3,"Date",$A180,"Series Name",D$3,"Unit Name",D$4,"Frequency Name",$B$2)</f>
        <v>2.7521377982972552</v>
      </c>
      <c r="E180" s="41">
        <f>+GETPIVOTDATA("Value",'Pivot_Okun''s_Law'!$A$3,"Date",$A180,"Series Name",E$3,"Unit Name",E$4,"Frequency Name",$B$2)</f>
        <v>-0.20000000000000018</v>
      </c>
    </row>
    <row r="181" spans="1:5" x14ac:dyDescent="0.2">
      <c r="A181" s="11">
        <v>34335</v>
      </c>
      <c r="B181" s="41">
        <f>+GETPIVOTDATA("Value",'Pivot_Okun''s_Law'!$A$3,"Date",$A181,"Series Name",B$3,"Unit Name",B$4,"Frequency Name",$B$2)</f>
        <v>1.1267053917638696</v>
      </c>
      <c r="C181" s="41">
        <f>+GETPIVOTDATA("Value",'Pivot_Okun''s_Law'!$A$3,"Date",$A181,"Series Name",C$3,"Unit Name",C$4,"Frequency Name",$B$2)</f>
        <v>-0.54217614024972827</v>
      </c>
      <c r="D181" s="41">
        <f>+GETPIVOTDATA("Value",'Pivot_Okun''s_Law'!$A$3,"Date",$A181,"Series Name",D$3,"Unit Name",D$4,"Frequency Name",$B$2)</f>
        <v>1.0229585250630966</v>
      </c>
      <c r="E181" s="41">
        <f>+GETPIVOTDATA("Value",'Pivot_Okun''s_Law'!$A$3,"Date",$A181,"Series Name",E$3,"Unit Name",E$4,"Frequency Name",$B$2)</f>
        <v>0</v>
      </c>
    </row>
    <row r="182" spans="1:5" x14ac:dyDescent="0.2">
      <c r="A182" s="11">
        <v>34425</v>
      </c>
      <c r="B182" s="41">
        <f>+GETPIVOTDATA("Value",'Pivot_Okun''s_Law'!$A$3,"Date",$A182,"Series Name",B$3,"Unit Name",B$4,"Frequency Name",$B$2)</f>
        <v>0.74653468117879029</v>
      </c>
      <c r="C182" s="41">
        <f>+GETPIVOTDATA("Value",'Pivot_Okun''s_Law'!$A$3,"Date",$A182,"Series Name",C$3,"Unit Name",C$4,"Frequency Name",$B$2)</f>
        <v>9.3996140462104805E-2</v>
      </c>
      <c r="D182" s="41">
        <f>+GETPIVOTDATA("Value",'Pivot_Okun''s_Law'!$A$3,"Date",$A182,"Series Name",D$3,"Unit Name",D$4,"Frequency Name",$B$2)</f>
        <v>2.6255469180193565</v>
      </c>
      <c r="E182" s="41">
        <f>+GETPIVOTDATA("Value",'Pivot_Okun''s_Law'!$A$3,"Date",$A182,"Series Name",E$3,"Unit Name",E$4,"Frequency Name",$B$2)</f>
        <v>-0.39999999999999947</v>
      </c>
    </row>
    <row r="183" spans="1:5" x14ac:dyDescent="0.2">
      <c r="A183" s="11">
        <v>34516</v>
      </c>
      <c r="B183" s="41">
        <f>+GETPIVOTDATA("Value",'Pivot_Okun''s_Law'!$A$3,"Date",$A183,"Series Name",B$3,"Unit Name",B$4,"Frequency Name",$B$2)</f>
        <v>0.56629115449051959</v>
      </c>
      <c r="C183" s="41">
        <f>+GETPIVOTDATA("Value",'Pivot_Okun''s_Law'!$A$3,"Date",$A183,"Series Name",C$3,"Unit Name",C$4,"Frequency Name",$B$2)</f>
        <v>-3.7946076163697384E-2</v>
      </c>
      <c r="D183" s="41">
        <f>+GETPIVOTDATA("Value",'Pivot_Okun''s_Law'!$A$3,"Date",$A183,"Series Name",D$3,"Unit Name",D$4,"Frequency Name",$B$2)</f>
        <v>-0.50041710766282277</v>
      </c>
      <c r="E183" s="41">
        <f>+GETPIVOTDATA("Value",'Pivot_Okun''s_Law'!$A$3,"Date",$A183,"Series Name",E$3,"Unit Name",E$4,"Frequency Name",$B$2)</f>
        <v>-0.20000000000000018</v>
      </c>
    </row>
    <row r="184" spans="1:5" x14ac:dyDescent="0.2">
      <c r="A184" s="11">
        <v>34608</v>
      </c>
      <c r="B184" s="41">
        <f>+GETPIVOTDATA("Value",'Pivot_Okun''s_Law'!$A$3,"Date",$A184,"Series Name",B$3,"Unit Name",B$4,"Frequency Name",$B$2)</f>
        <v>0.18590529721045002</v>
      </c>
      <c r="C184" s="41">
        <f>+GETPIVOTDATA("Value",'Pivot_Okun''s_Law'!$A$3,"Date",$A184,"Series Name",C$3,"Unit Name",C$4,"Frequency Name",$B$2)</f>
        <v>0.38119561767329113</v>
      </c>
      <c r="D184" s="41">
        <f>+GETPIVOTDATA("Value",'Pivot_Okun''s_Law'!$A$3,"Date",$A184,"Series Name",D$3,"Unit Name",D$4,"Frequency Name",$B$2)</f>
        <v>1.7755168502944079</v>
      </c>
      <c r="E184" s="41">
        <f>+GETPIVOTDATA("Value",'Pivot_Okun''s_Law'!$A$3,"Date",$A184,"Series Name",E$3,"Unit Name",E$4,"Frequency Name",$B$2)</f>
        <v>-0.40000000000000036</v>
      </c>
    </row>
    <row r="185" spans="1:5" x14ac:dyDescent="0.2">
      <c r="A185" s="11">
        <v>34700</v>
      </c>
      <c r="B185" s="41">
        <f>+GETPIVOTDATA("Value",'Pivot_Okun''s_Law'!$A$3,"Date",$A185,"Series Name",B$3,"Unit Name",B$4,"Frequency Name",$B$2)</f>
        <v>0.10530788213285991</v>
      </c>
      <c r="C185" s="41">
        <f>+GETPIVOTDATA("Value",'Pivot_Okun''s_Law'!$A$3,"Date",$A185,"Series Name",C$3,"Unit Name",C$4,"Frequency Name",$B$2)</f>
        <v>1.0778841452507848E-2</v>
      </c>
      <c r="D185" s="41">
        <f>+GETPIVOTDATA("Value",'Pivot_Okun''s_Law'!$A$3,"Date",$A185,"Series Name",D$3,"Unit Name",D$4,"Frequency Name",$B$2)</f>
        <v>-1.5377048254949135</v>
      </c>
      <c r="E185" s="41">
        <f>+GETPIVOTDATA("Value",'Pivot_Okun''s_Law'!$A$3,"Date",$A185,"Series Name",E$3,"Unit Name",E$4,"Frequency Name",$B$2)</f>
        <v>-9.9999999999999645E-2</v>
      </c>
    </row>
    <row r="186" spans="1:5" x14ac:dyDescent="0.2">
      <c r="A186" s="11">
        <v>34790</v>
      </c>
      <c r="B186" s="41">
        <f>+GETPIVOTDATA("Value",'Pivot_Okun''s_Law'!$A$3,"Date",$A186,"Series Name",B$3,"Unit Name",B$4,"Frequency Name",$B$2)</f>
        <v>0.32443116432077002</v>
      </c>
      <c r="C186" s="41">
        <f>+GETPIVOTDATA("Value",'Pivot_Okun''s_Law'!$A$3,"Date",$A186,"Series Name",C$3,"Unit Name",C$4,"Frequency Name",$B$2)</f>
        <v>-0.41945299227263977</v>
      </c>
      <c r="D186" s="41">
        <f>+GETPIVOTDATA("Value",'Pivot_Okun''s_Law'!$A$3,"Date",$A186,"Series Name",D$3,"Unit Name",D$4,"Frequency Name",$B$2)</f>
        <v>-1.7588993167649403</v>
      </c>
      <c r="E186" s="41">
        <f>+GETPIVOTDATA("Value",'Pivot_Okun''s_Law'!$A$3,"Date",$A186,"Series Name",E$3,"Unit Name",E$4,"Frequency Name",$B$2)</f>
        <v>0.20000000000000018</v>
      </c>
    </row>
    <row r="187" spans="1:5" x14ac:dyDescent="0.2">
      <c r="A187" s="11">
        <v>34881</v>
      </c>
      <c r="B187" s="41">
        <f>+GETPIVOTDATA("Value",'Pivot_Okun''s_Law'!$A$3,"Date",$A187,"Series Name",B$3,"Unit Name",B$4,"Frequency Name",$B$2)</f>
        <v>0.34321001770908044</v>
      </c>
      <c r="C187" s="41">
        <f>+GETPIVOTDATA("Value",'Pivot_Okun''s_Law'!$A$3,"Date",$A187,"Series Name",C$3,"Unit Name",C$4,"Frequency Name",$B$2)</f>
        <v>-0.30276718824828741</v>
      </c>
      <c r="D187" s="41">
        <f>+GETPIVOTDATA("Value",'Pivot_Okun''s_Law'!$A$3,"Date",$A187,"Series Name",D$3,"Unit Name",D$4,"Frequency Name",$B$2)</f>
        <v>0.53687373748290934</v>
      </c>
      <c r="E187" s="41">
        <f>+GETPIVOTDATA("Value",'Pivot_Okun''s_Law'!$A$3,"Date",$A187,"Series Name",E$3,"Unit Name",E$4,"Frequency Name",$B$2)</f>
        <v>0</v>
      </c>
    </row>
    <row r="188" spans="1:5" x14ac:dyDescent="0.2">
      <c r="A188" s="11">
        <v>34973</v>
      </c>
      <c r="B188" s="41">
        <f>+GETPIVOTDATA("Value",'Pivot_Okun''s_Law'!$A$3,"Date",$A188,"Series Name",B$3,"Unit Name",B$4,"Frequency Name",$B$2)</f>
        <v>0.26158298913967926</v>
      </c>
      <c r="C188" s="41">
        <f>+GETPIVOTDATA("Value",'Pivot_Okun''s_Law'!$A$3,"Date",$A188,"Series Name",C$3,"Unit Name",C$4,"Frequency Name",$B$2)</f>
        <v>-0.368828838698676</v>
      </c>
      <c r="D188" s="41">
        <f>+GETPIVOTDATA("Value",'Pivot_Okun''s_Law'!$A$3,"Date",$A188,"Series Name",D$3,"Unit Name",D$4,"Frequency Name",$B$2)</f>
        <v>-0.31689689877444582</v>
      </c>
      <c r="E188" s="41">
        <f>+GETPIVOTDATA("Value",'Pivot_Okun''s_Law'!$A$3,"Date",$A188,"Series Name",E$3,"Unit Name",E$4,"Frequency Name",$B$2)</f>
        <v>-0.10000000000000053</v>
      </c>
    </row>
    <row r="189" spans="1:5" x14ac:dyDescent="0.2">
      <c r="A189" s="11">
        <v>35065</v>
      </c>
      <c r="B189" s="41">
        <f>+GETPIVOTDATA("Value",'Pivot_Okun''s_Law'!$A$3,"Date",$A189,"Series Name",B$3,"Unit Name",B$4,"Frequency Name",$B$2)</f>
        <v>0.17949324796831956</v>
      </c>
      <c r="C189" s="41">
        <f>+GETPIVOTDATA("Value",'Pivot_Okun''s_Law'!$A$3,"Date",$A189,"Series Name",C$3,"Unit Name",C$4,"Frequency Name",$B$2)</f>
        <v>-0.37585304028989741</v>
      </c>
      <c r="D189" s="41">
        <f>+GETPIVOTDATA("Value",'Pivot_Okun''s_Law'!$A$3,"Date",$A189,"Series Name",D$3,"Unit Name",D$4,"Frequency Name",$B$2)</f>
        <v>-5.9093915379973438E-2</v>
      </c>
      <c r="E189" s="41">
        <f>+GETPIVOTDATA("Value",'Pivot_Okun''s_Law'!$A$3,"Date",$A189,"Series Name",E$3,"Unit Name",E$4,"Frequency Name",$B$2)</f>
        <v>-9.9999999999999645E-2</v>
      </c>
    </row>
    <row r="190" spans="1:5" x14ac:dyDescent="0.2">
      <c r="A190" s="11">
        <v>35156</v>
      </c>
      <c r="B190" s="41">
        <f>+GETPIVOTDATA("Value",'Pivot_Okun''s_Law'!$A$3,"Date",$A190,"Series Name",B$3,"Unit Name",B$4,"Frequency Name",$B$2)</f>
        <v>0.19688941218370015</v>
      </c>
      <c r="C190" s="41">
        <f>+GETPIVOTDATA("Value",'Pivot_Okun''s_Law'!$A$3,"Date",$A190,"Series Name",C$3,"Unit Name",C$4,"Frequency Name",$B$2)</f>
        <v>0.48790929819242379</v>
      </c>
      <c r="D190" s="41">
        <f>+GETPIVOTDATA("Value",'Pivot_Okun''s_Law'!$A$3,"Date",$A190,"Series Name",D$3,"Unit Name",D$4,"Frequency Name",$B$2)</f>
        <v>3.5858152856776231</v>
      </c>
      <c r="E190" s="41">
        <f>+GETPIVOTDATA("Value",'Pivot_Okun''s_Law'!$A$3,"Date",$A190,"Series Name",E$3,"Unit Name",E$4,"Frequency Name",$B$2)</f>
        <v>0</v>
      </c>
    </row>
    <row r="191" spans="1:5" x14ac:dyDescent="0.2">
      <c r="A191" s="11">
        <v>35247</v>
      </c>
      <c r="B191" s="41">
        <f>+GETPIVOTDATA("Value",'Pivot_Okun''s_Law'!$A$3,"Date",$A191,"Series Name",B$3,"Unit Name",B$4,"Frequency Name",$B$2)</f>
        <v>1.3726235188640246E-2</v>
      </c>
      <c r="C191" s="41">
        <f>+GETPIVOTDATA("Value",'Pivot_Okun''s_Law'!$A$3,"Date",$A191,"Series Name",C$3,"Unit Name",C$4,"Frequency Name",$B$2)</f>
        <v>0.54456877390927083</v>
      </c>
      <c r="D191" s="41">
        <f>+GETPIVOTDATA("Value",'Pivot_Okun''s_Law'!$A$3,"Date",$A191,"Series Name",D$3,"Unit Name",D$4,"Frequency Name",$B$2)</f>
        <v>0.19670599576521974</v>
      </c>
      <c r="E191" s="41">
        <f>+GETPIVOTDATA("Value",'Pivot_Okun''s_Law'!$A$3,"Date",$A191,"Series Name",E$3,"Unit Name",E$4,"Frequency Name",$B$2)</f>
        <v>-0.20000000000000018</v>
      </c>
    </row>
    <row r="192" spans="1:5" x14ac:dyDescent="0.2">
      <c r="A192" s="11">
        <v>35339</v>
      </c>
      <c r="B192" s="41">
        <f>+GETPIVOTDATA("Value",'Pivot_Okun''s_Law'!$A$3,"Date",$A192,"Series Name",B$3,"Unit Name",B$4,"Frequency Name",$B$2)</f>
        <v>2.9965140931840217E-2</v>
      </c>
      <c r="C192" s="41">
        <f>+GETPIVOTDATA("Value",'Pivot_Okun''s_Law'!$A$3,"Date",$A192,"Series Name",C$3,"Unit Name",C$4,"Frequency Name",$B$2)</f>
        <v>0.69997379940858195</v>
      </c>
      <c r="D192" s="41">
        <f>+GETPIVOTDATA("Value",'Pivot_Okun''s_Law'!$A$3,"Date",$A192,"Series Name",D$3,"Unit Name",D$4,"Frequency Name",$B$2)</f>
        <v>0.62323316196972378</v>
      </c>
      <c r="E192" s="41">
        <f>+GETPIVOTDATA("Value",'Pivot_Okun''s_Law'!$A$3,"Date",$A192,"Series Name",E$3,"Unit Name",E$4,"Frequency Name",$B$2)</f>
        <v>0</v>
      </c>
    </row>
    <row r="193" spans="1:5" x14ac:dyDescent="0.2">
      <c r="A193" s="11">
        <v>35431</v>
      </c>
      <c r="B193" s="41">
        <f>+GETPIVOTDATA("Value",'Pivot_Okun''s_Law'!$A$3,"Date",$A193,"Series Name",B$3,"Unit Name",B$4,"Frequency Name",$B$2)</f>
        <v>-5.4425401136150242E-2</v>
      </c>
      <c r="C193" s="41">
        <f>+GETPIVOTDATA("Value",'Pivot_Okun''s_Law'!$A$3,"Date",$A193,"Series Name",C$3,"Unit Name",C$4,"Frequency Name",$B$2)</f>
        <v>0.42602638066118192</v>
      </c>
      <c r="D193" s="41">
        <f>+GETPIVOTDATA("Value",'Pivot_Okun''s_Law'!$A$3,"Date",$A193,"Series Name",D$3,"Unit Name",D$4,"Frequency Name",$B$2)</f>
        <v>-1.1310515996846759</v>
      </c>
      <c r="E193" s="41">
        <f>+GETPIVOTDATA("Value",'Pivot_Okun''s_Law'!$A$3,"Date",$A193,"Series Name",E$3,"Unit Name",E$4,"Frequency Name",$B$2)</f>
        <v>-9.9999999999999645E-2</v>
      </c>
    </row>
    <row r="194" spans="1:5" x14ac:dyDescent="0.2">
      <c r="A194" s="11">
        <v>35521</v>
      </c>
      <c r="B194" s="41">
        <f>+GETPIVOTDATA("Value",'Pivot_Okun''s_Law'!$A$3,"Date",$A194,"Series Name",B$3,"Unit Name",B$4,"Frequency Name",$B$2)</f>
        <v>-0.23946966586832019</v>
      </c>
      <c r="C194" s="41">
        <f>+GETPIVOTDATA("Value",'Pivot_Okun''s_Law'!$A$3,"Date",$A194,"Series Name",C$3,"Unit Name",C$4,"Frequency Name",$B$2)</f>
        <v>1.1397148117735512</v>
      </c>
      <c r="D194" s="41">
        <f>+GETPIVOTDATA("Value",'Pivot_Okun''s_Law'!$A$3,"Date",$A194,"Series Name",D$3,"Unit Name",D$4,"Frequency Name",$B$2)</f>
        <v>2.9544718626227366</v>
      </c>
      <c r="E194" s="41">
        <f>+GETPIVOTDATA("Value",'Pivot_Okun''s_Law'!$A$3,"Date",$A194,"Series Name",E$3,"Unit Name",E$4,"Frequency Name",$B$2)</f>
        <v>-0.20000000000000018</v>
      </c>
    </row>
    <row r="195" spans="1:5" x14ac:dyDescent="0.2">
      <c r="A195" s="11">
        <v>35612</v>
      </c>
      <c r="B195" s="41">
        <f>+GETPIVOTDATA("Value",'Pivot_Okun''s_Law'!$A$3,"Date",$A195,"Series Name",B$3,"Unit Name",B$4,"Frequency Name",$B$2)</f>
        <v>-0.32518462756923938</v>
      </c>
      <c r="C195" s="41">
        <f>+GETPIVOTDATA("Value",'Pivot_Okun''s_Law'!$A$3,"Date",$A195,"Series Name",C$3,"Unit Name",C$4,"Frequency Name",$B$2)</f>
        <v>1.409902265818519</v>
      </c>
      <c r="D195" s="41">
        <f>+GETPIVOTDATA("Value",'Pivot_Okun''s_Law'!$A$3,"Date",$A195,"Series Name",D$3,"Unit Name",D$4,"Frequency Name",$B$2)</f>
        <v>1.1268942204159256</v>
      </c>
      <c r="E195" s="41">
        <f>+GETPIVOTDATA("Value",'Pivot_Okun''s_Law'!$A$3,"Date",$A195,"Series Name",E$3,"Unit Name",E$4,"Frequency Name",$B$2)</f>
        <v>-9.9999999999999645E-2</v>
      </c>
    </row>
    <row r="196" spans="1:5" x14ac:dyDescent="0.2">
      <c r="A196" s="11">
        <v>35704</v>
      </c>
      <c r="B196" s="41">
        <f>+GETPIVOTDATA("Value",'Pivot_Okun''s_Law'!$A$3,"Date",$A196,"Series Name",B$3,"Unit Name",B$4,"Frequency Name",$B$2)</f>
        <v>-0.5115800770927601</v>
      </c>
      <c r="C196" s="41">
        <f>+GETPIVOTDATA("Value",'Pivot_Okun''s_Law'!$A$3,"Date",$A196,"Series Name",C$3,"Unit Name",C$4,"Frequency Name",$B$2)</f>
        <v>1.2628584552461408</v>
      </c>
      <c r="D196" s="41">
        <f>+GETPIVOTDATA("Value",'Pivot_Okun''s_Law'!$A$3,"Date",$A196,"Series Name",D$3,"Unit Name",D$4,"Frequency Name",$B$2)</f>
        <v>-0.56167930858309933</v>
      </c>
      <c r="E196" s="41">
        <f>+GETPIVOTDATA("Value",'Pivot_Okun''s_Law'!$A$3,"Date",$A196,"Series Name",E$3,"Unit Name",E$4,"Frequency Name",$B$2)</f>
        <v>-0.20000000000000018</v>
      </c>
    </row>
    <row r="197" spans="1:5" x14ac:dyDescent="0.2">
      <c r="A197" s="11">
        <v>35796</v>
      </c>
      <c r="B197" s="41">
        <f>+GETPIVOTDATA("Value",'Pivot_Okun''s_Law'!$A$3,"Date",$A197,"Series Name",B$3,"Unit Name",B$4,"Frequency Name",$B$2)</f>
        <v>-0.59865889364543001</v>
      </c>
      <c r="C197" s="41">
        <f>+GETPIVOTDATA("Value",'Pivot_Okun''s_Law'!$A$3,"Date",$A197,"Series Name",C$3,"Unit Name",C$4,"Frequency Name",$B$2)</f>
        <v>1.2474276279261787</v>
      </c>
      <c r="D197" s="41">
        <f>+GETPIVOTDATA("Value",'Pivot_Okun''s_Law'!$A$3,"Date",$A197,"Series Name",D$3,"Unit Name",D$4,"Frequency Name",$B$2)</f>
        <v>-3.9331399089441277E-2</v>
      </c>
      <c r="E197" s="41">
        <f>+GETPIVOTDATA("Value",'Pivot_Okun''s_Law'!$A$3,"Date",$A197,"Series Name",E$3,"Unit Name",E$4,"Frequency Name",$B$2)</f>
        <v>-0.10000000000000053</v>
      </c>
    </row>
    <row r="198" spans="1:5" x14ac:dyDescent="0.2">
      <c r="A198" s="11">
        <v>35886</v>
      </c>
      <c r="B198" s="41">
        <f>+GETPIVOTDATA("Value",'Pivot_Okun''s_Law'!$A$3,"Date",$A198,"Series Name",B$3,"Unit Name",B$4,"Frequency Name",$B$2)</f>
        <v>-0.78641746041195937</v>
      </c>
      <c r="C198" s="41">
        <f>+GETPIVOTDATA("Value",'Pivot_Okun''s_Law'!$A$3,"Date",$A198,"Series Name",C$3,"Unit Name",C$4,"Frequency Name",$B$2)</f>
        <v>1.1349789925612752</v>
      </c>
      <c r="D198" s="41">
        <f>+GETPIVOTDATA("Value",'Pivot_Okun''s_Law'!$A$3,"Date",$A198,"Series Name",D$3,"Unit Name",D$4,"Frequency Name",$B$2)</f>
        <v>-0.41669829617050702</v>
      </c>
      <c r="E198" s="41">
        <f>+GETPIVOTDATA("Value",'Pivot_Okun''s_Law'!$A$3,"Date",$A198,"Series Name",E$3,"Unit Name",E$4,"Frequency Name",$B$2)</f>
        <v>-0.19999999999999929</v>
      </c>
    </row>
    <row r="199" spans="1:5" x14ac:dyDescent="0.2">
      <c r="A199" s="11">
        <v>35977</v>
      </c>
      <c r="B199" s="41">
        <f>+GETPIVOTDATA("Value",'Pivot_Okun''s_Law'!$A$3,"Date",$A199,"Series Name",B$3,"Unit Name",B$4,"Frequency Name",$B$2)</f>
        <v>-0.6748462097758603</v>
      </c>
      <c r="C199" s="41">
        <f>+GETPIVOTDATA("Value",'Pivot_Okun''s_Law'!$A$3,"Date",$A199,"Series Name",C$3,"Unit Name",C$4,"Frequency Name",$B$2)</f>
        <v>1.348785186713708</v>
      </c>
      <c r="D199" s="41">
        <f>+GETPIVOTDATA("Value",'Pivot_Okun''s_Law'!$A$3,"Date",$A199,"Series Name",D$3,"Unit Name",D$4,"Frequency Name",$B$2)</f>
        <v>0.85268536873946488</v>
      </c>
      <c r="E199" s="41">
        <f>+GETPIVOTDATA("Value",'Pivot_Okun''s_Law'!$A$3,"Date",$A199,"Series Name",E$3,"Unit Name",E$4,"Frequency Name",$B$2)</f>
        <v>9.9999999999999645E-2</v>
      </c>
    </row>
    <row r="200" spans="1:5" x14ac:dyDescent="0.2">
      <c r="A200" s="11">
        <v>36069</v>
      </c>
      <c r="B200" s="41">
        <f>+GETPIVOTDATA("Value",'Pivot_Okun''s_Law'!$A$3,"Date",$A200,"Series Name",B$3,"Unit Name",B$4,"Frequency Name",$B$2)</f>
        <v>-0.76393028093660931</v>
      </c>
      <c r="C200" s="41">
        <f>+GETPIVOTDATA("Value",'Pivot_Okun''s_Law'!$A$3,"Date",$A200,"Series Name",C$3,"Unit Name",C$4,"Frequency Name",$B$2)</f>
        <v>1.9033902229081523</v>
      </c>
      <c r="D200" s="41">
        <f>+GETPIVOTDATA("Value",'Pivot_Okun''s_Law'!$A$3,"Date",$A200,"Series Name",D$3,"Unit Name",D$4,"Frequency Name",$B$2)</f>
        <v>2.3078241999009812</v>
      </c>
      <c r="E200" s="41">
        <f>+GETPIVOTDATA("Value",'Pivot_Okun''s_Law'!$A$3,"Date",$A200,"Series Name",E$3,"Unit Name",E$4,"Frequency Name",$B$2)</f>
        <v>-9.9999999999999645E-2</v>
      </c>
    </row>
    <row r="201" spans="1:5" x14ac:dyDescent="0.2">
      <c r="A201" s="11">
        <v>36161</v>
      </c>
      <c r="B201" s="41">
        <f>+GETPIVOTDATA("Value",'Pivot_Okun''s_Law'!$A$3,"Date",$A201,"Series Name",B$3,"Unit Name",B$4,"Frequency Name",$B$2)</f>
        <v>-0.85365027019450057</v>
      </c>
      <c r="C201" s="41">
        <f>+GETPIVOTDATA("Value",'Pivot_Okun''s_Law'!$A$3,"Date",$A201,"Series Name",C$3,"Unit Name",C$4,"Frequency Name",$B$2)</f>
        <v>1.774238458857158</v>
      </c>
      <c r="D201" s="41">
        <f>+GETPIVOTDATA("Value",'Pivot_Okun''s_Law'!$A$3,"Date",$A201,"Series Name",D$3,"Unit Name",D$4,"Frequency Name",$B$2)</f>
        <v>-0.53896922301006978</v>
      </c>
      <c r="E201" s="41">
        <f>+GETPIVOTDATA("Value",'Pivot_Okun''s_Law'!$A$3,"Date",$A201,"Series Name",E$3,"Unit Name",E$4,"Frequency Name",$B$2)</f>
        <v>-0.10000000000000053</v>
      </c>
    </row>
    <row r="202" spans="1:5" x14ac:dyDescent="0.2">
      <c r="A202" s="11">
        <v>36251</v>
      </c>
      <c r="B202" s="41">
        <f>+GETPIVOTDATA("Value",'Pivot_Okun''s_Law'!$A$3,"Date",$A202,"Series Name",B$3,"Unit Name",B$4,"Frequency Name",$B$2)</f>
        <v>-0.84398305213940006</v>
      </c>
      <c r="C202" s="41">
        <f>+GETPIVOTDATA("Value",'Pivot_Okun''s_Law'!$A$3,"Date",$A202,"Series Name",C$3,"Unit Name",C$4,"Frequency Name",$B$2)</f>
        <v>1.5415638085928052</v>
      </c>
      <c r="D202" s="41">
        <f>+GETPIVOTDATA("Value",'Pivot_Okun''s_Law'!$A$3,"Date",$A202,"Series Name",D$3,"Unit Name",D$4,"Frequency Name",$B$2)</f>
        <v>-0.93183275189914516</v>
      </c>
      <c r="E202" s="41">
        <f>+GETPIVOTDATA("Value",'Pivot_Okun''s_Law'!$A$3,"Date",$A202,"Series Name",E$3,"Unit Name",E$4,"Frequency Name",$B$2)</f>
        <v>0</v>
      </c>
    </row>
    <row r="203" spans="1:5" x14ac:dyDescent="0.2">
      <c r="A203" s="11">
        <v>36342</v>
      </c>
      <c r="B203" s="41">
        <f>+GETPIVOTDATA("Value",'Pivot_Okun''s_Law'!$A$3,"Date",$A203,"Series Name",B$3,"Unit Name",B$4,"Frequency Name",$B$2)</f>
        <v>-0.93490264848963989</v>
      </c>
      <c r="C203" s="41">
        <f>+GETPIVOTDATA("Value",'Pivot_Okun''s_Law'!$A$3,"Date",$A203,"Series Name",C$3,"Unit Name",C$4,"Frequency Name",$B$2)</f>
        <v>1.8065275708872619</v>
      </c>
      <c r="D203" s="41">
        <f>+GETPIVOTDATA("Value",'Pivot_Okun''s_Law'!$A$3,"Date",$A203,"Series Name",D$3,"Unit Name",D$4,"Frequency Name",$B$2)</f>
        <v>1.083145422343863</v>
      </c>
      <c r="E203" s="41">
        <f>+GETPIVOTDATA("Value",'Pivot_Okun''s_Law'!$A$3,"Date",$A203,"Series Name",E$3,"Unit Name",E$4,"Frequency Name",$B$2)</f>
        <v>-9.9999999999999645E-2</v>
      </c>
    </row>
    <row r="204" spans="1:5" x14ac:dyDescent="0.2">
      <c r="A204" s="11">
        <v>36434</v>
      </c>
      <c r="B204" s="41">
        <f>+GETPIVOTDATA("Value",'Pivot_Okun''s_Law'!$A$3,"Date",$A204,"Series Name",B$3,"Unit Name",B$4,"Frequency Name",$B$2)</f>
        <v>-1.0263811204110205</v>
      </c>
      <c r="C204" s="41">
        <f>+GETPIVOTDATA("Value",'Pivot_Okun''s_Law'!$A$3,"Date",$A204,"Series Name",C$3,"Unit Name",C$4,"Frequency Name",$B$2)</f>
        <v>2.3877959033504981</v>
      </c>
      <c r="D204" s="41">
        <f>+GETPIVOTDATA("Value",'Pivot_Okun''s_Law'!$A$3,"Date",$A204,"Series Name",D$3,"Unit Name",D$4,"Frequency Name",$B$2)</f>
        <v>2.3770763558862038</v>
      </c>
      <c r="E204" s="41">
        <f>+GETPIVOTDATA("Value",'Pivot_Okun''s_Law'!$A$3,"Date",$A204,"Series Name",E$3,"Unit Name",E$4,"Frequency Name",$B$2)</f>
        <v>-0.10000000000000053</v>
      </c>
    </row>
    <row r="205" spans="1:5" x14ac:dyDescent="0.2">
      <c r="A205" s="11">
        <v>36526</v>
      </c>
      <c r="B205" s="41">
        <f>+GETPIVOTDATA("Value",'Pivot_Okun''s_Law'!$A$3,"Date",$A205,"Series Name",B$3,"Unit Name",B$4,"Frequency Name",$B$2)</f>
        <v>-1.1183894598256403</v>
      </c>
      <c r="C205" s="41">
        <f>+GETPIVOTDATA("Value",'Pivot_Okun''s_Law'!$A$3,"Date",$A205,"Series Name",C$3,"Unit Name",C$4,"Frequency Name",$B$2)</f>
        <v>1.681944483369624</v>
      </c>
      <c r="D205" s="41">
        <f>+GETPIVOTDATA("Value",'Pivot_Okun''s_Law'!$A$3,"Date",$A205,"Series Name",D$3,"Unit Name",D$4,"Frequency Name",$B$2)</f>
        <v>-2.8057782209359852</v>
      </c>
      <c r="E205" s="41">
        <f>+GETPIVOTDATA("Value",'Pivot_Okun''s_Law'!$A$3,"Date",$A205,"Series Name",E$3,"Unit Name",E$4,"Frequency Name",$B$2)</f>
        <v>-9.9999999999999645E-2</v>
      </c>
    </row>
    <row r="206" spans="1:5" x14ac:dyDescent="0.2">
      <c r="A206" s="11">
        <v>36617</v>
      </c>
      <c r="B206" s="41">
        <f>+GETPIVOTDATA("Value",'Pivot_Okun''s_Law'!$A$3,"Date",$A206,"Series Name",B$3,"Unit Name",B$4,"Frequency Name",$B$2)</f>
        <v>-1.2108984554991902</v>
      </c>
      <c r="C206" s="41">
        <f>+GETPIVOTDATA("Value",'Pivot_Okun''s_Law'!$A$3,"Date",$A206,"Series Name",C$3,"Unit Name",C$4,"Frequency Name",$B$2)</f>
        <v>2.4819392112257477</v>
      </c>
      <c r="D206" s="41">
        <f>+GETPIVOTDATA("Value",'Pivot_Okun''s_Law'!$A$3,"Date",$A206,"Series Name",D$3,"Unit Name",D$4,"Frequency Name",$B$2)</f>
        <v>3.3305492396400949</v>
      </c>
      <c r="E206" s="41">
        <f>+GETPIVOTDATA("Value",'Pivot_Okun''s_Law'!$A$3,"Date",$A206,"Series Name",E$3,"Unit Name",E$4,"Frequency Name",$B$2)</f>
        <v>-0.10000000000000009</v>
      </c>
    </row>
    <row r="207" spans="1:5" x14ac:dyDescent="0.2">
      <c r="A207" s="11">
        <v>36708</v>
      </c>
      <c r="B207" s="41">
        <f>+GETPIVOTDATA("Value",'Pivot_Okun''s_Law'!$A$3,"Date",$A207,"Series Name",B$3,"Unit Name",B$4,"Frequency Name",$B$2)</f>
        <v>-1.1038795105662302</v>
      </c>
      <c r="C207" s="41">
        <f>+GETPIVOTDATA("Value",'Pivot_Okun''s_Law'!$A$3,"Date",$A207,"Series Name",C$3,"Unit Name",C$4,"Frequency Name",$B$2)</f>
        <v>1.5901398775350239</v>
      </c>
      <c r="D207" s="41">
        <f>+GETPIVOTDATA("Value",'Pivot_Okun''s_Law'!$A$3,"Date",$A207,"Series Name",D$3,"Unit Name",D$4,"Frequency Name",$B$2)</f>
        <v>-3.5807520742731751</v>
      </c>
      <c r="E207" s="41">
        <f>+GETPIVOTDATA("Value",'Pivot_Okun''s_Law'!$A$3,"Date",$A207,"Series Name",E$3,"Unit Name",E$4,"Frequency Name",$B$2)</f>
        <v>0.10000000000000009</v>
      </c>
    </row>
    <row r="208" spans="1:5" x14ac:dyDescent="0.2">
      <c r="A208" s="11">
        <v>36800</v>
      </c>
      <c r="B208" s="41">
        <f>+GETPIVOTDATA("Value",'Pivot_Okun''s_Law'!$A$3,"Date",$A208,"Series Name",B$3,"Unit Name",B$4,"Frequency Name",$B$2)</f>
        <v>-1.1973053895934798</v>
      </c>
      <c r="C208" s="41">
        <f>+GETPIVOTDATA("Value",'Pivot_Okun''s_Law'!$A$3,"Date",$A208,"Series Name",C$3,"Unit Name",C$4,"Frequency Name",$B$2)</f>
        <v>1.2547163181800602</v>
      </c>
      <c r="D208" s="41">
        <f>+GETPIVOTDATA("Value",'Pivot_Okun''s_Law'!$A$3,"Date",$A208,"Series Name",D$3,"Unit Name",D$4,"Frequency Name",$B$2)</f>
        <v>-1.3733831816845421</v>
      </c>
      <c r="E208" s="41">
        <f>+GETPIVOTDATA("Value",'Pivot_Okun''s_Law'!$A$3,"Date",$A208,"Series Name",E$3,"Unit Name",E$4,"Frequency Name",$B$2)</f>
        <v>-0.10000000000000009</v>
      </c>
    </row>
    <row r="209" spans="1:5" x14ac:dyDescent="0.2">
      <c r="A209" s="11">
        <v>36892</v>
      </c>
      <c r="B209" s="41">
        <f>+GETPIVOTDATA("Value",'Pivot_Okun''s_Law'!$A$3,"Date",$A209,"Series Name",B$3,"Unit Name",B$4,"Frequency Name",$B$2)</f>
        <v>-0.8911508752539099</v>
      </c>
      <c r="C209" s="41">
        <f>+GETPIVOTDATA("Value",'Pivot_Okun''s_Law'!$A$3,"Date",$A209,"Series Name",C$3,"Unit Name",C$4,"Frequency Name",$B$2)</f>
        <v>4.306356909462572E-2</v>
      </c>
      <c r="D209" s="41">
        <f>+GETPIVOTDATA("Value",'Pivot_Okun''s_Law'!$A$3,"Date",$A209,"Series Name",D$3,"Unit Name",D$4,"Frequency Name",$B$2)</f>
        <v>-4.8641185251658712</v>
      </c>
      <c r="E209" s="41">
        <f>+GETPIVOTDATA("Value",'Pivot_Okun''s_Law'!$A$3,"Date",$A209,"Series Name",E$3,"Unit Name",E$4,"Frequency Name",$B$2)</f>
        <v>0.30000000000000027</v>
      </c>
    </row>
    <row r="210" spans="1:5" x14ac:dyDescent="0.2">
      <c r="A210" s="11">
        <v>36982</v>
      </c>
      <c r="B210" s="41">
        <f>+GETPIVOTDATA("Value",'Pivot_Okun''s_Law'!$A$3,"Date",$A210,"Series Name",B$3,"Unit Name",B$4,"Frequency Name",$B$2)</f>
        <v>-0.68539331714429963</v>
      </c>
      <c r="C210" s="41">
        <f>+GETPIVOTDATA("Value",'Pivot_Okun''s_Law'!$A$3,"Date",$A210,"Series Name",C$3,"Unit Name",C$4,"Frequency Name",$B$2)</f>
        <v>-0.15084993496058408</v>
      </c>
      <c r="D210" s="41">
        <f>+GETPIVOTDATA("Value",'Pivot_Okun''s_Law'!$A$3,"Date",$A210,"Series Name",D$3,"Unit Name",D$4,"Frequency Name",$B$2)</f>
        <v>-0.82024616191686217</v>
      </c>
      <c r="E210" s="41">
        <f>+GETPIVOTDATA("Value",'Pivot_Okun''s_Law'!$A$3,"Date",$A210,"Series Name",E$3,"Unit Name",E$4,"Frequency Name",$B$2)</f>
        <v>0.20000000000000018</v>
      </c>
    </row>
    <row r="211" spans="1:5" x14ac:dyDescent="0.2">
      <c r="A211" s="11">
        <v>37073</v>
      </c>
      <c r="B211" s="41">
        <f>+GETPIVOTDATA("Value",'Pivot_Okun''s_Law'!$A$3,"Date",$A211,"Series Name",B$3,"Unit Name",B$4,"Frequency Name",$B$2)</f>
        <v>-0.28001305816485988</v>
      </c>
      <c r="C211" s="41">
        <f>+GETPIVOTDATA("Value",'Pivot_Okun''s_Law'!$A$3,"Date",$A211,"Series Name",C$3,"Unit Name",C$4,"Frequency Name",$B$2)</f>
        <v>-1.2978766777364203</v>
      </c>
      <c r="D211" s="41">
        <f>+GETPIVOTDATA("Value",'Pivot_Okun''s_Law'!$A$3,"Date",$A211,"Series Name",D$3,"Unit Name",D$4,"Frequency Name",$B$2)</f>
        <v>-4.6617975221356893</v>
      </c>
      <c r="E211" s="41">
        <f>+GETPIVOTDATA("Value",'Pivot_Okun''s_Law'!$A$3,"Date",$A211,"Series Name",E$3,"Unit Name",E$4,"Frequency Name",$B$2)</f>
        <v>0.39999999999999947</v>
      </c>
    </row>
    <row r="212" spans="1:5" x14ac:dyDescent="0.2">
      <c r="A212" s="11">
        <v>37165</v>
      </c>
      <c r="B212" s="41">
        <f>+GETPIVOTDATA("Value",'Pivot_Okun''s_Law'!$A$3,"Date",$A212,"Series Name",B$3,"Unit Name",B$4,"Frequency Name",$B$2)</f>
        <v>0.42500627287764026</v>
      </c>
      <c r="C212" s="41">
        <f>+GETPIVOTDATA("Value",'Pivot_Okun''s_Law'!$A$3,"Date",$A212,"Series Name",C$3,"Unit Name",C$4,"Frequency Name",$B$2)</f>
        <v>-1.7155928784616692</v>
      </c>
      <c r="D212" s="41">
        <f>+GETPIVOTDATA("Value",'Pivot_Okun''s_Law'!$A$3,"Date",$A212,"Series Name",D$3,"Unit Name",D$4,"Frequency Name",$B$2)</f>
        <v>-1.7334213892311721</v>
      </c>
      <c r="E212" s="41">
        <f>+GETPIVOTDATA("Value",'Pivot_Okun''s_Law'!$A$3,"Date",$A212,"Series Name",E$3,"Unit Name",E$4,"Frequency Name",$B$2)</f>
        <v>0.70000000000000018</v>
      </c>
    </row>
    <row r="213" spans="1:5" x14ac:dyDescent="0.2">
      <c r="A213" s="11">
        <v>37257</v>
      </c>
      <c r="B213" s="41">
        <f>+GETPIVOTDATA("Value",'Pivot_Okun''s_Law'!$A$3,"Date",$A213,"Series Name",B$3,"Unit Name",B$4,"Frequency Name",$B$2)</f>
        <v>0.62967761025767999</v>
      </c>
      <c r="C213" s="41">
        <f>+GETPIVOTDATA("Value",'Pivot_Okun''s_Law'!$A$3,"Date",$A213,"Series Name",C$3,"Unit Name",C$4,"Frequency Name",$B$2)</f>
        <v>-1.5359127971887876</v>
      </c>
      <c r="D213" s="41">
        <f>+GETPIVOTDATA("Value",'Pivot_Okun''s_Law'!$A$3,"Date",$A213,"Series Name",D$3,"Unit Name",D$4,"Frequency Name",$B$2)</f>
        <v>0.76495682881061144</v>
      </c>
      <c r="E213" s="41">
        <f>+GETPIVOTDATA("Value",'Pivot_Okun''s_Law'!$A$3,"Date",$A213,"Series Name",E$3,"Unit Name",E$4,"Frequency Name",$B$2)</f>
        <v>0.20000000000000018</v>
      </c>
    </row>
    <row r="214" spans="1:5" x14ac:dyDescent="0.2">
      <c r="A214" s="11">
        <v>37347</v>
      </c>
      <c r="B214" s="41">
        <f>+GETPIVOTDATA("Value",'Pivot_Okun''s_Law'!$A$3,"Date",$A214,"Series Name",B$3,"Unit Name",B$4,"Frequency Name",$B$2)</f>
        <v>0.73401044600479981</v>
      </c>
      <c r="C214" s="41">
        <f>+GETPIVOTDATA("Value",'Pivot_Okun''s_Law'!$A$3,"Date",$A214,"Series Name",C$3,"Unit Name",C$4,"Frequency Name",$B$2)</f>
        <v>-1.5404165468811959</v>
      </c>
      <c r="D214" s="41">
        <f>+GETPIVOTDATA("Value",'Pivot_Okun''s_Law'!$A$3,"Date",$A214,"Series Name",D$3,"Unit Name",D$4,"Frequency Name",$B$2)</f>
        <v>7.8062602551476346E-3</v>
      </c>
      <c r="E214" s="41">
        <f>+GETPIVOTDATA("Value",'Pivot_Okun''s_Law'!$A$3,"Date",$A214,"Series Name",E$3,"Unit Name",E$4,"Frequency Name",$B$2)</f>
        <v>9.9999999999999645E-2</v>
      </c>
    </row>
    <row r="215" spans="1:5" x14ac:dyDescent="0.2">
      <c r="A215" s="11">
        <v>37438</v>
      </c>
      <c r="B215" s="41">
        <f>+GETPIVOTDATA("Value",'Pivot_Okun''s_Law'!$A$3,"Date",$A215,"Series Name",B$3,"Unit Name",B$4,"Frequency Name",$B$2)</f>
        <v>0.63801097052976985</v>
      </c>
      <c r="C215" s="41">
        <f>+GETPIVOTDATA("Value",'Pivot_Okun''s_Law'!$A$3,"Date",$A215,"Series Name",C$3,"Unit Name",C$4,"Frequency Name",$B$2)</f>
        <v>-1.7256408749503183</v>
      </c>
      <c r="D215" s="41">
        <f>+GETPIVOTDATA("Value",'Pivot_Okun''s_Law'!$A$3,"Date",$A215,"Series Name",D$3,"Unit Name",D$4,"Frequency Name",$B$2)</f>
        <v>-0.80439757970065662</v>
      </c>
      <c r="E215" s="41">
        <f>+GETPIVOTDATA("Value",'Pivot_Okun''s_Law'!$A$3,"Date",$A215,"Series Name",E$3,"Unit Name",E$4,"Frequency Name",$B$2)</f>
        <v>-9.9999999999999645E-2</v>
      </c>
    </row>
    <row r="216" spans="1:5" x14ac:dyDescent="0.2">
      <c r="A216" s="11">
        <v>37530</v>
      </c>
      <c r="B216" s="41">
        <f>+GETPIVOTDATA("Value",'Pivot_Okun''s_Law'!$A$3,"Date",$A216,"Series Name",B$3,"Unit Name",B$4,"Frequency Name",$B$2)</f>
        <v>0.84168235562518046</v>
      </c>
      <c r="C216" s="41">
        <f>+GETPIVOTDATA("Value",'Pivot_Okun''s_Law'!$A$3,"Date",$A216,"Series Name",C$3,"Unit Name",C$4,"Frequency Name",$B$2)</f>
        <v>-2.1743644631832648</v>
      </c>
      <c r="D216" s="41">
        <f>+GETPIVOTDATA("Value",'Pivot_Okun''s_Law'!$A$3,"Date",$A216,"Series Name",D$3,"Unit Name",D$4,"Frequency Name",$B$2)</f>
        <v>-1.8519409894518839</v>
      </c>
      <c r="E216" s="41">
        <f>+GETPIVOTDATA("Value",'Pivot_Okun''s_Law'!$A$3,"Date",$A216,"Series Name",E$3,"Unit Name",E$4,"Frequency Name",$B$2)</f>
        <v>0.20000000000000018</v>
      </c>
    </row>
    <row r="217" spans="1:5" x14ac:dyDescent="0.2">
      <c r="A217" s="11">
        <v>37622</v>
      </c>
      <c r="B217" s="41">
        <f>+GETPIVOTDATA("Value",'Pivot_Okun''s_Law'!$A$3,"Date",$A217,"Series Name",B$3,"Unit Name",B$4,"Frequency Name",$B$2)</f>
        <v>0.84502517249110021</v>
      </c>
      <c r="C217" s="41">
        <f>+GETPIVOTDATA("Value",'Pivot_Okun''s_Law'!$A$3,"Date",$A217,"Series Name",C$3,"Unit Name",C$4,"Frequency Name",$B$2)</f>
        <v>-2.2279955020585107</v>
      </c>
      <c r="D217" s="41">
        <f>+GETPIVOTDATA("Value",'Pivot_Okun''s_Law'!$A$3,"Date",$A217,"Series Name",D$3,"Unit Name",D$4,"Frequency Name",$B$2)</f>
        <v>-0.24752336334718139</v>
      </c>
      <c r="E217" s="41">
        <f>+GETPIVOTDATA("Value",'Pivot_Okun''s_Law'!$A$3,"Date",$A217,"Series Name",E$3,"Unit Name",E$4,"Frequency Name",$B$2)</f>
        <v>0</v>
      </c>
    </row>
    <row r="218" spans="1:5" x14ac:dyDescent="0.2">
      <c r="A218" s="11">
        <v>37712</v>
      </c>
      <c r="B218" s="41">
        <f>+GETPIVOTDATA("Value",'Pivot_Okun''s_Law'!$A$3,"Date",$A218,"Series Name",B$3,"Unit Name",B$4,"Frequency Name",$B$2)</f>
        <v>1.0480379338299599</v>
      </c>
      <c r="C218" s="41">
        <f>+GETPIVOTDATA("Value",'Pivot_Okun''s_Law'!$A$3,"Date",$A218,"Series Name",C$3,"Unit Name",C$4,"Frequency Name",$B$2)</f>
        <v>-1.9387253714430286</v>
      </c>
      <c r="D218" s="41">
        <f>+GETPIVOTDATA("Value",'Pivot_Okun''s_Law'!$A$3,"Date",$A218,"Series Name",D$3,"Unit Name",D$4,"Frequency Name",$B$2)</f>
        <v>1.2270924016829023</v>
      </c>
      <c r="E218" s="41">
        <f>+GETPIVOTDATA("Value",'Pivot_Okun''s_Law'!$A$3,"Date",$A218,"Series Name",E$3,"Unit Name",E$4,"Frequency Name",$B$2)</f>
        <v>0.19999999999999929</v>
      </c>
    </row>
    <row r="219" spans="1:5" x14ac:dyDescent="0.2">
      <c r="A219" s="11">
        <v>37803</v>
      </c>
      <c r="B219" s="41">
        <f>+GETPIVOTDATA("Value",'Pivot_Okun''s_Law'!$A$3,"Date",$A219,"Series Name",B$3,"Unit Name",B$4,"Frequency Name",$B$2)</f>
        <v>1.0507177456975496</v>
      </c>
      <c r="C219" s="41">
        <f>+GETPIVOTDATA("Value",'Pivot_Okun''s_Law'!$A$3,"Date",$A219,"Series Name",C$3,"Unit Name",C$4,"Frequency Name",$B$2)</f>
        <v>-0.89510390480411761</v>
      </c>
      <c r="D219" s="41">
        <f>+GETPIVOTDATA("Value",'Pivot_Okun''s_Law'!$A$3,"Date",$A219,"Series Name",D$3,"Unit Name",D$4,"Frequency Name",$B$2)</f>
        <v>4.408290047085444</v>
      </c>
      <c r="E219" s="41">
        <f>+GETPIVOTDATA("Value",'Pivot_Okun''s_Law'!$A$3,"Date",$A219,"Series Name",E$3,"Unit Name",E$4,"Frequency Name",$B$2)</f>
        <v>0</v>
      </c>
    </row>
    <row r="220" spans="1:5" x14ac:dyDescent="0.2">
      <c r="A220" s="11">
        <v>37895</v>
      </c>
      <c r="B220" s="41">
        <f>+GETPIVOTDATA("Value",'Pivot_Okun''s_Law'!$A$3,"Date",$A220,"Series Name",B$3,"Unit Name",B$4,"Frequency Name",$B$2)</f>
        <v>0.75306105177079985</v>
      </c>
      <c r="C220" s="41">
        <f>+GETPIVOTDATA("Value",'Pivot_Okun''s_Law'!$A$3,"Date",$A220,"Series Name",C$3,"Unit Name",C$4,"Frequency Name",$B$2)</f>
        <v>-0.34921577055417874</v>
      </c>
      <c r="D220" s="41">
        <f>+GETPIVOTDATA("Value",'Pivot_Okun''s_Law'!$A$3,"Date",$A220,"Series Name",D$3,"Unit Name",D$4,"Frequency Name",$B$2)</f>
        <v>2.2515883215196002</v>
      </c>
      <c r="E220" s="41">
        <f>+GETPIVOTDATA("Value",'Pivot_Okun''s_Law'!$A$3,"Date",$A220,"Series Name",E$3,"Unit Name",E$4,"Frequency Name",$B$2)</f>
        <v>-0.29999999999999982</v>
      </c>
    </row>
    <row r="221" spans="1:5" x14ac:dyDescent="0.2">
      <c r="A221" s="11">
        <v>37987</v>
      </c>
      <c r="B221" s="41">
        <f>+GETPIVOTDATA("Value",'Pivot_Okun''s_Law'!$A$3,"Date",$A221,"Series Name",B$3,"Unit Name",B$4,"Frequency Name",$B$2)</f>
        <v>0.65506445006947978</v>
      </c>
      <c r="C221" s="41">
        <f>+GETPIVOTDATA("Value",'Pivot_Okun''s_Law'!$A$3,"Date",$A221,"Series Name",C$3,"Unit Name",C$4,"Frequency Name",$B$2)</f>
        <v>-0.40474967049433097</v>
      </c>
      <c r="D221" s="41">
        <f>+GETPIVOTDATA("Value",'Pivot_Okun''s_Law'!$A$3,"Date",$A221,"Series Name",D$3,"Unit Name",D$4,"Frequency Name",$B$2)</f>
        <v>-0.21427209285668436</v>
      </c>
      <c r="E221" s="41">
        <f>+GETPIVOTDATA("Value",'Pivot_Okun''s_Law'!$A$3,"Date",$A221,"Series Name",E$3,"Unit Name",E$4,"Frequency Name",$B$2)</f>
        <v>-9.9999999999999645E-2</v>
      </c>
    </row>
    <row r="222" spans="1:5" x14ac:dyDescent="0.2">
      <c r="A222" s="11">
        <v>38078</v>
      </c>
      <c r="B222" s="41">
        <f>+GETPIVOTDATA("Value",'Pivot_Okun''s_Law'!$A$3,"Date",$A222,"Series Name",B$3,"Unit Name",B$4,"Frequency Name",$B$2)</f>
        <v>0.55672556001216922</v>
      </c>
      <c r="C222" s="41">
        <f>+GETPIVOTDATA("Value",'Pivot_Okun''s_Law'!$A$3,"Date",$A222,"Series Name",C$3,"Unit Name",C$4,"Frequency Name",$B$2)</f>
        <v>-0.26253711881774056</v>
      </c>
      <c r="D222" s="41">
        <f>+GETPIVOTDATA("Value",'Pivot_Okun''s_Law'!$A$3,"Date",$A222,"Series Name",D$3,"Unit Name",D$4,"Frequency Name",$B$2)</f>
        <v>0.55094804335379122</v>
      </c>
      <c r="E222" s="41">
        <f>+GETPIVOTDATA("Value",'Pivot_Okun''s_Law'!$A$3,"Date",$A222,"Series Name",E$3,"Unit Name",E$4,"Frequency Name",$B$2)</f>
        <v>-0.10000000000000053</v>
      </c>
    </row>
    <row r="223" spans="1:5" x14ac:dyDescent="0.2">
      <c r="A223" s="11">
        <v>38169</v>
      </c>
      <c r="B223" s="41">
        <f>+GETPIVOTDATA("Value",'Pivot_Okun''s_Law'!$A$3,"Date",$A223,"Series Name",B$3,"Unit Name",B$4,"Frequency Name",$B$2)</f>
        <v>0.35804391605063035</v>
      </c>
      <c r="C223" s="41">
        <f>+GETPIVOTDATA("Value",'Pivot_Okun''s_Law'!$A$3,"Date",$A223,"Series Name",C$3,"Unit Name",C$4,"Frequency Name",$B$2)</f>
        <v>4.0159776265236147E-2</v>
      </c>
      <c r="D223" s="41">
        <f>+GETPIVOTDATA("Value",'Pivot_Okun''s_Law'!$A$3,"Date",$A223,"Series Name",D$3,"Unit Name",D$4,"Frequency Name",$B$2)</f>
        <v>1.2024818494949816</v>
      </c>
      <c r="E223" s="41">
        <f>+GETPIVOTDATA("Value",'Pivot_Okun''s_Law'!$A$3,"Date",$A223,"Series Name",E$3,"Unit Name",E$4,"Frequency Name",$B$2)</f>
        <v>-0.19999999999999929</v>
      </c>
    </row>
    <row r="224" spans="1:5" x14ac:dyDescent="0.2">
      <c r="A224" s="11">
        <v>38261</v>
      </c>
      <c r="B224" s="41">
        <f>+GETPIVOTDATA("Value",'Pivot_Okun''s_Law'!$A$3,"Date",$A224,"Series Name",B$3,"Unit Name",B$4,"Frequency Name",$B$2)</f>
        <v>0.35902186305009032</v>
      </c>
      <c r="C224" s="41">
        <f>+GETPIVOTDATA("Value",'Pivot_Okun''s_Law'!$A$3,"Date",$A224,"Series Name",C$3,"Unit Name",C$4,"Frequency Name",$B$2)</f>
        <v>0.40699015500689217</v>
      </c>
      <c r="D224" s="41">
        <f>+GETPIVOTDATA("Value",'Pivot_Okun''s_Law'!$A$3,"Date",$A224,"Series Name",D$3,"Unit Name",D$4,"Frequency Name",$B$2)</f>
        <v>1.4699010055983912</v>
      </c>
      <c r="E224" s="41">
        <f>+GETPIVOTDATA("Value",'Pivot_Okun''s_Law'!$A$3,"Date",$A224,"Series Name",E$3,"Unit Name",E$4,"Frequency Name",$B$2)</f>
        <v>0</v>
      </c>
    </row>
    <row r="225" spans="1:5" x14ac:dyDescent="0.2">
      <c r="A225" s="11">
        <v>38353</v>
      </c>
      <c r="B225" s="41">
        <f>+GETPIVOTDATA("Value",'Pivot_Okun''s_Law'!$A$3,"Date",$A225,"Series Name",B$3,"Unit Name",B$4,"Frequency Name",$B$2)</f>
        <v>0.25966542809767024</v>
      </c>
      <c r="C225" s="41">
        <f>+GETPIVOTDATA("Value",'Pivot_Okun''s_Law'!$A$3,"Date",$A225,"Series Name",C$3,"Unit Name",C$4,"Frequency Name",$B$2)</f>
        <v>0.87480487953068842</v>
      </c>
      <c r="D225" s="41">
        <f>+GETPIVOTDATA("Value",'Pivot_Okun''s_Law'!$A$3,"Date",$A225,"Series Name",D$3,"Unit Name",D$4,"Frequency Name",$B$2)</f>
        <v>1.9134399554279273</v>
      </c>
      <c r="E225" s="41">
        <f>+GETPIVOTDATA("Value",'Pivot_Okun''s_Law'!$A$3,"Date",$A225,"Series Name",E$3,"Unit Name",E$4,"Frequency Name",$B$2)</f>
        <v>-0.10000000000000053</v>
      </c>
    </row>
    <row r="226" spans="1:5" x14ac:dyDescent="0.2">
      <c r="A226" s="11">
        <v>38443</v>
      </c>
      <c r="B226" s="41">
        <f>+GETPIVOTDATA("Value",'Pivot_Okun''s_Law'!$A$3,"Date",$A226,"Series Name",B$3,"Unit Name",B$4,"Frequency Name",$B$2)</f>
        <v>5.9985143537820029E-2</v>
      </c>
      <c r="C226" s="41">
        <f>+GETPIVOTDATA("Value",'Pivot_Okun''s_Law'!$A$3,"Date",$A226,"Series Name",C$3,"Unit Name",C$4,"Frequency Name",$B$2)</f>
        <v>0.7441663167486956</v>
      </c>
      <c r="D226" s="41">
        <f>+GETPIVOTDATA("Value",'Pivot_Okun''s_Law'!$A$3,"Date",$A226,"Series Name",D$3,"Unit Name",D$4,"Frequency Name",$B$2)</f>
        <v>-0.51512719794588779</v>
      </c>
      <c r="E226" s="41">
        <f>+GETPIVOTDATA("Value",'Pivot_Okun''s_Law'!$A$3,"Date",$A226,"Series Name",E$3,"Unit Name",E$4,"Frequency Name",$B$2)</f>
        <v>-0.20000000000000018</v>
      </c>
    </row>
    <row r="227" spans="1:5" x14ac:dyDescent="0.2">
      <c r="A227" s="11">
        <v>38534</v>
      </c>
      <c r="B227" s="41">
        <f>+GETPIVOTDATA("Value",'Pivot_Okun''s_Law'!$A$3,"Date",$A227,"Series Name",B$3,"Unit Name",B$4,"Frequency Name",$B$2)</f>
        <v>-4.0003203242259922E-2</v>
      </c>
      <c r="C227" s="41">
        <f>+GETPIVOTDATA("Value",'Pivot_Okun''s_Law'!$A$3,"Date",$A227,"Series Name",C$3,"Unit Name",C$4,"Frequency Name",$B$2)</f>
        <v>0.914308686227705</v>
      </c>
      <c r="D227" s="41">
        <f>+GETPIVOTDATA("Value",'Pivot_Okun''s_Law'!$A$3,"Date",$A227,"Series Name",D$3,"Unit Name",D$4,"Frequency Name",$B$2)</f>
        <v>0.72172881664213939</v>
      </c>
      <c r="E227" s="41">
        <f>+GETPIVOTDATA("Value",'Pivot_Okun''s_Law'!$A$3,"Date",$A227,"Series Name",E$3,"Unit Name",E$4,"Frequency Name",$B$2)</f>
        <v>-9.9999999999999645E-2</v>
      </c>
    </row>
    <row r="228" spans="1:5" x14ac:dyDescent="0.2">
      <c r="A228" s="11">
        <v>38626</v>
      </c>
      <c r="B228" s="41">
        <f>+GETPIVOTDATA("Value",'Pivot_Okun''s_Law'!$A$3,"Date",$A228,"Series Name",B$3,"Unit Name",B$4,"Frequency Name",$B$2)</f>
        <v>-4.0277916439560357E-2</v>
      </c>
      <c r="C228" s="41">
        <f>+GETPIVOTDATA("Value",'Pivot_Okun''s_Law'!$A$3,"Date",$A228,"Series Name",C$3,"Unit Name",C$4,"Frequency Name",$B$2)</f>
        <v>0.86798200442002038</v>
      </c>
      <c r="D228" s="41">
        <f>+GETPIVOTDATA("Value",'Pivot_Okun''s_Law'!$A$3,"Date",$A228,"Series Name",D$3,"Unit Name",D$4,"Frequency Name",$B$2)</f>
        <v>-0.22860866890199905</v>
      </c>
      <c r="E228" s="41">
        <f>+GETPIVOTDATA("Value",'Pivot_Okun''s_Law'!$A$3,"Date",$A228,"Series Name",E$3,"Unit Name",E$4,"Frequency Name",$B$2)</f>
        <v>0</v>
      </c>
    </row>
    <row r="229" spans="1:5" x14ac:dyDescent="0.2">
      <c r="A229" s="11">
        <v>38718</v>
      </c>
      <c r="B229" s="41">
        <f>+GETPIVOTDATA("Value",'Pivot_Okun''s_Law'!$A$3,"Date",$A229,"Series Name",B$3,"Unit Name",B$4,"Frequency Name",$B$2)</f>
        <v>-0.34081085615471984</v>
      </c>
      <c r="C229" s="41">
        <f>+GETPIVOTDATA("Value",'Pivot_Okun''s_Law'!$A$3,"Date",$A229,"Series Name",C$3,"Unit Name",C$4,"Frequency Name",$B$2)</f>
        <v>1.6296181139236809</v>
      </c>
      <c r="D229" s="41">
        <f>+GETPIVOTDATA("Value",'Pivot_Okun''s_Law'!$A$3,"Date",$A229,"Series Name",D$3,"Unit Name",D$4,"Frequency Name",$B$2)</f>
        <v>3.1358131639105009</v>
      </c>
      <c r="E229" s="41">
        <f>+GETPIVOTDATA("Value",'Pivot_Okun''s_Law'!$A$3,"Date",$A229,"Series Name",E$3,"Unit Name",E$4,"Frequency Name",$B$2)</f>
        <v>-0.29999999999999982</v>
      </c>
    </row>
    <row r="230" spans="1:5" x14ac:dyDescent="0.2">
      <c r="A230" s="11">
        <v>38808</v>
      </c>
      <c r="B230" s="41">
        <f>+GETPIVOTDATA("Value",'Pivot_Okun''s_Law'!$A$3,"Date",$A230,"Series Name",B$3,"Unit Name",B$4,"Frequency Name",$B$2)</f>
        <v>-0.44156703927619034</v>
      </c>
      <c r="C230" s="41">
        <f>+GETPIVOTDATA("Value",'Pivot_Okun''s_Law'!$A$3,"Date",$A230,"Series Name",C$3,"Unit Name",C$4,"Frequency Name",$B$2)</f>
        <v>1.3161027793575419</v>
      </c>
      <c r="D230" s="41">
        <f>+GETPIVOTDATA("Value",'Pivot_Okun''s_Law'!$A$3,"Date",$A230,"Series Name",D$3,"Unit Name",D$4,"Frequency Name",$B$2)</f>
        <v>-1.2954840126170772</v>
      </c>
      <c r="E230" s="41">
        <f>+GETPIVOTDATA("Value",'Pivot_Okun''s_Law'!$A$3,"Date",$A230,"Series Name",E$3,"Unit Name",E$4,"Frequency Name",$B$2)</f>
        <v>-0.10000000000000053</v>
      </c>
    </row>
    <row r="231" spans="1:5" x14ac:dyDescent="0.2">
      <c r="A231" s="11">
        <v>38899</v>
      </c>
      <c r="B231" s="41">
        <f>+GETPIVOTDATA("Value",'Pivot_Okun''s_Law'!$A$3,"Date",$A231,"Series Name",B$3,"Unit Name",B$4,"Frequency Name",$B$2)</f>
        <v>-0.44250439291843069</v>
      </c>
      <c r="C231" s="41">
        <f>+GETPIVOTDATA("Value",'Pivot_Okun''s_Law'!$A$3,"Date",$A231,"Series Name",C$3,"Unit Name",C$4,"Frequency Name",$B$2)</f>
        <v>0.92175504040492573</v>
      </c>
      <c r="D231" s="41">
        <f>+GETPIVOTDATA("Value",'Pivot_Okun''s_Law'!$A$3,"Date",$A231,"Series Name",D$3,"Unit Name",D$4,"Frequency Name",$B$2)</f>
        <v>-1.5827946390985619</v>
      </c>
      <c r="E231" s="41">
        <f>+GETPIVOTDATA("Value",'Pivot_Okun''s_Law'!$A$3,"Date",$A231,"Series Name",E$3,"Unit Name",E$4,"Frequency Name",$B$2)</f>
        <v>0</v>
      </c>
    </row>
    <row r="232" spans="1:5" x14ac:dyDescent="0.2">
      <c r="A232" s="11">
        <v>38991</v>
      </c>
      <c r="B232" s="41">
        <f>+GETPIVOTDATA("Value",'Pivot_Okun''s_Law'!$A$3,"Date",$A232,"Series Name",B$3,"Unit Name",B$4,"Frequency Name",$B$2)</f>
        <v>-0.64357367310738933</v>
      </c>
      <c r="C232" s="41">
        <f>+GETPIVOTDATA("Value",'Pivot_Okun''s_Law'!$A$3,"Date",$A232,"Series Name",C$3,"Unit Name",C$4,"Frequency Name",$B$2)</f>
        <v>1.2681350552406156</v>
      </c>
      <c r="D232" s="41">
        <f>+GETPIVOTDATA("Value",'Pivot_Okun''s_Law'!$A$3,"Date",$A232,"Series Name",D$3,"Unit Name",D$4,"Frequency Name",$B$2)</f>
        <v>1.4261941928704527</v>
      </c>
      <c r="E232" s="41">
        <f>+GETPIVOTDATA("Value",'Pivot_Okun''s_Law'!$A$3,"Date",$A232,"Series Name",E$3,"Unit Name",E$4,"Frequency Name",$B$2)</f>
        <v>-0.19999999999999929</v>
      </c>
    </row>
    <row r="233" spans="1:5" x14ac:dyDescent="0.2">
      <c r="A233" s="11">
        <v>39083</v>
      </c>
      <c r="B233" s="41">
        <f>+GETPIVOTDATA("Value",'Pivot_Okun''s_Law'!$A$3,"Date",$A233,"Series Name",B$3,"Unit Name",B$4,"Frequency Name",$B$2)</f>
        <v>-0.54471855777112044</v>
      </c>
      <c r="C233" s="41">
        <f>+GETPIVOTDATA("Value",'Pivot_Okun''s_Law'!$A$3,"Date",$A233,"Series Name",C$3,"Unit Name",C$4,"Frequency Name",$B$2)</f>
        <v>1.0530588535474728</v>
      </c>
      <c r="D233" s="41">
        <f>+GETPIVOTDATA("Value",'Pivot_Okun''s_Law'!$A$3,"Date",$A233,"Series Name",D$3,"Unit Name",D$4,"Frequency Name",$B$2)</f>
        <v>-0.87316892681965741</v>
      </c>
      <c r="E233" s="41">
        <f>+GETPIVOTDATA("Value",'Pivot_Okun''s_Law'!$A$3,"Date",$A233,"Series Name",E$3,"Unit Name",E$4,"Frequency Name",$B$2)</f>
        <v>9.9999999999999645E-2</v>
      </c>
    </row>
    <row r="234" spans="1:5" x14ac:dyDescent="0.2">
      <c r="A234" s="11">
        <v>39173</v>
      </c>
      <c r="B234" s="41">
        <f>+GETPIVOTDATA("Value",'Pivot_Okun''s_Law'!$A$3,"Date",$A234,"Series Name",B$3,"Unit Name",B$4,"Frequency Name",$B$2)</f>
        <v>-0.54587591919752043</v>
      </c>
      <c r="C234" s="41">
        <f>+GETPIVOTDATA("Value",'Pivot_Okun''s_Law'!$A$3,"Date",$A234,"Series Name",C$3,"Unit Name",C$4,"Frequency Name",$B$2)</f>
        <v>1.1514321205177369</v>
      </c>
      <c r="D234" s="41">
        <f>+GETPIVOTDATA("Value",'Pivot_Okun''s_Law'!$A$3,"Date",$A234,"Series Name",D$3,"Unit Name",D$4,"Frequency Name",$B$2)</f>
        <v>0.42844505571978164</v>
      </c>
      <c r="E234" s="41">
        <f>+GETPIVOTDATA("Value",'Pivot_Okun''s_Law'!$A$3,"Date",$A234,"Series Name",E$3,"Unit Name",E$4,"Frequency Name",$B$2)</f>
        <v>0</v>
      </c>
    </row>
    <row r="235" spans="1:5" x14ac:dyDescent="0.2">
      <c r="A235" s="11">
        <v>39264</v>
      </c>
      <c r="B235" s="41">
        <f>+GETPIVOTDATA("Value",'Pivot_Okun''s_Law'!$A$3,"Date",$A235,"Series Name",B$3,"Unit Name",B$4,"Frequency Name",$B$2)</f>
        <v>-0.34697627705214007</v>
      </c>
      <c r="C235" s="41">
        <f>+GETPIVOTDATA("Value",'Pivot_Okun''s_Law'!$A$3,"Date",$A235,"Series Name",C$3,"Unit Name",C$4,"Frequency Name",$B$2)</f>
        <v>1.2136359427517673</v>
      </c>
      <c r="D235" s="41">
        <f>+GETPIVOTDATA("Value",'Pivot_Okun''s_Law'!$A$3,"Date",$A235,"Series Name",D$3,"Unit Name",D$4,"Frequency Name",$B$2)</f>
        <v>0.22722524810688594</v>
      </c>
      <c r="E235" s="41">
        <f>+GETPIVOTDATA("Value",'Pivot_Okun''s_Law'!$A$3,"Date",$A235,"Series Name",E$3,"Unit Name",E$4,"Frequency Name",$B$2)</f>
        <v>0.20000000000000018</v>
      </c>
    </row>
    <row r="236" spans="1:5" x14ac:dyDescent="0.2">
      <c r="A236" s="11">
        <v>39356</v>
      </c>
      <c r="B236" s="41">
        <f>+GETPIVOTDATA("Value",'Pivot_Okun''s_Law'!$A$3,"Date",$A236,"Series Name",B$3,"Unit Name",B$4,"Frequency Name",$B$2)</f>
        <v>-0.24794442889684021</v>
      </c>
      <c r="C236" s="41">
        <f>+GETPIVOTDATA("Value",'Pivot_Okun''s_Law'!$A$3,"Date",$A236,"Series Name",C$3,"Unit Name",C$4,"Frequency Name",$B$2)</f>
        <v>1.338861462026486</v>
      </c>
      <c r="D236" s="41">
        <f>+GETPIVOTDATA("Value",'Pivot_Okun''s_Law'!$A$3,"Date",$A236,"Series Name",D$3,"Unit Name",D$4,"Frequency Name",$B$2)</f>
        <v>0.46915713507405865</v>
      </c>
      <c r="E236" s="41">
        <f>+GETPIVOTDATA("Value",'Pivot_Okun''s_Law'!$A$3,"Date",$A236,"Series Name",E$3,"Unit Name",E$4,"Frequency Name",$B$2)</f>
        <v>9.9999999999999645E-2</v>
      </c>
    </row>
    <row r="237" spans="1:5" x14ac:dyDescent="0.2">
      <c r="A237" s="11">
        <v>39448</v>
      </c>
      <c r="B237" s="41">
        <f>+GETPIVOTDATA("Value",'Pivot_Okun''s_Law'!$A$3,"Date",$A237,"Series Name",B$3,"Unit Name",B$4,"Frequency Name",$B$2)</f>
        <v>-4.8700251008360063E-2</v>
      </c>
      <c r="C237" s="41">
        <f>+GETPIVOTDATA("Value",'Pivot_Okun''s_Law'!$A$3,"Date",$A237,"Series Name",C$3,"Unit Name",C$4,"Frequency Name",$B$2)</f>
        <v>0.40671648669723393</v>
      </c>
      <c r="D237" s="41">
        <f>+GETPIVOTDATA("Value",'Pivot_Okun''s_Law'!$A$3,"Date",$A237,"Series Name",D$3,"Unit Name",D$4,"Frequency Name",$B$2)</f>
        <v>-3.7054797665614467</v>
      </c>
      <c r="E237" s="41">
        <f>+GETPIVOTDATA("Value",'Pivot_Okun''s_Law'!$A$3,"Date",$A237,"Series Name",E$3,"Unit Name",E$4,"Frequency Name",$B$2)</f>
        <v>0.20000000000000018</v>
      </c>
    </row>
    <row r="238" spans="1:5" x14ac:dyDescent="0.2">
      <c r="A238" s="11">
        <v>39539</v>
      </c>
      <c r="B238" s="41">
        <f>+GETPIVOTDATA("Value",'Pivot_Okun''s_Law'!$A$3,"Date",$A238,"Series Name",B$3,"Unit Name",B$4,"Frequency Name",$B$2)</f>
        <v>0.25084034174239989</v>
      </c>
      <c r="C238" s="41">
        <f>+GETPIVOTDATA("Value",'Pivot_Okun''s_Law'!$A$3,"Date",$A238,"Series Name",C$3,"Unit Name",C$4,"Frequency Name",$B$2)</f>
        <v>0.52721736787268991</v>
      </c>
      <c r="D238" s="41">
        <f>+GETPIVOTDATA("Value",'Pivot_Okun''s_Law'!$A$3,"Date",$A238,"Series Name",D$3,"Unit Name",D$4,"Frequency Name",$B$2)</f>
        <v>0.48704595267148099</v>
      </c>
      <c r="E238" s="41">
        <f>+GETPIVOTDATA("Value",'Pivot_Okun''s_Law'!$A$3,"Date",$A238,"Series Name",E$3,"Unit Name",E$4,"Frequency Name",$B$2)</f>
        <v>0.29999999999999982</v>
      </c>
    </row>
    <row r="239" spans="1:5" x14ac:dyDescent="0.2">
      <c r="A239" s="11">
        <v>39630</v>
      </c>
      <c r="B239" s="41">
        <f>+GETPIVOTDATA("Value",'Pivot_Okun''s_Law'!$A$3,"Date",$A239,"Series Name",B$3,"Unit Name",B$4,"Frequency Name",$B$2)</f>
        <v>0.95076429203320956</v>
      </c>
      <c r="C239" s="41">
        <f>+GETPIVOTDATA("Value",'Pivot_Okun''s_Law'!$A$3,"Date",$A239,"Series Name",C$3,"Unit Name",C$4,"Frequency Name",$B$2)</f>
        <v>-0.44571260481123254</v>
      </c>
      <c r="D239" s="41">
        <f>+GETPIVOTDATA("Value",'Pivot_Okun''s_Law'!$A$3,"Date",$A239,"Series Name",D$3,"Unit Name",D$4,"Frequency Name",$B$2)</f>
        <v>-3.8995967671191605</v>
      </c>
      <c r="E239" s="41">
        <f>+GETPIVOTDATA("Value",'Pivot_Okun''s_Law'!$A$3,"Date",$A239,"Series Name",E$3,"Unit Name",E$4,"Frequency Name",$B$2)</f>
        <v>0.70000000000000018</v>
      </c>
    </row>
    <row r="240" spans="1:5" x14ac:dyDescent="0.2">
      <c r="A240" s="11">
        <v>39722</v>
      </c>
      <c r="B240" s="41">
        <f>+GETPIVOTDATA("Value",'Pivot_Okun''s_Law'!$A$3,"Date",$A240,"Series Name",B$3,"Unit Name",B$4,"Frequency Name",$B$2)</f>
        <v>1.85116017090008</v>
      </c>
      <c r="C240" s="41">
        <f>+GETPIVOTDATA("Value",'Pivot_Okun''s_Law'!$A$3,"Date",$A240,"Series Name",C$3,"Unit Name",C$4,"Frequency Name",$B$2)</f>
        <v>-3.0268313026020177</v>
      </c>
      <c r="D240" s="41">
        <f>+GETPIVOTDATA("Value",'Pivot_Okun''s_Law'!$A$3,"Date",$A240,"Series Name",D$3,"Unit Name",D$4,"Frequency Name",$B$2)</f>
        <v>-10.167898971714777</v>
      </c>
      <c r="E240" s="41">
        <f>+GETPIVOTDATA("Value",'Pivot_Okun''s_Law'!$A$3,"Date",$A240,"Series Name",E$3,"Unit Name",E$4,"Frequency Name",$B$2)</f>
        <v>0.90000000000000036</v>
      </c>
    </row>
    <row r="241" spans="1:5" x14ac:dyDescent="0.2">
      <c r="A241" s="11">
        <v>39814</v>
      </c>
      <c r="B241" s="41">
        <f>+GETPIVOTDATA("Value",'Pivot_Okun''s_Law'!$A$3,"Date",$A241,"Series Name",B$3,"Unit Name",B$4,"Frequency Name",$B$2)</f>
        <v>3.2521168450557507</v>
      </c>
      <c r="C241" s="41">
        <f>+GETPIVOTDATA("Value",'Pivot_Okun''s_Law'!$A$3,"Date",$A241,"Series Name",C$3,"Unit Name",C$4,"Frequency Name",$B$2)</f>
        <v>-4.4862922110090135</v>
      </c>
      <c r="D241" s="41">
        <f>+GETPIVOTDATA("Value",'Pivot_Okun''s_Law'!$A$3,"Date",$A241,"Series Name",D$3,"Unit Name",D$4,"Frequency Name",$B$2)</f>
        <v>-6.0116813511303784</v>
      </c>
      <c r="E241" s="41">
        <f>+GETPIVOTDATA("Value",'Pivot_Okun''s_Law'!$A$3,"Date",$A241,"Series Name",E$3,"Unit Name",E$4,"Frequency Name",$B$2)</f>
        <v>1.4000000000000004</v>
      </c>
    </row>
    <row r="242" spans="1:5" x14ac:dyDescent="0.2">
      <c r="A242" s="11">
        <v>39904</v>
      </c>
      <c r="B242" s="41">
        <f>+GETPIVOTDATA("Value",'Pivot_Okun''s_Law'!$A$3,"Date",$A242,"Series Name",B$3,"Unit Name",B$4,"Frequency Name",$B$2)</f>
        <v>4.2537220653206411</v>
      </c>
      <c r="C242" s="41">
        <f>+GETPIVOTDATA("Value",'Pivot_Okun''s_Law'!$A$3,"Date",$A242,"Series Name",C$3,"Unit Name",C$4,"Frequency Name",$B$2)</f>
        <v>-4.9848366791887315</v>
      </c>
      <c r="D242" s="41">
        <f>+GETPIVOTDATA("Value",'Pivot_Okun''s_Law'!$A$3,"Date",$A242,"Series Name",D$3,"Unit Name",D$4,"Frequency Name",$B$2)</f>
        <v>-2.0876088525702547</v>
      </c>
      <c r="E242" s="41">
        <f>+GETPIVOTDATA("Value",'Pivot_Okun''s_Law'!$A$3,"Date",$A242,"Series Name",E$3,"Unit Name",E$4,"Frequency Name",$B$2)</f>
        <v>1</v>
      </c>
    </row>
    <row r="243" spans="1:5" x14ac:dyDescent="0.2">
      <c r="A243" s="11">
        <v>39995</v>
      </c>
      <c r="B243" s="41">
        <f>+GETPIVOTDATA("Value",'Pivot_Okun''s_Law'!$A$3,"Date",$A243,"Series Name",B$3,"Unit Name",B$4,"Frequency Name",$B$2)</f>
        <v>4.5560610030278497</v>
      </c>
      <c r="C243" s="41">
        <f>+GETPIVOTDATA("Value",'Pivot_Okun''s_Law'!$A$3,"Date",$A243,"Series Name",C$3,"Unit Name",C$4,"Frequency Name",$B$2)</f>
        <v>-4.9549346410710626</v>
      </c>
      <c r="D243" s="41">
        <f>+GETPIVOTDATA("Value",'Pivot_Okun''s_Law'!$A$3,"Date",$A243,"Series Name",D$3,"Unit Name",D$4,"Frequency Name",$B$2)</f>
        <v>0.1153734680095595</v>
      </c>
      <c r="E243" s="41">
        <f>+GETPIVOTDATA("Value",'Pivot_Okun''s_Law'!$A$3,"Date",$A243,"Series Name",E$3,"Unit Name",E$4,"Frequency Name",$B$2)</f>
        <v>0.29999999999999893</v>
      </c>
    </row>
    <row r="244" spans="1:5" x14ac:dyDescent="0.2">
      <c r="A244" s="11">
        <v>40087</v>
      </c>
      <c r="B244" s="41">
        <f>+GETPIVOTDATA("Value",'Pivot_Okun''s_Law'!$A$3,"Date",$A244,"Series Name",B$3,"Unit Name",B$4,"Frequency Name",$B$2)</f>
        <v>4.8592147629686107</v>
      </c>
      <c r="C244" s="41">
        <f>+GETPIVOTDATA("Value",'Pivot_Okun''s_Law'!$A$3,"Date",$A244,"Series Name",C$3,"Unit Name",C$4,"Frequency Name",$B$2)</f>
        <v>-4.2226278574395648</v>
      </c>
      <c r="D244" s="41">
        <f>+GETPIVOTDATA("Value",'Pivot_Okun''s_Law'!$A$3,"Date",$A244,"Series Name",D$3,"Unit Name",D$4,"Frequency Name",$B$2)</f>
        <v>3.1620688669024197</v>
      </c>
      <c r="E244" s="41">
        <f>+GETPIVOTDATA("Value",'Pivot_Okun''s_Law'!$A$3,"Date",$A244,"Series Name",E$3,"Unit Name",E$4,"Frequency Name",$B$2)</f>
        <v>0.30000000000000071</v>
      </c>
    </row>
    <row r="245" spans="1:5" x14ac:dyDescent="0.2">
      <c r="A245" s="11">
        <v>40179</v>
      </c>
      <c r="B245" s="41">
        <f>+GETPIVOTDATA("Value",'Pivot_Okun''s_Law'!$A$3,"Date",$A245,"Series Name",B$3,"Unit Name",B$4,"Frequency Name",$B$2)</f>
        <v>4.7632589025501204</v>
      </c>
      <c r="C245" s="41">
        <f>+GETPIVOTDATA("Value",'Pivot_Okun''s_Law'!$A$3,"Date",$A245,"Series Name",C$3,"Unit Name",C$4,"Frequency Name",$B$2)</f>
        <v>-4.057948558305668</v>
      </c>
      <c r="D245" s="41">
        <f>+GETPIVOTDATA("Value",'Pivot_Okun''s_Law'!$A$3,"Date",$A245,"Series Name",D$3,"Unit Name",D$4,"Frequency Name",$B$2)</f>
        <v>0.64604713282886239</v>
      </c>
      <c r="E245" s="41">
        <f>+GETPIVOTDATA("Value",'Pivot_Okun''s_Law'!$A$3,"Date",$A245,"Series Name",E$3,"Unit Name",E$4,"Frequency Name",$B$2)</f>
        <v>-9.9999999999999645E-2</v>
      </c>
    </row>
    <row r="246" spans="1:5" x14ac:dyDescent="0.2">
      <c r="A246" s="11">
        <v>40269</v>
      </c>
      <c r="B246" s="41">
        <f>+GETPIVOTDATA("Value",'Pivot_Okun''s_Law'!$A$3,"Date",$A246,"Series Name",B$3,"Unit Name",B$4,"Frequency Name",$B$2)</f>
        <v>4.5682619873197901</v>
      </c>
      <c r="C246" s="41">
        <f>+GETPIVOTDATA("Value",'Pivot_Okun''s_Law'!$A$3,"Date",$A246,"Series Name",C$3,"Unit Name",C$4,"Frequency Name",$B$2)</f>
        <v>-3.4394135042467244</v>
      </c>
      <c r="D246" s="41">
        <f>+GETPIVOTDATA("Value",'Pivot_Okun''s_Law'!$A$3,"Date",$A246,"Series Name",D$3,"Unit Name",D$4,"Frequency Name",$B$2)</f>
        <v>2.610526051017533</v>
      </c>
      <c r="E246" s="41">
        <f>+GETPIVOTDATA("Value",'Pivot_Okun''s_Law'!$A$3,"Date",$A246,"Series Name",E$3,"Unit Name",E$4,"Frequency Name",$B$2)</f>
        <v>-0.20000000000000107</v>
      </c>
    </row>
    <row r="247" spans="1:5" x14ac:dyDescent="0.2">
      <c r="A247" s="11">
        <v>40360</v>
      </c>
      <c r="B247" s="41">
        <f>+GETPIVOTDATA("Value",'Pivot_Okun''s_Law'!$A$3,"Date",$A247,"Series Name",B$3,"Unit Name",B$4,"Frequency Name",$B$2)</f>
        <v>4.4742842128497902</v>
      </c>
      <c r="C247" s="41">
        <f>+GETPIVOTDATA("Value",'Pivot_Okun''s_Law'!$A$3,"Date",$A247,"Series Name",C$3,"Unit Name",C$4,"Frequency Name",$B$2)</f>
        <v>-3.0231992202983005</v>
      </c>
      <c r="D247" s="41">
        <f>+GETPIVOTDATA("Value",'Pivot_Okun''s_Law'!$A$3,"Date",$A247,"Series Name",D$3,"Unit Name",D$4,"Frequency Name",$B$2)</f>
        <v>1.7387621068667731</v>
      </c>
      <c r="E247" s="41">
        <f>+GETPIVOTDATA("Value",'Pivot_Okun''s_Law'!$A$3,"Date",$A247,"Series Name",E$3,"Unit Name",E$4,"Frequency Name",$B$2)</f>
        <v>-9.9999999999999645E-2</v>
      </c>
    </row>
    <row r="248" spans="1:5" x14ac:dyDescent="0.2">
      <c r="A248" s="11">
        <v>40452</v>
      </c>
      <c r="B248" s="41">
        <f>+GETPIVOTDATA("Value",'Pivot_Okun''s_Law'!$A$3,"Date",$A248,"Series Name",B$3,"Unit Name",B$4,"Frequency Name",$B$2)</f>
        <v>4.4813761221748303</v>
      </c>
      <c r="C248" s="41">
        <f>+GETPIVOTDATA("Value",'Pivot_Okun''s_Law'!$A$3,"Date",$A248,"Series Name",C$3,"Unit Name",C$4,"Frequency Name",$B$2)</f>
        <v>-2.8568925228722342</v>
      </c>
      <c r="D248" s="41">
        <f>+GETPIVOTDATA("Value",'Pivot_Okun''s_Law'!$A$3,"Date",$A248,"Series Name",D$3,"Unit Name",D$4,"Frequency Name",$B$2)</f>
        <v>0.68045065001534999</v>
      </c>
      <c r="E248" s="41">
        <f>+GETPIVOTDATA("Value",'Pivot_Okun''s_Law'!$A$3,"Date",$A248,"Series Name",E$3,"Unit Name",E$4,"Frequency Name",$B$2)</f>
        <v>0</v>
      </c>
    </row>
    <row r="249" spans="1:5" x14ac:dyDescent="0.2">
      <c r="A249" s="11">
        <v>40544</v>
      </c>
      <c r="B249" s="41">
        <f>+GETPIVOTDATA("Value",'Pivot_Okun''s_Law'!$A$3,"Date",$A249,"Series Name",B$3,"Unit Name",B$4,"Frequency Name",$B$2)</f>
        <v>3.9895774465457299</v>
      </c>
      <c r="C249" s="41">
        <f>+GETPIVOTDATA("Value",'Pivot_Okun''s_Law'!$A$3,"Date",$A249,"Series Name",C$3,"Unit Name",C$4,"Frequency Name",$B$2)</f>
        <v>-3.4425357910419563</v>
      </c>
      <c r="D249" s="41">
        <f>+GETPIVOTDATA("Value",'Pivot_Okun''s_Law'!$A$3,"Date",$A249,"Series Name",D$3,"Unit Name",D$4,"Frequency Name",$B$2)</f>
        <v>-2.3796578160328976</v>
      </c>
      <c r="E249" s="41">
        <f>+GETPIVOTDATA("Value",'Pivot_Okun''s_Law'!$A$3,"Date",$A249,"Series Name",E$3,"Unit Name",E$4,"Frequency Name",$B$2)</f>
        <v>-0.5</v>
      </c>
    </row>
    <row r="250" spans="1:5" x14ac:dyDescent="0.2">
      <c r="A250" s="11">
        <v>40634</v>
      </c>
      <c r="B250" s="41">
        <f>+GETPIVOTDATA("Value",'Pivot_Okun''s_Law'!$A$3,"Date",$A250,"Series Name",B$3,"Unit Name",B$4,"Frequency Name",$B$2)</f>
        <v>4.0989160952288799</v>
      </c>
      <c r="C250" s="41">
        <f>+GETPIVOTDATA("Value",'Pivot_Okun''s_Law'!$A$3,"Date",$A250,"Series Name",C$3,"Unit Name",C$4,"Frequency Name",$B$2)</f>
        <v>-3.1548966856111527</v>
      </c>
      <c r="D250" s="41">
        <f>+GETPIVOTDATA("Value",'Pivot_Okun''s_Law'!$A$3,"Date",$A250,"Series Name",D$3,"Unit Name",D$4,"Frequency Name",$B$2)</f>
        <v>1.1811718733645593</v>
      </c>
      <c r="E250" s="41">
        <f>+GETPIVOTDATA("Value",'Pivot_Okun''s_Law'!$A$3,"Date",$A250,"Series Name",E$3,"Unit Name",E$4,"Frequency Name",$B$2)</f>
        <v>9.9999999999999645E-2</v>
      </c>
    </row>
    <row r="251" spans="1:5" x14ac:dyDescent="0.2">
      <c r="A251" s="11">
        <v>40725</v>
      </c>
      <c r="B251" s="41">
        <f>+GETPIVOTDATA("Value",'Pivot_Okun''s_Law'!$A$3,"Date",$A251,"Series Name",B$3,"Unit Name",B$4,"Frequency Name",$B$2)</f>
        <v>4.0094073174866196</v>
      </c>
      <c r="C251" s="41">
        <f>+GETPIVOTDATA("Value",'Pivot_Okun''s_Law'!$A$3,"Date",$A251,"Series Name",C$3,"Unit Name",C$4,"Frequency Name",$B$2)</f>
        <v>-3.5497464399019796</v>
      </c>
      <c r="D251" s="41">
        <f>+GETPIVOTDATA("Value",'Pivot_Okun''s_Law'!$A$3,"Date",$A251,"Series Name",D$3,"Unit Name",D$4,"Frequency Name",$B$2)</f>
        <v>-1.6569190620528196</v>
      </c>
      <c r="E251" s="41">
        <f>+GETPIVOTDATA("Value",'Pivot_Okun''s_Law'!$A$3,"Date",$A251,"Series Name",E$3,"Unit Name",E$4,"Frequency Name",$B$2)</f>
        <v>-9.9999999999999645E-2</v>
      </c>
    </row>
    <row r="252" spans="1:5" x14ac:dyDescent="0.2">
      <c r="A252" s="11">
        <v>40817</v>
      </c>
      <c r="B252" s="41">
        <f>+GETPIVOTDATA("Value",'Pivot_Okun''s_Law'!$A$3,"Date",$A252,"Series Name",B$3,"Unit Name",B$4,"Frequency Name",$B$2)</f>
        <v>3.6210530567678401</v>
      </c>
      <c r="C252" s="41">
        <f>+GETPIVOTDATA("Value",'Pivot_Okun''s_Law'!$A$3,"Date",$A252,"Series Name",C$3,"Unit Name",C$4,"Frequency Name",$B$2)</f>
        <v>-2.8552661031593929</v>
      </c>
      <c r="D252" s="41">
        <f>+GETPIVOTDATA("Value",'Pivot_Okun''s_Law'!$A$3,"Date",$A252,"Series Name",D$3,"Unit Name",D$4,"Frequency Name",$B$2)</f>
        <v>2.9898560162014265</v>
      </c>
      <c r="E252" s="41">
        <f>+GETPIVOTDATA("Value",'Pivot_Okun''s_Law'!$A$3,"Date",$A252,"Series Name",E$3,"Unit Name",E$4,"Frequency Name",$B$2)</f>
        <v>-0.40000000000000036</v>
      </c>
    </row>
    <row r="253" spans="1:5" x14ac:dyDescent="0.2">
      <c r="A253" s="11">
        <v>40909</v>
      </c>
      <c r="B253" s="41">
        <f>+GETPIVOTDATA("Value",'Pivot_Okun''s_Law'!$A$3,"Date",$A253,"Series Name",B$3,"Unit Name",B$4,"Frequency Name",$B$2)</f>
        <v>3.3338415135847406</v>
      </c>
      <c r="C253" s="41">
        <f>+GETPIVOTDATA("Value",'Pivot_Okun''s_Law'!$A$3,"Date",$A253,"Series Name",C$3,"Unit Name",C$4,"Frequency Name",$B$2)</f>
        <v>-2.4441723437331864</v>
      </c>
      <c r="D253" s="41">
        <f>+GETPIVOTDATA("Value",'Pivot_Okun''s_Law'!$A$3,"Date",$A253,"Series Name",D$3,"Unit Name",D$4,"Frequency Name",$B$2)</f>
        <v>1.7350497355214958</v>
      </c>
      <c r="E253" s="41">
        <f>+GETPIVOTDATA("Value",'Pivot_Okun''s_Law'!$A$3,"Date",$A253,"Series Name",E$3,"Unit Name",E$4,"Frequency Name",$B$2)</f>
        <v>-0.29999999999999893</v>
      </c>
    </row>
    <row r="254" spans="1:5" x14ac:dyDescent="0.2">
      <c r="A254" s="11">
        <v>41000</v>
      </c>
      <c r="B254" s="41">
        <f>+GETPIVOTDATA("Value",'Pivot_Okun''s_Law'!$A$3,"Date",$A254,"Series Name",B$3,"Unit Name",B$4,"Frequency Name",$B$2)</f>
        <v>3.2477469296249692</v>
      </c>
      <c r="C254" s="41">
        <f>+GETPIVOTDATA("Value",'Pivot_Okun''s_Law'!$A$3,"Date",$A254,"Series Name",C$3,"Unit Name",C$4,"Frequency Name",$B$2)</f>
        <v>-2.4219727265976543</v>
      </c>
      <c r="D254" s="41">
        <f>+GETPIVOTDATA("Value",'Pivot_Okun''s_Law'!$A$3,"Date",$A254,"Series Name",D$3,"Unit Name",D$4,"Frequency Name",$B$2)</f>
        <v>9.5279056145035179E-2</v>
      </c>
      <c r="E254" s="41">
        <f>+GETPIVOTDATA("Value",'Pivot_Okun''s_Law'!$A$3,"Date",$A254,"Series Name",E$3,"Unit Name",E$4,"Frequency Name",$B$2)</f>
        <v>-0.10000000000000142</v>
      </c>
    </row>
    <row r="255" spans="1:5" x14ac:dyDescent="0.2">
      <c r="A255" s="11">
        <v>41091</v>
      </c>
      <c r="B255" s="41">
        <f>+GETPIVOTDATA("Value",'Pivot_Okun''s_Law'!$A$3,"Date",$A255,"Series Name",B$3,"Unit Name",B$4,"Frequency Name",$B$2)</f>
        <v>3.06272960142668</v>
      </c>
      <c r="C255" s="41">
        <f>+GETPIVOTDATA("Value",'Pivot_Okun''s_Law'!$A$3,"Date",$A255,"Series Name",C$3,"Unit Name",C$4,"Frequency Name",$B$2)</f>
        <v>-2.6985932968652926</v>
      </c>
      <c r="D255" s="41">
        <f>+GETPIVOTDATA("Value",'Pivot_Okun''s_Law'!$A$3,"Date",$A255,"Series Name",D$3,"Unit Name",D$4,"Frequency Name",$B$2)</f>
        <v>-1.1259798198367093</v>
      </c>
      <c r="E255" s="41">
        <f>+GETPIVOTDATA("Value",'Pivot_Okun''s_Law'!$A$3,"Date",$A255,"Series Name",E$3,"Unit Name",E$4,"Frequency Name",$B$2)</f>
        <v>-0.19999999999999929</v>
      </c>
    </row>
    <row r="256" spans="1:5" x14ac:dyDescent="0.2">
      <c r="A256" s="11">
        <v>41183</v>
      </c>
      <c r="B256" s="41">
        <f>+GETPIVOTDATA("Value",'Pivot_Okun''s_Law'!$A$3,"Date",$A256,"Series Name",B$3,"Unit Name",B$4,"Frequency Name",$B$2)</f>
        <v>2.8787361275186401</v>
      </c>
      <c r="C256" s="41">
        <f>+GETPIVOTDATA("Value",'Pivot_Okun''s_Law'!$A$3,"Date",$A256,"Series Name",C$3,"Unit Name",C$4,"Frequency Name",$B$2)</f>
        <v>-3.0080481743711585</v>
      </c>
      <c r="D256" s="41">
        <f>+GETPIVOTDATA("Value",'Pivot_Okun''s_Law'!$A$3,"Date",$A256,"Series Name",D$3,"Unit Name",D$4,"Frequency Name",$B$2)</f>
        <v>-1.2516361974652117</v>
      </c>
      <c r="E256" s="41">
        <f>+GETPIVOTDATA("Value",'Pivot_Okun''s_Law'!$A$3,"Date",$A256,"Series Name",E$3,"Unit Name",E$4,"Frequency Name",$B$2)</f>
        <v>-0.20000000000000018</v>
      </c>
    </row>
    <row r="257" spans="1:5" x14ac:dyDescent="0.2">
      <c r="A257" s="11">
        <v>41275</v>
      </c>
      <c r="B257" s="41">
        <f>+GETPIVOTDATA("Value",'Pivot_Okun''s_Law'!$A$3,"Date",$A257,"Series Name",B$3,"Unit Name",B$4,"Frequency Name",$B$2)</f>
        <v>2.7956998883873103</v>
      </c>
      <c r="C257" s="41">
        <f>+GETPIVOTDATA("Value",'Pivot_Okun''s_Law'!$A$3,"Date",$A257,"Series Name",C$3,"Unit Name",C$4,"Frequency Name",$B$2)</f>
        <v>-2.4864303591345838</v>
      </c>
      <c r="D257" s="41">
        <f>+GETPIVOTDATA("Value",'Pivot_Okun''s_Law'!$A$3,"Date",$A257,"Series Name",D$3,"Unit Name",D$4,"Frequency Name",$B$2)</f>
        <v>2.2025491210184454</v>
      </c>
      <c r="E257" s="41">
        <f>+GETPIVOTDATA("Value",'Pivot_Okun''s_Law'!$A$3,"Date",$A257,"Series Name",E$3,"Unit Name",E$4,"Frequency Name",$B$2)</f>
        <v>-9.9999999999999645E-2</v>
      </c>
    </row>
    <row r="258" spans="1:5" x14ac:dyDescent="0.2">
      <c r="A258" s="11">
        <v>41365</v>
      </c>
      <c r="B258" s="41">
        <f>+GETPIVOTDATA("Value",'Pivot_Okun''s_Law'!$A$3,"Date",$A258,"Series Name",B$3,"Unit Name",B$4,"Frequency Name",$B$2)</f>
        <v>2.6135417540750403</v>
      </c>
      <c r="C258" s="41">
        <f>+GETPIVOTDATA("Value",'Pivot_Okun''s_Law'!$A$3,"Date",$A258,"Series Name",C$3,"Unit Name",C$4,"Frequency Name",$B$2)</f>
        <v>-2.6644467673537009</v>
      </c>
      <c r="D258" s="41">
        <f>+GETPIVOTDATA("Value",'Pivot_Okun''s_Law'!$A$3,"Date",$A258,"Series Name",D$3,"Unit Name",D$4,"Frequency Name",$B$2)</f>
        <v>-0.71630247069965991</v>
      </c>
      <c r="E258" s="41">
        <f>+GETPIVOTDATA("Value",'Pivot_Okun''s_Law'!$A$3,"Date",$A258,"Series Name",E$3,"Unit Name",E$4,"Frequency Name",$B$2)</f>
        <v>-0.20000000000000018</v>
      </c>
    </row>
    <row r="259" spans="1:5" x14ac:dyDescent="0.2">
      <c r="A259" s="11">
        <v>41456</v>
      </c>
      <c r="B259" s="41">
        <f>+GETPIVOTDATA("Value",'Pivot_Okun''s_Law'!$A$3,"Date",$A259,"Series Name",B$3,"Unit Name",B$4,"Frequency Name",$B$2)</f>
        <v>2.3321710097311001</v>
      </c>
      <c r="C259" s="41">
        <f>+GETPIVOTDATA("Value",'Pivot_Okun''s_Law'!$A$3,"Date",$A259,"Series Name",C$3,"Unit Name",C$4,"Frequency Name",$B$2)</f>
        <v>-2.2794879640402166</v>
      </c>
      <c r="D259" s="41">
        <f>+GETPIVOTDATA("Value",'Pivot_Okun''s_Law'!$A$3,"Date",$A259,"Series Name",D$3,"Unit Name",D$4,"Frequency Name",$B$2)</f>
        <v>1.6711859765705519</v>
      </c>
      <c r="E259" s="41">
        <f>+GETPIVOTDATA("Value",'Pivot_Okun''s_Law'!$A$3,"Date",$A259,"Series Name",E$3,"Unit Name",E$4,"Frequency Name",$B$2)</f>
        <v>-0.29999999999999982</v>
      </c>
    </row>
    <row r="260" spans="1:5" x14ac:dyDescent="0.2">
      <c r="A260" s="11">
        <v>41548</v>
      </c>
      <c r="B260" s="41">
        <f>+GETPIVOTDATA("Value",'Pivot_Okun''s_Law'!$A$3,"Date",$A260,"Series Name",B$3,"Unit Name",B$4,"Frequency Name",$B$2)</f>
        <v>2.0514864851267607</v>
      </c>
      <c r="C260" s="41">
        <f>+GETPIVOTDATA("Value",'Pivot_Okun''s_Law'!$A$3,"Date",$A260,"Series Name",C$3,"Unit Name",C$4,"Frequency Name",$B$2)</f>
        <v>-1.8813760364564613</v>
      </c>
      <c r="D260" s="41">
        <f>+GETPIVOTDATA("Value",'Pivot_Okun''s_Law'!$A$3,"Date",$A260,"Series Name",D$3,"Unit Name",D$4,"Frequency Name",$B$2)</f>
        <v>1.6372915885838415</v>
      </c>
      <c r="E260" s="41">
        <f>+GETPIVOTDATA("Value",'Pivot_Okun''s_Law'!$A$3,"Date",$A260,"Series Name",E$3,"Unit Name",E$4,"Frequency Name",$B$2)</f>
        <v>-0.29999999999999982</v>
      </c>
    </row>
    <row r="261" spans="1:5" x14ac:dyDescent="0.2">
      <c r="A261" s="11">
        <v>41640</v>
      </c>
      <c r="B261" s="41">
        <f>+GETPIVOTDATA("Value",'Pivot_Okun''s_Law'!$A$3,"Date",$A261,"Series Name",B$3,"Unit Name",B$4,"Frequency Name",$B$2)</f>
        <v>1.8713778700934798</v>
      </c>
      <c r="C261" s="41">
        <f>+GETPIVOTDATA("Value",'Pivot_Okun''s_Law'!$A$3,"Date",$A261,"Series Name",C$3,"Unit Name",C$4,"Frequency Name",$B$2)</f>
        <v>-2.6784622384796952</v>
      </c>
      <c r="D261" s="41">
        <f>+GETPIVOTDATA("Value",'Pivot_Okun''s_Law'!$A$3,"Date",$A261,"Series Name",D$3,"Unit Name",D$4,"Frequency Name",$B$2)</f>
        <v>-3.2977621747596984</v>
      </c>
      <c r="E261" s="41">
        <f>+GETPIVOTDATA("Value",'Pivot_Okun''s_Law'!$A$3,"Date",$A261,"Series Name",E$3,"Unit Name",E$4,"Frequency Name",$B$2)</f>
        <v>-0.20000000000000018</v>
      </c>
    </row>
    <row r="262" spans="1:5" x14ac:dyDescent="0.2">
      <c r="A262" s="11">
        <v>41730</v>
      </c>
      <c r="B262" s="41">
        <f>+GETPIVOTDATA("Value",'Pivot_Okun''s_Law'!$A$3,"Date",$A262,"Series Name",B$3,"Unit Name",B$4,"Frequency Name",$B$2)</f>
        <v>1.3917271941382605</v>
      </c>
      <c r="C262" s="41">
        <f>+GETPIVOTDATA("Value",'Pivot_Okun''s_Law'!$A$3,"Date",$A262,"Series Name",C$3,"Unit Name",C$4,"Frequency Name",$B$2)</f>
        <v>-1.8881864553888739</v>
      </c>
      <c r="D262" s="41">
        <f>+GETPIVOTDATA("Value",'Pivot_Okun''s_Law'!$A$3,"Date",$A262,"Series Name",D$3,"Unit Name",D$4,"Frequency Name",$B$2)</f>
        <v>3.3825582285884677</v>
      </c>
      <c r="E262" s="41">
        <f>+GETPIVOTDATA("Value",'Pivot_Okun''s_Law'!$A$3,"Date",$A262,"Series Name",E$3,"Unit Name",E$4,"Frequency Name",$B$2)</f>
        <v>-0.5</v>
      </c>
    </row>
    <row r="263" spans="1:5" x14ac:dyDescent="0.2">
      <c r="A263" s="11">
        <v>41821</v>
      </c>
      <c r="B263" s="41">
        <f>+GETPIVOTDATA("Value",'Pivot_Okun''s_Law'!$A$3,"Date",$A263,"Series Name",B$3,"Unit Name",B$4,"Frequency Name",$B$2)</f>
        <v>1.3124104452052192</v>
      </c>
      <c r="C263" s="41">
        <f>+GETPIVOTDATA("Value",'Pivot_Okun''s_Law'!$A$3,"Date",$A263,"Series Name",C$3,"Unit Name",C$4,"Frequency Name",$B$2)</f>
        <v>-1.1762451818758124</v>
      </c>
      <c r="D263" s="41">
        <f>+GETPIVOTDATA("Value",'Pivot_Okun''s_Law'!$A$3,"Date",$A263,"Series Name",D$3,"Unit Name",D$4,"Frequency Name",$B$2)</f>
        <v>3.0408876504706317</v>
      </c>
      <c r="E263" s="41">
        <f>+GETPIVOTDATA("Value",'Pivot_Okun''s_Law'!$A$3,"Date",$A263,"Series Name",E$3,"Unit Name",E$4,"Frequency Name",$B$2)</f>
        <v>-0.10000000000000053</v>
      </c>
    </row>
    <row r="264" spans="1:5" x14ac:dyDescent="0.2">
      <c r="A264" s="11">
        <v>41913</v>
      </c>
      <c r="B264" s="41">
        <f>+GETPIVOTDATA("Value",'Pivot_Okun''s_Law'!$A$3,"Date",$A264,"Series Name",B$3,"Unit Name",B$4,"Frequency Name",$B$2)</f>
        <v>0.93329929975986037</v>
      </c>
      <c r="C264" s="41">
        <f>+GETPIVOTDATA("Value",'Pivot_Okun''s_Law'!$A$3,"Date",$A264,"Series Name",C$3,"Unit Name",C$4,"Frequency Name",$B$2)</f>
        <v>-1.1644669338879088</v>
      </c>
      <c r="D264" s="41">
        <f>+GETPIVOTDATA("Value",'Pivot_Okun''s_Law'!$A$3,"Date",$A264,"Series Name",D$3,"Unit Name",D$4,"Frequency Name",$B$2)</f>
        <v>1.030069939380418E-2</v>
      </c>
      <c r="E264" s="41">
        <f>+GETPIVOTDATA("Value",'Pivot_Okun''s_Law'!$A$3,"Date",$A264,"Series Name",E$3,"Unit Name",E$4,"Frequency Name",$B$2)</f>
        <v>-0.39999999999999947</v>
      </c>
    </row>
    <row r="265" spans="1:5" x14ac:dyDescent="0.2">
      <c r="A265" s="11">
        <v>42005</v>
      </c>
      <c r="B265" s="41">
        <f>+GETPIVOTDATA("Value",'Pivot_Okun''s_Law'!$A$3,"Date",$A265,"Series Name",B$3,"Unit Name",B$4,"Frequency Name",$B$2)</f>
        <v>0.75426293412713985</v>
      </c>
      <c r="C265" s="41">
        <f>+GETPIVOTDATA("Value",'Pivot_Okun''s_Law'!$A$3,"Date",$A265,"Series Name",C$3,"Unit Name",C$4,"Frequency Name",$B$2)</f>
        <v>-0.77185167654962861</v>
      </c>
      <c r="D265" s="41">
        <f>+GETPIVOTDATA("Value",'Pivot_Okun''s_Law'!$A$3,"Date",$A265,"Series Name",D$3,"Unit Name",D$4,"Frequency Name",$B$2)</f>
        <v>1.5798631038124147</v>
      </c>
      <c r="E265" s="41">
        <f>+GETPIVOTDATA("Value",'Pivot_Okun''s_Law'!$A$3,"Date",$A265,"Series Name",E$3,"Unit Name",E$4,"Frequency Name",$B$2)</f>
        <v>-0.20000000000000018</v>
      </c>
    </row>
    <row r="266" spans="1:5" x14ac:dyDescent="0.2">
      <c r="A266" s="11">
        <v>42095</v>
      </c>
      <c r="B266" s="41">
        <f>+GETPIVOTDATA("Value",'Pivot_Okun''s_Law'!$A$3,"Date",$A266,"Series Name",B$3,"Unit Name",B$4,"Frequency Name",$B$2)</f>
        <v>0.67516988536431999</v>
      </c>
      <c r="C266" s="41">
        <f>+GETPIVOTDATA("Value",'Pivot_Okun''s_Law'!$A$3,"Date",$A266,"Series Name",C$3,"Unit Name",C$4,"Frequency Name",$B$2)</f>
        <v>-0.65968589393119448</v>
      </c>
      <c r="D266" s="41">
        <f>+GETPIVOTDATA("Value",'Pivot_Okun''s_Law'!$A$3,"Date",$A266,"Series Name",D$3,"Unit Name",D$4,"Frequency Name",$B$2)</f>
        <v>0.46141815896217686</v>
      </c>
      <c r="E266" s="41">
        <f>+GETPIVOTDATA("Value",'Pivot_Okun''s_Law'!$A$3,"Date",$A266,"Series Name",E$3,"Unit Name",E$4,"Frequency Name",$B$2)</f>
        <v>-9.9999999999999645E-2</v>
      </c>
    </row>
    <row r="267" spans="1:5" x14ac:dyDescent="0.2">
      <c r="A267" s="11">
        <v>42186</v>
      </c>
      <c r="B267" s="41">
        <f>+GETPIVOTDATA("Value",'Pivot_Okun''s_Law'!$A$3,"Date",$A267,"Series Name",B$3,"Unit Name",B$4,"Frequency Name",$B$2)</f>
        <v>0.39588992892743935</v>
      </c>
      <c r="C267" s="41">
        <f>+GETPIVOTDATA("Value",'Pivot_Okun''s_Law'!$A$3,"Date",$A267,"Series Name",C$3,"Unit Name",C$4,"Frequency Name",$B$2)</f>
        <v>-0.76627867324046139</v>
      </c>
      <c r="D267" s="41">
        <f>+GETPIVOTDATA("Value",'Pivot_Okun''s_Law'!$A$3,"Date",$A267,"Series Name",D$3,"Unit Name",D$4,"Frequency Name",$B$2)</f>
        <v>-0.44790540285868508</v>
      </c>
      <c r="E267" s="41">
        <f>+GETPIVOTDATA("Value",'Pivot_Okun''s_Law'!$A$3,"Date",$A267,"Series Name",E$3,"Unit Name",E$4,"Frequency Name",$B$2)</f>
        <v>-0.30000000000000071</v>
      </c>
    </row>
    <row r="268" spans="1:5" x14ac:dyDescent="0.2">
      <c r="A268" s="11">
        <v>42278</v>
      </c>
      <c r="B268" s="41">
        <f>+GETPIVOTDATA("Value",'Pivot_Okun''s_Law'!$A$3,"Date",$A268,"Series Name",B$3,"Unit Name",B$4,"Frequency Name",$B$2)</f>
        <v>0.31629594001720029</v>
      </c>
      <c r="C268" s="41">
        <f>+GETPIVOTDATA("Value",'Pivot_Okun''s_Law'!$A$3,"Date",$A268,"Series Name",C$3,"Unit Name",C$4,"Frequency Name",$B$2)</f>
        <v>-1.0886399101308619</v>
      </c>
      <c r="D268" s="41">
        <f>+GETPIVOTDATA("Value",'Pivot_Okun''s_Law'!$A$3,"Date",$A268,"Series Name",D$3,"Unit Name",D$4,"Frequency Name",$B$2)</f>
        <v>-1.3596783612596426</v>
      </c>
      <c r="E268" s="41">
        <f>+GETPIVOTDATA("Value",'Pivot_Okun''s_Law'!$A$3,"Date",$A268,"Series Name",E$3,"Unit Name",E$4,"Frequency Name",$B$2)</f>
        <v>-9.9999999999999645E-2</v>
      </c>
    </row>
    <row r="269" spans="1:5" x14ac:dyDescent="0.2">
      <c r="A269" s="11">
        <v>42370</v>
      </c>
      <c r="B269" s="41">
        <f>+GETPIVOTDATA("Value",'Pivot_Okun''s_Law'!$A$3,"Date",$A269,"Series Name",B$3,"Unit Name",B$4,"Frequency Name",$B$2)</f>
        <v>0.23626570577234052</v>
      </c>
      <c r="C269" s="41">
        <f>+GETPIVOTDATA("Value",'Pivot_Okun''s_Law'!$A$3,"Date",$A269,"Series Name",C$3,"Unit Name",C$4,"Frequency Name",$B$2)</f>
        <v>-1.0238570616857512</v>
      </c>
      <c r="D269" s="41">
        <f>+GETPIVOTDATA("Value",'Pivot_Okun''s_Law'!$A$3,"Date",$A269,"Series Name",D$3,"Unit Name",D$4,"Frequency Name",$B$2)</f>
        <v>0.22936484581247196</v>
      </c>
      <c r="E269" s="41">
        <f>+GETPIVOTDATA("Value",'Pivot_Okun''s_Law'!$A$3,"Date",$A269,"Series Name",E$3,"Unit Name",E$4,"Frequency Name",$B$2)</f>
        <v>-9.9999999999999645E-2</v>
      </c>
    </row>
    <row r="270" spans="1:5" x14ac:dyDescent="0.2">
      <c r="A270" s="11">
        <v>42461</v>
      </c>
      <c r="B270" s="41">
        <f>+GETPIVOTDATA("Value",'Pivot_Okun''s_Law'!$A$3,"Date",$A270,"Series Name",B$3,"Unit Name",B$4,"Frequency Name",$B$2)</f>
        <v>0.25568365640892043</v>
      </c>
      <c r="C270" s="41">
        <f>+GETPIVOTDATA("Value",'Pivot_Okun''s_Law'!$A$3,"Date",$A270,"Series Name",C$3,"Unit Name",C$4,"Frequency Name",$B$2)</f>
        <v>-1.2115723559435909</v>
      </c>
      <c r="D270" s="41">
        <f>+GETPIVOTDATA("Value",'Pivot_Okun''s_Law'!$A$3,"Date",$A270,"Series Name",D$3,"Unit Name",D$4,"Frequency Name",$B$2)</f>
        <v>-0.76277408519828227</v>
      </c>
      <c r="E270" s="41">
        <f>+GETPIVOTDATA("Value",'Pivot_Okun''s_Law'!$A$3,"Date",$A270,"Series Name",E$3,"Unit Name",E$4,"Frequency Name",$B$2)</f>
        <v>0</v>
      </c>
    </row>
    <row r="271" spans="1:5" x14ac:dyDescent="0.2">
      <c r="A271" s="11">
        <v>42552</v>
      </c>
      <c r="B271" s="41">
        <f>+GETPIVOTDATA("Value",'Pivot_Okun''s_Law'!$A$3,"Date",$A271,"Series Name",B$3,"Unit Name",B$4,"Frequency Name",$B$2)</f>
        <v>0.27444248496269008</v>
      </c>
      <c r="C271" s="41">
        <f>+GETPIVOTDATA("Value",'Pivot_Okun''s_Law'!$A$3,"Date",$A271,"Series Name",C$3,"Unit Name",C$4,"Frequency Name",$B$2)</f>
        <v>-1.0119062431001358</v>
      </c>
      <c r="D271" s="41">
        <f>+GETPIVOTDATA("Value",'Pivot_Okun''s_Law'!$A$3,"Date",$A271,"Series Name",D$3,"Unit Name",D$4,"Frequency Name",$B$2)</f>
        <v>0.85956190692749468</v>
      </c>
      <c r="E271" s="41">
        <f>+GETPIVOTDATA("Value",'Pivot_Okun''s_Law'!$A$3,"Date",$A271,"Series Name",E$3,"Unit Name",E$4,"Frequency Name",$B$2)</f>
        <v>0</v>
      </c>
    </row>
    <row r="272" spans="1:5" x14ac:dyDescent="0.2">
      <c r="A272" s="11">
        <v>42644</v>
      </c>
      <c r="B272" s="41">
        <f>+GETPIVOTDATA("Value",'Pivot_Okun''s_Law'!$A$3,"Date",$A272,"Series Name",B$3,"Unit Name",B$4,"Frequency Name",$B$2)</f>
        <v>0.19244462744435964</v>
      </c>
      <c r="C272" s="41">
        <f>+GETPIVOTDATA("Value",'Pivot_Okun''s_Law'!$A$3,"Date",$A272,"Series Name",C$3,"Unit Name",C$4,"Frequency Name",$B$2)</f>
        <v>-0.95958827718619633</v>
      </c>
      <c r="D272" s="41">
        <f>+GETPIVOTDATA("Value",'Pivot_Okun''s_Law'!$A$3,"Date",$A272,"Series Name",D$3,"Unit Name",D$4,"Frequency Name",$B$2)</f>
        <v>0.18015286029186939</v>
      </c>
      <c r="E272" s="41">
        <f>+GETPIVOTDATA("Value",'Pivot_Okun''s_Law'!$A$3,"Date",$A272,"Series Name",E$3,"Unit Name",E$4,"Frequency Name",$B$2)</f>
        <v>-0.10000000000000053</v>
      </c>
    </row>
    <row r="273" spans="1:5" x14ac:dyDescent="0.2">
      <c r="A273" s="11">
        <v>42736</v>
      </c>
      <c r="B273" s="41">
        <f>+GETPIVOTDATA("Value",'Pivot_Okun''s_Law'!$A$3,"Date",$A273,"Series Name",B$3,"Unit Name",B$4,"Frequency Name",$B$2)</f>
        <v>9.6035779182095382E-3</v>
      </c>
      <c r="C273" s="41">
        <f>+GETPIVOTDATA("Value",'Pivot_Okun''s_Law'!$A$3,"Date",$A273,"Series Name",C$3,"Unit Name",C$4,"Frequency Name",$B$2)</f>
        <v>-0.9714189222935099</v>
      </c>
      <c r="D273" s="41">
        <f>+GETPIVOTDATA("Value",'Pivot_Okun''s_Law'!$A$3,"Date",$A273,"Series Name",D$3,"Unit Name",D$4,"Frequency Name",$B$2)</f>
        <v>-1.0563808675325248E-2</v>
      </c>
      <c r="E273" s="41">
        <f>+GETPIVOTDATA("Value",'Pivot_Okun''s_Law'!$A$3,"Date",$A273,"Series Name",E$3,"Unit Name",E$4,"Frequency Name",$B$2)</f>
        <v>-0.20000000000000018</v>
      </c>
    </row>
    <row r="274" spans="1:5" x14ac:dyDescent="0.2">
      <c r="A274" s="11">
        <v>42826</v>
      </c>
      <c r="B274" s="41">
        <f>+GETPIVOTDATA("Value",'Pivot_Okun''s_Law'!$A$3,"Date",$A274,"Series Name",B$3,"Unit Name",B$4,"Frequency Name",$B$2)</f>
        <v>-0.17415498379362937</v>
      </c>
      <c r="C274" s="41">
        <f>+GETPIVOTDATA("Value",'Pivot_Okun''s_Law'!$A$3,"Date",$A274,"Series Name",C$3,"Unit Name",C$4,"Frequency Name",$B$2)</f>
        <v>-0.90889514448939668</v>
      </c>
      <c r="D274" s="41">
        <f>+GETPIVOTDATA("Value",'Pivot_Okun''s_Law'!$A$3,"Date",$A274,"Series Name",D$3,"Unit Name",D$4,"Frequency Name",$B$2)</f>
        <v>0.29947678597871175</v>
      </c>
      <c r="E274" s="41">
        <f>+GETPIVOTDATA("Value",'Pivot_Okun''s_Law'!$A$3,"Date",$A274,"Series Name",E$3,"Unit Name",E$4,"Frequency Name",$B$2)</f>
        <v>-0.19999999999999929</v>
      </c>
    </row>
    <row r="275" spans="1:5" x14ac:dyDescent="0.2">
      <c r="A275" s="11">
        <v>42917</v>
      </c>
      <c r="B275" s="41">
        <f>+GETPIVOTDATA("Value",'Pivot_Okun''s_Law'!$A$3,"Date",$A275,"Series Name",B$3,"Unit Name",B$4,"Frequency Name",$B$2)</f>
        <v>-0.25889227046307983</v>
      </c>
      <c r="C275" s="41">
        <f>+GETPIVOTDATA("Value",'Pivot_Okun''s_Law'!$A$3,"Date",$A275,"Series Name",C$3,"Unit Name",C$4,"Frequency Name",$B$2)</f>
        <v>-0.62197927346449022</v>
      </c>
      <c r="D275" s="41">
        <f>+GETPIVOTDATA("Value",'Pivot_Okun''s_Law'!$A$3,"Date",$A275,"Series Name",D$3,"Unit Name",D$4,"Frequency Name",$B$2)</f>
        <v>1.1949542611638915</v>
      </c>
      <c r="E275" s="41">
        <f>+GETPIVOTDATA("Value",'Pivot_Okun''s_Law'!$A$3,"Date",$A275,"Series Name",E$3,"Unit Name",E$4,"Frequency Name",$B$2)</f>
        <v>-0.10000000000000053</v>
      </c>
    </row>
    <row r="276" spans="1:5" x14ac:dyDescent="0.2">
      <c r="A276" s="11">
        <v>43009</v>
      </c>
      <c r="B276" s="41">
        <f>+GETPIVOTDATA("Value",'Pivot_Okun''s_Law'!$A$3,"Date",$A276,"Series Name",B$3,"Unit Name",B$4,"Frequency Name",$B$2)</f>
        <v>-0.34465568658273948</v>
      </c>
      <c r="C276" s="41">
        <f>+GETPIVOTDATA("Value",'Pivot_Okun''s_Law'!$A$3,"Date",$A276,"Series Name",C$3,"Unit Name",C$4,"Frequency Name",$B$2)</f>
        <v>-1.9160858266920044E-3</v>
      </c>
      <c r="D276" s="41">
        <f>+GETPIVOTDATA("Value",'Pivot_Okun''s_Law'!$A$3,"Date",$A276,"Series Name",D$3,"Unit Name",D$4,"Frequency Name",$B$2)</f>
        <v>2.5850188699572962</v>
      </c>
      <c r="E276" s="41">
        <f>+GETPIVOTDATA("Value",'Pivot_Okun''s_Law'!$A$3,"Date",$A276,"Series Name",E$3,"Unit Name",E$4,"Frequency Name",$B$2)</f>
        <v>-9.9999999999999645E-2</v>
      </c>
    </row>
    <row r="277" spans="1:5" x14ac:dyDescent="0.2">
      <c r="A277" s="11">
        <v>43101</v>
      </c>
      <c r="B277" s="41">
        <f>+GETPIVOTDATA("Value",'Pivot_Okun''s_Law'!$A$3,"Date",$A277,"Series Name",B$3,"Unit Name",B$4,"Frequency Name",$B$2)</f>
        <v>-0.53147835875611005</v>
      </c>
      <c r="C277" s="41">
        <f>+GETPIVOTDATA("Value",'Pivot_Okun''s_Law'!$A$3,"Date",$A277,"Series Name",C$3,"Unit Name",C$4,"Frequency Name",$B$2)</f>
        <v>0.30409850777728398</v>
      </c>
      <c r="D277" s="41">
        <f>+GETPIVOTDATA("Value",'Pivot_Okun''s_Law'!$A$3,"Date",$A277,"Series Name",D$3,"Unit Name",D$4,"Frequency Name",$B$2)</f>
        <v>1.2612301661312966</v>
      </c>
      <c r="E277" s="41">
        <f>+GETPIVOTDATA("Value",'Pivot_Okun''s_Law'!$A$3,"Date",$A277,"Series Name",E$3,"Unit Name",E$4,"Frequency Name",$B$2)</f>
        <v>-0.20000000000000018</v>
      </c>
    </row>
    <row r="278" spans="1:5" x14ac:dyDescent="0.2">
      <c r="A278" s="11">
        <v>43191</v>
      </c>
      <c r="B278" s="41">
        <f>+GETPIVOTDATA("Value",'Pivot_Okun''s_Law'!$A$3,"Date",$A278,"Series Name",B$3,"Unit Name",B$4,"Frequency Name",$B$2)</f>
        <v>-0.61937890343318047</v>
      </c>
      <c r="C278" s="41">
        <f>+GETPIVOTDATA("Value",'Pivot_Okun''s_Law'!$A$3,"Date",$A278,"Series Name",C$3,"Unit Name",C$4,"Frequency Name",$B$2)</f>
        <v>0.32189208493405008</v>
      </c>
      <c r="D278" s="41">
        <f>+GETPIVOTDATA("Value",'Pivot_Okun''s_Law'!$A$3,"Date",$A278,"Series Name",D$3,"Unit Name",D$4,"Frequency Name",$B$2)</f>
        <v>3.2178102474853976E-2</v>
      </c>
      <c r="E278" s="41">
        <f>+GETPIVOTDATA("Value",'Pivot_Okun''s_Law'!$A$3,"Date",$A278,"Series Name",E$3,"Unit Name",E$4,"Frequency Name",$B$2)</f>
        <v>-0.10000000000000009</v>
      </c>
    </row>
    <row r="279" spans="1:5" x14ac:dyDescent="0.2">
      <c r="A279" s="11">
        <v>43282</v>
      </c>
      <c r="B279" s="41">
        <f>+GETPIVOTDATA("Value",'Pivot_Okun''s_Law'!$A$3,"Date",$A279,"Series Name",B$3,"Unit Name",B$4,"Frequency Name",$B$2)</f>
        <v>-0.70836143357855974</v>
      </c>
      <c r="C279" s="41">
        <f>+GETPIVOTDATA("Value",'Pivot_Okun''s_Law'!$A$3,"Date",$A279,"Series Name",C$3,"Unit Name",C$4,"Frequency Name",$B$2)</f>
        <v>0.43051249618506482</v>
      </c>
      <c r="D279" s="41">
        <f>+GETPIVOTDATA("Value",'Pivot_Okun''s_Law'!$A$3,"Date",$A279,"Series Name",D$3,"Unit Name",D$4,"Frequency Name",$B$2)</f>
        <v>0.4245676860430958</v>
      </c>
      <c r="E279" s="41">
        <f>+GETPIVOTDATA("Value",'Pivot_Okun''s_Law'!$A$3,"Date",$A279,"Series Name",E$3,"Unit Name",E$4,"Frequency Name",$B$2)</f>
        <v>-0.10000000000000009</v>
      </c>
    </row>
    <row r="280" spans="1:5" x14ac:dyDescent="0.2">
      <c r="A280" s="11">
        <v>43374</v>
      </c>
      <c r="B280" s="41">
        <f>+GETPIVOTDATA("Value",'Pivot_Okun''s_Law'!$A$3,"Date",$A280,"Series Name",B$3,"Unit Name",B$4,"Frequency Name",$B$2)</f>
        <v>-0.69841580136912995</v>
      </c>
      <c r="C280" s="41">
        <f>+GETPIVOTDATA("Value",'Pivot_Okun''s_Law'!$A$3,"Date",$A280,"Series Name",C$3,"Unit Name",C$4,"Frequency Name",$B$2)</f>
        <v>5.1836642169700298E-2</v>
      </c>
      <c r="D280" s="41">
        <f>+GETPIVOTDATA("Value",'Pivot_Okun''s_Law'!$A$3,"Date",$A280,"Series Name",D$3,"Unit Name",D$4,"Frequency Name",$B$2)</f>
        <v>-1.4989616459619719</v>
      </c>
      <c r="E280" s="41">
        <f>+GETPIVOTDATA("Value",'Pivot_Okun''s_Law'!$A$3,"Date",$A280,"Series Name",E$3,"Unit Name",E$4,"Frequency Name",$B$2)</f>
        <v>0</v>
      </c>
    </row>
    <row r="281" spans="1:5" x14ac:dyDescent="0.2">
      <c r="A281" s="11">
        <v>43466</v>
      </c>
      <c r="B281" s="41">
        <f>+GETPIVOTDATA("Value",'Pivot_Okun''s_Law'!$A$3,"Date",$A281,"Series Name",B$3,"Unit Name",B$4,"Frequency Name",$B$2)</f>
        <v>-0.58951806962440001</v>
      </c>
      <c r="C281" s="41">
        <f>+GETPIVOTDATA("Value",'Pivot_Okun''s_Law'!$A$3,"Date",$A281,"Series Name",C$3,"Unit Name",C$4,"Frequency Name",$B$2)</f>
        <v>0.14635237384557076</v>
      </c>
      <c r="D281" s="41">
        <f>+GETPIVOTDATA("Value",'Pivot_Okun''s_Law'!$A$3,"Date",$A281,"Series Name",D$3,"Unit Name",D$4,"Frequency Name",$B$2)</f>
        <v>0.36572279114447159</v>
      </c>
      <c r="E281" s="41">
        <f>+GETPIVOTDATA("Value",'Pivot_Okun''s_Law'!$A$3,"Date",$A281,"Series Name",E$3,"Unit Name",E$4,"Frequency Name",$B$2)</f>
        <v>0.10000000000000009</v>
      </c>
    </row>
    <row r="282" spans="1:5" x14ac:dyDescent="0.2">
      <c r="A282" s="11">
        <v>43556</v>
      </c>
      <c r="B282" s="41">
        <f>+GETPIVOTDATA("Value",'Pivot_Okun''s_Law'!$A$3,"Date",$A282,"Series Name",B$3,"Unit Name",B$4,"Frequency Name",$B$2)</f>
        <v>-0.88163120046238985</v>
      </c>
      <c r="C282" s="41">
        <f>+GETPIVOTDATA("Value",'Pivot_Okun''s_Law'!$A$3,"Date",$A282,"Series Name",C$3,"Unit Name",C$4,"Frequency Name",$B$2)</f>
        <v>0.45133364488145755</v>
      </c>
      <c r="D282" s="41">
        <f>+GETPIVOTDATA("Value",'Pivot_Okun''s_Law'!$A$3,"Date",$A282,"Series Name",D$3,"Unit Name",D$4,"Frequency Name",$B$2)</f>
        <v>1.2671531987528319</v>
      </c>
      <c r="E282" s="41">
        <f>+GETPIVOTDATA("Value",'Pivot_Okun''s_Law'!$A$3,"Date",$A282,"Series Name",E$3,"Unit Name",E$4,"Frequency Name",$B$2)</f>
        <v>-0.29999999999999982</v>
      </c>
    </row>
    <row r="283" spans="1:5" x14ac:dyDescent="0.2">
      <c r="A283" s="11">
        <v>43647</v>
      </c>
      <c r="B283" s="41">
        <f>+GETPIVOTDATA("Value",'Pivot_Okun''s_Law'!$A$3,"Date",$A283,"Series Name",B$3,"Unit Name",B$4,"Frequency Name",$B$2)</f>
        <v>-0.87470594573224991</v>
      </c>
      <c r="C283" s="41">
        <f>+GETPIVOTDATA("Value",'Pivot_Okun''s_Law'!$A$3,"Date",$A283,"Series Name",C$3,"Unit Name",C$4,"Frequency Name",$B$2)</f>
        <v>1.0944348520096403</v>
      </c>
      <c r="D283" s="41">
        <f>+GETPIVOTDATA("Value",'Pivot_Okun''s_Law'!$A$3,"Date",$A283,"Series Name",D$3,"Unit Name",D$4,"Frequency Name",$B$2)</f>
        <v>2.6776347410959644</v>
      </c>
      <c r="E283" s="41">
        <f>+GETPIVOTDATA("Value",'Pivot_Okun''s_Law'!$A$3,"Date",$A283,"Series Name",E$3,"Unit Name",E$4,"Frequency Name",$B$2)</f>
        <v>0</v>
      </c>
    </row>
    <row r="284" spans="1:5" x14ac:dyDescent="0.2">
      <c r="A284" s="11">
        <v>43739</v>
      </c>
      <c r="B284" s="41">
        <f>+GETPIVOTDATA("Value",'Pivot_Okun''s_Law'!$A$3,"Date",$A284,"Series Name",B$3,"Unit Name",B$4,"Frequency Name",$B$2)</f>
        <v>-0.86868192017880963</v>
      </c>
      <c r="C284" s="41">
        <f>+GETPIVOTDATA("Value",'Pivot_Okun''s_Law'!$A$3,"Date",$A284,"Series Name",C$3,"Unit Name",C$4,"Frequency Name",$B$2)</f>
        <v>1.2673358082025743</v>
      </c>
      <c r="D284" s="41">
        <f>+GETPIVOTDATA("Value",'Pivot_Okun''s_Law'!$A$3,"Date",$A284,"Series Name",D$3,"Unit Name",D$4,"Frequency Name",$B$2)</f>
        <v>0.74443628687641272</v>
      </c>
      <c r="E284" s="41">
        <f>+GETPIVOTDATA("Value",'Pivot_Okun''s_Law'!$A$3,"Date",$A284,"Series Name",E$3,"Unit Name",E$4,"Frequency Name",$B$2)</f>
        <v>0</v>
      </c>
    </row>
    <row r="285" spans="1:5" x14ac:dyDescent="0.2">
      <c r="A285" s="11">
        <v>43831</v>
      </c>
      <c r="B285" s="41">
        <f>+GETPIVOTDATA("Value",'Pivot_Okun''s_Law'!$A$3,"Date",$A285,"Series Name",B$3,"Unit Name",B$4,"Frequency Name",$B$2)</f>
        <v>-0.66348883511343004</v>
      </c>
      <c r="C285" s="41">
        <f>+GETPIVOTDATA("Value",'Pivot_Okun''s_Law'!$A$3,"Date",$A285,"Series Name",C$3,"Unit Name",C$4,"Frequency Name",$B$2)</f>
        <v>-0.56025348810878617</v>
      </c>
      <c r="D285" s="41">
        <f>+GETPIVOTDATA("Value",'Pivot_Okun''s_Law'!$A$3,"Date",$A285,"Series Name",D$3,"Unit Name",D$4,"Frequency Name",$B$2)</f>
        <v>-7.2043798167392215</v>
      </c>
      <c r="E285" s="41">
        <f>+GETPIVOTDATA("Value",'Pivot_Okun''s_Law'!$A$3,"Date",$A285,"Series Name",E$3,"Unit Name",E$4,"Frequency Name",$B$2)</f>
        <v>0.19999999999999973</v>
      </c>
    </row>
    <row r="286" spans="1:5" x14ac:dyDescent="0.2">
      <c r="A286" s="11">
        <v>43922</v>
      </c>
      <c r="B286" s="41">
        <f>+GETPIVOTDATA("Value",'Pivot_Okun''s_Law'!$A$3,"Date",$A286,"Series Name",B$3,"Unit Name",B$4,"Frequency Name",$B$2)</f>
        <v>8.5409521323389797</v>
      </c>
      <c r="C286" s="41">
        <f>+GETPIVOTDATA("Value",'Pivot_Okun''s_Law'!$A$3,"Date",$A286,"Series Name",C$3,"Unit Name",C$4,"Frequency Name",$B$2)</f>
        <v>-8.8305299534249926</v>
      </c>
      <c r="D286" s="41">
        <f>+GETPIVOTDATA("Value",'Pivot_Okun''s_Law'!$A$3,"Date",$A286,"Series Name",D$3,"Unit Name",D$4,"Frequency Name",$B$2)</f>
        <v>-29.933906003702912</v>
      </c>
      <c r="E286" s="41">
        <f>+GETPIVOTDATA("Value",'Pivot_Okun''s_Law'!$A$3,"Date",$A286,"Series Name",E$3,"Unit Name",E$4,"Frequency Name",$B$2)</f>
        <v>9.1999999999999993</v>
      </c>
    </row>
    <row r="287" spans="1:5" x14ac:dyDescent="0.2">
      <c r="A287" s="11">
        <v>44013</v>
      </c>
      <c r="B287" s="41">
        <f>+GETPIVOTDATA("Value",'Pivot_Okun''s_Law'!$A$3,"Date",$A287,"Series Name",B$3,"Unit Name",B$4,"Frequency Name",$B$2)</f>
        <v>4.3447268615262509</v>
      </c>
      <c r="C287" s="41">
        <f>+GETPIVOTDATA("Value",'Pivot_Okun''s_Law'!$A$3,"Date",$A287,"Series Name",C$3,"Unit Name",C$4,"Frequency Name",$B$2)</f>
        <v>-2.1962329900133359</v>
      </c>
      <c r="D287" s="41">
        <f>+GETPIVOTDATA("Value",'Pivot_Okun''s_Law'!$A$3,"Date",$A287,"Series Name",D$3,"Unit Name",D$4,"Frequency Name",$B$2)</f>
        <v>33.077802809683043</v>
      </c>
      <c r="E287" s="41">
        <f>+GETPIVOTDATA("Value",'Pivot_Okun''s_Law'!$A$3,"Date",$A287,"Series Name",E$3,"Unit Name",E$4,"Frequency Name",$B$2)</f>
        <v>-4.1999999999999993</v>
      </c>
    </row>
    <row r="288" spans="1:5" x14ac:dyDescent="0.2">
      <c r="A288" s="11">
        <v>44105</v>
      </c>
      <c r="B288" s="41">
        <f>+GETPIVOTDATA("Value",'Pivot_Okun''s_Law'!$A$3,"Date",$A288,"Series Name",B$3,"Unit Name",B$4,"Frequency Name",$B$2)</f>
        <v>2.3479267308127998</v>
      </c>
      <c r="C288" s="41">
        <f>+GETPIVOTDATA("Value",'Pivot_Okun''s_Law'!$A$3,"Date",$A288,"Series Name",C$3,"Unit Name",C$4,"Frequency Name",$B$2)</f>
        <v>-1.5376518700717989</v>
      </c>
      <c r="D288" s="41">
        <f>+GETPIVOTDATA("Value",'Pivot_Okun''s_Law'!$A$3,"Date",$A288,"Series Name",D$3,"Unit Name",D$4,"Frequency Name",$B$2)</f>
        <v>2.7591572654628482</v>
      </c>
      <c r="E288" s="41">
        <f>+GETPIVOTDATA("Value",'Pivot_Okun''s_Law'!$A$3,"Date",$A288,"Series Name",E$3,"Unit Name",E$4,"Frequency Name",$B$2)</f>
        <v>-2.0000000000000009</v>
      </c>
    </row>
    <row r="289" spans="1:5" x14ac:dyDescent="0.2">
      <c r="A289" s="11">
        <v>44197</v>
      </c>
      <c r="B289" s="41">
        <f>+GETPIVOTDATA("Value",'Pivot_Okun''s_Law'!$A$3,"Date",$A289,"Series Name",B$3,"Unit Name",B$4,"Frequency Name",$B$2)</f>
        <v>1.7471470101301305</v>
      </c>
      <c r="C289" s="41">
        <f>+GETPIVOTDATA("Value",'Pivot_Okun''s_Law'!$A$3,"Date",$A289,"Series Name",C$3,"Unit Name",C$4,"Frequency Name",$B$2)</f>
        <v>-0.63501718355182257</v>
      </c>
      <c r="D289" s="41">
        <f>+GETPIVOTDATA("Value",'Pivot_Okun''s_Law'!$A$3,"Date",$A289,"Series Name",D$3,"Unit Name",D$4,"Frequency Name",$B$2)</f>
        <v>3.7875003665515612</v>
      </c>
      <c r="E289" s="41">
        <f>+GETPIVOTDATA("Value",'Pivot_Okun''s_Law'!$A$3,"Date",$A289,"Series Name",E$3,"Unit Name",E$4,"Frequency Name",$B$2)</f>
        <v>-0.59999999999999964</v>
      </c>
    </row>
    <row r="290" spans="1:5" x14ac:dyDescent="0.2">
      <c r="A290" s="11">
        <v>44287</v>
      </c>
      <c r="B290" s="41">
        <f>+GETPIVOTDATA("Value",'Pivot_Okun''s_Law'!$A$3,"Date",$A290,"Series Name",B$3,"Unit Name",B$4,"Frequency Name",$B$2)</f>
        <v>1.4502102337037206</v>
      </c>
      <c r="C290" s="41">
        <f>+GETPIVOTDATA("Value",'Pivot_Okun''s_Law'!$A$3,"Date",$A290,"Series Name",C$3,"Unit Name",C$4,"Frequency Name",$B$2)</f>
        <v>0.55641259216274719</v>
      </c>
      <c r="D290" s="41">
        <f>+GETPIVOTDATA("Value",'Pivot_Okun''s_Law'!$A$3,"Date",$A290,"Series Name",D$3,"Unit Name",D$4,"Frequency Name",$B$2)</f>
        <v>4.997579135530466</v>
      </c>
      <c r="E290" s="41">
        <f>+GETPIVOTDATA("Value",'Pivot_Okun''s_Law'!$A$3,"Date",$A290,"Series Name",E$3,"Unit Name",E$4,"Frequency Name",$B$2)</f>
        <v>-0.29999999999999982</v>
      </c>
    </row>
    <row r="291" spans="1:5" x14ac:dyDescent="0.2">
      <c r="A291" s="11">
        <v>44378</v>
      </c>
      <c r="B291" s="41">
        <f>+GETPIVOTDATA("Value",'Pivot_Okun''s_Law'!$A$3,"Date",$A291,"Series Name",B$3,"Unit Name",B$4,"Frequency Name",$B$2)</f>
        <v>0.6529895829426593</v>
      </c>
      <c r="C291" s="41">
        <f>+GETPIVOTDATA("Value",'Pivot_Okun''s_Law'!$A$3,"Date",$A291,"Series Name",C$3,"Unit Name",C$4,"Frequency Name",$B$2)</f>
        <v>0.85150021566260392</v>
      </c>
      <c r="D291" s="41">
        <f>+GETPIVOTDATA("Value",'Pivot_Okun''s_Law'!$A$3,"Date",$A291,"Series Name",D$3,"Unit Name",D$4,"Frequency Name",$B$2)</f>
        <v>1.162913124123385</v>
      </c>
      <c r="E291" s="41">
        <f>+GETPIVOTDATA("Value",'Pivot_Okun''s_Law'!$A$3,"Date",$A291,"Series Name",E$3,"Unit Name",E$4,"Frequency Name",$B$2)</f>
        <v>-0.80000000000000071</v>
      </c>
    </row>
    <row r="292" spans="1:5" x14ac:dyDescent="0.2">
      <c r="A292" s="11">
        <v>44470</v>
      </c>
      <c r="B292" s="41">
        <f>+GETPIVOTDATA("Value",'Pivot_Okun''s_Law'!$A$3,"Date",$A292,"Series Name",B$3,"Unit Name",B$4,"Frequency Name",$B$2)</f>
        <v>-0.24441769129895974</v>
      </c>
      <c r="C292" s="41">
        <f>+GETPIVOTDATA("Value",'Pivot_Okun''s_Law'!$A$3,"Date",$A292,"Series Name",C$3,"Unit Name",C$4,"Frequency Name",$B$2)</f>
        <v>2.0168668971825454</v>
      </c>
      <c r="D292" s="41">
        <f>+GETPIVOTDATA("Value",'Pivot_Okun''s_Law'!$A$3,"Date",$A292,"Series Name",D$3,"Unit Name",D$4,"Frequency Name",$B$2)</f>
        <v>4.7662157652500641</v>
      </c>
      <c r="E292" s="41">
        <f>+GETPIVOTDATA("Value",'Pivot_Okun''s_Law'!$A$3,"Date",$A292,"Series Name",E$3,"Unit Name",E$4,"Frequency Name",$B$2)</f>
        <v>-0.89999999999999947</v>
      </c>
    </row>
    <row r="293" spans="1:5" x14ac:dyDescent="0.2">
      <c r="A293" s="11">
        <v>44562</v>
      </c>
      <c r="B293" s="41">
        <f>+GETPIVOTDATA("Value",'Pivot_Okun''s_Law'!$A$3,"Date",$A293,"Series Name",B$3,"Unit Name",B$4,"Frequency Name",$B$2)</f>
        <v>-0.54191677922373982</v>
      </c>
      <c r="C293" s="41">
        <f>+GETPIVOTDATA("Value",'Pivot_Okun''s_Law'!$A$3,"Date",$A293,"Series Name",C$3,"Unit Name",C$4,"Frequency Name",$B$2)</f>
        <v>1.1715931164552718</v>
      </c>
      <c r="D293" s="41">
        <f>+GETPIVOTDATA("Value",'Pivot_Okun''s_Law'!$A$3,"Date",$A293,"Series Name",D$3,"Unit Name",D$4,"Frequency Name",$B$2)</f>
        <v>-3.3343927694418731</v>
      </c>
      <c r="E293" s="41">
        <f>+GETPIVOTDATA("Value",'Pivot_Okun''s_Law'!$A$3,"Date",$A293,"Series Name",E$3,"Unit Name",E$4,"Frequency Name",$B$2)</f>
        <v>-0.30000000000000027</v>
      </c>
    </row>
    <row r="294" spans="1:5" x14ac:dyDescent="0.2">
      <c r="A294" s="11">
        <v>44652</v>
      </c>
      <c r="B294" s="41">
        <f>+GETPIVOTDATA("Value",'Pivot_Okun''s_Law'!$A$3,"Date",$A294,"Series Name",B$3,"Unit Name",B$4,"Frequency Name",$B$2)</f>
        <v>-0.84046672936976963</v>
      </c>
      <c r="C294" s="41">
        <f>+GETPIVOTDATA("Value",'Pivot_Okun''s_Law'!$A$3,"Date",$A294,"Series Name",C$3,"Unit Name",C$4,"Frequency Name",$B$2)</f>
        <v>0.72479171410473331</v>
      </c>
      <c r="D294" s="41">
        <f>+GETPIVOTDATA("Value",'Pivot_Okun''s_Law'!$A$3,"Date",$A294,"Series Name",D$3,"Unit Name",D$4,"Frequency Name",$B$2)</f>
        <v>-1.8250575221534731</v>
      </c>
      <c r="E294" s="41">
        <f>+GETPIVOTDATA("Value",'Pivot_Okun''s_Law'!$A$3,"Date",$A294,"Series Name",E$3,"Unit Name",E$4,"Frequency Name",$B$2)</f>
        <v>-0.29999999999999982</v>
      </c>
    </row>
    <row r="295" spans="1:5" x14ac:dyDescent="0.2">
      <c r="A295" s="11">
        <v>44743</v>
      </c>
      <c r="B295" s="41">
        <f>+GETPIVOTDATA("Value",'Pivot_Okun''s_Law'!$A$3,"Date",$A295,"Series Name",B$3,"Unit Name",B$4,"Frequency Name",$B$2)</f>
        <v>-0.93893174904359977</v>
      </c>
      <c r="C295" s="41">
        <f>+GETPIVOTDATA("Value",'Pivot_Okun''s_Law'!$A$3,"Date",$A295,"Series Name",C$3,"Unit Name",C$4,"Frequency Name",$B$2)</f>
        <v>0.82441914421862439</v>
      </c>
      <c r="D295" s="41">
        <f>+GETPIVOTDATA("Value",'Pivot_Okun''s_Law'!$A$3,"Date",$A295,"Series Name",D$3,"Unit Name",D$4,"Frequency Name",$B$2)</f>
        <v>0.38716879120384862</v>
      </c>
      <c r="E295" s="41">
        <f>+GETPIVOTDATA("Value",'Pivot_Okun''s_Law'!$A$3,"Date",$A295,"Series Name",E$3,"Unit Name",E$4,"Frequency Name",$B$2)</f>
        <v>-0.10000000000000009</v>
      </c>
    </row>
    <row r="296" spans="1:5" x14ac:dyDescent="0.2">
      <c r="A296" s="11">
        <v>44835</v>
      </c>
      <c r="B296" s="41">
        <f>+GETPIVOTDATA("Value",'Pivot_Okun''s_Law'!$A$3,"Date",$A296,"Series Name",B$3,"Unit Name",B$4,"Frequency Name",$B$2)</f>
        <v>-0.8372323670789199</v>
      </c>
      <c r="C296" s="41">
        <f>+GETPIVOTDATA("Value",'Pivot_Okun''s_Law'!$A$3,"Date",$A296,"Series Name",C$3,"Unit Name",C$4,"Frequency Name",$B$2)</f>
        <v>0.87636025290438457</v>
      </c>
      <c r="D296" s="41">
        <f>+GETPIVOTDATA("Value",'Pivot_Okun''s_Law'!$A$3,"Date",$A296,"Series Name",D$3,"Unit Name",D$4,"Frequency Name",$B$2)</f>
        <v>0.22186241241870253</v>
      </c>
      <c r="E296" s="41">
        <f>+GETPIVOTDATA("Value",'Pivot_Okun''s_Law'!$A$3,"Date",$A296,"Series Name",E$3,"Unit Name",E$4,"Frequency Name",$B$2)</f>
        <v>0.10000000000000009</v>
      </c>
    </row>
    <row r="297" spans="1:5" x14ac:dyDescent="0.2">
      <c r="A297" s="11">
        <v>44927</v>
      </c>
      <c r="B297" s="41">
        <f>+GETPIVOTDATA("Value",'Pivot_Okun''s_Law'!$A$3,"Date",$A297,"Series Name",B$3,"Unit Name",B$4,"Frequency Name",$B$2)</f>
        <v>-0.93529644125221978</v>
      </c>
      <c r="C297" s="41">
        <f>+GETPIVOTDATA("Value",'Pivot_Okun''s_Law'!$A$3,"Date",$A297,"Series Name",C$3,"Unit Name",C$4,"Frequency Name",$B$2)</f>
        <v>0.94525281434632014</v>
      </c>
      <c r="D297" s="41">
        <f>+GETPIVOTDATA("Value",'Pivot_Okun''s_Law'!$A$3,"Date",$A297,"Series Name",D$3,"Unit Name",D$4,"Frequency Name",$B$2)</f>
        <v>0.25369950776289185</v>
      </c>
      <c r="E297" s="41">
        <f>+GETPIVOTDATA("Value",'Pivot_Okun''s_Law'!$A$3,"Date",$A297,"Series Name",E$3,"Unit Name",E$4,"Frequency Name",$B$2)</f>
        <v>-0.10000000000000009</v>
      </c>
    </row>
    <row r="298" spans="1:5" x14ac:dyDescent="0.2">
      <c r="A298" s="11">
        <v>45017</v>
      </c>
      <c r="B298" s="41">
        <f>+GETPIVOTDATA("Value",'Pivot_Okun''s_Law'!$A$3,"Date",$A298,"Series Name",B$3,"Unit Name",B$4,"Frequency Name",$B$2)</f>
        <v>-0.93350999614072983</v>
      </c>
      <c r="C298" s="41">
        <f>+GETPIVOTDATA("Value",'Pivot_Okun''s_Law'!$A$3,"Date",$A298,"Series Name",C$3,"Unit Name",C$4,"Frequency Name",$B$2)</f>
        <v>0.90549756753202093</v>
      </c>
      <c r="D298" s="41">
        <f>+GETPIVOTDATA("Value",'Pivot_Okun''s_Law'!$A$3,"Date",$A298,"Series Name",D$3,"Unit Name",D$4,"Frequency Name",$B$2)</f>
        <v>-0.19692527530860371</v>
      </c>
      <c r="E298" s="41">
        <f>+GETPIVOTDATA("Value",'Pivot_Okun''s_Law'!$A$3,"Date",$A298,"Series Name",E$3,"Unit Name",E$4,"Frequency Name",$B$2)</f>
        <v>0</v>
      </c>
    </row>
    <row r="299" spans="1:5" x14ac:dyDescent="0.2">
      <c r="A299" s="11">
        <v>45108</v>
      </c>
      <c r="B299" s="41">
        <f>+GETPIVOTDATA("Value",'Pivot_Okun''s_Law'!$A$3,"Date",$A299,"Series Name",B$3,"Unit Name",B$4,"Frequency Name",$B$2)</f>
        <v>-0.83136788087961966</v>
      </c>
      <c r="C299" s="41">
        <f>+GETPIVOTDATA("Value",'Pivot_Okun''s_Law'!$A$3,"Date",$A299,"Series Name",C$3,"Unit Name",C$4,"Frequency Name",$B$2)</f>
        <v>1.3912643737887809</v>
      </c>
      <c r="D299" s="41">
        <f>+GETPIVOTDATA("Value",'Pivot_Okun''s_Law'!$A$3,"Date",$A299,"Series Name",D$3,"Unit Name",D$4,"Frequency Name",$B$2)</f>
        <v>1.9971167366156966</v>
      </c>
      <c r="E299" s="41">
        <f>+GETPIVOTDATA("Value",'Pivot_Okun''s_Law'!$A$3,"Date",$A299,"Series Name",E$3,"Unit Name",E$4,"Frequency Name",$B$2)</f>
        <v>0.10000000000000009</v>
      </c>
    </row>
    <row r="300" spans="1:5" x14ac:dyDescent="0.2">
      <c r="A300" s="11">
        <v>45200</v>
      </c>
      <c r="B300" s="41">
        <f>+GETPIVOTDATA("Value",'Pivot_Okun''s_Law'!$A$3,"Date",$A300,"Series Name",B$3,"Unit Name",B$4,"Frequency Name",$B$2)</f>
        <v>-0.62882424008579019</v>
      </c>
      <c r="C300" s="41">
        <f>+GETPIVOTDATA("Value",'Pivot_Okun''s_Law'!$A$3,"Date",$A300,"Series Name",C$3,"Unit Name",C$4,"Frequency Name",$B$2)</f>
        <v>1.568132222475449</v>
      </c>
      <c r="D300" s="41">
        <f>+GETPIVOTDATA("Value",'Pivot_Okun''s_Law'!$A$3,"Date",$A300,"Series Name",D$3,"Unit Name",D$4,"Frequency Name",$B$2)</f>
        <v>0.69927006311214202</v>
      </c>
      <c r="E300" s="41">
        <f>+GETPIVOTDATA("Value",'Pivot_Okun''s_Law'!$A$3,"Date",$A300,"Series Name",E$3,"Unit Name",E$4,"Frequency Name",$B$2)</f>
        <v>0.19999999999999973</v>
      </c>
    </row>
    <row r="301" spans="1:5" x14ac:dyDescent="0.2">
      <c r="A301" s="11">
        <v>45292</v>
      </c>
      <c r="B301" s="41">
        <f>+GETPIVOTDATA("Value",'Pivot_Okun''s_Law'!$A$3,"Date",$A301,"Series Name",B$3,"Unit Name",B$4,"Frequency Name",$B$2)</f>
        <v>-0.62567965718568974</v>
      </c>
      <c r="C301" s="41">
        <f>+GETPIVOTDATA("Value",'Pivot_Okun''s_Law'!$A$3,"Date",$A301,"Series Name",C$3,"Unit Name",C$4,"Frequency Name",$B$2)</f>
        <v>1.1090025599646669</v>
      </c>
      <c r="D301" s="41">
        <f>+GETPIVOTDATA("Value",'Pivot_Okun''s_Law'!$A$3,"Date",$A301,"Series Name",D$3,"Unit Name",D$4,"Frequency Name",$B$2)</f>
        <v>-1.8862761871333296</v>
      </c>
      <c r="E301" s="41">
        <f>+GETPIVOTDATA("Value",'Pivot_Okun''s_Law'!$A$3,"Date",$A301,"Series Name",E$3,"Unit Name",E$4,"Frequency Name",$B$2)</f>
        <v>0</v>
      </c>
    </row>
    <row r="302" spans="1:5" x14ac:dyDescent="0.2">
      <c r="A302" s="11">
        <v>45383</v>
      </c>
      <c r="B302" s="41">
        <f>+GETPIVOTDATA("Value",'Pivot_Okun''s_Law'!$A$3,"Date",$A302,"Series Name",B$3,"Unit Name",B$4,"Frequency Name",$B$2)</f>
        <v>-0.42215707526542001</v>
      </c>
      <c r="C302" s="41">
        <f>+GETPIVOTDATA("Value",'Pivot_Okun''s_Law'!$A$3,"Date",$A302,"Series Name",C$3,"Unit Name",C$4,"Frequency Name",$B$2)</f>
        <v>1.3380658955173041</v>
      </c>
      <c r="D302" s="41">
        <f>+GETPIVOTDATA("Value",'Pivot_Okun''s_Law'!$A$3,"Date",$A302,"Series Name",D$3,"Unit Name",D$4,"Frequency Name",$B$2)</f>
        <v>0.94416817930151575</v>
      </c>
      <c r="E302" s="41">
        <f>+GETPIVOTDATA("Value",'Pivot_Okun''s_Law'!$A$3,"Date",$A302,"Series Name",E$3,"Unit Name",E$4,"Frequency Name",$B$2)</f>
        <v>0.20000000000000018</v>
      </c>
    </row>
    <row r="303" spans="1:5" x14ac:dyDescent="0.2">
      <c r="A303" s="11">
        <v>45474</v>
      </c>
      <c r="B303" s="41">
        <f>+GETPIVOTDATA("Value",'Pivot_Okun''s_Law'!$A$3,"Date",$A303,"Series Name",B$3,"Unit Name",B$4,"Frequency Name",$B$2)</f>
        <v>-0.21818495622622969</v>
      </c>
      <c r="C303" s="41">
        <f>+GETPIVOTDATA("Value",'Pivot_Okun''s_Law'!$A$3,"Date",$A303,"Series Name",C$3,"Unit Name",C$4,"Frequency Name",$B$2)</f>
        <v>1.5206272919858765</v>
      </c>
      <c r="D303" s="41">
        <f>+GETPIVOTDATA("Value",'Pivot_Okun''s_Law'!$A$3,"Date",$A303,"Series Name",D$3,"Unit Name",D$4,"Frequency Name",$B$2)</f>
        <v>0.70117839952340244</v>
      </c>
      <c r="E303" s="41">
        <f>+GETPIVOTDATA("Value",'Pivot_Okun''s_Law'!$A$3,"Date",$A303,"Series Name",E$3,"Unit Name",E$4,"Frequency Name",$B$2)</f>
        <v>0.20000000000000018</v>
      </c>
    </row>
    <row r="304" spans="1:5" x14ac:dyDescent="0.2">
      <c r="A304" s="11">
        <v>45566</v>
      </c>
      <c r="B304" s="41">
        <f>+GETPIVOTDATA("Value",'Pivot_Okun''s_Law'!$A$3,"Date",$A304,"Series Name",B$3,"Unit Name",B$4,"Frequency Name",$B$2)</f>
        <v>-0.31373726610120034</v>
      </c>
      <c r="C304" s="41">
        <f>+GETPIVOTDATA("Value",'Pivot_Okun''s_Law'!$A$3,"Date",$A304,"Series Name",C$3,"Unit Name",C$4,"Frequency Name",$B$2)</f>
        <v>1.3535859278856588</v>
      </c>
      <c r="D304" s="41">
        <f>+GETPIVOTDATA("Value",'Pivot_Okun''s_Law'!$A$3,"Date",$A304,"Series Name",D$3,"Unit Name",D$4,"Frequency Name",$B$2)</f>
        <v>-0.62534124188721352</v>
      </c>
      <c r="E304" s="41">
        <f>+GETPIVOTDATA("Value",'Pivot_Okun''s_Law'!$A$3,"Date",$A304,"Series Name",E$3,"Unit Name",E$4,"Frequency Name",$B$2)</f>
        <v>-0.10000000000000053</v>
      </c>
    </row>
    <row r="305" spans="1:5" x14ac:dyDescent="0.2">
      <c r="A305" s="11">
        <v>45658</v>
      </c>
      <c r="B305" s="41">
        <f>+GETPIVOTDATA("Value",'Pivot_Okun''s_Law'!$A$3,"Date",$A305,"Series Name",B$3,"Unit Name",B$4,"Frequency Name",$B$2)</f>
        <v>-0.30904868088454052</v>
      </c>
      <c r="C305" s="41">
        <f>+GETPIVOTDATA("Value",'Pivot_Okun''s_Law'!$A$3,"Date",$A305,"Series Name",C$3,"Unit Name",C$4,"Frequency Name",$B$2)</f>
        <v>0.57038453694175928</v>
      </c>
      <c r="D305" s="41">
        <f>+GETPIVOTDATA("Value",'Pivot_Okun''s_Law'!$A$3,"Date",$A305,"Series Name",D$3,"Unit Name",D$4,"Frequency Name",$B$2)</f>
        <v>-3.0826948160404206</v>
      </c>
      <c r="E305" s="41">
        <f>+GETPIVOTDATA("Value",'Pivot_Okun''s_Law'!$A$3,"Date",$A305,"Series Name",E$3,"Unit Name",E$4,"Frequency Name",$B$2)</f>
        <v>0</v>
      </c>
    </row>
    <row r="306" spans="1:5" x14ac:dyDescent="0.2">
      <c r="A306" s="11">
        <v>45748</v>
      </c>
      <c r="B306" s="41">
        <f>+GETPIVOTDATA("Value",'Pivot_Okun''s_Law'!$A$3,"Date",$A306,"Series Name",B$3,"Unit Name",B$4,"Frequency Name",$B$2)</f>
        <v>-0.20690622022856964</v>
      </c>
      <c r="C306" s="41">
        <f>+GETPIVOTDATA("Value",'Pivot_Okun''s_Law'!$A$3,"Date",$A306,"Series Name",C$3,"Unit Name",C$4,"Frequency Name",$B$2)</f>
        <v>0.9446808559031572</v>
      </c>
      <c r="D306" s="41">
        <f>+GETPIVOTDATA("Value",'Pivot_Okun''s_Law'!$A$3,"Date",$A306,"Series Name",D$3,"Unit Name",D$4,"Frequency Name",$B$2)</f>
        <v>1.4935207688957695</v>
      </c>
      <c r="E306" s="41">
        <f>+GETPIVOTDATA("Value",'Pivot_Okun''s_Law'!$A$3,"Date",$A306,"Series Name",E$3,"Unit Name",E$4,"Frequency Name",$B$2)</f>
        <v>0.10000000000000053</v>
      </c>
    </row>
    <row r="307" spans="1:5" x14ac:dyDescent="0.2">
      <c r="A307" s="11">
        <v>45839</v>
      </c>
      <c r="B307" s="41">
        <f>+GETPIVOTDATA("Value",'Pivot_Okun''s_Law'!$A$3,"Date",$A307,"Series Name",B$3,"Unit Name",B$4,"Frequency Name",$B$2)</f>
        <v>-0.1041997082688404</v>
      </c>
      <c r="C307" s="41">
        <f>+GETPIVOTDATA("Value",'Pivot_Okun''s_Law'!$A$3,"Date",$A307,"Series Name",C$3,"Unit Name",C$4,"Frequency Name",$B$2)</f>
        <v>1.4640172766732684</v>
      </c>
      <c r="D307" s="41">
        <f>+GETPIVOTDATA("Value",'Pivot_Okun''s_Law'!$A$3,"Date",$A307,"Series Name",D$3,"Unit Name",D$4,"Frequency Name",$B$2)</f>
        <v>2.145205334836505</v>
      </c>
      <c r="E307" s="41">
        <f>+GETPIVOTDATA("Value",'Pivot_Okun''s_Law'!$A$3,"Date",$A307,"Series Name",E$3,"Unit Name",E$4,"Frequency Name",$B$2)</f>
        <v>9.9999999999999645E-2</v>
      </c>
    </row>
    <row r="308" spans="1:5" x14ac:dyDescent="0.2">
      <c r="A308" s="11">
        <v>45931</v>
      </c>
      <c r="B308" s="41">
        <f>+GETPIVOTDATA("Value",'Pivot_Okun''s_Law'!$A$3,"Date",$A308,"Series Name",B$3,"Unit Name",B$4,"Frequency Name",$B$2)</f>
        <v>9.81587873589298E-2</v>
      </c>
      <c r="C308" s="41">
        <f>+GETPIVOTDATA("Value",'Pivot_Okun''s_Law'!$A$3,"Date",$A308,"Series Name",C$3,"Unit Name",C$4,"Frequency Name",$B$2)</f>
        <v>1.0697984459095089</v>
      </c>
      <c r="D308" s="41">
        <f>+GETPIVOTDATA("Value",'Pivot_Okun''s_Law'!$A$3,"Date",$A308,"Series Name",D$3,"Unit Name",D$4,"Frequency Name",$B$2)</f>
        <v>-1.5324801623357038</v>
      </c>
      <c r="E308" s="41">
        <f>+GETPIVOTDATA("Value",'Pivot_Okun''s_Law'!$A$3,"Date",$A308,"Series Name",E$3,"Unit Name",E$4,"Frequency Name",$B$2)</f>
        <v>0.20000000000000018</v>
      </c>
    </row>
    <row r="309" spans="1:5" x14ac:dyDescent="0.2">
      <c r="A309" s="68">
        <v>46023</v>
      </c>
      <c r="B309" s="41" t="str">
        <f>+IF(GETPIVOTDATA("Value",'Pivot_Okun''s_Law'!$A$3,"Date",$A309,"Series Name",B$3,"Unit Name",B$4,"Frequency Name",$B$2)=0,"",GETPIVOTDATA("Value",'Pivot_Okun''s_Law'!$A$3,"Date",$A309,"Series Name",B$3,"Unit Name",B$4,"Frequency Name",$B$2))</f>
        <v/>
      </c>
      <c r="C309" s="41" t="str">
        <f>+IF(GETPIVOTDATA("Value",'Pivot_Okun''s_Law'!$A$3,"Date",$A309,"Series Name",C$3,"Unit Name",C$4,"Frequency Name",$B$2)=0,"",GETPIVOTDATA("Value",'Pivot_Okun''s_Law'!$A$3,"Date",$A309,"Series Name",C$3,"Unit Name",C$4,"Frequency Name",$B$2))</f>
        <v/>
      </c>
      <c r="D309" s="41" t="str">
        <f>+IF(GETPIVOTDATA("Value",'Pivot_Okun''s_Law'!$A$3,"Date",$A309,"Series Name",D$3,"Unit Name",D$4,"Frequency Name",$B$2)=0,"",GETPIVOTDATA("Value",'Pivot_Okun''s_Law'!$A$3,"Date",$A309,"Series Name",D$3,"Unit Name",D$4,"Frequency Name",$B$2))</f>
        <v/>
      </c>
      <c r="E309" s="41" t="e">
        <f>+GETPIVOTDATA("Value",'Pivot_Okun''s_Law'!$A$3,"Date",$A309,"Series Name",E$3,"Unit Name",E$4,"Frequency Name",$B$2)</f>
        <v>#N/A</v>
      </c>
    </row>
  </sheetData>
  <hyperlinks>
    <hyperlink ref="L2" location="'Index'!A1" display="Back to Index" xr:uid="{79122231-1CD1-5D4F-B331-FD83710FA292}"/>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BFC32-BB7E-EC42-A57C-D2B9907D3FCB}">
  <sheetPr codeName="Sheet47">
    <tabColor rgb="FFFFFF00"/>
  </sheetPr>
  <dimension ref="A1:K305"/>
  <sheetViews>
    <sheetView workbookViewId="0">
      <pane xSplit="1" ySplit="1" topLeftCell="B2" activePane="bottomRight" state="frozen"/>
      <selection pane="topRight" activeCell="B1" sqref="B1"/>
      <selection pane="bottomLeft" activeCell="A2" sqref="A2"/>
      <selection pane="bottomRight" activeCell="K13" sqref="K13"/>
    </sheetView>
  </sheetViews>
  <sheetFormatPr baseColWidth="10" defaultRowHeight="16" x14ac:dyDescent="0.2"/>
  <cols>
    <col min="1" max="1" width="8.83203125" bestFit="1" customWidth="1"/>
    <col min="2" max="2" width="27.1640625" bestFit="1" customWidth="1"/>
    <col min="3" max="3" width="31.83203125" bestFit="1" customWidth="1"/>
    <col min="4" max="4" width="8.83203125" customWidth="1"/>
    <col min="5" max="5" width="8.83203125" bestFit="1" customWidth="1"/>
    <col min="6" max="6" width="27.1640625" bestFit="1" customWidth="1"/>
    <col min="7" max="7" width="38.6640625" bestFit="1" customWidth="1"/>
  </cols>
  <sheetData>
    <row r="1" spans="1:11" x14ac:dyDescent="0.2">
      <c r="A1" s="44" t="s">
        <v>92</v>
      </c>
      <c r="B1" s="47" t="s">
        <v>1082</v>
      </c>
      <c r="C1" s="47" t="s">
        <v>77</v>
      </c>
      <c r="E1" s="44" t="s">
        <v>92</v>
      </c>
      <c r="F1" s="70" t="s">
        <v>1081</v>
      </c>
      <c r="G1" s="45" t="s">
        <v>121</v>
      </c>
    </row>
    <row r="2" spans="1:11" x14ac:dyDescent="0.2">
      <c r="A2" s="10">
        <v>18264</v>
      </c>
      <c r="B2" s="41">
        <f>+VLOOKUP(Table_Okun_Law_Level[[#This Row],[Date]],'Report_Okun''s_Law'!$A$4:$D$308,2,FALSE)</f>
        <v>1.1188180000000001</v>
      </c>
      <c r="C2" s="41">
        <f>+VLOOKUP(Table_Okun_Law_Level[[#This Row],[Date]],'Report_Okun''s_Law'!$A$4:$D$308,3,FALSE)</f>
        <v>-1.1407167791573691</v>
      </c>
      <c r="E2" s="10">
        <v>18264</v>
      </c>
      <c r="F2" s="41">
        <f>+VLOOKUP(Table_Okun_Law_Difference[[#This Row],[Date]],'Report_Okun''s_Law'!$A$4:$E$308,5,FALSE)</f>
        <v>-0.59999999999999964</v>
      </c>
      <c r="G2" s="41">
        <f>+VLOOKUP(Table_Okun_Law_Difference[[#This Row],[Date]],'Report_Okun''s_Law'!$A$4:$D$308,4,FALSE)</f>
        <v>10.953084728917911</v>
      </c>
      <c r="K2" s="81" t="s">
        <v>152</v>
      </c>
    </row>
    <row r="3" spans="1:11" x14ac:dyDescent="0.2">
      <c r="A3" s="10">
        <v>18354</v>
      </c>
      <c r="B3" s="41">
        <f>+VLOOKUP(Table_Okun_Law_Level[[#This Row],[Date]],'Report_Okun''s_Law'!$A$4:$D$308,2,FALSE)</f>
        <v>0.31213399999999947</v>
      </c>
      <c r="C3" s="41">
        <f>+VLOOKUP(Table_Okun_Law_Level[[#This Row],[Date]],'Report_Okun''s_Law'!$A$4:$D$308,3,FALSE)</f>
        <v>0.49555676816170902</v>
      </c>
      <c r="E3" s="10">
        <v>18354</v>
      </c>
      <c r="F3" s="41">
        <f>+VLOOKUP(Table_Okun_Law_Difference[[#This Row],[Date]],'Report_Okun''s_Law'!$A$4:$E$308,5,FALSE)</f>
        <v>-0.80000000000000071</v>
      </c>
      <c r="G3" s="43">
        <f>+VLOOKUP(Table_Okun_Law_Difference[[#This Row],[Date]],'Report_Okun''s_Law'!$A$4:$D$308,4,FALSE)</f>
        <v>7.0936445063764166</v>
      </c>
    </row>
    <row r="4" spans="1:11" x14ac:dyDescent="0.2">
      <c r="A4" s="10">
        <v>18445</v>
      </c>
      <c r="B4" s="41">
        <f>+VLOOKUP(Table_Okun_Law_Level[[#This Row],[Date]],'Report_Okun''s_Law'!$A$4:$D$308,2,FALSE)</f>
        <v>-0.694604</v>
      </c>
      <c r="C4" s="41">
        <f>+VLOOKUP(Table_Okun_Law_Level[[#This Row],[Date]],'Report_Okun''s_Law'!$A$4:$D$308,3,FALSE)</f>
        <v>3.0118911981781737</v>
      </c>
      <c r="E4" s="10">
        <v>18445</v>
      </c>
      <c r="F4" s="41">
        <f>+VLOOKUP(Table_Okun_Law_Difference[[#This Row],[Date]],'Report_Okun''s_Law'!$A$4:$E$308,5,FALSE)</f>
        <v>-1</v>
      </c>
      <c r="G4" s="43">
        <f>+VLOOKUP(Table_Okun_Law_Difference[[#This Row],[Date]],'Report_Okun''s_Law'!$A$4:$D$308,4,FALSE)</f>
        <v>10.981701352334545</v>
      </c>
    </row>
    <row r="5" spans="1:11" x14ac:dyDescent="0.2">
      <c r="A5" s="10">
        <v>18537</v>
      </c>
      <c r="B5" s="41">
        <f>+VLOOKUP(Table_Okun_Law_Level[[#This Row],[Date]],'Report_Okun''s_Law'!$A$4:$D$308,2,FALSE)</f>
        <v>-1.1013669999999998</v>
      </c>
      <c r="C5" s="41">
        <f>+VLOOKUP(Table_Okun_Law_Level[[#This Row],[Date]],'Report_Okun''s_Law'!$A$4:$D$308,3,FALSE)</f>
        <v>3.6117195441358385</v>
      </c>
      <c r="E5" s="10">
        <v>18537</v>
      </c>
      <c r="F5" s="41">
        <f>+VLOOKUP(Table_Okun_Law_Difference[[#This Row],[Date]],'Report_Okun''s_Law'!$A$4:$E$308,5,FALSE)</f>
        <v>-0.39999999999999947</v>
      </c>
      <c r="G5" s="43">
        <f>+VLOOKUP(Table_Okun_Law_Difference[[#This Row],[Date]],'Report_Okun''s_Law'!$A$4:$D$308,4,FALSE)</f>
        <v>2.4939309506463214</v>
      </c>
    </row>
    <row r="6" spans="1:11" x14ac:dyDescent="0.2">
      <c r="A6" s="10">
        <v>18629</v>
      </c>
      <c r="B6" s="41">
        <f>+VLOOKUP(Table_Okun_Law_Level[[#This Row],[Date]],'Report_Okun''s_Law'!$A$4:$D$308,2,FALSE)</f>
        <v>-1.8081129999999996</v>
      </c>
      <c r="C6" s="41">
        <f>+VLOOKUP(Table_Okun_Law_Level[[#This Row],[Date]],'Report_Okun''s_Law'!$A$4:$D$308,3,FALSE)</f>
        <v>3.6690307498506325</v>
      </c>
      <c r="E6" s="10">
        <v>18629</v>
      </c>
      <c r="F6" s="41">
        <f>+VLOOKUP(Table_Okun_Law_Difference[[#This Row],[Date]],'Report_Okun''s_Law'!$A$4:$E$308,5,FALSE)</f>
        <v>-0.70000000000000018</v>
      </c>
      <c r="G6" s="43">
        <f>+VLOOKUP(Table_Okun_Law_Difference[[#This Row],[Date]],'Report_Okun''s_Law'!$A$4:$D$308,4,FALSE)</f>
        <v>0.18972462349749541</v>
      </c>
    </row>
    <row r="7" spans="1:11" x14ac:dyDescent="0.2">
      <c r="A7" s="10">
        <v>18719</v>
      </c>
      <c r="B7" s="41">
        <f>+VLOOKUP(Table_Okun_Law_Level[[#This Row],[Date]],'Report_Okun''s_Law'!$A$4:$D$308,2,FALSE)</f>
        <v>-2.2147890000000001</v>
      </c>
      <c r="C7" s="41">
        <f>+VLOOKUP(Table_Okun_Law_Level[[#This Row],[Date]],'Report_Okun''s_Law'!$A$4:$D$308,3,FALSE)</f>
        <v>4.1280667956889561</v>
      </c>
      <c r="E7" s="10">
        <v>18719</v>
      </c>
      <c r="F7" s="41">
        <f>+VLOOKUP(Table_Okun_Law_Difference[[#This Row],[Date]],'Report_Okun''s_Law'!$A$4:$E$308,5,FALSE)</f>
        <v>-0.39999999999999991</v>
      </c>
      <c r="G7" s="43">
        <f>+VLOOKUP(Table_Okun_Law_Difference[[#This Row],[Date]],'Report_Okun''s_Law'!$A$4:$D$308,4,FALSE)</f>
        <v>1.8656411695263042</v>
      </c>
    </row>
    <row r="8" spans="1:11" x14ac:dyDescent="0.2">
      <c r="A8" s="10">
        <v>18810</v>
      </c>
      <c r="B8" s="41">
        <f>+VLOOKUP(Table_Okun_Law_Level[[#This Row],[Date]],'Report_Okun''s_Law'!$A$4:$D$308,2,FALSE)</f>
        <v>-2.12133340835571</v>
      </c>
      <c r="C8" s="41">
        <f>+VLOOKUP(Table_Okun_Law_Level[[#This Row],[Date]],'Report_Okun''s_Law'!$A$4:$D$308,3,FALSE)</f>
        <v>4.8682721730253231</v>
      </c>
      <c r="E8" s="10">
        <v>18810</v>
      </c>
      <c r="F8" s="41">
        <f>+VLOOKUP(Table_Okun_Law_Difference[[#This Row],[Date]],'Report_Okun''s_Law'!$A$4:$E$308,5,FALSE)</f>
        <v>0.10000000000000009</v>
      </c>
      <c r="G8" s="43">
        <f>+VLOOKUP(Table_Okun_Law_Difference[[#This Row],[Date]],'Report_Okun''s_Law'!$A$4:$D$308,4,FALSE)</f>
        <v>3.0329411438378786</v>
      </c>
    </row>
    <row r="9" spans="1:11" x14ac:dyDescent="0.2">
      <c r="A9" s="10">
        <v>18902</v>
      </c>
      <c r="B9" s="41">
        <f>+VLOOKUP(Table_Okun_Law_Level[[#This Row],[Date]],'Report_Okun''s_Law'!$A$4:$D$308,2,FALSE)</f>
        <v>-1.9276824951171805</v>
      </c>
      <c r="C9" s="41">
        <f>+VLOOKUP(Table_Okun_Law_Level[[#This Row],[Date]],'Report_Okun''s_Law'!$A$4:$D$308,3,FALSE)</f>
        <v>3.65170015966374</v>
      </c>
      <c r="E9" s="10">
        <v>18902</v>
      </c>
      <c r="F9" s="41">
        <f>+VLOOKUP(Table_Okun_Law_Difference[[#This Row],[Date]],'Report_Okun''s_Law'!$A$4:$E$308,5,FALSE)</f>
        <v>0.19999999999999973</v>
      </c>
      <c r="G9" s="43">
        <f>+VLOOKUP(Table_Okun_Law_Difference[[#This Row],[Date]],'Report_Okun''s_Law'!$A$4:$D$308,4,FALSE)</f>
        <v>-4.7988333036946722</v>
      </c>
    </row>
    <row r="10" spans="1:11" x14ac:dyDescent="0.2">
      <c r="A10" s="10">
        <v>18994</v>
      </c>
      <c r="B10" s="41">
        <f>+VLOOKUP(Table_Okun_Law_Level[[#This Row],[Date]],'Report_Okun''s_Law'!$A$4:$D$308,2,FALSE)</f>
        <v>-2.2337739999999999</v>
      </c>
      <c r="C10" s="41">
        <f>+VLOOKUP(Table_Okun_Law_Level[[#This Row],[Date]],'Report_Okun''s_Law'!$A$4:$D$308,3,FALSE)</f>
        <v>3.3090406794253679</v>
      </c>
      <c r="E10" s="10">
        <v>18994</v>
      </c>
      <c r="F10" s="41">
        <f>+VLOOKUP(Table_Okun_Law_Difference[[#This Row],[Date]],'Report_Okun''s_Law'!$A$4:$E$308,5,FALSE)</f>
        <v>-0.29999999999999982</v>
      </c>
      <c r="G10" s="43">
        <f>+VLOOKUP(Table_Okun_Law_Difference[[#This Row],[Date]],'Report_Okun''s_Law'!$A$4:$D$308,4,FALSE)</f>
        <v>-1.4276632210610636</v>
      </c>
    </row>
    <row r="11" spans="1:11" x14ac:dyDescent="0.2">
      <c r="A11" s="10">
        <v>19085</v>
      </c>
      <c r="B11" s="41">
        <f>+VLOOKUP(Table_Okun_Law_Level[[#This Row],[Date]],'Report_Okun''s_Law'!$A$4:$D$308,2,FALSE)</f>
        <v>-2.3395549999999998</v>
      </c>
      <c r="C11" s="41">
        <f>+VLOOKUP(Table_Okun_Law_Level[[#This Row],[Date]],'Report_Okun''s_Law'!$A$4:$D$308,3,FALSE)</f>
        <v>2.0567497827383541</v>
      </c>
      <c r="E11" s="10">
        <v>19085</v>
      </c>
      <c r="F11" s="41">
        <f>+VLOOKUP(Table_Okun_Law_Difference[[#This Row],[Date]],'Report_Okun''s_Law'!$A$4:$E$308,5,FALSE)</f>
        <v>-0.10000000000000009</v>
      </c>
      <c r="G11" s="43">
        <f>+VLOOKUP(Table_Okun_Law_Difference[[#This Row],[Date]],'Report_Okun''s_Law'!$A$4:$D$308,4,FALSE)</f>
        <v>-5.1022452732170329</v>
      </c>
    </row>
    <row r="12" spans="1:11" x14ac:dyDescent="0.2">
      <c r="A12" s="10">
        <v>19176</v>
      </c>
      <c r="B12" s="41">
        <f>+VLOOKUP(Table_Okun_Law_Level[[#This Row],[Date]],'Report_Okun''s_Law'!$A$4:$D$308,2,FALSE)</f>
        <v>-2.1449854850768997</v>
      </c>
      <c r="C12" s="41">
        <f>+VLOOKUP(Table_Okun_Law_Level[[#This Row],[Date]],'Report_Okun''s_Law'!$A$4:$D$308,3,FALSE)</f>
        <v>1.4408125541986339</v>
      </c>
      <c r="E12" s="10">
        <v>19176</v>
      </c>
      <c r="F12" s="41">
        <f>+VLOOKUP(Table_Okun_Law_Difference[[#This Row],[Date]],'Report_Okun''s_Law'!$A$4:$E$308,5,FALSE)</f>
        <v>0.20000000000000018</v>
      </c>
      <c r="G12" s="43">
        <f>+VLOOKUP(Table_Okun_Law_Difference[[#This Row],[Date]],'Report_Okun''s_Law'!$A$4:$D$308,4,FALSE)</f>
        <v>-2.5387253934967684</v>
      </c>
    </row>
    <row r="13" spans="1:11" x14ac:dyDescent="0.2">
      <c r="A13" s="10">
        <v>19268</v>
      </c>
      <c r="B13" s="41">
        <f>+VLOOKUP(Table_Okun_Law_Level[[#This Row],[Date]],'Report_Okun''s_Law'!$A$4:$D$308,2,FALSE)</f>
        <v>-2.5500404357910105</v>
      </c>
      <c r="C13" s="41">
        <f>+VLOOKUP(Table_Okun_Law_Level[[#This Row],[Date]],'Report_Okun''s_Law'!$A$4:$D$308,3,FALSE)</f>
        <v>3.4884786130981338</v>
      </c>
      <c r="E13" s="10">
        <v>19268</v>
      </c>
      <c r="F13" s="41">
        <f>+VLOOKUP(Table_Okun_Law_Difference[[#This Row],[Date]],'Report_Okun''s_Law'!$A$4:$E$308,5,FALSE)</f>
        <v>-0.40000000000000036</v>
      </c>
      <c r="G13" s="43">
        <f>+VLOOKUP(Table_Okun_Law_Difference[[#This Row],[Date]],'Report_Okun''s_Law'!$A$4:$D$308,4,FALSE)</f>
        <v>8.7456237779444876</v>
      </c>
    </row>
    <row r="14" spans="1:11" x14ac:dyDescent="0.2">
      <c r="A14" s="10">
        <v>19360</v>
      </c>
      <c r="B14" s="41">
        <f>+VLOOKUP(Table_Okun_Law_Level[[#This Row],[Date]],'Report_Okun''s_Law'!$A$4:$D$308,2,FALSE)</f>
        <v>-2.6547130000000001</v>
      </c>
      <c r="C14" s="41">
        <f>+VLOOKUP(Table_Okun_Law_Level[[#This Row],[Date]],'Report_Okun''s_Law'!$A$4:$D$308,3,FALSE)</f>
        <v>4.2625140806260564</v>
      </c>
      <c r="E14" s="10">
        <v>19360</v>
      </c>
      <c r="F14" s="41">
        <f>+VLOOKUP(Table_Okun_Law_Difference[[#This Row],[Date]],'Report_Okun''s_Law'!$A$4:$E$308,5,FALSE)</f>
        <v>-9.9999999999999645E-2</v>
      </c>
      <c r="G14" s="43">
        <f>+VLOOKUP(Table_Okun_Law_Difference[[#This Row],[Date]],'Report_Okun''s_Law'!$A$4:$D$308,4,FALSE)</f>
        <v>3.2150948758309861</v>
      </c>
    </row>
    <row r="15" spans="1:11" x14ac:dyDescent="0.2">
      <c r="A15" s="10">
        <v>19450</v>
      </c>
      <c r="B15" s="41">
        <f>+VLOOKUP(Table_Okun_Law_Level[[#This Row],[Date]],'Report_Okun''s_Law'!$A$4:$D$308,2,FALSE)</f>
        <v>-2.7590116500854402</v>
      </c>
      <c r="C15" s="41">
        <f>+VLOOKUP(Table_Okun_Law_Level[[#This Row],[Date]],'Report_Okun''s_Law'!$A$4:$D$308,3,FALSE)</f>
        <v>4.0180955909739025</v>
      </c>
      <c r="E15" s="10">
        <v>19450</v>
      </c>
      <c r="F15" s="41">
        <f>+VLOOKUP(Table_Okun_Law_Difference[[#This Row],[Date]],'Report_Okun''s_Law'!$A$4:$E$308,5,FALSE)</f>
        <v>-0.10000000000000009</v>
      </c>
      <c r="G15" s="43">
        <f>+VLOOKUP(Table_Okun_Law_Difference[[#This Row],[Date]],'Report_Okun''s_Law'!$A$4:$D$308,4,FALSE)</f>
        <v>-1.0011450548216421</v>
      </c>
    </row>
    <row r="16" spans="1:11" x14ac:dyDescent="0.2">
      <c r="A16" s="10">
        <v>19541</v>
      </c>
      <c r="B16" s="41">
        <f>+VLOOKUP(Table_Okun_Law_Level[[#This Row],[Date]],'Report_Okun''s_Law'!$A$4:$D$308,2,FALSE)</f>
        <v>-2.6629579999999997</v>
      </c>
      <c r="C16" s="41">
        <f>+VLOOKUP(Table_Okun_Law_Level[[#This Row],[Date]],'Report_Okun''s_Law'!$A$4:$D$308,3,FALSE)</f>
        <v>2.513833875462379</v>
      </c>
      <c r="E16" s="10">
        <v>19541</v>
      </c>
      <c r="F16" s="41">
        <f>+VLOOKUP(Table_Okun_Law_Difference[[#This Row],[Date]],'Report_Okun''s_Law'!$A$4:$E$308,5,FALSE)</f>
        <v>0.10000000000000009</v>
      </c>
      <c r="G16" s="43">
        <f>+VLOOKUP(Table_Okun_Law_Difference[[#This Row],[Date]],'Report_Okun''s_Law'!$A$4:$D$308,4,FALSE)</f>
        <v>-5.8349395997901548</v>
      </c>
    </row>
    <row r="17" spans="1:7" x14ac:dyDescent="0.2">
      <c r="A17" s="10">
        <v>19633</v>
      </c>
      <c r="B17" s="41">
        <f>+VLOOKUP(Table_Okun_Law_Level[[#This Row],[Date]],'Report_Okun''s_Law'!$A$4:$D$308,2,FALSE)</f>
        <v>-1.6665823936462401</v>
      </c>
      <c r="C17" s="41">
        <f>+VLOOKUP(Table_Okun_Law_Level[[#This Row],[Date]],'Report_Okun''s_Law'!$A$4:$D$308,3,FALSE)</f>
        <v>0.16443996887118839</v>
      </c>
      <c r="E17" s="10">
        <v>19633</v>
      </c>
      <c r="F17" s="41">
        <f>+VLOOKUP(Table_Okun_Law_Difference[[#This Row],[Date]],'Report_Okun''s_Law'!$A$4:$E$308,5,FALSE)</f>
        <v>1</v>
      </c>
      <c r="G17" s="43">
        <f>+VLOOKUP(Table_Okun_Law_Difference[[#This Row],[Date]],'Report_Okun''s_Law'!$A$4:$D$308,4,FALSE)</f>
        <v>-9.1235026943985957</v>
      </c>
    </row>
    <row r="18" spans="1:7" x14ac:dyDescent="0.2">
      <c r="A18" s="10">
        <v>19725</v>
      </c>
      <c r="B18" s="41">
        <f>+VLOOKUP(Table_Okun_Law_Level[[#This Row],[Date]],'Report_Okun''s_Law'!$A$4:$D$308,2,FALSE)</f>
        <v>-6.992200000000004E-2</v>
      </c>
      <c r="C18" s="41">
        <f>+VLOOKUP(Table_Okun_Law_Level[[#This Row],[Date]],'Report_Okun''s_Law'!$A$4:$D$308,3,FALSE)</f>
        <v>-1.0522077417584375</v>
      </c>
      <c r="E18" s="10">
        <v>19725</v>
      </c>
      <c r="F18" s="41">
        <f>+VLOOKUP(Table_Okun_Law_Difference[[#This Row],[Date]],'Report_Okun''s_Law'!$A$4:$E$308,5,FALSE)</f>
        <v>1.5999999999999996</v>
      </c>
      <c r="G18" s="43">
        <f>+VLOOKUP(Table_Okun_Law_Difference[[#This Row],[Date]],'Report_Okun''s_Law'!$A$4:$D$308,4,FALSE)</f>
        <v>-4.9181417400902525</v>
      </c>
    </row>
    <row r="19" spans="1:7" x14ac:dyDescent="0.2">
      <c r="A19" s="10">
        <v>19815</v>
      </c>
      <c r="B19" s="41">
        <f>+VLOOKUP(Table_Okun_Law_Level[[#This Row],[Date]],'Report_Okun''s_Law'!$A$4:$D$308,2,FALSE)</f>
        <v>0.42698554992675941</v>
      </c>
      <c r="C19" s="41">
        <f>+VLOOKUP(Table_Okun_Law_Level[[#This Row],[Date]],'Report_Okun''s_Law'!$A$4:$D$308,3,FALSE)</f>
        <v>-1.60255364923374</v>
      </c>
      <c r="E19" s="10">
        <v>19815</v>
      </c>
      <c r="F19" s="41">
        <f>+VLOOKUP(Table_Okun_Law_Difference[[#This Row],[Date]],'Report_Okun''s_Law'!$A$4:$E$308,5,FALSE)</f>
        <v>0.5</v>
      </c>
      <c r="G19" s="43">
        <f>+VLOOKUP(Table_Okun_Law_Difference[[#This Row],[Date]],'Report_Okun''s_Law'!$A$4:$D$308,4,FALSE)</f>
        <v>-2.3043355774883261</v>
      </c>
    </row>
    <row r="20" spans="1:7" x14ac:dyDescent="0.2">
      <c r="A20" s="10">
        <v>19906</v>
      </c>
      <c r="B20" s="41">
        <f>+VLOOKUP(Table_Okun_Law_Level[[#This Row],[Date]],'Report_Okun''s_Law'!$A$4:$D$308,2,FALSE)</f>
        <v>0.62409800000000004</v>
      </c>
      <c r="C20" s="41">
        <f>+VLOOKUP(Table_Okun_Law_Level[[#This Row],[Date]],'Report_Okun''s_Law'!$A$4:$D$308,3,FALSE)</f>
        <v>-1.1141805878327693</v>
      </c>
      <c r="E20" s="10">
        <v>19906</v>
      </c>
      <c r="F20" s="41">
        <f>+VLOOKUP(Table_Okun_Law_Difference[[#This Row],[Date]],'Report_Okun''s_Law'!$A$4:$E$308,5,FALSE)</f>
        <v>0.20000000000000018</v>
      </c>
      <c r="G20" s="43">
        <f>+VLOOKUP(Table_Okun_Law_Difference[[#This Row],[Date]],'Report_Okun''s_Law'!$A$4:$D$308,4,FALSE)</f>
        <v>2.0551303019916656</v>
      </c>
    </row>
    <row r="21" spans="1:7" x14ac:dyDescent="0.2">
      <c r="A21" s="10">
        <v>19998</v>
      </c>
      <c r="B21" s="41">
        <f>+VLOOKUP(Table_Okun_Law_Level[[#This Row],[Date]],'Report_Okun''s_Law'!$A$4:$D$308,2,FALSE)</f>
        <v>-7.8624000000000471E-2</v>
      </c>
      <c r="C21" s="41">
        <f>+VLOOKUP(Table_Okun_Law_Level[[#This Row],[Date]],'Report_Okun''s_Law'!$A$4:$D$308,3,FALSE)</f>
        <v>0.17313656396860111</v>
      </c>
      <c r="E21" s="10">
        <v>19998</v>
      </c>
      <c r="F21" s="41">
        <f>+VLOOKUP(Table_Okun_Law_Difference[[#This Row],[Date]],'Report_Okun''s_Law'!$A$4:$E$308,5,FALSE)</f>
        <v>-0.70000000000000018</v>
      </c>
      <c r="G21" s="43">
        <f>+VLOOKUP(Table_Okun_Law_Difference[[#This Row],[Date]],'Report_Okun''s_Law'!$A$4:$D$308,4,FALSE)</f>
        <v>5.4879039117669928</v>
      </c>
    </row>
    <row r="22" spans="1:7" x14ac:dyDescent="0.2">
      <c r="A22" s="10">
        <v>20090</v>
      </c>
      <c r="B22" s="41">
        <f>+VLOOKUP(Table_Okun_Law_Level[[#This Row],[Date]],'Report_Okun''s_Law'!$A$4:$D$308,2,FALSE)</f>
        <v>-0.68121999999999971</v>
      </c>
      <c r="C22" s="41">
        <f>+VLOOKUP(Table_Okun_Law_Level[[#This Row],[Date]],'Report_Okun''s_Law'!$A$4:$D$308,3,FALSE)</f>
        <v>2.3914842511822965</v>
      </c>
      <c r="E22" s="10">
        <v>20090</v>
      </c>
      <c r="F22" s="41">
        <f>+VLOOKUP(Table_Okun_Law_Difference[[#This Row],[Date]],'Report_Okun''s_Law'!$A$4:$E$308,5,FALSE)</f>
        <v>-0.59999999999999964</v>
      </c>
      <c r="G22" s="43">
        <f>+VLOOKUP(Table_Okun_Law_Difference[[#This Row],[Date]],'Report_Okun''s_Law'!$A$4:$D$308,4,FALSE)</f>
        <v>9.3635382778720633</v>
      </c>
    </row>
    <row r="23" spans="1:7" x14ac:dyDescent="0.2">
      <c r="A23" s="10">
        <v>20180</v>
      </c>
      <c r="B23" s="41">
        <f>+VLOOKUP(Table_Okun_Law_Level[[#This Row],[Date]],'Report_Okun''s_Law'!$A$4:$D$308,2,FALSE)</f>
        <v>-0.98372499999999974</v>
      </c>
      <c r="C23" s="41">
        <f>+VLOOKUP(Table_Okun_Law_Level[[#This Row],[Date]],'Report_Okun''s_Law'!$A$4:$D$308,3,FALSE)</f>
        <v>3.3655190712653438</v>
      </c>
      <c r="E23" s="10">
        <v>20180</v>
      </c>
      <c r="F23" s="41">
        <f>+VLOOKUP(Table_Okun_Law_Difference[[#This Row],[Date]],'Report_Okun''s_Law'!$A$4:$E$308,5,FALSE)</f>
        <v>-0.29999999999999982</v>
      </c>
      <c r="G23" s="43">
        <f>+VLOOKUP(Table_Okun_Law_Difference[[#This Row],[Date]],'Report_Okun''s_Law'!$A$4:$D$308,4,FALSE)</f>
        <v>3.993404778915016</v>
      </c>
    </row>
    <row r="24" spans="1:7" x14ac:dyDescent="0.2">
      <c r="A24" s="10">
        <v>20271</v>
      </c>
      <c r="B24" s="41">
        <f>+VLOOKUP(Table_Okun_Law_Level[[#This Row],[Date]],'Report_Okun''s_Law'!$A$4:$D$308,2,FALSE)</f>
        <v>-1.2861710000000004</v>
      </c>
      <c r="C24" s="41">
        <f>+VLOOKUP(Table_Okun_Law_Level[[#This Row],[Date]],'Report_Okun''s_Law'!$A$4:$D$308,3,FALSE)</f>
        <v>4.085356873726842</v>
      </c>
      <c r="E24" s="10">
        <v>20271</v>
      </c>
      <c r="F24" s="41">
        <f>+VLOOKUP(Table_Okun_Law_Difference[[#This Row],[Date]],'Report_Okun''s_Law'!$A$4:$E$308,5,FALSE)</f>
        <v>-0.30000000000000071</v>
      </c>
      <c r="G24" s="43">
        <f>+VLOOKUP(Table_Okun_Law_Difference[[#This Row],[Date]],'Report_Okun''s_Law'!$A$4:$D$308,4,FALSE)</f>
        <v>2.8749675184855557</v>
      </c>
    </row>
    <row r="25" spans="1:7" x14ac:dyDescent="0.2">
      <c r="A25" s="10">
        <v>20363</v>
      </c>
      <c r="B25" s="41">
        <f>+VLOOKUP(Table_Okun_Law_Level[[#This Row],[Date]],'Report_Okun''s_Law'!$A$4:$D$308,2,FALSE)</f>
        <v>-1.1885859999999999</v>
      </c>
      <c r="C25" s="41">
        <f>+VLOOKUP(Table_Okun_Law_Level[[#This Row],[Date]],'Report_Okun''s_Law'!$A$4:$D$308,3,FALSE)</f>
        <v>4.0163700533773827</v>
      </c>
      <c r="E25" s="10">
        <v>20363</v>
      </c>
      <c r="F25" s="41">
        <f>+VLOOKUP(Table_Okun_Law_Difference[[#This Row],[Date]],'Report_Okun''s_Law'!$A$4:$E$308,5,FALSE)</f>
        <v>0.10000000000000053</v>
      </c>
      <c r="G25" s="43">
        <f>+VLOOKUP(Table_Okun_Law_Difference[[#This Row],[Date]],'Report_Okun''s_Law'!$A$4:$D$308,4,FALSE)</f>
        <v>-0.2963936993527061</v>
      </c>
    </row>
    <row r="26" spans="1:7" x14ac:dyDescent="0.2">
      <c r="A26" s="10">
        <v>20455</v>
      </c>
      <c r="B26" s="41">
        <f>+VLOOKUP(Table_Okun_Law_Level[[#This Row],[Date]],'Report_Okun''s_Law'!$A$4:$D$308,2,FALSE)</f>
        <v>-1.3909964561462402</v>
      </c>
      <c r="C26" s="41">
        <f>+VLOOKUP(Table_Okun_Law_Level[[#This Row],[Date]],'Report_Okun''s_Law'!$A$4:$D$308,3,FALSE)</f>
        <v>2.9240721047474327</v>
      </c>
      <c r="E26" s="10">
        <v>20455</v>
      </c>
      <c r="F26" s="41">
        <f>+VLOOKUP(Table_Okun_Law_Difference[[#This Row],[Date]],'Report_Okun''s_Law'!$A$4:$E$308,5,FALSE)</f>
        <v>-0.20000000000000018</v>
      </c>
      <c r="G26" s="43">
        <f>+VLOOKUP(Table_Okun_Law_Difference[[#This Row],[Date]],'Report_Okun''s_Law'!$A$4:$D$308,4,FALSE)</f>
        <v>-4.2034017881988115</v>
      </c>
    </row>
    <row r="27" spans="1:7" x14ac:dyDescent="0.2">
      <c r="A27" s="10">
        <v>20546</v>
      </c>
      <c r="B27" s="41">
        <f>+VLOOKUP(Table_Okun_Law_Level[[#This Row],[Date]],'Report_Okun''s_Law'!$A$4:$D$308,2,FALSE)</f>
        <v>-1.1934300000000002</v>
      </c>
      <c r="C27" s="41">
        <f>+VLOOKUP(Table_Okun_Law_Level[[#This Row],[Date]],'Report_Okun''s_Law'!$A$4:$D$308,3,FALSE)</f>
        <v>3.0989644287941376</v>
      </c>
      <c r="E27" s="10">
        <v>20546</v>
      </c>
      <c r="F27" s="41">
        <f>+VLOOKUP(Table_Okun_Law_Difference[[#This Row],[Date]],'Report_Okun''s_Law'!$A$4:$E$308,5,FALSE)</f>
        <v>0.20000000000000018</v>
      </c>
      <c r="G27" s="43">
        <f>+VLOOKUP(Table_Okun_Law_Difference[[#This Row],[Date]],'Report_Okun''s_Law'!$A$4:$D$308,4,FALSE)</f>
        <v>0.65194883109059543</v>
      </c>
    </row>
    <row r="28" spans="1:7" x14ac:dyDescent="0.2">
      <c r="A28" s="10">
        <v>20637</v>
      </c>
      <c r="B28" s="41">
        <f>+VLOOKUP(Table_Okun_Law_Level[[#This Row],[Date]],'Report_Okun''s_Law'!$A$4:$D$308,2,FALSE)</f>
        <v>-1.2959170000000002</v>
      </c>
      <c r="C28" s="41">
        <f>+VLOOKUP(Table_Okun_Law_Level[[#This Row],[Date]],'Report_Okun''s_Law'!$A$4:$D$308,3,FALSE)</f>
        <v>2.3079595456571456</v>
      </c>
      <c r="E28" s="10">
        <v>20637</v>
      </c>
      <c r="F28" s="41">
        <f>+VLOOKUP(Table_Okun_Law_Difference[[#This Row],[Date]],'Report_Okun''s_Law'!$A$4:$E$308,5,FALSE)</f>
        <v>-0.10000000000000053</v>
      </c>
      <c r="G28" s="43">
        <f>+VLOOKUP(Table_Okun_Law_Difference[[#This Row],[Date]],'Report_Okun''s_Law'!$A$4:$D$308,4,FALSE)</f>
        <v>-3.0591523456899523</v>
      </c>
    </row>
    <row r="29" spans="1:7" x14ac:dyDescent="0.2">
      <c r="A29" s="10">
        <v>20729</v>
      </c>
      <c r="B29" s="41">
        <f>+VLOOKUP(Table_Okun_Law_Level[[#This Row],[Date]],'Report_Okun''s_Law'!$A$4:$D$308,2,FALSE)</f>
        <v>-1.2984930000000006</v>
      </c>
      <c r="C29" s="41">
        <f>+VLOOKUP(Table_Okun_Law_Level[[#This Row],[Date]],'Report_Okun''s_Law'!$A$4:$D$308,3,FALSE)</f>
        <v>3.253403749752759</v>
      </c>
      <c r="E29" s="10">
        <v>20729</v>
      </c>
      <c r="F29" s="41">
        <f>+VLOOKUP(Table_Okun_Law_Difference[[#This Row],[Date]],'Report_Okun''s_Law'!$A$4:$E$308,5,FALSE)</f>
        <v>0</v>
      </c>
      <c r="G29" s="43">
        <f>+VLOOKUP(Table_Okun_Law_Difference[[#This Row],[Date]],'Report_Okun''s_Law'!$A$4:$D$308,4,FALSE)</f>
        <v>3.9084192724413152</v>
      </c>
    </row>
    <row r="30" spans="1:7" x14ac:dyDescent="0.2">
      <c r="A30" s="10">
        <v>20821</v>
      </c>
      <c r="B30" s="41">
        <f>+VLOOKUP(Table_Okun_Law_Level[[#This Row],[Date]],'Report_Okun''s_Law'!$A$4:$D$308,2,FALSE)</f>
        <v>-1.50119838714599</v>
      </c>
      <c r="C30" s="41">
        <f>+VLOOKUP(Table_Okun_Law_Level[[#This Row],[Date]],'Report_Okun''s_Law'!$A$4:$D$308,3,FALSE)</f>
        <v>3.1250386351956427</v>
      </c>
      <c r="E30" s="10">
        <v>20821</v>
      </c>
      <c r="F30" s="41">
        <f>+VLOOKUP(Table_Okun_Law_Difference[[#This Row],[Date]],'Report_Okun''s_Law'!$A$4:$E$308,5,FALSE)</f>
        <v>-0.19999999999999973</v>
      </c>
      <c r="G30" s="43">
        <f>+VLOOKUP(Table_Okun_Law_Difference[[#This Row],[Date]],'Report_Okun''s_Law'!$A$4:$D$308,4,FALSE)</f>
        <v>-0.497503148098557</v>
      </c>
    </row>
    <row r="31" spans="1:7" x14ac:dyDescent="0.2">
      <c r="A31" s="10">
        <v>20911</v>
      </c>
      <c r="B31" s="41">
        <f>+VLOOKUP(Table_Okun_Law_Level[[#This Row],[Date]],'Report_Okun''s_Law'!$A$4:$D$308,2,FALSE)</f>
        <v>-1.3040803909301699</v>
      </c>
      <c r="C31" s="41">
        <f>+VLOOKUP(Table_Okun_Law_Level[[#This Row],[Date]],'Report_Okun''s_Law'!$A$4:$D$308,3,FALSE)</f>
        <v>2.0683675477996211</v>
      </c>
      <c r="E31" s="10">
        <v>20911</v>
      </c>
      <c r="F31" s="41">
        <f>+VLOOKUP(Table_Okun_Law_Difference[[#This Row],[Date]],'Report_Okun''s_Law'!$A$4:$E$308,5,FALSE)</f>
        <v>0.19999999999999973</v>
      </c>
      <c r="G31" s="43">
        <f>+VLOOKUP(Table_Okun_Law_Difference[[#This Row],[Date]],'Report_Okun''s_Law'!$A$4:$D$308,4,FALSE)</f>
        <v>-4.1953540439851995</v>
      </c>
    </row>
    <row r="32" spans="1:7" x14ac:dyDescent="0.2">
      <c r="A32" s="10">
        <v>21002</v>
      </c>
      <c r="B32" s="41">
        <f>+VLOOKUP(Table_Okun_Law_Level[[#This Row],[Date]],'Report_Okun''s_Law'!$A$4:$D$308,2,FALSE)</f>
        <v>-1.20718460083007</v>
      </c>
      <c r="C32" s="41">
        <f>+VLOOKUP(Table_Okun_Law_Level[[#This Row],[Date]],'Report_Okun''s_Law'!$A$4:$D$308,3,FALSE)</f>
        <v>2.2027627258488947</v>
      </c>
      <c r="E32" s="10">
        <v>21002</v>
      </c>
      <c r="F32" s="41">
        <f>+VLOOKUP(Table_Okun_Law_Difference[[#This Row],[Date]],'Report_Okun''s_Law'!$A$4:$E$308,5,FALSE)</f>
        <v>0.10000000000000053</v>
      </c>
      <c r="G32" s="43">
        <f>+VLOOKUP(Table_Okun_Law_Difference[[#This Row],[Date]],'Report_Okun''s_Law'!$A$4:$D$308,4,FALSE)</f>
        <v>0.56815938696832191</v>
      </c>
    </row>
    <row r="33" spans="1:7" x14ac:dyDescent="0.2">
      <c r="A33" s="10">
        <v>21094</v>
      </c>
      <c r="B33" s="41">
        <f>+VLOOKUP(Table_Okun_Law_Level[[#This Row],[Date]],'Report_Okun''s_Law'!$A$4:$D$308,2,FALSE)</f>
        <v>-0.51055799999999962</v>
      </c>
      <c r="C33" s="41">
        <f>+VLOOKUP(Table_Okun_Law_Level[[#This Row],[Date]],'Report_Okun''s_Law'!$A$4:$D$308,3,FALSE)</f>
        <v>0.26570433120955972</v>
      </c>
      <c r="E33" s="10">
        <v>21094</v>
      </c>
      <c r="F33" s="41">
        <f>+VLOOKUP(Table_Okun_Law_Difference[[#This Row],[Date]],'Report_Okun''s_Law'!$A$4:$E$308,5,FALSE)</f>
        <v>0.70000000000000018</v>
      </c>
      <c r="G33" s="43">
        <f>+VLOOKUP(Table_Okun_Law_Difference[[#This Row],[Date]],'Report_Okun''s_Law'!$A$4:$D$308,4,FALSE)</f>
        <v>-7.6560619303750315</v>
      </c>
    </row>
    <row r="34" spans="1:7" x14ac:dyDescent="0.2">
      <c r="A34" s="10">
        <v>21186</v>
      </c>
      <c r="B34" s="41">
        <f>+VLOOKUP(Table_Okun_Law_Level[[#This Row],[Date]],'Report_Okun''s_Law'!$A$4:$D$308,2,FALSE)</f>
        <v>0.88575963973999006</v>
      </c>
      <c r="C34" s="41">
        <f>+VLOOKUP(Table_Okun_Law_Level[[#This Row],[Date]],'Report_Okun''s_Law'!$A$4:$D$308,3,FALSE)</f>
        <v>-3.1819070337543609</v>
      </c>
      <c r="E34" s="10">
        <v>21186</v>
      </c>
      <c r="F34" s="41">
        <f>+VLOOKUP(Table_Okun_Law_Difference[[#This Row],[Date]],'Report_Okun''s_Law'!$A$4:$E$308,5,FALSE)</f>
        <v>1.3999999999999995</v>
      </c>
      <c r="G34" s="43">
        <f>+VLOOKUP(Table_Okun_Law_Difference[[#This Row],[Date]],'Report_Okun''s_Law'!$A$4:$D$308,4,FALSE)</f>
        <v>-13.536248927504971</v>
      </c>
    </row>
    <row r="35" spans="1:7" x14ac:dyDescent="0.2">
      <c r="A35" s="10">
        <v>21276</v>
      </c>
      <c r="B35" s="41">
        <f>+VLOOKUP(Table_Okun_Law_Level[[#This Row],[Date]],'Report_Okun''s_Law'!$A$4:$D$308,2,FALSE)</f>
        <v>1.9817340000000003</v>
      </c>
      <c r="C35" s="41">
        <f>+VLOOKUP(Table_Okun_Law_Level[[#This Row],[Date]],'Report_Okun''s_Law'!$A$4:$D$308,3,FALSE)</f>
        <v>-3.4088980821858073</v>
      </c>
      <c r="E35" s="10">
        <v>21276</v>
      </c>
      <c r="F35" s="41">
        <f>+VLOOKUP(Table_Okun_Law_Difference[[#This Row],[Date]],'Report_Okun''s_Law'!$A$4:$E$308,5,FALSE)</f>
        <v>1.1000000000000005</v>
      </c>
      <c r="G35" s="43">
        <f>+VLOOKUP(Table_Okun_Law_Difference[[#This Row],[Date]],'Report_Okun''s_Law'!$A$4:$D$308,4,FALSE)</f>
        <v>-0.92195891302181643</v>
      </c>
    </row>
    <row r="36" spans="1:7" x14ac:dyDescent="0.2">
      <c r="A36" s="10">
        <v>21367</v>
      </c>
      <c r="B36" s="41">
        <f>+VLOOKUP(Table_Okun_Law_Level[[#This Row],[Date]],'Report_Okun''s_Law'!$A$4:$D$308,2,FALSE)</f>
        <v>1.8773415565490801</v>
      </c>
      <c r="C36" s="41">
        <f>+VLOOKUP(Table_Okun_Law_Level[[#This Row],[Date]],'Report_Okun''s_Law'!$A$4:$D$308,3,FALSE)</f>
        <v>-2.0555814367484992</v>
      </c>
      <c r="E36" s="10">
        <v>21367</v>
      </c>
      <c r="F36" s="41">
        <f>+VLOOKUP(Table_Okun_Law_Difference[[#This Row],[Date]],'Report_Okun''s_Law'!$A$4:$E$308,5,FALSE)</f>
        <v>-0.10000000000000053</v>
      </c>
      <c r="G36" s="43">
        <f>+VLOOKUP(Table_Okun_Law_Difference[[#This Row],[Date]],'Report_Okun''s_Law'!$A$4:$D$308,4,FALSE)</f>
        <v>5.9534442208181737</v>
      </c>
    </row>
    <row r="37" spans="1:7" x14ac:dyDescent="0.2">
      <c r="A37" s="10">
        <v>21459</v>
      </c>
      <c r="B37" s="41">
        <f>+VLOOKUP(Table_Okun_Law_Level[[#This Row],[Date]],'Report_Okun''s_Law'!$A$4:$D$308,2,FALSE)</f>
        <v>0.9725710000000003</v>
      </c>
      <c r="C37" s="41">
        <f>+VLOOKUP(Table_Okun_Law_Level[[#This Row],[Date]],'Report_Okun''s_Law'!$A$4:$D$308,3,FALSE)</f>
        <v>-0.70048702232208271</v>
      </c>
      <c r="E37" s="10">
        <v>21459</v>
      </c>
      <c r="F37" s="41">
        <f>+VLOOKUP(Table_Okun_Law_Difference[[#This Row],[Date]],'Report_Okun''s_Law'!$A$4:$E$308,5,FALSE)</f>
        <v>-0.89999999999999947</v>
      </c>
      <c r="G37" s="43">
        <f>+VLOOKUP(Table_Okun_Law_Difference[[#This Row],[Date]],'Report_Okun''s_Law'!$A$4:$D$308,4,FALSE)</f>
        <v>5.879790422490851</v>
      </c>
    </row>
    <row r="38" spans="1:7" x14ac:dyDescent="0.2">
      <c r="A38" s="10">
        <v>21551</v>
      </c>
      <c r="B38" s="41">
        <f>+VLOOKUP(Table_Okun_Law_Level[[#This Row],[Date]],'Report_Okun''s_Law'!$A$4:$D$308,2,FALSE)</f>
        <v>0.36742334365844975</v>
      </c>
      <c r="C38" s="41">
        <f>+VLOOKUP(Table_Okun_Law_Level[[#This Row],[Date]],'Report_Okun''s_Law'!$A$4:$D$308,3,FALSE)</f>
        <v>0.25060084165047236</v>
      </c>
      <c r="E38" s="10">
        <v>21551</v>
      </c>
      <c r="F38" s="41">
        <f>+VLOOKUP(Table_Okun_Law_Difference[[#This Row],[Date]],'Report_Okun''s_Law'!$A$4:$E$308,5,FALSE)</f>
        <v>-0.60000000000000053</v>
      </c>
      <c r="G38" s="43">
        <f>+VLOOKUP(Table_Okun_Law_Difference[[#This Row],[Date]],'Report_Okun''s_Law'!$A$4:$D$308,4,FALSE)</f>
        <v>4.0393504239153932</v>
      </c>
    </row>
    <row r="39" spans="1:7" x14ac:dyDescent="0.2">
      <c r="A39" s="10">
        <v>21641</v>
      </c>
      <c r="B39" s="41">
        <f>+VLOOKUP(Table_Okun_Law_Level[[#This Row],[Date]],'Report_Okun''s_Law'!$A$4:$D$308,2,FALSE)</f>
        <v>-0.33808555603027024</v>
      </c>
      <c r="C39" s="41">
        <f>+VLOOKUP(Table_Okun_Law_Level[[#This Row],[Date]],'Report_Okun''s_Law'!$A$4:$D$308,3,FALSE)</f>
        <v>1.5129257427775267</v>
      </c>
      <c r="E39" s="10">
        <v>21641</v>
      </c>
      <c r="F39" s="41">
        <f>+VLOOKUP(Table_Okun_Law_Difference[[#This Row],[Date]],'Report_Okun''s_Law'!$A$4:$E$308,5,FALSE)</f>
        <v>-0.70000000000000018</v>
      </c>
      <c r="G39" s="43">
        <f>+VLOOKUP(Table_Okun_Law_Difference[[#This Row],[Date]],'Report_Okun''s_Law'!$A$4:$D$308,4,FALSE)</f>
        <v>5.3141712472870841</v>
      </c>
    </row>
    <row r="40" spans="1:7" x14ac:dyDescent="0.2">
      <c r="A40" s="10">
        <v>21732</v>
      </c>
      <c r="B40" s="41">
        <f>+VLOOKUP(Table_Okun_Law_Level[[#This Row],[Date]],'Report_Okun''s_Law'!$A$4:$D$308,2,FALSE)</f>
        <v>-0.14392700000000058</v>
      </c>
      <c r="C40" s="41">
        <f>+VLOOKUP(Table_Okun_Law_Level[[#This Row],[Date]],'Report_Okun''s_Law'!$A$4:$D$308,3,FALSE)</f>
        <v>0.55077878849558726</v>
      </c>
      <c r="E40" s="10">
        <v>21732</v>
      </c>
      <c r="F40" s="41">
        <f>+VLOOKUP(Table_Okun_Law_Difference[[#This Row],[Date]],'Report_Okun''s_Law'!$A$4:$E$308,5,FALSE)</f>
        <v>0.20000000000000018</v>
      </c>
      <c r="G40" s="43">
        <f>+VLOOKUP(Table_Okun_Law_Difference[[#This Row],[Date]],'Report_Okun''s_Law'!$A$4:$D$308,4,FALSE)</f>
        <v>-3.872834256534941</v>
      </c>
    </row>
    <row r="41" spans="1:7" x14ac:dyDescent="0.2">
      <c r="A41" s="10">
        <v>21824</v>
      </c>
      <c r="B41" s="41">
        <f>+VLOOKUP(Table_Okun_Law_Level[[#This Row],[Date]],'Report_Okun''s_Law'!$A$4:$D$308,2,FALSE)</f>
        <v>0.1499359999999994</v>
      </c>
      <c r="C41" s="41">
        <f>+VLOOKUP(Table_Okun_Law_Level[[#This Row],[Date]],'Report_Okun''s_Law'!$A$4:$D$308,3,FALSE)</f>
        <v>-0.19119920344792263</v>
      </c>
      <c r="E41" s="10">
        <v>21824</v>
      </c>
      <c r="F41" s="41">
        <f>+VLOOKUP(Table_Okun_Law_Difference[[#This Row],[Date]],'Report_Okun''s_Law'!$A$4:$E$308,5,FALSE)</f>
        <v>0.29999999999999982</v>
      </c>
      <c r="G41" s="43">
        <f>+VLOOKUP(Table_Okun_Law_Difference[[#This Row],[Date]],'Report_Okun''s_Law'!$A$4:$D$308,4,FALSE)</f>
        <v>-3.0861488836230753</v>
      </c>
    </row>
    <row r="42" spans="1:7" x14ac:dyDescent="0.2">
      <c r="A42" s="10">
        <v>21916</v>
      </c>
      <c r="B42" s="41">
        <f>+VLOOKUP(Table_Okun_Law_Level[[#This Row],[Date]],'Report_Okun''s_Law'!$A$4:$D$308,2,FALSE)</f>
        <v>-0.35645236968993999</v>
      </c>
      <c r="C42" s="41">
        <f>+VLOOKUP(Table_Okun_Law_Level[[#This Row],[Date]],'Report_Okun''s_Law'!$A$4:$D$308,3,FALSE)</f>
        <v>0.99489736048639088</v>
      </c>
      <c r="E42" s="10">
        <v>21916</v>
      </c>
      <c r="F42" s="41">
        <f>+VLOOKUP(Table_Okun_Law_Difference[[#This Row],[Date]],'Report_Okun''s_Law'!$A$4:$E$308,5,FALSE)</f>
        <v>-0.5</v>
      </c>
      <c r="G42" s="43">
        <f>+VLOOKUP(Table_Okun_Law_Difference[[#This Row],[Date]],'Report_Okun''s_Law'!$A$4:$D$308,4,FALSE)</f>
        <v>5.042437760360289</v>
      </c>
    </row>
    <row r="43" spans="1:7" x14ac:dyDescent="0.2">
      <c r="A43" s="10">
        <v>22007</v>
      </c>
      <c r="B43" s="41">
        <f>+VLOOKUP(Table_Okun_Law_Level[[#This Row],[Date]],'Report_Okun''s_Law'!$A$4:$D$308,2,FALSE)</f>
        <v>-0.26305099999999992</v>
      </c>
      <c r="C43" s="41">
        <f>+VLOOKUP(Table_Okun_Law_Level[[#This Row],[Date]],'Report_Okun''s_Law'!$A$4:$D$308,3,FALSE)</f>
        <v>-0.56463002660021022</v>
      </c>
      <c r="E43" s="10">
        <v>22007</v>
      </c>
      <c r="F43" s="41">
        <f>+VLOOKUP(Table_Okun_Law_Difference[[#This Row],[Date]],'Report_Okun''s_Law'!$A$4:$E$308,5,FALSE)</f>
        <v>0.10000000000000053</v>
      </c>
      <c r="G43" s="43">
        <f>+VLOOKUP(Table_Okun_Law_Difference[[#This Row],[Date]],'Report_Okun''s_Law'!$A$4:$D$308,4,FALSE)</f>
        <v>-6.2493740110457363</v>
      </c>
    </row>
    <row r="44" spans="1:7" x14ac:dyDescent="0.2">
      <c r="A44" s="10">
        <v>22098</v>
      </c>
      <c r="B44" s="41">
        <f>+VLOOKUP(Table_Okun_Law_Level[[#This Row],[Date]],'Report_Okun''s_Law'!$A$4:$D$308,2,FALSE)</f>
        <v>3.0170440673829901E-2</v>
      </c>
      <c r="C44" s="41">
        <f>+VLOOKUP(Table_Okun_Law_Level[[#This Row],[Date]],'Report_Okun''s_Law'!$A$4:$D$308,3,FALSE)</f>
        <v>-1.0759518512307942</v>
      </c>
      <c r="E44" s="10">
        <v>22098</v>
      </c>
      <c r="F44" s="41">
        <f>+VLOOKUP(Table_Okun_Law_Difference[[#This Row],[Date]],'Report_Okun''s_Law'!$A$4:$E$308,5,FALSE)</f>
        <v>0.29999999999999982</v>
      </c>
      <c r="G44" s="43">
        <f>+VLOOKUP(Table_Okun_Law_Difference[[#This Row],[Date]],'Report_Okun''s_Law'!$A$4:$D$308,4,FALSE)</f>
        <v>-2.0989266301391325</v>
      </c>
    </row>
    <row r="45" spans="1:7" x14ac:dyDescent="0.2">
      <c r="A45" s="10">
        <v>22190</v>
      </c>
      <c r="B45" s="41">
        <f>+VLOOKUP(Table_Okun_Law_Level[[#This Row],[Date]],'Report_Okun''s_Law'!$A$4:$D$308,2,FALSE)</f>
        <v>0.82322999999999968</v>
      </c>
      <c r="C45" s="41">
        <f>+VLOOKUP(Table_Okun_Law_Level[[#This Row],[Date]],'Report_Okun''s_Law'!$A$4:$D$308,3,FALSE)</f>
        <v>-3.2918219588004338</v>
      </c>
      <c r="E45" s="10">
        <v>22190</v>
      </c>
      <c r="F45" s="41">
        <f>+VLOOKUP(Table_Okun_Law_Difference[[#This Row],[Date]],'Report_Okun''s_Law'!$A$4:$E$308,5,FALSE)</f>
        <v>0.79999999999999982</v>
      </c>
      <c r="G45" s="43">
        <f>+VLOOKUP(Table_Okun_Law_Difference[[#This Row],[Date]],'Report_Okun''s_Law'!$A$4:$D$308,4,FALSE)</f>
        <v>-8.972910703840471</v>
      </c>
    </row>
    <row r="46" spans="1:7" x14ac:dyDescent="0.2">
      <c r="A46" s="10">
        <v>22282</v>
      </c>
      <c r="B46" s="41">
        <f>+VLOOKUP(Table_Okun_Law_Level[[#This Row],[Date]],'Report_Okun''s_Law'!$A$4:$D$308,2,FALSE)</f>
        <v>1.3161249999999995</v>
      </c>
      <c r="C46" s="41">
        <f>+VLOOKUP(Table_Okun_Law_Level[[#This Row],[Date]],'Report_Okun''s_Law'!$A$4:$D$308,3,FALSE)</f>
        <v>-3.5748040399092296</v>
      </c>
      <c r="E46" s="10">
        <v>22282</v>
      </c>
      <c r="F46" s="41">
        <f>+VLOOKUP(Table_Okun_Law_Difference[[#This Row],[Date]],'Report_Okun''s_Law'!$A$4:$E$308,5,FALSE)</f>
        <v>0.5</v>
      </c>
      <c r="G46" s="43">
        <f>+VLOOKUP(Table_Okun_Law_Difference[[#This Row],[Date]],'Report_Okun''s_Law'!$A$4:$D$308,4,FALSE)</f>
        <v>-1.2387640011449896</v>
      </c>
    </row>
    <row r="47" spans="1:7" x14ac:dyDescent="0.2">
      <c r="A47" s="10">
        <v>22372</v>
      </c>
      <c r="B47" s="41">
        <f>+VLOOKUP(Table_Okun_Law_Level[[#This Row],[Date]],'Report_Okun''s_Law'!$A$4:$D$308,2,FALSE)</f>
        <v>1.5088350000000004</v>
      </c>
      <c r="C47" s="41">
        <f>+VLOOKUP(Table_Okun_Law_Level[[#This Row],[Date]],'Report_Okun''s_Law'!$A$4:$D$308,3,FALSE)</f>
        <v>-2.8357832920209991</v>
      </c>
      <c r="E47" s="10">
        <v>22372</v>
      </c>
      <c r="F47" s="41">
        <f>+VLOOKUP(Table_Okun_Law_Difference[[#This Row],[Date]],'Report_Okun''s_Law'!$A$4:$E$308,5,FALSE)</f>
        <v>0.20000000000000018</v>
      </c>
      <c r="G47" s="43">
        <f>+VLOOKUP(Table_Okun_Law_Difference[[#This Row],[Date]],'Report_Okun''s_Law'!$A$4:$D$308,4,FALSE)</f>
        <v>3.2510115464612293</v>
      </c>
    </row>
    <row r="48" spans="1:7" x14ac:dyDescent="0.2">
      <c r="A48" s="10">
        <v>22463</v>
      </c>
      <c r="B48" s="41">
        <f>+VLOOKUP(Table_Okun_Law_Level[[#This Row],[Date]],'Report_Okun''s_Law'!$A$4:$D$308,2,FALSE)</f>
        <v>1.3013246536254899</v>
      </c>
      <c r="C48" s="41">
        <f>+VLOOKUP(Table_Okun_Law_Level[[#This Row],[Date]],'Report_Okun''s_Law'!$A$4:$D$308,3,FALSE)</f>
        <v>-1.8944235131566511</v>
      </c>
      <c r="E48" s="10">
        <v>22463</v>
      </c>
      <c r="F48" s="41">
        <f>+VLOOKUP(Table_Okun_Law_Difference[[#This Row],[Date]],'Report_Okun''s_Law'!$A$4:$E$308,5,FALSE)</f>
        <v>-0.20000000000000018</v>
      </c>
      <c r="G48" s="43">
        <f>+VLOOKUP(Table_Okun_Law_Difference[[#This Row],[Date]],'Report_Okun''s_Law'!$A$4:$D$308,4,FALSE)</f>
        <v>4.076770434215975</v>
      </c>
    </row>
    <row r="49" spans="1:7" x14ac:dyDescent="0.2">
      <c r="A49" s="10">
        <v>22555</v>
      </c>
      <c r="B49" s="41">
        <f>+VLOOKUP(Table_Okun_Law_Level[[#This Row],[Date]],'Report_Okun''s_Law'!$A$4:$D$308,2,FALSE)</f>
        <v>0.69354457855224982</v>
      </c>
      <c r="C49" s="41">
        <f>+VLOOKUP(Table_Okun_Law_Level[[#This Row],[Date]],'Report_Okun''s_Law'!$A$4:$D$308,3,FALSE)</f>
        <v>-0.89668385239740633</v>
      </c>
      <c r="E49" s="10">
        <v>22555</v>
      </c>
      <c r="F49" s="41">
        <f>+VLOOKUP(Table_Okun_Law_Difference[[#This Row],[Date]],'Report_Okun''s_Law'!$A$4:$E$308,5,FALSE)</f>
        <v>-0.59999999999999964</v>
      </c>
      <c r="G49" s="43">
        <f>+VLOOKUP(Table_Okun_Law_Difference[[#This Row],[Date]],'Report_Okun''s_Law'!$A$4:$D$308,4,FALSE)</f>
        <v>4.3065895078151986</v>
      </c>
    </row>
    <row r="50" spans="1:7" x14ac:dyDescent="0.2">
      <c r="A50" s="10">
        <v>22647</v>
      </c>
      <c r="B50" s="41">
        <f>+VLOOKUP(Table_Okun_Law_Level[[#This Row],[Date]],'Report_Okun''s_Law'!$A$4:$D$308,2,FALSE)</f>
        <v>8.5440999999999434E-2</v>
      </c>
      <c r="C50" s="41">
        <f>+VLOOKUP(Table_Okun_Law_Level[[#This Row],[Date]],'Report_Okun''s_Law'!$A$4:$D$308,3,FALSE)</f>
        <v>-8.7206077543233729E-2</v>
      </c>
      <c r="E50" s="10">
        <v>22647</v>
      </c>
      <c r="F50" s="41">
        <f>+VLOOKUP(Table_Okun_Law_Difference[[#This Row],[Date]],'Report_Okun''s_Law'!$A$4:$E$308,5,FALSE)</f>
        <v>-0.60000000000000053</v>
      </c>
      <c r="G50" s="43">
        <f>+VLOOKUP(Table_Okun_Law_Difference[[#This Row],[Date]],'Report_Okun''s_Law'!$A$4:$D$308,4,FALSE)</f>
        <v>3.4083505295794669</v>
      </c>
    </row>
    <row r="51" spans="1:7" x14ac:dyDescent="0.2">
      <c r="A51" s="10">
        <v>22737</v>
      </c>
      <c r="B51" s="41">
        <f>+VLOOKUP(Table_Okun_Law_Level[[#This Row],[Date]],'Report_Okun''s_Law'!$A$4:$D$308,2,FALSE)</f>
        <v>-2.3042000000000229E-2</v>
      </c>
      <c r="C51" s="41">
        <f>+VLOOKUP(Table_Okun_Law_Level[[#This Row],[Date]],'Report_Okun''s_Law'!$A$4:$D$308,3,FALSE)</f>
        <v>-0.17396928959283464</v>
      </c>
      <c r="E51" s="10">
        <v>22737</v>
      </c>
      <c r="F51" s="41">
        <f>+VLOOKUP(Table_Okun_Law_Difference[[#This Row],[Date]],'Report_Okun''s_Law'!$A$4:$E$308,5,FALSE)</f>
        <v>-9.9999999999999645E-2</v>
      </c>
      <c r="G51" s="43">
        <f>+VLOOKUP(Table_Okun_Law_Difference[[#This Row],[Date]],'Report_Okun''s_Law'!$A$4:$D$308,4,FALSE)</f>
        <v>-0.32931069776879518</v>
      </c>
    </row>
    <row r="52" spans="1:7" x14ac:dyDescent="0.2">
      <c r="A52" s="10">
        <v>22828</v>
      </c>
      <c r="B52" s="41">
        <f>+VLOOKUP(Table_Okun_Law_Level[[#This Row],[Date]],'Report_Okun''s_Law'!$A$4:$D$308,2,FALSE)</f>
        <v>6.8049526214599254E-2</v>
      </c>
      <c r="C52" s="41">
        <f>+VLOOKUP(Table_Okun_Law_Level[[#This Row],[Date]],'Report_Okun''s_Law'!$A$4:$D$308,3,FALSE)</f>
        <v>2.3106468738975927E-2</v>
      </c>
      <c r="E52" s="10">
        <v>22828</v>
      </c>
      <c r="F52" s="41">
        <f>+VLOOKUP(Table_Okun_Law_Difference[[#This Row],[Date]],'Report_Okun''s_Law'!$A$4:$E$308,5,FALSE)</f>
        <v>9.9999999999999645E-2</v>
      </c>
      <c r="G52" s="43">
        <f>+VLOOKUP(Table_Okun_Law_Difference[[#This Row],[Date]],'Report_Okun''s_Law'!$A$4:$D$308,4,FALSE)</f>
        <v>0.81543830756706903</v>
      </c>
    </row>
    <row r="53" spans="1:7" x14ac:dyDescent="0.2">
      <c r="A53" s="10">
        <v>22920</v>
      </c>
      <c r="B53" s="41">
        <f>+VLOOKUP(Table_Okun_Law_Level[[#This Row],[Date]],'Report_Okun''s_Law'!$A$4:$D$308,2,FALSE)</f>
        <v>-4.132400000000036E-2</v>
      </c>
      <c r="C53" s="41">
        <f>+VLOOKUP(Table_Okun_Law_Level[[#This Row],[Date]],'Report_Okun''s_Law'!$A$4:$D$308,3,FALSE)</f>
        <v>-0.69571251293383263</v>
      </c>
      <c r="E53" s="10">
        <v>22920</v>
      </c>
      <c r="F53" s="41">
        <f>+VLOOKUP(Table_Okun_Law_Difference[[#This Row],[Date]],'Report_Okun''s_Law'!$A$4:$E$308,5,FALSE)</f>
        <v>-9.9999999999999645E-2</v>
      </c>
      <c r="G53" s="43">
        <f>+VLOOKUP(Table_Okun_Law_Difference[[#This Row],[Date]],'Report_Okun''s_Law'!$A$4:$D$308,4,FALSE)</f>
        <v>-2.9898992733736431</v>
      </c>
    </row>
    <row r="54" spans="1:7" x14ac:dyDescent="0.2">
      <c r="A54" s="10">
        <v>23012</v>
      </c>
      <c r="B54" s="41">
        <f>+VLOOKUP(Table_Okun_Law_Level[[#This Row],[Date]],'Report_Okun''s_Law'!$A$4:$D$308,2,FALSE)</f>
        <v>0.24881200000000003</v>
      </c>
      <c r="C54" s="41">
        <f>+VLOOKUP(Table_Okun_Law_Level[[#This Row],[Date]],'Report_Okun''s_Law'!$A$4:$D$308,3,FALSE)</f>
        <v>-0.66974686427514474</v>
      </c>
      <c r="E54" s="10">
        <v>23012</v>
      </c>
      <c r="F54" s="41">
        <f>+VLOOKUP(Table_Okun_Law_Difference[[#This Row],[Date]],'Report_Okun''s_Law'!$A$4:$E$308,5,FALSE)</f>
        <v>0.29999999999999982</v>
      </c>
      <c r="G54" s="43">
        <f>+VLOOKUP(Table_Okun_Law_Difference[[#This Row],[Date]],'Report_Okun''s_Law'!$A$4:$D$308,4,FALSE)</f>
        <v>6.8719331493368507E-2</v>
      </c>
    </row>
    <row r="55" spans="1:7" x14ac:dyDescent="0.2">
      <c r="A55" s="10">
        <v>23102</v>
      </c>
      <c r="B55" s="41">
        <f>+VLOOKUP(Table_Okun_Law_Level[[#This Row],[Date]],'Report_Okun''s_Law'!$A$4:$D$308,2,FALSE)</f>
        <v>0.13844800000000035</v>
      </c>
      <c r="C55" s="41">
        <f>+VLOOKUP(Table_Okun_Law_Level[[#This Row],[Date]],'Report_Okun''s_Law'!$A$4:$D$308,3,FALSE)</f>
        <v>-0.62325686324896656</v>
      </c>
      <c r="E55" s="10">
        <v>23102</v>
      </c>
      <c r="F55" s="41">
        <f>+VLOOKUP(Table_Okun_Law_Difference[[#This Row],[Date]],'Report_Okun''s_Law'!$A$4:$E$308,5,FALSE)</f>
        <v>-9.9999999999999645E-2</v>
      </c>
      <c r="G55" s="43">
        <f>+VLOOKUP(Table_Okun_Law_Difference[[#This Row],[Date]],'Report_Okun''s_Law'!$A$4:$D$308,4,FALSE)</f>
        <v>0.22971948844958234</v>
      </c>
    </row>
    <row r="56" spans="1:7" x14ac:dyDescent="0.2">
      <c r="A56" s="10">
        <v>23193</v>
      </c>
      <c r="B56" s="41">
        <f>+VLOOKUP(Table_Okun_Law_Level[[#This Row],[Date]],'Report_Okun''s_Law'!$A$4:$D$308,2,FALSE)</f>
        <v>-7.2410999999999781E-2</v>
      </c>
      <c r="C56" s="41">
        <f>+VLOOKUP(Table_Okun_Law_Level[[#This Row],[Date]],'Report_Okun''s_Law'!$A$4:$D$308,3,FALSE)</f>
        <v>0.47789056787248541</v>
      </c>
      <c r="E56" s="10">
        <v>23193</v>
      </c>
      <c r="F56" s="41">
        <f>+VLOOKUP(Table_Okun_Law_Difference[[#This Row],[Date]],'Report_Okun''s_Law'!$A$4:$E$308,5,FALSE)</f>
        <v>-0.20000000000000018</v>
      </c>
      <c r="G56" s="43">
        <f>+VLOOKUP(Table_Okun_Law_Difference[[#This Row],[Date]],'Report_Okun''s_Law'!$A$4:$D$308,4,FALSE)</f>
        <v>4.7143703871810354</v>
      </c>
    </row>
    <row r="57" spans="1:7" x14ac:dyDescent="0.2">
      <c r="A57" s="10">
        <v>23285</v>
      </c>
      <c r="B57" s="41">
        <f>+VLOOKUP(Table_Okun_Law_Level[[#This Row],[Date]],'Report_Okun''s_Law'!$A$4:$D$308,2,FALSE)</f>
        <v>1.6252613067629262E-2</v>
      </c>
      <c r="C57" s="41">
        <f>+VLOOKUP(Table_Okun_Law_Level[[#This Row],[Date]],'Report_Okun''s_Law'!$A$4:$D$308,3,FALSE)</f>
        <v>5.1584494289547145E-2</v>
      </c>
      <c r="E57" s="10">
        <v>23285</v>
      </c>
      <c r="F57" s="41">
        <f>+VLOOKUP(Table_Okun_Law_Difference[[#This Row],[Date]],'Report_Okun''s_Law'!$A$4:$E$308,5,FALSE)</f>
        <v>9.9999999999999645E-2</v>
      </c>
      <c r="G57" s="43">
        <f>+VLOOKUP(Table_Okun_Law_Difference[[#This Row],[Date]],'Report_Okun''s_Law'!$A$4:$D$308,4,FALSE)</f>
        <v>-1.8102605843397757</v>
      </c>
    </row>
    <row r="58" spans="1:7" x14ac:dyDescent="0.2">
      <c r="A58" s="10">
        <v>23377</v>
      </c>
      <c r="B58" s="41">
        <f>+VLOOKUP(Table_Okun_Law_Level[[#This Row],[Date]],'Report_Okun''s_Law'!$A$4:$D$308,2,FALSE)</f>
        <v>-9.5527648925780362E-2</v>
      </c>
      <c r="C58" s="41">
        <f>+VLOOKUP(Table_Okun_Law_Level[[#This Row],[Date]],'Report_Okun''s_Law'!$A$4:$D$308,3,FALSE)</f>
        <v>1.0771945507612068</v>
      </c>
      <c r="E58" s="10">
        <v>23377</v>
      </c>
      <c r="F58" s="41">
        <f>+VLOOKUP(Table_Okun_Law_Difference[[#This Row],[Date]],'Report_Okun''s_Law'!$A$4:$E$308,5,FALSE)</f>
        <v>-9.9999999999999645E-2</v>
      </c>
      <c r="G58" s="43">
        <f>+VLOOKUP(Table_Okun_Law_Difference[[#This Row],[Date]],'Report_Okun''s_Law'!$A$4:$D$308,4,FALSE)</f>
        <v>4.3399243851929974</v>
      </c>
    </row>
    <row r="59" spans="1:7" x14ac:dyDescent="0.2">
      <c r="A59" s="10">
        <v>23468</v>
      </c>
      <c r="B59" s="41">
        <f>+VLOOKUP(Table_Okun_Law_Level[[#This Row],[Date]],'Report_Okun''s_Law'!$A$4:$D$308,2,FALSE)</f>
        <v>-0.40770600000000012</v>
      </c>
      <c r="C59" s="41">
        <f>+VLOOKUP(Table_Okun_Law_Level[[#This Row],[Date]],'Report_Okun''s_Law'!$A$4:$D$308,3,FALSE)</f>
        <v>1.0813994660976878</v>
      </c>
      <c r="E59" s="10">
        <v>23468</v>
      </c>
      <c r="F59" s="41">
        <f>+VLOOKUP(Table_Okun_Law_Difference[[#This Row],[Date]],'Report_Okun''s_Law'!$A$4:$E$308,5,FALSE)</f>
        <v>-0.29999999999999982</v>
      </c>
      <c r="G59" s="43">
        <f>+VLOOKUP(Table_Okun_Law_Difference[[#This Row],[Date]],'Report_Okun''s_Law'!$A$4:$D$308,4,FALSE)</f>
        <v>-1.0580366650517981E-2</v>
      </c>
    </row>
    <row r="60" spans="1:7" x14ac:dyDescent="0.2">
      <c r="A60" s="10">
        <v>23559</v>
      </c>
      <c r="B60" s="41">
        <f>+VLOOKUP(Table_Okun_Law_Level[[#This Row],[Date]],'Report_Okun''s_Law'!$A$4:$D$308,2,FALSE)</f>
        <v>-0.62022256851196023</v>
      </c>
      <c r="C60" s="41">
        <f>+VLOOKUP(Table_Okun_Law_Level[[#This Row],[Date]],'Report_Okun''s_Law'!$A$4:$D$308,3,FALSE)</f>
        <v>1.5574996662786722</v>
      </c>
      <c r="E60" s="10">
        <v>23559</v>
      </c>
      <c r="F60" s="41">
        <f>+VLOOKUP(Table_Okun_Law_Difference[[#This Row],[Date]],'Report_Okun''s_Law'!$A$4:$E$308,5,FALSE)</f>
        <v>-0.20000000000000018</v>
      </c>
      <c r="G60" s="43">
        <f>+VLOOKUP(Table_Okun_Law_Difference[[#This Row],[Date]],'Report_Okun''s_Law'!$A$4:$D$308,4,FALSE)</f>
        <v>1.9827494259183345</v>
      </c>
    </row>
    <row r="61" spans="1:7" x14ac:dyDescent="0.2">
      <c r="A61" s="10">
        <v>23651</v>
      </c>
      <c r="B61" s="41">
        <f>+VLOOKUP(Table_Okun_Law_Level[[#This Row],[Date]],'Report_Okun''s_Law'!$A$4:$D$308,2,FALSE)</f>
        <v>-0.6330070000000001</v>
      </c>
      <c r="C61" s="41">
        <f>+VLOOKUP(Table_Okun_Law_Level[[#This Row],[Date]],'Report_Okun''s_Law'!$A$4:$D$308,3,FALSE)</f>
        <v>0.78382801529444102</v>
      </c>
      <c r="E61" s="10">
        <v>23651</v>
      </c>
      <c r="F61" s="41">
        <f>+VLOOKUP(Table_Okun_Law_Difference[[#This Row],[Date]],'Report_Okun''s_Law'!$A$4:$E$308,5,FALSE)</f>
        <v>0</v>
      </c>
      <c r="G61" s="43">
        <f>+VLOOKUP(Table_Okun_Law_Difference[[#This Row],[Date]],'Report_Okun''s_Law'!$A$4:$D$308,4,FALSE)</f>
        <v>-3.1872636518756945</v>
      </c>
    </row>
    <row r="62" spans="1:7" x14ac:dyDescent="0.2">
      <c r="A62" s="10">
        <v>23743</v>
      </c>
      <c r="B62" s="41">
        <f>+VLOOKUP(Table_Okun_Law_Level[[#This Row],[Date]],'Report_Okun''s_Law'!$A$4:$D$308,2,FALSE)</f>
        <v>-0.74597699999999989</v>
      </c>
      <c r="C62" s="41">
        <f>+VLOOKUP(Table_Okun_Law_Level[[#This Row],[Date]],'Report_Okun''s_Law'!$A$4:$D$308,3,FALSE)</f>
        <v>2.1033621738544728</v>
      </c>
      <c r="E62" s="10">
        <v>23743</v>
      </c>
      <c r="F62" s="41">
        <f>+VLOOKUP(Table_Okun_Law_Difference[[#This Row],[Date]],'Report_Okun''s_Law'!$A$4:$E$308,5,FALSE)</f>
        <v>-9.9999999999999645E-2</v>
      </c>
      <c r="G62" s="43">
        <f>+VLOOKUP(Table_Okun_Law_Difference[[#This Row],[Date]],'Report_Okun''s_Law'!$A$4:$D$308,4,FALSE)</f>
        <v>5.5422290355399051</v>
      </c>
    </row>
    <row r="63" spans="1:7" x14ac:dyDescent="0.2">
      <c r="A63" s="10">
        <v>23833</v>
      </c>
      <c r="B63" s="41">
        <f>+VLOOKUP(Table_Okun_Law_Level[[#This Row],[Date]],'Report_Okun''s_Law'!$A$4:$D$308,2,FALSE)</f>
        <v>-0.95904399999999956</v>
      </c>
      <c r="C63" s="41">
        <f>+VLOOKUP(Table_Okun_Law_Level[[#This Row],[Date]],'Report_Okun''s_Law'!$A$4:$D$308,3,FALSE)</f>
        <v>2.3063093009946245</v>
      </c>
      <c r="E63" s="10">
        <v>23833</v>
      </c>
      <c r="F63" s="41">
        <f>+VLOOKUP(Table_Okun_Law_Difference[[#This Row],[Date]],'Report_Okun''s_Law'!$A$4:$E$308,5,FALSE)</f>
        <v>-0.20000000000000018</v>
      </c>
      <c r="G63" s="43">
        <f>+VLOOKUP(Table_Okun_Law_Difference[[#This Row],[Date]],'Report_Okun''s_Law'!$A$4:$D$308,4,FALSE)</f>
        <v>0.8814030514803628</v>
      </c>
    </row>
    <row r="64" spans="1:7" x14ac:dyDescent="0.2">
      <c r="A64" s="10">
        <v>23924</v>
      </c>
      <c r="B64" s="41">
        <f>+VLOOKUP(Table_Okun_Law_Level[[#This Row],[Date]],'Report_Okun''s_Law'!$A$4:$D$308,2,FALSE)</f>
        <v>-1.2721159999999996</v>
      </c>
      <c r="C64" s="41">
        <f>+VLOOKUP(Table_Okun_Law_Level[[#This Row],[Date]],'Report_Okun''s_Law'!$A$4:$D$308,3,FALSE)</f>
        <v>3.4566322404655736</v>
      </c>
      <c r="E64" s="10">
        <v>23924</v>
      </c>
      <c r="F64" s="41">
        <f>+VLOOKUP(Table_Okun_Law_Difference[[#This Row],[Date]],'Report_Okun''s_Law'!$A$4:$E$308,5,FALSE)</f>
        <v>-0.29999999999999982</v>
      </c>
      <c r="G64" s="43">
        <f>+VLOOKUP(Table_Okun_Law_Difference[[#This Row],[Date]],'Report_Okun''s_Law'!$A$4:$D$308,4,FALSE)</f>
        <v>4.7824402670263577</v>
      </c>
    </row>
    <row r="65" spans="1:7" x14ac:dyDescent="0.2">
      <c r="A65" s="10">
        <v>24016</v>
      </c>
      <c r="B65" s="41">
        <f>+VLOOKUP(Table_Okun_Law_Level[[#This Row],[Date]],'Report_Okun''s_Law'!$A$4:$D$308,2,FALSE)</f>
        <v>-1.5851050000000004</v>
      </c>
      <c r="C65" s="41">
        <f>+VLOOKUP(Table_Okun_Law_Level[[#This Row],[Date]],'Report_Okun''s_Law'!$A$4:$D$308,3,FALSE)</f>
        <v>4.7088681216133965</v>
      </c>
      <c r="E65" s="10">
        <v>24016</v>
      </c>
      <c r="F65" s="41">
        <f>+VLOOKUP(Table_Okun_Law_Difference[[#This Row],[Date]],'Report_Okun''s_Law'!$A$4:$E$308,5,FALSE)</f>
        <v>-0.30000000000000071</v>
      </c>
      <c r="G65" s="43">
        <f>+VLOOKUP(Table_Okun_Law_Difference[[#This Row],[Date]],'Report_Okun''s_Law'!$A$4:$D$308,4,FALSE)</f>
        <v>5.1077453896619467</v>
      </c>
    </row>
    <row r="66" spans="1:7" x14ac:dyDescent="0.2">
      <c r="A66" s="10">
        <v>24108</v>
      </c>
      <c r="B66" s="41">
        <f>+VLOOKUP(Table_Okun_Law_Level[[#This Row],[Date]],'Report_Okun''s_Law'!$A$4:$D$308,2,FALSE)</f>
        <v>-1.7979300000000005</v>
      </c>
      <c r="C66" s="41">
        <f>+VLOOKUP(Table_Okun_Law_Level[[#This Row],[Date]],'Report_Okun''s_Law'!$A$4:$D$308,3,FALSE)</f>
        <v>6.1057761308302982</v>
      </c>
      <c r="E66" s="10">
        <v>24108</v>
      </c>
      <c r="F66" s="41">
        <f>+VLOOKUP(Table_Okun_Law_Difference[[#This Row],[Date]],'Report_Okun''s_Law'!$A$4:$E$308,5,FALSE)</f>
        <v>-0.19999999999999973</v>
      </c>
      <c r="G66" s="43">
        <f>+VLOOKUP(Table_Okun_Law_Difference[[#This Row],[Date]],'Report_Okun''s_Law'!$A$4:$D$308,4,FALSE)</f>
        <v>5.6877416138771748</v>
      </c>
    </row>
    <row r="67" spans="1:7" x14ac:dyDescent="0.2">
      <c r="A67" s="10">
        <v>24198</v>
      </c>
      <c r="B67" s="41">
        <f>+VLOOKUP(Table_Okun_Law_Level[[#This Row],[Date]],'Report_Okun''s_Law'!$A$4:$D$308,2,FALSE)</f>
        <v>-1.9105290000000004</v>
      </c>
      <c r="C67" s="41">
        <f>+VLOOKUP(Table_Okun_Law_Level[[#This Row],[Date]],'Report_Okun''s_Law'!$A$4:$D$308,3,FALSE)</f>
        <v>5.322031969701535</v>
      </c>
      <c r="E67" s="10">
        <v>24198</v>
      </c>
      <c r="F67" s="41">
        <f>+VLOOKUP(Table_Okun_Law_Difference[[#This Row],[Date]],'Report_Okun''s_Law'!$A$4:$E$308,5,FALSE)</f>
        <v>-0.10000000000000009</v>
      </c>
      <c r="G67" s="43">
        <f>+VLOOKUP(Table_Okun_Law_Difference[[#This Row],[Date]],'Report_Okun''s_Law'!$A$4:$D$308,4,FALSE)</f>
        <v>-3.024170258218152</v>
      </c>
    </row>
    <row r="68" spans="1:7" x14ac:dyDescent="0.2">
      <c r="A68" s="10">
        <v>24289</v>
      </c>
      <c r="B68" s="41">
        <f>+VLOOKUP(Table_Okun_Law_Level[[#This Row],[Date]],'Report_Okun''s_Law'!$A$4:$D$308,2,FALSE)</f>
        <v>-1.9228610000000002</v>
      </c>
      <c r="C68" s="41">
        <f>+VLOOKUP(Table_Okun_Law_Level[[#This Row],[Date]],'Report_Okun''s_Law'!$A$4:$D$308,3,FALSE)</f>
        <v>5.0593918553501815</v>
      </c>
      <c r="E68" s="10">
        <v>24289</v>
      </c>
      <c r="F68" s="41">
        <f>+VLOOKUP(Table_Okun_Law_Difference[[#This Row],[Date]],'Report_Okun''s_Law'!$A$4:$E$308,5,FALSE)</f>
        <v>0</v>
      </c>
      <c r="G68" s="43">
        <f>+VLOOKUP(Table_Okun_Law_Difference[[#This Row],[Date]],'Report_Okun''s_Law'!$A$4:$D$308,4,FALSE)</f>
        <v>-1.068759173599457</v>
      </c>
    </row>
    <row r="69" spans="1:7" x14ac:dyDescent="0.2">
      <c r="A69" s="10">
        <v>24381</v>
      </c>
      <c r="B69" s="41">
        <f>+VLOOKUP(Table_Okun_Law_Level[[#This Row],[Date]],'Report_Okun''s_Law'!$A$4:$D$308,2,FALSE)</f>
        <v>-2.0349149999999998</v>
      </c>
      <c r="C69" s="41">
        <f>+VLOOKUP(Table_Okun_Law_Level[[#This Row],[Date]],'Report_Okun''s_Law'!$A$4:$D$308,3,FALSE)</f>
        <v>4.7784754869251378</v>
      </c>
      <c r="E69" s="10">
        <v>24381</v>
      </c>
      <c r="F69" s="41">
        <f>+VLOOKUP(Table_Okun_Law_Difference[[#This Row],[Date]],'Report_Okun''s_Law'!$A$4:$E$308,5,FALSE)</f>
        <v>-9.9999999999999645E-2</v>
      </c>
      <c r="G69" s="43">
        <f>+VLOOKUP(Table_Okun_Law_Difference[[#This Row],[Date]],'Report_Okun''s_Law'!$A$4:$D$308,4,FALSE)</f>
        <v>-1.1347311016487369</v>
      </c>
    </row>
    <row r="70" spans="1:7" x14ac:dyDescent="0.2">
      <c r="A70" s="10">
        <v>24473</v>
      </c>
      <c r="B70" s="41">
        <f>+VLOOKUP(Table_Okun_Law_Level[[#This Row],[Date]],'Report_Okun''s_Law'!$A$4:$D$308,2,FALSE)</f>
        <v>-1.9467040000000004</v>
      </c>
      <c r="C70" s="41">
        <f>+VLOOKUP(Table_Okun_Law_Level[[#This Row],[Date]],'Report_Okun''s_Law'!$A$4:$D$308,3,FALSE)</f>
        <v>4.5484870259291599</v>
      </c>
      <c r="E70" s="10">
        <v>24473</v>
      </c>
      <c r="F70" s="41">
        <f>+VLOOKUP(Table_Okun_Law_Difference[[#This Row],[Date]],'Report_Okun''s_Law'!$A$4:$E$308,5,FALSE)</f>
        <v>9.9999999999999645E-2</v>
      </c>
      <c r="G70" s="43">
        <f>+VLOOKUP(Table_Okun_Law_Difference[[#This Row],[Date]],'Report_Okun''s_Law'!$A$4:$D$308,4,FALSE)</f>
        <v>-0.905066362085297</v>
      </c>
    </row>
    <row r="71" spans="1:7" x14ac:dyDescent="0.2">
      <c r="A71" s="10">
        <v>24563</v>
      </c>
      <c r="B71" s="41">
        <f>+VLOOKUP(Table_Okun_Law_Level[[#This Row],[Date]],'Report_Okun''s_Law'!$A$4:$D$308,2,FALSE)</f>
        <v>-1.9582700000000006</v>
      </c>
      <c r="C71" s="41">
        <f>+VLOOKUP(Table_Okun_Law_Level[[#This Row],[Date]],'Report_Okun''s_Law'!$A$4:$D$308,3,FALSE)</f>
        <v>3.4612832631558899</v>
      </c>
      <c r="E71" s="10">
        <v>24563</v>
      </c>
      <c r="F71" s="41">
        <f>+VLOOKUP(Table_Okun_Law_Difference[[#This Row],[Date]],'Report_Okun''s_Law'!$A$4:$E$308,5,FALSE)</f>
        <v>0</v>
      </c>
      <c r="G71" s="43">
        <f>+VLOOKUP(Table_Okun_Law_Difference[[#This Row],[Date]],'Report_Okun''s_Law'!$A$4:$D$308,4,FALSE)</f>
        <v>-4.3261666143662225</v>
      </c>
    </row>
    <row r="72" spans="1:7" x14ac:dyDescent="0.2">
      <c r="A72" s="10">
        <v>24654</v>
      </c>
      <c r="B72" s="41">
        <f>+VLOOKUP(Table_Okun_Law_Level[[#This Row],[Date]],'Report_Okun''s_Law'!$A$4:$D$308,2,FALSE)</f>
        <v>-1.9696720000000001</v>
      </c>
      <c r="C72" s="41">
        <f>+VLOOKUP(Table_Okun_Law_Level[[#This Row],[Date]],'Report_Okun''s_Law'!$A$4:$D$308,3,FALSE)</f>
        <v>3.2888543425743988</v>
      </c>
      <c r="E72" s="10">
        <v>24654</v>
      </c>
      <c r="F72" s="41">
        <f>+VLOOKUP(Table_Okun_Law_Difference[[#This Row],[Date]],'Report_Okun''s_Law'!$A$4:$E$308,5,FALSE)</f>
        <v>0</v>
      </c>
      <c r="G72" s="43">
        <f>+VLOOKUP(Table_Okun_Law_Difference[[#This Row],[Date]],'Report_Okun''s_Law'!$A$4:$D$308,4,FALSE)</f>
        <v>-0.73347038260201192</v>
      </c>
    </row>
    <row r="73" spans="1:7" x14ac:dyDescent="0.2">
      <c r="A73" s="10">
        <v>24746</v>
      </c>
      <c r="B73" s="41">
        <f>+VLOOKUP(Table_Okun_Law_Level[[#This Row],[Date]],'Report_Okun''s_Law'!$A$4:$D$308,2,FALSE)</f>
        <v>-1.8809840000000002</v>
      </c>
      <c r="C73" s="41">
        <f>+VLOOKUP(Table_Okun_Law_Level[[#This Row],[Date]],'Report_Okun''s_Law'!$A$4:$D$308,3,FALSE)</f>
        <v>2.9101781324671672</v>
      </c>
      <c r="E73" s="10">
        <v>24746</v>
      </c>
      <c r="F73" s="41">
        <f>+VLOOKUP(Table_Okun_Law_Difference[[#This Row],[Date]],'Report_Okun''s_Law'!$A$4:$E$308,5,FALSE)</f>
        <v>0.10000000000000009</v>
      </c>
      <c r="G73" s="43">
        <f>+VLOOKUP(Table_Okun_Law_Difference[[#This Row],[Date]],'Report_Okun''s_Law'!$A$4:$D$308,4,FALSE)</f>
        <v>-1.4748331568095101</v>
      </c>
    </row>
    <row r="74" spans="1:7" x14ac:dyDescent="0.2">
      <c r="A74" s="10">
        <v>24838</v>
      </c>
      <c r="B74" s="41">
        <f>+VLOOKUP(Table_Okun_Law_Level[[#This Row],[Date]],'Report_Okun''s_Law'!$A$4:$D$308,2,FALSE)</f>
        <v>-2.0922859999999996</v>
      </c>
      <c r="C74" s="41">
        <f>+VLOOKUP(Table_Okun_Law_Level[[#This Row],[Date]],'Report_Okun''s_Law'!$A$4:$D$308,3,FALSE)</f>
        <v>3.8490093423607652</v>
      </c>
      <c r="E74" s="10">
        <v>24838</v>
      </c>
      <c r="F74" s="41">
        <f>+VLOOKUP(Table_Okun_Law_Difference[[#This Row],[Date]],'Report_Okun''s_Law'!$A$4:$E$308,5,FALSE)</f>
        <v>-0.19999999999999973</v>
      </c>
      <c r="G74" s="43">
        <f>+VLOOKUP(Table_Okun_Law_Difference[[#This Row],[Date]],'Report_Okun''s_Law'!$A$4:$D$308,4,FALSE)</f>
        <v>3.8574047018958098</v>
      </c>
    </row>
    <row r="75" spans="1:7" x14ac:dyDescent="0.2">
      <c r="A75" s="10">
        <v>24929</v>
      </c>
      <c r="B75" s="41">
        <f>+VLOOKUP(Table_Okun_Law_Level[[#This Row],[Date]],'Report_Okun''s_Law'!$A$4:$D$308,2,FALSE)</f>
        <v>-2.2036584854125896</v>
      </c>
      <c r="C75" s="41">
        <f>+VLOOKUP(Table_Okun_Law_Level[[#This Row],[Date]],'Report_Okun''s_Law'!$A$4:$D$308,3,FALSE)</f>
        <v>4.4338718170584546</v>
      </c>
      <c r="E75" s="10">
        <v>24929</v>
      </c>
      <c r="F75" s="41">
        <f>+VLOOKUP(Table_Okun_Law_Difference[[#This Row],[Date]],'Report_Okun''s_Law'!$A$4:$E$308,5,FALSE)</f>
        <v>-0.10000000000000009</v>
      </c>
      <c r="G75" s="43">
        <f>+VLOOKUP(Table_Okun_Law_Difference[[#This Row],[Date]],'Report_Okun''s_Law'!$A$4:$D$308,4,FALSE)</f>
        <v>2.4227863914208001</v>
      </c>
    </row>
    <row r="76" spans="1:7" x14ac:dyDescent="0.2">
      <c r="A76" s="10">
        <v>25020</v>
      </c>
      <c r="B76" s="41">
        <f>+VLOOKUP(Table_Okun_Law_Level[[#This Row],[Date]],'Report_Okun''s_Law'!$A$4:$D$308,2,FALSE)</f>
        <v>-2.3151755332946697</v>
      </c>
      <c r="C76" s="41">
        <f>+VLOOKUP(Table_Okun_Law_Level[[#This Row],[Date]],'Report_Okun''s_Law'!$A$4:$D$308,3,FALSE)</f>
        <v>4.0866073093992261</v>
      </c>
      <c r="E76" s="10">
        <v>25020</v>
      </c>
      <c r="F76" s="41">
        <f>+VLOOKUP(Table_Okun_Law_Difference[[#This Row],[Date]],'Report_Okun''s_Law'!$A$4:$E$308,5,FALSE)</f>
        <v>-0.10000000000000009</v>
      </c>
      <c r="G76" s="43">
        <f>+VLOOKUP(Table_Okun_Law_Difference[[#This Row],[Date]],'Report_Okun''s_Law'!$A$4:$D$308,4,FALSE)</f>
        <v>-1.4175050603739607</v>
      </c>
    </row>
    <row r="77" spans="1:7" x14ac:dyDescent="0.2">
      <c r="A77" s="10">
        <v>25112</v>
      </c>
      <c r="B77" s="41">
        <f>+VLOOKUP(Table_Okun_Law_Level[[#This Row],[Date]],'Report_Okun''s_Law'!$A$4:$D$308,2,FALSE)</f>
        <v>-2.4269050000000001</v>
      </c>
      <c r="C77" s="41">
        <f>+VLOOKUP(Table_Okun_Law_Level[[#This Row],[Date]],'Report_Okun''s_Law'!$A$4:$D$308,3,FALSE)</f>
        <v>3.3476093062668966</v>
      </c>
      <c r="E77" s="10">
        <v>25112</v>
      </c>
      <c r="F77" s="41">
        <f>+VLOOKUP(Table_Okun_Law_Difference[[#This Row],[Date]],'Report_Okun''s_Law'!$A$4:$E$308,5,FALSE)</f>
        <v>-0.10000000000000009</v>
      </c>
      <c r="G77" s="43">
        <f>+VLOOKUP(Table_Okun_Law_Difference[[#This Row],[Date]],'Report_Okun''s_Law'!$A$4:$D$308,4,FALSE)</f>
        <v>-2.9171341929246322</v>
      </c>
    </row>
    <row r="78" spans="1:7" x14ac:dyDescent="0.2">
      <c r="A78" s="10">
        <v>25204</v>
      </c>
      <c r="B78" s="41">
        <f>+VLOOKUP(Table_Okun_Law_Level[[#This Row],[Date]],'Report_Okun''s_Law'!$A$4:$D$308,2,FALSE)</f>
        <v>-2.438901</v>
      </c>
      <c r="C78" s="41">
        <f>+VLOOKUP(Table_Okun_Law_Level[[#This Row],[Date]],'Report_Okun''s_Law'!$A$4:$D$308,3,FALSE)</f>
        <v>3.8490258819171341</v>
      </c>
      <c r="E78" s="10">
        <v>25204</v>
      </c>
      <c r="F78" s="41">
        <f>+VLOOKUP(Table_Okun_Law_Difference[[#This Row],[Date]],'Report_Okun''s_Law'!$A$4:$E$308,5,FALSE)</f>
        <v>0</v>
      </c>
      <c r="G78" s="43">
        <f>+VLOOKUP(Table_Okun_Law_Difference[[#This Row],[Date]],'Report_Okun''s_Law'!$A$4:$D$308,4,FALSE)</f>
        <v>2.0341093101770849</v>
      </c>
    </row>
    <row r="79" spans="1:7" x14ac:dyDescent="0.2">
      <c r="A79" s="10">
        <v>25294</v>
      </c>
      <c r="B79" s="41">
        <f>+VLOOKUP(Table_Okun_Law_Level[[#This Row],[Date]],'Report_Okun''s_Law'!$A$4:$D$308,2,FALSE)</f>
        <v>-2.4512096405029298</v>
      </c>
      <c r="C79" s="41">
        <f>+VLOOKUP(Table_Okun_Law_Level[[#This Row],[Date]],'Report_Okun''s_Law'!$A$4:$D$308,3,FALSE)</f>
        <v>3.0998123930990218</v>
      </c>
      <c r="E79" s="10">
        <v>25294</v>
      </c>
      <c r="F79" s="41">
        <f>+VLOOKUP(Table_Okun_Law_Difference[[#This Row],[Date]],'Report_Okun''s_Law'!$A$4:$E$308,5,FALSE)</f>
        <v>0</v>
      </c>
      <c r="G79" s="43">
        <f>+VLOOKUP(Table_Okun_Law_Difference[[#This Row],[Date]],'Report_Okun''s_Law'!$A$4:$D$308,4,FALSE)</f>
        <v>-2.9933566697937906</v>
      </c>
    </row>
    <row r="80" spans="1:7" x14ac:dyDescent="0.2">
      <c r="A80" s="10">
        <v>25385</v>
      </c>
      <c r="B80" s="41">
        <f>+VLOOKUP(Table_Okun_Law_Level[[#This Row],[Date]],'Report_Okun''s_Law'!$A$4:$D$308,2,FALSE)</f>
        <v>-2.2638640000000003</v>
      </c>
      <c r="C80" s="41">
        <f>+VLOOKUP(Table_Okun_Law_Level[[#This Row],[Date]],'Report_Okun''s_Law'!$A$4:$D$308,3,FALSE)</f>
        <v>2.7686347141495427</v>
      </c>
      <c r="E80" s="10">
        <v>25385</v>
      </c>
      <c r="F80" s="41">
        <f>+VLOOKUP(Table_Okun_Law_Difference[[#This Row],[Date]],'Report_Okun''s_Law'!$A$4:$E$308,5,FALSE)</f>
        <v>0.20000000000000018</v>
      </c>
      <c r="G80" s="43">
        <f>+VLOOKUP(Table_Okun_Law_Difference[[#This Row],[Date]],'Report_Okun''s_Law'!$A$4:$D$308,4,FALSE)</f>
        <v>-1.2958560683829301</v>
      </c>
    </row>
    <row r="81" spans="1:7" x14ac:dyDescent="0.2">
      <c r="A81" s="10">
        <v>25477</v>
      </c>
      <c r="B81" s="41">
        <f>+VLOOKUP(Table_Okun_Law_Level[[#This Row],[Date]],'Report_Okun''s_Law'!$A$4:$D$308,2,FALSE)</f>
        <v>-2.276888</v>
      </c>
      <c r="C81" s="41">
        <f>+VLOOKUP(Table_Okun_Law_Level[[#This Row],[Date]],'Report_Okun''s_Law'!$A$4:$D$308,3,FALSE)</f>
        <v>1.3055951938272692</v>
      </c>
      <c r="E81" s="10">
        <v>25477</v>
      </c>
      <c r="F81" s="41">
        <f>+VLOOKUP(Table_Okun_Law_Difference[[#This Row],[Date]],'Report_Okun''s_Law'!$A$4:$E$308,5,FALSE)</f>
        <v>0</v>
      </c>
      <c r="G81" s="43">
        <f>+VLOOKUP(Table_Okun_Law_Difference[[#This Row],[Date]],'Report_Okun''s_Law'!$A$4:$D$308,4,FALSE)</f>
        <v>-5.7500685961994513</v>
      </c>
    </row>
    <row r="82" spans="1:7" x14ac:dyDescent="0.2">
      <c r="A82" s="10">
        <v>25569</v>
      </c>
      <c r="B82" s="41">
        <f>+VLOOKUP(Table_Okun_Law_Level[[#This Row],[Date]],'Report_Okun''s_Law'!$A$4:$D$308,2,FALSE)</f>
        <v>-1.6902983665466298</v>
      </c>
      <c r="C82" s="41">
        <f>+VLOOKUP(Table_Okun_Law_Level[[#This Row],[Date]],'Report_Okun''s_Law'!$A$4:$D$308,3,FALSE)</f>
        <v>0.23656581277429201</v>
      </c>
      <c r="E82" s="10">
        <v>25569</v>
      </c>
      <c r="F82" s="41">
        <f>+VLOOKUP(Table_Okun_Law_Difference[[#This Row],[Date]],'Report_Okun''s_Law'!$A$4:$E$308,5,FALSE)</f>
        <v>0.60000000000000009</v>
      </c>
      <c r="G82" s="43">
        <f>+VLOOKUP(Table_Okun_Law_Difference[[#This Row],[Date]],'Report_Okun''s_Law'!$A$4:$D$308,4,FALSE)</f>
        <v>-4.3147614131174841</v>
      </c>
    </row>
    <row r="83" spans="1:7" x14ac:dyDescent="0.2">
      <c r="A83" s="10">
        <v>25659</v>
      </c>
      <c r="B83" s="41">
        <f>+VLOOKUP(Table_Okun_Law_Level[[#This Row],[Date]],'Report_Okun''s_Law'!$A$4:$D$308,2,FALSE)</f>
        <v>-1.1040999999999999</v>
      </c>
      <c r="C83" s="41">
        <f>+VLOOKUP(Table_Okun_Law_Level[[#This Row],[Date]],'Report_Okun''s_Law'!$A$4:$D$308,3,FALSE)</f>
        <v>-0.49320825341020447</v>
      </c>
      <c r="E83" s="10">
        <v>25659</v>
      </c>
      <c r="F83" s="41">
        <f>+VLOOKUP(Table_Okun_Law_Difference[[#This Row],[Date]],'Report_Okun''s_Law'!$A$4:$E$308,5,FALSE)</f>
        <v>0.59999999999999964</v>
      </c>
      <c r="G83" s="43">
        <f>+VLOOKUP(Table_Okun_Law_Difference[[#This Row],[Date]],'Report_Okun''s_Law'!$A$4:$D$308,4,FALSE)</f>
        <v>-2.9509237472510779</v>
      </c>
    </row>
    <row r="84" spans="1:7" x14ac:dyDescent="0.2">
      <c r="A84" s="10">
        <v>25750</v>
      </c>
      <c r="B84" s="41">
        <f>+VLOOKUP(Table_Okun_Law_Level[[#This Row],[Date]],'Report_Okun''s_Law'!$A$4:$D$308,2,FALSE)</f>
        <v>-0.71829199999999993</v>
      </c>
      <c r="C84" s="41">
        <f>+VLOOKUP(Table_Okun_Law_Level[[#This Row],[Date]],'Report_Okun''s_Law'!$A$4:$D$308,3,FALSE)</f>
        <v>-0.41656777163041614</v>
      </c>
      <c r="E84" s="10">
        <v>25750</v>
      </c>
      <c r="F84" s="41">
        <f>+VLOOKUP(Table_Okun_Law_Difference[[#This Row],[Date]],'Report_Okun''s_Law'!$A$4:$E$308,5,FALSE)</f>
        <v>0.40000000000000036</v>
      </c>
      <c r="G84" s="43">
        <f>+VLOOKUP(Table_Okun_Law_Difference[[#This Row],[Date]],'Report_Okun''s_Law'!$A$4:$D$308,4,FALSE)</f>
        <v>0.28185101765455212</v>
      </c>
    </row>
    <row r="85" spans="1:7" x14ac:dyDescent="0.2">
      <c r="A85" s="10">
        <v>25842</v>
      </c>
      <c r="B85" s="41">
        <f>+VLOOKUP(Table_Okun_Law_Level[[#This Row],[Date]],'Report_Okun''s_Law'!$A$4:$D$308,2,FALSE)</f>
        <v>-0.13286100000000012</v>
      </c>
      <c r="C85" s="41">
        <f>+VLOOKUP(Table_Okun_Law_Level[[#This Row],[Date]],'Report_Okun''s_Law'!$A$4:$D$308,3,FALSE)</f>
        <v>-2.2788064787040097</v>
      </c>
      <c r="E85" s="10">
        <v>25842</v>
      </c>
      <c r="F85" s="41">
        <f>+VLOOKUP(Table_Okun_Law_Difference[[#This Row],[Date]],'Report_Okun''s_Law'!$A$4:$E$308,5,FALSE)</f>
        <v>0.59999999999999964</v>
      </c>
      <c r="G85" s="43">
        <f>+VLOOKUP(Table_Okun_Law_Difference[[#This Row],[Date]],'Report_Okun''s_Law'!$A$4:$D$308,4,FALSE)</f>
        <v>-7.494625015016628</v>
      </c>
    </row>
    <row r="86" spans="1:7" x14ac:dyDescent="0.2">
      <c r="A86" s="10">
        <v>25934</v>
      </c>
      <c r="B86" s="41">
        <f>+VLOOKUP(Table_Okun_Law_Level[[#This Row],[Date]],'Report_Okun''s_Law'!$A$4:$D$308,2,FALSE)</f>
        <v>-4.7781999999999769E-2</v>
      </c>
      <c r="C86" s="41">
        <f>+VLOOKUP(Table_Okun_Law_Level[[#This Row],[Date]],'Report_Okun''s_Law'!$A$4:$D$308,3,FALSE)</f>
        <v>-0.42232192332133378</v>
      </c>
      <c r="E86" s="10">
        <v>25934</v>
      </c>
      <c r="F86" s="41">
        <f>+VLOOKUP(Table_Okun_Law_Difference[[#This Row],[Date]],'Report_Okun''s_Law'!$A$4:$E$308,5,FALSE)</f>
        <v>0.10000000000000053</v>
      </c>
      <c r="G86" s="43">
        <f>+VLOOKUP(Table_Okun_Law_Difference[[#This Row],[Date]],'Report_Okun''s_Law'!$A$4:$D$308,4,FALSE)</f>
        <v>8.0566738872421411</v>
      </c>
    </row>
    <row r="87" spans="1:7" x14ac:dyDescent="0.2">
      <c r="A87" s="10">
        <v>26024</v>
      </c>
      <c r="B87" s="41">
        <f>+VLOOKUP(Table_Okun_Law_Level[[#This Row],[Date]],'Report_Okun''s_Law'!$A$4:$D$308,2,FALSE)</f>
        <v>-6.3015999999999295E-2</v>
      </c>
      <c r="C87" s="41">
        <f>+VLOOKUP(Table_Okun_Law_Level[[#This Row],[Date]],'Report_Okun''s_Law'!$A$4:$D$308,3,FALSE)</f>
        <v>-0.67813667429609259</v>
      </c>
      <c r="E87" s="10">
        <v>26024</v>
      </c>
      <c r="F87" s="41">
        <f>+VLOOKUP(Table_Okun_Law_Difference[[#This Row],[Date]],'Report_Okun''s_Law'!$A$4:$E$308,5,FALSE)</f>
        <v>0</v>
      </c>
      <c r="G87" s="43">
        <f>+VLOOKUP(Table_Okun_Law_Difference[[#This Row],[Date]],'Report_Okun''s_Law'!$A$4:$D$308,4,FALSE)</f>
        <v>-1.0376670207212131</v>
      </c>
    </row>
    <row r="88" spans="1:7" x14ac:dyDescent="0.2">
      <c r="A88" s="10">
        <v>26115</v>
      </c>
      <c r="B88" s="41">
        <f>+VLOOKUP(Table_Okun_Law_Level[[#This Row],[Date]],'Report_Okun''s_Law'!$A$4:$D$308,2,FALSE)</f>
        <v>2.1494388580330259E-2</v>
      </c>
      <c r="C88" s="41">
        <f>+VLOOKUP(Table_Okun_Law_Level[[#This Row],[Date]],'Report_Okun''s_Law'!$A$4:$D$308,3,FALSE)</f>
        <v>-0.65323315373917445</v>
      </c>
      <c r="E88" s="10">
        <v>26115</v>
      </c>
      <c r="F88" s="41">
        <f>+VLOOKUP(Table_Okun_Law_Difference[[#This Row],[Date]],'Report_Okun''s_Law'!$A$4:$E$308,5,FALSE)</f>
        <v>9.9999999999999645E-2</v>
      </c>
      <c r="G88" s="43">
        <f>+VLOOKUP(Table_Okun_Law_Difference[[#This Row],[Date]],'Report_Okun''s_Law'!$A$4:$D$308,4,FALSE)</f>
        <v>7.2974265396749338E-2</v>
      </c>
    </row>
    <row r="89" spans="1:7" x14ac:dyDescent="0.2">
      <c r="A89" s="10">
        <v>26207</v>
      </c>
      <c r="B89" s="41">
        <f>+VLOOKUP(Table_Okun_Law_Level[[#This Row],[Date]],'Report_Okun''s_Law'!$A$4:$D$308,2,FALSE)</f>
        <v>-9.4176999999999289E-2</v>
      </c>
      <c r="C89" s="41">
        <f>+VLOOKUP(Table_Okun_Law_Level[[#This Row],[Date]],'Report_Okun''s_Law'!$A$4:$D$308,3,FALSE)</f>
        <v>-1.2070497563128058</v>
      </c>
      <c r="E89" s="10">
        <v>26207</v>
      </c>
      <c r="F89" s="41">
        <f>+VLOOKUP(Table_Okun_Law_Difference[[#This Row],[Date]],'Report_Okun''s_Law'!$A$4:$E$308,5,FALSE)</f>
        <v>-9.9999999999999645E-2</v>
      </c>
      <c r="G89" s="43">
        <f>+VLOOKUP(Table_Okun_Law_Difference[[#This Row],[Date]],'Report_Okun''s_Law'!$A$4:$D$308,4,FALSE)</f>
        <v>-2.3253502256585965</v>
      </c>
    </row>
    <row r="90" spans="1:7" x14ac:dyDescent="0.2">
      <c r="A90" s="10">
        <v>26299</v>
      </c>
      <c r="B90" s="41">
        <f>+VLOOKUP(Table_Okun_Law_Level[[#This Row],[Date]],'Report_Okun''s_Law'!$A$4:$D$308,2,FALSE)</f>
        <v>-0.20994000000000046</v>
      </c>
      <c r="C90" s="41">
        <f>+VLOOKUP(Table_Okun_Law_Level[[#This Row],[Date]],'Report_Okun''s_Law'!$A$4:$D$308,3,FALSE)</f>
        <v>-0.19052353271337141</v>
      </c>
      <c r="E90" s="10">
        <v>26299</v>
      </c>
      <c r="F90" s="41">
        <f>+VLOOKUP(Table_Okun_Law_Difference[[#This Row],[Date]],'Report_Okun''s_Law'!$A$4:$E$308,5,FALSE)</f>
        <v>-0.10000000000000053</v>
      </c>
      <c r="G90" s="43">
        <f>+VLOOKUP(Table_Okun_Law_Difference[[#This Row],[Date]],'Report_Okun''s_Law'!$A$4:$D$308,4,FALSE)</f>
        <v>4.3612397745461591</v>
      </c>
    </row>
    <row r="91" spans="1:7" x14ac:dyDescent="0.2">
      <c r="A91" s="10">
        <v>26390</v>
      </c>
      <c r="B91" s="41">
        <f>+VLOOKUP(Table_Okun_Law_Level[[#This Row],[Date]],'Report_Okun''s_Law'!$A$4:$D$308,2,FALSE)</f>
        <v>-0.32569055557250959</v>
      </c>
      <c r="C91" s="41">
        <f>+VLOOKUP(Table_Okun_Law_Level[[#This Row],[Date]],'Report_Okun''s_Law'!$A$4:$D$308,3,FALSE)</f>
        <v>1.2599470457122841</v>
      </c>
      <c r="E91" s="10">
        <v>26390</v>
      </c>
      <c r="F91" s="41">
        <f>+VLOOKUP(Table_Okun_Law_Difference[[#This Row],[Date]],'Report_Okun''s_Law'!$A$4:$E$308,5,FALSE)</f>
        <v>-9.9999999999999645E-2</v>
      </c>
      <c r="G91" s="43">
        <f>+VLOOKUP(Table_Okun_Law_Difference[[#This Row],[Date]],'Report_Okun''s_Law'!$A$4:$D$308,4,FALSE)</f>
        <v>6.143536203255243</v>
      </c>
    </row>
    <row r="92" spans="1:7" x14ac:dyDescent="0.2">
      <c r="A92" s="10">
        <v>26481</v>
      </c>
      <c r="B92" s="41">
        <f>+VLOOKUP(Table_Okun_Law_Level[[#This Row],[Date]],'Report_Okun''s_Law'!$A$4:$D$308,2,FALSE)</f>
        <v>-0.44131700000000063</v>
      </c>
      <c r="C92" s="41">
        <f>+VLOOKUP(Table_Okun_Law_Level[[#This Row],[Date]],'Report_Okun''s_Law'!$A$4:$D$308,3,FALSE)</f>
        <v>1.3921760833924601</v>
      </c>
      <c r="E92" s="10">
        <v>26481</v>
      </c>
      <c r="F92" s="41">
        <f>+VLOOKUP(Table_Okun_Law_Difference[[#This Row],[Date]],'Report_Okun''s_Law'!$A$4:$E$308,5,FALSE)</f>
        <v>-0.10000000000000053</v>
      </c>
      <c r="G92" s="43">
        <f>+VLOOKUP(Table_Okun_Law_Difference[[#This Row],[Date]],'Report_Okun''s_Law'!$A$4:$D$308,4,FALSE)</f>
        <v>0.51040121282208339</v>
      </c>
    </row>
    <row r="93" spans="1:7" x14ac:dyDescent="0.2">
      <c r="A93" s="10">
        <v>26573</v>
      </c>
      <c r="B93" s="41">
        <f>+VLOOKUP(Table_Okun_Law_Level[[#This Row],[Date]],'Report_Okun''s_Law'!$A$4:$D$308,2,FALSE)</f>
        <v>-0.65670599999999979</v>
      </c>
      <c r="C93" s="41">
        <f>+VLOOKUP(Table_Okun_Law_Level[[#This Row],[Date]],'Report_Okun''s_Law'!$A$4:$D$308,3,FALSE)</f>
        <v>2.2460005792741322</v>
      </c>
      <c r="E93" s="10">
        <v>26573</v>
      </c>
      <c r="F93" s="41">
        <f>+VLOOKUP(Table_Okun_Law_Difference[[#This Row],[Date]],'Report_Okun''s_Law'!$A$4:$E$308,5,FALSE)</f>
        <v>-0.19999999999999929</v>
      </c>
      <c r="G93" s="43">
        <f>+VLOOKUP(Table_Okun_Law_Difference[[#This Row],[Date]],'Report_Okun''s_Law'!$A$4:$D$308,4,FALSE)</f>
        <v>3.5573618074228373</v>
      </c>
    </row>
    <row r="94" spans="1:7" x14ac:dyDescent="0.2">
      <c r="A94" s="10">
        <v>26665</v>
      </c>
      <c r="B94" s="41">
        <f>+VLOOKUP(Table_Okun_Law_Level[[#This Row],[Date]],'Report_Okun''s_Law'!$A$4:$D$308,2,FALSE)</f>
        <v>-1.1717453956604</v>
      </c>
      <c r="C94" s="41">
        <f>+VLOOKUP(Table_Okun_Law_Level[[#This Row],[Date]],'Report_Okun''s_Law'!$A$4:$D$308,3,FALSE)</f>
        <v>3.9083038130244274</v>
      </c>
      <c r="E94" s="10">
        <v>26665</v>
      </c>
      <c r="F94" s="41">
        <f>+VLOOKUP(Table_Okun_Law_Difference[[#This Row],[Date]],'Report_Okun''s_Law'!$A$4:$E$308,5,FALSE)</f>
        <v>-0.5</v>
      </c>
      <c r="G94" s="43">
        <f>+VLOOKUP(Table_Okun_Law_Difference[[#This Row],[Date]],'Report_Okun''s_Law'!$A$4:$D$308,4,FALSE)</f>
        <v>6.9155991260497123</v>
      </c>
    </row>
    <row r="95" spans="1:7" x14ac:dyDescent="0.2">
      <c r="A95" s="10">
        <v>26755</v>
      </c>
      <c r="B95" s="41">
        <f>+VLOOKUP(Table_Okun_Law_Level[[#This Row],[Date]],'Report_Okun''s_Law'!$A$4:$D$308,2,FALSE)</f>
        <v>-1.1863349999999997</v>
      </c>
      <c r="C95" s="41">
        <f>+VLOOKUP(Table_Okun_Law_Level[[#This Row],[Date]],'Report_Okun''s_Law'!$A$4:$D$308,3,FALSE)</f>
        <v>4.1411741107454381</v>
      </c>
      <c r="E95" s="10">
        <v>26755</v>
      </c>
      <c r="F95" s="41">
        <f>+VLOOKUP(Table_Okun_Law_Difference[[#This Row],[Date]],'Report_Okun''s_Law'!$A$4:$E$308,5,FALSE)</f>
        <v>0</v>
      </c>
      <c r="G95" s="43">
        <f>+VLOOKUP(Table_Okun_Law_Difference[[#This Row],[Date]],'Report_Okun''s_Law'!$A$4:$D$308,4,FALSE)</f>
        <v>0.90429294806004457</v>
      </c>
    </row>
    <row r="96" spans="1:7" x14ac:dyDescent="0.2">
      <c r="A96" s="10">
        <v>26846</v>
      </c>
      <c r="B96" s="41">
        <f>+VLOOKUP(Table_Okun_Law_Level[[#This Row],[Date]],'Report_Okun''s_Law'!$A$4:$D$308,2,FALSE)</f>
        <v>-1.3003866195678704</v>
      </c>
      <c r="C96" s="41">
        <f>+VLOOKUP(Table_Okun_Law_Level[[#This Row],[Date]],'Report_Okun''s_Law'!$A$4:$D$308,3,FALSE)</f>
        <v>2.7041545907284359</v>
      </c>
      <c r="E96" s="10">
        <v>26846</v>
      </c>
      <c r="F96" s="41">
        <f>+VLOOKUP(Table_Okun_Law_Difference[[#This Row],[Date]],'Report_Okun''s_Law'!$A$4:$E$308,5,FALSE)</f>
        <v>-0.10000000000000053</v>
      </c>
      <c r="G96" s="43">
        <f>+VLOOKUP(Table_Okun_Law_Difference[[#This Row],[Date]],'Report_Okun''s_Law'!$A$4:$D$308,4,FALSE)</f>
        <v>-5.6092070751838072</v>
      </c>
    </row>
    <row r="97" spans="1:7" x14ac:dyDescent="0.2">
      <c r="A97" s="10">
        <v>26938</v>
      </c>
      <c r="B97" s="41">
        <f>+VLOOKUP(Table_Okun_Law_Level[[#This Row],[Date]],'Report_Okun''s_Law'!$A$4:$D$308,2,FALSE)</f>
        <v>-1.3138305664062502</v>
      </c>
      <c r="C97" s="41">
        <f>+VLOOKUP(Table_Okun_Law_Level[[#This Row],[Date]],'Report_Okun''s_Law'!$A$4:$D$308,3,FALSE)</f>
        <v>2.7768868814672443</v>
      </c>
      <c r="E97" s="10">
        <v>26938</v>
      </c>
      <c r="F97" s="41">
        <f>+VLOOKUP(Table_Okun_Law_Difference[[#This Row],[Date]],'Report_Okun''s_Law'!$A$4:$E$308,5,FALSE)</f>
        <v>0</v>
      </c>
      <c r="G97" s="43">
        <f>+VLOOKUP(Table_Okun_Law_Difference[[#This Row],[Date]],'Report_Okun''s_Law'!$A$4:$D$308,4,FALSE)</f>
        <v>0.34233002248645539</v>
      </c>
    </row>
    <row r="98" spans="1:7" x14ac:dyDescent="0.2">
      <c r="A98" s="10">
        <v>27030</v>
      </c>
      <c r="B98" s="41">
        <f>+VLOOKUP(Table_Okun_Law_Level[[#This Row],[Date]],'Report_Okun''s_Law'!$A$4:$D$308,2,FALSE)</f>
        <v>-1.0266164779663001</v>
      </c>
      <c r="C98" s="41">
        <f>+VLOOKUP(Table_Okun_Law_Level[[#This Row],[Date]],'Report_Okun''s_Law'!$A$4:$D$308,3,FALSE)</f>
        <v>1.0008174160035299</v>
      </c>
      <c r="E98" s="10">
        <v>27030</v>
      </c>
      <c r="F98" s="41">
        <f>+VLOOKUP(Table_Okun_Law_Difference[[#This Row],[Date]],'Report_Okun''s_Law'!$A$4:$E$308,5,FALSE)</f>
        <v>0.29999999999999982</v>
      </c>
      <c r="G98" s="43">
        <f>+VLOOKUP(Table_Okun_Law_Difference[[#This Row],[Date]],'Report_Okun''s_Law'!$A$4:$D$308,4,FALSE)</f>
        <v>-6.9817164131321405</v>
      </c>
    </row>
    <row r="99" spans="1:7" x14ac:dyDescent="0.2">
      <c r="A99" s="10">
        <v>27120</v>
      </c>
      <c r="B99" s="41">
        <f>+VLOOKUP(Table_Okun_Law_Level[[#This Row],[Date]],'Report_Okun''s_Law'!$A$4:$D$308,2,FALSE)</f>
        <v>-0.93871500000000019</v>
      </c>
      <c r="C99" s="41">
        <f>+VLOOKUP(Table_Okun_Law_Level[[#This Row],[Date]],'Report_Okun''s_Law'!$A$4:$D$308,3,FALSE)</f>
        <v>0.35163159684268308</v>
      </c>
      <c r="E99" s="10">
        <v>27120</v>
      </c>
      <c r="F99" s="41">
        <f>+VLOOKUP(Table_Okun_Law_Difference[[#This Row],[Date]],'Report_Okun''s_Law'!$A$4:$E$308,5,FALSE)</f>
        <v>0.10000000000000053</v>
      </c>
      <c r="G99" s="43">
        <f>+VLOOKUP(Table_Okun_Law_Difference[[#This Row],[Date]],'Report_Okun''s_Law'!$A$4:$D$308,4,FALSE)</f>
        <v>-2.5919773141300348</v>
      </c>
    </row>
    <row r="100" spans="1:7" x14ac:dyDescent="0.2">
      <c r="A100" s="10">
        <v>27211</v>
      </c>
      <c r="B100" s="41">
        <f>+VLOOKUP(Table_Okun_Law_Level[[#This Row],[Date]],'Report_Okun''s_Law'!$A$4:$D$308,2,FALSE)</f>
        <v>-0.55011453628540075</v>
      </c>
      <c r="C100" s="41">
        <f>+VLOOKUP(Table_Okun_Law_Level[[#This Row],[Date]],'Report_Okun''s_Law'!$A$4:$D$308,3,FALSE)</f>
        <v>-1.4524698762595545</v>
      </c>
      <c r="E100" s="10">
        <v>27211</v>
      </c>
      <c r="F100" s="41">
        <f>+VLOOKUP(Table_Okun_Law_Difference[[#This Row],[Date]],'Report_Okun''s_Law'!$A$4:$E$308,5,FALSE)</f>
        <v>0.39999999999999947</v>
      </c>
      <c r="G100" s="43">
        <f>+VLOOKUP(Table_Okun_Law_Difference[[#This Row],[Date]],'Report_Okun''s_Law'!$A$4:$D$308,4,FALSE)</f>
        <v>-7.2179159507155557</v>
      </c>
    </row>
    <row r="101" spans="1:7" x14ac:dyDescent="0.2">
      <c r="A101" s="10">
        <v>27303</v>
      </c>
      <c r="B101" s="41">
        <f>+VLOOKUP(Table_Okun_Law_Level[[#This Row],[Date]],'Report_Okun''s_Law'!$A$4:$D$308,2,FALSE)</f>
        <v>0.43918046951293999</v>
      </c>
      <c r="C101" s="41">
        <f>+VLOOKUP(Table_Okun_Law_Level[[#This Row],[Date]],'Report_Okun''s_Law'!$A$4:$D$308,3,FALSE)</f>
        <v>-2.6634186009651395</v>
      </c>
      <c r="E101" s="10">
        <v>27303</v>
      </c>
      <c r="F101" s="41">
        <f>+VLOOKUP(Table_Okun_Law_Difference[[#This Row],[Date]],'Report_Okun''s_Law'!$A$4:$E$308,5,FALSE)</f>
        <v>1</v>
      </c>
      <c r="G101" s="43">
        <f>+VLOOKUP(Table_Okun_Law_Difference[[#This Row],[Date]],'Report_Okun''s_Law'!$A$4:$D$308,4,FALSE)</f>
        <v>-4.9470673274187291</v>
      </c>
    </row>
    <row r="102" spans="1:7" x14ac:dyDescent="0.2">
      <c r="A102" s="10">
        <v>27395</v>
      </c>
      <c r="B102" s="41">
        <f>+VLOOKUP(Table_Okun_Law_Level[[#This Row],[Date]],'Report_Okun''s_Law'!$A$4:$D$308,2,FALSE)</f>
        <v>2.1291560000000009</v>
      </c>
      <c r="C102" s="41">
        <f>+VLOOKUP(Table_Okun_Law_Level[[#This Row],[Date]],'Report_Okun''s_Law'!$A$4:$D$308,3,FALSE)</f>
        <v>-4.6337734042229739</v>
      </c>
      <c r="E102" s="10">
        <v>27395</v>
      </c>
      <c r="F102" s="41">
        <f>+VLOOKUP(Table_Okun_Law_Difference[[#This Row],[Date]],'Report_Okun''s_Law'!$A$4:$E$308,5,FALSE)</f>
        <v>1.7000000000000011</v>
      </c>
      <c r="G102" s="43">
        <f>+VLOOKUP(Table_Okun_Law_Difference[[#This Row],[Date]],'Report_Okun''s_Law'!$A$4:$D$308,4,FALSE)</f>
        <v>-8.1340974712669158</v>
      </c>
    </row>
    <row r="103" spans="1:7" x14ac:dyDescent="0.2">
      <c r="A103" s="10">
        <v>27485</v>
      </c>
      <c r="B103" s="41">
        <f>+VLOOKUP(Table_Okun_Law_Level[[#This Row],[Date]],'Report_Okun''s_Law'!$A$4:$D$308,2,FALSE)</f>
        <v>2.7197910000000007</v>
      </c>
      <c r="C103" s="41">
        <f>+VLOOKUP(Table_Okun_Law_Level[[#This Row],[Date]],'Report_Okun''s_Law'!$A$4:$D$308,3,FALSE)</f>
        <v>-4.7153594084278332</v>
      </c>
      <c r="E103" s="10">
        <v>27485</v>
      </c>
      <c r="F103" s="41">
        <f>+VLOOKUP(Table_Okun_Law_Difference[[#This Row],[Date]],'Report_Okun''s_Law'!$A$4:$E$308,5,FALSE)</f>
        <v>0.59999999999999964</v>
      </c>
      <c r="G103" s="43">
        <f>+VLOOKUP(Table_Okun_Law_Difference[[#This Row],[Date]],'Report_Okun''s_Law'!$A$4:$D$308,4,FALSE)</f>
        <v>-0.34244229501158285</v>
      </c>
    </row>
    <row r="104" spans="1:7" x14ac:dyDescent="0.2">
      <c r="A104" s="10">
        <v>27576</v>
      </c>
      <c r="B104" s="41">
        <f>+VLOOKUP(Table_Okun_Law_Level[[#This Row],[Date]],'Report_Okun''s_Law'!$A$4:$D$308,2,FALSE)</f>
        <v>2.3110660000000003</v>
      </c>
      <c r="C104" s="41">
        <f>+VLOOKUP(Table_Okun_Law_Level[[#This Row],[Date]],'Report_Okun''s_Law'!$A$4:$D$308,3,FALSE)</f>
        <v>-3.8402904036942687</v>
      </c>
      <c r="E104" s="10">
        <v>27576</v>
      </c>
      <c r="F104" s="41">
        <f>+VLOOKUP(Table_Okun_Law_Difference[[#This Row],[Date]],'Report_Okun''s_Law'!$A$4:$E$308,5,FALSE)</f>
        <v>-0.40000000000000036</v>
      </c>
      <c r="G104" s="43">
        <f>+VLOOKUP(Table_Okun_Law_Difference[[#This Row],[Date]],'Report_Okun''s_Law'!$A$4:$D$308,4,FALSE)</f>
        <v>3.8169011416850189</v>
      </c>
    </row>
    <row r="105" spans="1:7" x14ac:dyDescent="0.2">
      <c r="A105" s="10">
        <v>27668</v>
      </c>
      <c r="B105" s="41">
        <f>+VLOOKUP(Table_Okun_Law_Level[[#This Row],[Date]],'Report_Okun''s_Law'!$A$4:$D$308,2,FALSE)</f>
        <v>2.1029675483703709</v>
      </c>
      <c r="C105" s="41">
        <f>+VLOOKUP(Table_Okun_Law_Level[[#This Row],[Date]],'Report_Okun''s_Law'!$A$4:$D$308,3,FALSE)</f>
        <v>-3.2971172433449381</v>
      </c>
      <c r="E105" s="10">
        <v>27668</v>
      </c>
      <c r="F105" s="41">
        <f>+VLOOKUP(Table_Okun_Law_Difference[[#This Row],[Date]],'Report_Okun''s_Law'!$A$4:$E$308,5,FALSE)</f>
        <v>-0.19999999999999929</v>
      </c>
      <c r="G105" s="43">
        <f>+VLOOKUP(Table_Okun_Law_Difference[[#This Row],[Date]],'Report_Okun''s_Law'!$A$4:$D$308,4,FALSE)</f>
        <v>2.3521757310572218</v>
      </c>
    </row>
    <row r="106" spans="1:7" x14ac:dyDescent="0.2">
      <c r="A106" s="10">
        <v>27760</v>
      </c>
      <c r="B106" s="41">
        <f>+VLOOKUP(Table_Okun_Law_Level[[#This Row],[Date]],'Report_Okun''s_Law'!$A$4:$D$308,2,FALSE)</f>
        <v>1.4954910000000003</v>
      </c>
      <c r="C106" s="41">
        <f>+VLOOKUP(Table_Okun_Law_Level[[#This Row],[Date]],'Report_Okun''s_Law'!$A$4:$D$308,3,FALSE)</f>
        <v>-1.8731214205321534</v>
      </c>
      <c r="E106" s="10">
        <v>27760</v>
      </c>
      <c r="F106" s="41">
        <f>+VLOOKUP(Table_Okun_Law_Difference[[#This Row],[Date]],'Report_Okun''s_Law'!$A$4:$E$308,5,FALSE)</f>
        <v>-0.60000000000000053</v>
      </c>
      <c r="G106" s="43">
        <f>+VLOOKUP(Table_Okun_Law_Difference[[#This Row],[Date]],'Report_Okun''s_Law'!$A$4:$D$308,4,FALSE)</f>
        <v>6.2020645686134337</v>
      </c>
    </row>
    <row r="107" spans="1:7" x14ac:dyDescent="0.2">
      <c r="A107" s="10">
        <v>27851</v>
      </c>
      <c r="B107" s="41">
        <f>+VLOOKUP(Table_Okun_Law_Level[[#This Row],[Date]],'Report_Okun''s_Law'!$A$4:$D$308,2,FALSE)</f>
        <v>1.3886419999999999</v>
      </c>
      <c r="C107" s="41">
        <f>+VLOOKUP(Table_Okun_Law_Level[[#This Row],[Date]],'Report_Okun''s_Law'!$A$4:$D$308,3,FALSE)</f>
        <v>-1.9079148237899246</v>
      </c>
      <c r="E107" s="10">
        <v>27851</v>
      </c>
      <c r="F107" s="41">
        <f>+VLOOKUP(Table_Okun_Law_Difference[[#This Row],[Date]],'Report_Okun''s_Law'!$A$4:$E$308,5,FALSE)</f>
        <v>-0.10000000000000053</v>
      </c>
      <c r="G107" s="43">
        <f>+VLOOKUP(Table_Okun_Law_Difference[[#This Row],[Date]],'Report_Okun''s_Law'!$A$4:$D$308,4,FALSE)</f>
        <v>-0.11209085247745598</v>
      </c>
    </row>
    <row r="108" spans="1:7" x14ac:dyDescent="0.2">
      <c r="A108" s="10">
        <v>27942</v>
      </c>
      <c r="B108" s="41">
        <f>+VLOOKUP(Table_Okun_Law_Level[[#This Row],[Date]],'Report_Okun''s_Law'!$A$4:$D$308,2,FALSE)</f>
        <v>1.482437</v>
      </c>
      <c r="C108" s="41">
        <f>+VLOOKUP(Table_Okun_Law_Level[[#This Row],[Date]],'Report_Okun''s_Law'!$A$4:$D$308,3,FALSE)</f>
        <v>-2.1387499335714488</v>
      </c>
      <c r="E108" s="10">
        <v>27942</v>
      </c>
      <c r="F108" s="41">
        <f>+VLOOKUP(Table_Okun_Law_Difference[[#This Row],[Date]],'Report_Okun''s_Law'!$A$4:$E$308,5,FALSE)</f>
        <v>0.10000000000000053</v>
      </c>
      <c r="G108" s="43">
        <f>+VLOOKUP(Table_Okun_Law_Difference[[#This Row],[Date]],'Report_Okun''s_Law'!$A$4:$D$308,4,FALSE)</f>
        <v>-0.97544260688953344</v>
      </c>
    </row>
    <row r="109" spans="1:7" x14ac:dyDescent="0.2">
      <c r="A109" s="10">
        <v>28034</v>
      </c>
      <c r="B109" s="41">
        <f>+VLOOKUP(Table_Okun_Law_Level[[#This Row],[Date]],'Report_Okun''s_Law'!$A$4:$D$308,2,FALSE)</f>
        <v>1.5769009999999994</v>
      </c>
      <c r="C109" s="41">
        <f>+VLOOKUP(Table_Okun_Law_Level[[#This Row],[Date]],'Report_Okun''s_Law'!$A$4:$D$308,3,FALSE)</f>
        <v>-2.2030119951419014</v>
      </c>
      <c r="E109" s="10">
        <v>28034</v>
      </c>
      <c r="F109" s="41">
        <f>+VLOOKUP(Table_Okun_Law_Difference[[#This Row],[Date]],'Report_Okun''s_Law'!$A$4:$E$308,5,FALSE)</f>
        <v>9.9999999999999645E-2</v>
      </c>
      <c r="G109" s="43">
        <f>+VLOOKUP(Table_Okun_Law_Difference[[#This Row],[Date]],'Report_Okun''s_Law'!$A$4:$D$308,4,FALSE)</f>
        <v>-0.2926800695481151</v>
      </c>
    </row>
    <row r="110" spans="1:7" x14ac:dyDescent="0.2">
      <c r="A110" s="10">
        <v>28126</v>
      </c>
      <c r="B110" s="41">
        <f>+VLOOKUP(Table_Okun_Law_Level[[#This Row],[Date]],'Report_Okun''s_Law'!$A$4:$D$308,2,FALSE)</f>
        <v>1.2720690000000001</v>
      </c>
      <c r="C110" s="41">
        <f>+VLOOKUP(Table_Okun_Law_Level[[#This Row],[Date]],'Report_Okun''s_Law'!$A$4:$D$308,3,FALSE)</f>
        <v>-1.837689705077461</v>
      </c>
      <c r="E110" s="10">
        <v>28126</v>
      </c>
      <c r="F110" s="41">
        <f>+VLOOKUP(Table_Okun_Law_Difference[[#This Row],[Date]],'Report_Okun''s_Law'!$A$4:$E$308,5,FALSE)</f>
        <v>-0.29999999999999982</v>
      </c>
      <c r="G110" s="43">
        <f>+VLOOKUP(Table_Okun_Law_Difference[[#This Row],[Date]],'Report_Okun''s_Law'!$A$4:$D$308,4,FALSE)</f>
        <v>1.5218266690769822</v>
      </c>
    </row>
    <row r="111" spans="1:7" x14ac:dyDescent="0.2">
      <c r="A111" s="10">
        <v>28216</v>
      </c>
      <c r="B111" s="41">
        <f>+VLOOKUP(Table_Okun_Law_Level[[#This Row],[Date]],'Report_Okun''s_Law'!$A$4:$D$308,2,FALSE)</f>
        <v>0.86798343658447941</v>
      </c>
      <c r="C111" s="41">
        <f>+VLOOKUP(Table_Okun_Law_Level[[#This Row],[Date]],'Report_Okun''s_Law'!$A$4:$D$308,3,FALSE)</f>
        <v>-0.74762426964255502</v>
      </c>
      <c r="E111" s="10">
        <v>28216</v>
      </c>
      <c r="F111" s="41">
        <f>+VLOOKUP(Table_Okun_Law_Difference[[#This Row],[Date]],'Report_Okun''s_Law'!$A$4:$E$308,5,FALSE)</f>
        <v>-0.40000000000000036</v>
      </c>
      <c r="G111" s="43">
        <f>+VLOOKUP(Table_Okun_Law_Difference[[#This Row],[Date]],'Report_Okun''s_Law'!$A$4:$D$308,4,FALSE)</f>
        <v>4.6699268956570767</v>
      </c>
    </row>
    <row r="112" spans="1:7" x14ac:dyDescent="0.2">
      <c r="A112" s="10">
        <v>28307</v>
      </c>
      <c r="B112" s="41">
        <f>+VLOOKUP(Table_Okun_Law_Level[[#This Row],[Date]],'Report_Okun''s_Law'!$A$4:$D$308,2,FALSE)</f>
        <v>0.66469100000000036</v>
      </c>
      <c r="C112" s="41">
        <f>+VLOOKUP(Table_Okun_Law_Level[[#This Row],[Date]],'Report_Okun''s_Law'!$A$4:$D$308,3,FALSE)</f>
        <v>0.21242206981768597</v>
      </c>
      <c r="E112" s="10">
        <v>28307</v>
      </c>
      <c r="F112" s="41">
        <f>+VLOOKUP(Table_Okun_Law_Difference[[#This Row],[Date]],'Report_Okun''s_Law'!$A$4:$E$308,5,FALSE)</f>
        <v>-0.19999999999999929</v>
      </c>
      <c r="G112" s="43">
        <f>+VLOOKUP(Table_Okun_Law_Difference[[#This Row],[Date]],'Report_Okun''s_Law'!$A$4:$D$308,4,FALSE)</f>
        <v>4.0471329892163004</v>
      </c>
    </row>
    <row r="113" spans="1:7" x14ac:dyDescent="0.2">
      <c r="A113" s="10">
        <v>28399</v>
      </c>
      <c r="B113" s="41">
        <f>+VLOOKUP(Table_Okun_Law_Level[[#This Row],[Date]],'Report_Okun''s_Law'!$A$4:$D$308,2,FALSE)</f>
        <v>0.46224299999999996</v>
      </c>
      <c r="C113" s="41">
        <f>+VLOOKUP(Table_Okun_Law_Level[[#This Row],[Date]],'Report_Okun''s_Law'!$A$4:$D$308,3,FALSE)</f>
        <v>-0.62370360688813742</v>
      </c>
      <c r="E113" s="10">
        <v>28399</v>
      </c>
      <c r="F113" s="41">
        <f>+VLOOKUP(Table_Okun_Law_Difference[[#This Row],[Date]],'Report_Okun''s_Law'!$A$4:$E$308,5,FALSE)</f>
        <v>-0.20000000000000018</v>
      </c>
      <c r="G113" s="43">
        <f>+VLOOKUP(Table_Okun_Law_Difference[[#This Row],[Date]],'Report_Okun''s_Law'!$A$4:$D$308,4,FALSE)</f>
        <v>-3.4164497423736062</v>
      </c>
    </row>
    <row r="114" spans="1:7" x14ac:dyDescent="0.2">
      <c r="A114" s="10">
        <v>28491</v>
      </c>
      <c r="B114" s="41">
        <f>+VLOOKUP(Table_Okun_Law_Level[[#This Row],[Date]],'Report_Okun''s_Law'!$A$4:$D$308,2,FALSE)</f>
        <v>6.0688999999999993E-2</v>
      </c>
      <c r="C114" s="41">
        <f>+VLOOKUP(Table_Okun_Law_Level[[#This Row],[Date]],'Report_Okun''s_Law'!$A$4:$D$308,3,FALSE)</f>
        <v>-1.1534163145517917</v>
      </c>
      <c r="E114" s="10">
        <v>28491</v>
      </c>
      <c r="F114" s="41">
        <f>+VLOOKUP(Table_Okun_Law_Difference[[#This Row],[Date]],'Report_Okun''s_Law'!$A$4:$E$308,5,FALSE)</f>
        <v>-0.40000000000000036</v>
      </c>
      <c r="G114" s="43">
        <f>+VLOOKUP(Table_Okun_Law_Difference[[#This Row],[Date]],'Report_Okun''s_Law'!$A$4:$D$308,4,FALSE)</f>
        <v>-2.1741657226621927</v>
      </c>
    </row>
    <row r="115" spans="1:7" x14ac:dyDescent="0.2">
      <c r="A115" s="10">
        <v>28581</v>
      </c>
      <c r="B115" s="41">
        <f>+VLOOKUP(Table_Okun_Law_Level[[#This Row],[Date]],'Report_Okun''s_Law'!$A$4:$D$308,2,FALSE)</f>
        <v>-0.23992699999999978</v>
      </c>
      <c r="C115" s="41">
        <f>+VLOOKUP(Table_Okun_Law_Level[[#This Row],[Date]],'Report_Okun''s_Law'!$A$4:$D$308,3,FALSE)</f>
        <v>1.7841268482832406</v>
      </c>
      <c r="E115" s="10">
        <v>28581</v>
      </c>
      <c r="F115" s="41">
        <f>+VLOOKUP(Table_Okun_Law_Difference[[#This Row],[Date]],'Report_Okun''s_Law'!$A$4:$E$308,5,FALSE)</f>
        <v>-0.29999999999999982</v>
      </c>
      <c r="G115" s="43">
        <f>+VLOOKUP(Table_Okun_Law_Difference[[#This Row],[Date]],'Report_Okun''s_Law'!$A$4:$D$308,4,FALSE)</f>
        <v>12.885894439401852</v>
      </c>
    </row>
    <row r="116" spans="1:7" x14ac:dyDescent="0.2">
      <c r="A116" s="10">
        <v>28672</v>
      </c>
      <c r="B116" s="41">
        <f>+VLOOKUP(Table_Okun_Law_Level[[#This Row],[Date]],'Report_Okun''s_Law'!$A$4:$D$308,2,FALSE)</f>
        <v>-0.23957443237303977</v>
      </c>
      <c r="C116" s="41">
        <f>+VLOOKUP(Table_Okun_Law_Level[[#This Row],[Date]],'Report_Okun''s_Law'!$A$4:$D$308,3,FALSE)</f>
        <v>1.9075201032937805</v>
      </c>
      <c r="E116" s="10">
        <v>28672</v>
      </c>
      <c r="F116" s="41">
        <f>+VLOOKUP(Table_Okun_Law_Difference[[#This Row],[Date]],'Report_Okun''s_Law'!$A$4:$E$308,5,FALSE)</f>
        <v>0</v>
      </c>
      <c r="G116" s="43">
        <f>+VLOOKUP(Table_Okun_Law_Difference[[#This Row],[Date]],'Report_Okun''s_Law'!$A$4:$D$308,4,FALSE)</f>
        <v>0.51910524123709045</v>
      </c>
    </row>
    <row r="117" spans="1:7" x14ac:dyDescent="0.2">
      <c r="A117" s="10">
        <v>28764</v>
      </c>
      <c r="B117" s="41">
        <f>+VLOOKUP(Table_Okun_Law_Level[[#This Row],[Date]],'Report_Okun''s_Law'!$A$4:$D$308,2,FALSE)</f>
        <v>-0.33823451995848952</v>
      </c>
      <c r="C117" s="41">
        <f>+VLOOKUP(Table_Okun_Law_Level[[#This Row],[Date]],'Report_Okun''s_Law'!$A$4:$D$308,3,FALSE)</f>
        <v>2.3626147861104396</v>
      </c>
      <c r="E117" s="10">
        <v>28764</v>
      </c>
      <c r="F117" s="41">
        <f>+VLOOKUP(Table_Okun_Law_Difference[[#This Row],[Date]],'Report_Okun''s_Law'!$A$4:$E$308,5,FALSE)</f>
        <v>-9.9999999999999645E-2</v>
      </c>
      <c r="G117" s="43">
        <f>+VLOOKUP(Table_Okun_Law_Difference[[#This Row],[Date]],'Report_Okun''s_Law'!$A$4:$D$308,4,FALSE)</f>
        <v>1.8775717449648628</v>
      </c>
    </row>
    <row r="118" spans="1:7" x14ac:dyDescent="0.2">
      <c r="A118" s="10">
        <v>28856</v>
      </c>
      <c r="B118" s="41">
        <f>+VLOOKUP(Table_Okun_Law_Level[[#This Row],[Date]],'Report_Okun''s_Law'!$A$4:$D$308,2,FALSE)</f>
        <v>-0.33590946197508931</v>
      </c>
      <c r="C118" s="41">
        <f>+VLOOKUP(Table_Okun_Law_Level[[#This Row],[Date]],'Report_Okun''s_Law'!$A$4:$D$308,3,FALSE)</f>
        <v>1.6202217870227686</v>
      </c>
      <c r="E118" s="10">
        <v>28856</v>
      </c>
      <c r="F118" s="41">
        <f>+VLOOKUP(Table_Okun_Law_Difference[[#This Row],[Date]],'Report_Okun''s_Law'!$A$4:$E$308,5,FALSE)</f>
        <v>0</v>
      </c>
      <c r="G118" s="43">
        <f>+VLOOKUP(Table_Okun_Law_Difference[[#This Row],[Date]],'Report_Okun''s_Law'!$A$4:$D$308,4,FALSE)</f>
        <v>-2.9959982299918479</v>
      </c>
    </row>
    <row r="119" spans="1:7" x14ac:dyDescent="0.2">
      <c r="A119" s="10">
        <v>28946</v>
      </c>
      <c r="B119" s="41">
        <f>+VLOOKUP(Table_Okun_Law_Level[[#This Row],[Date]],'Report_Okun''s_Law'!$A$4:$D$308,2,FALSE)</f>
        <v>-0.53261700000000012</v>
      </c>
      <c r="C119" s="41">
        <f>+VLOOKUP(Table_Okun_Law_Level[[#This Row],[Date]],'Report_Okun''s_Law'!$A$4:$D$308,3,FALSE)</f>
        <v>0.85085904307462545</v>
      </c>
      <c r="E119" s="10">
        <v>28946</v>
      </c>
      <c r="F119" s="41">
        <f>+VLOOKUP(Table_Okun_Law_Difference[[#This Row],[Date]],'Report_Okun''s_Law'!$A$4:$E$308,5,FALSE)</f>
        <v>-0.20000000000000018</v>
      </c>
      <c r="G119" s="43">
        <f>+VLOOKUP(Table_Okun_Law_Difference[[#This Row],[Date]],'Report_Okun''s_Law'!$A$4:$D$308,4,FALSE)</f>
        <v>-3.1274490097051637</v>
      </c>
    </row>
    <row r="120" spans="1:7" x14ac:dyDescent="0.2">
      <c r="A120" s="10">
        <v>29037</v>
      </c>
      <c r="B120" s="41">
        <f>+VLOOKUP(Table_Okun_Law_Level[[#This Row],[Date]],'Report_Okun''s_Law'!$A$4:$D$308,2,FALSE)</f>
        <v>-0.32839355468749964</v>
      </c>
      <c r="C120" s="41">
        <f>+VLOOKUP(Table_Okun_Law_Level[[#This Row],[Date]],'Report_Okun''s_Law'!$A$4:$D$308,3,FALSE)</f>
        <v>0.77997916190808425</v>
      </c>
      <c r="E120" s="10">
        <v>29037</v>
      </c>
      <c r="F120" s="41">
        <f>+VLOOKUP(Table_Okun_Law_Difference[[#This Row],[Date]],'Report_Okun''s_Law'!$A$4:$E$308,5,FALSE)</f>
        <v>0.20000000000000018</v>
      </c>
      <c r="G120" s="43">
        <f>+VLOOKUP(Table_Okun_Law_Difference[[#This Row],[Date]],'Report_Okun''s_Law'!$A$4:$D$308,4,FALSE)</f>
        <v>-0.2945720039480042</v>
      </c>
    </row>
    <row r="121" spans="1:7" x14ac:dyDescent="0.2">
      <c r="A121" s="10">
        <v>29129</v>
      </c>
      <c r="B121" s="41">
        <f>+VLOOKUP(Table_Okun_Law_Level[[#This Row],[Date]],'Report_Okun''s_Law'!$A$4:$D$308,2,FALSE)</f>
        <v>-0.22329000000000043</v>
      </c>
      <c r="C121" s="41">
        <f>+VLOOKUP(Table_Okun_Law_Level[[#This Row],[Date]],'Report_Okun''s_Law'!$A$4:$D$308,3,FALSE)</f>
        <v>0.28119634695047413</v>
      </c>
      <c r="E121" s="10">
        <v>29129</v>
      </c>
      <c r="F121" s="41">
        <f>+VLOOKUP(Table_Okun_Law_Difference[[#This Row],[Date]],'Report_Okun''s_Law'!$A$4:$E$308,5,FALSE)</f>
        <v>9.9999999999999645E-2</v>
      </c>
      <c r="G121" s="43">
        <f>+VLOOKUP(Table_Okun_Law_Difference[[#This Row],[Date]],'Report_Okun''s_Law'!$A$4:$D$308,4,FALSE)</f>
        <v>-2.0284910232997175</v>
      </c>
    </row>
    <row r="122" spans="1:7" x14ac:dyDescent="0.2">
      <c r="A122" s="10">
        <v>29221</v>
      </c>
      <c r="B122" s="41">
        <f>+VLOOKUP(Table_Okun_Law_Level[[#This Row],[Date]],'Report_Okun''s_Law'!$A$4:$D$308,2,FALSE)</f>
        <v>7.6793592789419662E-2</v>
      </c>
      <c r="C122" s="41">
        <f>+VLOOKUP(Table_Okun_Law_Level[[#This Row],[Date]],'Report_Okun''s_Law'!$A$4:$D$308,3,FALSE)</f>
        <v>-7.0499945558666344E-2</v>
      </c>
      <c r="E122" s="10">
        <v>29221</v>
      </c>
      <c r="F122" s="41">
        <f>+VLOOKUP(Table_Okun_Law_Difference[[#This Row],[Date]],'Report_Okun''s_Law'!$A$4:$E$308,5,FALSE)</f>
        <v>0.29999999999999982</v>
      </c>
      <c r="G122" s="43">
        <f>+VLOOKUP(Table_Okun_Law_Difference[[#This Row],[Date]],'Report_Okun''s_Law'!$A$4:$D$308,4,FALSE)</f>
        <v>-1.3973531612019874</v>
      </c>
    </row>
    <row r="123" spans="1:7" x14ac:dyDescent="0.2">
      <c r="A123" s="10">
        <v>29312</v>
      </c>
      <c r="B123" s="41">
        <f>+VLOOKUP(Table_Okun_Law_Level[[#This Row],[Date]],'Report_Okun''s_Law'!$A$4:$D$308,2,FALSE)</f>
        <v>1.0855540793122902</v>
      </c>
      <c r="C123" s="41">
        <f>+VLOOKUP(Table_Okun_Law_Level[[#This Row],[Date]],'Report_Okun''s_Law'!$A$4:$D$308,3,FALSE)</f>
        <v>-2.7006438333039839</v>
      </c>
      <c r="E123" s="10">
        <v>29312</v>
      </c>
      <c r="F123" s="41">
        <f>+VLOOKUP(Table_Okun_Law_Difference[[#This Row],[Date]],'Report_Okun''s_Law'!$A$4:$E$308,5,FALSE)</f>
        <v>1</v>
      </c>
      <c r="G123" s="43">
        <f>+VLOOKUP(Table_Okun_Law_Difference[[#This Row],[Date]],'Report_Okun''s_Law'!$A$4:$D$308,4,FALSE)</f>
        <v>-10.368815445832428</v>
      </c>
    </row>
    <row r="124" spans="1:7" x14ac:dyDescent="0.2">
      <c r="A124" s="10">
        <v>29403</v>
      </c>
      <c r="B124" s="41">
        <f>+VLOOKUP(Table_Okun_Law_Level[[#This Row],[Date]],'Report_Okun''s_Law'!$A$4:$D$308,2,FALSE)</f>
        <v>1.4943178516935305</v>
      </c>
      <c r="C124" s="41">
        <f>+VLOOKUP(Table_Okun_Law_Level[[#This Row],[Date]],'Report_Okun''s_Law'!$A$4:$D$308,3,FALSE)</f>
        <v>-3.2990451384579789</v>
      </c>
      <c r="E124" s="10">
        <v>29403</v>
      </c>
      <c r="F124" s="41">
        <f>+VLOOKUP(Table_Okun_Law_Difference[[#This Row],[Date]],'Report_Okun''s_Law'!$A$4:$E$308,5,FALSE)</f>
        <v>0.40000000000000036</v>
      </c>
      <c r="G124" s="43">
        <f>+VLOOKUP(Table_Okun_Law_Difference[[#This Row],[Date]],'Report_Okun''s_Law'!$A$4:$D$308,4,FALSE)</f>
        <v>-2.5119078037647231</v>
      </c>
    </row>
    <row r="125" spans="1:7" x14ac:dyDescent="0.2">
      <c r="A125" s="10">
        <v>29495</v>
      </c>
      <c r="B125" s="41">
        <f>+VLOOKUP(Table_Okun_Law_Level[[#This Row],[Date]],'Report_Okun''s_Law'!$A$4:$D$308,2,FALSE)</f>
        <v>1.2030905701702501</v>
      </c>
      <c r="C125" s="41">
        <f>+VLOOKUP(Table_Okun_Law_Level[[#This Row],[Date]],'Report_Okun''s_Law'!$A$4:$D$308,3,FALSE)</f>
        <v>-2.0042221952270234</v>
      </c>
      <c r="E125" s="10">
        <v>29495</v>
      </c>
      <c r="F125" s="41">
        <f>+VLOOKUP(Table_Okun_Law_Difference[[#This Row],[Date]],'Report_Okun''s_Law'!$A$4:$E$308,5,FALSE)</f>
        <v>-0.29999999999999982</v>
      </c>
      <c r="G125" s="43">
        <f>+VLOOKUP(Table_Okun_Law_Difference[[#This Row],[Date]],'Report_Okun''s_Law'!$A$4:$D$308,4,FALSE)</f>
        <v>5.6078750955905798</v>
      </c>
    </row>
    <row r="126" spans="1:7" x14ac:dyDescent="0.2">
      <c r="A126" s="10">
        <v>29587</v>
      </c>
      <c r="B126" s="41">
        <f>+VLOOKUP(Table_Okun_Law_Level[[#This Row],[Date]],'Report_Okun''s_Law'!$A$4:$D$308,2,FALSE)</f>
        <v>1.2118796548967206</v>
      </c>
      <c r="C126" s="41">
        <f>+VLOOKUP(Table_Okun_Law_Level[[#This Row],[Date]],'Report_Okun''s_Law'!$A$4:$D$308,3,FALSE)</f>
        <v>-0.6534583967740204</v>
      </c>
      <c r="E126" s="10">
        <v>29587</v>
      </c>
      <c r="F126" s="41">
        <f>+VLOOKUP(Table_Okun_Law_Difference[[#This Row],[Date]],'Report_Okun''s_Law'!$A$4:$E$308,5,FALSE)</f>
        <v>0</v>
      </c>
      <c r="G126" s="43">
        <f>+VLOOKUP(Table_Okun_Law_Difference[[#This Row],[Date]],'Report_Okun''s_Law'!$A$4:$D$308,4,FALSE)</f>
        <v>5.7876860634806606</v>
      </c>
    </row>
    <row r="127" spans="1:7" x14ac:dyDescent="0.2">
      <c r="A127" s="10">
        <v>29677</v>
      </c>
      <c r="B127" s="41">
        <f>+VLOOKUP(Table_Okun_Law_Level[[#This Row],[Date]],'Report_Okun''s_Law'!$A$4:$D$308,2,FALSE)</f>
        <v>1.2206938977199204</v>
      </c>
      <c r="C127" s="41">
        <f>+VLOOKUP(Table_Okun_Law_Level[[#This Row],[Date]],'Report_Okun''s_Law'!$A$4:$D$308,3,FALSE)</f>
        <v>-1.989196259563164</v>
      </c>
      <c r="E127" s="10">
        <v>29677</v>
      </c>
      <c r="F127" s="41">
        <f>+VLOOKUP(Table_Okun_Law_Difference[[#This Row],[Date]],'Report_Okun''s_Law'!$A$4:$E$308,5,FALSE)</f>
        <v>0</v>
      </c>
      <c r="G127" s="43">
        <f>+VLOOKUP(Table_Okun_Law_Difference[[#This Row],[Date]],'Report_Okun''s_Law'!$A$4:$D$308,4,FALSE)</f>
        <v>-5.3692287963635543</v>
      </c>
    </row>
    <row r="128" spans="1:7" x14ac:dyDescent="0.2">
      <c r="A128" s="10">
        <v>29768</v>
      </c>
      <c r="B128" s="41">
        <f>+VLOOKUP(Table_Okun_Law_Level[[#This Row],[Date]],'Report_Okun''s_Law'!$A$4:$D$308,2,FALSE)</f>
        <v>1.2295432196469607</v>
      </c>
      <c r="C128" s="41">
        <f>+VLOOKUP(Table_Okun_Law_Level[[#This Row],[Date]],'Report_Okun''s_Law'!$A$4:$D$308,3,FALSE)</f>
        <v>-1.4509175637461125</v>
      </c>
      <c r="E128" s="10">
        <v>29768</v>
      </c>
      <c r="F128" s="41">
        <f>+VLOOKUP(Table_Okun_Law_Difference[[#This Row],[Date]],'Report_Okun''s_Law'!$A$4:$E$308,5,FALSE)</f>
        <v>0</v>
      </c>
      <c r="G128" s="43">
        <f>+VLOOKUP(Table_Okun_Law_Difference[[#This Row],[Date]],'Report_Okun''s_Law'!$A$4:$D$308,4,FALSE)</f>
        <v>2.295919414315291</v>
      </c>
    </row>
    <row r="129" spans="1:7" x14ac:dyDescent="0.2">
      <c r="A129" s="10">
        <v>29860</v>
      </c>
      <c r="B129" s="41">
        <f>+VLOOKUP(Table_Okun_Law_Level[[#This Row],[Date]],'Report_Okun''s_Law'!$A$4:$D$308,2,FALSE)</f>
        <v>2.0384385166679992</v>
      </c>
      <c r="C129" s="41">
        <f>+VLOOKUP(Table_Okun_Law_Level[[#This Row],[Date]],'Report_Okun''s_Law'!$A$4:$D$308,3,FALSE)</f>
        <v>-3.1824504367297113</v>
      </c>
      <c r="E129" s="10">
        <v>29860</v>
      </c>
      <c r="F129" s="41">
        <f>+VLOOKUP(Table_Okun_Law_Difference[[#This Row],[Date]],'Report_Okun''s_Law'!$A$4:$E$308,5,FALSE)</f>
        <v>0.79999999999999893</v>
      </c>
      <c r="G129" s="43">
        <f>+VLOOKUP(Table_Okun_Law_Difference[[#This Row],[Date]],'Report_Okun''s_Law'!$A$4:$D$308,4,FALSE)</f>
        <v>-7.0452809878364846</v>
      </c>
    </row>
    <row r="130" spans="1:7" x14ac:dyDescent="0.2">
      <c r="A130" s="10">
        <v>29952</v>
      </c>
      <c r="B130" s="41">
        <f>+VLOOKUP(Table_Okun_Law_Level[[#This Row],[Date]],'Report_Okun''s_Law'!$A$4:$D$308,2,FALSE)</f>
        <v>2.6473915575955509</v>
      </c>
      <c r="C130" s="41">
        <f>+VLOOKUP(Table_Okun_Law_Level[[#This Row],[Date]],'Report_Okun''s_Law'!$A$4:$D$308,3,FALSE)</f>
        <v>-5.3533504059193877</v>
      </c>
      <c r="E130" s="10">
        <v>29952</v>
      </c>
      <c r="F130" s="41">
        <f>+VLOOKUP(Table_Okun_Law_Difference[[#This Row],[Date]],'Report_Okun''s_Law'!$A$4:$E$308,5,FALSE)</f>
        <v>0.60000000000000142</v>
      </c>
      <c r="G130" s="43">
        <f>+VLOOKUP(Table_Okun_Law_Difference[[#This Row],[Date]],'Report_Okun''s_Law'!$A$4:$D$308,4,FALSE)</f>
        <v>-8.947546625537079</v>
      </c>
    </row>
    <row r="131" spans="1:7" x14ac:dyDescent="0.2">
      <c r="A131" s="10">
        <v>30042</v>
      </c>
      <c r="B131" s="41">
        <f>+VLOOKUP(Table_Okun_Law_Level[[#This Row],[Date]],'Report_Okun''s_Law'!$A$4:$D$308,2,FALSE)</f>
        <v>3.2564149147214003</v>
      </c>
      <c r="C131" s="41">
        <f>+VLOOKUP(Table_Okun_Law_Level[[#This Row],[Date]],'Report_Okun''s_Law'!$A$4:$D$308,3,FALSE)</f>
        <v>-5.5994166786223154</v>
      </c>
      <c r="E131" s="10">
        <v>30042</v>
      </c>
      <c r="F131" s="41">
        <f>+VLOOKUP(Table_Okun_Law_Difference[[#This Row],[Date]],'Report_Okun''s_Law'!$A$4:$E$308,5,FALSE)</f>
        <v>0.59999999999999964</v>
      </c>
      <c r="G131" s="43">
        <f>+VLOOKUP(Table_Okun_Law_Difference[[#This Row],[Date]],'Report_Okun''s_Law'!$A$4:$D$308,4,FALSE)</f>
        <v>-1.1031942833691815</v>
      </c>
    </row>
    <row r="132" spans="1:7" x14ac:dyDescent="0.2">
      <c r="A132" s="10">
        <v>30133</v>
      </c>
      <c r="B132" s="41">
        <f>+VLOOKUP(Table_Okun_Law_Level[[#This Row],[Date]],'Report_Okun''s_Law'!$A$4:$D$308,2,FALSE)</f>
        <v>3.7655219151531805</v>
      </c>
      <c r="C132" s="41">
        <f>+VLOOKUP(Table_Okun_Law_Level[[#This Row],[Date]],'Report_Okun''s_Law'!$A$4:$D$308,3,FALSE)</f>
        <v>-6.6404264802608086</v>
      </c>
      <c r="E132" s="10">
        <v>30133</v>
      </c>
      <c r="F132" s="41">
        <f>+VLOOKUP(Table_Okun_Law_Difference[[#This Row],[Date]],'Report_Okun''s_Law'!$A$4:$E$308,5,FALSE)</f>
        <v>0.5</v>
      </c>
      <c r="G132" s="43">
        <f>+VLOOKUP(Table_Okun_Law_Difference[[#This Row],[Date]],'Report_Okun''s_Law'!$A$4:$D$308,4,FALSE)</f>
        <v>-4.446099192604601</v>
      </c>
    </row>
    <row r="133" spans="1:7" x14ac:dyDescent="0.2">
      <c r="A133" s="10">
        <v>30225</v>
      </c>
      <c r="B133" s="41">
        <f>+VLOOKUP(Table_Okun_Law_Level[[#This Row],[Date]],'Report_Okun''s_Law'!$A$4:$D$308,2,FALSE)</f>
        <v>4.5747266056390492</v>
      </c>
      <c r="C133" s="41">
        <f>+VLOOKUP(Table_Okun_Law_Level[[#This Row],[Date]],'Report_Okun''s_Law'!$A$4:$D$308,3,FALSE)</f>
        <v>-7.290323312738078</v>
      </c>
      <c r="E133" s="10">
        <v>30225</v>
      </c>
      <c r="F133" s="41">
        <f>+VLOOKUP(Table_Okun_Law_Difference[[#This Row],[Date]],'Report_Okun''s_Law'!$A$4:$E$308,5,FALSE)</f>
        <v>0.79999999999999893</v>
      </c>
      <c r="G133" s="43">
        <f>+VLOOKUP(Table_Okun_Law_Difference[[#This Row],[Date]],'Report_Okun''s_Law'!$A$4:$D$308,4,FALSE)</f>
        <v>-2.7982996446729747</v>
      </c>
    </row>
    <row r="134" spans="1:7" x14ac:dyDescent="0.2">
      <c r="A134" s="10">
        <v>30317</v>
      </c>
      <c r="B134" s="41">
        <f>+VLOOKUP(Table_Okun_Law_Level[[#This Row],[Date]],'Report_Okun''s_Law'!$A$4:$D$308,2,FALSE)</f>
        <v>4.284043726817</v>
      </c>
      <c r="C134" s="41">
        <f>+VLOOKUP(Table_Okun_Law_Level[[#This Row],[Date]],'Report_Okun''s_Law'!$A$4:$D$308,3,FALSE)</f>
        <v>-6.7524674969092864</v>
      </c>
      <c r="E134" s="10">
        <v>30317</v>
      </c>
      <c r="F134" s="41">
        <f>+VLOOKUP(Table_Okun_Law_Difference[[#This Row],[Date]],'Report_Okun''s_Law'!$A$4:$E$308,5,FALSE)</f>
        <v>-0.29999999999999893</v>
      </c>
      <c r="G134" s="43">
        <f>+VLOOKUP(Table_Okun_Law_Difference[[#This Row],[Date]],'Report_Okun''s_Law'!$A$4:$D$308,4,FALSE)</f>
        <v>2.4340307307330455</v>
      </c>
    </row>
    <row r="135" spans="1:7" x14ac:dyDescent="0.2">
      <c r="A135" s="10">
        <v>30407</v>
      </c>
      <c r="B135" s="41">
        <f>+VLOOKUP(Table_Okun_Law_Level[[#This Row],[Date]],'Report_Okun''s_Law'!$A$4:$D$308,2,FALSE)</f>
        <v>3.9934886948372696</v>
      </c>
      <c r="C135" s="41">
        <f>+VLOOKUP(Table_Okun_Law_Level[[#This Row],[Date]],'Report_Okun''s_Law'!$A$4:$D$308,3,FALSE)</f>
        <v>-5.3334755512822962</v>
      </c>
      <c r="E135" s="10">
        <v>30407</v>
      </c>
      <c r="F135" s="41">
        <f>+VLOOKUP(Table_Okun_Law_Difference[[#This Row],[Date]],'Report_Okun''s_Law'!$A$4:$E$308,5,FALSE)</f>
        <v>-0.30000000000000071</v>
      </c>
      <c r="G135" s="43">
        <f>+VLOOKUP(Table_Okun_Law_Difference[[#This Row],[Date]],'Report_Okun''s_Law'!$A$4:$D$308,4,FALSE)</f>
        <v>6.3968630354010267</v>
      </c>
    </row>
    <row r="136" spans="1:7" x14ac:dyDescent="0.2">
      <c r="A136" s="10">
        <v>30498</v>
      </c>
      <c r="B136" s="41">
        <f>+VLOOKUP(Table_Okun_Law_Level[[#This Row],[Date]],'Report_Okun''s_Law'!$A$4:$D$308,2,FALSE)</f>
        <v>3.3030775896726308</v>
      </c>
      <c r="C136" s="41">
        <f>+VLOOKUP(Table_Okun_Law_Level[[#This Row],[Date]],'Report_Okun''s_Law'!$A$4:$D$308,3,FALSE)</f>
        <v>-4.1664636353347611</v>
      </c>
      <c r="E136" s="10">
        <v>30498</v>
      </c>
      <c r="F136" s="41">
        <f>+VLOOKUP(Table_Okun_Law_Difference[[#This Row],[Date]],'Report_Okun''s_Law'!$A$4:$E$308,5,FALSE)</f>
        <v>-0.69999999999999929</v>
      </c>
      <c r="G136" s="43">
        <f>+VLOOKUP(Table_Okun_Law_Difference[[#This Row],[Date]],'Report_Okun''s_Law'!$A$4:$D$308,4,FALSE)</f>
        <v>5.1380022187423133</v>
      </c>
    </row>
    <row r="137" spans="1:7" x14ac:dyDescent="0.2">
      <c r="A137" s="10">
        <v>30590</v>
      </c>
      <c r="B137" s="41">
        <f>+VLOOKUP(Table_Okun_Law_Level[[#This Row],[Date]],'Report_Okun''s_Law'!$A$4:$D$308,2,FALSE)</f>
        <v>2.4128271504130501</v>
      </c>
      <c r="C137" s="41">
        <f>+VLOOKUP(Table_Okun_Law_Level[[#This Row],[Date]],'Report_Okun''s_Law'!$A$4:$D$308,3,FALSE)</f>
        <v>-2.9270168952549636</v>
      </c>
      <c r="E137" s="10">
        <v>30590</v>
      </c>
      <c r="F137" s="41">
        <f>+VLOOKUP(Table_Okun_Law_Difference[[#This Row],[Date]],'Report_Okun''s_Law'!$A$4:$E$308,5,FALSE)</f>
        <v>-0.90000000000000036</v>
      </c>
      <c r="G137" s="43">
        <f>+VLOOKUP(Table_Okun_Law_Difference[[#This Row],[Date]],'Report_Okun''s_Law'!$A$4:$D$308,4,FALSE)</f>
        <v>5.432142646943908</v>
      </c>
    </row>
    <row r="138" spans="1:7" x14ac:dyDescent="0.2">
      <c r="A138" s="10">
        <v>30682</v>
      </c>
      <c r="B138" s="41">
        <f>+VLOOKUP(Table_Okun_Law_Level[[#This Row],[Date]],'Report_Okun''s_Law'!$A$4:$D$308,2,FALSE)</f>
        <v>1.8227547785487204</v>
      </c>
      <c r="C138" s="41">
        <f>+VLOOKUP(Table_Okun_Law_Level[[#This Row],[Date]],'Report_Okun''s_Law'!$A$4:$D$308,3,FALSE)</f>
        <v>-1.8239394310368362</v>
      </c>
      <c r="E138" s="10">
        <v>30682</v>
      </c>
      <c r="F138" s="41">
        <f>+VLOOKUP(Table_Okun_Law_Difference[[#This Row],[Date]],'Report_Okun''s_Law'!$A$4:$E$308,5,FALSE)</f>
        <v>-0.59999999999999964</v>
      </c>
      <c r="G138" s="43">
        <f>+VLOOKUP(Table_Okun_Law_Difference[[#This Row],[Date]],'Report_Okun''s_Law'!$A$4:$D$308,4,FALSE)</f>
        <v>4.8234691386136932</v>
      </c>
    </row>
    <row r="139" spans="1:7" x14ac:dyDescent="0.2">
      <c r="A139" s="10">
        <v>30773</v>
      </c>
      <c r="B139" s="41">
        <f>+VLOOKUP(Table_Okun_Law_Level[[#This Row],[Date]],'Report_Okun''s_Law'!$A$4:$D$308,2,FALSE)</f>
        <v>1.3328785507213503</v>
      </c>
      <c r="C139" s="41">
        <f>+VLOOKUP(Table_Okun_Law_Level[[#This Row],[Date]],'Report_Okun''s_Law'!$A$4:$D$308,3,FALSE)</f>
        <v>-0.95355934239934603</v>
      </c>
      <c r="E139" s="10">
        <v>30773</v>
      </c>
      <c r="F139" s="41">
        <f>+VLOOKUP(Table_Okun_Law_Difference[[#This Row],[Date]],'Report_Okun''s_Law'!$A$4:$E$308,5,FALSE)</f>
        <v>-0.5</v>
      </c>
      <c r="G139" s="43">
        <f>+VLOOKUP(Table_Okun_Law_Difference[[#This Row],[Date]],'Report_Okun''s_Law'!$A$4:$D$308,4,FALSE)</f>
        <v>3.7227758362304009</v>
      </c>
    </row>
    <row r="140" spans="1:7" x14ac:dyDescent="0.2">
      <c r="A140" s="10">
        <v>30864</v>
      </c>
      <c r="B140" s="41">
        <f>+VLOOKUP(Table_Okun_Law_Level[[#This Row],[Date]],'Report_Okun''s_Law'!$A$4:$D$308,2,FALSE)</f>
        <v>1.3432172426670901</v>
      </c>
      <c r="C140" s="41">
        <f>+VLOOKUP(Table_Okun_Law_Level[[#This Row],[Date]],'Report_Okun''s_Law'!$A$4:$D$308,3,FALSE)</f>
        <v>-0.83975465401618932</v>
      </c>
      <c r="E140" s="10">
        <v>30864</v>
      </c>
      <c r="F140" s="41">
        <f>+VLOOKUP(Table_Okun_Law_Difference[[#This Row],[Date]],'Report_Okun''s_Law'!$A$4:$E$308,5,FALSE)</f>
        <v>0</v>
      </c>
      <c r="G140" s="43">
        <f>+VLOOKUP(Table_Okun_Law_Difference[[#This Row],[Date]],'Report_Okun''s_Law'!$A$4:$D$308,4,FALSE)</f>
        <v>0.46405462415023058</v>
      </c>
    </row>
    <row r="141" spans="1:7" x14ac:dyDescent="0.2">
      <c r="A141" s="10">
        <v>30956</v>
      </c>
      <c r="B141" s="41">
        <f>+VLOOKUP(Table_Okun_Law_Level[[#This Row],[Date]],'Report_Okun''s_Law'!$A$4:$D$308,2,FALSE)</f>
        <v>1.2537903660566094</v>
      </c>
      <c r="C141" s="41">
        <f>+VLOOKUP(Table_Okun_Law_Level[[#This Row],[Date]],'Report_Okun''s_Law'!$A$4:$D$308,3,FALSE)</f>
        <v>-0.87733112858978668</v>
      </c>
      <c r="E141" s="10">
        <v>30956</v>
      </c>
      <c r="F141" s="41">
        <f>+VLOOKUP(Table_Okun_Law_Difference[[#This Row],[Date]],'Report_Okun''s_Law'!$A$4:$E$308,5,FALSE)</f>
        <v>-0.10000000000000053</v>
      </c>
      <c r="G141" s="43">
        <f>+VLOOKUP(Table_Okun_Law_Difference[[#This Row],[Date]],'Report_Okun''s_Law'!$A$4:$D$308,4,FALSE)</f>
        <v>-0.18049884757493118</v>
      </c>
    </row>
    <row r="142" spans="1:7" x14ac:dyDescent="0.2">
      <c r="A142" s="10">
        <v>31048</v>
      </c>
      <c r="B142" s="41">
        <f>+VLOOKUP(Table_Okun_Law_Level[[#This Row],[Date]],'Report_Okun''s_Law'!$A$4:$D$308,2,FALSE)</f>
        <v>1.1646182196178199</v>
      </c>
      <c r="C142" s="41">
        <f>+VLOOKUP(Table_Okun_Law_Level[[#This Row],[Date]],'Report_Okun''s_Law'!$A$4:$D$308,3,FALSE)</f>
        <v>-0.77100886416542336</v>
      </c>
      <c r="E142" s="10">
        <v>31048</v>
      </c>
      <c r="F142" s="41">
        <f>+VLOOKUP(Table_Okun_Law_Difference[[#This Row],[Date]],'Report_Okun''s_Law'!$A$4:$E$308,5,FALSE)</f>
        <v>-9.9999999999999645E-2</v>
      </c>
      <c r="G142" s="43">
        <f>+VLOOKUP(Table_Okun_Law_Difference[[#This Row],[Date]],'Report_Okun''s_Law'!$A$4:$D$308,4,FALSE)</f>
        <v>0.41211611539898252</v>
      </c>
    </row>
    <row r="143" spans="1:7" x14ac:dyDescent="0.2">
      <c r="A143" s="10">
        <v>31138</v>
      </c>
      <c r="B143" s="41">
        <f>+VLOOKUP(Table_Okun_Law_Level[[#This Row],[Date]],'Report_Okun''s_Law'!$A$4:$D$308,2,FALSE)</f>
        <v>1.2757217620015497</v>
      </c>
      <c r="C143" s="41">
        <f>+VLOOKUP(Table_Okun_Law_Level[[#This Row],[Date]],'Report_Okun''s_Law'!$A$4:$D$308,3,FALSE)</f>
        <v>-0.75032773225853777</v>
      </c>
      <c r="E143" s="10">
        <v>31138</v>
      </c>
      <c r="F143" s="41">
        <f>+VLOOKUP(Table_Okun_Law_Difference[[#This Row],[Date]],'Report_Okun''s_Law'!$A$4:$E$308,5,FALSE)</f>
        <v>9.9999999999999645E-2</v>
      </c>
      <c r="G143" s="43">
        <f>+VLOOKUP(Table_Okun_Law_Difference[[#This Row],[Date]],'Report_Okun''s_Law'!$A$4:$D$308,4,FALSE)</f>
        <v>0.11761549683623995</v>
      </c>
    </row>
    <row r="144" spans="1:7" x14ac:dyDescent="0.2">
      <c r="A144" s="10">
        <v>31229</v>
      </c>
      <c r="B144" s="41">
        <f>+VLOOKUP(Table_Okun_Law_Level[[#This Row],[Date]],'Report_Okun''s_Law'!$A$4:$D$308,2,FALSE)</f>
        <v>1.1871219201192504</v>
      </c>
      <c r="C144" s="41">
        <f>+VLOOKUP(Table_Okun_Law_Level[[#This Row],[Date]],'Report_Okun''s_Law'!$A$4:$D$308,3,FALSE)</f>
        <v>-8.9090997289875684E-2</v>
      </c>
      <c r="E144" s="10">
        <v>31229</v>
      </c>
      <c r="F144" s="41">
        <f>+VLOOKUP(Table_Okun_Law_Difference[[#This Row],[Date]],'Report_Okun''s_Law'!$A$4:$E$308,5,FALSE)</f>
        <v>-9.9999999999999645E-2</v>
      </c>
      <c r="G144" s="43">
        <f>+VLOOKUP(Table_Okun_Law_Difference[[#This Row],[Date]],'Report_Okun''s_Law'!$A$4:$D$308,4,FALSE)</f>
        <v>2.8345043561577796</v>
      </c>
    </row>
    <row r="145" spans="1:7" x14ac:dyDescent="0.2">
      <c r="A145" s="10">
        <v>31321</v>
      </c>
      <c r="B145" s="41">
        <f>+VLOOKUP(Table_Okun_Law_Level[[#This Row],[Date]],'Report_Okun''s_Law'!$A$4:$D$308,2,FALSE)</f>
        <v>0.99883776325023987</v>
      </c>
      <c r="C145" s="41">
        <f>+VLOOKUP(Table_Okun_Law_Level[[#This Row],[Date]],'Report_Okun''s_Law'!$A$4:$D$308,3,FALSE)</f>
        <v>-0.19352990898343636</v>
      </c>
      <c r="E145" s="10">
        <v>31321</v>
      </c>
      <c r="F145" s="41">
        <f>+VLOOKUP(Table_Okun_Law_Difference[[#This Row],[Date]],'Report_Okun''s_Law'!$A$4:$E$308,5,FALSE)</f>
        <v>-0.20000000000000018</v>
      </c>
      <c r="G145" s="43">
        <f>+VLOOKUP(Table_Okun_Law_Difference[[#This Row],[Date]],'Report_Okun''s_Law'!$A$4:$D$308,4,FALSE)</f>
        <v>-0.43895395444133722</v>
      </c>
    </row>
    <row r="146" spans="1:7" x14ac:dyDescent="0.2">
      <c r="A146" s="10">
        <v>31413</v>
      </c>
      <c r="B146" s="41">
        <f>+VLOOKUP(Table_Okun_Law_Level[[#This Row],[Date]],'Report_Okun''s_Law'!$A$4:$D$308,2,FALSE)</f>
        <v>1.0108835851578597</v>
      </c>
      <c r="C146" s="41">
        <f>+VLOOKUP(Table_Okun_Law_Level[[#This Row],[Date]],'Report_Okun''s_Law'!$A$4:$D$308,3,FALSE)</f>
        <v>-0.10049462509384988</v>
      </c>
      <c r="E146" s="10">
        <v>31413</v>
      </c>
      <c r="F146" s="41">
        <f>+VLOOKUP(Table_Okun_Law_Difference[[#This Row],[Date]],'Report_Okun''s_Law'!$A$4:$E$308,5,FALSE)</f>
        <v>0</v>
      </c>
      <c r="G146" s="43">
        <f>+VLOOKUP(Table_Okun_Law_Difference[[#This Row],[Date]],'Report_Okun''s_Law'!$A$4:$D$308,4,FALSE)</f>
        <v>0.39845524239896157</v>
      </c>
    </row>
    <row r="147" spans="1:7" x14ac:dyDescent="0.2">
      <c r="A147" s="10">
        <v>31503</v>
      </c>
      <c r="B147" s="41">
        <f>+VLOOKUP(Table_Okun_Law_Level[[#This Row],[Date]],'Report_Okun''s_Law'!$A$4:$D$308,2,FALSE)</f>
        <v>1.22326557505626</v>
      </c>
      <c r="C147" s="41">
        <f>+VLOOKUP(Table_Okun_Law_Level[[#This Row],[Date]],'Report_Okun''s_Law'!$A$4:$D$308,3,FALSE)</f>
        <v>-0.47666936617045685</v>
      </c>
      <c r="E147" s="10">
        <v>31503</v>
      </c>
      <c r="F147" s="41">
        <f>+VLOOKUP(Table_Okun_Law_Difference[[#This Row],[Date]],'Report_Okun''s_Law'!$A$4:$E$308,5,FALSE)</f>
        <v>0.20000000000000018</v>
      </c>
      <c r="G147" s="43">
        <f>+VLOOKUP(Table_Okun_Law_Difference[[#This Row],[Date]],'Report_Okun''s_Law'!$A$4:$D$308,4,FALSE)</f>
        <v>-1.5614598929863293</v>
      </c>
    </row>
    <row r="148" spans="1:7" x14ac:dyDescent="0.2">
      <c r="A148" s="10">
        <v>31594</v>
      </c>
      <c r="B148" s="41">
        <f>+VLOOKUP(Table_Okun_Law_Level[[#This Row],[Date]],'Report_Okun''s_Law'!$A$4:$D$308,2,FALSE)</f>
        <v>1.0359824769146604</v>
      </c>
      <c r="C148" s="41">
        <f>+VLOOKUP(Table_Okun_Law_Level[[#This Row],[Date]],'Report_Okun''s_Law'!$A$4:$D$308,3,FALSE)</f>
        <v>-0.34567937894047773</v>
      </c>
      <c r="E148" s="10">
        <v>31594</v>
      </c>
      <c r="F148" s="41">
        <f>+VLOOKUP(Table_Okun_Law_Difference[[#This Row],[Date]],'Report_Okun''s_Law'!$A$4:$E$308,5,FALSE)</f>
        <v>-0.20000000000000018</v>
      </c>
      <c r="G148" s="43">
        <f>+VLOOKUP(Table_Okun_Law_Difference[[#This Row],[Date]],'Report_Okun''s_Law'!$A$4:$D$308,4,FALSE)</f>
        <v>0.56317581092607183</v>
      </c>
    </row>
    <row r="149" spans="1:7" x14ac:dyDescent="0.2">
      <c r="A149" s="10">
        <v>31686</v>
      </c>
      <c r="B149" s="41">
        <f>+VLOOKUP(Table_Okun_Law_Level[[#This Row],[Date]],'Report_Okun''s_Law'!$A$4:$D$308,2,FALSE)</f>
        <v>0.84902668861411001</v>
      </c>
      <c r="C149" s="41">
        <f>+VLOOKUP(Table_Okun_Law_Level[[#This Row],[Date]],'Report_Okun''s_Law'!$A$4:$D$308,3,FALSE)</f>
        <v>-0.62311688477247884</v>
      </c>
      <c r="E149" s="10">
        <v>31686</v>
      </c>
      <c r="F149" s="41">
        <f>+VLOOKUP(Table_Okun_Law_Difference[[#This Row],[Date]],'Report_Okun''s_Law'!$A$4:$E$308,5,FALSE)</f>
        <v>-0.20000000000000018</v>
      </c>
      <c r="G149" s="43">
        <f>+VLOOKUP(Table_Okun_Law_Difference[[#This Row],[Date]],'Report_Okun''s_Law'!$A$4:$D$308,4,FALSE)</f>
        <v>-1.1085444752474878</v>
      </c>
    </row>
    <row r="150" spans="1:7" x14ac:dyDescent="0.2">
      <c r="A150" s="10">
        <v>31778</v>
      </c>
      <c r="B150" s="41">
        <f>+VLOOKUP(Table_Okun_Law_Level[[#This Row],[Date]],'Report_Okun''s_Law'!$A$4:$D$308,2,FALSE)</f>
        <v>0.66238567305816964</v>
      </c>
      <c r="C150" s="41">
        <f>+VLOOKUP(Table_Okun_Law_Level[[#This Row],[Date]],'Report_Okun''s_Law'!$A$4:$D$308,3,FALSE)</f>
        <v>-0.6885239488747863</v>
      </c>
      <c r="E150" s="10">
        <v>31778</v>
      </c>
      <c r="F150" s="41">
        <f>+VLOOKUP(Table_Okun_Law_Difference[[#This Row],[Date]],'Report_Okun''s_Law'!$A$4:$E$308,5,FALSE)</f>
        <v>-0.20000000000000018</v>
      </c>
      <c r="G150" s="43">
        <f>+VLOOKUP(Table_Okun_Law_Difference[[#This Row],[Date]],'Report_Okun''s_Law'!$A$4:$D$308,4,FALSE)</f>
        <v>-0.27217843367593186</v>
      </c>
    </row>
    <row r="151" spans="1:7" x14ac:dyDescent="0.2">
      <c r="A151" s="10">
        <v>31868</v>
      </c>
      <c r="B151" s="41">
        <f>+VLOOKUP(Table_Okun_Law_Level[[#This Row],[Date]],'Report_Okun''s_Law'!$A$4:$D$308,2,FALSE)</f>
        <v>0.37604344580447968</v>
      </c>
      <c r="C151" s="41">
        <f>+VLOOKUP(Table_Okun_Law_Level[[#This Row],[Date]],'Report_Okun''s_Law'!$A$4:$D$308,3,FALSE)</f>
        <v>-0.40806505361448142</v>
      </c>
      <c r="E151" s="10">
        <v>31868</v>
      </c>
      <c r="F151" s="41">
        <f>+VLOOKUP(Table_Okun_Law_Difference[[#This Row],[Date]],'Report_Okun''s_Law'!$A$4:$E$308,5,FALSE)</f>
        <v>-0.29999999999999982</v>
      </c>
      <c r="G151" s="43">
        <f>+VLOOKUP(Table_Okun_Law_Difference[[#This Row],[Date]],'Report_Okun''s_Law'!$A$4:$D$308,4,FALSE)</f>
        <v>1.1878845380785394</v>
      </c>
    </row>
    <row r="152" spans="1:7" x14ac:dyDescent="0.2">
      <c r="A152" s="10">
        <v>31959</v>
      </c>
      <c r="B152" s="41">
        <f>+VLOOKUP(Table_Okun_Law_Level[[#This Row],[Date]],'Report_Okun''s_Law'!$A$4:$D$308,2,FALSE)</f>
        <v>8.9981963822659772E-2</v>
      </c>
      <c r="C152" s="41">
        <f>+VLOOKUP(Table_Okun_Law_Level[[#This Row],[Date]],'Report_Okun''s_Law'!$A$4:$D$308,3,FALSE)</f>
        <v>-0.32075201070332904</v>
      </c>
      <c r="E152" s="10">
        <v>31959</v>
      </c>
      <c r="F152" s="41">
        <f>+VLOOKUP(Table_Okun_Law_Difference[[#This Row],[Date]],'Report_Okun''s_Law'!$A$4:$E$308,5,FALSE)</f>
        <v>-0.29999999999999982</v>
      </c>
      <c r="G152" s="43">
        <f>+VLOOKUP(Table_Okun_Law_Difference[[#This Row],[Date]],'Report_Okun''s_Law'!$A$4:$D$308,4,FALSE)</f>
        <v>0.34811891188915833</v>
      </c>
    </row>
    <row r="153" spans="1:7" x14ac:dyDescent="0.2">
      <c r="A153" s="10">
        <v>32051</v>
      </c>
      <c r="B153" s="41">
        <f>+VLOOKUP(Table_Okun_Law_Level[[#This Row],[Date]],'Report_Okun''s_Law'!$A$4:$D$308,2,FALSE)</f>
        <v>-9.5817685945069897E-2</v>
      </c>
      <c r="C153" s="41">
        <f>+VLOOKUP(Table_Okun_Law_Level[[#This Row],[Date]],'Report_Okun''s_Law'!$A$4:$D$308,3,FALSE)</f>
        <v>0.61298344002616023</v>
      </c>
      <c r="E153" s="10">
        <v>32051</v>
      </c>
      <c r="F153" s="41">
        <f>+VLOOKUP(Table_Okun_Law_Difference[[#This Row],[Date]],'Report_Okun''s_Law'!$A$4:$E$308,5,FALSE)</f>
        <v>-0.20000000000000018</v>
      </c>
      <c r="G153" s="43">
        <f>+VLOOKUP(Table_Okun_Law_Difference[[#This Row],[Date]],'Report_Okun''s_Law'!$A$4:$D$308,4,FALSE)</f>
        <v>3.8720612875885845</v>
      </c>
    </row>
    <row r="154" spans="1:7" x14ac:dyDescent="0.2">
      <c r="A154" s="10">
        <v>32143</v>
      </c>
      <c r="B154" s="41">
        <f>+VLOOKUP(Table_Okun_Law_Level[[#This Row],[Date]],'Report_Okun''s_Law'!$A$4:$D$308,2,FALSE)</f>
        <v>-0.18137433670584979</v>
      </c>
      <c r="C154" s="41">
        <f>+VLOOKUP(Table_Okun_Law_Level[[#This Row],[Date]],'Report_Okun''s_Law'!$A$4:$D$308,3,FALSE)</f>
        <v>0.37077269103529265</v>
      </c>
      <c r="E154" s="10">
        <v>32143</v>
      </c>
      <c r="F154" s="41">
        <f>+VLOOKUP(Table_Okun_Law_Difference[[#This Row],[Date]],'Report_Okun''s_Law'!$A$4:$E$308,5,FALSE)</f>
        <v>-9.9999999999999645E-2</v>
      </c>
      <c r="G154" s="43">
        <f>+VLOOKUP(Table_Okun_Law_Difference[[#This Row],[Date]],'Report_Okun''s_Law'!$A$4:$D$308,4,FALSE)</f>
        <v>-0.97256452542890015</v>
      </c>
    </row>
    <row r="155" spans="1:7" x14ac:dyDescent="0.2">
      <c r="A155" s="10">
        <v>32234</v>
      </c>
      <c r="B155" s="41">
        <f>+VLOOKUP(Table_Okun_Law_Level[[#This Row],[Date]],'Report_Okun''s_Law'!$A$4:$D$308,2,FALSE)</f>
        <v>-0.36670604279110997</v>
      </c>
      <c r="C155" s="41">
        <f>+VLOOKUP(Table_Okun_Law_Level[[#This Row],[Date]],'Report_Okun''s_Law'!$A$4:$D$308,3,FALSE)</f>
        <v>0.93223945679226095</v>
      </c>
      <c r="E155" s="10">
        <v>32234</v>
      </c>
      <c r="F155" s="41">
        <f>+VLOOKUP(Table_Okun_Law_Difference[[#This Row],[Date]],'Report_Okun''s_Law'!$A$4:$E$308,5,FALSE)</f>
        <v>-0.20000000000000018</v>
      </c>
      <c r="G155" s="43">
        <f>+VLOOKUP(Table_Okun_Law_Difference[[#This Row],[Date]],'Report_Okun''s_Law'!$A$4:$D$308,4,FALSE)</f>
        <v>2.3642741821412416</v>
      </c>
    </row>
    <row r="156" spans="1:7" x14ac:dyDescent="0.2">
      <c r="A156" s="10">
        <v>32325</v>
      </c>
      <c r="B156" s="41">
        <f>+VLOOKUP(Table_Okun_Law_Level[[#This Row],[Date]],'Report_Okun''s_Law'!$A$4:$D$308,2,FALSE)</f>
        <v>-0.35182962387882988</v>
      </c>
      <c r="C156" s="41">
        <f>+VLOOKUP(Table_Okun_Law_Level[[#This Row],[Date]],'Report_Okun''s_Law'!$A$4:$D$308,3,FALSE)</f>
        <v>0.77945722919885441</v>
      </c>
      <c r="E156" s="10">
        <v>32325</v>
      </c>
      <c r="F156" s="41">
        <f>+VLOOKUP(Table_Okun_Law_Difference[[#This Row],[Date]],'Report_Okun''s_Law'!$A$4:$E$308,5,FALSE)</f>
        <v>0</v>
      </c>
      <c r="G156" s="43">
        <f>+VLOOKUP(Table_Okun_Law_Difference[[#This Row],[Date]],'Report_Okun''s_Law'!$A$4:$D$308,4,FALSE)</f>
        <v>-0.58671481603163267</v>
      </c>
    </row>
    <row r="157" spans="1:7" x14ac:dyDescent="0.2">
      <c r="A157" s="10">
        <v>32417</v>
      </c>
      <c r="B157" s="41">
        <f>+VLOOKUP(Table_Okun_Law_Level[[#This Row],[Date]],'Report_Okun''s_Law'!$A$4:$D$308,2,FALSE)</f>
        <v>-0.5367604319052699</v>
      </c>
      <c r="C157" s="41">
        <f>+VLOOKUP(Table_Okun_Law_Level[[#This Row],[Date]],'Report_Okun''s_Law'!$A$4:$D$308,3,FALSE)</f>
        <v>1.3798861563137033</v>
      </c>
      <c r="E157" s="10">
        <v>32417</v>
      </c>
      <c r="F157" s="41">
        <f>+VLOOKUP(Table_Okun_Law_Difference[[#This Row],[Date]],'Report_Okun''s_Law'!$A$4:$E$308,5,FALSE)</f>
        <v>-0.20000000000000018</v>
      </c>
      <c r="G157" s="43">
        <f>+VLOOKUP(Table_Okun_Law_Difference[[#This Row],[Date]],'Report_Okun''s_Law'!$A$4:$D$308,4,FALSE)</f>
        <v>2.4384339729985394</v>
      </c>
    </row>
    <row r="158" spans="1:7" x14ac:dyDescent="0.2">
      <c r="A158" s="10">
        <v>32509</v>
      </c>
      <c r="B158" s="41">
        <f>+VLOOKUP(Table_Okun_Law_Level[[#This Row],[Date]],'Report_Okun''s_Law'!$A$4:$D$308,2,FALSE)</f>
        <v>-0.62151231184453959</v>
      </c>
      <c r="C158" s="41">
        <f>+VLOOKUP(Table_Okun_Law_Level[[#This Row],[Date]],'Report_Okun''s_Law'!$A$4:$D$308,3,FALSE)</f>
        <v>1.6733779786002989</v>
      </c>
      <c r="E158" s="10">
        <v>32509</v>
      </c>
      <c r="F158" s="41">
        <f>+VLOOKUP(Table_Okun_Law_Difference[[#This Row],[Date]],'Report_Okun''s_Law'!$A$4:$E$308,5,FALSE)</f>
        <v>-9.9999999999999645E-2</v>
      </c>
      <c r="G158" s="43">
        <f>+VLOOKUP(Table_Okun_Law_Difference[[#This Row],[Date]],'Report_Okun''s_Law'!$A$4:$D$308,4,FALSE)</f>
        <v>1.16912901208633</v>
      </c>
    </row>
    <row r="159" spans="1:7" x14ac:dyDescent="0.2">
      <c r="A159" s="10">
        <v>32599</v>
      </c>
      <c r="B159" s="41">
        <f>+VLOOKUP(Table_Okun_Law_Level[[#This Row],[Date]],'Report_Okun''s_Law'!$A$4:$D$308,2,FALSE)</f>
        <v>-0.6060977223527102</v>
      </c>
      <c r="C159" s="41">
        <f>+VLOOKUP(Table_Okun_Law_Level[[#This Row],[Date]],'Report_Okun''s_Law'!$A$4:$D$308,3,FALSE)</f>
        <v>1.7205039343709982</v>
      </c>
      <c r="E159" s="10">
        <v>32599</v>
      </c>
      <c r="F159" s="41">
        <f>+VLOOKUP(Table_Okun_Law_Difference[[#This Row],[Date]],'Report_Okun''s_Law'!$A$4:$E$308,5,FALSE)</f>
        <v>0</v>
      </c>
      <c r="G159" s="43">
        <f>+VLOOKUP(Table_Okun_Law_Difference[[#This Row],[Date]],'Report_Okun''s_Law'!$A$4:$D$308,4,FALSE)</f>
        <v>0.20338840914485301</v>
      </c>
    </row>
    <row r="160" spans="1:7" x14ac:dyDescent="0.2">
      <c r="A160" s="10">
        <v>32690</v>
      </c>
      <c r="B160" s="41">
        <f>+VLOOKUP(Table_Okun_Law_Level[[#This Row],[Date]],'Report_Okun''s_Law'!$A$4:$D$308,2,FALSE)</f>
        <v>-0.5905279791928697</v>
      </c>
      <c r="C160" s="41">
        <f>+VLOOKUP(Table_Okun_Law_Level[[#This Row],[Date]],'Report_Okun''s_Law'!$A$4:$D$308,3,FALSE)</f>
        <v>1.7515949868881497</v>
      </c>
      <c r="E160" s="10">
        <v>32690</v>
      </c>
      <c r="F160" s="41">
        <f>+VLOOKUP(Table_Okun_Law_Difference[[#This Row],[Date]],'Report_Okun''s_Law'!$A$4:$E$308,5,FALSE)</f>
        <v>0</v>
      </c>
      <c r="G160" s="43">
        <f>+VLOOKUP(Table_Okun_Law_Difference[[#This Row],[Date]],'Report_Okun''s_Law'!$A$4:$D$308,4,FALSE)</f>
        <v>0.12980077929764811</v>
      </c>
    </row>
    <row r="161" spans="1:7" x14ac:dyDescent="0.2">
      <c r="A161" s="10">
        <v>32782</v>
      </c>
      <c r="B161" s="41">
        <f>+VLOOKUP(Table_Okun_Law_Level[[#This Row],[Date]],'Report_Okun''s_Law'!$A$4:$D$308,2,FALSE)</f>
        <v>-0.37481358284017929</v>
      </c>
      <c r="C161" s="41">
        <f>+VLOOKUP(Table_Okun_Law_Level[[#This Row],[Date]],'Report_Okun''s_Law'!$A$4:$D$308,3,FALSE)</f>
        <v>1.2395076767663715</v>
      </c>
      <c r="E161" s="10">
        <v>32782</v>
      </c>
      <c r="F161" s="41">
        <f>+VLOOKUP(Table_Okun_Law_Difference[[#This Row],[Date]],'Report_Okun''s_Law'!$A$4:$E$308,5,FALSE)</f>
        <v>0.20000000000000018</v>
      </c>
      <c r="G161" s="43">
        <f>+VLOOKUP(Table_Okun_Law_Difference[[#This Row],[Date]],'Report_Okun''s_Law'!$A$4:$D$308,4,FALSE)</f>
        <v>-2.0450396669083668</v>
      </c>
    </row>
    <row r="162" spans="1:7" x14ac:dyDescent="0.2">
      <c r="A162" s="10">
        <v>32874</v>
      </c>
      <c r="B162" s="41">
        <f>+VLOOKUP(Table_Okun_Law_Level[[#This Row],[Date]],'Report_Okun''s_Law'!$A$4:$D$308,2,FALSE)</f>
        <v>-0.45896459134208989</v>
      </c>
      <c r="C162" s="41">
        <f>+VLOOKUP(Table_Okun_Law_Level[[#This Row],[Date]],'Report_Okun''s_Law'!$A$4:$D$308,3,FALSE)</f>
        <v>1.6380505511419896</v>
      </c>
      <c r="E162" s="10">
        <v>32874</v>
      </c>
      <c r="F162" s="41">
        <f>+VLOOKUP(Table_Okun_Law_Difference[[#This Row],[Date]],'Report_Okun''s_Law'!$A$4:$E$308,5,FALSE)</f>
        <v>-0.10000000000000053</v>
      </c>
      <c r="G162" s="43">
        <f>+VLOOKUP(Table_Okun_Law_Difference[[#This Row],[Date]],'Report_Okun''s_Law'!$A$4:$D$308,4,FALSE)</f>
        <v>1.5848522882805991</v>
      </c>
    </row>
    <row r="163" spans="1:7" x14ac:dyDescent="0.2">
      <c r="A163" s="10">
        <v>32964</v>
      </c>
      <c r="B163" s="41">
        <f>+VLOOKUP(Table_Okun_Law_Level[[#This Row],[Date]],'Report_Okun''s_Law'!$A$4:$D$308,2,FALSE)</f>
        <v>-0.44299100013508053</v>
      </c>
      <c r="C163" s="41">
        <f>+VLOOKUP(Table_Okun_Law_Level[[#This Row],[Date]],'Report_Okun''s_Law'!$A$4:$D$308,3,FALSE)</f>
        <v>1.3094322361035804</v>
      </c>
      <c r="E163" s="10">
        <v>32964</v>
      </c>
      <c r="F163" s="41">
        <f>+VLOOKUP(Table_Okun_Law_Difference[[#This Row],[Date]],'Report_Okun''s_Law'!$A$4:$E$308,5,FALSE)</f>
        <v>0</v>
      </c>
      <c r="G163" s="43">
        <f>+VLOOKUP(Table_Okun_Law_Difference[[#This Row],[Date]],'Report_Okun''s_Law'!$A$4:$D$308,4,FALSE)</f>
        <v>-1.2826474195528972</v>
      </c>
    </row>
    <row r="164" spans="1:7" x14ac:dyDescent="0.2">
      <c r="A164" s="10">
        <v>33055</v>
      </c>
      <c r="B164" s="41">
        <f>+VLOOKUP(Table_Okun_Law_Level[[#This Row],[Date]],'Report_Okun''s_Law'!$A$4:$D$308,2,FALSE)</f>
        <v>-2.6903091933290213E-2</v>
      </c>
      <c r="C164" s="41">
        <f>+VLOOKUP(Table_Okun_Law_Level[[#This Row],[Date]],'Report_Okun''s_Law'!$A$4:$D$308,3,FALSE)</f>
        <v>0.69842769986818709</v>
      </c>
      <c r="E164" s="10">
        <v>33055</v>
      </c>
      <c r="F164" s="41">
        <f>+VLOOKUP(Table_Okun_Law_Difference[[#This Row],[Date]],'Report_Okun''s_Law'!$A$4:$E$308,5,FALSE)</f>
        <v>0.40000000000000036</v>
      </c>
      <c r="G164" s="43">
        <f>+VLOOKUP(Table_Okun_Law_Difference[[#This Row],[Date]],'Report_Okun''s_Law'!$A$4:$D$308,4,FALSE)</f>
        <v>-2.4223686174798535</v>
      </c>
    </row>
    <row r="165" spans="1:7" x14ac:dyDescent="0.2">
      <c r="A165" s="10">
        <v>33147</v>
      </c>
      <c r="B165" s="41">
        <f>+VLOOKUP(Table_Okun_Law_Level[[#This Row],[Date]],'Report_Okun''s_Law'!$A$4:$D$308,2,FALSE)</f>
        <v>0.3892882781078395</v>
      </c>
      <c r="C165" s="41">
        <f>+VLOOKUP(Table_Okun_Law_Level[[#This Row],[Date]],'Report_Okun''s_Law'!$A$4:$D$308,3,FALSE)</f>
        <v>-0.87217001670096828</v>
      </c>
      <c r="E165" s="10">
        <v>33147</v>
      </c>
      <c r="F165" s="41">
        <f>+VLOOKUP(Table_Okun_Law_Difference[[#This Row],[Date]],'Report_Okun''s_Law'!$A$4:$E$308,5,FALSE)</f>
        <v>0.39999999999999947</v>
      </c>
      <c r="G165" s="43">
        <f>+VLOOKUP(Table_Okun_Law_Difference[[#This Row],[Date]],'Report_Okun''s_Law'!$A$4:$D$308,4,FALSE)</f>
        <v>-6.2645677625694027</v>
      </c>
    </row>
    <row r="166" spans="1:7" x14ac:dyDescent="0.2">
      <c r="A166" s="10">
        <v>33239</v>
      </c>
      <c r="B166" s="41">
        <f>+VLOOKUP(Table_Okun_Law_Level[[#This Row],[Date]],'Report_Okun''s_Law'!$A$4:$D$308,2,FALSE)</f>
        <v>0.9055714940688393</v>
      </c>
      <c r="C166" s="41">
        <f>+VLOOKUP(Table_Okun_Law_Level[[#This Row],[Date]],'Report_Okun''s_Law'!$A$4:$D$308,3,FALSE)</f>
        <v>-1.9725936618470108</v>
      </c>
      <c r="E166" s="10">
        <v>33239</v>
      </c>
      <c r="F166" s="41">
        <f>+VLOOKUP(Table_Okun_Law_Difference[[#This Row],[Date]],'Report_Okun''s_Law'!$A$4:$E$308,5,FALSE)</f>
        <v>0.5</v>
      </c>
      <c r="G166" s="43">
        <f>+VLOOKUP(Table_Okun_Law_Difference[[#This Row],[Date]],'Report_Okun''s_Law'!$A$4:$D$308,4,FALSE)</f>
        <v>-4.5229058595013782</v>
      </c>
    </row>
    <row r="167" spans="1:7" x14ac:dyDescent="0.2">
      <c r="A167" s="10">
        <v>33329</v>
      </c>
      <c r="B167" s="41">
        <f>+VLOOKUP(Table_Okun_Law_Level[[#This Row],[Date]],'Report_Okun''s_Law'!$A$4:$D$308,2,FALSE)</f>
        <v>1.1219341166857095</v>
      </c>
      <c r="C167" s="41">
        <f>+VLOOKUP(Table_Okun_Law_Level[[#This Row],[Date]],'Report_Okun''s_Law'!$A$4:$D$308,3,FALSE)</f>
        <v>-1.8341738781744166</v>
      </c>
      <c r="E167" s="10">
        <v>33329</v>
      </c>
      <c r="F167" s="41">
        <f>+VLOOKUP(Table_Okun_Law_Difference[[#This Row],[Date]],'Report_Okun''s_Law'!$A$4:$E$308,5,FALSE)</f>
        <v>0.20000000000000018</v>
      </c>
      <c r="G167" s="43">
        <f>+VLOOKUP(Table_Okun_Law_Difference[[#This Row],[Date]],'Report_Okun''s_Law'!$A$4:$D$308,4,FALSE)</f>
        <v>0.62517112198882963</v>
      </c>
    </row>
    <row r="168" spans="1:7" x14ac:dyDescent="0.2">
      <c r="A168" s="10">
        <v>33420</v>
      </c>
      <c r="B168" s="41">
        <f>+VLOOKUP(Table_Okun_Law_Level[[#This Row],[Date]],'Report_Okun''s_Law'!$A$4:$D$308,2,FALSE)</f>
        <v>1.2383629717080105</v>
      </c>
      <c r="C168" s="41">
        <f>+VLOOKUP(Table_Okun_Law_Level[[#This Row],[Date]],'Report_Okun''s_Law'!$A$4:$D$308,3,FALSE)</f>
        <v>-1.9586038199748246</v>
      </c>
      <c r="E168" s="10">
        <v>33420</v>
      </c>
      <c r="F168" s="41">
        <f>+VLOOKUP(Table_Okun_Law_Difference[[#This Row],[Date]],'Report_Okun''s_Law'!$A$4:$E$308,5,FALSE)</f>
        <v>0.10000000000000053</v>
      </c>
      <c r="G168" s="43">
        <f>+VLOOKUP(Table_Okun_Law_Difference[[#This Row],[Date]],'Report_Okun''s_Law'!$A$4:$D$308,4,FALSE)</f>
        <v>-0.55579965389438613</v>
      </c>
    </row>
    <row r="169" spans="1:7" x14ac:dyDescent="0.2">
      <c r="A169" s="10">
        <v>33512</v>
      </c>
      <c r="B169" s="41">
        <f>+VLOOKUP(Table_Okun_Law_Level[[#This Row],[Date]],'Report_Okun''s_Law'!$A$4:$D$308,2,FALSE)</f>
        <v>1.4548444102266993</v>
      </c>
      <c r="C169" s="41">
        <f>+VLOOKUP(Table_Okun_Law_Level[[#This Row],[Date]],'Report_Okun''s_Law'!$A$4:$D$308,3,FALSE)</f>
        <v>-2.2425764132653403</v>
      </c>
      <c r="E169" s="10">
        <v>33512</v>
      </c>
      <c r="F169" s="41">
        <f>+VLOOKUP(Table_Okun_Law_Difference[[#This Row],[Date]],'Report_Okun''s_Law'!$A$4:$E$308,5,FALSE)</f>
        <v>0.19999999999999929</v>
      </c>
      <c r="G169" s="43">
        <f>+VLOOKUP(Table_Okun_Law_Difference[[#This Row],[Date]],'Report_Okun''s_Law'!$A$4:$D$308,4,FALSE)</f>
        <v>-1.1848616819775795</v>
      </c>
    </row>
    <row r="170" spans="1:7" x14ac:dyDescent="0.2">
      <c r="A170" s="10">
        <v>33604</v>
      </c>
      <c r="B170" s="41">
        <f>+VLOOKUP(Table_Okun_Law_Level[[#This Row],[Date]],'Report_Okun''s_Law'!$A$4:$D$308,2,FALSE)</f>
        <v>1.7713647573976807</v>
      </c>
      <c r="C170" s="41">
        <f>+VLOOKUP(Table_Okun_Law_Level[[#This Row],[Date]],'Report_Okun''s_Law'!$A$4:$D$308,3,FALSE)</f>
        <v>-1.7073658930370939</v>
      </c>
      <c r="E170" s="10">
        <v>33604</v>
      </c>
      <c r="F170" s="41">
        <f>+VLOOKUP(Table_Okun_Law_Difference[[#This Row],[Date]],'Report_Okun''s_Law'!$A$4:$E$308,5,FALSE)</f>
        <v>0.30000000000000071</v>
      </c>
      <c r="G170" s="43">
        <f>+VLOOKUP(Table_Okun_Law_Difference[[#This Row],[Date]],'Report_Okun''s_Law'!$A$4:$D$308,4,FALSE)</f>
        <v>2.2899320740790223</v>
      </c>
    </row>
    <row r="171" spans="1:7" x14ac:dyDescent="0.2">
      <c r="A171" s="10">
        <v>33695</v>
      </c>
      <c r="B171" s="41">
        <f>+VLOOKUP(Table_Okun_Law_Level[[#This Row],[Date]],'Report_Okun''s_Law'!$A$4:$D$308,2,FALSE)</f>
        <v>1.9879109609539594</v>
      </c>
      <c r="C171" s="41">
        <f>+VLOOKUP(Table_Okun_Law_Level[[#This Row],[Date]],'Report_Okun''s_Law'!$A$4:$D$308,3,FALSE)</f>
        <v>-1.2859304667906857</v>
      </c>
      <c r="E171" s="10">
        <v>33695</v>
      </c>
      <c r="F171" s="41">
        <f>+VLOOKUP(Table_Okun_Law_Difference[[#This Row],[Date]],'Report_Okun''s_Law'!$A$4:$E$308,5,FALSE)</f>
        <v>0.19999999999999929</v>
      </c>
      <c r="G171" s="43">
        <f>+VLOOKUP(Table_Okun_Law_Difference[[#This Row],[Date]],'Report_Okun''s_Law'!$A$4:$D$308,4,FALSE)</f>
        <v>1.7633288370424625</v>
      </c>
    </row>
    <row r="172" spans="1:7" x14ac:dyDescent="0.2">
      <c r="A172" s="10">
        <v>33786</v>
      </c>
      <c r="B172" s="41">
        <f>+VLOOKUP(Table_Okun_Law_Level[[#This Row],[Date]],'Report_Okun''s_Law'!$A$4:$D$308,2,FALSE)</f>
        <v>2.00447144544155</v>
      </c>
      <c r="C172" s="41">
        <f>+VLOOKUP(Table_Okun_Law_Level[[#This Row],[Date]],'Report_Okun''s_Law'!$A$4:$D$308,3,FALSE)</f>
        <v>-0.96772122469089839</v>
      </c>
      <c r="E172" s="10">
        <v>33786</v>
      </c>
      <c r="F172" s="41">
        <f>+VLOOKUP(Table_Okun_Law_Difference[[#This Row],[Date]],'Report_Okun''s_Law'!$A$4:$E$308,5,FALSE)</f>
        <v>0</v>
      </c>
      <c r="G172" s="43">
        <f>+VLOOKUP(Table_Okun_Law_Difference[[#This Row],[Date]],'Report_Okun''s_Law'!$A$4:$D$308,4,FALSE)</f>
        <v>1.318993727109171</v>
      </c>
    </row>
    <row r="173" spans="1:7" x14ac:dyDescent="0.2">
      <c r="A173" s="10">
        <v>33878</v>
      </c>
      <c r="B173" s="41">
        <f>+VLOOKUP(Table_Okun_Law_Level[[#This Row],[Date]],'Report_Okun''s_Law'!$A$4:$D$308,2,FALSE)</f>
        <v>1.8210371722286203</v>
      </c>
      <c r="C173" s="41">
        <f>+VLOOKUP(Table_Okun_Law_Level[[#This Row],[Date]],'Report_Okun''s_Law'!$A$4:$D$308,3,FALSE)</f>
        <v>-0.602206440989006</v>
      </c>
      <c r="E173" s="10">
        <v>33878</v>
      </c>
      <c r="F173" s="41">
        <f>+VLOOKUP(Table_Okun_Law_Difference[[#This Row],[Date]],'Report_Okun''s_Law'!$A$4:$E$308,5,FALSE)</f>
        <v>-0.19999999999999929</v>
      </c>
      <c r="G173" s="43">
        <f>+VLOOKUP(Table_Okun_Law_Difference[[#This Row],[Date]],'Report_Okun''s_Law'!$A$4:$D$308,4,FALSE)</f>
        <v>1.4876750987069718</v>
      </c>
    </row>
    <row r="174" spans="1:7" x14ac:dyDescent="0.2">
      <c r="A174" s="10">
        <v>33970</v>
      </c>
      <c r="B174" s="41">
        <f>+VLOOKUP(Table_Okun_Law_Level[[#This Row],[Date]],'Report_Okun''s_Law'!$A$4:$D$308,2,FALSE)</f>
        <v>1.5479917597664796</v>
      </c>
      <c r="C174" s="41">
        <f>+VLOOKUP(Table_Okun_Law_Level[[#This Row],[Date]],'Report_Okun''s_Law'!$A$4:$D$308,3,FALSE)</f>
        <v>-1.1151130055356395</v>
      </c>
      <c r="E174" s="10">
        <v>33970</v>
      </c>
      <c r="F174" s="41">
        <f>+VLOOKUP(Table_Okun_Law_Difference[[#This Row],[Date]],'Report_Okun''s_Law'!$A$4:$E$308,5,FALSE)</f>
        <v>-0.30000000000000071</v>
      </c>
      <c r="G174" s="43">
        <f>+VLOOKUP(Table_Okun_Law_Difference[[#This Row],[Date]],'Report_Okun''s_Law'!$A$4:$D$308,4,FALSE)</f>
        <v>-2.0744073632400832</v>
      </c>
    </row>
    <row r="175" spans="1:7" x14ac:dyDescent="0.2">
      <c r="A175" s="10">
        <v>34060</v>
      </c>
      <c r="B175" s="41">
        <f>+VLOOKUP(Table_Okun_Law_Level[[#This Row],[Date]],'Report_Okun''s_Law'!$A$4:$D$308,2,FALSE)</f>
        <v>1.5674542970115999</v>
      </c>
      <c r="C175" s="41">
        <f>+VLOOKUP(Table_Okun_Law_Level[[#This Row],[Date]],'Report_Okun''s_Law'!$A$4:$D$308,3,FALSE)</f>
        <v>-1.2231116685431864</v>
      </c>
      <c r="E175" s="10">
        <v>34060</v>
      </c>
      <c r="F175" s="41">
        <f>+VLOOKUP(Table_Okun_Law_Difference[[#This Row],[Date]],'Report_Okun''s_Law'!$A$4:$E$308,5,FALSE)</f>
        <v>0</v>
      </c>
      <c r="G175" s="43">
        <f>+VLOOKUP(Table_Okun_Law_Difference[[#This Row],[Date]],'Report_Okun''s_Law'!$A$4:$D$308,4,FALSE)</f>
        <v>-0.49745033349181345</v>
      </c>
    </row>
    <row r="176" spans="1:7" x14ac:dyDescent="0.2">
      <c r="A176" s="10">
        <v>34151</v>
      </c>
      <c r="B176" s="41">
        <f>+VLOOKUP(Table_Okun_Law_Level[[#This Row],[Date]],'Report_Okun''s_Law'!$A$4:$D$308,2,FALSE)</f>
        <v>1.2871004894146401</v>
      </c>
      <c r="C176" s="41">
        <f>+VLOOKUP(Table_Okun_Law_Level[[#This Row],[Date]],'Report_Okun''s_Law'!$A$4:$D$308,3,FALSE)</f>
        <v>-1.4387444368899938</v>
      </c>
      <c r="E176" s="10">
        <v>34151</v>
      </c>
      <c r="F176" s="41">
        <f>+VLOOKUP(Table_Okun_Law_Difference[[#This Row],[Date]],'Report_Okun''s_Law'!$A$4:$E$308,5,FALSE)</f>
        <v>-0.29999999999999982</v>
      </c>
      <c r="G176" s="43">
        <f>+VLOOKUP(Table_Okun_Law_Difference[[#This Row],[Date]],'Report_Okun''s_Law'!$A$4:$D$308,4,FALSE)</f>
        <v>-0.91719928543233697</v>
      </c>
    </row>
    <row r="177" spans="1:7" x14ac:dyDescent="0.2">
      <c r="A177" s="10">
        <v>34243</v>
      </c>
      <c r="B177" s="41">
        <f>+VLOOKUP(Table_Okun_Law_Level[[#This Row],[Date]],'Report_Okun''s_Law'!$A$4:$D$308,2,FALSE)</f>
        <v>1.1068718606243397</v>
      </c>
      <c r="C177" s="41">
        <f>+VLOOKUP(Table_Okun_Law_Level[[#This Row],[Date]],'Report_Okun''s_Law'!$A$4:$D$308,3,FALSE)</f>
        <v>-0.79703522166674201</v>
      </c>
      <c r="E177" s="10">
        <v>34243</v>
      </c>
      <c r="F177" s="41">
        <f>+VLOOKUP(Table_Okun_Law_Difference[[#This Row],[Date]],'Report_Okun''s_Law'!$A$4:$E$308,5,FALSE)</f>
        <v>-0.20000000000000018</v>
      </c>
      <c r="G177" s="43">
        <f>+VLOOKUP(Table_Okun_Law_Difference[[#This Row],[Date]],'Report_Okun''s_Law'!$A$4:$D$308,4,FALSE)</f>
        <v>2.7521377982972552</v>
      </c>
    </row>
    <row r="178" spans="1:7" x14ac:dyDescent="0.2">
      <c r="A178" s="10">
        <v>34335</v>
      </c>
      <c r="B178" s="41">
        <f>+VLOOKUP(Table_Okun_Law_Level[[#This Row],[Date]],'Report_Okun''s_Law'!$A$4:$D$308,2,FALSE)</f>
        <v>1.1267053917638696</v>
      </c>
      <c r="C178" s="41">
        <f>+VLOOKUP(Table_Okun_Law_Level[[#This Row],[Date]],'Report_Okun''s_Law'!$A$4:$D$308,3,FALSE)</f>
        <v>-0.54217614024972827</v>
      </c>
      <c r="E178" s="10">
        <v>34335</v>
      </c>
      <c r="F178" s="41">
        <f>+VLOOKUP(Table_Okun_Law_Difference[[#This Row],[Date]],'Report_Okun''s_Law'!$A$4:$E$308,5,FALSE)</f>
        <v>0</v>
      </c>
      <c r="G178" s="43">
        <f>+VLOOKUP(Table_Okun_Law_Difference[[#This Row],[Date]],'Report_Okun''s_Law'!$A$4:$D$308,4,FALSE)</f>
        <v>1.0229585250630966</v>
      </c>
    </row>
    <row r="179" spans="1:7" x14ac:dyDescent="0.2">
      <c r="A179" s="10">
        <v>34425</v>
      </c>
      <c r="B179" s="41">
        <f>+VLOOKUP(Table_Okun_Law_Level[[#This Row],[Date]],'Report_Okun''s_Law'!$A$4:$D$308,2,FALSE)</f>
        <v>0.74653468117879029</v>
      </c>
      <c r="C179" s="41">
        <f>+VLOOKUP(Table_Okun_Law_Level[[#This Row],[Date]],'Report_Okun''s_Law'!$A$4:$D$308,3,FALSE)</f>
        <v>9.3996140462104805E-2</v>
      </c>
      <c r="E179" s="10">
        <v>34425</v>
      </c>
      <c r="F179" s="41">
        <f>+VLOOKUP(Table_Okun_Law_Difference[[#This Row],[Date]],'Report_Okun''s_Law'!$A$4:$E$308,5,FALSE)</f>
        <v>-0.39999999999999947</v>
      </c>
      <c r="G179" s="43">
        <f>+VLOOKUP(Table_Okun_Law_Difference[[#This Row],[Date]],'Report_Okun''s_Law'!$A$4:$D$308,4,FALSE)</f>
        <v>2.6255469180193565</v>
      </c>
    </row>
    <row r="180" spans="1:7" x14ac:dyDescent="0.2">
      <c r="A180" s="10">
        <v>34516</v>
      </c>
      <c r="B180" s="41">
        <f>+VLOOKUP(Table_Okun_Law_Level[[#This Row],[Date]],'Report_Okun''s_Law'!$A$4:$D$308,2,FALSE)</f>
        <v>0.56629115449051959</v>
      </c>
      <c r="C180" s="41">
        <f>+VLOOKUP(Table_Okun_Law_Level[[#This Row],[Date]],'Report_Okun''s_Law'!$A$4:$D$308,3,FALSE)</f>
        <v>-3.7946076163697384E-2</v>
      </c>
      <c r="E180" s="10">
        <v>34516</v>
      </c>
      <c r="F180" s="41">
        <f>+VLOOKUP(Table_Okun_Law_Difference[[#This Row],[Date]],'Report_Okun''s_Law'!$A$4:$E$308,5,FALSE)</f>
        <v>-0.20000000000000018</v>
      </c>
      <c r="G180" s="43">
        <f>+VLOOKUP(Table_Okun_Law_Difference[[#This Row],[Date]],'Report_Okun''s_Law'!$A$4:$D$308,4,FALSE)</f>
        <v>-0.50041710766282277</v>
      </c>
    </row>
    <row r="181" spans="1:7" x14ac:dyDescent="0.2">
      <c r="A181" s="10">
        <v>34608</v>
      </c>
      <c r="B181" s="41">
        <f>+VLOOKUP(Table_Okun_Law_Level[[#This Row],[Date]],'Report_Okun''s_Law'!$A$4:$D$308,2,FALSE)</f>
        <v>0.18590529721045002</v>
      </c>
      <c r="C181" s="41">
        <f>+VLOOKUP(Table_Okun_Law_Level[[#This Row],[Date]],'Report_Okun''s_Law'!$A$4:$D$308,3,FALSE)</f>
        <v>0.38119561767329113</v>
      </c>
      <c r="E181" s="10">
        <v>34608</v>
      </c>
      <c r="F181" s="41">
        <f>+VLOOKUP(Table_Okun_Law_Difference[[#This Row],[Date]],'Report_Okun''s_Law'!$A$4:$E$308,5,FALSE)</f>
        <v>-0.40000000000000036</v>
      </c>
      <c r="G181" s="43">
        <f>+VLOOKUP(Table_Okun_Law_Difference[[#This Row],[Date]],'Report_Okun''s_Law'!$A$4:$D$308,4,FALSE)</f>
        <v>1.7755168502944079</v>
      </c>
    </row>
    <row r="182" spans="1:7" x14ac:dyDescent="0.2">
      <c r="A182" s="10">
        <v>34700</v>
      </c>
      <c r="B182" s="41">
        <f>+VLOOKUP(Table_Okun_Law_Level[[#This Row],[Date]],'Report_Okun''s_Law'!$A$4:$D$308,2,FALSE)</f>
        <v>0.10530788213285991</v>
      </c>
      <c r="C182" s="41">
        <f>+VLOOKUP(Table_Okun_Law_Level[[#This Row],[Date]],'Report_Okun''s_Law'!$A$4:$D$308,3,FALSE)</f>
        <v>1.0778841452507848E-2</v>
      </c>
      <c r="E182" s="10">
        <v>34700</v>
      </c>
      <c r="F182" s="41">
        <f>+VLOOKUP(Table_Okun_Law_Difference[[#This Row],[Date]],'Report_Okun''s_Law'!$A$4:$E$308,5,FALSE)</f>
        <v>-9.9999999999999645E-2</v>
      </c>
      <c r="G182" s="43">
        <f>+VLOOKUP(Table_Okun_Law_Difference[[#This Row],[Date]],'Report_Okun''s_Law'!$A$4:$D$308,4,FALSE)</f>
        <v>-1.5377048254949135</v>
      </c>
    </row>
    <row r="183" spans="1:7" x14ac:dyDescent="0.2">
      <c r="A183" s="10">
        <v>34790</v>
      </c>
      <c r="B183" s="41">
        <f>+VLOOKUP(Table_Okun_Law_Level[[#This Row],[Date]],'Report_Okun''s_Law'!$A$4:$D$308,2,FALSE)</f>
        <v>0.32443116432077002</v>
      </c>
      <c r="C183" s="41">
        <f>+VLOOKUP(Table_Okun_Law_Level[[#This Row],[Date]],'Report_Okun''s_Law'!$A$4:$D$308,3,FALSE)</f>
        <v>-0.41945299227263977</v>
      </c>
      <c r="E183" s="10">
        <v>34790</v>
      </c>
      <c r="F183" s="41">
        <f>+VLOOKUP(Table_Okun_Law_Difference[[#This Row],[Date]],'Report_Okun''s_Law'!$A$4:$E$308,5,FALSE)</f>
        <v>0.20000000000000018</v>
      </c>
      <c r="G183" s="43">
        <f>+VLOOKUP(Table_Okun_Law_Difference[[#This Row],[Date]],'Report_Okun''s_Law'!$A$4:$D$308,4,FALSE)</f>
        <v>-1.7588993167649403</v>
      </c>
    </row>
    <row r="184" spans="1:7" x14ac:dyDescent="0.2">
      <c r="A184" s="10">
        <v>34881</v>
      </c>
      <c r="B184" s="41">
        <f>+VLOOKUP(Table_Okun_Law_Level[[#This Row],[Date]],'Report_Okun''s_Law'!$A$4:$D$308,2,FALSE)</f>
        <v>0.34321001770908044</v>
      </c>
      <c r="C184" s="41">
        <f>+VLOOKUP(Table_Okun_Law_Level[[#This Row],[Date]],'Report_Okun''s_Law'!$A$4:$D$308,3,FALSE)</f>
        <v>-0.30276718824828741</v>
      </c>
      <c r="E184" s="10">
        <v>34881</v>
      </c>
      <c r="F184" s="41">
        <f>+VLOOKUP(Table_Okun_Law_Difference[[#This Row],[Date]],'Report_Okun''s_Law'!$A$4:$E$308,5,FALSE)</f>
        <v>0</v>
      </c>
      <c r="G184" s="43">
        <f>+VLOOKUP(Table_Okun_Law_Difference[[#This Row],[Date]],'Report_Okun''s_Law'!$A$4:$D$308,4,FALSE)</f>
        <v>0.53687373748290934</v>
      </c>
    </row>
    <row r="185" spans="1:7" x14ac:dyDescent="0.2">
      <c r="A185" s="10">
        <v>34973</v>
      </c>
      <c r="B185" s="41">
        <f>+VLOOKUP(Table_Okun_Law_Level[[#This Row],[Date]],'Report_Okun''s_Law'!$A$4:$D$308,2,FALSE)</f>
        <v>0.26158298913967926</v>
      </c>
      <c r="C185" s="41">
        <f>+VLOOKUP(Table_Okun_Law_Level[[#This Row],[Date]],'Report_Okun''s_Law'!$A$4:$D$308,3,FALSE)</f>
        <v>-0.368828838698676</v>
      </c>
      <c r="E185" s="10">
        <v>34973</v>
      </c>
      <c r="F185" s="41">
        <f>+VLOOKUP(Table_Okun_Law_Difference[[#This Row],[Date]],'Report_Okun''s_Law'!$A$4:$E$308,5,FALSE)</f>
        <v>-0.10000000000000053</v>
      </c>
      <c r="G185" s="43">
        <f>+VLOOKUP(Table_Okun_Law_Difference[[#This Row],[Date]],'Report_Okun''s_Law'!$A$4:$D$308,4,FALSE)</f>
        <v>-0.31689689877444582</v>
      </c>
    </row>
    <row r="186" spans="1:7" x14ac:dyDescent="0.2">
      <c r="A186" s="10">
        <v>35065</v>
      </c>
      <c r="B186" s="41">
        <f>+VLOOKUP(Table_Okun_Law_Level[[#This Row],[Date]],'Report_Okun''s_Law'!$A$4:$D$308,2,FALSE)</f>
        <v>0.17949324796831956</v>
      </c>
      <c r="C186" s="41">
        <f>+VLOOKUP(Table_Okun_Law_Level[[#This Row],[Date]],'Report_Okun''s_Law'!$A$4:$D$308,3,FALSE)</f>
        <v>-0.37585304028989741</v>
      </c>
      <c r="E186" s="10">
        <v>35065</v>
      </c>
      <c r="F186" s="41">
        <f>+VLOOKUP(Table_Okun_Law_Difference[[#This Row],[Date]],'Report_Okun''s_Law'!$A$4:$E$308,5,FALSE)</f>
        <v>-9.9999999999999645E-2</v>
      </c>
      <c r="G186" s="43">
        <f>+VLOOKUP(Table_Okun_Law_Difference[[#This Row],[Date]],'Report_Okun''s_Law'!$A$4:$D$308,4,FALSE)</f>
        <v>-5.9093915379973438E-2</v>
      </c>
    </row>
    <row r="187" spans="1:7" x14ac:dyDescent="0.2">
      <c r="A187" s="10">
        <v>35156</v>
      </c>
      <c r="B187" s="41">
        <f>+VLOOKUP(Table_Okun_Law_Level[[#This Row],[Date]],'Report_Okun''s_Law'!$A$4:$D$308,2,FALSE)</f>
        <v>0.19688941218370015</v>
      </c>
      <c r="C187" s="41">
        <f>+VLOOKUP(Table_Okun_Law_Level[[#This Row],[Date]],'Report_Okun''s_Law'!$A$4:$D$308,3,FALSE)</f>
        <v>0.48790929819242379</v>
      </c>
      <c r="E187" s="10">
        <v>35156</v>
      </c>
      <c r="F187" s="41">
        <f>+VLOOKUP(Table_Okun_Law_Difference[[#This Row],[Date]],'Report_Okun''s_Law'!$A$4:$E$308,5,FALSE)</f>
        <v>0</v>
      </c>
      <c r="G187" s="43">
        <f>+VLOOKUP(Table_Okun_Law_Difference[[#This Row],[Date]],'Report_Okun''s_Law'!$A$4:$D$308,4,FALSE)</f>
        <v>3.5858152856776231</v>
      </c>
    </row>
    <row r="188" spans="1:7" x14ac:dyDescent="0.2">
      <c r="A188" s="10">
        <v>35247</v>
      </c>
      <c r="B188" s="41">
        <f>+VLOOKUP(Table_Okun_Law_Level[[#This Row],[Date]],'Report_Okun''s_Law'!$A$4:$D$308,2,FALSE)</f>
        <v>1.3726235188640246E-2</v>
      </c>
      <c r="C188" s="41">
        <f>+VLOOKUP(Table_Okun_Law_Level[[#This Row],[Date]],'Report_Okun''s_Law'!$A$4:$D$308,3,FALSE)</f>
        <v>0.54456877390927083</v>
      </c>
      <c r="E188" s="10">
        <v>35247</v>
      </c>
      <c r="F188" s="41">
        <f>+VLOOKUP(Table_Okun_Law_Difference[[#This Row],[Date]],'Report_Okun''s_Law'!$A$4:$E$308,5,FALSE)</f>
        <v>-0.20000000000000018</v>
      </c>
      <c r="G188" s="43">
        <f>+VLOOKUP(Table_Okun_Law_Difference[[#This Row],[Date]],'Report_Okun''s_Law'!$A$4:$D$308,4,FALSE)</f>
        <v>0.19670599576521974</v>
      </c>
    </row>
    <row r="189" spans="1:7" x14ac:dyDescent="0.2">
      <c r="A189" s="10">
        <v>35339</v>
      </c>
      <c r="B189" s="41">
        <f>+VLOOKUP(Table_Okun_Law_Level[[#This Row],[Date]],'Report_Okun''s_Law'!$A$4:$D$308,2,FALSE)</f>
        <v>2.9965140931840217E-2</v>
      </c>
      <c r="C189" s="41">
        <f>+VLOOKUP(Table_Okun_Law_Level[[#This Row],[Date]],'Report_Okun''s_Law'!$A$4:$D$308,3,FALSE)</f>
        <v>0.69997379940858195</v>
      </c>
      <c r="E189" s="10">
        <v>35339</v>
      </c>
      <c r="F189" s="41">
        <f>+VLOOKUP(Table_Okun_Law_Difference[[#This Row],[Date]],'Report_Okun''s_Law'!$A$4:$E$308,5,FALSE)</f>
        <v>0</v>
      </c>
      <c r="G189" s="43">
        <f>+VLOOKUP(Table_Okun_Law_Difference[[#This Row],[Date]],'Report_Okun''s_Law'!$A$4:$D$308,4,FALSE)</f>
        <v>0.62323316196972378</v>
      </c>
    </row>
    <row r="190" spans="1:7" x14ac:dyDescent="0.2">
      <c r="A190" s="10">
        <v>35431</v>
      </c>
      <c r="B190" s="41">
        <f>+VLOOKUP(Table_Okun_Law_Level[[#This Row],[Date]],'Report_Okun''s_Law'!$A$4:$D$308,2,FALSE)</f>
        <v>-5.4425401136150242E-2</v>
      </c>
      <c r="C190" s="41">
        <f>+VLOOKUP(Table_Okun_Law_Level[[#This Row],[Date]],'Report_Okun''s_Law'!$A$4:$D$308,3,FALSE)</f>
        <v>0.42602638066118192</v>
      </c>
      <c r="E190" s="10">
        <v>35431</v>
      </c>
      <c r="F190" s="41">
        <f>+VLOOKUP(Table_Okun_Law_Difference[[#This Row],[Date]],'Report_Okun''s_Law'!$A$4:$E$308,5,FALSE)</f>
        <v>-9.9999999999999645E-2</v>
      </c>
      <c r="G190" s="43">
        <f>+VLOOKUP(Table_Okun_Law_Difference[[#This Row],[Date]],'Report_Okun''s_Law'!$A$4:$D$308,4,FALSE)</f>
        <v>-1.1310515996846759</v>
      </c>
    </row>
    <row r="191" spans="1:7" x14ac:dyDescent="0.2">
      <c r="A191" s="10">
        <v>35521</v>
      </c>
      <c r="B191" s="41">
        <f>+VLOOKUP(Table_Okun_Law_Level[[#This Row],[Date]],'Report_Okun''s_Law'!$A$4:$D$308,2,FALSE)</f>
        <v>-0.23946966586832019</v>
      </c>
      <c r="C191" s="41">
        <f>+VLOOKUP(Table_Okun_Law_Level[[#This Row],[Date]],'Report_Okun''s_Law'!$A$4:$D$308,3,FALSE)</f>
        <v>1.1397148117735512</v>
      </c>
      <c r="E191" s="10">
        <v>35521</v>
      </c>
      <c r="F191" s="41">
        <f>+VLOOKUP(Table_Okun_Law_Difference[[#This Row],[Date]],'Report_Okun''s_Law'!$A$4:$E$308,5,FALSE)</f>
        <v>-0.20000000000000018</v>
      </c>
      <c r="G191" s="43">
        <f>+VLOOKUP(Table_Okun_Law_Difference[[#This Row],[Date]],'Report_Okun''s_Law'!$A$4:$D$308,4,FALSE)</f>
        <v>2.9544718626227366</v>
      </c>
    </row>
    <row r="192" spans="1:7" x14ac:dyDescent="0.2">
      <c r="A192" s="10">
        <v>35612</v>
      </c>
      <c r="B192" s="41">
        <f>+VLOOKUP(Table_Okun_Law_Level[[#This Row],[Date]],'Report_Okun''s_Law'!$A$4:$D$308,2,FALSE)</f>
        <v>-0.32518462756923938</v>
      </c>
      <c r="C192" s="41">
        <f>+VLOOKUP(Table_Okun_Law_Level[[#This Row],[Date]],'Report_Okun''s_Law'!$A$4:$D$308,3,FALSE)</f>
        <v>1.409902265818519</v>
      </c>
      <c r="E192" s="10">
        <v>35612</v>
      </c>
      <c r="F192" s="41">
        <f>+VLOOKUP(Table_Okun_Law_Difference[[#This Row],[Date]],'Report_Okun''s_Law'!$A$4:$E$308,5,FALSE)</f>
        <v>-9.9999999999999645E-2</v>
      </c>
      <c r="G192" s="43">
        <f>+VLOOKUP(Table_Okun_Law_Difference[[#This Row],[Date]],'Report_Okun''s_Law'!$A$4:$D$308,4,FALSE)</f>
        <v>1.1268942204159256</v>
      </c>
    </row>
    <row r="193" spans="1:7" x14ac:dyDescent="0.2">
      <c r="A193" s="10">
        <v>35704</v>
      </c>
      <c r="B193" s="41">
        <f>+VLOOKUP(Table_Okun_Law_Level[[#This Row],[Date]],'Report_Okun''s_Law'!$A$4:$D$308,2,FALSE)</f>
        <v>-0.5115800770927601</v>
      </c>
      <c r="C193" s="41">
        <f>+VLOOKUP(Table_Okun_Law_Level[[#This Row],[Date]],'Report_Okun''s_Law'!$A$4:$D$308,3,FALSE)</f>
        <v>1.2628584552461408</v>
      </c>
      <c r="E193" s="10">
        <v>35704</v>
      </c>
      <c r="F193" s="41">
        <f>+VLOOKUP(Table_Okun_Law_Difference[[#This Row],[Date]],'Report_Okun''s_Law'!$A$4:$E$308,5,FALSE)</f>
        <v>-0.20000000000000018</v>
      </c>
      <c r="G193" s="43">
        <f>+VLOOKUP(Table_Okun_Law_Difference[[#This Row],[Date]],'Report_Okun''s_Law'!$A$4:$D$308,4,FALSE)</f>
        <v>-0.56167930858309933</v>
      </c>
    </row>
    <row r="194" spans="1:7" x14ac:dyDescent="0.2">
      <c r="A194" s="10">
        <v>35796</v>
      </c>
      <c r="B194" s="41">
        <f>+VLOOKUP(Table_Okun_Law_Level[[#This Row],[Date]],'Report_Okun''s_Law'!$A$4:$D$308,2,FALSE)</f>
        <v>-0.59865889364543001</v>
      </c>
      <c r="C194" s="41">
        <f>+VLOOKUP(Table_Okun_Law_Level[[#This Row],[Date]],'Report_Okun''s_Law'!$A$4:$D$308,3,FALSE)</f>
        <v>1.2474276279261787</v>
      </c>
      <c r="E194" s="10">
        <v>35796</v>
      </c>
      <c r="F194" s="41">
        <f>+VLOOKUP(Table_Okun_Law_Difference[[#This Row],[Date]],'Report_Okun''s_Law'!$A$4:$E$308,5,FALSE)</f>
        <v>-0.10000000000000053</v>
      </c>
      <c r="G194" s="43">
        <f>+VLOOKUP(Table_Okun_Law_Difference[[#This Row],[Date]],'Report_Okun''s_Law'!$A$4:$D$308,4,FALSE)</f>
        <v>-3.9331399089441277E-2</v>
      </c>
    </row>
    <row r="195" spans="1:7" x14ac:dyDescent="0.2">
      <c r="A195" s="10">
        <v>35886</v>
      </c>
      <c r="B195" s="41">
        <f>+VLOOKUP(Table_Okun_Law_Level[[#This Row],[Date]],'Report_Okun''s_Law'!$A$4:$D$308,2,FALSE)</f>
        <v>-0.78641746041195937</v>
      </c>
      <c r="C195" s="41">
        <f>+VLOOKUP(Table_Okun_Law_Level[[#This Row],[Date]],'Report_Okun''s_Law'!$A$4:$D$308,3,FALSE)</f>
        <v>1.1349789925612752</v>
      </c>
      <c r="E195" s="10">
        <v>35886</v>
      </c>
      <c r="F195" s="41">
        <f>+VLOOKUP(Table_Okun_Law_Difference[[#This Row],[Date]],'Report_Okun''s_Law'!$A$4:$E$308,5,FALSE)</f>
        <v>-0.19999999999999929</v>
      </c>
      <c r="G195" s="43">
        <f>+VLOOKUP(Table_Okun_Law_Difference[[#This Row],[Date]],'Report_Okun''s_Law'!$A$4:$D$308,4,FALSE)</f>
        <v>-0.41669829617050702</v>
      </c>
    </row>
    <row r="196" spans="1:7" x14ac:dyDescent="0.2">
      <c r="A196" s="10">
        <v>35977</v>
      </c>
      <c r="B196" s="41">
        <f>+VLOOKUP(Table_Okun_Law_Level[[#This Row],[Date]],'Report_Okun''s_Law'!$A$4:$D$308,2,FALSE)</f>
        <v>-0.6748462097758603</v>
      </c>
      <c r="C196" s="41">
        <f>+VLOOKUP(Table_Okun_Law_Level[[#This Row],[Date]],'Report_Okun''s_Law'!$A$4:$D$308,3,FALSE)</f>
        <v>1.348785186713708</v>
      </c>
      <c r="E196" s="10">
        <v>35977</v>
      </c>
      <c r="F196" s="41">
        <f>+VLOOKUP(Table_Okun_Law_Difference[[#This Row],[Date]],'Report_Okun''s_Law'!$A$4:$E$308,5,FALSE)</f>
        <v>9.9999999999999645E-2</v>
      </c>
      <c r="G196" s="43">
        <f>+VLOOKUP(Table_Okun_Law_Difference[[#This Row],[Date]],'Report_Okun''s_Law'!$A$4:$D$308,4,FALSE)</f>
        <v>0.85268536873946488</v>
      </c>
    </row>
    <row r="197" spans="1:7" x14ac:dyDescent="0.2">
      <c r="A197" s="10">
        <v>36069</v>
      </c>
      <c r="B197" s="41">
        <f>+VLOOKUP(Table_Okun_Law_Level[[#This Row],[Date]],'Report_Okun''s_Law'!$A$4:$D$308,2,FALSE)</f>
        <v>-0.76393028093660931</v>
      </c>
      <c r="C197" s="41">
        <f>+VLOOKUP(Table_Okun_Law_Level[[#This Row],[Date]],'Report_Okun''s_Law'!$A$4:$D$308,3,FALSE)</f>
        <v>1.9033902229081523</v>
      </c>
      <c r="E197" s="10">
        <v>36069</v>
      </c>
      <c r="F197" s="41">
        <f>+VLOOKUP(Table_Okun_Law_Difference[[#This Row],[Date]],'Report_Okun''s_Law'!$A$4:$E$308,5,FALSE)</f>
        <v>-9.9999999999999645E-2</v>
      </c>
      <c r="G197" s="43">
        <f>+VLOOKUP(Table_Okun_Law_Difference[[#This Row],[Date]],'Report_Okun''s_Law'!$A$4:$D$308,4,FALSE)</f>
        <v>2.3078241999009812</v>
      </c>
    </row>
    <row r="198" spans="1:7" x14ac:dyDescent="0.2">
      <c r="A198" s="10">
        <v>36161</v>
      </c>
      <c r="B198" s="41">
        <f>+VLOOKUP(Table_Okun_Law_Level[[#This Row],[Date]],'Report_Okun''s_Law'!$A$4:$D$308,2,FALSE)</f>
        <v>-0.85365027019450057</v>
      </c>
      <c r="C198" s="41">
        <f>+VLOOKUP(Table_Okun_Law_Level[[#This Row],[Date]],'Report_Okun''s_Law'!$A$4:$D$308,3,FALSE)</f>
        <v>1.774238458857158</v>
      </c>
      <c r="E198" s="10">
        <v>36161</v>
      </c>
      <c r="F198" s="41">
        <f>+VLOOKUP(Table_Okun_Law_Difference[[#This Row],[Date]],'Report_Okun''s_Law'!$A$4:$E$308,5,FALSE)</f>
        <v>-0.10000000000000053</v>
      </c>
      <c r="G198" s="43">
        <f>+VLOOKUP(Table_Okun_Law_Difference[[#This Row],[Date]],'Report_Okun''s_Law'!$A$4:$D$308,4,FALSE)</f>
        <v>-0.53896922301006978</v>
      </c>
    </row>
    <row r="199" spans="1:7" x14ac:dyDescent="0.2">
      <c r="A199" s="10">
        <v>36251</v>
      </c>
      <c r="B199" s="41">
        <f>+VLOOKUP(Table_Okun_Law_Level[[#This Row],[Date]],'Report_Okun''s_Law'!$A$4:$D$308,2,FALSE)</f>
        <v>-0.84398305213940006</v>
      </c>
      <c r="C199" s="41">
        <f>+VLOOKUP(Table_Okun_Law_Level[[#This Row],[Date]],'Report_Okun''s_Law'!$A$4:$D$308,3,FALSE)</f>
        <v>1.5415638085928052</v>
      </c>
      <c r="E199" s="10">
        <v>36251</v>
      </c>
      <c r="F199" s="41">
        <f>+VLOOKUP(Table_Okun_Law_Difference[[#This Row],[Date]],'Report_Okun''s_Law'!$A$4:$E$308,5,FALSE)</f>
        <v>0</v>
      </c>
      <c r="G199" s="43">
        <f>+VLOOKUP(Table_Okun_Law_Difference[[#This Row],[Date]],'Report_Okun''s_Law'!$A$4:$D$308,4,FALSE)</f>
        <v>-0.93183275189914516</v>
      </c>
    </row>
    <row r="200" spans="1:7" x14ac:dyDescent="0.2">
      <c r="A200" s="10">
        <v>36342</v>
      </c>
      <c r="B200" s="41">
        <f>+VLOOKUP(Table_Okun_Law_Level[[#This Row],[Date]],'Report_Okun''s_Law'!$A$4:$D$308,2,FALSE)</f>
        <v>-0.93490264848963989</v>
      </c>
      <c r="C200" s="41">
        <f>+VLOOKUP(Table_Okun_Law_Level[[#This Row],[Date]],'Report_Okun''s_Law'!$A$4:$D$308,3,FALSE)</f>
        <v>1.8065275708872619</v>
      </c>
      <c r="E200" s="10">
        <v>36342</v>
      </c>
      <c r="F200" s="41">
        <f>+VLOOKUP(Table_Okun_Law_Difference[[#This Row],[Date]],'Report_Okun''s_Law'!$A$4:$E$308,5,FALSE)</f>
        <v>-9.9999999999999645E-2</v>
      </c>
      <c r="G200" s="43">
        <f>+VLOOKUP(Table_Okun_Law_Difference[[#This Row],[Date]],'Report_Okun''s_Law'!$A$4:$D$308,4,FALSE)</f>
        <v>1.083145422343863</v>
      </c>
    </row>
    <row r="201" spans="1:7" x14ac:dyDescent="0.2">
      <c r="A201" s="10">
        <v>36434</v>
      </c>
      <c r="B201" s="41">
        <f>+VLOOKUP(Table_Okun_Law_Level[[#This Row],[Date]],'Report_Okun''s_Law'!$A$4:$D$308,2,FALSE)</f>
        <v>-1.0263811204110205</v>
      </c>
      <c r="C201" s="41">
        <f>+VLOOKUP(Table_Okun_Law_Level[[#This Row],[Date]],'Report_Okun''s_Law'!$A$4:$D$308,3,FALSE)</f>
        <v>2.3877959033504981</v>
      </c>
      <c r="E201" s="10">
        <v>36434</v>
      </c>
      <c r="F201" s="41">
        <f>+VLOOKUP(Table_Okun_Law_Difference[[#This Row],[Date]],'Report_Okun''s_Law'!$A$4:$E$308,5,FALSE)</f>
        <v>-0.10000000000000053</v>
      </c>
      <c r="G201" s="43">
        <f>+VLOOKUP(Table_Okun_Law_Difference[[#This Row],[Date]],'Report_Okun''s_Law'!$A$4:$D$308,4,FALSE)</f>
        <v>2.3770763558862038</v>
      </c>
    </row>
    <row r="202" spans="1:7" x14ac:dyDescent="0.2">
      <c r="A202" s="10">
        <v>36526</v>
      </c>
      <c r="B202" s="41">
        <f>+VLOOKUP(Table_Okun_Law_Level[[#This Row],[Date]],'Report_Okun''s_Law'!$A$4:$D$308,2,FALSE)</f>
        <v>-1.1183894598256403</v>
      </c>
      <c r="C202" s="41">
        <f>+VLOOKUP(Table_Okun_Law_Level[[#This Row],[Date]],'Report_Okun''s_Law'!$A$4:$D$308,3,FALSE)</f>
        <v>1.681944483369624</v>
      </c>
      <c r="E202" s="10">
        <v>36526</v>
      </c>
      <c r="F202" s="41">
        <f>+VLOOKUP(Table_Okun_Law_Difference[[#This Row],[Date]],'Report_Okun''s_Law'!$A$4:$E$308,5,FALSE)</f>
        <v>-9.9999999999999645E-2</v>
      </c>
      <c r="G202" s="43">
        <f>+VLOOKUP(Table_Okun_Law_Difference[[#This Row],[Date]],'Report_Okun''s_Law'!$A$4:$D$308,4,FALSE)</f>
        <v>-2.8057782209359852</v>
      </c>
    </row>
    <row r="203" spans="1:7" x14ac:dyDescent="0.2">
      <c r="A203" s="10">
        <v>36617</v>
      </c>
      <c r="B203" s="41">
        <f>+VLOOKUP(Table_Okun_Law_Level[[#This Row],[Date]],'Report_Okun''s_Law'!$A$4:$D$308,2,FALSE)</f>
        <v>-1.2108984554991902</v>
      </c>
      <c r="C203" s="41">
        <f>+VLOOKUP(Table_Okun_Law_Level[[#This Row],[Date]],'Report_Okun''s_Law'!$A$4:$D$308,3,FALSE)</f>
        <v>2.4819392112257477</v>
      </c>
      <c r="E203" s="10">
        <v>36617</v>
      </c>
      <c r="F203" s="41">
        <f>+VLOOKUP(Table_Okun_Law_Difference[[#This Row],[Date]],'Report_Okun''s_Law'!$A$4:$E$308,5,FALSE)</f>
        <v>-0.10000000000000009</v>
      </c>
      <c r="G203" s="43">
        <f>+VLOOKUP(Table_Okun_Law_Difference[[#This Row],[Date]],'Report_Okun''s_Law'!$A$4:$D$308,4,FALSE)</f>
        <v>3.3305492396400949</v>
      </c>
    </row>
    <row r="204" spans="1:7" x14ac:dyDescent="0.2">
      <c r="A204" s="10">
        <v>36708</v>
      </c>
      <c r="B204" s="41">
        <f>+VLOOKUP(Table_Okun_Law_Level[[#This Row],[Date]],'Report_Okun''s_Law'!$A$4:$D$308,2,FALSE)</f>
        <v>-1.1038795105662302</v>
      </c>
      <c r="C204" s="41">
        <f>+VLOOKUP(Table_Okun_Law_Level[[#This Row],[Date]],'Report_Okun''s_Law'!$A$4:$D$308,3,FALSE)</f>
        <v>1.5901398775350239</v>
      </c>
      <c r="E204" s="10">
        <v>36708</v>
      </c>
      <c r="F204" s="41">
        <f>+VLOOKUP(Table_Okun_Law_Difference[[#This Row],[Date]],'Report_Okun''s_Law'!$A$4:$E$308,5,FALSE)</f>
        <v>0.10000000000000009</v>
      </c>
      <c r="G204" s="43">
        <f>+VLOOKUP(Table_Okun_Law_Difference[[#This Row],[Date]],'Report_Okun''s_Law'!$A$4:$D$308,4,FALSE)</f>
        <v>-3.5807520742731751</v>
      </c>
    </row>
    <row r="205" spans="1:7" x14ac:dyDescent="0.2">
      <c r="A205" s="10">
        <v>36800</v>
      </c>
      <c r="B205" s="41">
        <f>+VLOOKUP(Table_Okun_Law_Level[[#This Row],[Date]],'Report_Okun''s_Law'!$A$4:$D$308,2,FALSE)</f>
        <v>-1.1973053895934798</v>
      </c>
      <c r="C205" s="41">
        <f>+VLOOKUP(Table_Okun_Law_Level[[#This Row],[Date]],'Report_Okun''s_Law'!$A$4:$D$308,3,FALSE)</f>
        <v>1.2547163181800602</v>
      </c>
      <c r="E205" s="10">
        <v>36800</v>
      </c>
      <c r="F205" s="41">
        <f>+VLOOKUP(Table_Okun_Law_Difference[[#This Row],[Date]],'Report_Okun''s_Law'!$A$4:$E$308,5,FALSE)</f>
        <v>-0.10000000000000009</v>
      </c>
      <c r="G205" s="43">
        <f>+VLOOKUP(Table_Okun_Law_Difference[[#This Row],[Date]],'Report_Okun''s_Law'!$A$4:$D$308,4,FALSE)</f>
        <v>-1.3733831816845421</v>
      </c>
    </row>
    <row r="206" spans="1:7" x14ac:dyDescent="0.2">
      <c r="A206" s="10">
        <v>36892</v>
      </c>
      <c r="B206" s="41">
        <f>+VLOOKUP(Table_Okun_Law_Level[[#This Row],[Date]],'Report_Okun''s_Law'!$A$4:$D$308,2,FALSE)</f>
        <v>-0.8911508752539099</v>
      </c>
      <c r="C206" s="41">
        <f>+VLOOKUP(Table_Okun_Law_Level[[#This Row],[Date]],'Report_Okun''s_Law'!$A$4:$D$308,3,FALSE)</f>
        <v>4.306356909462572E-2</v>
      </c>
      <c r="E206" s="10">
        <v>36892</v>
      </c>
      <c r="F206" s="41">
        <f>+VLOOKUP(Table_Okun_Law_Difference[[#This Row],[Date]],'Report_Okun''s_Law'!$A$4:$E$308,5,FALSE)</f>
        <v>0.30000000000000027</v>
      </c>
      <c r="G206" s="43">
        <f>+VLOOKUP(Table_Okun_Law_Difference[[#This Row],[Date]],'Report_Okun''s_Law'!$A$4:$D$308,4,FALSE)</f>
        <v>-4.8641185251658712</v>
      </c>
    </row>
    <row r="207" spans="1:7" x14ac:dyDescent="0.2">
      <c r="A207" s="10">
        <v>36982</v>
      </c>
      <c r="B207" s="41">
        <f>+VLOOKUP(Table_Okun_Law_Level[[#This Row],[Date]],'Report_Okun''s_Law'!$A$4:$D$308,2,FALSE)</f>
        <v>-0.68539331714429963</v>
      </c>
      <c r="C207" s="41">
        <f>+VLOOKUP(Table_Okun_Law_Level[[#This Row],[Date]],'Report_Okun''s_Law'!$A$4:$D$308,3,FALSE)</f>
        <v>-0.15084993496058408</v>
      </c>
      <c r="E207" s="10">
        <v>36982</v>
      </c>
      <c r="F207" s="41">
        <f>+VLOOKUP(Table_Okun_Law_Difference[[#This Row],[Date]],'Report_Okun''s_Law'!$A$4:$E$308,5,FALSE)</f>
        <v>0.20000000000000018</v>
      </c>
      <c r="G207" s="43">
        <f>+VLOOKUP(Table_Okun_Law_Difference[[#This Row],[Date]],'Report_Okun''s_Law'!$A$4:$D$308,4,FALSE)</f>
        <v>-0.82024616191686217</v>
      </c>
    </row>
    <row r="208" spans="1:7" x14ac:dyDescent="0.2">
      <c r="A208" s="10">
        <v>37073</v>
      </c>
      <c r="B208" s="41">
        <f>+VLOOKUP(Table_Okun_Law_Level[[#This Row],[Date]],'Report_Okun''s_Law'!$A$4:$D$308,2,FALSE)</f>
        <v>-0.28001305816485988</v>
      </c>
      <c r="C208" s="41">
        <f>+VLOOKUP(Table_Okun_Law_Level[[#This Row],[Date]],'Report_Okun''s_Law'!$A$4:$D$308,3,FALSE)</f>
        <v>-1.2978766777364203</v>
      </c>
      <c r="E208" s="10">
        <v>37073</v>
      </c>
      <c r="F208" s="41">
        <f>+VLOOKUP(Table_Okun_Law_Difference[[#This Row],[Date]],'Report_Okun''s_Law'!$A$4:$E$308,5,FALSE)</f>
        <v>0.39999999999999947</v>
      </c>
      <c r="G208" s="43">
        <f>+VLOOKUP(Table_Okun_Law_Difference[[#This Row],[Date]],'Report_Okun''s_Law'!$A$4:$D$308,4,FALSE)</f>
        <v>-4.6617975221356893</v>
      </c>
    </row>
    <row r="209" spans="1:7" x14ac:dyDescent="0.2">
      <c r="A209" s="10">
        <v>37165</v>
      </c>
      <c r="B209" s="41">
        <f>+VLOOKUP(Table_Okun_Law_Level[[#This Row],[Date]],'Report_Okun''s_Law'!$A$4:$D$308,2,FALSE)</f>
        <v>0.42500627287764026</v>
      </c>
      <c r="C209" s="41">
        <f>+VLOOKUP(Table_Okun_Law_Level[[#This Row],[Date]],'Report_Okun''s_Law'!$A$4:$D$308,3,FALSE)</f>
        <v>-1.7155928784616692</v>
      </c>
      <c r="E209" s="10">
        <v>37165</v>
      </c>
      <c r="F209" s="41">
        <f>+VLOOKUP(Table_Okun_Law_Difference[[#This Row],[Date]],'Report_Okun''s_Law'!$A$4:$E$308,5,FALSE)</f>
        <v>0.70000000000000018</v>
      </c>
      <c r="G209" s="43">
        <f>+VLOOKUP(Table_Okun_Law_Difference[[#This Row],[Date]],'Report_Okun''s_Law'!$A$4:$D$308,4,FALSE)</f>
        <v>-1.7334213892311721</v>
      </c>
    </row>
    <row r="210" spans="1:7" x14ac:dyDescent="0.2">
      <c r="A210" s="10">
        <v>37257</v>
      </c>
      <c r="B210" s="41">
        <f>+VLOOKUP(Table_Okun_Law_Level[[#This Row],[Date]],'Report_Okun''s_Law'!$A$4:$D$308,2,FALSE)</f>
        <v>0.62967761025767999</v>
      </c>
      <c r="C210" s="41">
        <f>+VLOOKUP(Table_Okun_Law_Level[[#This Row],[Date]],'Report_Okun''s_Law'!$A$4:$D$308,3,FALSE)</f>
        <v>-1.5359127971887876</v>
      </c>
      <c r="E210" s="10">
        <v>37257</v>
      </c>
      <c r="F210" s="41">
        <f>+VLOOKUP(Table_Okun_Law_Difference[[#This Row],[Date]],'Report_Okun''s_Law'!$A$4:$E$308,5,FALSE)</f>
        <v>0.20000000000000018</v>
      </c>
      <c r="G210" s="43">
        <f>+VLOOKUP(Table_Okun_Law_Difference[[#This Row],[Date]],'Report_Okun''s_Law'!$A$4:$D$308,4,FALSE)</f>
        <v>0.76495682881061144</v>
      </c>
    </row>
    <row r="211" spans="1:7" x14ac:dyDescent="0.2">
      <c r="A211" s="10">
        <v>37347</v>
      </c>
      <c r="B211" s="41">
        <f>+VLOOKUP(Table_Okun_Law_Level[[#This Row],[Date]],'Report_Okun''s_Law'!$A$4:$D$308,2,FALSE)</f>
        <v>0.73401044600479981</v>
      </c>
      <c r="C211" s="41">
        <f>+VLOOKUP(Table_Okun_Law_Level[[#This Row],[Date]],'Report_Okun''s_Law'!$A$4:$D$308,3,FALSE)</f>
        <v>-1.5404165468811959</v>
      </c>
      <c r="E211" s="10">
        <v>37347</v>
      </c>
      <c r="F211" s="41">
        <f>+VLOOKUP(Table_Okun_Law_Difference[[#This Row],[Date]],'Report_Okun''s_Law'!$A$4:$E$308,5,FALSE)</f>
        <v>9.9999999999999645E-2</v>
      </c>
      <c r="G211" s="43">
        <f>+VLOOKUP(Table_Okun_Law_Difference[[#This Row],[Date]],'Report_Okun''s_Law'!$A$4:$D$308,4,FALSE)</f>
        <v>7.8062602551476346E-3</v>
      </c>
    </row>
    <row r="212" spans="1:7" x14ac:dyDescent="0.2">
      <c r="A212" s="10">
        <v>37438</v>
      </c>
      <c r="B212" s="41">
        <f>+VLOOKUP(Table_Okun_Law_Level[[#This Row],[Date]],'Report_Okun''s_Law'!$A$4:$D$308,2,FALSE)</f>
        <v>0.63801097052976985</v>
      </c>
      <c r="C212" s="41">
        <f>+VLOOKUP(Table_Okun_Law_Level[[#This Row],[Date]],'Report_Okun''s_Law'!$A$4:$D$308,3,FALSE)</f>
        <v>-1.7256408749503183</v>
      </c>
      <c r="E212" s="10">
        <v>37438</v>
      </c>
      <c r="F212" s="41">
        <f>+VLOOKUP(Table_Okun_Law_Difference[[#This Row],[Date]],'Report_Okun''s_Law'!$A$4:$E$308,5,FALSE)</f>
        <v>-9.9999999999999645E-2</v>
      </c>
      <c r="G212" s="43">
        <f>+VLOOKUP(Table_Okun_Law_Difference[[#This Row],[Date]],'Report_Okun''s_Law'!$A$4:$D$308,4,FALSE)</f>
        <v>-0.80439757970065662</v>
      </c>
    </row>
    <row r="213" spans="1:7" x14ac:dyDescent="0.2">
      <c r="A213" s="10">
        <v>37530</v>
      </c>
      <c r="B213" s="41">
        <f>+VLOOKUP(Table_Okun_Law_Level[[#This Row],[Date]],'Report_Okun''s_Law'!$A$4:$D$308,2,FALSE)</f>
        <v>0.84168235562518046</v>
      </c>
      <c r="C213" s="41">
        <f>+VLOOKUP(Table_Okun_Law_Level[[#This Row],[Date]],'Report_Okun''s_Law'!$A$4:$D$308,3,FALSE)</f>
        <v>-2.1743644631832648</v>
      </c>
      <c r="E213" s="10">
        <v>37530</v>
      </c>
      <c r="F213" s="41">
        <f>+VLOOKUP(Table_Okun_Law_Difference[[#This Row],[Date]],'Report_Okun''s_Law'!$A$4:$E$308,5,FALSE)</f>
        <v>0.20000000000000018</v>
      </c>
      <c r="G213" s="43">
        <f>+VLOOKUP(Table_Okun_Law_Difference[[#This Row],[Date]],'Report_Okun''s_Law'!$A$4:$D$308,4,FALSE)</f>
        <v>-1.8519409894518839</v>
      </c>
    </row>
    <row r="214" spans="1:7" x14ac:dyDescent="0.2">
      <c r="A214" s="10">
        <v>37622</v>
      </c>
      <c r="B214" s="41">
        <f>+VLOOKUP(Table_Okun_Law_Level[[#This Row],[Date]],'Report_Okun''s_Law'!$A$4:$D$308,2,FALSE)</f>
        <v>0.84502517249110021</v>
      </c>
      <c r="C214" s="41">
        <f>+VLOOKUP(Table_Okun_Law_Level[[#This Row],[Date]],'Report_Okun''s_Law'!$A$4:$D$308,3,FALSE)</f>
        <v>-2.2279955020585107</v>
      </c>
      <c r="E214" s="10">
        <v>37622</v>
      </c>
      <c r="F214" s="41">
        <f>+VLOOKUP(Table_Okun_Law_Difference[[#This Row],[Date]],'Report_Okun''s_Law'!$A$4:$E$308,5,FALSE)</f>
        <v>0</v>
      </c>
      <c r="G214" s="43">
        <f>+VLOOKUP(Table_Okun_Law_Difference[[#This Row],[Date]],'Report_Okun''s_Law'!$A$4:$D$308,4,FALSE)</f>
        <v>-0.24752336334718139</v>
      </c>
    </row>
    <row r="215" spans="1:7" x14ac:dyDescent="0.2">
      <c r="A215" s="10">
        <v>37712</v>
      </c>
      <c r="B215" s="41">
        <f>+VLOOKUP(Table_Okun_Law_Level[[#This Row],[Date]],'Report_Okun''s_Law'!$A$4:$D$308,2,FALSE)</f>
        <v>1.0480379338299599</v>
      </c>
      <c r="C215" s="41">
        <f>+VLOOKUP(Table_Okun_Law_Level[[#This Row],[Date]],'Report_Okun''s_Law'!$A$4:$D$308,3,FALSE)</f>
        <v>-1.9387253714430286</v>
      </c>
      <c r="E215" s="10">
        <v>37712</v>
      </c>
      <c r="F215" s="41">
        <f>+VLOOKUP(Table_Okun_Law_Difference[[#This Row],[Date]],'Report_Okun''s_Law'!$A$4:$E$308,5,FALSE)</f>
        <v>0.19999999999999929</v>
      </c>
      <c r="G215" s="43">
        <f>+VLOOKUP(Table_Okun_Law_Difference[[#This Row],[Date]],'Report_Okun''s_Law'!$A$4:$D$308,4,FALSE)</f>
        <v>1.2270924016829023</v>
      </c>
    </row>
    <row r="216" spans="1:7" x14ac:dyDescent="0.2">
      <c r="A216" s="10">
        <v>37803</v>
      </c>
      <c r="B216" s="41">
        <f>+VLOOKUP(Table_Okun_Law_Level[[#This Row],[Date]],'Report_Okun''s_Law'!$A$4:$D$308,2,FALSE)</f>
        <v>1.0507177456975496</v>
      </c>
      <c r="C216" s="41">
        <f>+VLOOKUP(Table_Okun_Law_Level[[#This Row],[Date]],'Report_Okun''s_Law'!$A$4:$D$308,3,FALSE)</f>
        <v>-0.89510390480411761</v>
      </c>
      <c r="E216" s="10">
        <v>37803</v>
      </c>
      <c r="F216" s="41">
        <f>+VLOOKUP(Table_Okun_Law_Difference[[#This Row],[Date]],'Report_Okun''s_Law'!$A$4:$E$308,5,FALSE)</f>
        <v>0</v>
      </c>
      <c r="G216" s="43">
        <f>+VLOOKUP(Table_Okun_Law_Difference[[#This Row],[Date]],'Report_Okun''s_Law'!$A$4:$D$308,4,FALSE)</f>
        <v>4.408290047085444</v>
      </c>
    </row>
    <row r="217" spans="1:7" x14ac:dyDescent="0.2">
      <c r="A217" s="10">
        <v>37895</v>
      </c>
      <c r="B217" s="41">
        <f>+VLOOKUP(Table_Okun_Law_Level[[#This Row],[Date]],'Report_Okun''s_Law'!$A$4:$D$308,2,FALSE)</f>
        <v>0.75306105177079985</v>
      </c>
      <c r="C217" s="41">
        <f>+VLOOKUP(Table_Okun_Law_Level[[#This Row],[Date]],'Report_Okun''s_Law'!$A$4:$D$308,3,FALSE)</f>
        <v>-0.34921577055417874</v>
      </c>
      <c r="E217" s="10">
        <v>37895</v>
      </c>
      <c r="F217" s="41">
        <f>+VLOOKUP(Table_Okun_Law_Difference[[#This Row],[Date]],'Report_Okun''s_Law'!$A$4:$E$308,5,FALSE)</f>
        <v>-0.29999999999999982</v>
      </c>
      <c r="G217" s="43">
        <f>+VLOOKUP(Table_Okun_Law_Difference[[#This Row],[Date]],'Report_Okun''s_Law'!$A$4:$D$308,4,FALSE)</f>
        <v>2.2515883215196002</v>
      </c>
    </row>
    <row r="218" spans="1:7" x14ac:dyDescent="0.2">
      <c r="A218" s="10">
        <v>37987</v>
      </c>
      <c r="B218" s="41">
        <f>+VLOOKUP(Table_Okun_Law_Level[[#This Row],[Date]],'Report_Okun''s_Law'!$A$4:$D$308,2,FALSE)</f>
        <v>0.65506445006947978</v>
      </c>
      <c r="C218" s="41">
        <f>+VLOOKUP(Table_Okun_Law_Level[[#This Row],[Date]],'Report_Okun''s_Law'!$A$4:$D$308,3,FALSE)</f>
        <v>-0.40474967049433097</v>
      </c>
      <c r="E218" s="10">
        <v>37987</v>
      </c>
      <c r="F218" s="41">
        <f>+VLOOKUP(Table_Okun_Law_Difference[[#This Row],[Date]],'Report_Okun''s_Law'!$A$4:$E$308,5,FALSE)</f>
        <v>-9.9999999999999645E-2</v>
      </c>
      <c r="G218" s="43">
        <f>+VLOOKUP(Table_Okun_Law_Difference[[#This Row],[Date]],'Report_Okun''s_Law'!$A$4:$D$308,4,FALSE)</f>
        <v>-0.21427209285668436</v>
      </c>
    </row>
    <row r="219" spans="1:7" x14ac:dyDescent="0.2">
      <c r="A219" s="10">
        <v>38078</v>
      </c>
      <c r="B219" s="41">
        <f>+VLOOKUP(Table_Okun_Law_Level[[#This Row],[Date]],'Report_Okun''s_Law'!$A$4:$D$308,2,FALSE)</f>
        <v>0.55672556001216922</v>
      </c>
      <c r="C219" s="41">
        <f>+VLOOKUP(Table_Okun_Law_Level[[#This Row],[Date]],'Report_Okun''s_Law'!$A$4:$D$308,3,FALSE)</f>
        <v>-0.26253711881774056</v>
      </c>
      <c r="E219" s="10">
        <v>38078</v>
      </c>
      <c r="F219" s="41">
        <f>+VLOOKUP(Table_Okun_Law_Difference[[#This Row],[Date]],'Report_Okun''s_Law'!$A$4:$E$308,5,FALSE)</f>
        <v>-0.10000000000000053</v>
      </c>
      <c r="G219" s="43">
        <f>+VLOOKUP(Table_Okun_Law_Difference[[#This Row],[Date]],'Report_Okun''s_Law'!$A$4:$D$308,4,FALSE)</f>
        <v>0.55094804335379122</v>
      </c>
    </row>
    <row r="220" spans="1:7" x14ac:dyDescent="0.2">
      <c r="A220" s="10">
        <v>38169</v>
      </c>
      <c r="B220" s="41">
        <f>+VLOOKUP(Table_Okun_Law_Level[[#This Row],[Date]],'Report_Okun''s_Law'!$A$4:$D$308,2,FALSE)</f>
        <v>0.35804391605063035</v>
      </c>
      <c r="C220" s="41">
        <f>+VLOOKUP(Table_Okun_Law_Level[[#This Row],[Date]],'Report_Okun''s_Law'!$A$4:$D$308,3,FALSE)</f>
        <v>4.0159776265236147E-2</v>
      </c>
      <c r="E220" s="10">
        <v>38169</v>
      </c>
      <c r="F220" s="41">
        <f>+VLOOKUP(Table_Okun_Law_Difference[[#This Row],[Date]],'Report_Okun''s_Law'!$A$4:$E$308,5,FALSE)</f>
        <v>-0.19999999999999929</v>
      </c>
      <c r="G220" s="43">
        <f>+VLOOKUP(Table_Okun_Law_Difference[[#This Row],[Date]],'Report_Okun''s_Law'!$A$4:$D$308,4,FALSE)</f>
        <v>1.2024818494949816</v>
      </c>
    </row>
    <row r="221" spans="1:7" x14ac:dyDescent="0.2">
      <c r="A221" s="10">
        <v>38261</v>
      </c>
      <c r="B221" s="41">
        <f>+VLOOKUP(Table_Okun_Law_Level[[#This Row],[Date]],'Report_Okun''s_Law'!$A$4:$D$308,2,FALSE)</f>
        <v>0.35902186305009032</v>
      </c>
      <c r="C221" s="41">
        <f>+VLOOKUP(Table_Okun_Law_Level[[#This Row],[Date]],'Report_Okun''s_Law'!$A$4:$D$308,3,FALSE)</f>
        <v>0.40699015500689217</v>
      </c>
      <c r="E221" s="10">
        <v>38261</v>
      </c>
      <c r="F221" s="41">
        <f>+VLOOKUP(Table_Okun_Law_Difference[[#This Row],[Date]],'Report_Okun''s_Law'!$A$4:$E$308,5,FALSE)</f>
        <v>0</v>
      </c>
      <c r="G221" s="43">
        <f>+VLOOKUP(Table_Okun_Law_Difference[[#This Row],[Date]],'Report_Okun''s_Law'!$A$4:$D$308,4,FALSE)</f>
        <v>1.4699010055983912</v>
      </c>
    </row>
    <row r="222" spans="1:7" x14ac:dyDescent="0.2">
      <c r="A222" s="10">
        <v>38353</v>
      </c>
      <c r="B222" s="41">
        <f>+VLOOKUP(Table_Okun_Law_Level[[#This Row],[Date]],'Report_Okun''s_Law'!$A$4:$D$308,2,FALSE)</f>
        <v>0.25966542809767024</v>
      </c>
      <c r="C222" s="41">
        <f>+VLOOKUP(Table_Okun_Law_Level[[#This Row],[Date]],'Report_Okun''s_Law'!$A$4:$D$308,3,FALSE)</f>
        <v>0.87480487953068842</v>
      </c>
      <c r="E222" s="10">
        <v>38353</v>
      </c>
      <c r="F222" s="41">
        <f>+VLOOKUP(Table_Okun_Law_Difference[[#This Row],[Date]],'Report_Okun''s_Law'!$A$4:$E$308,5,FALSE)</f>
        <v>-0.10000000000000053</v>
      </c>
      <c r="G222" s="43">
        <f>+VLOOKUP(Table_Okun_Law_Difference[[#This Row],[Date]],'Report_Okun''s_Law'!$A$4:$D$308,4,FALSE)</f>
        <v>1.9134399554279273</v>
      </c>
    </row>
    <row r="223" spans="1:7" x14ac:dyDescent="0.2">
      <c r="A223" s="10">
        <v>38443</v>
      </c>
      <c r="B223" s="41">
        <f>+VLOOKUP(Table_Okun_Law_Level[[#This Row],[Date]],'Report_Okun''s_Law'!$A$4:$D$308,2,FALSE)</f>
        <v>5.9985143537820029E-2</v>
      </c>
      <c r="C223" s="41">
        <f>+VLOOKUP(Table_Okun_Law_Level[[#This Row],[Date]],'Report_Okun''s_Law'!$A$4:$D$308,3,FALSE)</f>
        <v>0.7441663167486956</v>
      </c>
      <c r="E223" s="10">
        <v>38443</v>
      </c>
      <c r="F223" s="41">
        <f>+VLOOKUP(Table_Okun_Law_Difference[[#This Row],[Date]],'Report_Okun''s_Law'!$A$4:$E$308,5,FALSE)</f>
        <v>-0.20000000000000018</v>
      </c>
      <c r="G223" s="43">
        <f>+VLOOKUP(Table_Okun_Law_Difference[[#This Row],[Date]],'Report_Okun''s_Law'!$A$4:$D$308,4,FALSE)</f>
        <v>-0.51512719794588779</v>
      </c>
    </row>
    <row r="224" spans="1:7" x14ac:dyDescent="0.2">
      <c r="A224" s="10">
        <v>38534</v>
      </c>
      <c r="B224" s="41">
        <f>+VLOOKUP(Table_Okun_Law_Level[[#This Row],[Date]],'Report_Okun''s_Law'!$A$4:$D$308,2,FALSE)</f>
        <v>-4.0003203242259922E-2</v>
      </c>
      <c r="C224" s="41">
        <f>+VLOOKUP(Table_Okun_Law_Level[[#This Row],[Date]],'Report_Okun''s_Law'!$A$4:$D$308,3,FALSE)</f>
        <v>0.914308686227705</v>
      </c>
      <c r="E224" s="10">
        <v>38534</v>
      </c>
      <c r="F224" s="41">
        <f>+VLOOKUP(Table_Okun_Law_Difference[[#This Row],[Date]],'Report_Okun''s_Law'!$A$4:$E$308,5,FALSE)</f>
        <v>-9.9999999999999645E-2</v>
      </c>
      <c r="G224" s="43">
        <f>+VLOOKUP(Table_Okun_Law_Difference[[#This Row],[Date]],'Report_Okun''s_Law'!$A$4:$D$308,4,FALSE)</f>
        <v>0.72172881664213939</v>
      </c>
    </row>
    <row r="225" spans="1:7" x14ac:dyDescent="0.2">
      <c r="A225" s="10">
        <v>38626</v>
      </c>
      <c r="B225" s="41">
        <f>+VLOOKUP(Table_Okun_Law_Level[[#This Row],[Date]],'Report_Okun''s_Law'!$A$4:$D$308,2,FALSE)</f>
        <v>-4.0277916439560357E-2</v>
      </c>
      <c r="C225" s="41">
        <f>+VLOOKUP(Table_Okun_Law_Level[[#This Row],[Date]],'Report_Okun''s_Law'!$A$4:$D$308,3,FALSE)</f>
        <v>0.86798200442002038</v>
      </c>
      <c r="E225" s="10">
        <v>38626</v>
      </c>
      <c r="F225" s="41">
        <f>+VLOOKUP(Table_Okun_Law_Difference[[#This Row],[Date]],'Report_Okun''s_Law'!$A$4:$E$308,5,FALSE)</f>
        <v>0</v>
      </c>
      <c r="G225" s="43">
        <f>+VLOOKUP(Table_Okun_Law_Difference[[#This Row],[Date]],'Report_Okun''s_Law'!$A$4:$D$308,4,FALSE)</f>
        <v>-0.22860866890199905</v>
      </c>
    </row>
    <row r="226" spans="1:7" x14ac:dyDescent="0.2">
      <c r="A226" s="10">
        <v>38718</v>
      </c>
      <c r="B226" s="41">
        <f>+VLOOKUP(Table_Okun_Law_Level[[#This Row],[Date]],'Report_Okun''s_Law'!$A$4:$D$308,2,FALSE)</f>
        <v>-0.34081085615471984</v>
      </c>
      <c r="C226" s="41">
        <f>+VLOOKUP(Table_Okun_Law_Level[[#This Row],[Date]],'Report_Okun''s_Law'!$A$4:$D$308,3,FALSE)</f>
        <v>1.6296181139236809</v>
      </c>
      <c r="E226" s="10">
        <v>38718</v>
      </c>
      <c r="F226" s="41">
        <f>+VLOOKUP(Table_Okun_Law_Difference[[#This Row],[Date]],'Report_Okun''s_Law'!$A$4:$E$308,5,FALSE)</f>
        <v>-0.29999999999999982</v>
      </c>
      <c r="G226" s="43">
        <f>+VLOOKUP(Table_Okun_Law_Difference[[#This Row],[Date]],'Report_Okun''s_Law'!$A$4:$D$308,4,FALSE)</f>
        <v>3.1358131639105009</v>
      </c>
    </row>
    <row r="227" spans="1:7" x14ac:dyDescent="0.2">
      <c r="A227" s="10">
        <v>38808</v>
      </c>
      <c r="B227" s="41">
        <f>+VLOOKUP(Table_Okun_Law_Level[[#This Row],[Date]],'Report_Okun''s_Law'!$A$4:$D$308,2,FALSE)</f>
        <v>-0.44156703927619034</v>
      </c>
      <c r="C227" s="41">
        <f>+VLOOKUP(Table_Okun_Law_Level[[#This Row],[Date]],'Report_Okun''s_Law'!$A$4:$D$308,3,FALSE)</f>
        <v>1.3161027793575419</v>
      </c>
      <c r="E227" s="10">
        <v>38808</v>
      </c>
      <c r="F227" s="41">
        <f>+VLOOKUP(Table_Okun_Law_Difference[[#This Row],[Date]],'Report_Okun''s_Law'!$A$4:$E$308,5,FALSE)</f>
        <v>-0.10000000000000053</v>
      </c>
      <c r="G227" s="43">
        <f>+VLOOKUP(Table_Okun_Law_Difference[[#This Row],[Date]],'Report_Okun''s_Law'!$A$4:$D$308,4,FALSE)</f>
        <v>-1.2954840126170772</v>
      </c>
    </row>
    <row r="228" spans="1:7" x14ac:dyDescent="0.2">
      <c r="A228" s="10">
        <v>38899</v>
      </c>
      <c r="B228" s="41">
        <f>+VLOOKUP(Table_Okun_Law_Level[[#This Row],[Date]],'Report_Okun''s_Law'!$A$4:$D$308,2,FALSE)</f>
        <v>-0.44250439291843069</v>
      </c>
      <c r="C228" s="41">
        <f>+VLOOKUP(Table_Okun_Law_Level[[#This Row],[Date]],'Report_Okun''s_Law'!$A$4:$D$308,3,FALSE)</f>
        <v>0.92175504040492573</v>
      </c>
      <c r="E228" s="10">
        <v>38899</v>
      </c>
      <c r="F228" s="41">
        <f>+VLOOKUP(Table_Okun_Law_Difference[[#This Row],[Date]],'Report_Okun''s_Law'!$A$4:$E$308,5,FALSE)</f>
        <v>0</v>
      </c>
      <c r="G228" s="43">
        <f>+VLOOKUP(Table_Okun_Law_Difference[[#This Row],[Date]],'Report_Okun''s_Law'!$A$4:$D$308,4,FALSE)</f>
        <v>-1.5827946390985619</v>
      </c>
    </row>
    <row r="229" spans="1:7" x14ac:dyDescent="0.2">
      <c r="A229" s="10">
        <v>38991</v>
      </c>
      <c r="B229" s="41">
        <f>+VLOOKUP(Table_Okun_Law_Level[[#This Row],[Date]],'Report_Okun''s_Law'!$A$4:$D$308,2,FALSE)</f>
        <v>-0.64357367310738933</v>
      </c>
      <c r="C229" s="41">
        <f>+VLOOKUP(Table_Okun_Law_Level[[#This Row],[Date]],'Report_Okun''s_Law'!$A$4:$D$308,3,FALSE)</f>
        <v>1.2681350552406156</v>
      </c>
      <c r="E229" s="10">
        <v>38991</v>
      </c>
      <c r="F229" s="41">
        <f>+VLOOKUP(Table_Okun_Law_Difference[[#This Row],[Date]],'Report_Okun''s_Law'!$A$4:$E$308,5,FALSE)</f>
        <v>-0.19999999999999929</v>
      </c>
      <c r="G229" s="43">
        <f>+VLOOKUP(Table_Okun_Law_Difference[[#This Row],[Date]],'Report_Okun''s_Law'!$A$4:$D$308,4,FALSE)</f>
        <v>1.4261941928704527</v>
      </c>
    </row>
    <row r="230" spans="1:7" x14ac:dyDescent="0.2">
      <c r="A230" s="10">
        <v>39083</v>
      </c>
      <c r="B230" s="41">
        <f>+VLOOKUP(Table_Okun_Law_Level[[#This Row],[Date]],'Report_Okun''s_Law'!$A$4:$D$308,2,FALSE)</f>
        <v>-0.54471855777112044</v>
      </c>
      <c r="C230" s="41">
        <f>+VLOOKUP(Table_Okun_Law_Level[[#This Row],[Date]],'Report_Okun''s_Law'!$A$4:$D$308,3,FALSE)</f>
        <v>1.0530588535474728</v>
      </c>
      <c r="E230" s="10">
        <v>39083</v>
      </c>
      <c r="F230" s="41">
        <f>+VLOOKUP(Table_Okun_Law_Difference[[#This Row],[Date]],'Report_Okun''s_Law'!$A$4:$E$308,5,FALSE)</f>
        <v>9.9999999999999645E-2</v>
      </c>
      <c r="G230" s="43">
        <f>+VLOOKUP(Table_Okun_Law_Difference[[#This Row],[Date]],'Report_Okun''s_Law'!$A$4:$D$308,4,FALSE)</f>
        <v>-0.87316892681965741</v>
      </c>
    </row>
    <row r="231" spans="1:7" x14ac:dyDescent="0.2">
      <c r="A231" s="10">
        <v>39173</v>
      </c>
      <c r="B231" s="41">
        <f>+VLOOKUP(Table_Okun_Law_Level[[#This Row],[Date]],'Report_Okun''s_Law'!$A$4:$D$308,2,FALSE)</f>
        <v>-0.54587591919752043</v>
      </c>
      <c r="C231" s="41">
        <f>+VLOOKUP(Table_Okun_Law_Level[[#This Row],[Date]],'Report_Okun''s_Law'!$A$4:$D$308,3,FALSE)</f>
        <v>1.1514321205177369</v>
      </c>
      <c r="E231" s="10">
        <v>39173</v>
      </c>
      <c r="F231" s="41">
        <f>+VLOOKUP(Table_Okun_Law_Difference[[#This Row],[Date]],'Report_Okun''s_Law'!$A$4:$E$308,5,FALSE)</f>
        <v>0</v>
      </c>
      <c r="G231" s="43">
        <f>+VLOOKUP(Table_Okun_Law_Difference[[#This Row],[Date]],'Report_Okun''s_Law'!$A$4:$D$308,4,FALSE)</f>
        <v>0.42844505571978164</v>
      </c>
    </row>
    <row r="232" spans="1:7" x14ac:dyDescent="0.2">
      <c r="A232" s="10">
        <v>39264</v>
      </c>
      <c r="B232" s="41">
        <f>+VLOOKUP(Table_Okun_Law_Level[[#This Row],[Date]],'Report_Okun''s_Law'!$A$4:$D$308,2,FALSE)</f>
        <v>-0.34697627705214007</v>
      </c>
      <c r="C232" s="41">
        <f>+VLOOKUP(Table_Okun_Law_Level[[#This Row],[Date]],'Report_Okun''s_Law'!$A$4:$D$308,3,FALSE)</f>
        <v>1.2136359427517673</v>
      </c>
      <c r="E232" s="10">
        <v>39264</v>
      </c>
      <c r="F232" s="41">
        <f>+VLOOKUP(Table_Okun_Law_Difference[[#This Row],[Date]],'Report_Okun''s_Law'!$A$4:$E$308,5,FALSE)</f>
        <v>0.20000000000000018</v>
      </c>
      <c r="G232" s="43">
        <f>+VLOOKUP(Table_Okun_Law_Difference[[#This Row],[Date]],'Report_Okun''s_Law'!$A$4:$D$308,4,FALSE)</f>
        <v>0.22722524810688594</v>
      </c>
    </row>
    <row r="233" spans="1:7" x14ac:dyDescent="0.2">
      <c r="A233" s="10">
        <v>39356</v>
      </c>
      <c r="B233" s="41">
        <f>+VLOOKUP(Table_Okun_Law_Level[[#This Row],[Date]],'Report_Okun''s_Law'!$A$4:$D$308,2,FALSE)</f>
        <v>-0.24794442889684021</v>
      </c>
      <c r="C233" s="41">
        <f>+VLOOKUP(Table_Okun_Law_Level[[#This Row],[Date]],'Report_Okun''s_Law'!$A$4:$D$308,3,FALSE)</f>
        <v>1.338861462026486</v>
      </c>
      <c r="E233" s="10">
        <v>39356</v>
      </c>
      <c r="F233" s="41">
        <f>+VLOOKUP(Table_Okun_Law_Difference[[#This Row],[Date]],'Report_Okun''s_Law'!$A$4:$E$308,5,FALSE)</f>
        <v>9.9999999999999645E-2</v>
      </c>
      <c r="G233" s="43">
        <f>+VLOOKUP(Table_Okun_Law_Difference[[#This Row],[Date]],'Report_Okun''s_Law'!$A$4:$D$308,4,FALSE)</f>
        <v>0.46915713507405865</v>
      </c>
    </row>
    <row r="234" spans="1:7" x14ac:dyDescent="0.2">
      <c r="A234" s="10">
        <v>39448</v>
      </c>
      <c r="B234" s="41">
        <f>+VLOOKUP(Table_Okun_Law_Level[[#This Row],[Date]],'Report_Okun''s_Law'!$A$4:$D$308,2,FALSE)</f>
        <v>-4.8700251008360063E-2</v>
      </c>
      <c r="C234" s="41">
        <f>+VLOOKUP(Table_Okun_Law_Level[[#This Row],[Date]],'Report_Okun''s_Law'!$A$4:$D$308,3,FALSE)</f>
        <v>0.40671648669723393</v>
      </c>
      <c r="E234" s="10">
        <v>39448</v>
      </c>
      <c r="F234" s="41">
        <f>+VLOOKUP(Table_Okun_Law_Difference[[#This Row],[Date]],'Report_Okun''s_Law'!$A$4:$E$308,5,FALSE)</f>
        <v>0.20000000000000018</v>
      </c>
      <c r="G234" s="43">
        <f>+VLOOKUP(Table_Okun_Law_Difference[[#This Row],[Date]],'Report_Okun''s_Law'!$A$4:$D$308,4,FALSE)</f>
        <v>-3.7054797665614467</v>
      </c>
    </row>
    <row r="235" spans="1:7" x14ac:dyDescent="0.2">
      <c r="A235" s="10">
        <v>39539</v>
      </c>
      <c r="B235" s="41">
        <f>+VLOOKUP(Table_Okun_Law_Level[[#This Row],[Date]],'Report_Okun''s_Law'!$A$4:$D$308,2,FALSE)</f>
        <v>0.25084034174239989</v>
      </c>
      <c r="C235" s="41">
        <f>+VLOOKUP(Table_Okun_Law_Level[[#This Row],[Date]],'Report_Okun''s_Law'!$A$4:$D$308,3,FALSE)</f>
        <v>0.52721736787268991</v>
      </c>
      <c r="E235" s="10">
        <v>39539</v>
      </c>
      <c r="F235" s="41">
        <f>+VLOOKUP(Table_Okun_Law_Difference[[#This Row],[Date]],'Report_Okun''s_Law'!$A$4:$E$308,5,FALSE)</f>
        <v>0.29999999999999982</v>
      </c>
      <c r="G235" s="43">
        <f>+VLOOKUP(Table_Okun_Law_Difference[[#This Row],[Date]],'Report_Okun''s_Law'!$A$4:$D$308,4,FALSE)</f>
        <v>0.48704595267148099</v>
      </c>
    </row>
    <row r="236" spans="1:7" x14ac:dyDescent="0.2">
      <c r="A236" s="10">
        <v>39630</v>
      </c>
      <c r="B236" s="41">
        <f>+VLOOKUP(Table_Okun_Law_Level[[#This Row],[Date]],'Report_Okun''s_Law'!$A$4:$D$308,2,FALSE)</f>
        <v>0.95076429203320956</v>
      </c>
      <c r="C236" s="41">
        <f>+VLOOKUP(Table_Okun_Law_Level[[#This Row],[Date]],'Report_Okun''s_Law'!$A$4:$D$308,3,FALSE)</f>
        <v>-0.44571260481123254</v>
      </c>
      <c r="E236" s="10">
        <v>39630</v>
      </c>
      <c r="F236" s="41">
        <f>+VLOOKUP(Table_Okun_Law_Difference[[#This Row],[Date]],'Report_Okun''s_Law'!$A$4:$E$308,5,FALSE)</f>
        <v>0.70000000000000018</v>
      </c>
      <c r="G236" s="43">
        <f>+VLOOKUP(Table_Okun_Law_Difference[[#This Row],[Date]],'Report_Okun''s_Law'!$A$4:$D$308,4,FALSE)</f>
        <v>-3.8995967671191605</v>
      </c>
    </row>
    <row r="237" spans="1:7" x14ac:dyDescent="0.2">
      <c r="A237" s="10">
        <v>39722</v>
      </c>
      <c r="B237" s="41">
        <f>+VLOOKUP(Table_Okun_Law_Level[[#This Row],[Date]],'Report_Okun''s_Law'!$A$4:$D$308,2,FALSE)</f>
        <v>1.85116017090008</v>
      </c>
      <c r="C237" s="41">
        <f>+VLOOKUP(Table_Okun_Law_Level[[#This Row],[Date]],'Report_Okun''s_Law'!$A$4:$D$308,3,FALSE)</f>
        <v>-3.0268313026020177</v>
      </c>
      <c r="E237" s="10">
        <v>39722</v>
      </c>
      <c r="F237" s="41">
        <f>+VLOOKUP(Table_Okun_Law_Difference[[#This Row],[Date]],'Report_Okun''s_Law'!$A$4:$E$308,5,FALSE)</f>
        <v>0.90000000000000036</v>
      </c>
      <c r="G237" s="43">
        <f>+VLOOKUP(Table_Okun_Law_Difference[[#This Row],[Date]],'Report_Okun''s_Law'!$A$4:$D$308,4,FALSE)</f>
        <v>-10.167898971714777</v>
      </c>
    </row>
    <row r="238" spans="1:7" x14ac:dyDescent="0.2">
      <c r="A238" s="10">
        <v>39814</v>
      </c>
      <c r="B238" s="41">
        <f>+VLOOKUP(Table_Okun_Law_Level[[#This Row],[Date]],'Report_Okun''s_Law'!$A$4:$D$308,2,FALSE)</f>
        <v>3.2521168450557507</v>
      </c>
      <c r="C238" s="41">
        <f>+VLOOKUP(Table_Okun_Law_Level[[#This Row],[Date]],'Report_Okun''s_Law'!$A$4:$D$308,3,FALSE)</f>
        <v>-4.4862922110090135</v>
      </c>
      <c r="E238" s="10">
        <v>39814</v>
      </c>
      <c r="F238" s="41">
        <f>+VLOOKUP(Table_Okun_Law_Difference[[#This Row],[Date]],'Report_Okun''s_Law'!$A$4:$E$308,5,FALSE)</f>
        <v>1.4000000000000004</v>
      </c>
      <c r="G238" s="43">
        <f>+VLOOKUP(Table_Okun_Law_Difference[[#This Row],[Date]],'Report_Okun''s_Law'!$A$4:$D$308,4,FALSE)</f>
        <v>-6.0116813511303784</v>
      </c>
    </row>
    <row r="239" spans="1:7" x14ac:dyDescent="0.2">
      <c r="A239" s="10">
        <v>39904</v>
      </c>
      <c r="B239" s="41">
        <f>+VLOOKUP(Table_Okun_Law_Level[[#This Row],[Date]],'Report_Okun''s_Law'!$A$4:$D$308,2,FALSE)</f>
        <v>4.2537220653206411</v>
      </c>
      <c r="C239" s="41">
        <f>+VLOOKUP(Table_Okun_Law_Level[[#This Row],[Date]],'Report_Okun''s_Law'!$A$4:$D$308,3,FALSE)</f>
        <v>-4.9848366791887315</v>
      </c>
      <c r="E239" s="10">
        <v>39904</v>
      </c>
      <c r="F239" s="41">
        <f>+VLOOKUP(Table_Okun_Law_Difference[[#This Row],[Date]],'Report_Okun''s_Law'!$A$4:$E$308,5,FALSE)</f>
        <v>1</v>
      </c>
      <c r="G239" s="43">
        <f>+VLOOKUP(Table_Okun_Law_Difference[[#This Row],[Date]],'Report_Okun''s_Law'!$A$4:$D$308,4,FALSE)</f>
        <v>-2.0876088525702547</v>
      </c>
    </row>
    <row r="240" spans="1:7" x14ac:dyDescent="0.2">
      <c r="A240" s="10">
        <v>39995</v>
      </c>
      <c r="B240" s="41">
        <f>+VLOOKUP(Table_Okun_Law_Level[[#This Row],[Date]],'Report_Okun''s_Law'!$A$4:$D$308,2,FALSE)</f>
        <v>4.5560610030278497</v>
      </c>
      <c r="C240" s="41">
        <f>+VLOOKUP(Table_Okun_Law_Level[[#This Row],[Date]],'Report_Okun''s_Law'!$A$4:$D$308,3,FALSE)</f>
        <v>-4.9549346410710626</v>
      </c>
      <c r="E240" s="10">
        <v>39995</v>
      </c>
      <c r="F240" s="41">
        <f>+VLOOKUP(Table_Okun_Law_Difference[[#This Row],[Date]],'Report_Okun''s_Law'!$A$4:$E$308,5,FALSE)</f>
        <v>0.29999999999999893</v>
      </c>
      <c r="G240" s="43">
        <f>+VLOOKUP(Table_Okun_Law_Difference[[#This Row],[Date]],'Report_Okun''s_Law'!$A$4:$D$308,4,FALSE)</f>
        <v>0.1153734680095595</v>
      </c>
    </row>
    <row r="241" spans="1:7" x14ac:dyDescent="0.2">
      <c r="A241" s="10">
        <v>40087</v>
      </c>
      <c r="B241" s="41">
        <f>+VLOOKUP(Table_Okun_Law_Level[[#This Row],[Date]],'Report_Okun''s_Law'!$A$4:$D$308,2,FALSE)</f>
        <v>4.8592147629686107</v>
      </c>
      <c r="C241" s="41">
        <f>+VLOOKUP(Table_Okun_Law_Level[[#This Row],[Date]],'Report_Okun''s_Law'!$A$4:$D$308,3,FALSE)</f>
        <v>-4.2226278574395648</v>
      </c>
      <c r="E241" s="10">
        <v>40087</v>
      </c>
      <c r="F241" s="41">
        <f>+VLOOKUP(Table_Okun_Law_Difference[[#This Row],[Date]],'Report_Okun''s_Law'!$A$4:$E$308,5,FALSE)</f>
        <v>0.30000000000000071</v>
      </c>
      <c r="G241" s="43">
        <f>+VLOOKUP(Table_Okun_Law_Difference[[#This Row],[Date]],'Report_Okun''s_Law'!$A$4:$D$308,4,FALSE)</f>
        <v>3.1620688669024197</v>
      </c>
    </row>
    <row r="242" spans="1:7" x14ac:dyDescent="0.2">
      <c r="A242" s="10">
        <v>40179</v>
      </c>
      <c r="B242" s="41">
        <f>+VLOOKUP(Table_Okun_Law_Level[[#This Row],[Date]],'Report_Okun''s_Law'!$A$4:$D$308,2,FALSE)</f>
        <v>4.7632589025501204</v>
      </c>
      <c r="C242" s="41">
        <f>+VLOOKUP(Table_Okun_Law_Level[[#This Row],[Date]],'Report_Okun''s_Law'!$A$4:$D$308,3,FALSE)</f>
        <v>-4.057948558305668</v>
      </c>
      <c r="E242" s="10">
        <v>40179</v>
      </c>
      <c r="F242" s="41">
        <f>+VLOOKUP(Table_Okun_Law_Difference[[#This Row],[Date]],'Report_Okun''s_Law'!$A$4:$E$308,5,FALSE)</f>
        <v>-9.9999999999999645E-2</v>
      </c>
      <c r="G242" s="43">
        <f>+VLOOKUP(Table_Okun_Law_Difference[[#This Row],[Date]],'Report_Okun''s_Law'!$A$4:$D$308,4,FALSE)</f>
        <v>0.64604713282886239</v>
      </c>
    </row>
    <row r="243" spans="1:7" x14ac:dyDescent="0.2">
      <c r="A243" s="10">
        <v>40269</v>
      </c>
      <c r="B243" s="41">
        <f>+VLOOKUP(Table_Okun_Law_Level[[#This Row],[Date]],'Report_Okun''s_Law'!$A$4:$D$308,2,FALSE)</f>
        <v>4.5682619873197901</v>
      </c>
      <c r="C243" s="41">
        <f>+VLOOKUP(Table_Okun_Law_Level[[#This Row],[Date]],'Report_Okun''s_Law'!$A$4:$D$308,3,FALSE)</f>
        <v>-3.4394135042467244</v>
      </c>
      <c r="E243" s="10">
        <v>40269</v>
      </c>
      <c r="F243" s="41">
        <f>+VLOOKUP(Table_Okun_Law_Difference[[#This Row],[Date]],'Report_Okun''s_Law'!$A$4:$E$308,5,FALSE)</f>
        <v>-0.20000000000000107</v>
      </c>
      <c r="G243" s="43">
        <f>+VLOOKUP(Table_Okun_Law_Difference[[#This Row],[Date]],'Report_Okun''s_Law'!$A$4:$D$308,4,FALSE)</f>
        <v>2.610526051017533</v>
      </c>
    </row>
    <row r="244" spans="1:7" x14ac:dyDescent="0.2">
      <c r="A244" s="10">
        <v>40360</v>
      </c>
      <c r="B244" s="41">
        <f>+VLOOKUP(Table_Okun_Law_Level[[#This Row],[Date]],'Report_Okun''s_Law'!$A$4:$D$308,2,FALSE)</f>
        <v>4.4742842128497902</v>
      </c>
      <c r="C244" s="41">
        <f>+VLOOKUP(Table_Okun_Law_Level[[#This Row],[Date]],'Report_Okun''s_Law'!$A$4:$D$308,3,FALSE)</f>
        <v>-3.0231992202983005</v>
      </c>
      <c r="E244" s="10">
        <v>40360</v>
      </c>
      <c r="F244" s="41">
        <f>+VLOOKUP(Table_Okun_Law_Difference[[#This Row],[Date]],'Report_Okun''s_Law'!$A$4:$E$308,5,FALSE)</f>
        <v>-9.9999999999999645E-2</v>
      </c>
      <c r="G244" s="43">
        <f>+VLOOKUP(Table_Okun_Law_Difference[[#This Row],[Date]],'Report_Okun''s_Law'!$A$4:$D$308,4,FALSE)</f>
        <v>1.7387621068667731</v>
      </c>
    </row>
    <row r="245" spans="1:7" x14ac:dyDescent="0.2">
      <c r="A245" s="10">
        <v>40452</v>
      </c>
      <c r="B245" s="41">
        <f>+VLOOKUP(Table_Okun_Law_Level[[#This Row],[Date]],'Report_Okun''s_Law'!$A$4:$D$308,2,FALSE)</f>
        <v>4.4813761221748303</v>
      </c>
      <c r="C245" s="41">
        <f>+VLOOKUP(Table_Okun_Law_Level[[#This Row],[Date]],'Report_Okun''s_Law'!$A$4:$D$308,3,FALSE)</f>
        <v>-2.8568925228722342</v>
      </c>
      <c r="E245" s="10">
        <v>40452</v>
      </c>
      <c r="F245" s="41">
        <f>+VLOOKUP(Table_Okun_Law_Difference[[#This Row],[Date]],'Report_Okun''s_Law'!$A$4:$E$308,5,FALSE)</f>
        <v>0</v>
      </c>
      <c r="G245" s="43">
        <f>+VLOOKUP(Table_Okun_Law_Difference[[#This Row],[Date]],'Report_Okun''s_Law'!$A$4:$D$308,4,FALSE)</f>
        <v>0.68045065001534999</v>
      </c>
    </row>
    <row r="246" spans="1:7" x14ac:dyDescent="0.2">
      <c r="A246" s="10">
        <v>40544</v>
      </c>
      <c r="B246" s="41">
        <f>+VLOOKUP(Table_Okun_Law_Level[[#This Row],[Date]],'Report_Okun''s_Law'!$A$4:$D$308,2,FALSE)</f>
        <v>3.9895774465457299</v>
      </c>
      <c r="C246" s="41">
        <f>+VLOOKUP(Table_Okun_Law_Level[[#This Row],[Date]],'Report_Okun''s_Law'!$A$4:$D$308,3,FALSE)</f>
        <v>-3.4425357910419563</v>
      </c>
      <c r="E246" s="10">
        <v>40544</v>
      </c>
      <c r="F246" s="41">
        <f>+VLOOKUP(Table_Okun_Law_Difference[[#This Row],[Date]],'Report_Okun''s_Law'!$A$4:$E$308,5,FALSE)</f>
        <v>-0.5</v>
      </c>
      <c r="G246" s="43">
        <f>+VLOOKUP(Table_Okun_Law_Difference[[#This Row],[Date]],'Report_Okun''s_Law'!$A$4:$D$308,4,FALSE)</f>
        <v>-2.3796578160328976</v>
      </c>
    </row>
    <row r="247" spans="1:7" x14ac:dyDescent="0.2">
      <c r="A247" s="10">
        <v>40634</v>
      </c>
      <c r="B247" s="41">
        <f>+VLOOKUP(Table_Okun_Law_Level[[#This Row],[Date]],'Report_Okun''s_Law'!$A$4:$D$308,2,FALSE)</f>
        <v>4.0989160952288799</v>
      </c>
      <c r="C247" s="41">
        <f>+VLOOKUP(Table_Okun_Law_Level[[#This Row],[Date]],'Report_Okun''s_Law'!$A$4:$D$308,3,FALSE)</f>
        <v>-3.1548966856111527</v>
      </c>
      <c r="E247" s="10">
        <v>40634</v>
      </c>
      <c r="F247" s="41">
        <f>+VLOOKUP(Table_Okun_Law_Difference[[#This Row],[Date]],'Report_Okun''s_Law'!$A$4:$E$308,5,FALSE)</f>
        <v>9.9999999999999645E-2</v>
      </c>
      <c r="G247" s="43">
        <f>+VLOOKUP(Table_Okun_Law_Difference[[#This Row],[Date]],'Report_Okun''s_Law'!$A$4:$D$308,4,FALSE)</f>
        <v>1.1811718733645593</v>
      </c>
    </row>
    <row r="248" spans="1:7" x14ac:dyDescent="0.2">
      <c r="A248" s="10">
        <v>40725</v>
      </c>
      <c r="B248" s="41">
        <f>+VLOOKUP(Table_Okun_Law_Level[[#This Row],[Date]],'Report_Okun''s_Law'!$A$4:$D$308,2,FALSE)</f>
        <v>4.0094073174866196</v>
      </c>
      <c r="C248" s="41">
        <f>+VLOOKUP(Table_Okun_Law_Level[[#This Row],[Date]],'Report_Okun''s_Law'!$A$4:$D$308,3,FALSE)</f>
        <v>-3.5497464399019796</v>
      </c>
      <c r="E248" s="10">
        <v>40725</v>
      </c>
      <c r="F248" s="41">
        <f>+VLOOKUP(Table_Okun_Law_Difference[[#This Row],[Date]],'Report_Okun''s_Law'!$A$4:$E$308,5,FALSE)</f>
        <v>-9.9999999999999645E-2</v>
      </c>
      <c r="G248" s="43">
        <f>+VLOOKUP(Table_Okun_Law_Difference[[#This Row],[Date]],'Report_Okun''s_Law'!$A$4:$D$308,4,FALSE)</f>
        <v>-1.6569190620528196</v>
      </c>
    </row>
    <row r="249" spans="1:7" x14ac:dyDescent="0.2">
      <c r="A249" s="10">
        <v>40817</v>
      </c>
      <c r="B249" s="41">
        <f>+VLOOKUP(Table_Okun_Law_Level[[#This Row],[Date]],'Report_Okun''s_Law'!$A$4:$D$308,2,FALSE)</f>
        <v>3.6210530567678401</v>
      </c>
      <c r="C249" s="41">
        <f>+VLOOKUP(Table_Okun_Law_Level[[#This Row],[Date]],'Report_Okun''s_Law'!$A$4:$D$308,3,FALSE)</f>
        <v>-2.8552661031593929</v>
      </c>
      <c r="E249" s="10">
        <v>40817</v>
      </c>
      <c r="F249" s="41">
        <f>+VLOOKUP(Table_Okun_Law_Difference[[#This Row],[Date]],'Report_Okun''s_Law'!$A$4:$E$308,5,FALSE)</f>
        <v>-0.40000000000000036</v>
      </c>
      <c r="G249" s="43">
        <f>+VLOOKUP(Table_Okun_Law_Difference[[#This Row],[Date]],'Report_Okun''s_Law'!$A$4:$D$308,4,FALSE)</f>
        <v>2.9898560162014265</v>
      </c>
    </row>
    <row r="250" spans="1:7" x14ac:dyDescent="0.2">
      <c r="A250" s="10">
        <v>40909</v>
      </c>
      <c r="B250" s="41">
        <f>+VLOOKUP(Table_Okun_Law_Level[[#This Row],[Date]],'Report_Okun''s_Law'!$A$4:$D$308,2,FALSE)</f>
        <v>3.3338415135847406</v>
      </c>
      <c r="C250" s="41">
        <f>+VLOOKUP(Table_Okun_Law_Level[[#This Row],[Date]],'Report_Okun''s_Law'!$A$4:$D$308,3,FALSE)</f>
        <v>-2.4441723437331864</v>
      </c>
      <c r="E250" s="10">
        <v>40909</v>
      </c>
      <c r="F250" s="41">
        <f>+VLOOKUP(Table_Okun_Law_Difference[[#This Row],[Date]],'Report_Okun''s_Law'!$A$4:$E$308,5,FALSE)</f>
        <v>-0.29999999999999893</v>
      </c>
      <c r="G250" s="43">
        <f>+VLOOKUP(Table_Okun_Law_Difference[[#This Row],[Date]],'Report_Okun''s_Law'!$A$4:$D$308,4,FALSE)</f>
        <v>1.7350497355214958</v>
      </c>
    </row>
    <row r="251" spans="1:7" x14ac:dyDescent="0.2">
      <c r="A251" s="10">
        <v>41000</v>
      </c>
      <c r="B251" s="41">
        <f>+VLOOKUP(Table_Okun_Law_Level[[#This Row],[Date]],'Report_Okun''s_Law'!$A$4:$D$308,2,FALSE)</f>
        <v>3.2477469296249692</v>
      </c>
      <c r="C251" s="41">
        <f>+VLOOKUP(Table_Okun_Law_Level[[#This Row],[Date]],'Report_Okun''s_Law'!$A$4:$D$308,3,FALSE)</f>
        <v>-2.4219727265976543</v>
      </c>
      <c r="E251" s="10">
        <v>41000</v>
      </c>
      <c r="F251" s="41">
        <f>+VLOOKUP(Table_Okun_Law_Difference[[#This Row],[Date]],'Report_Okun''s_Law'!$A$4:$E$308,5,FALSE)</f>
        <v>-0.10000000000000142</v>
      </c>
      <c r="G251" s="43">
        <f>+VLOOKUP(Table_Okun_Law_Difference[[#This Row],[Date]],'Report_Okun''s_Law'!$A$4:$D$308,4,FALSE)</f>
        <v>9.5279056145035179E-2</v>
      </c>
    </row>
    <row r="252" spans="1:7" x14ac:dyDescent="0.2">
      <c r="A252" s="10">
        <v>41091</v>
      </c>
      <c r="B252" s="41">
        <f>+VLOOKUP(Table_Okun_Law_Level[[#This Row],[Date]],'Report_Okun''s_Law'!$A$4:$D$308,2,FALSE)</f>
        <v>3.06272960142668</v>
      </c>
      <c r="C252" s="41">
        <f>+VLOOKUP(Table_Okun_Law_Level[[#This Row],[Date]],'Report_Okun''s_Law'!$A$4:$D$308,3,FALSE)</f>
        <v>-2.6985932968652926</v>
      </c>
      <c r="E252" s="10">
        <v>41091</v>
      </c>
      <c r="F252" s="41">
        <f>+VLOOKUP(Table_Okun_Law_Difference[[#This Row],[Date]],'Report_Okun''s_Law'!$A$4:$E$308,5,FALSE)</f>
        <v>-0.19999999999999929</v>
      </c>
      <c r="G252" s="43">
        <f>+VLOOKUP(Table_Okun_Law_Difference[[#This Row],[Date]],'Report_Okun''s_Law'!$A$4:$D$308,4,FALSE)</f>
        <v>-1.1259798198367093</v>
      </c>
    </row>
    <row r="253" spans="1:7" x14ac:dyDescent="0.2">
      <c r="A253" s="10">
        <v>41183</v>
      </c>
      <c r="B253" s="41">
        <f>+VLOOKUP(Table_Okun_Law_Level[[#This Row],[Date]],'Report_Okun''s_Law'!$A$4:$D$308,2,FALSE)</f>
        <v>2.8787361275186401</v>
      </c>
      <c r="C253" s="41">
        <f>+VLOOKUP(Table_Okun_Law_Level[[#This Row],[Date]],'Report_Okun''s_Law'!$A$4:$D$308,3,FALSE)</f>
        <v>-3.0080481743711585</v>
      </c>
      <c r="E253" s="10">
        <v>41183</v>
      </c>
      <c r="F253" s="41">
        <f>+VLOOKUP(Table_Okun_Law_Difference[[#This Row],[Date]],'Report_Okun''s_Law'!$A$4:$E$308,5,FALSE)</f>
        <v>-0.20000000000000018</v>
      </c>
      <c r="G253" s="43">
        <f>+VLOOKUP(Table_Okun_Law_Difference[[#This Row],[Date]],'Report_Okun''s_Law'!$A$4:$D$308,4,FALSE)</f>
        <v>-1.2516361974652117</v>
      </c>
    </row>
    <row r="254" spans="1:7" x14ac:dyDescent="0.2">
      <c r="A254" s="10">
        <v>41275</v>
      </c>
      <c r="B254" s="41">
        <f>+VLOOKUP(Table_Okun_Law_Level[[#This Row],[Date]],'Report_Okun''s_Law'!$A$4:$D$308,2,FALSE)</f>
        <v>2.7956998883873103</v>
      </c>
      <c r="C254" s="41">
        <f>+VLOOKUP(Table_Okun_Law_Level[[#This Row],[Date]],'Report_Okun''s_Law'!$A$4:$D$308,3,FALSE)</f>
        <v>-2.4864303591345838</v>
      </c>
      <c r="E254" s="10">
        <v>41275</v>
      </c>
      <c r="F254" s="41">
        <f>+VLOOKUP(Table_Okun_Law_Difference[[#This Row],[Date]],'Report_Okun''s_Law'!$A$4:$E$308,5,FALSE)</f>
        <v>-9.9999999999999645E-2</v>
      </c>
      <c r="G254" s="43">
        <f>+VLOOKUP(Table_Okun_Law_Difference[[#This Row],[Date]],'Report_Okun''s_Law'!$A$4:$D$308,4,FALSE)</f>
        <v>2.2025491210184454</v>
      </c>
    </row>
    <row r="255" spans="1:7" x14ac:dyDescent="0.2">
      <c r="A255" s="10">
        <v>41365</v>
      </c>
      <c r="B255" s="41">
        <f>+VLOOKUP(Table_Okun_Law_Level[[#This Row],[Date]],'Report_Okun''s_Law'!$A$4:$D$308,2,FALSE)</f>
        <v>2.6135417540750403</v>
      </c>
      <c r="C255" s="41">
        <f>+VLOOKUP(Table_Okun_Law_Level[[#This Row],[Date]],'Report_Okun''s_Law'!$A$4:$D$308,3,FALSE)</f>
        <v>-2.6644467673537009</v>
      </c>
      <c r="E255" s="10">
        <v>41365</v>
      </c>
      <c r="F255" s="41">
        <f>+VLOOKUP(Table_Okun_Law_Difference[[#This Row],[Date]],'Report_Okun''s_Law'!$A$4:$E$308,5,FALSE)</f>
        <v>-0.20000000000000018</v>
      </c>
      <c r="G255" s="43">
        <f>+VLOOKUP(Table_Okun_Law_Difference[[#This Row],[Date]],'Report_Okun''s_Law'!$A$4:$D$308,4,FALSE)</f>
        <v>-0.71630247069965991</v>
      </c>
    </row>
    <row r="256" spans="1:7" x14ac:dyDescent="0.2">
      <c r="A256" s="10">
        <v>41456</v>
      </c>
      <c r="B256" s="41">
        <f>+VLOOKUP(Table_Okun_Law_Level[[#This Row],[Date]],'Report_Okun''s_Law'!$A$4:$D$308,2,FALSE)</f>
        <v>2.3321710097311001</v>
      </c>
      <c r="C256" s="41">
        <f>+VLOOKUP(Table_Okun_Law_Level[[#This Row],[Date]],'Report_Okun''s_Law'!$A$4:$D$308,3,FALSE)</f>
        <v>-2.2794879640402166</v>
      </c>
      <c r="E256" s="10">
        <v>41456</v>
      </c>
      <c r="F256" s="41">
        <f>+VLOOKUP(Table_Okun_Law_Difference[[#This Row],[Date]],'Report_Okun''s_Law'!$A$4:$E$308,5,FALSE)</f>
        <v>-0.29999999999999982</v>
      </c>
      <c r="G256" s="43">
        <f>+VLOOKUP(Table_Okun_Law_Difference[[#This Row],[Date]],'Report_Okun''s_Law'!$A$4:$D$308,4,FALSE)</f>
        <v>1.6711859765705519</v>
      </c>
    </row>
    <row r="257" spans="1:7" x14ac:dyDescent="0.2">
      <c r="A257" s="10">
        <v>41548</v>
      </c>
      <c r="B257" s="41">
        <f>+VLOOKUP(Table_Okun_Law_Level[[#This Row],[Date]],'Report_Okun''s_Law'!$A$4:$D$308,2,FALSE)</f>
        <v>2.0514864851267607</v>
      </c>
      <c r="C257" s="41">
        <f>+VLOOKUP(Table_Okun_Law_Level[[#This Row],[Date]],'Report_Okun''s_Law'!$A$4:$D$308,3,FALSE)</f>
        <v>-1.8813760364564613</v>
      </c>
      <c r="E257" s="10">
        <v>41548</v>
      </c>
      <c r="F257" s="41">
        <f>+VLOOKUP(Table_Okun_Law_Difference[[#This Row],[Date]],'Report_Okun''s_Law'!$A$4:$E$308,5,FALSE)</f>
        <v>-0.29999999999999982</v>
      </c>
      <c r="G257" s="43">
        <f>+VLOOKUP(Table_Okun_Law_Difference[[#This Row],[Date]],'Report_Okun''s_Law'!$A$4:$D$308,4,FALSE)</f>
        <v>1.6372915885838415</v>
      </c>
    </row>
    <row r="258" spans="1:7" x14ac:dyDescent="0.2">
      <c r="A258" s="10">
        <v>41640</v>
      </c>
      <c r="B258" s="41">
        <f>+VLOOKUP(Table_Okun_Law_Level[[#This Row],[Date]],'Report_Okun''s_Law'!$A$4:$D$308,2,FALSE)</f>
        <v>1.8713778700934798</v>
      </c>
      <c r="C258" s="41">
        <f>+VLOOKUP(Table_Okun_Law_Level[[#This Row],[Date]],'Report_Okun''s_Law'!$A$4:$D$308,3,FALSE)</f>
        <v>-2.6784622384796952</v>
      </c>
      <c r="E258" s="10">
        <v>41640</v>
      </c>
      <c r="F258" s="41">
        <f>+VLOOKUP(Table_Okun_Law_Difference[[#This Row],[Date]],'Report_Okun''s_Law'!$A$4:$E$308,5,FALSE)</f>
        <v>-0.20000000000000018</v>
      </c>
      <c r="G258" s="43">
        <f>+VLOOKUP(Table_Okun_Law_Difference[[#This Row],[Date]],'Report_Okun''s_Law'!$A$4:$D$308,4,FALSE)</f>
        <v>-3.2977621747596984</v>
      </c>
    </row>
    <row r="259" spans="1:7" x14ac:dyDescent="0.2">
      <c r="A259" s="10">
        <v>41730</v>
      </c>
      <c r="B259" s="41">
        <f>+VLOOKUP(Table_Okun_Law_Level[[#This Row],[Date]],'Report_Okun''s_Law'!$A$4:$D$308,2,FALSE)</f>
        <v>1.3917271941382605</v>
      </c>
      <c r="C259" s="41">
        <f>+VLOOKUP(Table_Okun_Law_Level[[#This Row],[Date]],'Report_Okun''s_Law'!$A$4:$D$308,3,FALSE)</f>
        <v>-1.8881864553888739</v>
      </c>
      <c r="E259" s="10">
        <v>41730</v>
      </c>
      <c r="F259" s="41">
        <f>+VLOOKUP(Table_Okun_Law_Difference[[#This Row],[Date]],'Report_Okun''s_Law'!$A$4:$E$308,5,FALSE)</f>
        <v>-0.5</v>
      </c>
      <c r="G259" s="43">
        <f>+VLOOKUP(Table_Okun_Law_Difference[[#This Row],[Date]],'Report_Okun''s_Law'!$A$4:$D$308,4,FALSE)</f>
        <v>3.3825582285884677</v>
      </c>
    </row>
    <row r="260" spans="1:7" x14ac:dyDescent="0.2">
      <c r="A260" s="10">
        <v>41821</v>
      </c>
      <c r="B260" s="41">
        <f>+VLOOKUP(Table_Okun_Law_Level[[#This Row],[Date]],'Report_Okun''s_Law'!$A$4:$D$308,2,FALSE)</f>
        <v>1.3124104452052192</v>
      </c>
      <c r="C260" s="41">
        <f>+VLOOKUP(Table_Okun_Law_Level[[#This Row],[Date]],'Report_Okun''s_Law'!$A$4:$D$308,3,FALSE)</f>
        <v>-1.1762451818758124</v>
      </c>
      <c r="E260" s="10">
        <v>41821</v>
      </c>
      <c r="F260" s="41">
        <f>+VLOOKUP(Table_Okun_Law_Difference[[#This Row],[Date]],'Report_Okun''s_Law'!$A$4:$E$308,5,FALSE)</f>
        <v>-0.10000000000000053</v>
      </c>
      <c r="G260" s="43">
        <f>+VLOOKUP(Table_Okun_Law_Difference[[#This Row],[Date]],'Report_Okun''s_Law'!$A$4:$D$308,4,FALSE)</f>
        <v>3.0408876504706317</v>
      </c>
    </row>
    <row r="261" spans="1:7" x14ac:dyDescent="0.2">
      <c r="A261" s="10">
        <v>41913</v>
      </c>
      <c r="B261" s="41">
        <f>+VLOOKUP(Table_Okun_Law_Level[[#This Row],[Date]],'Report_Okun''s_Law'!$A$4:$D$308,2,FALSE)</f>
        <v>0.93329929975986037</v>
      </c>
      <c r="C261" s="41">
        <f>+VLOOKUP(Table_Okun_Law_Level[[#This Row],[Date]],'Report_Okun''s_Law'!$A$4:$D$308,3,FALSE)</f>
        <v>-1.1644669338879088</v>
      </c>
      <c r="E261" s="10">
        <v>41913</v>
      </c>
      <c r="F261" s="41">
        <f>+VLOOKUP(Table_Okun_Law_Difference[[#This Row],[Date]],'Report_Okun''s_Law'!$A$4:$E$308,5,FALSE)</f>
        <v>-0.39999999999999947</v>
      </c>
      <c r="G261" s="43">
        <f>+VLOOKUP(Table_Okun_Law_Difference[[#This Row],[Date]],'Report_Okun''s_Law'!$A$4:$D$308,4,FALSE)</f>
        <v>1.030069939380418E-2</v>
      </c>
    </row>
    <row r="262" spans="1:7" x14ac:dyDescent="0.2">
      <c r="A262" s="10">
        <v>42005</v>
      </c>
      <c r="B262" s="41">
        <f>+VLOOKUP(Table_Okun_Law_Level[[#This Row],[Date]],'Report_Okun''s_Law'!$A$4:$D$308,2,FALSE)</f>
        <v>0.75426293412713985</v>
      </c>
      <c r="C262" s="41">
        <f>+VLOOKUP(Table_Okun_Law_Level[[#This Row],[Date]],'Report_Okun''s_Law'!$A$4:$D$308,3,FALSE)</f>
        <v>-0.77185167654962861</v>
      </c>
      <c r="E262" s="10">
        <v>42005</v>
      </c>
      <c r="F262" s="41">
        <f>+VLOOKUP(Table_Okun_Law_Difference[[#This Row],[Date]],'Report_Okun''s_Law'!$A$4:$E$308,5,FALSE)</f>
        <v>-0.20000000000000018</v>
      </c>
      <c r="G262" s="43">
        <f>+VLOOKUP(Table_Okun_Law_Difference[[#This Row],[Date]],'Report_Okun''s_Law'!$A$4:$D$308,4,FALSE)</f>
        <v>1.5798631038124147</v>
      </c>
    </row>
    <row r="263" spans="1:7" x14ac:dyDescent="0.2">
      <c r="A263" s="10">
        <v>42095</v>
      </c>
      <c r="B263" s="41">
        <f>+VLOOKUP(Table_Okun_Law_Level[[#This Row],[Date]],'Report_Okun''s_Law'!$A$4:$D$308,2,FALSE)</f>
        <v>0.67516988536431999</v>
      </c>
      <c r="C263" s="41">
        <f>+VLOOKUP(Table_Okun_Law_Level[[#This Row],[Date]],'Report_Okun''s_Law'!$A$4:$D$308,3,FALSE)</f>
        <v>-0.65968589393119448</v>
      </c>
      <c r="E263" s="10">
        <v>42095</v>
      </c>
      <c r="F263" s="41">
        <f>+VLOOKUP(Table_Okun_Law_Difference[[#This Row],[Date]],'Report_Okun''s_Law'!$A$4:$E$308,5,FALSE)</f>
        <v>-9.9999999999999645E-2</v>
      </c>
      <c r="G263" s="43">
        <f>+VLOOKUP(Table_Okun_Law_Difference[[#This Row],[Date]],'Report_Okun''s_Law'!$A$4:$D$308,4,FALSE)</f>
        <v>0.46141815896217686</v>
      </c>
    </row>
    <row r="264" spans="1:7" x14ac:dyDescent="0.2">
      <c r="A264" s="10">
        <v>42186</v>
      </c>
      <c r="B264" s="41">
        <f>+VLOOKUP(Table_Okun_Law_Level[[#This Row],[Date]],'Report_Okun''s_Law'!$A$4:$D$308,2,FALSE)</f>
        <v>0.39588992892743935</v>
      </c>
      <c r="C264" s="41">
        <f>+VLOOKUP(Table_Okun_Law_Level[[#This Row],[Date]],'Report_Okun''s_Law'!$A$4:$D$308,3,FALSE)</f>
        <v>-0.76627867324046139</v>
      </c>
      <c r="E264" s="10">
        <v>42186</v>
      </c>
      <c r="F264" s="41">
        <f>+VLOOKUP(Table_Okun_Law_Difference[[#This Row],[Date]],'Report_Okun''s_Law'!$A$4:$E$308,5,FALSE)</f>
        <v>-0.30000000000000071</v>
      </c>
      <c r="G264" s="43">
        <f>+VLOOKUP(Table_Okun_Law_Difference[[#This Row],[Date]],'Report_Okun''s_Law'!$A$4:$D$308,4,FALSE)</f>
        <v>-0.44790540285868508</v>
      </c>
    </row>
    <row r="265" spans="1:7" x14ac:dyDescent="0.2">
      <c r="A265" s="10">
        <v>42278</v>
      </c>
      <c r="B265" s="41">
        <f>+VLOOKUP(Table_Okun_Law_Level[[#This Row],[Date]],'Report_Okun''s_Law'!$A$4:$D$308,2,FALSE)</f>
        <v>0.31629594001720029</v>
      </c>
      <c r="C265" s="41">
        <f>+VLOOKUP(Table_Okun_Law_Level[[#This Row],[Date]],'Report_Okun''s_Law'!$A$4:$D$308,3,FALSE)</f>
        <v>-1.0886399101308619</v>
      </c>
      <c r="E265" s="10">
        <v>42278</v>
      </c>
      <c r="F265" s="41">
        <f>+VLOOKUP(Table_Okun_Law_Difference[[#This Row],[Date]],'Report_Okun''s_Law'!$A$4:$E$308,5,FALSE)</f>
        <v>-9.9999999999999645E-2</v>
      </c>
      <c r="G265" s="43">
        <f>+VLOOKUP(Table_Okun_Law_Difference[[#This Row],[Date]],'Report_Okun''s_Law'!$A$4:$D$308,4,FALSE)</f>
        <v>-1.3596783612596426</v>
      </c>
    </row>
    <row r="266" spans="1:7" x14ac:dyDescent="0.2">
      <c r="A266" s="10">
        <v>42370</v>
      </c>
      <c r="B266" s="41">
        <f>+VLOOKUP(Table_Okun_Law_Level[[#This Row],[Date]],'Report_Okun''s_Law'!$A$4:$D$308,2,FALSE)</f>
        <v>0.23626570577234052</v>
      </c>
      <c r="C266" s="41">
        <f>+VLOOKUP(Table_Okun_Law_Level[[#This Row],[Date]],'Report_Okun''s_Law'!$A$4:$D$308,3,FALSE)</f>
        <v>-1.0238570616857512</v>
      </c>
      <c r="E266" s="10">
        <v>42370</v>
      </c>
      <c r="F266" s="41">
        <f>+VLOOKUP(Table_Okun_Law_Difference[[#This Row],[Date]],'Report_Okun''s_Law'!$A$4:$E$308,5,FALSE)</f>
        <v>-9.9999999999999645E-2</v>
      </c>
      <c r="G266" s="43">
        <f>+VLOOKUP(Table_Okun_Law_Difference[[#This Row],[Date]],'Report_Okun''s_Law'!$A$4:$D$308,4,FALSE)</f>
        <v>0.22936484581247196</v>
      </c>
    </row>
    <row r="267" spans="1:7" x14ac:dyDescent="0.2">
      <c r="A267" s="10">
        <v>42461</v>
      </c>
      <c r="B267" s="41">
        <f>+VLOOKUP(Table_Okun_Law_Level[[#This Row],[Date]],'Report_Okun''s_Law'!$A$4:$D$308,2,FALSE)</f>
        <v>0.25568365640892043</v>
      </c>
      <c r="C267" s="41">
        <f>+VLOOKUP(Table_Okun_Law_Level[[#This Row],[Date]],'Report_Okun''s_Law'!$A$4:$D$308,3,FALSE)</f>
        <v>-1.2115723559435909</v>
      </c>
      <c r="E267" s="10">
        <v>42461</v>
      </c>
      <c r="F267" s="41">
        <f>+VLOOKUP(Table_Okun_Law_Difference[[#This Row],[Date]],'Report_Okun''s_Law'!$A$4:$E$308,5,FALSE)</f>
        <v>0</v>
      </c>
      <c r="G267" s="43">
        <f>+VLOOKUP(Table_Okun_Law_Difference[[#This Row],[Date]],'Report_Okun''s_Law'!$A$4:$D$308,4,FALSE)</f>
        <v>-0.76277408519828227</v>
      </c>
    </row>
    <row r="268" spans="1:7" x14ac:dyDescent="0.2">
      <c r="A268" s="10">
        <v>42552</v>
      </c>
      <c r="B268" s="41">
        <f>+VLOOKUP(Table_Okun_Law_Level[[#This Row],[Date]],'Report_Okun''s_Law'!$A$4:$D$308,2,FALSE)</f>
        <v>0.27444248496269008</v>
      </c>
      <c r="C268" s="41">
        <f>+VLOOKUP(Table_Okun_Law_Level[[#This Row],[Date]],'Report_Okun''s_Law'!$A$4:$D$308,3,FALSE)</f>
        <v>-1.0119062431001358</v>
      </c>
      <c r="E268" s="10">
        <v>42552</v>
      </c>
      <c r="F268" s="41">
        <f>+VLOOKUP(Table_Okun_Law_Difference[[#This Row],[Date]],'Report_Okun''s_Law'!$A$4:$E$308,5,FALSE)</f>
        <v>0</v>
      </c>
      <c r="G268" s="43">
        <f>+VLOOKUP(Table_Okun_Law_Difference[[#This Row],[Date]],'Report_Okun''s_Law'!$A$4:$D$308,4,FALSE)</f>
        <v>0.85956190692749468</v>
      </c>
    </row>
    <row r="269" spans="1:7" x14ac:dyDescent="0.2">
      <c r="A269" s="10">
        <v>42644</v>
      </c>
      <c r="B269" s="41">
        <f>+VLOOKUP(Table_Okun_Law_Level[[#This Row],[Date]],'Report_Okun''s_Law'!$A$4:$D$308,2,FALSE)</f>
        <v>0.19244462744435964</v>
      </c>
      <c r="C269" s="41">
        <f>+VLOOKUP(Table_Okun_Law_Level[[#This Row],[Date]],'Report_Okun''s_Law'!$A$4:$D$308,3,FALSE)</f>
        <v>-0.95958827718619633</v>
      </c>
      <c r="E269" s="10">
        <v>42644</v>
      </c>
      <c r="F269" s="41">
        <f>+VLOOKUP(Table_Okun_Law_Difference[[#This Row],[Date]],'Report_Okun''s_Law'!$A$4:$E$308,5,FALSE)</f>
        <v>-0.10000000000000053</v>
      </c>
      <c r="G269" s="43">
        <f>+VLOOKUP(Table_Okun_Law_Difference[[#This Row],[Date]],'Report_Okun''s_Law'!$A$4:$D$308,4,FALSE)</f>
        <v>0.18015286029186939</v>
      </c>
    </row>
    <row r="270" spans="1:7" x14ac:dyDescent="0.2">
      <c r="A270" s="10">
        <v>42736</v>
      </c>
      <c r="B270" s="41">
        <f>+VLOOKUP(Table_Okun_Law_Level[[#This Row],[Date]],'Report_Okun''s_Law'!$A$4:$D$308,2,FALSE)</f>
        <v>9.6035779182095382E-3</v>
      </c>
      <c r="C270" s="41">
        <f>+VLOOKUP(Table_Okun_Law_Level[[#This Row],[Date]],'Report_Okun''s_Law'!$A$4:$D$308,3,FALSE)</f>
        <v>-0.9714189222935099</v>
      </c>
      <c r="E270" s="10">
        <v>42736</v>
      </c>
      <c r="F270" s="41">
        <f>+VLOOKUP(Table_Okun_Law_Difference[[#This Row],[Date]],'Report_Okun''s_Law'!$A$4:$E$308,5,FALSE)</f>
        <v>-0.20000000000000018</v>
      </c>
      <c r="G270" s="43">
        <f>+VLOOKUP(Table_Okun_Law_Difference[[#This Row],[Date]],'Report_Okun''s_Law'!$A$4:$D$308,4,FALSE)</f>
        <v>-1.0563808675325248E-2</v>
      </c>
    </row>
    <row r="271" spans="1:7" x14ac:dyDescent="0.2">
      <c r="A271" s="10">
        <v>42826</v>
      </c>
      <c r="B271" s="41">
        <f>+VLOOKUP(Table_Okun_Law_Level[[#This Row],[Date]],'Report_Okun''s_Law'!$A$4:$D$308,2,FALSE)</f>
        <v>-0.17415498379362937</v>
      </c>
      <c r="C271" s="41">
        <f>+VLOOKUP(Table_Okun_Law_Level[[#This Row],[Date]],'Report_Okun''s_Law'!$A$4:$D$308,3,FALSE)</f>
        <v>-0.90889514448939668</v>
      </c>
      <c r="E271" s="10">
        <v>42826</v>
      </c>
      <c r="F271" s="41">
        <f>+VLOOKUP(Table_Okun_Law_Difference[[#This Row],[Date]],'Report_Okun''s_Law'!$A$4:$E$308,5,FALSE)</f>
        <v>-0.19999999999999929</v>
      </c>
      <c r="G271" s="43">
        <f>+VLOOKUP(Table_Okun_Law_Difference[[#This Row],[Date]],'Report_Okun''s_Law'!$A$4:$D$308,4,FALSE)</f>
        <v>0.29947678597871175</v>
      </c>
    </row>
    <row r="272" spans="1:7" x14ac:dyDescent="0.2">
      <c r="A272" s="10">
        <v>42917</v>
      </c>
      <c r="B272" s="41">
        <f>+VLOOKUP(Table_Okun_Law_Level[[#This Row],[Date]],'Report_Okun''s_Law'!$A$4:$D$308,2,FALSE)</f>
        <v>-0.25889227046307983</v>
      </c>
      <c r="C272" s="41">
        <f>+VLOOKUP(Table_Okun_Law_Level[[#This Row],[Date]],'Report_Okun''s_Law'!$A$4:$D$308,3,FALSE)</f>
        <v>-0.62197927346449022</v>
      </c>
      <c r="E272" s="10">
        <v>42917</v>
      </c>
      <c r="F272" s="41">
        <f>+VLOOKUP(Table_Okun_Law_Difference[[#This Row],[Date]],'Report_Okun''s_Law'!$A$4:$E$308,5,FALSE)</f>
        <v>-0.10000000000000053</v>
      </c>
      <c r="G272" s="43">
        <f>+VLOOKUP(Table_Okun_Law_Difference[[#This Row],[Date]],'Report_Okun''s_Law'!$A$4:$D$308,4,FALSE)</f>
        <v>1.1949542611638915</v>
      </c>
    </row>
    <row r="273" spans="1:7" x14ac:dyDescent="0.2">
      <c r="A273" s="10">
        <v>43009</v>
      </c>
      <c r="B273" s="41">
        <f>+VLOOKUP(Table_Okun_Law_Level[[#This Row],[Date]],'Report_Okun''s_Law'!$A$4:$D$308,2,FALSE)</f>
        <v>-0.34465568658273948</v>
      </c>
      <c r="C273" s="41">
        <f>+VLOOKUP(Table_Okun_Law_Level[[#This Row],[Date]],'Report_Okun''s_Law'!$A$4:$D$308,3,FALSE)</f>
        <v>-1.9160858266920044E-3</v>
      </c>
      <c r="E273" s="10">
        <v>43009</v>
      </c>
      <c r="F273" s="41">
        <f>+VLOOKUP(Table_Okun_Law_Difference[[#This Row],[Date]],'Report_Okun''s_Law'!$A$4:$E$308,5,FALSE)</f>
        <v>-9.9999999999999645E-2</v>
      </c>
      <c r="G273" s="43">
        <f>+VLOOKUP(Table_Okun_Law_Difference[[#This Row],[Date]],'Report_Okun''s_Law'!$A$4:$D$308,4,FALSE)</f>
        <v>2.5850188699572962</v>
      </c>
    </row>
    <row r="274" spans="1:7" x14ac:dyDescent="0.2">
      <c r="A274" s="10">
        <v>43101</v>
      </c>
      <c r="B274" s="41">
        <f>+VLOOKUP(Table_Okun_Law_Level[[#This Row],[Date]],'Report_Okun''s_Law'!$A$4:$D$308,2,FALSE)</f>
        <v>-0.53147835875611005</v>
      </c>
      <c r="C274" s="41">
        <f>+VLOOKUP(Table_Okun_Law_Level[[#This Row],[Date]],'Report_Okun''s_Law'!$A$4:$D$308,3,FALSE)</f>
        <v>0.30409850777728398</v>
      </c>
      <c r="E274" s="10">
        <v>43101</v>
      </c>
      <c r="F274" s="41">
        <f>+VLOOKUP(Table_Okun_Law_Difference[[#This Row],[Date]],'Report_Okun''s_Law'!$A$4:$E$308,5,FALSE)</f>
        <v>-0.20000000000000018</v>
      </c>
      <c r="G274" s="43">
        <f>+VLOOKUP(Table_Okun_Law_Difference[[#This Row],[Date]],'Report_Okun''s_Law'!$A$4:$D$308,4,FALSE)</f>
        <v>1.2612301661312966</v>
      </c>
    </row>
    <row r="275" spans="1:7" x14ac:dyDescent="0.2">
      <c r="A275" s="10">
        <v>43191</v>
      </c>
      <c r="B275" s="41">
        <f>+VLOOKUP(Table_Okun_Law_Level[[#This Row],[Date]],'Report_Okun''s_Law'!$A$4:$D$308,2,FALSE)</f>
        <v>-0.61937890343318047</v>
      </c>
      <c r="C275" s="41">
        <f>+VLOOKUP(Table_Okun_Law_Level[[#This Row],[Date]],'Report_Okun''s_Law'!$A$4:$D$308,3,FALSE)</f>
        <v>0.32189208493405008</v>
      </c>
      <c r="E275" s="10">
        <v>43191</v>
      </c>
      <c r="F275" s="41">
        <f>+VLOOKUP(Table_Okun_Law_Difference[[#This Row],[Date]],'Report_Okun''s_Law'!$A$4:$E$308,5,FALSE)</f>
        <v>-0.10000000000000009</v>
      </c>
      <c r="G275" s="43">
        <f>+VLOOKUP(Table_Okun_Law_Difference[[#This Row],[Date]],'Report_Okun''s_Law'!$A$4:$D$308,4,FALSE)</f>
        <v>3.2178102474853976E-2</v>
      </c>
    </row>
    <row r="276" spans="1:7" x14ac:dyDescent="0.2">
      <c r="A276" s="10">
        <v>43282</v>
      </c>
      <c r="B276" s="41">
        <f>+VLOOKUP(Table_Okun_Law_Level[[#This Row],[Date]],'Report_Okun''s_Law'!$A$4:$D$308,2,FALSE)</f>
        <v>-0.70836143357855974</v>
      </c>
      <c r="C276" s="41">
        <f>+VLOOKUP(Table_Okun_Law_Level[[#This Row],[Date]],'Report_Okun''s_Law'!$A$4:$D$308,3,FALSE)</f>
        <v>0.43051249618506482</v>
      </c>
      <c r="E276" s="10">
        <v>43282</v>
      </c>
      <c r="F276" s="41">
        <f>+VLOOKUP(Table_Okun_Law_Difference[[#This Row],[Date]],'Report_Okun''s_Law'!$A$4:$E$308,5,FALSE)</f>
        <v>-0.10000000000000009</v>
      </c>
      <c r="G276" s="43">
        <f>+VLOOKUP(Table_Okun_Law_Difference[[#This Row],[Date]],'Report_Okun''s_Law'!$A$4:$D$308,4,FALSE)</f>
        <v>0.4245676860430958</v>
      </c>
    </row>
    <row r="277" spans="1:7" x14ac:dyDescent="0.2">
      <c r="A277" s="10">
        <v>43374</v>
      </c>
      <c r="B277" s="41">
        <f>+VLOOKUP(Table_Okun_Law_Level[[#This Row],[Date]],'Report_Okun''s_Law'!$A$4:$D$308,2,FALSE)</f>
        <v>-0.69841580136912995</v>
      </c>
      <c r="C277" s="41">
        <f>+VLOOKUP(Table_Okun_Law_Level[[#This Row],[Date]],'Report_Okun''s_Law'!$A$4:$D$308,3,FALSE)</f>
        <v>5.1836642169700298E-2</v>
      </c>
      <c r="E277" s="10">
        <v>43374</v>
      </c>
      <c r="F277" s="41">
        <f>+VLOOKUP(Table_Okun_Law_Difference[[#This Row],[Date]],'Report_Okun''s_Law'!$A$4:$E$308,5,FALSE)</f>
        <v>0</v>
      </c>
      <c r="G277" s="43">
        <f>+VLOOKUP(Table_Okun_Law_Difference[[#This Row],[Date]],'Report_Okun''s_Law'!$A$4:$D$308,4,FALSE)</f>
        <v>-1.4989616459619719</v>
      </c>
    </row>
    <row r="278" spans="1:7" x14ac:dyDescent="0.2">
      <c r="A278" s="10">
        <v>43466</v>
      </c>
      <c r="B278" s="41">
        <f>+VLOOKUP(Table_Okun_Law_Level[[#This Row],[Date]],'Report_Okun''s_Law'!$A$4:$D$308,2,FALSE)</f>
        <v>-0.58951806962440001</v>
      </c>
      <c r="C278" s="41">
        <f>+VLOOKUP(Table_Okun_Law_Level[[#This Row],[Date]],'Report_Okun''s_Law'!$A$4:$D$308,3,FALSE)</f>
        <v>0.14635237384557076</v>
      </c>
      <c r="E278" s="10">
        <v>43466</v>
      </c>
      <c r="F278" s="41">
        <f>+VLOOKUP(Table_Okun_Law_Difference[[#This Row],[Date]],'Report_Okun''s_Law'!$A$4:$E$308,5,FALSE)</f>
        <v>0.10000000000000009</v>
      </c>
      <c r="G278" s="43">
        <f>+VLOOKUP(Table_Okun_Law_Difference[[#This Row],[Date]],'Report_Okun''s_Law'!$A$4:$D$308,4,FALSE)</f>
        <v>0.36572279114447159</v>
      </c>
    </row>
    <row r="279" spans="1:7" x14ac:dyDescent="0.2">
      <c r="A279" s="10">
        <v>43556</v>
      </c>
      <c r="B279" s="41">
        <f>+VLOOKUP(Table_Okun_Law_Level[[#This Row],[Date]],'Report_Okun''s_Law'!$A$4:$D$308,2,FALSE)</f>
        <v>-0.88163120046238985</v>
      </c>
      <c r="C279" s="41">
        <f>+VLOOKUP(Table_Okun_Law_Level[[#This Row],[Date]],'Report_Okun''s_Law'!$A$4:$D$308,3,FALSE)</f>
        <v>0.45133364488145755</v>
      </c>
      <c r="E279" s="10">
        <v>43556</v>
      </c>
      <c r="F279" s="41">
        <f>+VLOOKUP(Table_Okun_Law_Difference[[#This Row],[Date]],'Report_Okun''s_Law'!$A$4:$E$308,5,FALSE)</f>
        <v>-0.29999999999999982</v>
      </c>
      <c r="G279" s="43">
        <f>+VLOOKUP(Table_Okun_Law_Difference[[#This Row],[Date]],'Report_Okun''s_Law'!$A$4:$D$308,4,FALSE)</f>
        <v>1.2671531987528319</v>
      </c>
    </row>
    <row r="280" spans="1:7" x14ac:dyDescent="0.2">
      <c r="A280" s="10">
        <v>43647</v>
      </c>
      <c r="B280" s="41">
        <f>+VLOOKUP(Table_Okun_Law_Level[[#This Row],[Date]],'Report_Okun''s_Law'!$A$4:$D$308,2,FALSE)</f>
        <v>-0.87470594573224991</v>
      </c>
      <c r="C280" s="41">
        <f>+VLOOKUP(Table_Okun_Law_Level[[#This Row],[Date]],'Report_Okun''s_Law'!$A$4:$D$308,3,FALSE)</f>
        <v>1.0944348520096403</v>
      </c>
      <c r="E280" s="10">
        <v>43647</v>
      </c>
      <c r="F280" s="41">
        <f>+VLOOKUP(Table_Okun_Law_Difference[[#This Row],[Date]],'Report_Okun''s_Law'!$A$4:$E$308,5,FALSE)</f>
        <v>0</v>
      </c>
      <c r="G280" s="43">
        <f>+VLOOKUP(Table_Okun_Law_Difference[[#This Row],[Date]],'Report_Okun''s_Law'!$A$4:$D$308,4,FALSE)</f>
        <v>2.6776347410959644</v>
      </c>
    </row>
    <row r="281" spans="1:7" x14ac:dyDescent="0.2">
      <c r="A281" s="10">
        <v>43739</v>
      </c>
      <c r="B281" s="41">
        <f>+VLOOKUP(Table_Okun_Law_Level[[#This Row],[Date]],'Report_Okun''s_Law'!$A$4:$D$308,2,FALSE)</f>
        <v>-0.86868192017880963</v>
      </c>
      <c r="C281" s="41">
        <f>+VLOOKUP(Table_Okun_Law_Level[[#This Row],[Date]],'Report_Okun''s_Law'!$A$4:$D$308,3,FALSE)</f>
        <v>1.2673358082025743</v>
      </c>
      <c r="E281" s="10">
        <v>43739</v>
      </c>
      <c r="F281" s="41">
        <f>+VLOOKUP(Table_Okun_Law_Difference[[#This Row],[Date]],'Report_Okun''s_Law'!$A$4:$E$308,5,FALSE)</f>
        <v>0</v>
      </c>
      <c r="G281" s="43">
        <f>+VLOOKUP(Table_Okun_Law_Difference[[#This Row],[Date]],'Report_Okun''s_Law'!$A$4:$D$308,4,FALSE)</f>
        <v>0.74443628687641272</v>
      </c>
    </row>
    <row r="282" spans="1:7" x14ac:dyDescent="0.2">
      <c r="A282" s="10">
        <v>43831</v>
      </c>
      <c r="B282" s="41">
        <f>+VLOOKUP(Table_Okun_Law_Level[[#This Row],[Date]],'Report_Okun''s_Law'!$A$4:$D$308,2,FALSE)</f>
        <v>-0.66348883511343004</v>
      </c>
      <c r="C282" s="41">
        <f>+VLOOKUP(Table_Okun_Law_Level[[#This Row],[Date]],'Report_Okun''s_Law'!$A$4:$D$308,3,FALSE)</f>
        <v>-0.56025348810878617</v>
      </c>
      <c r="E282" s="10">
        <v>43831</v>
      </c>
      <c r="F282" s="41">
        <f>+VLOOKUP(Table_Okun_Law_Difference[[#This Row],[Date]],'Report_Okun''s_Law'!$A$4:$E$308,5,FALSE)</f>
        <v>0.19999999999999973</v>
      </c>
      <c r="G282" s="43">
        <f>+VLOOKUP(Table_Okun_Law_Difference[[#This Row],[Date]],'Report_Okun''s_Law'!$A$4:$D$308,4,FALSE)</f>
        <v>-7.2043798167392215</v>
      </c>
    </row>
    <row r="283" spans="1:7" x14ac:dyDescent="0.2">
      <c r="A283" s="10">
        <v>43922</v>
      </c>
      <c r="B283" s="41">
        <f>+VLOOKUP(Table_Okun_Law_Level[[#This Row],[Date]],'Report_Okun''s_Law'!$A$4:$D$308,2,FALSE)</f>
        <v>8.5409521323389797</v>
      </c>
      <c r="C283" s="41">
        <f>+VLOOKUP(Table_Okun_Law_Level[[#This Row],[Date]],'Report_Okun''s_Law'!$A$4:$D$308,3,FALSE)</f>
        <v>-8.8305299534249926</v>
      </c>
      <c r="E283" s="10">
        <v>43922</v>
      </c>
      <c r="F283" s="41">
        <f>+VLOOKUP(Table_Okun_Law_Difference[[#This Row],[Date]],'Report_Okun''s_Law'!$A$4:$E$308,5,FALSE)</f>
        <v>9.1999999999999993</v>
      </c>
      <c r="G283" s="43">
        <f>+VLOOKUP(Table_Okun_Law_Difference[[#This Row],[Date]],'Report_Okun''s_Law'!$A$4:$D$308,4,FALSE)</f>
        <v>-29.933906003702912</v>
      </c>
    </row>
    <row r="284" spans="1:7" x14ac:dyDescent="0.2">
      <c r="A284" s="10">
        <v>44013</v>
      </c>
      <c r="B284" s="41">
        <f>+VLOOKUP(Table_Okun_Law_Level[[#This Row],[Date]],'Report_Okun''s_Law'!$A$4:$D$308,2,FALSE)</f>
        <v>4.3447268615262509</v>
      </c>
      <c r="C284" s="41">
        <f>+VLOOKUP(Table_Okun_Law_Level[[#This Row],[Date]],'Report_Okun''s_Law'!$A$4:$D$308,3,FALSE)</f>
        <v>-2.1962329900133359</v>
      </c>
      <c r="E284" s="10">
        <v>44013</v>
      </c>
      <c r="F284" s="41">
        <f>+VLOOKUP(Table_Okun_Law_Difference[[#This Row],[Date]],'Report_Okun''s_Law'!$A$4:$E$308,5,FALSE)</f>
        <v>-4.1999999999999993</v>
      </c>
      <c r="G284" s="43">
        <f>+VLOOKUP(Table_Okun_Law_Difference[[#This Row],[Date]],'Report_Okun''s_Law'!$A$4:$D$308,4,FALSE)</f>
        <v>33.077802809683043</v>
      </c>
    </row>
    <row r="285" spans="1:7" x14ac:dyDescent="0.2">
      <c r="A285" s="10">
        <v>44105</v>
      </c>
      <c r="B285" s="41">
        <f>+VLOOKUP(Table_Okun_Law_Level[[#This Row],[Date]],'Report_Okun''s_Law'!$A$4:$D$308,2,FALSE)</f>
        <v>2.3479267308127998</v>
      </c>
      <c r="C285" s="41">
        <f>+VLOOKUP(Table_Okun_Law_Level[[#This Row],[Date]],'Report_Okun''s_Law'!$A$4:$D$308,3,FALSE)</f>
        <v>-1.5376518700717989</v>
      </c>
      <c r="E285" s="10">
        <v>44105</v>
      </c>
      <c r="F285" s="41">
        <f>+VLOOKUP(Table_Okun_Law_Difference[[#This Row],[Date]],'Report_Okun''s_Law'!$A$4:$E$308,5,FALSE)</f>
        <v>-2.0000000000000009</v>
      </c>
      <c r="G285" s="43">
        <f>+VLOOKUP(Table_Okun_Law_Difference[[#This Row],[Date]],'Report_Okun''s_Law'!$A$4:$D$308,4,FALSE)</f>
        <v>2.7591572654628482</v>
      </c>
    </row>
    <row r="286" spans="1:7" x14ac:dyDescent="0.2">
      <c r="A286" s="10">
        <v>44197</v>
      </c>
      <c r="B286" s="41">
        <f>+VLOOKUP(Table_Okun_Law_Level[[#This Row],[Date]],'Report_Okun''s_Law'!$A$4:$D$308,2,FALSE)</f>
        <v>1.7471470101301305</v>
      </c>
      <c r="C286" s="41">
        <f>+VLOOKUP(Table_Okun_Law_Level[[#This Row],[Date]],'Report_Okun''s_Law'!$A$4:$D$308,3,FALSE)</f>
        <v>-0.63501718355182257</v>
      </c>
      <c r="E286" s="10">
        <v>44197</v>
      </c>
      <c r="F286" s="41">
        <f>+VLOOKUP(Table_Okun_Law_Difference[[#This Row],[Date]],'Report_Okun''s_Law'!$A$4:$E$308,5,FALSE)</f>
        <v>-0.59999999999999964</v>
      </c>
      <c r="G286" s="43">
        <f>+VLOOKUP(Table_Okun_Law_Difference[[#This Row],[Date]],'Report_Okun''s_Law'!$A$4:$D$308,4,FALSE)</f>
        <v>3.7875003665515612</v>
      </c>
    </row>
    <row r="287" spans="1:7" x14ac:dyDescent="0.2">
      <c r="A287" s="10">
        <v>44287</v>
      </c>
      <c r="B287" s="41">
        <f>+VLOOKUP(Table_Okun_Law_Level[[#This Row],[Date]],'Report_Okun''s_Law'!$A$4:$D$308,2,FALSE)</f>
        <v>1.4502102337037206</v>
      </c>
      <c r="C287" s="41">
        <f>+VLOOKUP(Table_Okun_Law_Level[[#This Row],[Date]],'Report_Okun''s_Law'!$A$4:$D$308,3,FALSE)</f>
        <v>0.55641259216274719</v>
      </c>
      <c r="E287" s="10">
        <v>44287</v>
      </c>
      <c r="F287" s="41">
        <f>+VLOOKUP(Table_Okun_Law_Difference[[#This Row],[Date]],'Report_Okun''s_Law'!$A$4:$E$308,5,FALSE)</f>
        <v>-0.29999999999999982</v>
      </c>
      <c r="G287" s="43">
        <f>+VLOOKUP(Table_Okun_Law_Difference[[#This Row],[Date]],'Report_Okun''s_Law'!$A$4:$D$308,4,FALSE)</f>
        <v>4.997579135530466</v>
      </c>
    </row>
    <row r="288" spans="1:7" x14ac:dyDescent="0.2">
      <c r="A288" s="10">
        <v>44378</v>
      </c>
      <c r="B288" s="41">
        <f>+VLOOKUP(Table_Okun_Law_Level[[#This Row],[Date]],'Report_Okun''s_Law'!$A$4:$D$308,2,FALSE)</f>
        <v>0.6529895829426593</v>
      </c>
      <c r="C288" s="41">
        <f>+VLOOKUP(Table_Okun_Law_Level[[#This Row],[Date]],'Report_Okun''s_Law'!$A$4:$D$308,3,FALSE)</f>
        <v>0.85150021566260392</v>
      </c>
      <c r="E288" s="10">
        <v>44378</v>
      </c>
      <c r="F288" s="41">
        <f>+VLOOKUP(Table_Okun_Law_Difference[[#This Row],[Date]],'Report_Okun''s_Law'!$A$4:$E$308,5,FALSE)</f>
        <v>-0.80000000000000071</v>
      </c>
      <c r="G288" s="43">
        <f>+VLOOKUP(Table_Okun_Law_Difference[[#This Row],[Date]],'Report_Okun''s_Law'!$A$4:$D$308,4,FALSE)</f>
        <v>1.162913124123385</v>
      </c>
    </row>
    <row r="289" spans="1:7" x14ac:dyDescent="0.2">
      <c r="A289" s="10">
        <v>44470</v>
      </c>
      <c r="B289" s="41">
        <f>+VLOOKUP(Table_Okun_Law_Level[[#This Row],[Date]],'Report_Okun''s_Law'!$A$4:$D$308,2,FALSE)</f>
        <v>-0.24441769129895974</v>
      </c>
      <c r="C289" s="41">
        <f>+VLOOKUP(Table_Okun_Law_Level[[#This Row],[Date]],'Report_Okun''s_Law'!$A$4:$D$308,3,FALSE)</f>
        <v>2.0168668971825454</v>
      </c>
      <c r="E289" s="10">
        <v>44470</v>
      </c>
      <c r="F289" s="41">
        <f>+VLOOKUP(Table_Okun_Law_Difference[[#This Row],[Date]],'Report_Okun''s_Law'!$A$4:$E$308,5,FALSE)</f>
        <v>-0.89999999999999947</v>
      </c>
      <c r="G289" s="43">
        <f>+VLOOKUP(Table_Okun_Law_Difference[[#This Row],[Date]],'Report_Okun''s_Law'!$A$4:$D$308,4,FALSE)</f>
        <v>4.7662157652500641</v>
      </c>
    </row>
    <row r="290" spans="1:7" x14ac:dyDescent="0.2">
      <c r="A290" s="10">
        <v>44562</v>
      </c>
      <c r="B290" s="41">
        <f>+VLOOKUP(Table_Okun_Law_Level[[#This Row],[Date]],'Report_Okun''s_Law'!$A$4:$D$308,2,FALSE)</f>
        <v>-0.54191677922373982</v>
      </c>
      <c r="C290" s="41">
        <f>+VLOOKUP(Table_Okun_Law_Level[[#This Row],[Date]],'Report_Okun''s_Law'!$A$4:$D$308,3,FALSE)</f>
        <v>1.1715931164552718</v>
      </c>
      <c r="E290" s="10">
        <v>44562</v>
      </c>
      <c r="F290" s="41">
        <f>+VLOOKUP(Table_Okun_Law_Difference[[#This Row],[Date]],'Report_Okun''s_Law'!$A$4:$E$308,5,FALSE)</f>
        <v>-0.30000000000000027</v>
      </c>
      <c r="G290" s="43">
        <f>+VLOOKUP(Table_Okun_Law_Difference[[#This Row],[Date]],'Report_Okun''s_Law'!$A$4:$D$308,4,FALSE)</f>
        <v>-3.3343927694418731</v>
      </c>
    </row>
    <row r="291" spans="1:7" x14ac:dyDescent="0.2">
      <c r="A291" s="10">
        <v>44652</v>
      </c>
      <c r="B291" s="41">
        <f>+VLOOKUP(Table_Okun_Law_Level[[#This Row],[Date]],'Report_Okun''s_Law'!$A$4:$D$308,2,FALSE)</f>
        <v>-0.84046672936976963</v>
      </c>
      <c r="C291" s="41">
        <f>+VLOOKUP(Table_Okun_Law_Level[[#This Row],[Date]],'Report_Okun''s_Law'!$A$4:$D$308,3,FALSE)</f>
        <v>0.72479171410473331</v>
      </c>
      <c r="E291" s="10">
        <v>44652</v>
      </c>
      <c r="F291" s="41">
        <f>+VLOOKUP(Table_Okun_Law_Difference[[#This Row],[Date]],'Report_Okun''s_Law'!$A$4:$E$308,5,FALSE)</f>
        <v>-0.29999999999999982</v>
      </c>
      <c r="G291" s="43">
        <f>+VLOOKUP(Table_Okun_Law_Difference[[#This Row],[Date]],'Report_Okun''s_Law'!$A$4:$D$308,4,FALSE)</f>
        <v>-1.8250575221534731</v>
      </c>
    </row>
    <row r="292" spans="1:7" x14ac:dyDescent="0.2">
      <c r="A292" s="10">
        <v>44743</v>
      </c>
      <c r="B292" s="41">
        <f>+VLOOKUP(Table_Okun_Law_Level[[#This Row],[Date]],'Report_Okun''s_Law'!$A$4:$D$308,2,FALSE)</f>
        <v>-0.93893174904359977</v>
      </c>
      <c r="C292" s="41">
        <f>+VLOOKUP(Table_Okun_Law_Level[[#This Row],[Date]],'Report_Okun''s_Law'!$A$4:$D$308,3,FALSE)</f>
        <v>0.82441914421862439</v>
      </c>
      <c r="E292" s="10">
        <v>44743</v>
      </c>
      <c r="F292" s="41">
        <f>+VLOOKUP(Table_Okun_Law_Difference[[#This Row],[Date]],'Report_Okun''s_Law'!$A$4:$E$308,5,FALSE)</f>
        <v>-0.10000000000000009</v>
      </c>
      <c r="G292" s="43">
        <f>+VLOOKUP(Table_Okun_Law_Difference[[#This Row],[Date]],'Report_Okun''s_Law'!$A$4:$D$308,4,FALSE)</f>
        <v>0.38716879120384862</v>
      </c>
    </row>
    <row r="293" spans="1:7" x14ac:dyDescent="0.2">
      <c r="A293" s="10">
        <v>44835</v>
      </c>
      <c r="B293" s="41">
        <f>+VLOOKUP(Table_Okun_Law_Level[[#This Row],[Date]],'Report_Okun''s_Law'!$A$4:$D$308,2,FALSE)</f>
        <v>-0.8372323670789199</v>
      </c>
      <c r="C293" s="41">
        <f>+VLOOKUP(Table_Okun_Law_Level[[#This Row],[Date]],'Report_Okun''s_Law'!$A$4:$D$308,3,FALSE)</f>
        <v>0.87636025290438457</v>
      </c>
      <c r="E293" s="10">
        <v>44835</v>
      </c>
      <c r="F293" s="41">
        <f>+VLOOKUP(Table_Okun_Law_Difference[[#This Row],[Date]],'Report_Okun''s_Law'!$A$4:$E$308,5,FALSE)</f>
        <v>0.10000000000000009</v>
      </c>
      <c r="G293" s="43">
        <f>+VLOOKUP(Table_Okun_Law_Difference[[#This Row],[Date]],'Report_Okun''s_Law'!$A$4:$D$308,4,FALSE)</f>
        <v>0.22186241241870253</v>
      </c>
    </row>
    <row r="294" spans="1:7" x14ac:dyDescent="0.2">
      <c r="A294" s="10">
        <v>44927</v>
      </c>
      <c r="B294" s="41">
        <f>+VLOOKUP(Table_Okun_Law_Level[[#This Row],[Date]],'Report_Okun''s_Law'!$A$4:$D$308,2,FALSE)</f>
        <v>-0.93529644125221978</v>
      </c>
      <c r="C294" s="41">
        <f>+VLOOKUP(Table_Okun_Law_Level[[#This Row],[Date]],'Report_Okun''s_Law'!$A$4:$D$308,3,FALSE)</f>
        <v>0.94525281434632014</v>
      </c>
      <c r="E294" s="10">
        <v>44927</v>
      </c>
      <c r="F294" s="41">
        <f>+VLOOKUP(Table_Okun_Law_Difference[[#This Row],[Date]],'Report_Okun''s_Law'!$A$4:$E$308,5,FALSE)</f>
        <v>-0.10000000000000009</v>
      </c>
      <c r="G294" s="43">
        <f>+VLOOKUP(Table_Okun_Law_Difference[[#This Row],[Date]],'Report_Okun''s_Law'!$A$4:$D$308,4,FALSE)</f>
        <v>0.25369950776289185</v>
      </c>
    </row>
    <row r="295" spans="1:7" x14ac:dyDescent="0.2">
      <c r="A295" s="10">
        <v>45017</v>
      </c>
      <c r="B295" s="41">
        <f>+VLOOKUP(Table_Okun_Law_Level[[#This Row],[Date]],'Report_Okun''s_Law'!$A$4:$D$308,2,FALSE)</f>
        <v>-0.93350999614072983</v>
      </c>
      <c r="C295" s="41">
        <f>+VLOOKUP(Table_Okun_Law_Level[[#This Row],[Date]],'Report_Okun''s_Law'!$A$4:$D$308,3,FALSE)</f>
        <v>0.90549756753202093</v>
      </c>
      <c r="E295" s="10">
        <v>45017</v>
      </c>
      <c r="F295" s="41">
        <f>+VLOOKUP(Table_Okun_Law_Difference[[#This Row],[Date]],'Report_Okun''s_Law'!$A$4:$E$308,5,FALSE)</f>
        <v>0</v>
      </c>
      <c r="G295" s="43">
        <f>+VLOOKUP(Table_Okun_Law_Difference[[#This Row],[Date]],'Report_Okun''s_Law'!$A$4:$D$308,4,FALSE)</f>
        <v>-0.19692527530860371</v>
      </c>
    </row>
    <row r="296" spans="1:7" x14ac:dyDescent="0.2">
      <c r="A296" s="10">
        <v>45108</v>
      </c>
      <c r="B296" s="41">
        <f>+VLOOKUP(Table_Okun_Law_Level[[#This Row],[Date]],'Report_Okun''s_Law'!$A$4:$D$308,2,FALSE)</f>
        <v>-0.83136788087961966</v>
      </c>
      <c r="C296" s="41">
        <f>+VLOOKUP(Table_Okun_Law_Level[[#This Row],[Date]],'Report_Okun''s_Law'!$A$4:$D$308,3,FALSE)</f>
        <v>1.3912643737887809</v>
      </c>
      <c r="E296" s="10">
        <v>45108</v>
      </c>
      <c r="F296" s="41">
        <f>+VLOOKUP(Table_Okun_Law_Difference[[#This Row],[Date]],'Report_Okun''s_Law'!$A$4:$E$308,5,FALSE)</f>
        <v>0.10000000000000009</v>
      </c>
      <c r="G296" s="43">
        <f>+VLOOKUP(Table_Okun_Law_Difference[[#This Row],[Date]],'Report_Okun''s_Law'!$A$4:$D$308,4,FALSE)</f>
        <v>1.9971167366156966</v>
      </c>
    </row>
    <row r="297" spans="1:7" x14ac:dyDescent="0.2">
      <c r="A297" s="10">
        <v>45200</v>
      </c>
      <c r="B297" s="41">
        <f>+VLOOKUP(Table_Okun_Law_Level[[#This Row],[Date]],'Report_Okun''s_Law'!$A$4:$D$308,2,FALSE)</f>
        <v>-0.62882424008579019</v>
      </c>
      <c r="C297" s="41">
        <f>+VLOOKUP(Table_Okun_Law_Level[[#This Row],[Date]],'Report_Okun''s_Law'!$A$4:$D$308,3,FALSE)</f>
        <v>1.568132222475449</v>
      </c>
      <c r="E297" s="10">
        <v>45200</v>
      </c>
      <c r="F297" s="41">
        <f>+VLOOKUP(Table_Okun_Law_Difference[[#This Row],[Date]],'Report_Okun''s_Law'!$A$4:$E$308,5,FALSE)</f>
        <v>0.19999999999999973</v>
      </c>
      <c r="G297" s="43">
        <f>+VLOOKUP(Table_Okun_Law_Difference[[#This Row],[Date]],'Report_Okun''s_Law'!$A$4:$D$308,4,FALSE)</f>
        <v>0.69927006311214202</v>
      </c>
    </row>
    <row r="298" spans="1:7" x14ac:dyDescent="0.2">
      <c r="A298" s="10">
        <v>45292</v>
      </c>
      <c r="B298" s="41">
        <f>+VLOOKUP(Table_Okun_Law_Level[[#This Row],[Date]],'Report_Okun''s_Law'!$A$4:$D$308,2,FALSE)</f>
        <v>-0.62567965718568974</v>
      </c>
      <c r="C298" s="41">
        <f>+VLOOKUP(Table_Okun_Law_Level[[#This Row],[Date]],'Report_Okun''s_Law'!$A$4:$D$308,3,FALSE)</f>
        <v>1.1090025599646669</v>
      </c>
      <c r="E298" s="10">
        <v>45292</v>
      </c>
      <c r="F298" s="41">
        <f>+VLOOKUP(Table_Okun_Law_Difference[[#This Row],[Date]],'Report_Okun''s_Law'!$A$4:$E$308,5,FALSE)</f>
        <v>0</v>
      </c>
      <c r="G298" s="43">
        <f>+VLOOKUP(Table_Okun_Law_Difference[[#This Row],[Date]],'Report_Okun''s_Law'!$A$4:$D$308,4,FALSE)</f>
        <v>-1.8862761871333296</v>
      </c>
    </row>
    <row r="299" spans="1:7" x14ac:dyDescent="0.2">
      <c r="A299" s="10">
        <v>45383</v>
      </c>
      <c r="B299" s="41">
        <f>+VLOOKUP(Table_Okun_Law_Level[[#This Row],[Date]],'Report_Okun''s_Law'!$A$4:$D$308,2,FALSE)</f>
        <v>-0.42215707526542001</v>
      </c>
      <c r="C299" s="41">
        <f>+VLOOKUP(Table_Okun_Law_Level[[#This Row],[Date]],'Report_Okun''s_Law'!$A$4:$D$308,3,FALSE)</f>
        <v>1.3380658955173041</v>
      </c>
      <c r="E299" s="10">
        <v>45383</v>
      </c>
      <c r="F299" s="41">
        <f>+VLOOKUP(Table_Okun_Law_Difference[[#This Row],[Date]],'Report_Okun''s_Law'!$A$4:$E$308,5,FALSE)</f>
        <v>0.20000000000000018</v>
      </c>
      <c r="G299" s="43">
        <f>+VLOOKUP(Table_Okun_Law_Difference[[#This Row],[Date]],'Report_Okun''s_Law'!$A$4:$D$308,4,FALSE)</f>
        <v>0.94416817930151575</v>
      </c>
    </row>
    <row r="300" spans="1:7" x14ac:dyDescent="0.2">
      <c r="A300" s="10">
        <v>45474</v>
      </c>
      <c r="B300" s="41">
        <f>+VLOOKUP(Table_Okun_Law_Level[[#This Row],[Date]],'Report_Okun''s_Law'!$A$4:$D$308,2,FALSE)</f>
        <v>-0.21818495622622969</v>
      </c>
      <c r="C300" s="41">
        <f>+VLOOKUP(Table_Okun_Law_Level[[#This Row],[Date]],'Report_Okun''s_Law'!$A$4:$D$308,3,FALSE)</f>
        <v>1.5206272919858765</v>
      </c>
      <c r="E300" s="10">
        <v>45474</v>
      </c>
      <c r="F300" s="41">
        <f>+VLOOKUP(Table_Okun_Law_Difference[[#This Row],[Date]],'Report_Okun''s_Law'!$A$4:$E$308,5,FALSE)</f>
        <v>0.20000000000000018</v>
      </c>
      <c r="G300" s="43">
        <f>+VLOOKUP(Table_Okun_Law_Difference[[#This Row],[Date]],'Report_Okun''s_Law'!$A$4:$D$308,4,FALSE)</f>
        <v>0.70117839952340244</v>
      </c>
    </row>
    <row r="301" spans="1:7" x14ac:dyDescent="0.2">
      <c r="A301" s="10">
        <v>45566</v>
      </c>
      <c r="B301" s="41">
        <f>+VLOOKUP(Table_Okun_Law_Level[[#This Row],[Date]],'Report_Okun''s_Law'!$A$4:$D$308,2,FALSE)</f>
        <v>-0.31373726610120034</v>
      </c>
      <c r="C301" s="41">
        <f>+VLOOKUP(Table_Okun_Law_Level[[#This Row],[Date]],'Report_Okun''s_Law'!$A$4:$D$308,3,FALSE)</f>
        <v>1.3535859278856588</v>
      </c>
      <c r="E301" s="10">
        <v>45566</v>
      </c>
      <c r="F301" s="41">
        <f>+VLOOKUP(Table_Okun_Law_Difference[[#This Row],[Date]],'Report_Okun''s_Law'!$A$4:$E$308,5,FALSE)</f>
        <v>-0.10000000000000053</v>
      </c>
      <c r="G301" s="43">
        <f>+VLOOKUP(Table_Okun_Law_Difference[[#This Row],[Date]],'Report_Okun''s_Law'!$A$4:$D$308,4,FALSE)</f>
        <v>-0.62534124188721352</v>
      </c>
    </row>
    <row r="302" spans="1:7" x14ac:dyDescent="0.2">
      <c r="A302" s="10">
        <v>45658</v>
      </c>
      <c r="B302" s="41">
        <f>+VLOOKUP(Table_Okun_Law_Level[[#This Row],[Date]],'Report_Okun''s_Law'!$A$4:$D$308,2,FALSE)</f>
        <v>-0.30904868088454052</v>
      </c>
      <c r="C302" s="41">
        <f>+VLOOKUP(Table_Okun_Law_Level[[#This Row],[Date]],'Report_Okun''s_Law'!$A$4:$D$308,3,FALSE)</f>
        <v>0.57038453694175928</v>
      </c>
      <c r="E302" s="10">
        <v>45658</v>
      </c>
      <c r="F302" s="41">
        <f>+VLOOKUP(Table_Okun_Law_Difference[[#This Row],[Date]],'Report_Okun''s_Law'!$A$4:$E$308,5,FALSE)</f>
        <v>0</v>
      </c>
      <c r="G302" s="43">
        <f>+VLOOKUP(Table_Okun_Law_Difference[[#This Row],[Date]],'Report_Okun''s_Law'!$A$4:$D$308,4,FALSE)</f>
        <v>-3.0826948160404206</v>
      </c>
    </row>
    <row r="303" spans="1:7" x14ac:dyDescent="0.2">
      <c r="A303" s="10">
        <v>45748</v>
      </c>
      <c r="B303" s="41">
        <f>+VLOOKUP(Table_Okun_Law_Level[[#This Row],[Date]],'Report_Okun''s_Law'!$A$4:$D$308,2,FALSE)</f>
        <v>-0.20690622022856964</v>
      </c>
      <c r="C303" s="41">
        <f>+VLOOKUP(Table_Okun_Law_Level[[#This Row],[Date]],'Report_Okun''s_Law'!$A$4:$D$308,3,FALSE)</f>
        <v>0.9446808559031572</v>
      </c>
      <c r="E303" s="10">
        <v>45748</v>
      </c>
      <c r="F303" s="41">
        <f>+VLOOKUP(Table_Okun_Law_Difference[[#This Row],[Date]],'Report_Okun''s_Law'!$A$4:$E$308,5,FALSE)</f>
        <v>0.10000000000000053</v>
      </c>
      <c r="G303" s="43">
        <f>+VLOOKUP(Table_Okun_Law_Difference[[#This Row],[Date]],'Report_Okun''s_Law'!$A$4:$D$308,4,FALSE)</f>
        <v>1.4935207688957695</v>
      </c>
    </row>
    <row r="304" spans="1:7" x14ac:dyDescent="0.2">
      <c r="A304" s="10">
        <v>45839</v>
      </c>
      <c r="B304" s="41">
        <f>+VLOOKUP(Table_Okun_Law_Level[[#This Row],[Date]],'Report_Okun''s_Law'!$A$4:$D$308,2,FALSE)</f>
        <v>-0.1041997082688404</v>
      </c>
      <c r="C304" s="41">
        <f>+VLOOKUP(Table_Okun_Law_Level[[#This Row],[Date]],'Report_Okun''s_Law'!$A$4:$D$308,3,FALSE)</f>
        <v>1.4640172766732684</v>
      </c>
      <c r="E304" s="10">
        <v>45839</v>
      </c>
      <c r="F304" s="41">
        <f>+VLOOKUP(Table_Okun_Law_Difference[[#This Row],[Date]],'Report_Okun''s_Law'!$A$4:$E$308,5,FALSE)</f>
        <v>9.9999999999999645E-2</v>
      </c>
      <c r="G304" s="43">
        <f>+VLOOKUP(Table_Okun_Law_Difference[[#This Row],[Date]],'Report_Okun''s_Law'!$A$4:$D$308,4,FALSE)</f>
        <v>2.145205334836505</v>
      </c>
    </row>
    <row r="305" spans="1:7" x14ac:dyDescent="0.2">
      <c r="A305" s="10">
        <v>45931</v>
      </c>
      <c r="B305" s="41">
        <f>+VLOOKUP(Table_Okun_Law_Level[[#This Row],[Date]],'Report_Okun''s_Law'!$A$4:$D$308,2,FALSE)</f>
        <v>9.81587873589298E-2</v>
      </c>
      <c r="C305" s="41">
        <f>+VLOOKUP(Table_Okun_Law_Level[[#This Row],[Date]],'Report_Okun''s_Law'!$A$4:$D$308,3,FALSE)</f>
        <v>1.0697984459095089</v>
      </c>
      <c r="E305" s="10">
        <v>45931</v>
      </c>
      <c r="F305" s="41">
        <f>+VLOOKUP(Table_Okun_Law_Difference[[#This Row],[Date]],'Report_Okun''s_Law'!$A$4:$E$308,5,FALSE)</f>
        <v>0.20000000000000018</v>
      </c>
      <c r="G305" s="43">
        <f>+VLOOKUP(Table_Okun_Law_Difference[[#This Row],[Date]],'Report_Okun''s_Law'!$A$4:$D$308,4,FALSE)</f>
        <v>-1.5324801623357038</v>
      </c>
    </row>
  </sheetData>
  <hyperlinks>
    <hyperlink ref="K2" location="'Index'!A1" display="Back to Index" xr:uid="{5CE22DE5-AFE9-3144-A9BA-02468ADBA4A2}"/>
  </hyperlinks>
  <pageMargins left="0.7" right="0.7" top="0.75" bottom="0.75" header="0.3" footer="0.3"/>
  <tableParts count="2">
    <tablePart r:id="rId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11144-62F7-C342-BB68-0EFF3E90E121}">
  <sheetPr codeName="Sheet48">
    <tabColor rgb="FFFFFF00"/>
  </sheetPr>
  <dimension ref="A1:G305"/>
  <sheetViews>
    <sheetView workbookViewId="0">
      <selection activeCell="E2" sqref="E2"/>
    </sheetView>
  </sheetViews>
  <sheetFormatPr baseColWidth="10" defaultRowHeight="16" x14ac:dyDescent="0.2"/>
  <cols>
    <col min="1" max="1" width="10.5" bestFit="1" customWidth="1"/>
    <col min="2" max="2" width="9.5" bestFit="1" customWidth="1"/>
    <col min="3" max="3" width="9.1640625" bestFit="1" customWidth="1"/>
    <col min="4" max="4" width="14" customWidth="1"/>
    <col min="5" max="5" width="12" bestFit="1" customWidth="1"/>
  </cols>
  <sheetData>
    <row r="1" spans="1:7" x14ac:dyDescent="0.2">
      <c r="A1" t="s">
        <v>92</v>
      </c>
      <c r="B1" t="s">
        <v>145</v>
      </c>
      <c r="C1" t="s">
        <v>146</v>
      </c>
    </row>
    <row r="2" spans="1:7" x14ac:dyDescent="0.2">
      <c r="A2" t="s">
        <v>253</v>
      </c>
      <c r="B2">
        <v>1.1188180000000001</v>
      </c>
      <c r="C2">
        <v>-1.1407167791573691</v>
      </c>
      <c r="G2" s="8" t="s">
        <v>152</v>
      </c>
    </row>
    <row r="3" spans="1:7" x14ac:dyDescent="0.2">
      <c r="A3" t="s">
        <v>256</v>
      </c>
      <c r="B3">
        <v>0.31213399999999947</v>
      </c>
      <c r="C3">
        <v>0.49555676816170902</v>
      </c>
    </row>
    <row r="4" spans="1:7" x14ac:dyDescent="0.2">
      <c r="A4" t="s">
        <v>259</v>
      </c>
      <c r="B4">
        <v>-0.694604</v>
      </c>
      <c r="C4">
        <v>3.0118911981781737</v>
      </c>
    </row>
    <row r="5" spans="1:7" x14ac:dyDescent="0.2">
      <c r="A5" t="s">
        <v>262</v>
      </c>
      <c r="B5">
        <v>-1.1013669999999998</v>
      </c>
      <c r="C5">
        <v>3.6117195441358385</v>
      </c>
    </row>
    <row r="6" spans="1:7" x14ac:dyDescent="0.2">
      <c r="A6" t="s">
        <v>265</v>
      </c>
      <c r="B6">
        <v>-1.8081129999999996</v>
      </c>
      <c r="C6">
        <v>3.6690307498506325</v>
      </c>
    </row>
    <row r="7" spans="1:7" x14ac:dyDescent="0.2">
      <c r="A7" t="s">
        <v>268</v>
      </c>
      <c r="B7">
        <v>-2.2147890000000001</v>
      </c>
      <c r="C7">
        <v>4.1280667956889561</v>
      </c>
    </row>
    <row r="8" spans="1:7" x14ac:dyDescent="0.2">
      <c r="A8" t="s">
        <v>271</v>
      </c>
      <c r="B8">
        <v>-2.12133340835571</v>
      </c>
      <c r="C8">
        <v>4.8682721730253231</v>
      </c>
    </row>
    <row r="9" spans="1:7" x14ac:dyDescent="0.2">
      <c r="A9" t="s">
        <v>274</v>
      </c>
      <c r="B9">
        <v>-1.9276824951171805</v>
      </c>
      <c r="C9">
        <v>3.65170015966374</v>
      </c>
    </row>
    <row r="10" spans="1:7" x14ac:dyDescent="0.2">
      <c r="A10" t="s">
        <v>277</v>
      </c>
      <c r="B10">
        <v>-2.2337739999999999</v>
      </c>
      <c r="C10">
        <v>3.3090406794253679</v>
      </c>
    </row>
    <row r="11" spans="1:7" x14ac:dyDescent="0.2">
      <c r="A11" t="s">
        <v>280</v>
      </c>
      <c r="B11">
        <v>-2.3395549999999998</v>
      </c>
      <c r="C11">
        <v>2.0567497827383541</v>
      </c>
    </row>
    <row r="12" spans="1:7" x14ac:dyDescent="0.2">
      <c r="A12" t="s">
        <v>283</v>
      </c>
      <c r="B12">
        <v>-2.1449854850768997</v>
      </c>
      <c r="C12">
        <v>1.4408125541986339</v>
      </c>
    </row>
    <row r="13" spans="1:7" x14ac:dyDescent="0.2">
      <c r="A13" t="s">
        <v>286</v>
      </c>
      <c r="B13">
        <v>-2.5500404357910105</v>
      </c>
      <c r="C13">
        <v>3.4884786130981338</v>
      </c>
    </row>
    <row r="14" spans="1:7" x14ac:dyDescent="0.2">
      <c r="A14" t="s">
        <v>289</v>
      </c>
      <c r="B14">
        <v>-2.6547130000000001</v>
      </c>
      <c r="C14">
        <v>4.2625140806260564</v>
      </c>
    </row>
    <row r="15" spans="1:7" x14ac:dyDescent="0.2">
      <c r="A15" t="s">
        <v>292</v>
      </c>
      <c r="B15">
        <v>-2.7590116500854402</v>
      </c>
      <c r="C15">
        <v>4.0180955909739025</v>
      </c>
    </row>
    <row r="16" spans="1:7" x14ac:dyDescent="0.2">
      <c r="A16" t="s">
        <v>295</v>
      </c>
      <c r="B16">
        <v>-2.6629579999999997</v>
      </c>
      <c r="C16">
        <v>2.513833875462379</v>
      </c>
    </row>
    <row r="17" spans="1:3" x14ac:dyDescent="0.2">
      <c r="A17" t="s">
        <v>298</v>
      </c>
      <c r="B17">
        <v>-1.6665823936462401</v>
      </c>
      <c r="C17">
        <v>0.16443996887118839</v>
      </c>
    </row>
    <row r="18" spans="1:3" x14ac:dyDescent="0.2">
      <c r="A18" t="s">
        <v>301</v>
      </c>
      <c r="B18">
        <v>-6.992200000000004E-2</v>
      </c>
      <c r="C18">
        <v>-1.0522077417584375</v>
      </c>
    </row>
    <row r="19" spans="1:3" x14ac:dyDescent="0.2">
      <c r="A19" t="s">
        <v>304</v>
      </c>
      <c r="B19">
        <v>0.42698554992675941</v>
      </c>
      <c r="C19">
        <v>-1.60255364923374</v>
      </c>
    </row>
    <row r="20" spans="1:3" x14ac:dyDescent="0.2">
      <c r="A20" t="s">
        <v>307</v>
      </c>
      <c r="B20">
        <v>0.62409800000000004</v>
      </c>
      <c r="C20">
        <v>-1.1141805878327693</v>
      </c>
    </row>
    <row r="21" spans="1:3" x14ac:dyDescent="0.2">
      <c r="A21" t="s">
        <v>310</v>
      </c>
      <c r="B21">
        <v>-7.8624000000000471E-2</v>
      </c>
      <c r="C21">
        <v>0.17313656396860111</v>
      </c>
    </row>
    <row r="22" spans="1:3" x14ac:dyDescent="0.2">
      <c r="A22" t="s">
        <v>313</v>
      </c>
      <c r="B22">
        <v>-0.68121999999999971</v>
      </c>
      <c r="C22">
        <v>2.3914842511822965</v>
      </c>
    </row>
    <row r="23" spans="1:3" x14ac:dyDescent="0.2">
      <c r="A23" t="s">
        <v>316</v>
      </c>
      <c r="B23">
        <v>-0.98372499999999974</v>
      </c>
      <c r="C23">
        <v>3.3655190712653438</v>
      </c>
    </row>
    <row r="24" spans="1:3" x14ac:dyDescent="0.2">
      <c r="A24" t="s">
        <v>319</v>
      </c>
      <c r="B24">
        <v>-1.2861710000000004</v>
      </c>
      <c r="C24">
        <v>4.085356873726842</v>
      </c>
    </row>
    <row r="25" spans="1:3" x14ac:dyDescent="0.2">
      <c r="A25" t="s">
        <v>322</v>
      </c>
      <c r="B25">
        <v>-1.1885859999999999</v>
      </c>
      <c r="C25">
        <v>4.0163700533773827</v>
      </c>
    </row>
    <row r="26" spans="1:3" x14ac:dyDescent="0.2">
      <c r="A26" t="s">
        <v>325</v>
      </c>
      <c r="B26">
        <v>-1.3909964561462402</v>
      </c>
      <c r="C26">
        <v>2.9240721047474327</v>
      </c>
    </row>
    <row r="27" spans="1:3" x14ac:dyDescent="0.2">
      <c r="A27" t="s">
        <v>328</v>
      </c>
      <c r="B27">
        <v>-1.1934300000000002</v>
      </c>
      <c r="C27">
        <v>3.0989644287941376</v>
      </c>
    </row>
    <row r="28" spans="1:3" x14ac:dyDescent="0.2">
      <c r="A28" t="s">
        <v>331</v>
      </c>
      <c r="B28">
        <v>-1.2959170000000002</v>
      </c>
      <c r="C28">
        <v>2.3079595456571456</v>
      </c>
    </row>
    <row r="29" spans="1:3" x14ac:dyDescent="0.2">
      <c r="A29" t="s">
        <v>334</v>
      </c>
      <c r="B29">
        <v>-1.2984930000000006</v>
      </c>
      <c r="C29">
        <v>3.253403749752759</v>
      </c>
    </row>
    <row r="30" spans="1:3" x14ac:dyDescent="0.2">
      <c r="A30" t="s">
        <v>337</v>
      </c>
      <c r="B30">
        <v>-1.50119838714599</v>
      </c>
      <c r="C30">
        <v>3.1250386351956427</v>
      </c>
    </row>
    <row r="31" spans="1:3" x14ac:dyDescent="0.2">
      <c r="A31" t="s">
        <v>340</v>
      </c>
      <c r="B31">
        <v>-1.3040803909301699</v>
      </c>
      <c r="C31">
        <v>2.0683675477996211</v>
      </c>
    </row>
    <row r="32" spans="1:3" x14ac:dyDescent="0.2">
      <c r="A32" t="s">
        <v>343</v>
      </c>
      <c r="B32">
        <v>-1.20718460083007</v>
      </c>
      <c r="C32">
        <v>2.2027627258488947</v>
      </c>
    </row>
    <row r="33" spans="1:3" x14ac:dyDescent="0.2">
      <c r="A33" t="s">
        <v>346</v>
      </c>
      <c r="B33">
        <v>-0.51055799999999962</v>
      </c>
      <c r="C33">
        <v>0.26570433120955972</v>
      </c>
    </row>
    <row r="34" spans="1:3" x14ac:dyDescent="0.2">
      <c r="A34" t="s">
        <v>349</v>
      </c>
      <c r="B34">
        <v>0.88575963973999006</v>
      </c>
      <c r="C34">
        <v>-3.1819070337543609</v>
      </c>
    </row>
    <row r="35" spans="1:3" x14ac:dyDescent="0.2">
      <c r="A35" t="s">
        <v>352</v>
      </c>
      <c r="B35">
        <v>1.9817340000000003</v>
      </c>
      <c r="C35">
        <v>-3.4088980821858073</v>
      </c>
    </row>
    <row r="36" spans="1:3" x14ac:dyDescent="0.2">
      <c r="A36" t="s">
        <v>355</v>
      </c>
      <c r="B36">
        <v>1.8773415565490801</v>
      </c>
      <c r="C36">
        <v>-2.0555814367484992</v>
      </c>
    </row>
    <row r="37" spans="1:3" x14ac:dyDescent="0.2">
      <c r="A37" t="s">
        <v>358</v>
      </c>
      <c r="B37">
        <v>0.9725710000000003</v>
      </c>
      <c r="C37">
        <v>-0.70048702232208271</v>
      </c>
    </row>
    <row r="38" spans="1:3" x14ac:dyDescent="0.2">
      <c r="A38" t="s">
        <v>361</v>
      </c>
      <c r="B38">
        <v>0.36742334365844975</v>
      </c>
      <c r="C38">
        <v>0.25060084165047236</v>
      </c>
    </row>
    <row r="39" spans="1:3" x14ac:dyDescent="0.2">
      <c r="A39" t="s">
        <v>364</v>
      </c>
      <c r="B39">
        <v>-0.33808555603027024</v>
      </c>
      <c r="C39">
        <v>1.5129257427775267</v>
      </c>
    </row>
    <row r="40" spans="1:3" x14ac:dyDescent="0.2">
      <c r="A40" t="s">
        <v>367</v>
      </c>
      <c r="B40">
        <v>-0.14392700000000058</v>
      </c>
      <c r="C40">
        <v>0.55077878849558726</v>
      </c>
    </row>
    <row r="41" spans="1:3" x14ac:dyDescent="0.2">
      <c r="A41" t="s">
        <v>370</v>
      </c>
      <c r="B41">
        <v>0.1499359999999994</v>
      </c>
      <c r="C41">
        <v>-0.19119920344792263</v>
      </c>
    </row>
    <row r="42" spans="1:3" x14ac:dyDescent="0.2">
      <c r="A42" t="s">
        <v>373</v>
      </c>
      <c r="B42">
        <v>-0.35645236968993999</v>
      </c>
      <c r="C42">
        <v>0.99489736048639088</v>
      </c>
    </row>
    <row r="43" spans="1:3" x14ac:dyDescent="0.2">
      <c r="A43" t="s">
        <v>376</v>
      </c>
      <c r="B43">
        <v>-0.26305099999999992</v>
      </c>
      <c r="C43">
        <v>-0.56463002660021022</v>
      </c>
    </row>
    <row r="44" spans="1:3" x14ac:dyDescent="0.2">
      <c r="A44" t="s">
        <v>379</v>
      </c>
      <c r="B44">
        <v>3.0170440673829901E-2</v>
      </c>
      <c r="C44">
        <v>-1.0759518512307942</v>
      </c>
    </row>
    <row r="45" spans="1:3" x14ac:dyDescent="0.2">
      <c r="A45" t="s">
        <v>382</v>
      </c>
      <c r="B45">
        <v>0.82322999999999968</v>
      </c>
      <c r="C45">
        <v>-3.2918219588004338</v>
      </c>
    </row>
    <row r="46" spans="1:3" x14ac:dyDescent="0.2">
      <c r="A46" t="s">
        <v>385</v>
      </c>
      <c r="B46">
        <v>1.3161249999999995</v>
      </c>
      <c r="C46">
        <v>-3.5748040399092296</v>
      </c>
    </row>
    <row r="47" spans="1:3" x14ac:dyDescent="0.2">
      <c r="A47" t="s">
        <v>388</v>
      </c>
      <c r="B47">
        <v>1.5088350000000004</v>
      </c>
      <c r="C47">
        <v>-2.8357832920209991</v>
      </c>
    </row>
    <row r="48" spans="1:3" x14ac:dyDescent="0.2">
      <c r="A48" t="s">
        <v>391</v>
      </c>
      <c r="B48">
        <v>1.3013246536254899</v>
      </c>
      <c r="C48">
        <v>-1.8944235131566511</v>
      </c>
    </row>
    <row r="49" spans="1:3" x14ac:dyDescent="0.2">
      <c r="A49" t="s">
        <v>394</v>
      </c>
      <c r="B49">
        <v>0.69354457855224982</v>
      </c>
      <c r="C49">
        <v>-0.89668385239740633</v>
      </c>
    </row>
    <row r="50" spans="1:3" x14ac:dyDescent="0.2">
      <c r="A50" t="s">
        <v>397</v>
      </c>
      <c r="B50">
        <v>8.5440999999999434E-2</v>
      </c>
      <c r="C50">
        <v>-8.7206077543233729E-2</v>
      </c>
    </row>
    <row r="51" spans="1:3" x14ac:dyDescent="0.2">
      <c r="A51" t="s">
        <v>400</v>
      </c>
      <c r="B51">
        <v>-2.3042000000000229E-2</v>
      </c>
      <c r="C51">
        <v>-0.17396928959283464</v>
      </c>
    </row>
    <row r="52" spans="1:3" x14ac:dyDescent="0.2">
      <c r="A52" t="s">
        <v>403</v>
      </c>
      <c r="B52">
        <v>6.8049526214599254E-2</v>
      </c>
      <c r="C52">
        <v>2.3106468738975927E-2</v>
      </c>
    </row>
    <row r="53" spans="1:3" x14ac:dyDescent="0.2">
      <c r="A53" t="s">
        <v>406</v>
      </c>
      <c r="B53">
        <v>-4.132400000000036E-2</v>
      </c>
      <c r="C53">
        <v>-0.69571251293383263</v>
      </c>
    </row>
    <row r="54" spans="1:3" x14ac:dyDescent="0.2">
      <c r="A54" t="s">
        <v>409</v>
      </c>
      <c r="B54">
        <v>0.24881200000000003</v>
      </c>
      <c r="C54">
        <v>-0.66974686427514474</v>
      </c>
    </row>
    <row r="55" spans="1:3" x14ac:dyDescent="0.2">
      <c r="A55" t="s">
        <v>412</v>
      </c>
      <c r="B55">
        <v>0.13844800000000035</v>
      </c>
      <c r="C55">
        <v>-0.62325686324896656</v>
      </c>
    </row>
    <row r="56" spans="1:3" x14ac:dyDescent="0.2">
      <c r="A56" t="s">
        <v>415</v>
      </c>
      <c r="B56">
        <v>-7.2410999999999781E-2</v>
      </c>
      <c r="C56">
        <v>0.47789056787248541</v>
      </c>
    </row>
    <row r="57" spans="1:3" x14ac:dyDescent="0.2">
      <c r="A57" t="s">
        <v>418</v>
      </c>
      <c r="B57">
        <v>1.6252613067629262E-2</v>
      </c>
      <c r="C57">
        <v>5.1584494289547145E-2</v>
      </c>
    </row>
    <row r="58" spans="1:3" x14ac:dyDescent="0.2">
      <c r="A58" t="s">
        <v>421</v>
      </c>
      <c r="B58">
        <v>-9.5527648925780362E-2</v>
      </c>
      <c r="C58">
        <v>1.0771945507612068</v>
      </c>
    </row>
    <row r="59" spans="1:3" x14ac:dyDescent="0.2">
      <c r="A59" t="s">
        <v>424</v>
      </c>
      <c r="B59">
        <v>-0.40770600000000012</v>
      </c>
      <c r="C59">
        <v>1.0813994660976878</v>
      </c>
    </row>
    <row r="60" spans="1:3" x14ac:dyDescent="0.2">
      <c r="A60" t="s">
        <v>427</v>
      </c>
      <c r="B60">
        <v>-0.62022256851196023</v>
      </c>
      <c r="C60">
        <v>1.5574996662786722</v>
      </c>
    </row>
    <row r="61" spans="1:3" x14ac:dyDescent="0.2">
      <c r="A61" t="s">
        <v>430</v>
      </c>
      <c r="B61">
        <v>-0.6330070000000001</v>
      </c>
      <c r="C61">
        <v>0.78382801529444102</v>
      </c>
    </row>
    <row r="62" spans="1:3" x14ac:dyDescent="0.2">
      <c r="A62" t="s">
        <v>433</v>
      </c>
      <c r="B62">
        <v>-0.74597699999999989</v>
      </c>
      <c r="C62">
        <v>2.1033621738544728</v>
      </c>
    </row>
    <row r="63" spans="1:3" x14ac:dyDescent="0.2">
      <c r="A63" t="s">
        <v>436</v>
      </c>
      <c r="B63">
        <v>-0.95904399999999956</v>
      </c>
      <c r="C63">
        <v>2.3063093009946245</v>
      </c>
    </row>
    <row r="64" spans="1:3" x14ac:dyDescent="0.2">
      <c r="A64" t="s">
        <v>439</v>
      </c>
      <c r="B64">
        <v>-1.2721159999999996</v>
      </c>
      <c r="C64">
        <v>3.4566322404655736</v>
      </c>
    </row>
    <row r="65" spans="1:3" x14ac:dyDescent="0.2">
      <c r="A65" t="s">
        <v>442</v>
      </c>
      <c r="B65">
        <v>-1.5851050000000004</v>
      </c>
      <c r="C65">
        <v>4.7088681216133965</v>
      </c>
    </row>
    <row r="66" spans="1:3" x14ac:dyDescent="0.2">
      <c r="A66" t="s">
        <v>445</v>
      </c>
      <c r="B66">
        <v>-1.7979300000000005</v>
      </c>
      <c r="C66">
        <v>6.1057761308302982</v>
      </c>
    </row>
    <row r="67" spans="1:3" x14ac:dyDescent="0.2">
      <c r="A67" t="s">
        <v>448</v>
      </c>
      <c r="B67">
        <v>-1.9105290000000004</v>
      </c>
      <c r="C67">
        <v>5.322031969701535</v>
      </c>
    </row>
    <row r="68" spans="1:3" x14ac:dyDescent="0.2">
      <c r="A68" t="s">
        <v>451</v>
      </c>
      <c r="B68">
        <v>-1.9228610000000002</v>
      </c>
      <c r="C68">
        <v>5.0593918553501815</v>
      </c>
    </row>
    <row r="69" spans="1:3" x14ac:dyDescent="0.2">
      <c r="A69" t="s">
        <v>454</v>
      </c>
      <c r="B69">
        <v>-2.0349149999999998</v>
      </c>
      <c r="C69">
        <v>4.7784754869251378</v>
      </c>
    </row>
    <row r="70" spans="1:3" x14ac:dyDescent="0.2">
      <c r="A70" t="s">
        <v>457</v>
      </c>
      <c r="B70">
        <v>-1.9467040000000004</v>
      </c>
      <c r="C70">
        <v>4.5484870259291599</v>
      </c>
    </row>
    <row r="71" spans="1:3" x14ac:dyDescent="0.2">
      <c r="A71" t="s">
        <v>460</v>
      </c>
      <c r="B71">
        <v>-1.9582700000000006</v>
      </c>
      <c r="C71">
        <v>3.4612832631558899</v>
      </c>
    </row>
    <row r="72" spans="1:3" x14ac:dyDescent="0.2">
      <c r="A72" t="s">
        <v>463</v>
      </c>
      <c r="B72">
        <v>-1.9696720000000001</v>
      </c>
      <c r="C72">
        <v>3.2888543425743988</v>
      </c>
    </row>
    <row r="73" spans="1:3" x14ac:dyDescent="0.2">
      <c r="A73" t="s">
        <v>466</v>
      </c>
      <c r="B73">
        <v>-1.8809840000000002</v>
      </c>
      <c r="C73">
        <v>2.9101781324671672</v>
      </c>
    </row>
    <row r="74" spans="1:3" x14ac:dyDescent="0.2">
      <c r="A74" t="s">
        <v>469</v>
      </c>
      <c r="B74">
        <v>-2.0922859999999996</v>
      </c>
      <c r="C74">
        <v>3.8490093423607652</v>
      </c>
    </row>
    <row r="75" spans="1:3" x14ac:dyDescent="0.2">
      <c r="A75" t="s">
        <v>472</v>
      </c>
      <c r="B75">
        <v>-2.2036584854125896</v>
      </c>
      <c r="C75">
        <v>4.4338718170584546</v>
      </c>
    </row>
    <row r="76" spans="1:3" x14ac:dyDescent="0.2">
      <c r="A76" t="s">
        <v>475</v>
      </c>
      <c r="B76">
        <v>-2.3151755332946697</v>
      </c>
      <c r="C76">
        <v>4.0866073093992261</v>
      </c>
    </row>
    <row r="77" spans="1:3" x14ac:dyDescent="0.2">
      <c r="A77" t="s">
        <v>478</v>
      </c>
      <c r="B77">
        <v>-2.4269050000000001</v>
      </c>
      <c r="C77">
        <v>3.3476093062668966</v>
      </c>
    </row>
    <row r="78" spans="1:3" x14ac:dyDescent="0.2">
      <c r="A78" t="s">
        <v>481</v>
      </c>
      <c r="B78">
        <v>-2.438901</v>
      </c>
      <c r="C78">
        <v>3.8490258819171341</v>
      </c>
    </row>
    <row r="79" spans="1:3" x14ac:dyDescent="0.2">
      <c r="A79" t="s">
        <v>484</v>
      </c>
      <c r="B79">
        <v>-2.4512096405029298</v>
      </c>
      <c r="C79">
        <v>3.0998123930990218</v>
      </c>
    </row>
    <row r="80" spans="1:3" x14ac:dyDescent="0.2">
      <c r="A80" t="s">
        <v>487</v>
      </c>
      <c r="B80">
        <v>-2.2638640000000003</v>
      </c>
      <c r="C80">
        <v>2.7686347141495427</v>
      </c>
    </row>
    <row r="81" spans="1:3" x14ac:dyDescent="0.2">
      <c r="A81" t="s">
        <v>490</v>
      </c>
      <c r="B81">
        <v>-2.276888</v>
      </c>
      <c r="C81">
        <v>1.3055951938272692</v>
      </c>
    </row>
    <row r="82" spans="1:3" x14ac:dyDescent="0.2">
      <c r="A82" t="s">
        <v>493</v>
      </c>
      <c r="B82">
        <v>-1.6902983665466298</v>
      </c>
      <c r="C82">
        <v>0.23656581277429201</v>
      </c>
    </row>
    <row r="83" spans="1:3" x14ac:dyDescent="0.2">
      <c r="A83" t="s">
        <v>496</v>
      </c>
      <c r="B83">
        <v>-1.1040999999999999</v>
      </c>
      <c r="C83">
        <v>-0.49320825341020447</v>
      </c>
    </row>
    <row r="84" spans="1:3" x14ac:dyDescent="0.2">
      <c r="A84" t="s">
        <v>499</v>
      </c>
      <c r="B84">
        <v>-0.71829199999999993</v>
      </c>
      <c r="C84">
        <v>-0.41656777163041614</v>
      </c>
    </row>
    <row r="85" spans="1:3" x14ac:dyDescent="0.2">
      <c r="A85" t="s">
        <v>502</v>
      </c>
      <c r="B85">
        <v>-0.13286100000000012</v>
      </c>
      <c r="C85">
        <v>-2.2788064787040097</v>
      </c>
    </row>
    <row r="86" spans="1:3" x14ac:dyDescent="0.2">
      <c r="A86" t="s">
        <v>505</v>
      </c>
      <c r="B86">
        <v>-4.7781999999999769E-2</v>
      </c>
      <c r="C86">
        <v>-0.42232192332133378</v>
      </c>
    </row>
    <row r="87" spans="1:3" x14ac:dyDescent="0.2">
      <c r="A87" t="s">
        <v>508</v>
      </c>
      <c r="B87">
        <v>-6.3015999999999295E-2</v>
      </c>
      <c r="C87">
        <v>-0.67813667429609259</v>
      </c>
    </row>
    <row r="88" spans="1:3" x14ac:dyDescent="0.2">
      <c r="A88" t="s">
        <v>511</v>
      </c>
      <c r="B88">
        <v>2.1494388580330259E-2</v>
      </c>
      <c r="C88">
        <v>-0.65323315373917445</v>
      </c>
    </row>
    <row r="89" spans="1:3" x14ac:dyDescent="0.2">
      <c r="A89" t="s">
        <v>514</v>
      </c>
      <c r="B89">
        <v>-9.4176999999999289E-2</v>
      </c>
      <c r="C89">
        <v>-1.2070497563128058</v>
      </c>
    </row>
    <row r="90" spans="1:3" x14ac:dyDescent="0.2">
      <c r="A90" t="s">
        <v>517</v>
      </c>
      <c r="B90">
        <v>-0.20994000000000046</v>
      </c>
      <c r="C90">
        <v>-0.19052353271337141</v>
      </c>
    </row>
    <row r="91" spans="1:3" x14ac:dyDescent="0.2">
      <c r="A91" t="s">
        <v>520</v>
      </c>
      <c r="B91">
        <v>-0.32569055557250959</v>
      </c>
      <c r="C91">
        <v>1.2599470457122841</v>
      </c>
    </row>
    <row r="92" spans="1:3" x14ac:dyDescent="0.2">
      <c r="A92" t="s">
        <v>523</v>
      </c>
      <c r="B92">
        <v>-0.44131700000000063</v>
      </c>
      <c r="C92">
        <v>1.3921760833924601</v>
      </c>
    </row>
    <row r="93" spans="1:3" x14ac:dyDescent="0.2">
      <c r="A93" t="s">
        <v>526</v>
      </c>
      <c r="B93">
        <v>-0.65670599999999979</v>
      </c>
      <c r="C93">
        <v>2.2460005792741322</v>
      </c>
    </row>
    <row r="94" spans="1:3" x14ac:dyDescent="0.2">
      <c r="A94" t="s">
        <v>529</v>
      </c>
      <c r="B94">
        <v>-1.1717453956604</v>
      </c>
      <c r="C94">
        <v>3.9083038130244274</v>
      </c>
    </row>
    <row r="95" spans="1:3" x14ac:dyDescent="0.2">
      <c r="A95" t="s">
        <v>532</v>
      </c>
      <c r="B95">
        <v>-1.1863349999999997</v>
      </c>
      <c r="C95">
        <v>4.1411741107454381</v>
      </c>
    </row>
    <row r="96" spans="1:3" x14ac:dyDescent="0.2">
      <c r="A96" t="s">
        <v>535</v>
      </c>
      <c r="B96">
        <v>-1.3003866195678704</v>
      </c>
      <c r="C96">
        <v>2.7041545907284359</v>
      </c>
    </row>
    <row r="97" spans="1:3" x14ac:dyDescent="0.2">
      <c r="A97" t="s">
        <v>538</v>
      </c>
      <c r="B97">
        <v>-1.3138305664062502</v>
      </c>
      <c r="C97">
        <v>2.7768868814672443</v>
      </c>
    </row>
    <row r="98" spans="1:3" x14ac:dyDescent="0.2">
      <c r="A98" t="s">
        <v>541</v>
      </c>
      <c r="B98">
        <v>-1.0266164779663001</v>
      </c>
      <c r="C98">
        <v>1.0008174160035299</v>
      </c>
    </row>
    <row r="99" spans="1:3" x14ac:dyDescent="0.2">
      <c r="A99" t="s">
        <v>544</v>
      </c>
      <c r="B99">
        <v>-0.93871500000000019</v>
      </c>
      <c r="C99">
        <v>0.35163159684268308</v>
      </c>
    </row>
    <row r="100" spans="1:3" x14ac:dyDescent="0.2">
      <c r="A100" t="s">
        <v>547</v>
      </c>
      <c r="B100">
        <v>-0.55011453628540075</v>
      </c>
      <c r="C100">
        <v>-1.4524698762595545</v>
      </c>
    </row>
    <row r="101" spans="1:3" x14ac:dyDescent="0.2">
      <c r="A101" t="s">
        <v>550</v>
      </c>
      <c r="B101">
        <v>0.43918046951293999</v>
      </c>
      <c r="C101">
        <v>-2.6634186009651395</v>
      </c>
    </row>
    <row r="102" spans="1:3" x14ac:dyDescent="0.2">
      <c r="A102" t="s">
        <v>553</v>
      </c>
      <c r="B102">
        <v>2.1291560000000009</v>
      </c>
      <c r="C102">
        <v>-4.6337734042229739</v>
      </c>
    </row>
    <row r="103" spans="1:3" x14ac:dyDescent="0.2">
      <c r="A103" t="s">
        <v>556</v>
      </c>
      <c r="B103">
        <v>2.7197910000000007</v>
      </c>
      <c r="C103">
        <v>-4.7153594084278332</v>
      </c>
    </row>
    <row r="104" spans="1:3" x14ac:dyDescent="0.2">
      <c r="A104" t="s">
        <v>559</v>
      </c>
      <c r="B104">
        <v>2.3110660000000003</v>
      </c>
      <c r="C104">
        <v>-3.8402904036942687</v>
      </c>
    </row>
    <row r="105" spans="1:3" x14ac:dyDescent="0.2">
      <c r="A105" t="s">
        <v>562</v>
      </c>
      <c r="B105">
        <v>2.1029675483703709</v>
      </c>
      <c r="C105">
        <v>-3.2971172433449381</v>
      </c>
    </row>
    <row r="106" spans="1:3" x14ac:dyDescent="0.2">
      <c r="A106" t="s">
        <v>565</v>
      </c>
      <c r="B106">
        <v>1.4954910000000003</v>
      </c>
      <c r="C106">
        <v>-1.8731214205321534</v>
      </c>
    </row>
    <row r="107" spans="1:3" x14ac:dyDescent="0.2">
      <c r="A107" t="s">
        <v>568</v>
      </c>
      <c r="B107">
        <v>1.3886419999999999</v>
      </c>
      <c r="C107">
        <v>-1.9079148237899246</v>
      </c>
    </row>
    <row r="108" spans="1:3" x14ac:dyDescent="0.2">
      <c r="A108" t="s">
        <v>571</v>
      </c>
      <c r="B108">
        <v>1.482437</v>
      </c>
      <c r="C108">
        <v>-2.1387499335714488</v>
      </c>
    </row>
    <row r="109" spans="1:3" x14ac:dyDescent="0.2">
      <c r="A109" t="s">
        <v>574</v>
      </c>
      <c r="B109">
        <v>1.5769009999999994</v>
      </c>
      <c r="C109">
        <v>-2.2030119951419014</v>
      </c>
    </row>
    <row r="110" spans="1:3" x14ac:dyDescent="0.2">
      <c r="A110" t="s">
        <v>577</v>
      </c>
      <c r="B110">
        <v>1.2720690000000001</v>
      </c>
      <c r="C110">
        <v>-1.837689705077461</v>
      </c>
    </row>
    <row r="111" spans="1:3" x14ac:dyDescent="0.2">
      <c r="A111" t="s">
        <v>580</v>
      </c>
      <c r="B111">
        <v>0.86798343658447941</v>
      </c>
      <c r="C111">
        <v>-0.74762426964255502</v>
      </c>
    </row>
    <row r="112" spans="1:3" x14ac:dyDescent="0.2">
      <c r="A112" t="s">
        <v>583</v>
      </c>
      <c r="B112">
        <v>0.66469100000000036</v>
      </c>
      <c r="C112">
        <v>0.21242206981768597</v>
      </c>
    </row>
    <row r="113" spans="1:3" x14ac:dyDescent="0.2">
      <c r="A113" t="s">
        <v>586</v>
      </c>
      <c r="B113">
        <v>0.46224299999999996</v>
      </c>
      <c r="C113">
        <v>-0.62370360688813742</v>
      </c>
    </row>
    <row r="114" spans="1:3" x14ac:dyDescent="0.2">
      <c r="A114" t="s">
        <v>589</v>
      </c>
      <c r="B114">
        <v>6.0688999999999993E-2</v>
      </c>
      <c r="C114">
        <v>-1.1534163145517917</v>
      </c>
    </row>
    <row r="115" spans="1:3" x14ac:dyDescent="0.2">
      <c r="A115" t="s">
        <v>592</v>
      </c>
      <c r="B115">
        <v>-0.23992699999999978</v>
      </c>
      <c r="C115">
        <v>1.7841268482832406</v>
      </c>
    </row>
    <row r="116" spans="1:3" x14ac:dyDescent="0.2">
      <c r="A116" t="s">
        <v>595</v>
      </c>
      <c r="B116">
        <v>-0.23957443237303977</v>
      </c>
      <c r="C116">
        <v>1.9075201032937805</v>
      </c>
    </row>
    <row r="117" spans="1:3" x14ac:dyDescent="0.2">
      <c r="A117" t="s">
        <v>598</v>
      </c>
      <c r="B117">
        <v>-0.33823451995848952</v>
      </c>
      <c r="C117">
        <v>2.3626147861104396</v>
      </c>
    </row>
    <row r="118" spans="1:3" x14ac:dyDescent="0.2">
      <c r="A118" t="s">
        <v>601</v>
      </c>
      <c r="B118">
        <v>-0.33590946197508931</v>
      </c>
      <c r="C118">
        <v>1.6202217870227686</v>
      </c>
    </row>
    <row r="119" spans="1:3" x14ac:dyDescent="0.2">
      <c r="A119" t="s">
        <v>604</v>
      </c>
      <c r="B119">
        <v>-0.53261700000000012</v>
      </c>
      <c r="C119">
        <v>0.85085904307462545</v>
      </c>
    </row>
    <row r="120" spans="1:3" x14ac:dyDescent="0.2">
      <c r="A120" t="s">
        <v>607</v>
      </c>
      <c r="B120">
        <v>-0.32839355468749964</v>
      </c>
      <c r="C120">
        <v>0.77997916190808425</v>
      </c>
    </row>
    <row r="121" spans="1:3" x14ac:dyDescent="0.2">
      <c r="A121" t="s">
        <v>610</v>
      </c>
      <c r="B121">
        <v>-0.22329000000000043</v>
      </c>
      <c r="C121">
        <v>0.28119634695047413</v>
      </c>
    </row>
    <row r="122" spans="1:3" x14ac:dyDescent="0.2">
      <c r="A122" t="s">
        <v>613</v>
      </c>
      <c r="B122">
        <v>7.6793592789419662E-2</v>
      </c>
      <c r="C122">
        <v>-7.0499945558666344E-2</v>
      </c>
    </row>
    <row r="123" spans="1:3" x14ac:dyDescent="0.2">
      <c r="A123" t="s">
        <v>616</v>
      </c>
      <c r="B123">
        <v>1.0855540793122902</v>
      </c>
      <c r="C123">
        <v>-2.7006438333039839</v>
      </c>
    </row>
    <row r="124" spans="1:3" x14ac:dyDescent="0.2">
      <c r="A124" t="s">
        <v>619</v>
      </c>
      <c r="B124">
        <v>1.4943178516935305</v>
      </c>
      <c r="C124">
        <v>-3.2990451384579789</v>
      </c>
    </row>
    <row r="125" spans="1:3" x14ac:dyDescent="0.2">
      <c r="A125" t="s">
        <v>622</v>
      </c>
      <c r="B125">
        <v>1.2030905701702501</v>
      </c>
      <c r="C125">
        <v>-2.0042221952270234</v>
      </c>
    </row>
    <row r="126" spans="1:3" x14ac:dyDescent="0.2">
      <c r="A126" t="s">
        <v>625</v>
      </c>
      <c r="B126">
        <v>1.2118796548967206</v>
      </c>
      <c r="C126">
        <v>-0.6534583967740204</v>
      </c>
    </row>
    <row r="127" spans="1:3" x14ac:dyDescent="0.2">
      <c r="A127" t="s">
        <v>628</v>
      </c>
      <c r="B127">
        <v>1.2206938977199204</v>
      </c>
      <c r="C127">
        <v>-1.989196259563164</v>
      </c>
    </row>
    <row r="128" spans="1:3" x14ac:dyDescent="0.2">
      <c r="A128" t="s">
        <v>631</v>
      </c>
      <c r="B128">
        <v>1.2295432196469607</v>
      </c>
      <c r="C128">
        <v>-1.4509175637461125</v>
      </c>
    </row>
    <row r="129" spans="1:3" x14ac:dyDescent="0.2">
      <c r="A129" t="s">
        <v>634</v>
      </c>
      <c r="B129">
        <v>2.0384385166679992</v>
      </c>
      <c r="C129">
        <v>-3.1824504367297113</v>
      </c>
    </row>
    <row r="130" spans="1:3" x14ac:dyDescent="0.2">
      <c r="A130" t="s">
        <v>637</v>
      </c>
      <c r="B130">
        <v>2.6473915575955509</v>
      </c>
      <c r="C130">
        <v>-5.3533504059193877</v>
      </c>
    </row>
    <row r="131" spans="1:3" x14ac:dyDescent="0.2">
      <c r="A131" t="s">
        <v>640</v>
      </c>
      <c r="B131">
        <v>3.2564149147214003</v>
      </c>
      <c r="C131">
        <v>-5.5994166786223154</v>
      </c>
    </row>
    <row r="132" spans="1:3" x14ac:dyDescent="0.2">
      <c r="A132" t="s">
        <v>643</v>
      </c>
      <c r="B132">
        <v>3.7655219151531805</v>
      </c>
      <c r="C132">
        <v>-6.6404264802608086</v>
      </c>
    </row>
    <row r="133" spans="1:3" x14ac:dyDescent="0.2">
      <c r="A133" t="s">
        <v>646</v>
      </c>
      <c r="B133">
        <v>4.5747266056390492</v>
      </c>
      <c r="C133">
        <v>-7.290323312738078</v>
      </c>
    </row>
    <row r="134" spans="1:3" x14ac:dyDescent="0.2">
      <c r="A134" t="s">
        <v>649</v>
      </c>
      <c r="B134">
        <v>4.284043726817</v>
      </c>
      <c r="C134">
        <v>-6.7524674969092864</v>
      </c>
    </row>
    <row r="135" spans="1:3" x14ac:dyDescent="0.2">
      <c r="A135" t="s">
        <v>652</v>
      </c>
      <c r="B135">
        <v>3.9934886948372696</v>
      </c>
      <c r="C135">
        <v>-5.3334755512822962</v>
      </c>
    </row>
    <row r="136" spans="1:3" x14ac:dyDescent="0.2">
      <c r="A136" t="s">
        <v>655</v>
      </c>
      <c r="B136">
        <v>3.3030775896726308</v>
      </c>
      <c r="C136">
        <v>-4.1664636353347611</v>
      </c>
    </row>
    <row r="137" spans="1:3" x14ac:dyDescent="0.2">
      <c r="A137" t="s">
        <v>658</v>
      </c>
      <c r="B137">
        <v>2.4128271504130501</v>
      </c>
      <c r="C137">
        <v>-2.9270168952549636</v>
      </c>
    </row>
    <row r="138" spans="1:3" x14ac:dyDescent="0.2">
      <c r="A138" t="s">
        <v>661</v>
      </c>
      <c r="B138">
        <v>1.8227547785487204</v>
      </c>
      <c r="C138">
        <v>-1.8239394310368362</v>
      </c>
    </row>
    <row r="139" spans="1:3" x14ac:dyDescent="0.2">
      <c r="A139" t="s">
        <v>664</v>
      </c>
      <c r="B139">
        <v>1.3328785507213503</v>
      </c>
      <c r="C139">
        <v>-0.95355934239934603</v>
      </c>
    </row>
    <row r="140" spans="1:3" x14ac:dyDescent="0.2">
      <c r="A140" t="s">
        <v>667</v>
      </c>
      <c r="B140">
        <v>1.3432172426670901</v>
      </c>
      <c r="C140">
        <v>-0.83975465401618932</v>
      </c>
    </row>
    <row r="141" spans="1:3" x14ac:dyDescent="0.2">
      <c r="A141" t="s">
        <v>670</v>
      </c>
      <c r="B141">
        <v>1.2537903660566094</v>
      </c>
      <c r="C141">
        <v>-0.87733112858978668</v>
      </c>
    </row>
    <row r="142" spans="1:3" x14ac:dyDescent="0.2">
      <c r="A142" t="s">
        <v>673</v>
      </c>
      <c r="B142">
        <v>1.1646182196178199</v>
      </c>
      <c r="C142">
        <v>-0.77100886416542336</v>
      </c>
    </row>
    <row r="143" spans="1:3" x14ac:dyDescent="0.2">
      <c r="A143" t="s">
        <v>676</v>
      </c>
      <c r="B143">
        <v>1.2757217620015497</v>
      </c>
      <c r="C143">
        <v>-0.75032773225853777</v>
      </c>
    </row>
    <row r="144" spans="1:3" x14ac:dyDescent="0.2">
      <c r="A144" t="s">
        <v>679</v>
      </c>
      <c r="B144">
        <v>1.1871219201192504</v>
      </c>
      <c r="C144">
        <v>-8.9090997289875684E-2</v>
      </c>
    </row>
    <row r="145" spans="1:3" x14ac:dyDescent="0.2">
      <c r="A145" t="s">
        <v>682</v>
      </c>
      <c r="B145">
        <v>0.99883776325023987</v>
      </c>
      <c r="C145">
        <v>-0.19352990898343636</v>
      </c>
    </row>
    <row r="146" spans="1:3" x14ac:dyDescent="0.2">
      <c r="A146" t="s">
        <v>685</v>
      </c>
      <c r="B146">
        <v>1.0108835851578597</v>
      </c>
      <c r="C146">
        <v>-0.10049462509384988</v>
      </c>
    </row>
    <row r="147" spans="1:3" x14ac:dyDescent="0.2">
      <c r="A147" t="s">
        <v>688</v>
      </c>
      <c r="B147">
        <v>1.22326557505626</v>
      </c>
      <c r="C147">
        <v>-0.47666936617045685</v>
      </c>
    </row>
    <row r="148" spans="1:3" x14ac:dyDescent="0.2">
      <c r="A148" t="s">
        <v>691</v>
      </c>
      <c r="B148">
        <v>1.0359824769146604</v>
      </c>
      <c r="C148">
        <v>-0.34567937894047773</v>
      </c>
    </row>
    <row r="149" spans="1:3" x14ac:dyDescent="0.2">
      <c r="A149" t="s">
        <v>694</v>
      </c>
      <c r="B149">
        <v>0.84902668861411001</v>
      </c>
      <c r="C149">
        <v>-0.62311688477247884</v>
      </c>
    </row>
    <row r="150" spans="1:3" x14ac:dyDescent="0.2">
      <c r="A150" t="s">
        <v>697</v>
      </c>
      <c r="B150">
        <v>0.66238567305816964</v>
      </c>
      <c r="C150">
        <v>-0.6885239488747863</v>
      </c>
    </row>
    <row r="151" spans="1:3" x14ac:dyDescent="0.2">
      <c r="A151" t="s">
        <v>700</v>
      </c>
      <c r="B151">
        <v>0.37604344580447968</v>
      </c>
      <c r="C151">
        <v>-0.40806505361448142</v>
      </c>
    </row>
    <row r="152" spans="1:3" x14ac:dyDescent="0.2">
      <c r="A152" t="s">
        <v>703</v>
      </c>
      <c r="B152">
        <v>8.9981963822659772E-2</v>
      </c>
      <c r="C152">
        <v>-0.32075201070332904</v>
      </c>
    </row>
    <row r="153" spans="1:3" x14ac:dyDescent="0.2">
      <c r="A153" t="s">
        <v>706</v>
      </c>
      <c r="B153">
        <v>-9.5817685945069897E-2</v>
      </c>
      <c r="C153">
        <v>0.61298344002616023</v>
      </c>
    </row>
    <row r="154" spans="1:3" x14ac:dyDescent="0.2">
      <c r="A154" t="s">
        <v>709</v>
      </c>
      <c r="B154">
        <v>-0.18137433670584979</v>
      </c>
      <c r="C154">
        <v>0.37077269103529265</v>
      </c>
    </row>
    <row r="155" spans="1:3" x14ac:dyDescent="0.2">
      <c r="A155" t="s">
        <v>712</v>
      </c>
      <c r="B155">
        <v>-0.36670604279110997</v>
      </c>
      <c r="C155">
        <v>0.93223945679226095</v>
      </c>
    </row>
    <row r="156" spans="1:3" x14ac:dyDescent="0.2">
      <c r="A156" t="s">
        <v>715</v>
      </c>
      <c r="B156">
        <v>-0.35182962387882988</v>
      </c>
      <c r="C156">
        <v>0.77945722919885441</v>
      </c>
    </row>
    <row r="157" spans="1:3" x14ac:dyDescent="0.2">
      <c r="A157" t="s">
        <v>718</v>
      </c>
      <c r="B157">
        <v>-0.5367604319052699</v>
      </c>
      <c r="C157">
        <v>1.3798861563137033</v>
      </c>
    </row>
    <row r="158" spans="1:3" x14ac:dyDescent="0.2">
      <c r="A158" t="s">
        <v>721</v>
      </c>
      <c r="B158">
        <v>-0.62151231184453959</v>
      </c>
      <c r="C158">
        <v>1.6733779786002989</v>
      </c>
    </row>
    <row r="159" spans="1:3" x14ac:dyDescent="0.2">
      <c r="A159" t="s">
        <v>724</v>
      </c>
      <c r="B159">
        <v>-0.6060977223527102</v>
      </c>
      <c r="C159">
        <v>1.7205039343709982</v>
      </c>
    </row>
    <row r="160" spans="1:3" x14ac:dyDescent="0.2">
      <c r="A160" t="s">
        <v>727</v>
      </c>
      <c r="B160">
        <v>-0.5905279791928697</v>
      </c>
      <c r="C160">
        <v>1.7515949868881497</v>
      </c>
    </row>
    <row r="161" spans="1:3" x14ac:dyDescent="0.2">
      <c r="A161" t="s">
        <v>730</v>
      </c>
      <c r="B161">
        <v>-0.37481358284017929</v>
      </c>
      <c r="C161">
        <v>1.2395076767663715</v>
      </c>
    </row>
    <row r="162" spans="1:3" x14ac:dyDescent="0.2">
      <c r="A162" t="s">
        <v>733</v>
      </c>
      <c r="B162">
        <v>-0.45896459134208989</v>
      </c>
      <c r="C162">
        <v>1.6380505511419896</v>
      </c>
    </row>
    <row r="163" spans="1:3" x14ac:dyDescent="0.2">
      <c r="A163" t="s">
        <v>736</v>
      </c>
      <c r="B163">
        <v>-0.44299100013508053</v>
      </c>
      <c r="C163">
        <v>1.3094322361035804</v>
      </c>
    </row>
    <row r="164" spans="1:3" x14ac:dyDescent="0.2">
      <c r="A164" t="s">
        <v>739</v>
      </c>
      <c r="B164">
        <v>-2.6903091933290213E-2</v>
      </c>
      <c r="C164">
        <v>0.69842769986818709</v>
      </c>
    </row>
    <row r="165" spans="1:3" x14ac:dyDescent="0.2">
      <c r="A165" t="s">
        <v>742</v>
      </c>
      <c r="B165">
        <v>0.3892882781078395</v>
      </c>
      <c r="C165">
        <v>-0.87217001670096828</v>
      </c>
    </row>
    <row r="166" spans="1:3" x14ac:dyDescent="0.2">
      <c r="A166" t="s">
        <v>745</v>
      </c>
      <c r="B166">
        <v>0.9055714940688393</v>
      </c>
      <c r="C166">
        <v>-1.9725936618470108</v>
      </c>
    </row>
    <row r="167" spans="1:3" x14ac:dyDescent="0.2">
      <c r="A167" t="s">
        <v>748</v>
      </c>
      <c r="B167">
        <v>1.1219341166857095</v>
      </c>
      <c r="C167">
        <v>-1.8341738781744166</v>
      </c>
    </row>
    <row r="168" spans="1:3" x14ac:dyDescent="0.2">
      <c r="A168" t="s">
        <v>751</v>
      </c>
      <c r="B168">
        <v>1.2383629717080105</v>
      </c>
      <c r="C168">
        <v>-1.9586038199748246</v>
      </c>
    </row>
    <row r="169" spans="1:3" x14ac:dyDescent="0.2">
      <c r="A169" t="s">
        <v>754</v>
      </c>
      <c r="B169">
        <v>1.4548444102266993</v>
      </c>
      <c r="C169">
        <v>-2.2425764132653403</v>
      </c>
    </row>
    <row r="170" spans="1:3" x14ac:dyDescent="0.2">
      <c r="A170" t="s">
        <v>757</v>
      </c>
      <c r="B170">
        <v>1.7713647573976807</v>
      </c>
      <c r="C170">
        <v>-1.7073658930370939</v>
      </c>
    </row>
    <row r="171" spans="1:3" x14ac:dyDescent="0.2">
      <c r="A171" t="s">
        <v>760</v>
      </c>
      <c r="B171">
        <v>1.9879109609539594</v>
      </c>
      <c r="C171">
        <v>-1.2859304667906857</v>
      </c>
    </row>
    <row r="172" spans="1:3" x14ac:dyDescent="0.2">
      <c r="A172" t="s">
        <v>763</v>
      </c>
      <c r="B172">
        <v>2.00447144544155</v>
      </c>
      <c r="C172">
        <v>-0.96772122469089839</v>
      </c>
    </row>
    <row r="173" spans="1:3" x14ac:dyDescent="0.2">
      <c r="A173" t="s">
        <v>766</v>
      </c>
      <c r="B173">
        <v>1.8210371722286203</v>
      </c>
      <c r="C173">
        <v>-0.602206440989006</v>
      </c>
    </row>
    <row r="174" spans="1:3" x14ac:dyDescent="0.2">
      <c r="A174" t="s">
        <v>769</v>
      </c>
      <c r="B174">
        <v>1.5479917597664796</v>
      </c>
      <c r="C174">
        <v>-1.1151130055356395</v>
      </c>
    </row>
    <row r="175" spans="1:3" x14ac:dyDescent="0.2">
      <c r="A175" t="s">
        <v>772</v>
      </c>
      <c r="B175">
        <v>1.5674542970115999</v>
      </c>
      <c r="C175">
        <v>-1.2231116685431864</v>
      </c>
    </row>
    <row r="176" spans="1:3" x14ac:dyDescent="0.2">
      <c r="A176" t="s">
        <v>775</v>
      </c>
      <c r="B176">
        <v>1.2871004894146401</v>
      </c>
      <c r="C176">
        <v>-1.4387444368899938</v>
      </c>
    </row>
    <row r="177" spans="1:3" x14ac:dyDescent="0.2">
      <c r="A177" t="s">
        <v>778</v>
      </c>
      <c r="B177">
        <v>1.1068718606243397</v>
      </c>
      <c r="C177">
        <v>-0.79703522166674201</v>
      </c>
    </row>
    <row r="178" spans="1:3" x14ac:dyDescent="0.2">
      <c r="A178" t="s">
        <v>781</v>
      </c>
      <c r="B178">
        <v>1.1267053917638696</v>
      </c>
      <c r="C178">
        <v>-0.54217614024972827</v>
      </c>
    </row>
    <row r="179" spans="1:3" x14ac:dyDescent="0.2">
      <c r="A179" t="s">
        <v>784</v>
      </c>
      <c r="B179">
        <v>0.74653468117879029</v>
      </c>
      <c r="C179">
        <v>9.3996140462104805E-2</v>
      </c>
    </row>
    <row r="180" spans="1:3" x14ac:dyDescent="0.2">
      <c r="A180" t="s">
        <v>787</v>
      </c>
      <c r="B180">
        <v>0.56629115449051959</v>
      </c>
      <c r="C180">
        <v>-3.7946076163697384E-2</v>
      </c>
    </row>
    <row r="181" spans="1:3" x14ac:dyDescent="0.2">
      <c r="A181" t="s">
        <v>790</v>
      </c>
      <c r="B181">
        <v>0.18590529721045002</v>
      </c>
      <c r="C181">
        <v>0.38119561767329113</v>
      </c>
    </row>
    <row r="182" spans="1:3" x14ac:dyDescent="0.2">
      <c r="A182" t="s">
        <v>793</v>
      </c>
      <c r="B182">
        <v>0.10530788213285991</v>
      </c>
      <c r="C182">
        <v>1.0778841452507848E-2</v>
      </c>
    </row>
    <row r="183" spans="1:3" x14ac:dyDescent="0.2">
      <c r="A183" t="s">
        <v>796</v>
      </c>
      <c r="B183">
        <v>0.32443116432077002</v>
      </c>
      <c r="C183">
        <v>-0.41945299227263977</v>
      </c>
    </row>
    <row r="184" spans="1:3" x14ac:dyDescent="0.2">
      <c r="A184" t="s">
        <v>799</v>
      </c>
      <c r="B184">
        <v>0.34321001770908044</v>
      </c>
      <c r="C184">
        <v>-0.30276718824828741</v>
      </c>
    </row>
    <row r="185" spans="1:3" x14ac:dyDescent="0.2">
      <c r="A185" t="s">
        <v>802</v>
      </c>
      <c r="B185">
        <v>0.26158298913967926</v>
      </c>
      <c r="C185">
        <v>-0.368828838698676</v>
      </c>
    </row>
    <row r="186" spans="1:3" x14ac:dyDescent="0.2">
      <c r="A186" t="s">
        <v>805</v>
      </c>
      <c r="B186">
        <v>0.17949324796831956</v>
      </c>
      <c r="C186">
        <v>-0.37585304028989741</v>
      </c>
    </row>
    <row r="187" spans="1:3" x14ac:dyDescent="0.2">
      <c r="A187" t="s">
        <v>808</v>
      </c>
      <c r="B187">
        <v>0.19688941218370015</v>
      </c>
      <c r="C187">
        <v>0.48790929819242379</v>
      </c>
    </row>
    <row r="188" spans="1:3" x14ac:dyDescent="0.2">
      <c r="A188" t="s">
        <v>811</v>
      </c>
      <c r="B188">
        <v>1.3726235188640246E-2</v>
      </c>
      <c r="C188">
        <v>0.54456877390927083</v>
      </c>
    </row>
    <row r="189" spans="1:3" x14ac:dyDescent="0.2">
      <c r="A189" t="s">
        <v>814</v>
      </c>
      <c r="B189">
        <v>2.9965140931840217E-2</v>
      </c>
      <c r="C189">
        <v>0.69997379940858195</v>
      </c>
    </row>
    <row r="190" spans="1:3" x14ac:dyDescent="0.2">
      <c r="A190" t="s">
        <v>817</v>
      </c>
      <c r="B190">
        <v>-5.4425401136150242E-2</v>
      </c>
      <c r="C190">
        <v>0.42602638066118192</v>
      </c>
    </row>
    <row r="191" spans="1:3" x14ac:dyDescent="0.2">
      <c r="A191" t="s">
        <v>820</v>
      </c>
      <c r="B191">
        <v>-0.23946966586832019</v>
      </c>
      <c r="C191">
        <v>1.1397148117735512</v>
      </c>
    </row>
    <row r="192" spans="1:3" x14ac:dyDescent="0.2">
      <c r="A192" t="s">
        <v>823</v>
      </c>
      <c r="B192">
        <v>-0.32518462756923938</v>
      </c>
      <c r="C192">
        <v>1.409902265818519</v>
      </c>
    </row>
    <row r="193" spans="1:3" x14ac:dyDescent="0.2">
      <c r="A193" t="s">
        <v>826</v>
      </c>
      <c r="B193">
        <v>-0.5115800770927601</v>
      </c>
      <c r="C193">
        <v>1.2628584552461408</v>
      </c>
    </row>
    <row r="194" spans="1:3" x14ac:dyDescent="0.2">
      <c r="A194" t="s">
        <v>829</v>
      </c>
      <c r="B194">
        <v>-0.59865889364543001</v>
      </c>
      <c r="C194">
        <v>1.2474276279261787</v>
      </c>
    </row>
    <row r="195" spans="1:3" x14ac:dyDescent="0.2">
      <c r="A195" t="s">
        <v>832</v>
      </c>
      <c r="B195">
        <v>-0.78641746041195937</v>
      </c>
      <c r="C195">
        <v>1.1349789925612752</v>
      </c>
    </row>
    <row r="196" spans="1:3" x14ac:dyDescent="0.2">
      <c r="A196" t="s">
        <v>835</v>
      </c>
      <c r="B196">
        <v>-0.6748462097758603</v>
      </c>
      <c r="C196">
        <v>1.348785186713708</v>
      </c>
    </row>
    <row r="197" spans="1:3" x14ac:dyDescent="0.2">
      <c r="A197" t="s">
        <v>838</v>
      </c>
      <c r="B197">
        <v>-0.76393028093660931</v>
      </c>
      <c r="C197">
        <v>1.9033902229081523</v>
      </c>
    </row>
    <row r="198" spans="1:3" x14ac:dyDescent="0.2">
      <c r="A198" t="s">
        <v>841</v>
      </c>
      <c r="B198">
        <v>-0.85365027019450057</v>
      </c>
      <c r="C198">
        <v>1.774238458857158</v>
      </c>
    </row>
    <row r="199" spans="1:3" x14ac:dyDescent="0.2">
      <c r="A199" t="s">
        <v>844</v>
      </c>
      <c r="B199">
        <v>-0.84398305213940006</v>
      </c>
      <c r="C199">
        <v>1.5415638085928052</v>
      </c>
    </row>
    <row r="200" spans="1:3" x14ac:dyDescent="0.2">
      <c r="A200" t="s">
        <v>847</v>
      </c>
      <c r="B200">
        <v>-0.93490264848963989</v>
      </c>
      <c r="C200">
        <v>1.8065275708872619</v>
      </c>
    </row>
    <row r="201" spans="1:3" x14ac:dyDescent="0.2">
      <c r="A201" t="s">
        <v>850</v>
      </c>
      <c r="B201">
        <v>-1.0263811204110205</v>
      </c>
      <c r="C201">
        <v>2.3877959033504981</v>
      </c>
    </row>
    <row r="202" spans="1:3" x14ac:dyDescent="0.2">
      <c r="A202" t="s">
        <v>853</v>
      </c>
      <c r="B202">
        <v>-1.1183894598256403</v>
      </c>
      <c r="C202">
        <v>1.681944483369624</v>
      </c>
    </row>
    <row r="203" spans="1:3" x14ac:dyDescent="0.2">
      <c r="A203" t="s">
        <v>856</v>
      </c>
      <c r="B203">
        <v>-1.2108984554991902</v>
      </c>
      <c r="C203">
        <v>2.4819392112257477</v>
      </c>
    </row>
    <row r="204" spans="1:3" x14ac:dyDescent="0.2">
      <c r="A204" t="s">
        <v>859</v>
      </c>
      <c r="B204">
        <v>-1.1038795105662302</v>
      </c>
      <c r="C204">
        <v>1.5901398775350239</v>
      </c>
    </row>
    <row r="205" spans="1:3" x14ac:dyDescent="0.2">
      <c r="A205" t="s">
        <v>862</v>
      </c>
      <c r="B205">
        <v>-1.1973053895934798</v>
      </c>
      <c r="C205">
        <v>1.2547163181800602</v>
      </c>
    </row>
    <row r="206" spans="1:3" x14ac:dyDescent="0.2">
      <c r="A206" t="s">
        <v>153</v>
      </c>
      <c r="B206">
        <v>-0.8911508752539099</v>
      </c>
      <c r="C206">
        <v>4.306356909462572E-2</v>
      </c>
    </row>
    <row r="207" spans="1:3" x14ac:dyDescent="0.2">
      <c r="A207" t="s">
        <v>154</v>
      </c>
      <c r="B207">
        <v>-0.68539331714429963</v>
      </c>
      <c r="C207">
        <v>-0.15084993496058408</v>
      </c>
    </row>
    <row r="208" spans="1:3" x14ac:dyDescent="0.2">
      <c r="A208" t="s">
        <v>155</v>
      </c>
      <c r="B208">
        <v>-0.28001305816485988</v>
      </c>
      <c r="C208">
        <v>-1.2978766777364203</v>
      </c>
    </row>
    <row r="209" spans="1:3" x14ac:dyDescent="0.2">
      <c r="A209" t="s">
        <v>156</v>
      </c>
      <c r="B209">
        <v>0.42500627287764026</v>
      </c>
      <c r="C209">
        <v>-1.7155928784616692</v>
      </c>
    </row>
    <row r="210" spans="1:3" x14ac:dyDescent="0.2">
      <c r="A210" t="s">
        <v>157</v>
      </c>
      <c r="B210">
        <v>0.62967761025767999</v>
      </c>
      <c r="C210">
        <v>-1.5359127971887876</v>
      </c>
    </row>
    <row r="211" spans="1:3" x14ac:dyDescent="0.2">
      <c r="A211" t="s">
        <v>158</v>
      </c>
      <c r="B211">
        <v>0.73401044600479981</v>
      </c>
      <c r="C211">
        <v>-1.5404165468811959</v>
      </c>
    </row>
    <row r="212" spans="1:3" x14ac:dyDescent="0.2">
      <c r="A212" t="s">
        <v>159</v>
      </c>
      <c r="B212">
        <v>0.63801097052976985</v>
      </c>
      <c r="C212">
        <v>-1.7256408749503183</v>
      </c>
    </row>
    <row r="213" spans="1:3" x14ac:dyDescent="0.2">
      <c r="A213" t="s">
        <v>160</v>
      </c>
      <c r="B213">
        <v>0.84168235562518046</v>
      </c>
      <c r="C213">
        <v>-2.1743644631832648</v>
      </c>
    </row>
    <row r="214" spans="1:3" x14ac:dyDescent="0.2">
      <c r="A214" t="s">
        <v>161</v>
      </c>
      <c r="B214">
        <v>0.84502517249110021</v>
      </c>
      <c r="C214">
        <v>-2.2279955020585107</v>
      </c>
    </row>
    <row r="215" spans="1:3" x14ac:dyDescent="0.2">
      <c r="A215" t="s">
        <v>162</v>
      </c>
      <c r="B215">
        <v>1.0480379338299599</v>
      </c>
      <c r="C215">
        <v>-1.9387253714430286</v>
      </c>
    </row>
    <row r="216" spans="1:3" x14ac:dyDescent="0.2">
      <c r="A216" t="s">
        <v>163</v>
      </c>
      <c r="B216">
        <v>1.0507177456975496</v>
      </c>
      <c r="C216">
        <v>-0.89510390480411761</v>
      </c>
    </row>
    <row r="217" spans="1:3" x14ac:dyDescent="0.2">
      <c r="A217" t="s">
        <v>164</v>
      </c>
      <c r="B217">
        <v>0.75306105177079985</v>
      </c>
      <c r="C217">
        <v>-0.34921577055417874</v>
      </c>
    </row>
    <row r="218" spans="1:3" x14ac:dyDescent="0.2">
      <c r="A218" t="s">
        <v>165</v>
      </c>
      <c r="B218">
        <v>0.65506445006947978</v>
      </c>
      <c r="C218">
        <v>-0.40474967049433097</v>
      </c>
    </row>
    <row r="219" spans="1:3" x14ac:dyDescent="0.2">
      <c r="A219" t="s">
        <v>166</v>
      </c>
      <c r="B219">
        <v>0.55672556001216922</v>
      </c>
      <c r="C219">
        <v>-0.26253711881774056</v>
      </c>
    </row>
    <row r="220" spans="1:3" x14ac:dyDescent="0.2">
      <c r="A220" t="s">
        <v>167</v>
      </c>
      <c r="B220">
        <v>0.35804391605063035</v>
      </c>
      <c r="C220">
        <v>4.0159776265236147E-2</v>
      </c>
    </row>
    <row r="221" spans="1:3" x14ac:dyDescent="0.2">
      <c r="A221" t="s">
        <v>168</v>
      </c>
      <c r="B221">
        <v>0.35902186305009032</v>
      </c>
      <c r="C221">
        <v>0.40699015500689217</v>
      </c>
    </row>
    <row r="222" spans="1:3" x14ac:dyDescent="0.2">
      <c r="A222" t="s">
        <v>169</v>
      </c>
      <c r="B222">
        <v>0.25966542809767024</v>
      </c>
      <c r="C222">
        <v>0.87480487953068842</v>
      </c>
    </row>
    <row r="223" spans="1:3" x14ac:dyDescent="0.2">
      <c r="A223" t="s">
        <v>170</v>
      </c>
      <c r="B223">
        <v>5.9985143537820029E-2</v>
      </c>
      <c r="C223">
        <v>0.7441663167486956</v>
      </c>
    </row>
    <row r="224" spans="1:3" x14ac:dyDescent="0.2">
      <c r="A224" t="s">
        <v>171</v>
      </c>
      <c r="B224">
        <v>-4.0003203242259922E-2</v>
      </c>
      <c r="C224">
        <v>0.914308686227705</v>
      </c>
    </row>
    <row r="225" spans="1:3" x14ac:dyDescent="0.2">
      <c r="A225" t="s">
        <v>172</v>
      </c>
      <c r="B225">
        <v>-4.0277916439560357E-2</v>
      </c>
      <c r="C225">
        <v>0.86798200442002038</v>
      </c>
    </row>
    <row r="226" spans="1:3" x14ac:dyDescent="0.2">
      <c r="A226" t="s">
        <v>173</v>
      </c>
      <c r="B226">
        <v>-0.34081085615471984</v>
      </c>
      <c r="C226">
        <v>1.6296181139236809</v>
      </c>
    </row>
    <row r="227" spans="1:3" x14ac:dyDescent="0.2">
      <c r="A227" t="s">
        <v>174</v>
      </c>
      <c r="B227">
        <v>-0.44156703927619034</v>
      </c>
      <c r="C227">
        <v>1.3161027793575419</v>
      </c>
    </row>
    <row r="228" spans="1:3" x14ac:dyDescent="0.2">
      <c r="A228" t="s">
        <v>175</v>
      </c>
      <c r="B228">
        <v>-0.44250439291843069</v>
      </c>
      <c r="C228">
        <v>0.92175504040492573</v>
      </c>
    </row>
    <row r="229" spans="1:3" x14ac:dyDescent="0.2">
      <c r="A229" t="s">
        <v>176</v>
      </c>
      <c r="B229">
        <v>-0.64357367310738933</v>
      </c>
      <c r="C229">
        <v>1.2681350552406156</v>
      </c>
    </row>
    <row r="230" spans="1:3" x14ac:dyDescent="0.2">
      <c r="A230" t="s">
        <v>177</v>
      </c>
      <c r="B230">
        <v>-0.54471855777112044</v>
      </c>
      <c r="C230">
        <v>1.0530588535474728</v>
      </c>
    </row>
    <row r="231" spans="1:3" x14ac:dyDescent="0.2">
      <c r="A231" t="s">
        <v>178</v>
      </c>
      <c r="B231">
        <v>-0.54587591919752043</v>
      </c>
      <c r="C231">
        <v>1.1514321205177369</v>
      </c>
    </row>
    <row r="232" spans="1:3" x14ac:dyDescent="0.2">
      <c r="A232" t="s">
        <v>179</v>
      </c>
      <c r="B232">
        <v>-0.34697627705214007</v>
      </c>
      <c r="C232">
        <v>1.2136359427517673</v>
      </c>
    </row>
    <row r="233" spans="1:3" x14ac:dyDescent="0.2">
      <c r="A233" t="s">
        <v>180</v>
      </c>
      <c r="B233">
        <v>-0.24794442889684021</v>
      </c>
      <c r="C233">
        <v>1.338861462026486</v>
      </c>
    </row>
    <row r="234" spans="1:3" x14ac:dyDescent="0.2">
      <c r="A234" t="s">
        <v>181</v>
      </c>
      <c r="B234">
        <v>-4.8700251008360063E-2</v>
      </c>
      <c r="C234">
        <v>0.40671648669723393</v>
      </c>
    </row>
    <row r="235" spans="1:3" x14ac:dyDescent="0.2">
      <c r="A235" t="s">
        <v>182</v>
      </c>
      <c r="B235">
        <v>0.25084034174239989</v>
      </c>
      <c r="C235">
        <v>0.52721736787268991</v>
      </c>
    </row>
    <row r="236" spans="1:3" x14ac:dyDescent="0.2">
      <c r="A236" t="s">
        <v>183</v>
      </c>
      <c r="B236">
        <v>0.95076429203320956</v>
      </c>
      <c r="C236">
        <v>-0.44571260481123254</v>
      </c>
    </row>
    <row r="237" spans="1:3" x14ac:dyDescent="0.2">
      <c r="A237" t="s">
        <v>184</v>
      </c>
      <c r="B237">
        <v>1.85116017090008</v>
      </c>
      <c r="C237">
        <v>-3.0268313026020177</v>
      </c>
    </row>
    <row r="238" spans="1:3" x14ac:dyDescent="0.2">
      <c r="A238" t="s">
        <v>185</v>
      </c>
      <c r="B238">
        <v>3.2521168450557507</v>
      </c>
      <c r="C238">
        <v>-4.4862922110090135</v>
      </c>
    </row>
    <row r="239" spans="1:3" x14ac:dyDescent="0.2">
      <c r="A239" t="s">
        <v>186</v>
      </c>
      <c r="B239">
        <v>4.2537220653206411</v>
      </c>
      <c r="C239">
        <v>-4.9848366791887315</v>
      </c>
    </row>
    <row r="240" spans="1:3" x14ac:dyDescent="0.2">
      <c r="A240" t="s">
        <v>187</v>
      </c>
      <c r="B240">
        <v>4.5560610030278497</v>
      </c>
      <c r="C240">
        <v>-4.9549346410710626</v>
      </c>
    </row>
    <row r="241" spans="1:3" x14ac:dyDescent="0.2">
      <c r="A241" t="s">
        <v>188</v>
      </c>
      <c r="B241">
        <v>4.8592147629686107</v>
      </c>
      <c r="C241">
        <v>-4.2226278574395648</v>
      </c>
    </row>
    <row r="242" spans="1:3" x14ac:dyDescent="0.2">
      <c r="A242" t="s">
        <v>189</v>
      </c>
      <c r="B242">
        <v>4.7632589025501204</v>
      </c>
      <c r="C242">
        <v>-4.057948558305668</v>
      </c>
    </row>
    <row r="243" spans="1:3" x14ac:dyDescent="0.2">
      <c r="A243" t="s">
        <v>190</v>
      </c>
      <c r="B243">
        <v>4.5682619873197901</v>
      </c>
      <c r="C243">
        <v>-3.4394135042467244</v>
      </c>
    </row>
    <row r="244" spans="1:3" x14ac:dyDescent="0.2">
      <c r="A244" t="s">
        <v>191</v>
      </c>
      <c r="B244">
        <v>4.4742842128497902</v>
      </c>
      <c r="C244">
        <v>-3.0231992202983005</v>
      </c>
    </row>
    <row r="245" spans="1:3" x14ac:dyDescent="0.2">
      <c r="A245" t="s">
        <v>192</v>
      </c>
      <c r="B245">
        <v>4.4813761221748303</v>
      </c>
      <c r="C245">
        <v>-2.8568925228722342</v>
      </c>
    </row>
    <row r="246" spans="1:3" x14ac:dyDescent="0.2">
      <c r="A246" t="s">
        <v>193</v>
      </c>
      <c r="B246">
        <v>3.9895774465457299</v>
      </c>
      <c r="C246">
        <v>-3.4425357910419563</v>
      </c>
    </row>
    <row r="247" spans="1:3" x14ac:dyDescent="0.2">
      <c r="A247" t="s">
        <v>194</v>
      </c>
      <c r="B247">
        <v>4.0989160952288799</v>
      </c>
      <c r="C247">
        <v>-3.1548966856111527</v>
      </c>
    </row>
    <row r="248" spans="1:3" x14ac:dyDescent="0.2">
      <c r="A248" t="s">
        <v>195</v>
      </c>
      <c r="B248">
        <v>4.0094073174866196</v>
      </c>
      <c r="C248">
        <v>-3.5497464399019796</v>
      </c>
    </row>
    <row r="249" spans="1:3" x14ac:dyDescent="0.2">
      <c r="A249" t="s">
        <v>196</v>
      </c>
      <c r="B249">
        <v>3.6210530567678401</v>
      </c>
      <c r="C249">
        <v>-2.8552661031593929</v>
      </c>
    </row>
    <row r="250" spans="1:3" x14ac:dyDescent="0.2">
      <c r="A250" t="s">
        <v>197</v>
      </c>
      <c r="B250">
        <v>3.3338415135847406</v>
      </c>
      <c r="C250">
        <v>-2.4441723437331864</v>
      </c>
    </row>
    <row r="251" spans="1:3" x14ac:dyDescent="0.2">
      <c r="A251" t="s">
        <v>198</v>
      </c>
      <c r="B251">
        <v>3.2477469296249692</v>
      </c>
      <c r="C251">
        <v>-2.4219727265976543</v>
      </c>
    </row>
    <row r="252" spans="1:3" x14ac:dyDescent="0.2">
      <c r="A252" t="s">
        <v>199</v>
      </c>
      <c r="B252">
        <v>3.06272960142668</v>
      </c>
      <c r="C252">
        <v>-2.6985932968652926</v>
      </c>
    </row>
    <row r="253" spans="1:3" x14ac:dyDescent="0.2">
      <c r="A253" t="s">
        <v>200</v>
      </c>
      <c r="B253">
        <v>2.8787361275186401</v>
      </c>
      <c r="C253">
        <v>-3.0080481743711585</v>
      </c>
    </row>
    <row r="254" spans="1:3" x14ac:dyDescent="0.2">
      <c r="A254" t="s">
        <v>201</v>
      </c>
      <c r="B254">
        <v>2.7956998883873103</v>
      </c>
      <c r="C254">
        <v>-2.4864303591345838</v>
      </c>
    </row>
    <row r="255" spans="1:3" x14ac:dyDescent="0.2">
      <c r="A255" t="s">
        <v>202</v>
      </c>
      <c r="B255">
        <v>2.6135417540750403</v>
      </c>
      <c r="C255">
        <v>-2.6644467673537009</v>
      </c>
    </row>
    <row r="256" spans="1:3" x14ac:dyDescent="0.2">
      <c r="A256" t="s">
        <v>203</v>
      </c>
      <c r="B256">
        <v>2.3321710097311001</v>
      </c>
      <c r="C256">
        <v>-2.2794879640402166</v>
      </c>
    </row>
    <row r="257" spans="1:3" x14ac:dyDescent="0.2">
      <c r="A257" t="s">
        <v>204</v>
      </c>
      <c r="B257">
        <v>2.0514864851267607</v>
      </c>
      <c r="C257">
        <v>-1.8813760364564613</v>
      </c>
    </row>
    <row r="258" spans="1:3" x14ac:dyDescent="0.2">
      <c r="A258" t="s">
        <v>205</v>
      </c>
      <c r="B258">
        <v>1.8713778700934798</v>
      </c>
      <c r="C258">
        <v>-2.6784622384796952</v>
      </c>
    </row>
    <row r="259" spans="1:3" x14ac:dyDescent="0.2">
      <c r="A259" t="s">
        <v>206</v>
      </c>
      <c r="B259">
        <v>1.3917271941382605</v>
      </c>
      <c r="C259">
        <v>-1.8881864553888739</v>
      </c>
    </row>
    <row r="260" spans="1:3" x14ac:dyDescent="0.2">
      <c r="A260" t="s">
        <v>207</v>
      </c>
      <c r="B260">
        <v>1.3124104452052192</v>
      </c>
      <c r="C260">
        <v>-1.1762451818758124</v>
      </c>
    </row>
    <row r="261" spans="1:3" x14ac:dyDescent="0.2">
      <c r="A261" t="s">
        <v>208</v>
      </c>
      <c r="B261">
        <v>0.93329929975986037</v>
      </c>
      <c r="C261">
        <v>-1.1644669338879088</v>
      </c>
    </row>
    <row r="262" spans="1:3" x14ac:dyDescent="0.2">
      <c r="A262" t="s">
        <v>209</v>
      </c>
      <c r="B262">
        <v>0.75426293412713985</v>
      </c>
      <c r="C262">
        <v>-0.77185167654962861</v>
      </c>
    </row>
    <row r="263" spans="1:3" x14ac:dyDescent="0.2">
      <c r="A263" t="s">
        <v>210</v>
      </c>
      <c r="B263">
        <v>0.67516988536431999</v>
      </c>
      <c r="C263">
        <v>-0.65968589393119448</v>
      </c>
    </row>
    <row r="264" spans="1:3" x14ac:dyDescent="0.2">
      <c r="A264" t="s">
        <v>211</v>
      </c>
      <c r="B264">
        <v>0.39588992892743935</v>
      </c>
      <c r="C264">
        <v>-0.76627867324046139</v>
      </c>
    </row>
    <row r="265" spans="1:3" x14ac:dyDescent="0.2">
      <c r="A265" t="s">
        <v>212</v>
      </c>
      <c r="B265">
        <v>0.31629594001720029</v>
      </c>
      <c r="C265">
        <v>-1.0886399101308619</v>
      </c>
    </row>
    <row r="266" spans="1:3" x14ac:dyDescent="0.2">
      <c r="A266" t="s">
        <v>213</v>
      </c>
      <c r="B266">
        <v>0.23626570577234052</v>
      </c>
      <c r="C266">
        <v>-1.0238570616857512</v>
      </c>
    </row>
    <row r="267" spans="1:3" x14ac:dyDescent="0.2">
      <c r="A267" t="s">
        <v>214</v>
      </c>
      <c r="B267">
        <v>0.25568365640892043</v>
      </c>
      <c r="C267">
        <v>-1.2115723559435909</v>
      </c>
    </row>
    <row r="268" spans="1:3" x14ac:dyDescent="0.2">
      <c r="A268" t="s">
        <v>215</v>
      </c>
      <c r="B268">
        <v>0.27444248496269008</v>
      </c>
      <c r="C268">
        <v>-1.0119062431001358</v>
      </c>
    </row>
    <row r="269" spans="1:3" x14ac:dyDescent="0.2">
      <c r="A269" t="s">
        <v>216</v>
      </c>
      <c r="B269">
        <v>0.19244462744435964</v>
      </c>
      <c r="C269">
        <v>-0.95958827718619633</v>
      </c>
    </row>
    <row r="270" spans="1:3" x14ac:dyDescent="0.2">
      <c r="A270" t="s">
        <v>217</v>
      </c>
      <c r="B270">
        <v>9.6035779182095382E-3</v>
      </c>
      <c r="C270">
        <v>-0.9714189222935099</v>
      </c>
    </row>
    <row r="271" spans="1:3" x14ac:dyDescent="0.2">
      <c r="A271" t="s">
        <v>218</v>
      </c>
      <c r="B271">
        <v>-0.17415498379362937</v>
      </c>
      <c r="C271">
        <v>-0.90889514448939668</v>
      </c>
    </row>
    <row r="272" spans="1:3" x14ac:dyDescent="0.2">
      <c r="A272" t="s">
        <v>219</v>
      </c>
      <c r="B272">
        <v>-0.25889227046307983</v>
      </c>
      <c r="C272">
        <v>-0.62197927346449022</v>
      </c>
    </row>
    <row r="273" spans="1:3" x14ac:dyDescent="0.2">
      <c r="A273" t="s">
        <v>220</v>
      </c>
      <c r="B273">
        <v>-0.34465568658273948</v>
      </c>
      <c r="C273">
        <v>-1.9160858266920044E-3</v>
      </c>
    </row>
    <row r="274" spans="1:3" x14ac:dyDescent="0.2">
      <c r="A274" t="s">
        <v>221</v>
      </c>
      <c r="B274">
        <v>-0.53147835875611005</v>
      </c>
      <c r="C274">
        <v>0.30409850777728398</v>
      </c>
    </row>
    <row r="275" spans="1:3" x14ac:dyDescent="0.2">
      <c r="A275" t="s">
        <v>222</v>
      </c>
      <c r="B275">
        <v>-0.61937890343318047</v>
      </c>
      <c r="C275">
        <v>0.32189208493405008</v>
      </c>
    </row>
    <row r="276" spans="1:3" x14ac:dyDescent="0.2">
      <c r="A276" t="s">
        <v>223</v>
      </c>
      <c r="B276">
        <v>-0.70836143357855974</v>
      </c>
      <c r="C276">
        <v>0.43051249618506482</v>
      </c>
    </row>
    <row r="277" spans="1:3" x14ac:dyDescent="0.2">
      <c r="A277" t="s">
        <v>224</v>
      </c>
      <c r="B277">
        <v>-0.69841580136912995</v>
      </c>
      <c r="C277">
        <v>5.1836642169700298E-2</v>
      </c>
    </row>
    <row r="278" spans="1:3" x14ac:dyDescent="0.2">
      <c r="A278" t="s">
        <v>225</v>
      </c>
      <c r="B278">
        <v>-0.58951806962440001</v>
      </c>
      <c r="C278">
        <v>0.14635237384557076</v>
      </c>
    </row>
    <row r="279" spans="1:3" x14ac:dyDescent="0.2">
      <c r="A279" t="s">
        <v>226</v>
      </c>
      <c r="B279">
        <v>-0.88163120046238985</v>
      </c>
      <c r="C279">
        <v>0.45133364488145755</v>
      </c>
    </row>
    <row r="280" spans="1:3" x14ac:dyDescent="0.2">
      <c r="A280" t="s">
        <v>227</v>
      </c>
      <c r="B280">
        <v>-0.87470594573224991</v>
      </c>
      <c r="C280">
        <v>1.0944348520096403</v>
      </c>
    </row>
    <row r="281" spans="1:3" x14ac:dyDescent="0.2">
      <c r="A281" t="s">
        <v>228</v>
      </c>
      <c r="B281">
        <v>-0.86868192017880963</v>
      </c>
      <c r="C281">
        <v>1.2673358082025743</v>
      </c>
    </row>
    <row r="282" spans="1:3" x14ac:dyDescent="0.2">
      <c r="A282" t="s">
        <v>229</v>
      </c>
      <c r="B282">
        <v>-0.66348883511343004</v>
      </c>
      <c r="C282">
        <v>-0.56025348810878617</v>
      </c>
    </row>
    <row r="283" spans="1:3" x14ac:dyDescent="0.2">
      <c r="A283" t="s">
        <v>230</v>
      </c>
      <c r="B283">
        <v>8.5409521323389797</v>
      </c>
      <c r="C283">
        <v>-8.8305299534249926</v>
      </c>
    </row>
    <row r="284" spans="1:3" x14ac:dyDescent="0.2">
      <c r="A284" t="s">
        <v>231</v>
      </c>
      <c r="B284">
        <v>4.3447268615262509</v>
      </c>
      <c r="C284">
        <v>-2.1962329900133359</v>
      </c>
    </row>
    <row r="285" spans="1:3" x14ac:dyDescent="0.2">
      <c r="A285" t="s">
        <v>232</v>
      </c>
      <c r="B285">
        <v>2.3479267308127998</v>
      </c>
      <c r="C285">
        <v>-1.5376518700717989</v>
      </c>
    </row>
    <row r="286" spans="1:3" x14ac:dyDescent="0.2">
      <c r="A286" t="s">
        <v>233</v>
      </c>
      <c r="B286">
        <v>1.7471470101301305</v>
      </c>
      <c r="C286">
        <v>-0.63501718355182257</v>
      </c>
    </row>
    <row r="287" spans="1:3" x14ac:dyDescent="0.2">
      <c r="A287" t="s">
        <v>234</v>
      </c>
      <c r="B287">
        <v>1.4502102337037206</v>
      </c>
      <c r="C287">
        <v>0.55641259216274719</v>
      </c>
    </row>
    <row r="288" spans="1:3" x14ac:dyDescent="0.2">
      <c r="A288" t="s">
        <v>235</v>
      </c>
      <c r="B288">
        <v>0.6529895829426593</v>
      </c>
      <c r="C288">
        <v>0.85150021566260392</v>
      </c>
    </row>
    <row r="289" spans="1:3" x14ac:dyDescent="0.2">
      <c r="A289" t="s">
        <v>236</v>
      </c>
      <c r="B289">
        <v>-0.24441769129895974</v>
      </c>
      <c r="C289">
        <v>2.0168668971825454</v>
      </c>
    </row>
    <row r="290" spans="1:3" x14ac:dyDescent="0.2">
      <c r="A290" t="s">
        <v>237</v>
      </c>
      <c r="B290">
        <v>-0.54191677922373982</v>
      </c>
      <c r="C290">
        <v>1.1715931164552718</v>
      </c>
    </row>
    <row r="291" spans="1:3" x14ac:dyDescent="0.2">
      <c r="A291" t="s">
        <v>238</v>
      </c>
      <c r="B291">
        <v>-0.84046672936976963</v>
      </c>
      <c r="C291">
        <v>0.72479171410473331</v>
      </c>
    </row>
    <row r="292" spans="1:3" x14ac:dyDescent="0.2">
      <c r="A292" t="s">
        <v>239</v>
      </c>
      <c r="B292">
        <v>-0.93893174904359977</v>
      </c>
      <c r="C292">
        <v>0.82441914421862439</v>
      </c>
    </row>
    <row r="293" spans="1:3" x14ac:dyDescent="0.2">
      <c r="A293" t="s">
        <v>240</v>
      </c>
      <c r="B293">
        <v>-0.8372323670789199</v>
      </c>
      <c r="C293">
        <v>0.87636025290438457</v>
      </c>
    </row>
    <row r="294" spans="1:3" x14ac:dyDescent="0.2">
      <c r="A294" t="s">
        <v>241</v>
      </c>
      <c r="B294">
        <v>-0.93529644125221978</v>
      </c>
      <c r="C294">
        <v>0.94525281434632014</v>
      </c>
    </row>
    <row r="295" spans="1:3" x14ac:dyDescent="0.2">
      <c r="A295" t="s">
        <v>242</v>
      </c>
      <c r="B295">
        <v>-0.93350999614072983</v>
      </c>
      <c r="C295">
        <v>0.90549756753202093</v>
      </c>
    </row>
    <row r="296" spans="1:3" x14ac:dyDescent="0.2">
      <c r="A296" t="s">
        <v>243</v>
      </c>
      <c r="B296">
        <v>-0.83136788087961966</v>
      </c>
      <c r="C296">
        <v>1.3912643737887809</v>
      </c>
    </row>
    <row r="297" spans="1:3" x14ac:dyDescent="0.2">
      <c r="A297" t="s">
        <v>244</v>
      </c>
      <c r="B297">
        <v>-0.62882424008579019</v>
      </c>
      <c r="C297">
        <v>1.568132222475449</v>
      </c>
    </row>
    <row r="298" spans="1:3" x14ac:dyDescent="0.2">
      <c r="A298" t="s">
        <v>245</v>
      </c>
      <c r="B298">
        <v>-0.62567965718568974</v>
      </c>
      <c r="C298">
        <v>1.1090025599646669</v>
      </c>
    </row>
    <row r="299" spans="1:3" x14ac:dyDescent="0.2">
      <c r="A299" t="s">
        <v>246</v>
      </c>
      <c r="B299">
        <v>-0.42215707526542001</v>
      </c>
      <c r="C299">
        <v>1.3380658955173041</v>
      </c>
    </row>
    <row r="300" spans="1:3" x14ac:dyDescent="0.2">
      <c r="A300" t="s">
        <v>247</v>
      </c>
      <c r="B300">
        <v>-0.21818495622622969</v>
      </c>
      <c r="C300">
        <v>1.5206272919858765</v>
      </c>
    </row>
    <row r="301" spans="1:3" x14ac:dyDescent="0.2">
      <c r="A301" t="s">
        <v>248</v>
      </c>
      <c r="B301">
        <v>-0.31373726610120034</v>
      </c>
      <c r="C301">
        <v>1.3535859278856588</v>
      </c>
    </row>
    <row r="302" spans="1:3" x14ac:dyDescent="0.2">
      <c r="A302" t="s">
        <v>249</v>
      </c>
      <c r="B302">
        <v>-0.30904868088454052</v>
      </c>
      <c r="C302">
        <v>0.57038453694175928</v>
      </c>
    </row>
    <row r="303" spans="1:3" x14ac:dyDescent="0.2">
      <c r="A303" t="s">
        <v>250</v>
      </c>
      <c r="B303">
        <v>-0.20690622022856964</v>
      </c>
      <c r="C303">
        <v>0.9446808559031572</v>
      </c>
    </row>
    <row r="304" spans="1:3" x14ac:dyDescent="0.2">
      <c r="A304" t="s">
        <v>251</v>
      </c>
      <c r="B304">
        <v>-0.1041997082688404</v>
      </c>
      <c r="C304">
        <v>1.4640172766732684</v>
      </c>
    </row>
    <row r="305" spans="1:3" x14ac:dyDescent="0.2">
      <c r="A305" t="s">
        <v>252</v>
      </c>
      <c r="B305">
        <v>9.81587873589298E-2</v>
      </c>
      <c r="C305">
        <v>1.0697984459095089</v>
      </c>
    </row>
  </sheetData>
  <hyperlinks>
    <hyperlink ref="G2" location="'Index'!A1" display="Back to Index" xr:uid="{6AA5FC1E-0E02-8044-9143-B271624385E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234B8-D259-574E-B2AC-64EF150E66A0}">
  <sheetPr codeName="Sheet49">
    <tabColor rgb="FFFFFF00"/>
  </sheetPr>
  <dimension ref="A1:G305"/>
  <sheetViews>
    <sheetView workbookViewId="0">
      <selection activeCell="E2" sqref="E2"/>
    </sheetView>
  </sheetViews>
  <sheetFormatPr baseColWidth="10" defaultRowHeight="16" x14ac:dyDescent="0.2"/>
  <cols>
    <col min="1" max="1" width="10.5" bestFit="1" customWidth="1"/>
    <col min="2" max="2" width="8.6640625" bestFit="1" customWidth="1"/>
    <col min="3" max="3" width="15.5" bestFit="1" customWidth="1"/>
    <col min="4" max="4" width="10.5" customWidth="1"/>
  </cols>
  <sheetData>
    <row r="1" spans="1:7" x14ac:dyDescent="0.2">
      <c r="A1" t="s">
        <v>92</v>
      </c>
      <c r="B1" t="s">
        <v>1078</v>
      </c>
      <c r="C1" t="s">
        <v>147</v>
      </c>
    </row>
    <row r="2" spans="1:7" x14ac:dyDescent="0.2">
      <c r="A2" t="s">
        <v>253</v>
      </c>
      <c r="B2">
        <f>+VLOOKUP(Table_Okun_Law_Difference[[#This Row],[Date]],'Report_Okun''s_Law'!$A$4:$E$308,5,FALSE)</f>
        <v>-0.59999999999999964</v>
      </c>
      <c r="C2">
        <f>+VLOOKUP(Table_Okun_Law_Difference[[#This Row],[Date]],'Report_Okun''s_Law'!$A$4:$D$308,4,FALSE)</f>
        <v>10.953084728917911</v>
      </c>
      <c r="G2" s="8" t="s">
        <v>152</v>
      </c>
    </row>
    <row r="3" spans="1:7" x14ac:dyDescent="0.2">
      <c r="A3" t="s">
        <v>256</v>
      </c>
      <c r="B3">
        <f>+VLOOKUP(Table_Okun_Law_Difference[[#This Row],[Date]],'Report_Okun''s_Law'!$A$4:$E$308,5,FALSE)</f>
        <v>-0.80000000000000071</v>
      </c>
      <c r="C3">
        <f>+VLOOKUP(Table_Okun_Law_Difference[[#This Row],[Date]],'Report_Okun''s_Law'!$A$4:$D$308,4,FALSE)</f>
        <v>7.0936445063764166</v>
      </c>
    </row>
    <row r="4" spans="1:7" x14ac:dyDescent="0.2">
      <c r="A4" t="s">
        <v>259</v>
      </c>
      <c r="B4">
        <f>+VLOOKUP(Table_Okun_Law_Difference[[#This Row],[Date]],'Report_Okun''s_Law'!$A$4:$E$308,5,FALSE)</f>
        <v>-1</v>
      </c>
      <c r="C4">
        <f>+VLOOKUP(Table_Okun_Law_Difference[[#This Row],[Date]],'Report_Okun''s_Law'!$A$4:$D$308,4,FALSE)</f>
        <v>10.981701352334545</v>
      </c>
    </row>
    <row r="5" spans="1:7" x14ac:dyDescent="0.2">
      <c r="A5" t="s">
        <v>262</v>
      </c>
      <c r="B5">
        <f>+VLOOKUP(Table_Okun_Law_Difference[[#This Row],[Date]],'Report_Okun''s_Law'!$A$4:$E$308,5,FALSE)</f>
        <v>-0.39999999999999947</v>
      </c>
      <c r="C5">
        <f>+VLOOKUP(Table_Okun_Law_Difference[[#This Row],[Date]],'Report_Okun''s_Law'!$A$4:$D$308,4,FALSE)</f>
        <v>2.4939309506463214</v>
      </c>
    </row>
    <row r="6" spans="1:7" x14ac:dyDescent="0.2">
      <c r="A6" t="s">
        <v>265</v>
      </c>
      <c r="B6">
        <f>+VLOOKUP(Table_Okun_Law_Difference[[#This Row],[Date]],'Report_Okun''s_Law'!$A$4:$E$308,5,FALSE)</f>
        <v>-0.70000000000000018</v>
      </c>
      <c r="C6">
        <f>+VLOOKUP(Table_Okun_Law_Difference[[#This Row],[Date]],'Report_Okun''s_Law'!$A$4:$D$308,4,FALSE)</f>
        <v>0.18972462349749541</v>
      </c>
    </row>
    <row r="7" spans="1:7" x14ac:dyDescent="0.2">
      <c r="A7" t="s">
        <v>268</v>
      </c>
      <c r="B7">
        <f>+VLOOKUP(Table_Okun_Law_Difference[[#This Row],[Date]],'Report_Okun''s_Law'!$A$4:$E$308,5,FALSE)</f>
        <v>-0.39999999999999991</v>
      </c>
      <c r="C7">
        <f>+VLOOKUP(Table_Okun_Law_Difference[[#This Row],[Date]],'Report_Okun''s_Law'!$A$4:$D$308,4,FALSE)</f>
        <v>1.8656411695263042</v>
      </c>
    </row>
    <row r="8" spans="1:7" x14ac:dyDescent="0.2">
      <c r="A8" t="s">
        <v>271</v>
      </c>
      <c r="B8">
        <f>+VLOOKUP(Table_Okun_Law_Difference[[#This Row],[Date]],'Report_Okun''s_Law'!$A$4:$E$308,5,FALSE)</f>
        <v>0.10000000000000009</v>
      </c>
      <c r="C8">
        <f>+VLOOKUP(Table_Okun_Law_Difference[[#This Row],[Date]],'Report_Okun''s_Law'!$A$4:$D$308,4,FALSE)</f>
        <v>3.0329411438378786</v>
      </c>
    </row>
    <row r="9" spans="1:7" x14ac:dyDescent="0.2">
      <c r="A9" t="s">
        <v>274</v>
      </c>
      <c r="B9">
        <f>+VLOOKUP(Table_Okun_Law_Difference[[#This Row],[Date]],'Report_Okun''s_Law'!$A$4:$E$308,5,FALSE)</f>
        <v>0.19999999999999973</v>
      </c>
      <c r="C9">
        <f>+VLOOKUP(Table_Okun_Law_Difference[[#This Row],[Date]],'Report_Okun''s_Law'!$A$4:$D$308,4,FALSE)</f>
        <v>-4.7988333036946722</v>
      </c>
    </row>
    <row r="10" spans="1:7" x14ac:dyDescent="0.2">
      <c r="A10" t="s">
        <v>277</v>
      </c>
      <c r="B10">
        <f>+VLOOKUP(Table_Okun_Law_Difference[[#This Row],[Date]],'Report_Okun''s_Law'!$A$4:$E$308,5,FALSE)</f>
        <v>-0.29999999999999982</v>
      </c>
      <c r="C10">
        <f>+VLOOKUP(Table_Okun_Law_Difference[[#This Row],[Date]],'Report_Okun''s_Law'!$A$4:$D$308,4,FALSE)</f>
        <v>-1.4276632210610636</v>
      </c>
    </row>
    <row r="11" spans="1:7" x14ac:dyDescent="0.2">
      <c r="A11" t="s">
        <v>280</v>
      </c>
      <c r="B11">
        <f>+VLOOKUP(Table_Okun_Law_Difference[[#This Row],[Date]],'Report_Okun''s_Law'!$A$4:$E$308,5,FALSE)</f>
        <v>-0.10000000000000009</v>
      </c>
      <c r="C11">
        <f>+VLOOKUP(Table_Okun_Law_Difference[[#This Row],[Date]],'Report_Okun''s_Law'!$A$4:$D$308,4,FALSE)</f>
        <v>-5.1022452732170329</v>
      </c>
    </row>
    <row r="12" spans="1:7" x14ac:dyDescent="0.2">
      <c r="A12" t="s">
        <v>283</v>
      </c>
      <c r="B12">
        <f>+VLOOKUP(Table_Okun_Law_Difference[[#This Row],[Date]],'Report_Okun''s_Law'!$A$4:$E$308,5,FALSE)</f>
        <v>0.20000000000000018</v>
      </c>
      <c r="C12">
        <f>+VLOOKUP(Table_Okun_Law_Difference[[#This Row],[Date]],'Report_Okun''s_Law'!$A$4:$D$308,4,FALSE)</f>
        <v>-2.5387253934967684</v>
      </c>
    </row>
    <row r="13" spans="1:7" x14ac:dyDescent="0.2">
      <c r="A13" t="s">
        <v>286</v>
      </c>
      <c r="B13">
        <f>+VLOOKUP(Table_Okun_Law_Difference[[#This Row],[Date]],'Report_Okun''s_Law'!$A$4:$E$308,5,FALSE)</f>
        <v>-0.40000000000000036</v>
      </c>
      <c r="C13">
        <f>+VLOOKUP(Table_Okun_Law_Difference[[#This Row],[Date]],'Report_Okun''s_Law'!$A$4:$D$308,4,FALSE)</f>
        <v>8.7456237779444876</v>
      </c>
    </row>
    <row r="14" spans="1:7" x14ac:dyDescent="0.2">
      <c r="A14" t="s">
        <v>289</v>
      </c>
      <c r="B14">
        <f>+VLOOKUP(Table_Okun_Law_Difference[[#This Row],[Date]],'Report_Okun''s_Law'!$A$4:$E$308,5,FALSE)</f>
        <v>-9.9999999999999645E-2</v>
      </c>
      <c r="C14">
        <f>+VLOOKUP(Table_Okun_Law_Difference[[#This Row],[Date]],'Report_Okun''s_Law'!$A$4:$D$308,4,FALSE)</f>
        <v>3.2150948758309861</v>
      </c>
    </row>
    <row r="15" spans="1:7" x14ac:dyDescent="0.2">
      <c r="A15" t="s">
        <v>292</v>
      </c>
      <c r="B15">
        <f>+VLOOKUP(Table_Okun_Law_Difference[[#This Row],[Date]],'Report_Okun''s_Law'!$A$4:$E$308,5,FALSE)</f>
        <v>-0.10000000000000009</v>
      </c>
      <c r="C15">
        <f>+VLOOKUP(Table_Okun_Law_Difference[[#This Row],[Date]],'Report_Okun''s_Law'!$A$4:$D$308,4,FALSE)</f>
        <v>-1.0011450548216421</v>
      </c>
    </row>
    <row r="16" spans="1:7" x14ac:dyDescent="0.2">
      <c r="A16" t="s">
        <v>295</v>
      </c>
      <c r="B16">
        <f>+VLOOKUP(Table_Okun_Law_Difference[[#This Row],[Date]],'Report_Okun''s_Law'!$A$4:$E$308,5,FALSE)</f>
        <v>0.10000000000000009</v>
      </c>
      <c r="C16">
        <f>+VLOOKUP(Table_Okun_Law_Difference[[#This Row],[Date]],'Report_Okun''s_Law'!$A$4:$D$308,4,FALSE)</f>
        <v>-5.8349395997901548</v>
      </c>
    </row>
    <row r="17" spans="1:3" x14ac:dyDescent="0.2">
      <c r="A17" t="s">
        <v>298</v>
      </c>
      <c r="B17">
        <f>+VLOOKUP(Table_Okun_Law_Difference[[#This Row],[Date]],'Report_Okun''s_Law'!$A$4:$E$308,5,FALSE)</f>
        <v>1</v>
      </c>
      <c r="C17">
        <f>+VLOOKUP(Table_Okun_Law_Difference[[#This Row],[Date]],'Report_Okun''s_Law'!$A$4:$D$308,4,FALSE)</f>
        <v>-9.1235026943985957</v>
      </c>
    </row>
    <row r="18" spans="1:3" x14ac:dyDescent="0.2">
      <c r="A18" t="s">
        <v>301</v>
      </c>
      <c r="B18">
        <f>+VLOOKUP(Table_Okun_Law_Difference[[#This Row],[Date]],'Report_Okun''s_Law'!$A$4:$E$308,5,FALSE)</f>
        <v>1.5999999999999996</v>
      </c>
      <c r="C18">
        <f>+VLOOKUP(Table_Okun_Law_Difference[[#This Row],[Date]],'Report_Okun''s_Law'!$A$4:$D$308,4,FALSE)</f>
        <v>-4.9181417400902525</v>
      </c>
    </row>
    <row r="19" spans="1:3" x14ac:dyDescent="0.2">
      <c r="A19" t="s">
        <v>304</v>
      </c>
      <c r="B19">
        <f>+VLOOKUP(Table_Okun_Law_Difference[[#This Row],[Date]],'Report_Okun''s_Law'!$A$4:$E$308,5,FALSE)</f>
        <v>0.5</v>
      </c>
      <c r="C19">
        <f>+VLOOKUP(Table_Okun_Law_Difference[[#This Row],[Date]],'Report_Okun''s_Law'!$A$4:$D$308,4,FALSE)</f>
        <v>-2.3043355774883261</v>
      </c>
    </row>
    <row r="20" spans="1:3" x14ac:dyDescent="0.2">
      <c r="A20" t="s">
        <v>307</v>
      </c>
      <c r="B20">
        <f>+VLOOKUP(Table_Okun_Law_Difference[[#This Row],[Date]],'Report_Okun''s_Law'!$A$4:$E$308,5,FALSE)</f>
        <v>0.20000000000000018</v>
      </c>
      <c r="C20">
        <f>+VLOOKUP(Table_Okun_Law_Difference[[#This Row],[Date]],'Report_Okun''s_Law'!$A$4:$D$308,4,FALSE)</f>
        <v>2.0551303019916656</v>
      </c>
    </row>
    <row r="21" spans="1:3" x14ac:dyDescent="0.2">
      <c r="A21" t="s">
        <v>310</v>
      </c>
      <c r="B21">
        <f>+VLOOKUP(Table_Okun_Law_Difference[[#This Row],[Date]],'Report_Okun''s_Law'!$A$4:$E$308,5,FALSE)</f>
        <v>-0.70000000000000018</v>
      </c>
      <c r="C21">
        <f>+VLOOKUP(Table_Okun_Law_Difference[[#This Row],[Date]],'Report_Okun''s_Law'!$A$4:$D$308,4,FALSE)</f>
        <v>5.4879039117669928</v>
      </c>
    </row>
    <row r="22" spans="1:3" x14ac:dyDescent="0.2">
      <c r="A22" t="s">
        <v>313</v>
      </c>
      <c r="B22">
        <f>+VLOOKUP(Table_Okun_Law_Difference[[#This Row],[Date]],'Report_Okun''s_Law'!$A$4:$E$308,5,FALSE)</f>
        <v>-0.59999999999999964</v>
      </c>
      <c r="C22">
        <f>+VLOOKUP(Table_Okun_Law_Difference[[#This Row],[Date]],'Report_Okun''s_Law'!$A$4:$D$308,4,FALSE)</f>
        <v>9.3635382778720633</v>
      </c>
    </row>
    <row r="23" spans="1:3" x14ac:dyDescent="0.2">
      <c r="A23" t="s">
        <v>316</v>
      </c>
      <c r="B23">
        <f>+VLOOKUP(Table_Okun_Law_Difference[[#This Row],[Date]],'Report_Okun''s_Law'!$A$4:$E$308,5,FALSE)</f>
        <v>-0.29999999999999982</v>
      </c>
      <c r="C23">
        <f>+VLOOKUP(Table_Okun_Law_Difference[[#This Row],[Date]],'Report_Okun''s_Law'!$A$4:$D$308,4,FALSE)</f>
        <v>3.993404778915016</v>
      </c>
    </row>
    <row r="24" spans="1:3" x14ac:dyDescent="0.2">
      <c r="A24" t="s">
        <v>319</v>
      </c>
      <c r="B24">
        <f>+VLOOKUP(Table_Okun_Law_Difference[[#This Row],[Date]],'Report_Okun''s_Law'!$A$4:$E$308,5,FALSE)</f>
        <v>-0.30000000000000071</v>
      </c>
      <c r="C24">
        <f>+VLOOKUP(Table_Okun_Law_Difference[[#This Row],[Date]],'Report_Okun''s_Law'!$A$4:$D$308,4,FALSE)</f>
        <v>2.8749675184855557</v>
      </c>
    </row>
    <row r="25" spans="1:3" x14ac:dyDescent="0.2">
      <c r="A25" t="s">
        <v>322</v>
      </c>
      <c r="B25">
        <f>+VLOOKUP(Table_Okun_Law_Difference[[#This Row],[Date]],'Report_Okun''s_Law'!$A$4:$E$308,5,FALSE)</f>
        <v>0.10000000000000053</v>
      </c>
      <c r="C25">
        <f>+VLOOKUP(Table_Okun_Law_Difference[[#This Row],[Date]],'Report_Okun''s_Law'!$A$4:$D$308,4,FALSE)</f>
        <v>-0.2963936993527061</v>
      </c>
    </row>
    <row r="26" spans="1:3" x14ac:dyDescent="0.2">
      <c r="A26" t="s">
        <v>325</v>
      </c>
      <c r="B26">
        <f>+VLOOKUP(Table_Okun_Law_Difference[[#This Row],[Date]],'Report_Okun''s_Law'!$A$4:$E$308,5,FALSE)</f>
        <v>-0.20000000000000018</v>
      </c>
      <c r="C26">
        <f>+VLOOKUP(Table_Okun_Law_Difference[[#This Row],[Date]],'Report_Okun''s_Law'!$A$4:$D$308,4,FALSE)</f>
        <v>-4.2034017881988115</v>
      </c>
    </row>
    <row r="27" spans="1:3" x14ac:dyDescent="0.2">
      <c r="A27" t="s">
        <v>328</v>
      </c>
      <c r="B27">
        <f>+VLOOKUP(Table_Okun_Law_Difference[[#This Row],[Date]],'Report_Okun''s_Law'!$A$4:$E$308,5,FALSE)</f>
        <v>0.20000000000000018</v>
      </c>
      <c r="C27">
        <f>+VLOOKUP(Table_Okun_Law_Difference[[#This Row],[Date]],'Report_Okun''s_Law'!$A$4:$D$308,4,FALSE)</f>
        <v>0.65194883109059543</v>
      </c>
    </row>
    <row r="28" spans="1:3" x14ac:dyDescent="0.2">
      <c r="A28" t="s">
        <v>331</v>
      </c>
      <c r="B28">
        <f>+VLOOKUP(Table_Okun_Law_Difference[[#This Row],[Date]],'Report_Okun''s_Law'!$A$4:$E$308,5,FALSE)</f>
        <v>-0.10000000000000053</v>
      </c>
      <c r="C28">
        <f>+VLOOKUP(Table_Okun_Law_Difference[[#This Row],[Date]],'Report_Okun''s_Law'!$A$4:$D$308,4,FALSE)</f>
        <v>-3.0591523456899523</v>
      </c>
    </row>
    <row r="29" spans="1:3" x14ac:dyDescent="0.2">
      <c r="A29" t="s">
        <v>334</v>
      </c>
      <c r="B29">
        <f>+VLOOKUP(Table_Okun_Law_Difference[[#This Row],[Date]],'Report_Okun''s_Law'!$A$4:$E$308,5,FALSE)</f>
        <v>0</v>
      </c>
      <c r="C29">
        <f>+VLOOKUP(Table_Okun_Law_Difference[[#This Row],[Date]],'Report_Okun''s_Law'!$A$4:$D$308,4,FALSE)</f>
        <v>3.9084192724413152</v>
      </c>
    </row>
    <row r="30" spans="1:3" x14ac:dyDescent="0.2">
      <c r="A30" t="s">
        <v>337</v>
      </c>
      <c r="B30">
        <f>+VLOOKUP(Table_Okun_Law_Difference[[#This Row],[Date]],'Report_Okun''s_Law'!$A$4:$E$308,5,FALSE)</f>
        <v>-0.19999999999999973</v>
      </c>
      <c r="C30">
        <f>+VLOOKUP(Table_Okun_Law_Difference[[#This Row],[Date]],'Report_Okun''s_Law'!$A$4:$D$308,4,FALSE)</f>
        <v>-0.497503148098557</v>
      </c>
    </row>
    <row r="31" spans="1:3" x14ac:dyDescent="0.2">
      <c r="A31" t="s">
        <v>340</v>
      </c>
      <c r="B31">
        <f>+VLOOKUP(Table_Okun_Law_Difference[[#This Row],[Date]],'Report_Okun''s_Law'!$A$4:$E$308,5,FALSE)</f>
        <v>0.19999999999999973</v>
      </c>
      <c r="C31">
        <f>+VLOOKUP(Table_Okun_Law_Difference[[#This Row],[Date]],'Report_Okun''s_Law'!$A$4:$D$308,4,FALSE)</f>
        <v>-4.1953540439851995</v>
      </c>
    </row>
    <row r="32" spans="1:3" x14ac:dyDescent="0.2">
      <c r="A32" t="s">
        <v>343</v>
      </c>
      <c r="B32">
        <f>+VLOOKUP(Table_Okun_Law_Difference[[#This Row],[Date]],'Report_Okun''s_Law'!$A$4:$E$308,5,FALSE)</f>
        <v>0.10000000000000053</v>
      </c>
      <c r="C32">
        <f>+VLOOKUP(Table_Okun_Law_Difference[[#This Row],[Date]],'Report_Okun''s_Law'!$A$4:$D$308,4,FALSE)</f>
        <v>0.56815938696832191</v>
      </c>
    </row>
    <row r="33" spans="1:3" x14ac:dyDescent="0.2">
      <c r="A33" t="s">
        <v>346</v>
      </c>
      <c r="B33">
        <f>+VLOOKUP(Table_Okun_Law_Difference[[#This Row],[Date]],'Report_Okun''s_Law'!$A$4:$E$308,5,FALSE)</f>
        <v>0.70000000000000018</v>
      </c>
      <c r="C33">
        <f>+VLOOKUP(Table_Okun_Law_Difference[[#This Row],[Date]],'Report_Okun''s_Law'!$A$4:$D$308,4,FALSE)</f>
        <v>-7.6560619303750315</v>
      </c>
    </row>
    <row r="34" spans="1:3" x14ac:dyDescent="0.2">
      <c r="A34" t="s">
        <v>349</v>
      </c>
      <c r="B34">
        <f>+VLOOKUP(Table_Okun_Law_Difference[[#This Row],[Date]],'Report_Okun''s_Law'!$A$4:$E$308,5,FALSE)</f>
        <v>1.3999999999999995</v>
      </c>
      <c r="C34">
        <f>+VLOOKUP(Table_Okun_Law_Difference[[#This Row],[Date]],'Report_Okun''s_Law'!$A$4:$D$308,4,FALSE)</f>
        <v>-13.536248927504971</v>
      </c>
    </row>
    <row r="35" spans="1:3" x14ac:dyDescent="0.2">
      <c r="A35" t="s">
        <v>352</v>
      </c>
      <c r="B35">
        <f>+VLOOKUP(Table_Okun_Law_Difference[[#This Row],[Date]],'Report_Okun''s_Law'!$A$4:$E$308,5,FALSE)</f>
        <v>1.1000000000000005</v>
      </c>
      <c r="C35">
        <f>+VLOOKUP(Table_Okun_Law_Difference[[#This Row],[Date]],'Report_Okun''s_Law'!$A$4:$D$308,4,FALSE)</f>
        <v>-0.92195891302181643</v>
      </c>
    </row>
    <row r="36" spans="1:3" x14ac:dyDescent="0.2">
      <c r="A36" t="s">
        <v>355</v>
      </c>
      <c r="B36">
        <f>+VLOOKUP(Table_Okun_Law_Difference[[#This Row],[Date]],'Report_Okun''s_Law'!$A$4:$E$308,5,FALSE)</f>
        <v>-0.10000000000000053</v>
      </c>
      <c r="C36">
        <f>+VLOOKUP(Table_Okun_Law_Difference[[#This Row],[Date]],'Report_Okun''s_Law'!$A$4:$D$308,4,FALSE)</f>
        <v>5.9534442208181737</v>
      </c>
    </row>
    <row r="37" spans="1:3" x14ac:dyDescent="0.2">
      <c r="A37" t="s">
        <v>358</v>
      </c>
      <c r="B37">
        <f>+VLOOKUP(Table_Okun_Law_Difference[[#This Row],[Date]],'Report_Okun''s_Law'!$A$4:$E$308,5,FALSE)</f>
        <v>-0.89999999999999947</v>
      </c>
      <c r="C37">
        <f>+VLOOKUP(Table_Okun_Law_Difference[[#This Row],[Date]],'Report_Okun''s_Law'!$A$4:$D$308,4,FALSE)</f>
        <v>5.879790422490851</v>
      </c>
    </row>
    <row r="38" spans="1:3" x14ac:dyDescent="0.2">
      <c r="A38" t="s">
        <v>361</v>
      </c>
      <c r="B38">
        <f>+VLOOKUP(Table_Okun_Law_Difference[[#This Row],[Date]],'Report_Okun''s_Law'!$A$4:$E$308,5,FALSE)</f>
        <v>-0.60000000000000053</v>
      </c>
      <c r="C38">
        <f>+VLOOKUP(Table_Okun_Law_Difference[[#This Row],[Date]],'Report_Okun''s_Law'!$A$4:$D$308,4,FALSE)</f>
        <v>4.0393504239153932</v>
      </c>
    </row>
    <row r="39" spans="1:3" x14ac:dyDescent="0.2">
      <c r="A39" t="s">
        <v>364</v>
      </c>
      <c r="B39">
        <f>+VLOOKUP(Table_Okun_Law_Difference[[#This Row],[Date]],'Report_Okun''s_Law'!$A$4:$E$308,5,FALSE)</f>
        <v>-0.70000000000000018</v>
      </c>
      <c r="C39">
        <f>+VLOOKUP(Table_Okun_Law_Difference[[#This Row],[Date]],'Report_Okun''s_Law'!$A$4:$D$308,4,FALSE)</f>
        <v>5.3141712472870841</v>
      </c>
    </row>
    <row r="40" spans="1:3" x14ac:dyDescent="0.2">
      <c r="A40" t="s">
        <v>367</v>
      </c>
      <c r="B40">
        <f>+VLOOKUP(Table_Okun_Law_Difference[[#This Row],[Date]],'Report_Okun''s_Law'!$A$4:$E$308,5,FALSE)</f>
        <v>0.20000000000000018</v>
      </c>
      <c r="C40">
        <f>+VLOOKUP(Table_Okun_Law_Difference[[#This Row],[Date]],'Report_Okun''s_Law'!$A$4:$D$308,4,FALSE)</f>
        <v>-3.872834256534941</v>
      </c>
    </row>
    <row r="41" spans="1:3" x14ac:dyDescent="0.2">
      <c r="A41" t="s">
        <v>370</v>
      </c>
      <c r="B41">
        <f>+VLOOKUP(Table_Okun_Law_Difference[[#This Row],[Date]],'Report_Okun''s_Law'!$A$4:$E$308,5,FALSE)</f>
        <v>0.29999999999999982</v>
      </c>
      <c r="C41">
        <f>+VLOOKUP(Table_Okun_Law_Difference[[#This Row],[Date]],'Report_Okun''s_Law'!$A$4:$D$308,4,FALSE)</f>
        <v>-3.0861488836230753</v>
      </c>
    </row>
    <row r="42" spans="1:3" x14ac:dyDescent="0.2">
      <c r="A42" t="s">
        <v>373</v>
      </c>
      <c r="B42">
        <f>+VLOOKUP(Table_Okun_Law_Difference[[#This Row],[Date]],'Report_Okun''s_Law'!$A$4:$E$308,5,FALSE)</f>
        <v>-0.5</v>
      </c>
      <c r="C42">
        <f>+VLOOKUP(Table_Okun_Law_Difference[[#This Row],[Date]],'Report_Okun''s_Law'!$A$4:$D$308,4,FALSE)</f>
        <v>5.042437760360289</v>
      </c>
    </row>
    <row r="43" spans="1:3" x14ac:dyDescent="0.2">
      <c r="A43" t="s">
        <v>376</v>
      </c>
      <c r="B43">
        <f>+VLOOKUP(Table_Okun_Law_Difference[[#This Row],[Date]],'Report_Okun''s_Law'!$A$4:$E$308,5,FALSE)</f>
        <v>0.10000000000000053</v>
      </c>
      <c r="C43">
        <f>+VLOOKUP(Table_Okun_Law_Difference[[#This Row],[Date]],'Report_Okun''s_Law'!$A$4:$D$308,4,FALSE)</f>
        <v>-6.2493740110457363</v>
      </c>
    </row>
    <row r="44" spans="1:3" x14ac:dyDescent="0.2">
      <c r="A44" t="s">
        <v>379</v>
      </c>
      <c r="B44">
        <f>+VLOOKUP(Table_Okun_Law_Difference[[#This Row],[Date]],'Report_Okun''s_Law'!$A$4:$E$308,5,FALSE)</f>
        <v>0.29999999999999982</v>
      </c>
      <c r="C44">
        <f>+VLOOKUP(Table_Okun_Law_Difference[[#This Row],[Date]],'Report_Okun''s_Law'!$A$4:$D$308,4,FALSE)</f>
        <v>-2.0989266301391325</v>
      </c>
    </row>
    <row r="45" spans="1:3" x14ac:dyDescent="0.2">
      <c r="A45" t="s">
        <v>382</v>
      </c>
      <c r="B45">
        <f>+VLOOKUP(Table_Okun_Law_Difference[[#This Row],[Date]],'Report_Okun''s_Law'!$A$4:$E$308,5,FALSE)</f>
        <v>0.79999999999999982</v>
      </c>
      <c r="C45">
        <f>+VLOOKUP(Table_Okun_Law_Difference[[#This Row],[Date]],'Report_Okun''s_Law'!$A$4:$D$308,4,FALSE)</f>
        <v>-8.972910703840471</v>
      </c>
    </row>
    <row r="46" spans="1:3" x14ac:dyDescent="0.2">
      <c r="A46" t="s">
        <v>385</v>
      </c>
      <c r="B46">
        <f>+VLOOKUP(Table_Okun_Law_Difference[[#This Row],[Date]],'Report_Okun''s_Law'!$A$4:$E$308,5,FALSE)</f>
        <v>0.5</v>
      </c>
      <c r="C46">
        <f>+VLOOKUP(Table_Okun_Law_Difference[[#This Row],[Date]],'Report_Okun''s_Law'!$A$4:$D$308,4,FALSE)</f>
        <v>-1.2387640011449896</v>
      </c>
    </row>
    <row r="47" spans="1:3" x14ac:dyDescent="0.2">
      <c r="A47" t="s">
        <v>388</v>
      </c>
      <c r="B47">
        <f>+VLOOKUP(Table_Okun_Law_Difference[[#This Row],[Date]],'Report_Okun''s_Law'!$A$4:$E$308,5,FALSE)</f>
        <v>0.20000000000000018</v>
      </c>
      <c r="C47">
        <f>+VLOOKUP(Table_Okun_Law_Difference[[#This Row],[Date]],'Report_Okun''s_Law'!$A$4:$D$308,4,FALSE)</f>
        <v>3.2510115464612293</v>
      </c>
    </row>
    <row r="48" spans="1:3" x14ac:dyDescent="0.2">
      <c r="A48" t="s">
        <v>391</v>
      </c>
      <c r="B48">
        <f>+VLOOKUP(Table_Okun_Law_Difference[[#This Row],[Date]],'Report_Okun''s_Law'!$A$4:$E$308,5,FALSE)</f>
        <v>-0.20000000000000018</v>
      </c>
      <c r="C48">
        <f>+VLOOKUP(Table_Okun_Law_Difference[[#This Row],[Date]],'Report_Okun''s_Law'!$A$4:$D$308,4,FALSE)</f>
        <v>4.076770434215975</v>
      </c>
    </row>
    <row r="49" spans="1:3" x14ac:dyDescent="0.2">
      <c r="A49" t="s">
        <v>394</v>
      </c>
      <c r="B49">
        <f>+VLOOKUP(Table_Okun_Law_Difference[[#This Row],[Date]],'Report_Okun''s_Law'!$A$4:$E$308,5,FALSE)</f>
        <v>-0.59999999999999964</v>
      </c>
      <c r="C49">
        <f>+VLOOKUP(Table_Okun_Law_Difference[[#This Row],[Date]],'Report_Okun''s_Law'!$A$4:$D$308,4,FALSE)</f>
        <v>4.3065895078151986</v>
      </c>
    </row>
    <row r="50" spans="1:3" x14ac:dyDescent="0.2">
      <c r="A50" t="s">
        <v>397</v>
      </c>
      <c r="B50">
        <f>+VLOOKUP(Table_Okun_Law_Difference[[#This Row],[Date]],'Report_Okun''s_Law'!$A$4:$E$308,5,FALSE)</f>
        <v>-0.60000000000000053</v>
      </c>
      <c r="C50">
        <f>+VLOOKUP(Table_Okun_Law_Difference[[#This Row],[Date]],'Report_Okun''s_Law'!$A$4:$D$308,4,FALSE)</f>
        <v>3.4083505295794669</v>
      </c>
    </row>
    <row r="51" spans="1:3" x14ac:dyDescent="0.2">
      <c r="A51" t="s">
        <v>400</v>
      </c>
      <c r="B51">
        <f>+VLOOKUP(Table_Okun_Law_Difference[[#This Row],[Date]],'Report_Okun''s_Law'!$A$4:$E$308,5,FALSE)</f>
        <v>-9.9999999999999645E-2</v>
      </c>
      <c r="C51">
        <f>+VLOOKUP(Table_Okun_Law_Difference[[#This Row],[Date]],'Report_Okun''s_Law'!$A$4:$D$308,4,FALSE)</f>
        <v>-0.32931069776879518</v>
      </c>
    </row>
    <row r="52" spans="1:3" x14ac:dyDescent="0.2">
      <c r="A52" t="s">
        <v>403</v>
      </c>
      <c r="B52">
        <f>+VLOOKUP(Table_Okun_Law_Difference[[#This Row],[Date]],'Report_Okun''s_Law'!$A$4:$E$308,5,FALSE)</f>
        <v>9.9999999999999645E-2</v>
      </c>
      <c r="C52">
        <f>+VLOOKUP(Table_Okun_Law_Difference[[#This Row],[Date]],'Report_Okun''s_Law'!$A$4:$D$308,4,FALSE)</f>
        <v>0.81543830756706903</v>
      </c>
    </row>
    <row r="53" spans="1:3" x14ac:dyDescent="0.2">
      <c r="A53" t="s">
        <v>406</v>
      </c>
      <c r="B53">
        <f>+VLOOKUP(Table_Okun_Law_Difference[[#This Row],[Date]],'Report_Okun''s_Law'!$A$4:$E$308,5,FALSE)</f>
        <v>-9.9999999999999645E-2</v>
      </c>
      <c r="C53">
        <f>+VLOOKUP(Table_Okun_Law_Difference[[#This Row],[Date]],'Report_Okun''s_Law'!$A$4:$D$308,4,FALSE)</f>
        <v>-2.9898992733736431</v>
      </c>
    </row>
    <row r="54" spans="1:3" x14ac:dyDescent="0.2">
      <c r="A54" t="s">
        <v>409</v>
      </c>
      <c r="B54">
        <f>+VLOOKUP(Table_Okun_Law_Difference[[#This Row],[Date]],'Report_Okun''s_Law'!$A$4:$E$308,5,FALSE)</f>
        <v>0.29999999999999982</v>
      </c>
      <c r="C54">
        <f>+VLOOKUP(Table_Okun_Law_Difference[[#This Row],[Date]],'Report_Okun''s_Law'!$A$4:$D$308,4,FALSE)</f>
        <v>6.8719331493368507E-2</v>
      </c>
    </row>
    <row r="55" spans="1:3" x14ac:dyDescent="0.2">
      <c r="A55" t="s">
        <v>412</v>
      </c>
      <c r="B55">
        <f>+VLOOKUP(Table_Okun_Law_Difference[[#This Row],[Date]],'Report_Okun''s_Law'!$A$4:$E$308,5,FALSE)</f>
        <v>-9.9999999999999645E-2</v>
      </c>
      <c r="C55">
        <f>+VLOOKUP(Table_Okun_Law_Difference[[#This Row],[Date]],'Report_Okun''s_Law'!$A$4:$D$308,4,FALSE)</f>
        <v>0.22971948844958234</v>
      </c>
    </row>
    <row r="56" spans="1:3" x14ac:dyDescent="0.2">
      <c r="A56" t="s">
        <v>415</v>
      </c>
      <c r="B56">
        <f>+VLOOKUP(Table_Okun_Law_Difference[[#This Row],[Date]],'Report_Okun''s_Law'!$A$4:$E$308,5,FALSE)</f>
        <v>-0.20000000000000018</v>
      </c>
      <c r="C56">
        <f>+VLOOKUP(Table_Okun_Law_Difference[[#This Row],[Date]],'Report_Okun''s_Law'!$A$4:$D$308,4,FALSE)</f>
        <v>4.7143703871810354</v>
      </c>
    </row>
    <row r="57" spans="1:3" x14ac:dyDescent="0.2">
      <c r="A57" t="s">
        <v>418</v>
      </c>
      <c r="B57">
        <f>+VLOOKUP(Table_Okun_Law_Difference[[#This Row],[Date]],'Report_Okun''s_Law'!$A$4:$E$308,5,FALSE)</f>
        <v>9.9999999999999645E-2</v>
      </c>
      <c r="C57">
        <f>+VLOOKUP(Table_Okun_Law_Difference[[#This Row],[Date]],'Report_Okun''s_Law'!$A$4:$D$308,4,FALSE)</f>
        <v>-1.8102605843397757</v>
      </c>
    </row>
    <row r="58" spans="1:3" x14ac:dyDescent="0.2">
      <c r="A58" t="s">
        <v>421</v>
      </c>
      <c r="B58">
        <f>+VLOOKUP(Table_Okun_Law_Difference[[#This Row],[Date]],'Report_Okun''s_Law'!$A$4:$E$308,5,FALSE)</f>
        <v>-9.9999999999999645E-2</v>
      </c>
      <c r="C58">
        <f>+VLOOKUP(Table_Okun_Law_Difference[[#This Row],[Date]],'Report_Okun''s_Law'!$A$4:$D$308,4,FALSE)</f>
        <v>4.3399243851929974</v>
      </c>
    </row>
    <row r="59" spans="1:3" x14ac:dyDescent="0.2">
      <c r="A59" t="s">
        <v>424</v>
      </c>
      <c r="B59">
        <f>+VLOOKUP(Table_Okun_Law_Difference[[#This Row],[Date]],'Report_Okun''s_Law'!$A$4:$E$308,5,FALSE)</f>
        <v>-0.29999999999999982</v>
      </c>
      <c r="C59">
        <f>+VLOOKUP(Table_Okun_Law_Difference[[#This Row],[Date]],'Report_Okun''s_Law'!$A$4:$D$308,4,FALSE)</f>
        <v>-1.0580366650517981E-2</v>
      </c>
    </row>
    <row r="60" spans="1:3" x14ac:dyDescent="0.2">
      <c r="A60" t="s">
        <v>427</v>
      </c>
      <c r="B60">
        <f>+VLOOKUP(Table_Okun_Law_Difference[[#This Row],[Date]],'Report_Okun''s_Law'!$A$4:$E$308,5,FALSE)</f>
        <v>-0.20000000000000018</v>
      </c>
      <c r="C60">
        <f>+VLOOKUP(Table_Okun_Law_Difference[[#This Row],[Date]],'Report_Okun''s_Law'!$A$4:$D$308,4,FALSE)</f>
        <v>1.9827494259183345</v>
      </c>
    </row>
    <row r="61" spans="1:3" x14ac:dyDescent="0.2">
      <c r="A61" t="s">
        <v>430</v>
      </c>
      <c r="B61">
        <f>+VLOOKUP(Table_Okun_Law_Difference[[#This Row],[Date]],'Report_Okun''s_Law'!$A$4:$E$308,5,FALSE)</f>
        <v>0</v>
      </c>
      <c r="C61">
        <f>+VLOOKUP(Table_Okun_Law_Difference[[#This Row],[Date]],'Report_Okun''s_Law'!$A$4:$D$308,4,FALSE)</f>
        <v>-3.1872636518756945</v>
      </c>
    </row>
    <row r="62" spans="1:3" x14ac:dyDescent="0.2">
      <c r="A62" t="s">
        <v>433</v>
      </c>
      <c r="B62">
        <f>+VLOOKUP(Table_Okun_Law_Difference[[#This Row],[Date]],'Report_Okun''s_Law'!$A$4:$E$308,5,FALSE)</f>
        <v>-9.9999999999999645E-2</v>
      </c>
      <c r="C62">
        <f>+VLOOKUP(Table_Okun_Law_Difference[[#This Row],[Date]],'Report_Okun''s_Law'!$A$4:$D$308,4,FALSE)</f>
        <v>5.5422290355399051</v>
      </c>
    </row>
    <row r="63" spans="1:3" x14ac:dyDescent="0.2">
      <c r="A63" t="s">
        <v>436</v>
      </c>
      <c r="B63">
        <f>+VLOOKUP(Table_Okun_Law_Difference[[#This Row],[Date]],'Report_Okun''s_Law'!$A$4:$E$308,5,FALSE)</f>
        <v>-0.20000000000000018</v>
      </c>
      <c r="C63">
        <f>+VLOOKUP(Table_Okun_Law_Difference[[#This Row],[Date]],'Report_Okun''s_Law'!$A$4:$D$308,4,FALSE)</f>
        <v>0.8814030514803628</v>
      </c>
    </row>
    <row r="64" spans="1:3" x14ac:dyDescent="0.2">
      <c r="A64" t="s">
        <v>439</v>
      </c>
      <c r="B64">
        <f>+VLOOKUP(Table_Okun_Law_Difference[[#This Row],[Date]],'Report_Okun''s_Law'!$A$4:$E$308,5,FALSE)</f>
        <v>-0.29999999999999982</v>
      </c>
      <c r="C64">
        <f>+VLOOKUP(Table_Okun_Law_Difference[[#This Row],[Date]],'Report_Okun''s_Law'!$A$4:$D$308,4,FALSE)</f>
        <v>4.7824402670263577</v>
      </c>
    </row>
    <row r="65" spans="1:3" x14ac:dyDescent="0.2">
      <c r="A65" t="s">
        <v>442</v>
      </c>
      <c r="B65">
        <f>+VLOOKUP(Table_Okun_Law_Difference[[#This Row],[Date]],'Report_Okun''s_Law'!$A$4:$E$308,5,FALSE)</f>
        <v>-0.30000000000000071</v>
      </c>
      <c r="C65">
        <f>+VLOOKUP(Table_Okun_Law_Difference[[#This Row],[Date]],'Report_Okun''s_Law'!$A$4:$D$308,4,FALSE)</f>
        <v>5.1077453896619467</v>
      </c>
    </row>
    <row r="66" spans="1:3" x14ac:dyDescent="0.2">
      <c r="A66" t="s">
        <v>445</v>
      </c>
      <c r="B66">
        <f>+VLOOKUP(Table_Okun_Law_Difference[[#This Row],[Date]],'Report_Okun''s_Law'!$A$4:$E$308,5,FALSE)</f>
        <v>-0.19999999999999973</v>
      </c>
      <c r="C66">
        <f>+VLOOKUP(Table_Okun_Law_Difference[[#This Row],[Date]],'Report_Okun''s_Law'!$A$4:$D$308,4,FALSE)</f>
        <v>5.6877416138771748</v>
      </c>
    </row>
    <row r="67" spans="1:3" x14ac:dyDescent="0.2">
      <c r="A67" t="s">
        <v>448</v>
      </c>
      <c r="B67">
        <f>+VLOOKUP(Table_Okun_Law_Difference[[#This Row],[Date]],'Report_Okun''s_Law'!$A$4:$E$308,5,FALSE)</f>
        <v>-0.10000000000000009</v>
      </c>
      <c r="C67">
        <f>+VLOOKUP(Table_Okun_Law_Difference[[#This Row],[Date]],'Report_Okun''s_Law'!$A$4:$D$308,4,FALSE)</f>
        <v>-3.024170258218152</v>
      </c>
    </row>
    <row r="68" spans="1:3" x14ac:dyDescent="0.2">
      <c r="A68" t="s">
        <v>451</v>
      </c>
      <c r="B68">
        <f>+VLOOKUP(Table_Okun_Law_Difference[[#This Row],[Date]],'Report_Okun''s_Law'!$A$4:$E$308,5,FALSE)</f>
        <v>0</v>
      </c>
      <c r="C68">
        <f>+VLOOKUP(Table_Okun_Law_Difference[[#This Row],[Date]],'Report_Okun''s_Law'!$A$4:$D$308,4,FALSE)</f>
        <v>-1.068759173599457</v>
      </c>
    </row>
    <row r="69" spans="1:3" x14ac:dyDescent="0.2">
      <c r="A69" t="s">
        <v>454</v>
      </c>
      <c r="B69">
        <f>+VLOOKUP(Table_Okun_Law_Difference[[#This Row],[Date]],'Report_Okun''s_Law'!$A$4:$E$308,5,FALSE)</f>
        <v>-9.9999999999999645E-2</v>
      </c>
      <c r="C69">
        <f>+VLOOKUP(Table_Okun_Law_Difference[[#This Row],[Date]],'Report_Okun''s_Law'!$A$4:$D$308,4,FALSE)</f>
        <v>-1.1347311016487369</v>
      </c>
    </row>
    <row r="70" spans="1:3" x14ac:dyDescent="0.2">
      <c r="A70" t="s">
        <v>457</v>
      </c>
      <c r="B70">
        <f>+VLOOKUP(Table_Okun_Law_Difference[[#This Row],[Date]],'Report_Okun''s_Law'!$A$4:$E$308,5,FALSE)</f>
        <v>9.9999999999999645E-2</v>
      </c>
      <c r="C70">
        <f>+VLOOKUP(Table_Okun_Law_Difference[[#This Row],[Date]],'Report_Okun''s_Law'!$A$4:$D$308,4,FALSE)</f>
        <v>-0.905066362085297</v>
      </c>
    </row>
    <row r="71" spans="1:3" x14ac:dyDescent="0.2">
      <c r="A71" t="s">
        <v>460</v>
      </c>
      <c r="B71">
        <f>+VLOOKUP(Table_Okun_Law_Difference[[#This Row],[Date]],'Report_Okun''s_Law'!$A$4:$E$308,5,FALSE)</f>
        <v>0</v>
      </c>
      <c r="C71">
        <f>+VLOOKUP(Table_Okun_Law_Difference[[#This Row],[Date]],'Report_Okun''s_Law'!$A$4:$D$308,4,FALSE)</f>
        <v>-4.3261666143662225</v>
      </c>
    </row>
    <row r="72" spans="1:3" x14ac:dyDescent="0.2">
      <c r="A72" t="s">
        <v>463</v>
      </c>
      <c r="B72">
        <f>+VLOOKUP(Table_Okun_Law_Difference[[#This Row],[Date]],'Report_Okun''s_Law'!$A$4:$E$308,5,FALSE)</f>
        <v>0</v>
      </c>
      <c r="C72">
        <f>+VLOOKUP(Table_Okun_Law_Difference[[#This Row],[Date]],'Report_Okun''s_Law'!$A$4:$D$308,4,FALSE)</f>
        <v>-0.73347038260201192</v>
      </c>
    </row>
    <row r="73" spans="1:3" x14ac:dyDescent="0.2">
      <c r="A73" t="s">
        <v>466</v>
      </c>
      <c r="B73">
        <f>+VLOOKUP(Table_Okun_Law_Difference[[#This Row],[Date]],'Report_Okun''s_Law'!$A$4:$E$308,5,FALSE)</f>
        <v>0.10000000000000009</v>
      </c>
      <c r="C73">
        <f>+VLOOKUP(Table_Okun_Law_Difference[[#This Row],[Date]],'Report_Okun''s_Law'!$A$4:$D$308,4,FALSE)</f>
        <v>-1.4748331568095101</v>
      </c>
    </row>
    <row r="74" spans="1:3" x14ac:dyDescent="0.2">
      <c r="A74" t="s">
        <v>469</v>
      </c>
      <c r="B74">
        <f>+VLOOKUP(Table_Okun_Law_Difference[[#This Row],[Date]],'Report_Okun''s_Law'!$A$4:$E$308,5,FALSE)</f>
        <v>-0.19999999999999973</v>
      </c>
      <c r="C74">
        <f>+VLOOKUP(Table_Okun_Law_Difference[[#This Row],[Date]],'Report_Okun''s_Law'!$A$4:$D$308,4,FALSE)</f>
        <v>3.8574047018958098</v>
      </c>
    </row>
    <row r="75" spans="1:3" x14ac:dyDescent="0.2">
      <c r="A75" t="s">
        <v>472</v>
      </c>
      <c r="B75">
        <f>+VLOOKUP(Table_Okun_Law_Difference[[#This Row],[Date]],'Report_Okun''s_Law'!$A$4:$E$308,5,FALSE)</f>
        <v>-0.10000000000000009</v>
      </c>
      <c r="C75">
        <f>+VLOOKUP(Table_Okun_Law_Difference[[#This Row],[Date]],'Report_Okun''s_Law'!$A$4:$D$308,4,FALSE)</f>
        <v>2.4227863914208001</v>
      </c>
    </row>
    <row r="76" spans="1:3" x14ac:dyDescent="0.2">
      <c r="A76" t="s">
        <v>475</v>
      </c>
      <c r="B76">
        <f>+VLOOKUP(Table_Okun_Law_Difference[[#This Row],[Date]],'Report_Okun''s_Law'!$A$4:$E$308,5,FALSE)</f>
        <v>-0.10000000000000009</v>
      </c>
      <c r="C76">
        <f>+VLOOKUP(Table_Okun_Law_Difference[[#This Row],[Date]],'Report_Okun''s_Law'!$A$4:$D$308,4,FALSE)</f>
        <v>-1.4175050603739607</v>
      </c>
    </row>
    <row r="77" spans="1:3" x14ac:dyDescent="0.2">
      <c r="A77" t="s">
        <v>478</v>
      </c>
      <c r="B77">
        <f>+VLOOKUP(Table_Okun_Law_Difference[[#This Row],[Date]],'Report_Okun''s_Law'!$A$4:$E$308,5,FALSE)</f>
        <v>-0.10000000000000009</v>
      </c>
      <c r="C77">
        <f>+VLOOKUP(Table_Okun_Law_Difference[[#This Row],[Date]],'Report_Okun''s_Law'!$A$4:$D$308,4,FALSE)</f>
        <v>-2.9171341929246322</v>
      </c>
    </row>
    <row r="78" spans="1:3" x14ac:dyDescent="0.2">
      <c r="A78" t="s">
        <v>481</v>
      </c>
      <c r="B78">
        <f>+VLOOKUP(Table_Okun_Law_Difference[[#This Row],[Date]],'Report_Okun''s_Law'!$A$4:$E$308,5,FALSE)</f>
        <v>0</v>
      </c>
      <c r="C78">
        <f>+VLOOKUP(Table_Okun_Law_Difference[[#This Row],[Date]],'Report_Okun''s_Law'!$A$4:$D$308,4,FALSE)</f>
        <v>2.0341093101770849</v>
      </c>
    </row>
    <row r="79" spans="1:3" x14ac:dyDescent="0.2">
      <c r="A79" t="s">
        <v>484</v>
      </c>
      <c r="B79">
        <f>+VLOOKUP(Table_Okun_Law_Difference[[#This Row],[Date]],'Report_Okun''s_Law'!$A$4:$E$308,5,FALSE)</f>
        <v>0</v>
      </c>
      <c r="C79">
        <f>+VLOOKUP(Table_Okun_Law_Difference[[#This Row],[Date]],'Report_Okun''s_Law'!$A$4:$D$308,4,FALSE)</f>
        <v>-2.9933566697937906</v>
      </c>
    </row>
    <row r="80" spans="1:3" x14ac:dyDescent="0.2">
      <c r="A80" t="s">
        <v>487</v>
      </c>
      <c r="B80">
        <f>+VLOOKUP(Table_Okun_Law_Difference[[#This Row],[Date]],'Report_Okun''s_Law'!$A$4:$E$308,5,FALSE)</f>
        <v>0.20000000000000018</v>
      </c>
      <c r="C80">
        <f>+VLOOKUP(Table_Okun_Law_Difference[[#This Row],[Date]],'Report_Okun''s_Law'!$A$4:$D$308,4,FALSE)</f>
        <v>-1.2958560683829301</v>
      </c>
    </row>
    <row r="81" spans="1:3" x14ac:dyDescent="0.2">
      <c r="A81" t="s">
        <v>490</v>
      </c>
      <c r="B81">
        <f>+VLOOKUP(Table_Okun_Law_Difference[[#This Row],[Date]],'Report_Okun''s_Law'!$A$4:$E$308,5,FALSE)</f>
        <v>0</v>
      </c>
      <c r="C81">
        <f>+VLOOKUP(Table_Okun_Law_Difference[[#This Row],[Date]],'Report_Okun''s_Law'!$A$4:$D$308,4,FALSE)</f>
        <v>-5.7500685961994513</v>
      </c>
    </row>
    <row r="82" spans="1:3" x14ac:dyDescent="0.2">
      <c r="A82" t="s">
        <v>493</v>
      </c>
      <c r="B82">
        <f>+VLOOKUP(Table_Okun_Law_Difference[[#This Row],[Date]],'Report_Okun''s_Law'!$A$4:$E$308,5,FALSE)</f>
        <v>0.60000000000000009</v>
      </c>
      <c r="C82">
        <f>+VLOOKUP(Table_Okun_Law_Difference[[#This Row],[Date]],'Report_Okun''s_Law'!$A$4:$D$308,4,FALSE)</f>
        <v>-4.3147614131174841</v>
      </c>
    </row>
    <row r="83" spans="1:3" x14ac:dyDescent="0.2">
      <c r="A83" t="s">
        <v>496</v>
      </c>
      <c r="B83">
        <f>+VLOOKUP(Table_Okun_Law_Difference[[#This Row],[Date]],'Report_Okun''s_Law'!$A$4:$E$308,5,FALSE)</f>
        <v>0.59999999999999964</v>
      </c>
      <c r="C83">
        <f>+VLOOKUP(Table_Okun_Law_Difference[[#This Row],[Date]],'Report_Okun''s_Law'!$A$4:$D$308,4,FALSE)</f>
        <v>-2.9509237472510779</v>
      </c>
    </row>
    <row r="84" spans="1:3" x14ac:dyDescent="0.2">
      <c r="A84" t="s">
        <v>499</v>
      </c>
      <c r="B84">
        <f>+VLOOKUP(Table_Okun_Law_Difference[[#This Row],[Date]],'Report_Okun''s_Law'!$A$4:$E$308,5,FALSE)</f>
        <v>0.40000000000000036</v>
      </c>
      <c r="C84">
        <f>+VLOOKUP(Table_Okun_Law_Difference[[#This Row],[Date]],'Report_Okun''s_Law'!$A$4:$D$308,4,FALSE)</f>
        <v>0.28185101765455212</v>
      </c>
    </row>
    <row r="85" spans="1:3" x14ac:dyDescent="0.2">
      <c r="A85" t="s">
        <v>502</v>
      </c>
      <c r="B85">
        <f>+VLOOKUP(Table_Okun_Law_Difference[[#This Row],[Date]],'Report_Okun''s_Law'!$A$4:$E$308,5,FALSE)</f>
        <v>0.59999999999999964</v>
      </c>
      <c r="C85">
        <f>+VLOOKUP(Table_Okun_Law_Difference[[#This Row],[Date]],'Report_Okun''s_Law'!$A$4:$D$308,4,FALSE)</f>
        <v>-7.494625015016628</v>
      </c>
    </row>
    <row r="86" spans="1:3" x14ac:dyDescent="0.2">
      <c r="A86" t="s">
        <v>505</v>
      </c>
      <c r="B86">
        <f>+VLOOKUP(Table_Okun_Law_Difference[[#This Row],[Date]],'Report_Okun''s_Law'!$A$4:$E$308,5,FALSE)</f>
        <v>0.10000000000000053</v>
      </c>
      <c r="C86">
        <f>+VLOOKUP(Table_Okun_Law_Difference[[#This Row],[Date]],'Report_Okun''s_Law'!$A$4:$D$308,4,FALSE)</f>
        <v>8.0566738872421411</v>
      </c>
    </row>
    <row r="87" spans="1:3" x14ac:dyDescent="0.2">
      <c r="A87" t="s">
        <v>508</v>
      </c>
      <c r="B87">
        <f>+VLOOKUP(Table_Okun_Law_Difference[[#This Row],[Date]],'Report_Okun''s_Law'!$A$4:$E$308,5,FALSE)</f>
        <v>0</v>
      </c>
      <c r="C87">
        <f>+VLOOKUP(Table_Okun_Law_Difference[[#This Row],[Date]],'Report_Okun''s_Law'!$A$4:$D$308,4,FALSE)</f>
        <v>-1.0376670207212131</v>
      </c>
    </row>
    <row r="88" spans="1:3" x14ac:dyDescent="0.2">
      <c r="A88" t="s">
        <v>511</v>
      </c>
      <c r="B88">
        <f>+VLOOKUP(Table_Okun_Law_Difference[[#This Row],[Date]],'Report_Okun''s_Law'!$A$4:$E$308,5,FALSE)</f>
        <v>9.9999999999999645E-2</v>
      </c>
      <c r="C88">
        <f>+VLOOKUP(Table_Okun_Law_Difference[[#This Row],[Date]],'Report_Okun''s_Law'!$A$4:$D$308,4,FALSE)</f>
        <v>7.2974265396749338E-2</v>
      </c>
    </row>
    <row r="89" spans="1:3" x14ac:dyDescent="0.2">
      <c r="A89" t="s">
        <v>514</v>
      </c>
      <c r="B89">
        <f>+VLOOKUP(Table_Okun_Law_Difference[[#This Row],[Date]],'Report_Okun''s_Law'!$A$4:$E$308,5,FALSE)</f>
        <v>-9.9999999999999645E-2</v>
      </c>
      <c r="C89">
        <f>+VLOOKUP(Table_Okun_Law_Difference[[#This Row],[Date]],'Report_Okun''s_Law'!$A$4:$D$308,4,FALSE)</f>
        <v>-2.3253502256585965</v>
      </c>
    </row>
    <row r="90" spans="1:3" x14ac:dyDescent="0.2">
      <c r="A90" t="s">
        <v>517</v>
      </c>
      <c r="B90">
        <f>+VLOOKUP(Table_Okun_Law_Difference[[#This Row],[Date]],'Report_Okun''s_Law'!$A$4:$E$308,5,FALSE)</f>
        <v>-0.10000000000000053</v>
      </c>
      <c r="C90">
        <f>+VLOOKUP(Table_Okun_Law_Difference[[#This Row],[Date]],'Report_Okun''s_Law'!$A$4:$D$308,4,FALSE)</f>
        <v>4.3612397745461591</v>
      </c>
    </row>
    <row r="91" spans="1:3" x14ac:dyDescent="0.2">
      <c r="A91" t="s">
        <v>520</v>
      </c>
      <c r="B91">
        <f>+VLOOKUP(Table_Okun_Law_Difference[[#This Row],[Date]],'Report_Okun''s_Law'!$A$4:$E$308,5,FALSE)</f>
        <v>-9.9999999999999645E-2</v>
      </c>
      <c r="C91">
        <f>+VLOOKUP(Table_Okun_Law_Difference[[#This Row],[Date]],'Report_Okun''s_Law'!$A$4:$D$308,4,FALSE)</f>
        <v>6.143536203255243</v>
      </c>
    </row>
    <row r="92" spans="1:3" x14ac:dyDescent="0.2">
      <c r="A92" t="s">
        <v>523</v>
      </c>
      <c r="B92">
        <f>+VLOOKUP(Table_Okun_Law_Difference[[#This Row],[Date]],'Report_Okun''s_Law'!$A$4:$E$308,5,FALSE)</f>
        <v>-0.10000000000000053</v>
      </c>
      <c r="C92">
        <f>+VLOOKUP(Table_Okun_Law_Difference[[#This Row],[Date]],'Report_Okun''s_Law'!$A$4:$D$308,4,FALSE)</f>
        <v>0.51040121282208339</v>
      </c>
    </row>
    <row r="93" spans="1:3" x14ac:dyDescent="0.2">
      <c r="A93" t="s">
        <v>526</v>
      </c>
      <c r="B93">
        <f>+VLOOKUP(Table_Okun_Law_Difference[[#This Row],[Date]],'Report_Okun''s_Law'!$A$4:$E$308,5,FALSE)</f>
        <v>-0.19999999999999929</v>
      </c>
      <c r="C93">
        <f>+VLOOKUP(Table_Okun_Law_Difference[[#This Row],[Date]],'Report_Okun''s_Law'!$A$4:$D$308,4,FALSE)</f>
        <v>3.5573618074228373</v>
      </c>
    </row>
    <row r="94" spans="1:3" x14ac:dyDescent="0.2">
      <c r="A94" t="s">
        <v>529</v>
      </c>
      <c r="B94">
        <f>+VLOOKUP(Table_Okun_Law_Difference[[#This Row],[Date]],'Report_Okun''s_Law'!$A$4:$E$308,5,FALSE)</f>
        <v>-0.5</v>
      </c>
      <c r="C94">
        <f>+VLOOKUP(Table_Okun_Law_Difference[[#This Row],[Date]],'Report_Okun''s_Law'!$A$4:$D$308,4,FALSE)</f>
        <v>6.9155991260497123</v>
      </c>
    </row>
    <row r="95" spans="1:3" x14ac:dyDescent="0.2">
      <c r="A95" t="s">
        <v>532</v>
      </c>
      <c r="B95">
        <f>+VLOOKUP(Table_Okun_Law_Difference[[#This Row],[Date]],'Report_Okun''s_Law'!$A$4:$E$308,5,FALSE)</f>
        <v>0</v>
      </c>
      <c r="C95">
        <f>+VLOOKUP(Table_Okun_Law_Difference[[#This Row],[Date]],'Report_Okun''s_Law'!$A$4:$D$308,4,FALSE)</f>
        <v>0.90429294806004457</v>
      </c>
    </row>
    <row r="96" spans="1:3" x14ac:dyDescent="0.2">
      <c r="A96" t="s">
        <v>535</v>
      </c>
      <c r="B96">
        <f>+VLOOKUP(Table_Okun_Law_Difference[[#This Row],[Date]],'Report_Okun''s_Law'!$A$4:$E$308,5,FALSE)</f>
        <v>-0.10000000000000053</v>
      </c>
      <c r="C96">
        <f>+VLOOKUP(Table_Okun_Law_Difference[[#This Row],[Date]],'Report_Okun''s_Law'!$A$4:$D$308,4,FALSE)</f>
        <v>-5.6092070751838072</v>
      </c>
    </row>
    <row r="97" spans="1:3" x14ac:dyDescent="0.2">
      <c r="A97" t="s">
        <v>538</v>
      </c>
      <c r="B97">
        <f>+VLOOKUP(Table_Okun_Law_Difference[[#This Row],[Date]],'Report_Okun''s_Law'!$A$4:$E$308,5,FALSE)</f>
        <v>0</v>
      </c>
      <c r="C97">
        <f>+VLOOKUP(Table_Okun_Law_Difference[[#This Row],[Date]],'Report_Okun''s_Law'!$A$4:$D$308,4,FALSE)</f>
        <v>0.34233002248645539</v>
      </c>
    </row>
    <row r="98" spans="1:3" x14ac:dyDescent="0.2">
      <c r="A98" t="s">
        <v>541</v>
      </c>
      <c r="B98">
        <f>+VLOOKUP(Table_Okun_Law_Difference[[#This Row],[Date]],'Report_Okun''s_Law'!$A$4:$E$308,5,FALSE)</f>
        <v>0.29999999999999982</v>
      </c>
      <c r="C98">
        <f>+VLOOKUP(Table_Okun_Law_Difference[[#This Row],[Date]],'Report_Okun''s_Law'!$A$4:$D$308,4,FALSE)</f>
        <v>-6.9817164131321405</v>
      </c>
    </row>
    <row r="99" spans="1:3" x14ac:dyDescent="0.2">
      <c r="A99" t="s">
        <v>544</v>
      </c>
      <c r="B99">
        <f>+VLOOKUP(Table_Okun_Law_Difference[[#This Row],[Date]],'Report_Okun''s_Law'!$A$4:$E$308,5,FALSE)</f>
        <v>0.10000000000000053</v>
      </c>
      <c r="C99">
        <f>+VLOOKUP(Table_Okun_Law_Difference[[#This Row],[Date]],'Report_Okun''s_Law'!$A$4:$D$308,4,FALSE)</f>
        <v>-2.5919773141300348</v>
      </c>
    </row>
    <row r="100" spans="1:3" x14ac:dyDescent="0.2">
      <c r="A100" t="s">
        <v>547</v>
      </c>
      <c r="B100">
        <f>+VLOOKUP(Table_Okun_Law_Difference[[#This Row],[Date]],'Report_Okun''s_Law'!$A$4:$E$308,5,FALSE)</f>
        <v>0.39999999999999947</v>
      </c>
      <c r="C100">
        <f>+VLOOKUP(Table_Okun_Law_Difference[[#This Row],[Date]],'Report_Okun''s_Law'!$A$4:$D$308,4,FALSE)</f>
        <v>-7.2179159507155557</v>
      </c>
    </row>
    <row r="101" spans="1:3" x14ac:dyDescent="0.2">
      <c r="A101" t="s">
        <v>550</v>
      </c>
      <c r="B101">
        <f>+VLOOKUP(Table_Okun_Law_Difference[[#This Row],[Date]],'Report_Okun''s_Law'!$A$4:$E$308,5,FALSE)</f>
        <v>1</v>
      </c>
      <c r="C101">
        <f>+VLOOKUP(Table_Okun_Law_Difference[[#This Row],[Date]],'Report_Okun''s_Law'!$A$4:$D$308,4,FALSE)</f>
        <v>-4.9470673274187291</v>
      </c>
    </row>
    <row r="102" spans="1:3" x14ac:dyDescent="0.2">
      <c r="A102" t="s">
        <v>553</v>
      </c>
      <c r="B102">
        <f>+VLOOKUP(Table_Okun_Law_Difference[[#This Row],[Date]],'Report_Okun''s_Law'!$A$4:$E$308,5,FALSE)</f>
        <v>1.7000000000000011</v>
      </c>
      <c r="C102">
        <f>+VLOOKUP(Table_Okun_Law_Difference[[#This Row],[Date]],'Report_Okun''s_Law'!$A$4:$D$308,4,FALSE)</f>
        <v>-8.1340974712669158</v>
      </c>
    </row>
    <row r="103" spans="1:3" x14ac:dyDescent="0.2">
      <c r="A103" t="s">
        <v>556</v>
      </c>
      <c r="B103">
        <f>+VLOOKUP(Table_Okun_Law_Difference[[#This Row],[Date]],'Report_Okun''s_Law'!$A$4:$E$308,5,FALSE)</f>
        <v>0.59999999999999964</v>
      </c>
      <c r="C103">
        <f>+VLOOKUP(Table_Okun_Law_Difference[[#This Row],[Date]],'Report_Okun''s_Law'!$A$4:$D$308,4,FALSE)</f>
        <v>-0.34244229501158285</v>
      </c>
    </row>
    <row r="104" spans="1:3" x14ac:dyDescent="0.2">
      <c r="A104" t="s">
        <v>559</v>
      </c>
      <c r="B104">
        <f>+VLOOKUP(Table_Okun_Law_Difference[[#This Row],[Date]],'Report_Okun''s_Law'!$A$4:$E$308,5,FALSE)</f>
        <v>-0.40000000000000036</v>
      </c>
      <c r="C104">
        <f>+VLOOKUP(Table_Okun_Law_Difference[[#This Row],[Date]],'Report_Okun''s_Law'!$A$4:$D$308,4,FALSE)</f>
        <v>3.8169011416850189</v>
      </c>
    </row>
    <row r="105" spans="1:3" x14ac:dyDescent="0.2">
      <c r="A105" t="s">
        <v>562</v>
      </c>
      <c r="B105">
        <f>+VLOOKUP(Table_Okun_Law_Difference[[#This Row],[Date]],'Report_Okun''s_Law'!$A$4:$E$308,5,FALSE)</f>
        <v>-0.19999999999999929</v>
      </c>
      <c r="C105">
        <f>+VLOOKUP(Table_Okun_Law_Difference[[#This Row],[Date]],'Report_Okun''s_Law'!$A$4:$D$308,4,FALSE)</f>
        <v>2.3521757310572218</v>
      </c>
    </row>
    <row r="106" spans="1:3" x14ac:dyDescent="0.2">
      <c r="A106" t="s">
        <v>565</v>
      </c>
      <c r="B106">
        <f>+VLOOKUP(Table_Okun_Law_Difference[[#This Row],[Date]],'Report_Okun''s_Law'!$A$4:$E$308,5,FALSE)</f>
        <v>-0.60000000000000053</v>
      </c>
      <c r="C106">
        <f>+VLOOKUP(Table_Okun_Law_Difference[[#This Row],[Date]],'Report_Okun''s_Law'!$A$4:$D$308,4,FALSE)</f>
        <v>6.2020645686134337</v>
      </c>
    </row>
    <row r="107" spans="1:3" x14ac:dyDescent="0.2">
      <c r="A107" t="s">
        <v>568</v>
      </c>
      <c r="B107">
        <f>+VLOOKUP(Table_Okun_Law_Difference[[#This Row],[Date]],'Report_Okun''s_Law'!$A$4:$E$308,5,FALSE)</f>
        <v>-0.10000000000000053</v>
      </c>
      <c r="C107">
        <f>+VLOOKUP(Table_Okun_Law_Difference[[#This Row],[Date]],'Report_Okun''s_Law'!$A$4:$D$308,4,FALSE)</f>
        <v>-0.11209085247745598</v>
      </c>
    </row>
    <row r="108" spans="1:3" x14ac:dyDescent="0.2">
      <c r="A108" t="s">
        <v>571</v>
      </c>
      <c r="B108">
        <f>+VLOOKUP(Table_Okun_Law_Difference[[#This Row],[Date]],'Report_Okun''s_Law'!$A$4:$E$308,5,FALSE)</f>
        <v>0.10000000000000053</v>
      </c>
      <c r="C108">
        <f>+VLOOKUP(Table_Okun_Law_Difference[[#This Row],[Date]],'Report_Okun''s_Law'!$A$4:$D$308,4,FALSE)</f>
        <v>-0.97544260688953344</v>
      </c>
    </row>
    <row r="109" spans="1:3" x14ac:dyDescent="0.2">
      <c r="A109" t="s">
        <v>574</v>
      </c>
      <c r="B109">
        <f>+VLOOKUP(Table_Okun_Law_Difference[[#This Row],[Date]],'Report_Okun''s_Law'!$A$4:$E$308,5,FALSE)</f>
        <v>9.9999999999999645E-2</v>
      </c>
      <c r="C109">
        <f>+VLOOKUP(Table_Okun_Law_Difference[[#This Row],[Date]],'Report_Okun''s_Law'!$A$4:$D$308,4,FALSE)</f>
        <v>-0.2926800695481151</v>
      </c>
    </row>
    <row r="110" spans="1:3" x14ac:dyDescent="0.2">
      <c r="A110" t="s">
        <v>577</v>
      </c>
      <c r="B110">
        <f>+VLOOKUP(Table_Okun_Law_Difference[[#This Row],[Date]],'Report_Okun''s_Law'!$A$4:$E$308,5,FALSE)</f>
        <v>-0.29999999999999982</v>
      </c>
      <c r="C110">
        <f>+VLOOKUP(Table_Okun_Law_Difference[[#This Row],[Date]],'Report_Okun''s_Law'!$A$4:$D$308,4,FALSE)</f>
        <v>1.5218266690769822</v>
      </c>
    </row>
    <row r="111" spans="1:3" x14ac:dyDescent="0.2">
      <c r="A111" t="s">
        <v>580</v>
      </c>
      <c r="B111">
        <f>+VLOOKUP(Table_Okun_Law_Difference[[#This Row],[Date]],'Report_Okun''s_Law'!$A$4:$E$308,5,FALSE)</f>
        <v>-0.40000000000000036</v>
      </c>
      <c r="C111">
        <f>+VLOOKUP(Table_Okun_Law_Difference[[#This Row],[Date]],'Report_Okun''s_Law'!$A$4:$D$308,4,FALSE)</f>
        <v>4.6699268956570767</v>
      </c>
    </row>
    <row r="112" spans="1:3" x14ac:dyDescent="0.2">
      <c r="A112" t="s">
        <v>583</v>
      </c>
      <c r="B112">
        <f>+VLOOKUP(Table_Okun_Law_Difference[[#This Row],[Date]],'Report_Okun''s_Law'!$A$4:$E$308,5,FALSE)</f>
        <v>-0.19999999999999929</v>
      </c>
      <c r="C112">
        <f>+VLOOKUP(Table_Okun_Law_Difference[[#This Row],[Date]],'Report_Okun''s_Law'!$A$4:$D$308,4,FALSE)</f>
        <v>4.0471329892163004</v>
      </c>
    </row>
    <row r="113" spans="1:3" x14ac:dyDescent="0.2">
      <c r="A113" t="s">
        <v>586</v>
      </c>
      <c r="B113">
        <f>+VLOOKUP(Table_Okun_Law_Difference[[#This Row],[Date]],'Report_Okun''s_Law'!$A$4:$E$308,5,FALSE)</f>
        <v>-0.20000000000000018</v>
      </c>
      <c r="C113">
        <f>+VLOOKUP(Table_Okun_Law_Difference[[#This Row],[Date]],'Report_Okun''s_Law'!$A$4:$D$308,4,FALSE)</f>
        <v>-3.4164497423736062</v>
      </c>
    </row>
    <row r="114" spans="1:3" x14ac:dyDescent="0.2">
      <c r="A114" t="s">
        <v>589</v>
      </c>
      <c r="B114">
        <f>+VLOOKUP(Table_Okun_Law_Difference[[#This Row],[Date]],'Report_Okun''s_Law'!$A$4:$E$308,5,FALSE)</f>
        <v>-0.40000000000000036</v>
      </c>
      <c r="C114">
        <f>+VLOOKUP(Table_Okun_Law_Difference[[#This Row],[Date]],'Report_Okun''s_Law'!$A$4:$D$308,4,FALSE)</f>
        <v>-2.1741657226621927</v>
      </c>
    </row>
    <row r="115" spans="1:3" x14ac:dyDescent="0.2">
      <c r="A115" t="s">
        <v>592</v>
      </c>
      <c r="B115">
        <f>+VLOOKUP(Table_Okun_Law_Difference[[#This Row],[Date]],'Report_Okun''s_Law'!$A$4:$E$308,5,FALSE)</f>
        <v>-0.29999999999999982</v>
      </c>
      <c r="C115">
        <f>+VLOOKUP(Table_Okun_Law_Difference[[#This Row],[Date]],'Report_Okun''s_Law'!$A$4:$D$308,4,FALSE)</f>
        <v>12.885894439401852</v>
      </c>
    </row>
    <row r="116" spans="1:3" x14ac:dyDescent="0.2">
      <c r="A116" t="s">
        <v>595</v>
      </c>
      <c r="B116">
        <f>+VLOOKUP(Table_Okun_Law_Difference[[#This Row],[Date]],'Report_Okun''s_Law'!$A$4:$E$308,5,FALSE)</f>
        <v>0</v>
      </c>
      <c r="C116">
        <f>+VLOOKUP(Table_Okun_Law_Difference[[#This Row],[Date]],'Report_Okun''s_Law'!$A$4:$D$308,4,FALSE)</f>
        <v>0.51910524123709045</v>
      </c>
    </row>
    <row r="117" spans="1:3" x14ac:dyDescent="0.2">
      <c r="A117" t="s">
        <v>598</v>
      </c>
      <c r="B117">
        <f>+VLOOKUP(Table_Okun_Law_Difference[[#This Row],[Date]],'Report_Okun''s_Law'!$A$4:$E$308,5,FALSE)</f>
        <v>-9.9999999999999645E-2</v>
      </c>
      <c r="C117">
        <f>+VLOOKUP(Table_Okun_Law_Difference[[#This Row],[Date]],'Report_Okun''s_Law'!$A$4:$D$308,4,FALSE)</f>
        <v>1.8775717449648628</v>
      </c>
    </row>
    <row r="118" spans="1:3" x14ac:dyDescent="0.2">
      <c r="A118" t="s">
        <v>601</v>
      </c>
      <c r="B118">
        <f>+VLOOKUP(Table_Okun_Law_Difference[[#This Row],[Date]],'Report_Okun''s_Law'!$A$4:$E$308,5,FALSE)</f>
        <v>0</v>
      </c>
      <c r="C118">
        <f>+VLOOKUP(Table_Okun_Law_Difference[[#This Row],[Date]],'Report_Okun''s_Law'!$A$4:$D$308,4,FALSE)</f>
        <v>-2.9959982299918479</v>
      </c>
    </row>
    <row r="119" spans="1:3" x14ac:dyDescent="0.2">
      <c r="A119" t="s">
        <v>604</v>
      </c>
      <c r="B119">
        <f>+VLOOKUP(Table_Okun_Law_Difference[[#This Row],[Date]],'Report_Okun''s_Law'!$A$4:$E$308,5,FALSE)</f>
        <v>-0.20000000000000018</v>
      </c>
      <c r="C119">
        <f>+VLOOKUP(Table_Okun_Law_Difference[[#This Row],[Date]],'Report_Okun''s_Law'!$A$4:$D$308,4,FALSE)</f>
        <v>-3.1274490097051637</v>
      </c>
    </row>
    <row r="120" spans="1:3" x14ac:dyDescent="0.2">
      <c r="A120" t="s">
        <v>607</v>
      </c>
      <c r="B120">
        <f>+VLOOKUP(Table_Okun_Law_Difference[[#This Row],[Date]],'Report_Okun''s_Law'!$A$4:$E$308,5,FALSE)</f>
        <v>0.20000000000000018</v>
      </c>
      <c r="C120">
        <f>+VLOOKUP(Table_Okun_Law_Difference[[#This Row],[Date]],'Report_Okun''s_Law'!$A$4:$D$308,4,FALSE)</f>
        <v>-0.2945720039480042</v>
      </c>
    </row>
    <row r="121" spans="1:3" x14ac:dyDescent="0.2">
      <c r="A121" t="s">
        <v>610</v>
      </c>
      <c r="B121">
        <f>+VLOOKUP(Table_Okun_Law_Difference[[#This Row],[Date]],'Report_Okun''s_Law'!$A$4:$E$308,5,FALSE)</f>
        <v>9.9999999999999645E-2</v>
      </c>
      <c r="C121">
        <f>+VLOOKUP(Table_Okun_Law_Difference[[#This Row],[Date]],'Report_Okun''s_Law'!$A$4:$D$308,4,FALSE)</f>
        <v>-2.0284910232997175</v>
      </c>
    </row>
    <row r="122" spans="1:3" x14ac:dyDescent="0.2">
      <c r="A122" t="s">
        <v>613</v>
      </c>
      <c r="B122">
        <f>+VLOOKUP(Table_Okun_Law_Difference[[#This Row],[Date]],'Report_Okun''s_Law'!$A$4:$E$308,5,FALSE)</f>
        <v>0.29999999999999982</v>
      </c>
      <c r="C122">
        <f>+VLOOKUP(Table_Okun_Law_Difference[[#This Row],[Date]],'Report_Okun''s_Law'!$A$4:$D$308,4,FALSE)</f>
        <v>-1.3973531612019874</v>
      </c>
    </row>
    <row r="123" spans="1:3" x14ac:dyDescent="0.2">
      <c r="A123" t="s">
        <v>616</v>
      </c>
      <c r="B123">
        <f>+VLOOKUP(Table_Okun_Law_Difference[[#This Row],[Date]],'Report_Okun''s_Law'!$A$4:$E$308,5,FALSE)</f>
        <v>1</v>
      </c>
      <c r="C123">
        <f>+VLOOKUP(Table_Okun_Law_Difference[[#This Row],[Date]],'Report_Okun''s_Law'!$A$4:$D$308,4,FALSE)</f>
        <v>-10.368815445832428</v>
      </c>
    </row>
    <row r="124" spans="1:3" x14ac:dyDescent="0.2">
      <c r="A124" t="s">
        <v>619</v>
      </c>
      <c r="B124">
        <f>+VLOOKUP(Table_Okun_Law_Difference[[#This Row],[Date]],'Report_Okun''s_Law'!$A$4:$E$308,5,FALSE)</f>
        <v>0.40000000000000036</v>
      </c>
      <c r="C124">
        <f>+VLOOKUP(Table_Okun_Law_Difference[[#This Row],[Date]],'Report_Okun''s_Law'!$A$4:$D$308,4,FALSE)</f>
        <v>-2.5119078037647231</v>
      </c>
    </row>
    <row r="125" spans="1:3" x14ac:dyDescent="0.2">
      <c r="A125" t="s">
        <v>622</v>
      </c>
      <c r="B125">
        <f>+VLOOKUP(Table_Okun_Law_Difference[[#This Row],[Date]],'Report_Okun''s_Law'!$A$4:$E$308,5,FALSE)</f>
        <v>-0.29999999999999982</v>
      </c>
      <c r="C125">
        <f>+VLOOKUP(Table_Okun_Law_Difference[[#This Row],[Date]],'Report_Okun''s_Law'!$A$4:$D$308,4,FALSE)</f>
        <v>5.6078750955905798</v>
      </c>
    </row>
    <row r="126" spans="1:3" x14ac:dyDescent="0.2">
      <c r="A126" t="s">
        <v>625</v>
      </c>
      <c r="B126">
        <f>+VLOOKUP(Table_Okun_Law_Difference[[#This Row],[Date]],'Report_Okun''s_Law'!$A$4:$E$308,5,FALSE)</f>
        <v>0</v>
      </c>
      <c r="C126">
        <f>+VLOOKUP(Table_Okun_Law_Difference[[#This Row],[Date]],'Report_Okun''s_Law'!$A$4:$D$308,4,FALSE)</f>
        <v>5.7876860634806606</v>
      </c>
    </row>
    <row r="127" spans="1:3" x14ac:dyDescent="0.2">
      <c r="A127" t="s">
        <v>628</v>
      </c>
      <c r="B127">
        <f>+VLOOKUP(Table_Okun_Law_Difference[[#This Row],[Date]],'Report_Okun''s_Law'!$A$4:$E$308,5,FALSE)</f>
        <v>0</v>
      </c>
      <c r="C127">
        <f>+VLOOKUP(Table_Okun_Law_Difference[[#This Row],[Date]],'Report_Okun''s_Law'!$A$4:$D$308,4,FALSE)</f>
        <v>-5.3692287963635543</v>
      </c>
    </row>
    <row r="128" spans="1:3" x14ac:dyDescent="0.2">
      <c r="A128" t="s">
        <v>631</v>
      </c>
      <c r="B128">
        <f>+VLOOKUP(Table_Okun_Law_Difference[[#This Row],[Date]],'Report_Okun''s_Law'!$A$4:$E$308,5,FALSE)</f>
        <v>0</v>
      </c>
      <c r="C128">
        <f>+VLOOKUP(Table_Okun_Law_Difference[[#This Row],[Date]],'Report_Okun''s_Law'!$A$4:$D$308,4,FALSE)</f>
        <v>2.295919414315291</v>
      </c>
    </row>
    <row r="129" spans="1:3" x14ac:dyDescent="0.2">
      <c r="A129" t="s">
        <v>634</v>
      </c>
      <c r="B129">
        <f>+VLOOKUP(Table_Okun_Law_Difference[[#This Row],[Date]],'Report_Okun''s_Law'!$A$4:$E$308,5,FALSE)</f>
        <v>0.79999999999999893</v>
      </c>
      <c r="C129">
        <f>+VLOOKUP(Table_Okun_Law_Difference[[#This Row],[Date]],'Report_Okun''s_Law'!$A$4:$D$308,4,FALSE)</f>
        <v>-7.0452809878364846</v>
      </c>
    </row>
    <row r="130" spans="1:3" x14ac:dyDescent="0.2">
      <c r="A130" t="s">
        <v>637</v>
      </c>
      <c r="B130">
        <f>+VLOOKUP(Table_Okun_Law_Difference[[#This Row],[Date]],'Report_Okun''s_Law'!$A$4:$E$308,5,FALSE)</f>
        <v>0.60000000000000142</v>
      </c>
      <c r="C130">
        <f>+VLOOKUP(Table_Okun_Law_Difference[[#This Row],[Date]],'Report_Okun''s_Law'!$A$4:$D$308,4,FALSE)</f>
        <v>-8.947546625537079</v>
      </c>
    </row>
    <row r="131" spans="1:3" x14ac:dyDescent="0.2">
      <c r="A131" t="s">
        <v>640</v>
      </c>
      <c r="B131">
        <f>+VLOOKUP(Table_Okun_Law_Difference[[#This Row],[Date]],'Report_Okun''s_Law'!$A$4:$E$308,5,FALSE)</f>
        <v>0.59999999999999964</v>
      </c>
      <c r="C131">
        <f>+VLOOKUP(Table_Okun_Law_Difference[[#This Row],[Date]],'Report_Okun''s_Law'!$A$4:$D$308,4,FALSE)</f>
        <v>-1.1031942833691815</v>
      </c>
    </row>
    <row r="132" spans="1:3" x14ac:dyDescent="0.2">
      <c r="A132" t="s">
        <v>643</v>
      </c>
      <c r="B132">
        <f>+VLOOKUP(Table_Okun_Law_Difference[[#This Row],[Date]],'Report_Okun''s_Law'!$A$4:$E$308,5,FALSE)</f>
        <v>0.5</v>
      </c>
      <c r="C132">
        <f>+VLOOKUP(Table_Okun_Law_Difference[[#This Row],[Date]],'Report_Okun''s_Law'!$A$4:$D$308,4,FALSE)</f>
        <v>-4.446099192604601</v>
      </c>
    </row>
    <row r="133" spans="1:3" x14ac:dyDescent="0.2">
      <c r="A133" t="s">
        <v>646</v>
      </c>
      <c r="B133">
        <f>+VLOOKUP(Table_Okun_Law_Difference[[#This Row],[Date]],'Report_Okun''s_Law'!$A$4:$E$308,5,FALSE)</f>
        <v>0.79999999999999893</v>
      </c>
      <c r="C133">
        <f>+VLOOKUP(Table_Okun_Law_Difference[[#This Row],[Date]],'Report_Okun''s_Law'!$A$4:$D$308,4,FALSE)</f>
        <v>-2.7982996446729747</v>
      </c>
    </row>
    <row r="134" spans="1:3" x14ac:dyDescent="0.2">
      <c r="A134" t="s">
        <v>649</v>
      </c>
      <c r="B134">
        <f>+VLOOKUP(Table_Okun_Law_Difference[[#This Row],[Date]],'Report_Okun''s_Law'!$A$4:$E$308,5,FALSE)</f>
        <v>-0.29999999999999893</v>
      </c>
      <c r="C134">
        <f>+VLOOKUP(Table_Okun_Law_Difference[[#This Row],[Date]],'Report_Okun''s_Law'!$A$4:$D$308,4,FALSE)</f>
        <v>2.4340307307330455</v>
      </c>
    </row>
    <row r="135" spans="1:3" x14ac:dyDescent="0.2">
      <c r="A135" t="s">
        <v>652</v>
      </c>
      <c r="B135">
        <f>+VLOOKUP(Table_Okun_Law_Difference[[#This Row],[Date]],'Report_Okun''s_Law'!$A$4:$E$308,5,FALSE)</f>
        <v>-0.30000000000000071</v>
      </c>
      <c r="C135">
        <f>+VLOOKUP(Table_Okun_Law_Difference[[#This Row],[Date]],'Report_Okun''s_Law'!$A$4:$D$308,4,FALSE)</f>
        <v>6.3968630354010267</v>
      </c>
    </row>
    <row r="136" spans="1:3" x14ac:dyDescent="0.2">
      <c r="A136" t="s">
        <v>655</v>
      </c>
      <c r="B136">
        <f>+VLOOKUP(Table_Okun_Law_Difference[[#This Row],[Date]],'Report_Okun''s_Law'!$A$4:$E$308,5,FALSE)</f>
        <v>-0.69999999999999929</v>
      </c>
      <c r="C136">
        <f>+VLOOKUP(Table_Okun_Law_Difference[[#This Row],[Date]],'Report_Okun''s_Law'!$A$4:$D$308,4,FALSE)</f>
        <v>5.1380022187423133</v>
      </c>
    </row>
    <row r="137" spans="1:3" x14ac:dyDescent="0.2">
      <c r="A137" t="s">
        <v>658</v>
      </c>
      <c r="B137">
        <f>+VLOOKUP(Table_Okun_Law_Difference[[#This Row],[Date]],'Report_Okun''s_Law'!$A$4:$E$308,5,FALSE)</f>
        <v>-0.90000000000000036</v>
      </c>
      <c r="C137">
        <f>+VLOOKUP(Table_Okun_Law_Difference[[#This Row],[Date]],'Report_Okun''s_Law'!$A$4:$D$308,4,FALSE)</f>
        <v>5.432142646943908</v>
      </c>
    </row>
    <row r="138" spans="1:3" x14ac:dyDescent="0.2">
      <c r="A138" t="s">
        <v>661</v>
      </c>
      <c r="B138">
        <f>+VLOOKUP(Table_Okun_Law_Difference[[#This Row],[Date]],'Report_Okun''s_Law'!$A$4:$E$308,5,FALSE)</f>
        <v>-0.59999999999999964</v>
      </c>
      <c r="C138">
        <f>+VLOOKUP(Table_Okun_Law_Difference[[#This Row],[Date]],'Report_Okun''s_Law'!$A$4:$D$308,4,FALSE)</f>
        <v>4.8234691386136932</v>
      </c>
    </row>
    <row r="139" spans="1:3" x14ac:dyDescent="0.2">
      <c r="A139" t="s">
        <v>664</v>
      </c>
      <c r="B139">
        <f>+VLOOKUP(Table_Okun_Law_Difference[[#This Row],[Date]],'Report_Okun''s_Law'!$A$4:$E$308,5,FALSE)</f>
        <v>-0.5</v>
      </c>
      <c r="C139">
        <f>+VLOOKUP(Table_Okun_Law_Difference[[#This Row],[Date]],'Report_Okun''s_Law'!$A$4:$D$308,4,FALSE)</f>
        <v>3.7227758362304009</v>
      </c>
    </row>
    <row r="140" spans="1:3" x14ac:dyDescent="0.2">
      <c r="A140" t="s">
        <v>667</v>
      </c>
      <c r="B140">
        <f>+VLOOKUP(Table_Okun_Law_Difference[[#This Row],[Date]],'Report_Okun''s_Law'!$A$4:$E$308,5,FALSE)</f>
        <v>0</v>
      </c>
      <c r="C140">
        <f>+VLOOKUP(Table_Okun_Law_Difference[[#This Row],[Date]],'Report_Okun''s_Law'!$A$4:$D$308,4,FALSE)</f>
        <v>0.46405462415023058</v>
      </c>
    </row>
    <row r="141" spans="1:3" x14ac:dyDescent="0.2">
      <c r="A141" t="s">
        <v>670</v>
      </c>
      <c r="B141">
        <f>+VLOOKUP(Table_Okun_Law_Difference[[#This Row],[Date]],'Report_Okun''s_Law'!$A$4:$E$308,5,FALSE)</f>
        <v>-0.10000000000000053</v>
      </c>
      <c r="C141">
        <f>+VLOOKUP(Table_Okun_Law_Difference[[#This Row],[Date]],'Report_Okun''s_Law'!$A$4:$D$308,4,FALSE)</f>
        <v>-0.18049884757493118</v>
      </c>
    </row>
    <row r="142" spans="1:3" x14ac:dyDescent="0.2">
      <c r="A142" t="s">
        <v>673</v>
      </c>
      <c r="B142">
        <f>+VLOOKUP(Table_Okun_Law_Difference[[#This Row],[Date]],'Report_Okun''s_Law'!$A$4:$E$308,5,FALSE)</f>
        <v>-9.9999999999999645E-2</v>
      </c>
      <c r="C142">
        <f>+VLOOKUP(Table_Okun_Law_Difference[[#This Row],[Date]],'Report_Okun''s_Law'!$A$4:$D$308,4,FALSE)</f>
        <v>0.41211611539898252</v>
      </c>
    </row>
    <row r="143" spans="1:3" x14ac:dyDescent="0.2">
      <c r="A143" t="s">
        <v>676</v>
      </c>
      <c r="B143">
        <f>+VLOOKUP(Table_Okun_Law_Difference[[#This Row],[Date]],'Report_Okun''s_Law'!$A$4:$E$308,5,FALSE)</f>
        <v>9.9999999999999645E-2</v>
      </c>
      <c r="C143">
        <f>+VLOOKUP(Table_Okun_Law_Difference[[#This Row],[Date]],'Report_Okun''s_Law'!$A$4:$D$308,4,FALSE)</f>
        <v>0.11761549683623995</v>
      </c>
    </row>
    <row r="144" spans="1:3" x14ac:dyDescent="0.2">
      <c r="A144" t="s">
        <v>679</v>
      </c>
      <c r="B144">
        <f>+VLOOKUP(Table_Okun_Law_Difference[[#This Row],[Date]],'Report_Okun''s_Law'!$A$4:$E$308,5,FALSE)</f>
        <v>-9.9999999999999645E-2</v>
      </c>
      <c r="C144">
        <f>+VLOOKUP(Table_Okun_Law_Difference[[#This Row],[Date]],'Report_Okun''s_Law'!$A$4:$D$308,4,FALSE)</f>
        <v>2.8345043561577796</v>
      </c>
    </row>
    <row r="145" spans="1:3" x14ac:dyDescent="0.2">
      <c r="A145" t="s">
        <v>682</v>
      </c>
      <c r="B145">
        <f>+VLOOKUP(Table_Okun_Law_Difference[[#This Row],[Date]],'Report_Okun''s_Law'!$A$4:$E$308,5,FALSE)</f>
        <v>-0.20000000000000018</v>
      </c>
      <c r="C145">
        <f>+VLOOKUP(Table_Okun_Law_Difference[[#This Row],[Date]],'Report_Okun''s_Law'!$A$4:$D$308,4,FALSE)</f>
        <v>-0.43895395444133722</v>
      </c>
    </row>
    <row r="146" spans="1:3" x14ac:dyDescent="0.2">
      <c r="A146" t="s">
        <v>685</v>
      </c>
      <c r="B146">
        <f>+VLOOKUP(Table_Okun_Law_Difference[[#This Row],[Date]],'Report_Okun''s_Law'!$A$4:$E$308,5,FALSE)</f>
        <v>0</v>
      </c>
      <c r="C146">
        <f>+VLOOKUP(Table_Okun_Law_Difference[[#This Row],[Date]],'Report_Okun''s_Law'!$A$4:$D$308,4,FALSE)</f>
        <v>0.39845524239896157</v>
      </c>
    </row>
    <row r="147" spans="1:3" x14ac:dyDescent="0.2">
      <c r="A147" t="s">
        <v>688</v>
      </c>
      <c r="B147">
        <f>+VLOOKUP(Table_Okun_Law_Difference[[#This Row],[Date]],'Report_Okun''s_Law'!$A$4:$E$308,5,FALSE)</f>
        <v>0.20000000000000018</v>
      </c>
      <c r="C147">
        <f>+VLOOKUP(Table_Okun_Law_Difference[[#This Row],[Date]],'Report_Okun''s_Law'!$A$4:$D$308,4,FALSE)</f>
        <v>-1.5614598929863293</v>
      </c>
    </row>
    <row r="148" spans="1:3" x14ac:dyDescent="0.2">
      <c r="A148" t="s">
        <v>691</v>
      </c>
      <c r="B148">
        <f>+VLOOKUP(Table_Okun_Law_Difference[[#This Row],[Date]],'Report_Okun''s_Law'!$A$4:$E$308,5,FALSE)</f>
        <v>-0.20000000000000018</v>
      </c>
      <c r="C148">
        <f>+VLOOKUP(Table_Okun_Law_Difference[[#This Row],[Date]],'Report_Okun''s_Law'!$A$4:$D$308,4,FALSE)</f>
        <v>0.56317581092607183</v>
      </c>
    </row>
    <row r="149" spans="1:3" x14ac:dyDescent="0.2">
      <c r="A149" t="s">
        <v>694</v>
      </c>
      <c r="B149">
        <f>+VLOOKUP(Table_Okun_Law_Difference[[#This Row],[Date]],'Report_Okun''s_Law'!$A$4:$E$308,5,FALSE)</f>
        <v>-0.20000000000000018</v>
      </c>
      <c r="C149">
        <f>+VLOOKUP(Table_Okun_Law_Difference[[#This Row],[Date]],'Report_Okun''s_Law'!$A$4:$D$308,4,FALSE)</f>
        <v>-1.1085444752474878</v>
      </c>
    </row>
    <row r="150" spans="1:3" x14ac:dyDescent="0.2">
      <c r="A150" t="s">
        <v>697</v>
      </c>
      <c r="B150">
        <f>+VLOOKUP(Table_Okun_Law_Difference[[#This Row],[Date]],'Report_Okun''s_Law'!$A$4:$E$308,5,FALSE)</f>
        <v>-0.20000000000000018</v>
      </c>
      <c r="C150">
        <f>+VLOOKUP(Table_Okun_Law_Difference[[#This Row],[Date]],'Report_Okun''s_Law'!$A$4:$D$308,4,FALSE)</f>
        <v>-0.27217843367593186</v>
      </c>
    </row>
    <row r="151" spans="1:3" x14ac:dyDescent="0.2">
      <c r="A151" t="s">
        <v>700</v>
      </c>
      <c r="B151">
        <f>+VLOOKUP(Table_Okun_Law_Difference[[#This Row],[Date]],'Report_Okun''s_Law'!$A$4:$E$308,5,FALSE)</f>
        <v>-0.29999999999999982</v>
      </c>
      <c r="C151">
        <f>+VLOOKUP(Table_Okun_Law_Difference[[#This Row],[Date]],'Report_Okun''s_Law'!$A$4:$D$308,4,FALSE)</f>
        <v>1.1878845380785394</v>
      </c>
    </row>
    <row r="152" spans="1:3" x14ac:dyDescent="0.2">
      <c r="A152" t="s">
        <v>703</v>
      </c>
      <c r="B152">
        <f>+VLOOKUP(Table_Okun_Law_Difference[[#This Row],[Date]],'Report_Okun''s_Law'!$A$4:$E$308,5,FALSE)</f>
        <v>-0.29999999999999982</v>
      </c>
      <c r="C152">
        <f>+VLOOKUP(Table_Okun_Law_Difference[[#This Row],[Date]],'Report_Okun''s_Law'!$A$4:$D$308,4,FALSE)</f>
        <v>0.34811891188915833</v>
      </c>
    </row>
    <row r="153" spans="1:3" x14ac:dyDescent="0.2">
      <c r="A153" t="s">
        <v>706</v>
      </c>
      <c r="B153">
        <f>+VLOOKUP(Table_Okun_Law_Difference[[#This Row],[Date]],'Report_Okun''s_Law'!$A$4:$E$308,5,FALSE)</f>
        <v>-0.20000000000000018</v>
      </c>
      <c r="C153">
        <f>+VLOOKUP(Table_Okun_Law_Difference[[#This Row],[Date]],'Report_Okun''s_Law'!$A$4:$D$308,4,FALSE)</f>
        <v>3.8720612875885845</v>
      </c>
    </row>
    <row r="154" spans="1:3" x14ac:dyDescent="0.2">
      <c r="A154" t="s">
        <v>709</v>
      </c>
      <c r="B154">
        <f>+VLOOKUP(Table_Okun_Law_Difference[[#This Row],[Date]],'Report_Okun''s_Law'!$A$4:$E$308,5,FALSE)</f>
        <v>-9.9999999999999645E-2</v>
      </c>
      <c r="C154">
        <f>+VLOOKUP(Table_Okun_Law_Difference[[#This Row],[Date]],'Report_Okun''s_Law'!$A$4:$D$308,4,FALSE)</f>
        <v>-0.97256452542890015</v>
      </c>
    </row>
    <row r="155" spans="1:3" x14ac:dyDescent="0.2">
      <c r="A155" t="s">
        <v>712</v>
      </c>
      <c r="B155">
        <f>+VLOOKUP(Table_Okun_Law_Difference[[#This Row],[Date]],'Report_Okun''s_Law'!$A$4:$E$308,5,FALSE)</f>
        <v>-0.20000000000000018</v>
      </c>
      <c r="C155">
        <f>+VLOOKUP(Table_Okun_Law_Difference[[#This Row],[Date]],'Report_Okun''s_Law'!$A$4:$D$308,4,FALSE)</f>
        <v>2.3642741821412416</v>
      </c>
    </row>
    <row r="156" spans="1:3" x14ac:dyDescent="0.2">
      <c r="A156" t="s">
        <v>715</v>
      </c>
      <c r="B156">
        <f>+VLOOKUP(Table_Okun_Law_Difference[[#This Row],[Date]],'Report_Okun''s_Law'!$A$4:$E$308,5,FALSE)</f>
        <v>0</v>
      </c>
      <c r="C156">
        <f>+VLOOKUP(Table_Okun_Law_Difference[[#This Row],[Date]],'Report_Okun''s_Law'!$A$4:$D$308,4,FALSE)</f>
        <v>-0.58671481603163267</v>
      </c>
    </row>
    <row r="157" spans="1:3" x14ac:dyDescent="0.2">
      <c r="A157" t="s">
        <v>718</v>
      </c>
      <c r="B157">
        <f>+VLOOKUP(Table_Okun_Law_Difference[[#This Row],[Date]],'Report_Okun''s_Law'!$A$4:$E$308,5,FALSE)</f>
        <v>-0.20000000000000018</v>
      </c>
      <c r="C157">
        <f>+VLOOKUP(Table_Okun_Law_Difference[[#This Row],[Date]],'Report_Okun''s_Law'!$A$4:$D$308,4,FALSE)</f>
        <v>2.4384339729985394</v>
      </c>
    </row>
    <row r="158" spans="1:3" x14ac:dyDescent="0.2">
      <c r="A158" t="s">
        <v>721</v>
      </c>
      <c r="B158">
        <f>+VLOOKUP(Table_Okun_Law_Difference[[#This Row],[Date]],'Report_Okun''s_Law'!$A$4:$E$308,5,FALSE)</f>
        <v>-9.9999999999999645E-2</v>
      </c>
      <c r="C158">
        <f>+VLOOKUP(Table_Okun_Law_Difference[[#This Row],[Date]],'Report_Okun''s_Law'!$A$4:$D$308,4,FALSE)</f>
        <v>1.16912901208633</v>
      </c>
    </row>
    <row r="159" spans="1:3" x14ac:dyDescent="0.2">
      <c r="A159" t="s">
        <v>724</v>
      </c>
      <c r="B159">
        <f>+VLOOKUP(Table_Okun_Law_Difference[[#This Row],[Date]],'Report_Okun''s_Law'!$A$4:$E$308,5,FALSE)</f>
        <v>0</v>
      </c>
      <c r="C159">
        <f>+VLOOKUP(Table_Okun_Law_Difference[[#This Row],[Date]],'Report_Okun''s_Law'!$A$4:$D$308,4,FALSE)</f>
        <v>0.20338840914485301</v>
      </c>
    </row>
    <row r="160" spans="1:3" x14ac:dyDescent="0.2">
      <c r="A160" t="s">
        <v>727</v>
      </c>
      <c r="B160">
        <f>+VLOOKUP(Table_Okun_Law_Difference[[#This Row],[Date]],'Report_Okun''s_Law'!$A$4:$E$308,5,FALSE)</f>
        <v>0</v>
      </c>
      <c r="C160">
        <f>+VLOOKUP(Table_Okun_Law_Difference[[#This Row],[Date]],'Report_Okun''s_Law'!$A$4:$D$308,4,FALSE)</f>
        <v>0.12980077929764811</v>
      </c>
    </row>
    <row r="161" spans="1:3" x14ac:dyDescent="0.2">
      <c r="A161" t="s">
        <v>730</v>
      </c>
      <c r="B161">
        <f>+VLOOKUP(Table_Okun_Law_Difference[[#This Row],[Date]],'Report_Okun''s_Law'!$A$4:$E$308,5,FALSE)</f>
        <v>0.20000000000000018</v>
      </c>
      <c r="C161">
        <f>+VLOOKUP(Table_Okun_Law_Difference[[#This Row],[Date]],'Report_Okun''s_Law'!$A$4:$D$308,4,FALSE)</f>
        <v>-2.0450396669083668</v>
      </c>
    </row>
    <row r="162" spans="1:3" x14ac:dyDescent="0.2">
      <c r="A162" t="s">
        <v>733</v>
      </c>
      <c r="B162">
        <f>+VLOOKUP(Table_Okun_Law_Difference[[#This Row],[Date]],'Report_Okun''s_Law'!$A$4:$E$308,5,FALSE)</f>
        <v>-0.10000000000000053</v>
      </c>
      <c r="C162">
        <f>+VLOOKUP(Table_Okun_Law_Difference[[#This Row],[Date]],'Report_Okun''s_Law'!$A$4:$D$308,4,FALSE)</f>
        <v>1.5848522882805991</v>
      </c>
    </row>
    <row r="163" spans="1:3" x14ac:dyDescent="0.2">
      <c r="A163" t="s">
        <v>736</v>
      </c>
      <c r="B163">
        <f>+VLOOKUP(Table_Okun_Law_Difference[[#This Row],[Date]],'Report_Okun''s_Law'!$A$4:$E$308,5,FALSE)</f>
        <v>0</v>
      </c>
      <c r="C163">
        <f>+VLOOKUP(Table_Okun_Law_Difference[[#This Row],[Date]],'Report_Okun''s_Law'!$A$4:$D$308,4,FALSE)</f>
        <v>-1.2826474195528972</v>
      </c>
    </row>
    <row r="164" spans="1:3" x14ac:dyDescent="0.2">
      <c r="A164" t="s">
        <v>739</v>
      </c>
      <c r="B164">
        <f>+VLOOKUP(Table_Okun_Law_Difference[[#This Row],[Date]],'Report_Okun''s_Law'!$A$4:$E$308,5,FALSE)</f>
        <v>0.40000000000000036</v>
      </c>
      <c r="C164">
        <f>+VLOOKUP(Table_Okun_Law_Difference[[#This Row],[Date]],'Report_Okun''s_Law'!$A$4:$D$308,4,FALSE)</f>
        <v>-2.4223686174798535</v>
      </c>
    </row>
    <row r="165" spans="1:3" x14ac:dyDescent="0.2">
      <c r="A165" t="s">
        <v>742</v>
      </c>
      <c r="B165">
        <f>+VLOOKUP(Table_Okun_Law_Difference[[#This Row],[Date]],'Report_Okun''s_Law'!$A$4:$E$308,5,FALSE)</f>
        <v>0.39999999999999947</v>
      </c>
      <c r="C165">
        <f>+VLOOKUP(Table_Okun_Law_Difference[[#This Row],[Date]],'Report_Okun''s_Law'!$A$4:$D$308,4,FALSE)</f>
        <v>-6.2645677625694027</v>
      </c>
    </row>
    <row r="166" spans="1:3" x14ac:dyDescent="0.2">
      <c r="A166" t="s">
        <v>745</v>
      </c>
      <c r="B166">
        <f>+VLOOKUP(Table_Okun_Law_Difference[[#This Row],[Date]],'Report_Okun''s_Law'!$A$4:$E$308,5,FALSE)</f>
        <v>0.5</v>
      </c>
      <c r="C166">
        <f>+VLOOKUP(Table_Okun_Law_Difference[[#This Row],[Date]],'Report_Okun''s_Law'!$A$4:$D$308,4,FALSE)</f>
        <v>-4.5229058595013782</v>
      </c>
    </row>
    <row r="167" spans="1:3" x14ac:dyDescent="0.2">
      <c r="A167" t="s">
        <v>748</v>
      </c>
      <c r="B167">
        <f>+VLOOKUP(Table_Okun_Law_Difference[[#This Row],[Date]],'Report_Okun''s_Law'!$A$4:$E$308,5,FALSE)</f>
        <v>0.20000000000000018</v>
      </c>
      <c r="C167">
        <f>+VLOOKUP(Table_Okun_Law_Difference[[#This Row],[Date]],'Report_Okun''s_Law'!$A$4:$D$308,4,FALSE)</f>
        <v>0.62517112198882963</v>
      </c>
    </row>
    <row r="168" spans="1:3" x14ac:dyDescent="0.2">
      <c r="A168" t="s">
        <v>751</v>
      </c>
      <c r="B168">
        <f>+VLOOKUP(Table_Okun_Law_Difference[[#This Row],[Date]],'Report_Okun''s_Law'!$A$4:$E$308,5,FALSE)</f>
        <v>0.10000000000000053</v>
      </c>
      <c r="C168">
        <f>+VLOOKUP(Table_Okun_Law_Difference[[#This Row],[Date]],'Report_Okun''s_Law'!$A$4:$D$308,4,FALSE)</f>
        <v>-0.55579965389438613</v>
      </c>
    </row>
    <row r="169" spans="1:3" x14ac:dyDescent="0.2">
      <c r="A169" t="s">
        <v>754</v>
      </c>
      <c r="B169">
        <f>+VLOOKUP(Table_Okun_Law_Difference[[#This Row],[Date]],'Report_Okun''s_Law'!$A$4:$E$308,5,FALSE)</f>
        <v>0.19999999999999929</v>
      </c>
      <c r="C169">
        <f>+VLOOKUP(Table_Okun_Law_Difference[[#This Row],[Date]],'Report_Okun''s_Law'!$A$4:$D$308,4,FALSE)</f>
        <v>-1.1848616819775795</v>
      </c>
    </row>
    <row r="170" spans="1:3" x14ac:dyDescent="0.2">
      <c r="A170" t="s">
        <v>757</v>
      </c>
      <c r="B170">
        <f>+VLOOKUP(Table_Okun_Law_Difference[[#This Row],[Date]],'Report_Okun''s_Law'!$A$4:$E$308,5,FALSE)</f>
        <v>0.30000000000000071</v>
      </c>
      <c r="C170">
        <f>+VLOOKUP(Table_Okun_Law_Difference[[#This Row],[Date]],'Report_Okun''s_Law'!$A$4:$D$308,4,FALSE)</f>
        <v>2.2899320740790223</v>
      </c>
    </row>
    <row r="171" spans="1:3" x14ac:dyDescent="0.2">
      <c r="A171" t="s">
        <v>760</v>
      </c>
      <c r="B171">
        <f>+VLOOKUP(Table_Okun_Law_Difference[[#This Row],[Date]],'Report_Okun''s_Law'!$A$4:$E$308,5,FALSE)</f>
        <v>0.19999999999999929</v>
      </c>
      <c r="C171">
        <f>+VLOOKUP(Table_Okun_Law_Difference[[#This Row],[Date]],'Report_Okun''s_Law'!$A$4:$D$308,4,FALSE)</f>
        <v>1.7633288370424625</v>
      </c>
    </row>
    <row r="172" spans="1:3" x14ac:dyDescent="0.2">
      <c r="A172" t="s">
        <v>763</v>
      </c>
      <c r="B172">
        <f>+VLOOKUP(Table_Okun_Law_Difference[[#This Row],[Date]],'Report_Okun''s_Law'!$A$4:$E$308,5,FALSE)</f>
        <v>0</v>
      </c>
      <c r="C172">
        <f>+VLOOKUP(Table_Okun_Law_Difference[[#This Row],[Date]],'Report_Okun''s_Law'!$A$4:$D$308,4,FALSE)</f>
        <v>1.318993727109171</v>
      </c>
    </row>
    <row r="173" spans="1:3" x14ac:dyDescent="0.2">
      <c r="A173" t="s">
        <v>766</v>
      </c>
      <c r="B173">
        <f>+VLOOKUP(Table_Okun_Law_Difference[[#This Row],[Date]],'Report_Okun''s_Law'!$A$4:$E$308,5,FALSE)</f>
        <v>-0.19999999999999929</v>
      </c>
      <c r="C173">
        <f>+VLOOKUP(Table_Okun_Law_Difference[[#This Row],[Date]],'Report_Okun''s_Law'!$A$4:$D$308,4,FALSE)</f>
        <v>1.4876750987069718</v>
      </c>
    </row>
    <row r="174" spans="1:3" x14ac:dyDescent="0.2">
      <c r="A174" t="s">
        <v>769</v>
      </c>
      <c r="B174">
        <f>+VLOOKUP(Table_Okun_Law_Difference[[#This Row],[Date]],'Report_Okun''s_Law'!$A$4:$E$308,5,FALSE)</f>
        <v>-0.30000000000000071</v>
      </c>
      <c r="C174">
        <f>+VLOOKUP(Table_Okun_Law_Difference[[#This Row],[Date]],'Report_Okun''s_Law'!$A$4:$D$308,4,FALSE)</f>
        <v>-2.0744073632400832</v>
      </c>
    </row>
    <row r="175" spans="1:3" x14ac:dyDescent="0.2">
      <c r="A175" t="s">
        <v>772</v>
      </c>
      <c r="B175">
        <f>+VLOOKUP(Table_Okun_Law_Difference[[#This Row],[Date]],'Report_Okun''s_Law'!$A$4:$E$308,5,FALSE)</f>
        <v>0</v>
      </c>
      <c r="C175">
        <f>+VLOOKUP(Table_Okun_Law_Difference[[#This Row],[Date]],'Report_Okun''s_Law'!$A$4:$D$308,4,FALSE)</f>
        <v>-0.49745033349181345</v>
      </c>
    </row>
    <row r="176" spans="1:3" x14ac:dyDescent="0.2">
      <c r="A176" t="s">
        <v>775</v>
      </c>
      <c r="B176">
        <f>+VLOOKUP(Table_Okun_Law_Difference[[#This Row],[Date]],'Report_Okun''s_Law'!$A$4:$E$308,5,FALSE)</f>
        <v>-0.29999999999999982</v>
      </c>
      <c r="C176">
        <f>+VLOOKUP(Table_Okun_Law_Difference[[#This Row],[Date]],'Report_Okun''s_Law'!$A$4:$D$308,4,FALSE)</f>
        <v>-0.91719928543233697</v>
      </c>
    </row>
    <row r="177" spans="1:3" x14ac:dyDescent="0.2">
      <c r="A177" t="s">
        <v>778</v>
      </c>
      <c r="B177">
        <f>+VLOOKUP(Table_Okun_Law_Difference[[#This Row],[Date]],'Report_Okun''s_Law'!$A$4:$E$308,5,FALSE)</f>
        <v>-0.20000000000000018</v>
      </c>
      <c r="C177">
        <f>+VLOOKUP(Table_Okun_Law_Difference[[#This Row],[Date]],'Report_Okun''s_Law'!$A$4:$D$308,4,FALSE)</f>
        <v>2.7521377982972552</v>
      </c>
    </row>
    <row r="178" spans="1:3" x14ac:dyDescent="0.2">
      <c r="A178" t="s">
        <v>781</v>
      </c>
      <c r="B178">
        <f>+VLOOKUP(Table_Okun_Law_Difference[[#This Row],[Date]],'Report_Okun''s_Law'!$A$4:$E$308,5,FALSE)</f>
        <v>0</v>
      </c>
      <c r="C178">
        <f>+VLOOKUP(Table_Okun_Law_Difference[[#This Row],[Date]],'Report_Okun''s_Law'!$A$4:$D$308,4,FALSE)</f>
        <v>1.0229585250630966</v>
      </c>
    </row>
    <row r="179" spans="1:3" x14ac:dyDescent="0.2">
      <c r="A179" t="s">
        <v>784</v>
      </c>
      <c r="B179">
        <f>+VLOOKUP(Table_Okun_Law_Difference[[#This Row],[Date]],'Report_Okun''s_Law'!$A$4:$E$308,5,FALSE)</f>
        <v>-0.39999999999999947</v>
      </c>
      <c r="C179">
        <f>+VLOOKUP(Table_Okun_Law_Difference[[#This Row],[Date]],'Report_Okun''s_Law'!$A$4:$D$308,4,FALSE)</f>
        <v>2.6255469180193565</v>
      </c>
    </row>
    <row r="180" spans="1:3" x14ac:dyDescent="0.2">
      <c r="A180" t="s">
        <v>787</v>
      </c>
      <c r="B180">
        <f>+VLOOKUP(Table_Okun_Law_Difference[[#This Row],[Date]],'Report_Okun''s_Law'!$A$4:$E$308,5,FALSE)</f>
        <v>-0.20000000000000018</v>
      </c>
      <c r="C180">
        <f>+VLOOKUP(Table_Okun_Law_Difference[[#This Row],[Date]],'Report_Okun''s_Law'!$A$4:$D$308,4,FALSE)</f>
        <v>-0.50041710766282277</v>
      </c>
    </row>
    <row r="181" spans="1:3" x14ac:dyDescent="0.2">
      <c r="A181" t="s">
        <v>790</v>
      </c>
      <c r="B181">
        <f>+VLOOKUP(Table_Okun_Law_Difference[[#This Row],[Date]],'Report_Okun''s_Law'!$A$4:$E$308,5,FALSE)</f>
        <v>-0.40000000000000036</v>
      </c>
      <c r="C181">
        <f>+VLOOKUP(Table_Okun_Law_Difference[[#This Row],[Date]],'Report_Okun''s_Law'!$A$4:$D$308,4,FALSE)</f>
        <v>1.7755168502944079</v>
      </c>
    </row>
    <row r="182" spans="1:3" x14ac:dyDescent="0.2">
      <c r="A182" t="s">
        <v>793</v>
      </c>
      <c r="B182">
        <f>+VLOOKUP(Table_Okun_Law_Difference[[#This Row],[Date]],'Report_Okun''s_Law'!$A$4:$E$308,5,FALSE)</f>
        <v>-9.9999999999999645E-2</v>
      </c>
      <c r="C182">
        <f>+VLOOKUP(Table_Okun_Law_Difference[[#This Row],[Date]],'Report_Okun''s_Law'!$A$4:$D$308,4,FALSE)</f>
        <v>-1.5377048254949135</v>
      </c>
    </row>
    <row r="183" spans="1:3" x14ac:dyDescent="0.2">
      <c r="A183" t="s">
        <v>796</v>
      </c>
      <c r="B183">
        <f>+VLOOKUP(Table_Okun_Law_Difference[[#This Row],[Date]],'Report_Okun''s_Law'!$A$4:$E$308,5,FALSE)</f>
        <v>0.20000000000000018</v>
      </c>
      <c r="C183">
        <f>+VLOOKUP(Table_Okun_Law_Difference[[#This Row],[Date]],'Report_Okun''s_Law'!$A$4:$D$308,4,FALSE)</f>
        <v>-1.7588993167649403</v>
      </c>
    </row>
    <row r="184" spans="1:3" x14ac:dyDescent="0.2">
      <c r="A184" t="s">
        <v>799</v>
      </c>
      <c r="B184">
        <f>+VLOOKUP(Table_Okun_Law_Difference[[#This Row],[Date]],'Report_Okun''s_Law'!$A$4:$E$308,5,FALSE)</f>
        <v>0</v>
      </c>
      <c r="C184">
        <f>+VLOOKUP(Table_Okun_Law_Difference[[#This Row],[Date]],'Report_Okun''s_Law'!$A$4:$D$308,4,FALSE)</f>
        <v>0.53687373748290934</v>
      </c>
    </row>
    <row r="185" spans="1:3" x14ac:dyDescent="0.2">
      <c r="A185" t="s">
        <v>802</v>
      </c>
      <c r="B185">
        <f>+VLOOKUP(Table_Okun_Law_Difference[[#This Row],[Date]],'Report_Okun''s_Law'!$A$4:$E$308,5,FALSE)</f>
        <v>-0.10000000000000053</v>
      </c>
      <c r="C185">
        <f>+VLOOKUP(Table_Okun_Law_Difference[[#This Row],[Date]],'Report_Okun''s_Law'!$A$4:$D$308,4,FALSE)</f>
        <v>-0.31689689877444582</v>
      </c>
    </row>
    <row r="186" spans="1:3" x14ac:dyDescent="0.2">
      <c r="A186" t="s">
        <v>805</v>
      </c>
      <c r="B186">
        <f>+VLOOKUP(Table_Okun_Law_Difference[[#This Row],[Date]],'Report_Okun''s_Law'!$A$4:$E$308,5,FALSE)</f>
        <v>-9.9999999999999645E-2</v>
      </c>
      <c r="C186">
        <f>+VLOOKUP(Table_Okun_Law_Difference[[#This Row],[Date]],'Report_Okun''s_Law'!$A$4:$D$308,4,FALSE)</f>
        <v>-5.9093915379973438E-2</v>
      </c>
    </row>
    <row r="187" spans="1:3" x14ac:dyDescent="0.2">
      <c r="A187" t="s">
        <v>808</v>
      </c>
      <c r="B187">
        <f>+VLOOKUP(Table_Okun_Law_Difference[[#This Row],[Date]],'Report_Okun''s_Law'!$A$4:$E$308,5,FALSE)</f>
        <v>0</v>
      </c>
      <c r="C187">
        <f>+VLOOKUP(Table_Okun_Law_Difference[[#This Row],[Date]],'Report_Okun''s_Law'!$A$4:$D$308,4,FALSE)</f>
        <v>3.5858152856776231</v>
      </c>
    </row>
    <row r="188" spans="1:3" x14ac:dyDescent="0.2">
      <c r="A188" t="s">
        <v>811</v>
      </c>
      <c r="B188">
        <f>+VLOOKUP(Table_Okun_Law_Difference[[#This Row],[Date]],'Report_Okun''s_Law'!$A$4:$E$308,5,FALSE)</f>
        <v>-0.20000000000000018</v>
      </c>
      <c r="C188">
        <f>+VLOOKUP(Table_Okun_Law_Difference[[#This Row],[Date]],'Report_Okun''s_Law'!$A$4:$D$308,4,FALSE)</f>
        <v>0.19670599576521974</v>
      </c>
    </row>
    <row r="189" spans="1:3" x14ac:dyDescent="0.2">
      <c r="A189" t="s">
        <v>814</v>
      </c>
      <c r="B189">
        <f>+VLOOKUP(Table_Okun_Law_Difference[[#This Row],[Date]],'Report_Okun''s_Law'!$A$4:$E$308,5,FALSE)</f>
        <v>0</v>
      </c>
      <c r="C189">
        <f>+VLOOKUP(Table_Okun_Law_Difference[[#This Row],[Date]],'Report_Okun''s_Law'!$A$4:$D$308,4,FALSE)</f>
        <v>0.62323316196972378</v>
      </c>
    </row>
    <row r="190" spans="1:3" x14ac:dyDescent="0.2">
      <c r="A190" t="s">
        <v>817</v>
      </c>
      <c r="B190">
        <f>+VLOOKUP(Table_Okun_Law_Difference[[#This Row],[Date]],'Report_Okun''s_Law'!$A$4:$E$308,5,FALSE)</f>
        <v>-9.9999999999999645E-2</v>
      </c>
      <c r="C190">
        <f>+VLOOKUP(Table_Okun_Law_Difference[[#This Row],[Date]],'Report_Okun''s_Law'!$A$4:$D$308,4,FALSE)</f>
        <v>-1.1310515996846759</v>
      </c>
    </row>
    <row r="191" spans="1:3" x14ac:dyDescent="0.2">
      <c r="A191" t="s">
        <v>820</v>
      </c>
      <c r="B191">
        <f>+VLOOKUP(Table_Okun_Law_Difference[[#This Row],[Date]],'Report_Okun''s_Law'!$A$4:$E$308,5,FALSE)</f>
        <v>-0.20000000000000018</v>
      </c>
      <c r="C191">
        <f>+VLOOKUP(Table_Okun_Law_Difference[[#This Row],[Date]],'Report_Okun''s_Law'!$A$4:$D$308,4,FALSE)</f>
        <v>2.9544718626227366</v>
      </c>
    </row>
    <row r="192" spans="1:3" x14ac:dyDescent="0.2">
      <c r="A192" t="s">
        <v>823</v>
      </c>
      <c r="B192">
        <f>+VLOOKUP(Table_Okun_Law_Difference[[#This Row],[Date]],'Report_Okun''s_Law'!$A$4:$E$308,5,FALSE)</f>
        <v>-9.9999999999999645E-2</v>
      </c>
      <c r="C192">
        <f>+VLOOKUP(Table_Okun_Law_Difference[[#This Row],[Date]],'Report_Okun''s_Law'!$A$4:$D$308,4,FALSE)</f>
        <v>1.1268942204159256</v>
      </c>
    </row>
    <row r="193" spans="1:3" x14ac:dyDescent="0.2">
      <c r="A193" t="s">
        <v>826</v>
      </c>
      <c r="B193">
        <f>+VLOOKUP(Table_Okun_Law_Difference[[#This Row],[Date]],'Report_Okun''s_Law'!$A$4:$E$308,5,FALSE)</f>
        <v>-0.20000000000000018</v>
      </c>
      <c r="C193">
        <f>+VLOOKUP(Table_Okun_Law_Difference[[#This Row],[Date]],'Report_Okun''s_Law'!$A$4:$D$308,4,FALSE)</f>
        <v>-0.56167930858309933</v>
      </c>
    </row>
    <row r="194" spans="1:3" x14ac:dyDescent="0.2">
      <c r="A194" t="s">
        <v>829</v>
      </c>
      <c r="B194">
        <f>+VLOOKUP(Table_Okun_Law_Difference[[#This Row],[Date]],'Report_Okun''s_Law'!$A$4:$E$308,5,FALSE)</f>
        <v>-0.10000000000000053</v>
      </c>
      <c r="C194">
        <f>+VLOOKUP(Table_Okun_Law_Difference[[#This Row],[Date]],'Report_Okun''s_Law'!$A$4:$D$308,4,FALSE)</f>
        <v>-3.9331399089441277E-2</v>
      </c>
    </row>
    <row r="195" spans="1:3" x14ac:dyDescent="0.2">
      <c r="A195" t="s">
        <v>832</v>
      </c>
      <c r="B195">
        <f>+VLOOKUP(Table_Okun_Law_Difference[[#This Row],[Date]],'Report_Okun''s_Law'!$A$4:$E$308,5,FALSE)</f>
        <v>-0.19999999999999929</v>
      </c>
      <c r="C195">
        <f>+VLOOKUP(Table_Okun_Law_Difference[[#This Row],[Date]],'Report_Okun''s_Law'!$A$4:$D$308,4,FALSE)</f>
        <v>-0.41669829617050702</v>
      </c>
    </row>
    <row r="196" spans="1:3" x14ac:dyDescent="0.2">
      <c r="A196" t="s">
        <v>835</v>
      </c>
      <c r="B196">
        <f>+VLOOKUP(Table_Okun_Law_Difference[[#This Row],[Date]],'Report_Okun''s_Law'!$A$4:$E$308,5,FALSE)</f>
        <v>9.9999999999999645E-2</v>
      </c>
      <c r="C196">
        <f>+VLOOKUP(Table_Okun_Law_Difference[[#This Row],[Date]],'Report_Okun''s_Law'!$A$4:$D$308,4,FALSE)</f>
        <v>0.85268536873946488</v>
      </c>
    </row>
    <row r="197" spans="1:3" x14ac:dyDescent="0.2">
      <c r="A197" t="s">
        <v>838</v>
      </c>
      <c r="B197">
        <f>+VLOOKUP(Table_Okun_Law_Difference[[#This Row],[Date]],'Report_Okun''s_Law'!$A$4:$E$308,5,FALSE)</f>
        <v>-9.9999999999999645E-2</v>
      </c>
      <c r="C197">
        <f>+VLOOKUP(Table_Okun_Law_Difference[[#This Row],[Date]],'Report_Okun''s_Law'!$A$4:$D$308,4,FALSE)</f>
        <v>2.3078241999009812</v>
      </c>
    </row>
    <row r="198" spans="1:3" x14ac:dyDescent="0.2">
      <c r="A198" t="s">
        <v>841</v>
      </c>
      <c r="B198">
        <f>+VLOOKUP(Table_Okun_Law_Difference[[#This Row],[Date]],'Report_Okun''s_Law'!$A$4:$E$308,5,FALSE)</f>
        <v>-0.10000000000000053</v>
      </c>
      <c r="C198">
        <f>+VLOOKUP(Table_Okun_Law_Difference[[#This Row],[Date]],'Report_Okun''s_Law'!$A$4:$D$308,4,FALSE)</f>
        <v>-0.53896922301006978</v>
      </c>
    </row>
    <row r="199" spans="1:3" x14ac:dyDescent="0.2">
      <c r="A199" t="s">
        <v>844</v>
      </c>
      <c r="B199">
        <f>+VLOOKUP(Table_Okun_Law_Difference[[#This Row],[Date]],'Report_Okun''s_Law'!$A$4:$E$308,5,FALSE)</f>
        <v>0</v>
      </c>
      <c r="C199">
        <f>+VLOOKUP(Table_Okun_Law_Difference[[#This Row],[Date]],'Report_Okun''s_Law'!$A$4:$D$308,4,FALSE)</f>
        <v>-0.93183275189914516</v>
      </c>
    </row>
    <row r="200" spans="1:3" x14ac:dyDescent="0.2">
      <c r="A200" t="s">
        <v>847</v>
      </c>
      <c r="B200">
        <f>+VLOOKUP(Table_Okun_Law_Difference[[#This Row],[Date]],'Report_Okun''s_Law'!$A$4:$E$308,5,FALSE)</f>
        <v>-9.9999999999999645E-2</v>
      </c>
      <c r="C200">
        <f>+VLOOKUP(Table_Okun_Law_Difference[[#This Row],[Date]],'Report_Okun''s_Law'!$A$4:$D$308,4,FALSE)</f>
        <v>1.083145422343863</v>
      </c>
    </row>
    <row r="201" spans="1:3" x14ac:dyDescent="0.2">
      <c r="A201" t="s">
        <v>850</v>
      </c>
      <c r="B201">
        <f>+VLOOKUP(Table_Okun_Law_Difference[[#This Row],[Date]],'Report_Okun''s_Law'!$A$4:$E$308,5,FALSE)</f>
        <v>-0.10000000000000053</v>
      </c>
      <c r="C201">
        <f>+VLOOKUP(Table_Okun_Law_Difference[[#This Row],[Date]],'Report_Okun''s_Law'!$A$4:$D$308,4,FALSE)</f>
        <v>2.3770763558862038</v>
      </c>
    </row>
    <row r="202" spans="1:3" x14ac:dyDescent="0.2">
      <c r="A202" t="s">
        <v>853</v>
      </c>
      <c r="B202">
        <f>+VLOOKUP(Table_Okun_Law_Difference[[#This Row],[Date]],'Report_Okun''s_Law'!$A$4:$E$308,5,FALSE)</f>
        <v>-9.9999999999999645E-2</v>
      </c>
      <c r="C202">
        <f>+VLOOKUP(Table_Okun_Law_Difference[[#This Row],[Date]],'Report_Okun''s_Law'!$A$4:$D$308,4,FALSE)</f>
        <v>-2.8057782209359852</v>
      </c>
    </row>
    <row r="203" spans="1:3" x14ac:dyDescent="0.2">
      <c r="A203" t="s">
        <v>856</v>
      </c>
      <c r="B203">
        <f>+VLOOKUP(Table_Okun_Law_Difference[[#This Row],[Date]],'Report_Okun''s_Law'!$A$4:$E$308,5,FALSE)</f>
        <v>-0.10000000000000009</v>
      </c>
      <c r="C203">
        <f>+VLOOKUP(Table_Okun_Law_Difference[[#This Row],[Date]],'Report_Okun''s_Law'!$A$4:$D$308,4,FALSE)</f>
        <v>3.3305492396400949</v>
      </c>
    </row>
    <row r="204" spans="1:3" x14ac:dyDescent="0.2">
      <c r="A204" t="s">
        <v>859</v>
      </c>
      <c r="B204">
        <f>+VLOOKUP(Table_Okun_Law_Difference[[#This Row],[Date]],'Report_Okun''s_Law'!$A$4:$E$308,5,FALSE)</f>
        <v>0.10000000000000009</v>
      </c>
      <c r="C204">
        <f>+VLOOKUP(Table_Okun_Law_Difference[[#This Row],[Date]],'Report_Okun''s_Law'!$A$4:$D$308,4,FALSE)</f>
        <v>-3.5807520742731751</v>
      </c>
    </row>
    <row r="205" spans="1:3" x14ac:dyDescent="0.2">
      <c r="A205" t="s">
        <v>862</v>
      </c>
      <c r="B205">
        <f>+VLOOKUP(Table_Okun_Law_Difference[[#This Row],[Date]],'Report_Okun''s_Law'!$A$4:$E$308,5,FALSE)</f>
        <v>-0.10000000000000009</v>
      </c>
      <c r="C205">
        <f>+VLOOKUP(Table_Okun_Law_Difference[[#This Row],[Date]],'Report_Okun''s_Law'!$A$4:$D$308,4,FALSE)</f>
        <v>-1.3733831816845421</v>
      </c>
    </row>
    <row r="206" spans="1:3" x14ac:dyDescent="0.2">
      <c r="A206" t="s">
        <v>153</v>
      </c>
      <c r="B206">
        <f>+VLOOKUP(Table_Okun_Law_Difference[[#This Row],[Date]],'Report_Okun''s_Law'!$A$4:$E$308,5,FALSE)</f>
        <v>0.30000000000000027</v>
      </c>
      <c r="C206">
        <f>+VLOOKUP(Table_Okun_Law_Difference[[#This Row],[Date]],'Report_Okun''s_Law'!$A$4:$D$308,4,FALSE)</f>
        <v>-4.8641185251658712</v>
      </c>
    </row>
    <row r="207" spans="1:3" x14ac:dyDescent="0.2">
      <c r="A207" t="s">
        <v>154</v>
      </c>
      <c r="B207">
        <f>+VLOOKUP(Table_Okun_Law_Difference[[#This Row],[Date]],'Report_Okun''s_Law'!$A$4:$E$308,5,FALSE)</f>
        <v>0.20000000000000018</v>
      </c>
      <c r="C207">
        <f>+VLOOKUP(Table_Okun_Law_Difference[[#This Row],[Date]],'Report_Okun''s_Law'!$A$4:$D$308,4,FALSE)</f>
        <v>-0.82024616191686217</v>
      </c>
    </row>
    <row r="208" spans="1:3" x14ac:dyDescent="0.2">
      <c r="A208" t="s">
        <v>155</v>
      </c>
      <c r="B208">
        <f>+VLOOKUP(Table_Okun_Law_Difference[[#This Row],[Date]],'Report_Okun''s_Law'!$A$4:$E$308,5,FALSE)</f>
        <v>0.39999999999999947</v>
      </c>
      <c r="C208">
        <f>+VLOOKUP(Table_Okun_Law_Difference[[#This Row],[Date]],'Report_Okun''s_Law'!$A$4:$D$308,4,FALSE)</f>
        <v>-4.6617975221356893</v>
      </c>
    </row>
    <row r="209" spans="1:3" x14ac:dyDescent="0.2">
      <c r="A209" t="s">
        <v>156</v>
      </c>
      <c r="B209">
        <f>+VLOOKUP(Table_Okun_Law_Difference[[#This Row],[Date]],'Report_Okun''s_Law'!$A$4:$E$308,5,FALSE)</f>
        <v>0.70000000000000018</v>
      </c>
      <c r="C209">
        <f>+VLOOKUP(Table_Okun_Law_Difference[[#This Row],[Date]],'Report_Okun''s_Law'!$A$4:$D$308,4,FALSE)</f>
        <v>-1.7334213892311721</v>
      </c>
    </row>
    <row r="210" spans="1:3" x14ac:dyDescent="0.2">
      <c r="A210" t="s">
        <v>157</v>
      </c>
      <c r="B210">
        <f>+VLOOKUP(Table_Okun_Law_Difference[[#This Row],[Date]],'Report_Okun''s_Law'!$A$4:$E$308,5,FALSE)</f>
        <v>0.20000000000000018</v>
      </c>
      <c r="C210">
        <f>+VLOOKUP(Table_Okun_Law_Difference[[#This Row],[Date]],'Report_Okun''s_Law'!$A$4:$D$308,4,FALSE)</f>
        <v>0.76495682881061144</v>
      </c>
    </row>
    <row r="211" spans="1:3" x14ac:dyDescent="0.2">
      <c r="A211" t="s">
        <v>158</v>
      </c>
      <c r="B211">
        <f>+VLOOKUP(Table_Okun_Law_Difference[[#This Row],[Date]],'Report_Okun''s_Law'!$A$4:$E$308,5,FALSE)</f>
        <v>9.9999999999999645E-2</v>
      </c>
      <c r="C211">
        <f>+VLOOKUP(Table_Okun_Law_Difference[[#This Row],[Date]],'Report_Okun''s_Law'!$A$4:$D$308,4,FALSE)</f>
        <v>7.8062602551476346E-3</v>
      </c>
    </row>
    <row r="212" spans="1:3" x14ac:dyDescent="0.2">
      <c r="A212" t="s">
        <v>159</v>
      </c>
      <c r="B212">
        <f>+VLOOKUP(Table_Okun_Law_Difference[[#This Row],[Date]],'Report_Okun''s_Law'!$A$4:$E$308,5,FALSE)</f>
        <v>-9.9999999999999645E-2</v>
      </c>
      <c r="C212">
        <f>+VLOOKUP(Table_Okun_Law_Difference[[#This Row],[Date]],'Report_Okun''s_Law'!$A$4:$D$308,4,FALSE)</f>
        <v>-0.80439757970065662</v>
      </c>
    </row>
    <row r="213" spans="1:3" x14ac:dyDescent="0.2">
      <c r="A213" t="s">
        <v>160</v>
      </c>
      <c r="B213">
        <f>+VLOOKUP(Table_Okun_Law_Difference[[#This Row],[Date]],'Report_Okun''s_Law'!$A$4:$E$308,5,FALSE)</f>
        <v>0.20000000000000018</v>
      </c>
      <c r="C213">
        <f>+VLOOKUP(Table_Okun_Law_Difference[[#This Row],[Date]],'Report_Okun''s_Law'!$A$4:$D$308,4,FALSE)</f>
        <v>-1.8519409894518839</v>
      </c>
    </row>
    <row r="214" spans="1:3" x14ac:dyDescent="0.2">
      <c r="A214" t="s">
        <v>161</v>
      </c>
      <c r="B214">
        <f>+VLOOKUP(Table_Okun_Law_Difference[[#This Row],[Date]],'Report_Okun''s_Law'!$A$4:$E$308,5,FALSE)</f>
        <v>0</v>
      </c>
      <c r="C214">
        <f>+VLOOKUP(Table_Okun_Law_Difference[[#This Row],[Date]],'Report_Okun''s_Law'!$A$4:$D$308,4,FALSE)</f>
        <v>-0.24752336334718139</v>
      </c>
    </row>
    <row r="215" spans="1:3" x14ac:dyDescent="0.2">
      <c r="A215" t="s">
        <v>162</v>
      </c>
      <c r="B215">
        <f>+VLOOKUP(Table_Okun_Law_Difference[[#This Row],[Date]],'Report_Okun''s_Law'!$A$4:$E$308,5,FALSE)</f>
        <v>0.19999999999999929</v>
      </c>
      <c r="C215">
        <f>+VLOOKUP(Table_Okun_Law_Difference[[#This Row],[Date]],'Report_Okun''s_Law'!$A$4:$D$308,4,FALSE)</f>
        <v>1.2270924016829023</v>
      </c>
    </row>
    <row r="216" spans="1:3" x14ac:dyDescent="0.2">
      <c r="A216" t="s">
        <v>163</v>
      </c>
      <c r="B216">
        <f>+VLOOKUP(Table_Okun_Law_Difference[[#This Row],[Date]],'Report_Okun''s_Law'!$A$4:$E$308,5,FALSE)</f>
        <v>0</v>
      </c>
      <c r="C216">
        <f>+VLOOKUP(Table_Okun_Law_Difference[[#This Row],[Date]],'Report_Okun''s_Law'!$A$4:$D$308,4,FALSE)</f>
        <v>4.408290047085444</v>
      </c>
    </row>
    <row r="217" spans="1:3" x14ac:dyDescent="0.2">
      <c r="A217" t="s">
        <v>164</v>
      </c>
      <c r="B217">
        <f>+VLOOKUP(Table_Okun_Law_Difference[[#This Row],[Date]],'Report_Okun''s_Law'!$A$4:$E$308,5,FALSE)</f>
        <v>-0.29999999999999982</v>
      </c>
      <c r="C217">
        <f>+VLOOKUP(Table_Okun_Law_Difference[[#This Row],[Date]],'Report_Okun''s_Law'!$A$4:$D$308,4,FALSE)</f>
        <v>2.2515883215196002</v>
      </c>
    </row>
    <row r="218" spans="1:3" x14ac:dyDescent="0.2">
      <c r="A218" t="s">
        <v>165</v>
      </c>
      <c r="B218">
        <f>+VLOOKUP(Table_Okun_Law_Difference[[#This Row],[Date]],'Report_Okun''s_Law'!$A$4:$E$308,5,FALSE)</f>
        <v>-9.9999999999999645E-2</v>
      </c>
      <c r="C218">
        <f>+VLOOKUP(Table_Okun_Law_Difference[[#This Row],[Date]],'Report_Okun''s_Law'!$A$4:$D$308,4,FALSE)</f>
        <v>-0.21427209285668436</v>
      </c>
    </row>
    <row r="219" spans="1:3" x14ac:dyDescent="0.2">
      <c r="A219" t="s">
        <v>166</v>
      </c>
      <c r="B219">
        <f>+VLOOKUP(Table_Okun_Law_Difference[[#This Row],[Date]],'Report_Okun''s_Law'!$A$4:$E$308,5,FALSE)</f>
        <v>-0.10000000000000053</v>
      </c>
      <c r="C219">
        <f>+VLOOKUP(Table_Okun_Law_Difference[[#This Row],[Date]],'Report_Okun''s_Law'!$A$4:$D$308,4,FALSE)</f>
        <v>0.55094804335379122</v>
      </c>
    </row>
    <row r="220" spans="1:3" x14ac:dyDescent="0.2">
      <c r="A220" t="s">
        <v>167</v>
      </c>
      <c r="B220">
        <f>+VLOOKUP(Table_Okun_Law_Difference[[#This Row],[Date]],'Report_Okun''s_Law'!$A$4:$E$308,5,FALSE)</f>
        <v>-0.19999999999999929</v>
      </c>
      <c r="C220">
        <f>+VLOOKUP(Table_Okun_Law_Difference[[#This Row],[Date]],'Report_Okun''s_Law'!$A$4:$D$308,4,FALSE)</f>
        <v>1.2024818494949816</v>
      </c>
    </row>
    <row r="221" spans="1:3" x14ac:dyDescent="0.2">
      <c r="A221" t="s">
        <v>168</v>
      </c>
      <c r="B221">
        <f>+VLOOKUP(Table_Okun_Law_Difference[[#This Row],[Date]],'Report_Okun''s_Law'!$A$4:$E$308,5,FALSE)</f>
        <v>0</v>
      </c>
      <c r="C221">
        <f>+VLOOKUP(Table_Okun_Law_Difference[[#This Row],[Date]],'Report_Okun''s_Law'!$A$4:$D$308,4,FALSE)</f>
        <v>1.4699010055983912</v>
      </c>
    </row>
    <row r="222" spans="1:3" x14ac:dyDescent="0.2">
      <c r="A222" t="s">
        <v>169</v>
      </c>
      <c r="B222">
        <f>+VLOOKUP(Table_Okun_Law_Difference[[#This Row],[Date]],'Report_Okun''s_Law'!$A$4:$E$308,5,FALSE)</f>
        <v>-0.10000000000000053</v>
      </c>
      <c r="C222">
        <f>+VLOOKUP(Table_Okun_Law_Difference[[#This Row],[Date]],'Report_Okun''s_Law'!$A$4:$D$308,4,FALSE)</f>
        <v>1.9134399554279273</v>
      </c>
    </row>
    <row r="223" spans="1:3" x14ac:dyDescent="0.2">
      <c r="A223" t="s">
        <v>170</v>
      </c>
      <c r="B223">
        <f>+VLOOKUP(Table_Okun_Law_Difference[[#This Row],[Date]],'Report_Okun''s_Law'!$A$4:$E$308,5,FALSE)</f>
        <v>-0.20000000000000018</v>
      </c>
      <c r="C223">
        <f>+VLOOKUP(Table_Okun_Law_Difference[[#This Row],[Date]],'Report_Okun''s_Law'!$A$4:$D$308,4,FALSE)</f>
        <v>-0.51512719794588779</v>
      </c>
    </row>
    <row r="224" spans="1:3" x14ac:dyDescent="0.2">
      <c r="A224" t="s">
        <v>171</v>
      </c>
      <c r="B224">
        <f>+VLOOKUP(Table_Okun_Law_Difference[[#This Row],[Date]],'Report_Okun''s_Law'!$A$4:$E$308,5,FALSE)</f>
        <v>-9.9999999999999645E-2</v>
      </c>
      <c r="C224">
        <f>+VLOOKUP(Table_Okun_Law_Difference[[#This Row],[Date]],'Report_Okun''s_Law'!$A$4:$D$308,4,FALSE)</f>
        <v>0.72172881664213939</v>
      </c>
    </row>
    <row r="225" spans="1:3" x14ac:dyDescent="0.2">
      <c r="A225" t="s">
        <v>172</v>
      </c>
      <c r="B225">
        <f>+VLOOKUP(Table_Okun_Law_Difference[[#This Row],[Date]],'Report_Okun''s_Law'!$A$4:$E$308,5,FALSE)</f>
        <v>0</v>
      </c>
      <c r="C225">
        <f>+VLOOKUP(Table_Okun_Law_Difference[[#This Row],[Date]],'Report_Okun''s_Law'!$A$4:$D$308,4,FALSE)</f>
        <v>-0.22860866890199905</v>
      </c>
    </row>
    <row r="226" spans="1:3" x14ac:dyDescent="0.2">
      <c r="A226" t="s">
        <v>173</v>
      </c>
      <c r="B226">
        <f>+VLOOKUP(Table_Okun_Law_Difference[[#This Row],[Date]],'Report_Okun''s_Law'!$A$4:$E$308,5,FALSE)</f>
        <v>-0.29999999999999982</v>
      </c>
      <c r="C226">
        <f>+VLOOKUP(Table_Okun_Law_Difference[[#This Row],[Date]],'Report_Okun''s_Law'!$A$4:$D$308,4,FALSE)</f>
        <v>3.1358131639105009</v>
      </c>
    </row>
    <row r="227" spans="1:3" x14ac:dyDescent="0.2">
      <c r="A227" t="s">
        <v>174</v>
      </c>
      <c r="B227">
        <f>+VLOOKUP(Table_Okun_Law_Difference[[#This Row],[Date]],'Report_Okun''s_Law'!$A$4:$E$308,5,FALSE)</f>
        <v>-0.10000000000000053</v>
      </c>
      <c r="C227">
        <f>+VLOOKUP(Table_Okun_Law_Difference[[#This Row],[Date]],'Report_Okun''s_Law'!$A$4:$D$308,4,FALSE)</f>
        <v>-1.2954840126170772</v>
      </c>
    </row>
    <row r="228" spans="1:3" x14ac:dyDescent="0.2">
      <c r="A228" t="s">
        <v>175</v>
      </c>
      <c r="B228">
        <f>+VLOOKUP(Table_Okun_Law_Difference[[#This Row],[Date]],'Report_Okun''s_Law'!$A$4:$E$308,5,FALSE)</f>
        <v>0</v>
      </c>
      <c r="C228">
        <f>+VLOOKUP(Table_Okun_Law_Difference[[#This Row],[Date]],'Report_Okun''s_Law'!$A$4:$D$308,4,FALSE)</f>
        <v>-1.5827946390985619</v>
      </c>
    </row>
    <row r="229" spans="1:3" x14ac:dyDescent="0.2">
      <c r="A229" t="s">
        <v>176</v>
      </c>
      <c r="B229">
        <f>+VLOOKUP(Table_Okun_Law_Difference[[#This Row],[Date]],'Report_Okun''s_Law'!$A$4:$E$308,5,FALSE)</f>
        <v>-0.19999999999999929</v>
      </c>
      <c r="C229">
        <f>+VLOOKUP(Table_Okun_Law_Difference[[#This Row],[Date]],'Report_Okun''s_Law'!$A$4:$D$308,4,FALSE)</f>
        <v>1.4261941928704527</v>
      </c>
    </row>
    <row r="230" spans="1:3" x14ac:dyDescent="0.2">
      <c r="A230" t="s">
        <v>177</v>
      </c>
      <c r="B230">
        <f>+VLOOKUP(Table_Okun_Law_Difference[[#This Row],[Date]],'Report_Okun''s_Law'!$A$4:$E$308,5,FALSE)</f>
        <v>9.9999999999999645E-2</v>
      </c>
      <c r="C230">
        <f>+VLOOKUP(Table_Okun_Law_Difference[[#This Row],[Date]],'Report_Okun''s_Law'!$A$4:$D$308,4,FALSE)</f>
        <v>-0.87316892681965741</v>
      </c>
    </row>
    <row r="231" spans="1:3" x14ac:dyDescent="0.2">
      <c r="A231" t="s">
        <v>178</v>
      </c>
      <c r="B231">
        <f>+VLOOKUP(Table_Okun_Law_Difference[[#This Row],[Date]],'Report_Okun''s_Law'!$A$4:$E$308,5,FALSE)</f>
        <v>0</v>
      </c>
      <c r="C231">
        <f>+VLOOKUP(Table_Okun_Law_Difference[[#This Row],[Date]],'Report_Okun''s_Law'!$A$4:$D$308,4,FALSE)</f>
        <v>0.42844505571978164</v>
      </c>
    </row>
    <row r="232" spans="1:3" x14ac:dyDescent="0.2">
      <c r="A232" t="s">
        <v>179</v>
      </c>
      <c r="B232">
        <f>+VLOOKUP(Table_Okun_Law_Difference[[#This Row],[Date]],'Report_Okun''s_Law'!$A$4:$E$308,5,FALSE)</f>
        <v>0.20000000000000018</v>
      </c>
      <c r="C232">
        <f>+VLOOKUP(Table_Okun_Law_Difference[[#This Row],[Date]],'Report_Okun''s_Law'!$A$4:$D$308,4,FALSE)</f>
        <v>0.22722524810688594</v>
      </c>
    </row>
    <row r="233" spans="1:3" x14ac:dyDescent="0.2">
      <c r="A233" t="s">
        <v>180</v>
      </c>
      <c r="B233">
        <f>+VLOOKUP(Table_Okun_Law_Difference[[#This Row],[Date]],'Report_Okun''s_Law'!$A$4:$E$308,5,FALSE)</f>
        <v>9.9999999999999645E-2</v>
      </c>
      <c r="C233">
        <f>+VLOOKUP(Table_Okun_Law_Difference[[#This Row],[Date]],'Report_Okun''s_Law'!$A$4:$D$308,4,FALSE)</f>
        <v>0.46915713507405865</v>
      </c>
    </row>
    <row r="234" spans="1:3" x14ac:dyDescent="0.2">
      <c r="A234" t="s">
        <v>181</v>
      </c>
      <c r="B234">
        <f>+VLOOKUP(Table_Okun_Law_Difference[[#This Row],[Date]],'Report_Okun''s_Law'!$A$4:$E$308,5,FALSE)</f>
        <v>0.20000000000000018</v>
      </c>
      <c r="C234">
        <f>+VLOOKUP(Table_Okun_Law_Difference[[#This Row],[Date]],'Report_Okun''s_Law'!$A$4:$D$308,4,FALSE)</f>
        <v>-3.7054797665614467</v>
      </c>
    </row>
    <row r="235" spans="1:3" x14ac:dyDescent="0.2">
      <c r="A235" t="s">
        <v>182</v>
      </c>
      <c r="B235">
        <f>+VLOOKUP(Table_Okun_Law_Difference[[#This Row],[Date]],'Report_Okun''s_Law'!$A$4:$E$308,5,FALSE)</f>
        <v>0.29999999999999982</v>
      </c>
      <c r="C235">
        <f>+VLOOKUP(Table_Okun_Law_Difference[[#This Row],[Date]],'Report_Okun''s_Law'!$A$4:$D$308,4,FALSE)</f>
        <v>0.48704595267148099</v>
      </c>
    </row>
    <row r="236" spans="1:3" x14ac:dyDescent="0.2">
      <c r="A236" t="s">
        <v>183</v>
      </c>
      <c r="B236">
        <f>+VLOOKUP(Table_Okun_Law_Difference[[#This Row],[Date]],'Report_Okun''s_Law'!$A$4:$E$308,5,FALSE)</f>
        <v>0.70000000000000018</v>
      </c>
      <c r="C236">
        <f>+VLOOKUP(Table_Okun_Law_Difference[[#This Row],[Date]],'Report_Okun''s_Law'!$A$4:$D$308,4,FALSE)</f>
        <v>-3.8995967671191605</v>
      </c>
    </row>
    <row r="237" spans="1:3" x14ac:dyDescent="0.2">
      <c r="A237" t="s">
        <v>184</v>
      </c>
      <c r="B237">
        <f>+VLOOKUP(Table_Okun_Law_Difference[[#This Row],[Date]],'Report_Okun''s_Law'!$A$4:$E$308,5,FALSE)</f>
        <v>0.90000000000000036</v>
      </c>
      <c r="C237">
        <f>+VLOOKUP(Table_Okun_Law_Difference[[#This Row],[Date]],'Report_Okun''s_Law'!$A$4:$D$308,4,FALSE)</f>
        <v>-10.167898971714777</v>
      </c>
    </row>
    <row r="238" spans="1:3" x14ac:dyDescent="0.2">
      <c r="A238" t="s">
        <v>185</v>
      </c>
      <c r="B238">
        <f>+VLOOKUP(Table_Okun_Law_Difference[[#This Row],[Date]],'Report_Okun''s_Law'!$A$4:$E$308,5,FALSE)</f>
        <v>1.4000000000000004</v>
      </c>
      <c r="C238">
        <f>+VLOOKUP(Table_Okun_Law_Difference[[#This Row],[Date]],'Report_Okun''s_Law'!$A$4:$D$308,4,FALSE)</f>
        <v>-6.0116813511303784</v>
      </c>
    </row>
    <row r="239" spans="1:3" x14ac:dyDescent="0.2">
      <c r="A239" t="s">
        <v>186</v>
      </c>
      <c r="B239">
        <f>+VLOOKUP(Table_Okun_Law_Difference[[#This Row],[Date]],'Report_Okun''s_Law'!$A$4:$E$308,5,FALSE)</f>
        <v>1</v>
      </c>
      <c r="C239">
        <f>+VLOOKUP(Table_Okun_Law_Difference[[#This Row],[Date]],'Report_Okun''s_Law'!$A$4:$D$308,4,FALSE)</f>
        <v>-2.0876088525702547</v>
      </c>
    </row>
    <row r="240" spans="1:3" x14ac:dyDescent="0.2">
      <c r="A240" t="s">
        <v>187</v>
      </c>
      <c r="B240">
        <f>+VLOOKUP(Table_Okun_Law_Difference[[#This Row],[Date]],'Report_Okun''s_Law'!$A$4:$E$308,5,FALSE)</f>
        <v>0.29999999999999893</v>
      </c>
      <c r="C240">
        <f>+VLOOKUP(Table_Okun_Law_Difference[[#This Row],[Date]],'Report_Okun''s_Law'!$A$4:$D$308,4,FALSE)</f>
        <v>0.1153734680095595</v>
      </c>
    </row>
    <row r="241" spans="1:3" x14ac:dyDescent="0.2">
      <c r="A241" t="s">
        <v>188</v>
      </c>
      <c r="B241">
        <f>+VLOOKUP(Table_Okun_Law_Difference[[#This Row],[Date]],'Report_Okun''s_Law'!$A$4:$E$308,5,FALSE)</f>
        <v>0.30000000000000071</v>
      </c>
      <c r="C241">
        <f>+VLOOKUP(Table_Okun_Law_Difference[[#This Row],[Date]],'Report_Okun''s_Law'!$A$4:$D$308,4,FALSE)</f>
        <v>3.1620688669024197</v>
      </c>
    </row>
    <row r="242" spans="1:3" x14ac:dyDescent="0.2">
      <c r="A242" t="s">
        <v>189</v>
      </c>
      <c r="B242">
        <f>+VLOOKUP(Table_Okun_Law_Difference[[#This Row],[Date]],'Report_Okun''s_Law'!$A$4:$E$308,5,FALSE)</f>
        <v>-9.9999999999999645E-2</v>
      </c>
      <c r="C242">
        <f>+VLOOKUP(Table_Okun_Law_Difference[[#This Row],[Date]],'Report_Okun''s_Law'!$A$4:$D$308,4,FALSE)</f>
        <v>0.64604713282886239</v>
      </c>
    </row>
    <row r="243" spans="1:3" x14ac:dyDescent="0.2">
      <c r="A243" t="s">
        <v>190</v>
      </c>
      <c r="B243">
        <f>+VLOOKUP(Table_Okun_Law_Difference[[#This Row],[Date]],'Report_Okun''s_Law'!$A$4:$E$308,5,FALSE)</f>
        <v>-0.20000000000000107</v>
      </c>
      <c r="C243">
        <f>+VLOOKUP(Table_Okun_Law_Difference[[#This Row],[Date]],'Report_Okun''s_Law'!$A$4:$D$308,4,FALSE)</f>
        <v>2.610526051017533</v>
      </c>
    </row>
    <row r="244" spans="1:3" x14ac:dyDescent="0.2">
      <c r="A244" t="s">
        <v>191</v>
      </c>
      <c r="B244">
        <f>+VLOOKUP(Table_Okun_Law_Difference[[#This Row],[Date]],'Report_Okun''s_Law'!$A$4:$E$308,5,FALSE)</f>
        <v>-9.9999999999999645E-2</v>
      </c>
      <c r="C244">
        <f>+VLOOKUP(Table_Okun_Law_Difference[[#This Row],[Date]],'Report_Okun''s_Law'!$A$4:$D$308,4,FALSE)</f>
        <v>1.7387621068667731</v>
      </c>
    </row>
    <row r="245" spans="1:3" x14ac:dyDescent="0.2">
      <c r="A245" t="s">
        <v>192</v>
      </c>
      <c r="B245">
        <f>+VLOOKUP(Table_Okun_Law_Difference[[#This Row],[Date]],'Report_Okun''s_Law'!$A$4:$E$308,5,FALSE)</f>
        <v>0</v>
      </c>
      <c r="C245">
        <f>+VLOOKUP(Table_Okun_Law_Difference[[#This Row],[Date]],'Report_Okun''s_Law'!$A$4:$D$308,4,FALSE)</f>
        <v>0.68045065001534999</v>
      </c>
    </row>
    <row r="246" spans="1:3" x14ac:dyDescent="0.2">
      <c r="A246" t="s">
        <v>193</v>
      </c>
      <c r="B246">
        <f>+VLOOKUP(Table_Okun_Law_Difference[[#This Row],[Date]],'Report_Okun''s_Law'!$A$4:$E$308,5,FALSE)</f>
        <v>-0.5</v>
      </c>
      <c r="C246">
        <f>+VLOOKUP(Table_Okun_Law_Difference[[#This Row],[Date]],'Report_Okun''s_Law'!$A$4:$D$308,4,FALSE)</f>
        <v>-2.3796578160328976</v>
      </c>
    </row>
    <row r="247" spans="1:3" x14ac:dyDescent="0.2">
      <c r="A247" t="s">
        <v>194</v>
      </c>
      <c r="B247">
        <f>+VLOOKUP(Table_Okun_Law_Difference[[#This Row],[Date]],'Report_Okun''s_Law'!$A$4:$E$308,5,FALSE)</f>
        <v>9.9999999999999645E-2</v>
      </c>
      <c r="C247">
        <f>+VLOOKUP(Table_Okun_Law_Difference[[#This Row],[Date]],'Report_Okun''s_Law'!$A$4:$D$308,4,FALSE)</f>
        <v>1.1811718733645593</v>
      </c>
    </row>
    <row r="248" spans="1:3" x14ac:dyDescent="0.2">
      <c r="A248" t="s">
        <v>195</v>
      </c>
      <c r="B248">
        <f>+VLOOKUP(Table_Okun_Law_Difference[[#This Row],[Date]],'Report_Okun''s_Law'!$A$4:$E$308,5,FALSE)</f>
        <v>-9.9999999999999645E-2</v>
      </c>
      <c r="C248">
        <f>+VLOOKUP(Table_Okun_Law_Difference[[#This Row],[Date]],'Report_Okun''s_Law'!$A$4:$D$308,4,FALSE)</f>
        <v>-1.6569190620528196</v>
      </c>
    </row>
    <row r="249" spans="1:3" x14ac:dyDescent="0.2">
      <c r="A249" t="s">
        <v>196</v>
      </c>
      <c r="B249">
        <f>+VLOOKUP(Table_Okun_Law_Difference[[#This Row],[Date]],'Report_Okun''s_Law'!$A$4:$E$308,5,FALSE)</f>
        <v>-0.40000000000000036</v>
      </c>
      <c r="C249">
        <f>+VLOOKUP(Table_Okun_Law_Difference[[#This Row],[Date]],'Report_Okun''s_Law'!$A$4:$D$308,4,FALSE)</f>
        <v>2.9898560162014265</v>
      </c>
    </row>
    <row r="250" spans="1:3" x14ac:dyDescent="0.2">
      <c r="A250" t="s">
        <v>197</v>
      </c>
      <c r="B250">
        <f>+VLOOKUP(Table_Okun_Law_Difference[[#This Row],[Date]],'Report_Okun''s_Law'!$A$4:$E$308,5,FALSE)</f>
        <v>-0.29999999999999893</v>
      </c>
      <c r="C250">
        <f>+VLOOKUP(Table_Okun_Law_Difference[[#This Row],[Date]],'Report_Okun''s_Law'!$A$4:$D$308,4,FALSE)</f>
        <v>1.7350497355214958</v>
      </c>
    </row>
    <row r="251" spans="1:3" x14ac:dyDescent="0.2">
      <c r="A251" t="s">
        <v>198</v>
      </c>
      <c r="B251">
        <f>+VLOOKUP(Table_Okun_Law_Difference[[#This Row],[Date]],'Report_Okun''s_Law'!$A$4:$E$308,5,FALSE)</f>
        <v>-0.10000000000000142</v>
      </c>
      <c r="C251">
        <f>+VLOOKUP(Table_Okun_Law_Difference[[#This Row],[Date]],'Report_Okun''s_Law'!$A$4:$D$308,4,FALSE)</f>
        <v>9.5279056145035179E-2</v>
      </c>
    </row>
    <row r="252" spans="1:3" x14ac:dyDescent="0.2">
      <c r="A252" t="s">
        <v>199</v>
      </c>
      <c r="B252">
        <f>+VLOOKUP(Table_Okun_Law_Difference[[#This Row],[Date]],'Report_Okun''s_Law'!$A$4:$E$308,5,FALSE)</f>
        <v>-0.19999999999999929</v>
      </c>
      <c r="C252">
        <f>+VLOOKUP(Table_Okun_Law_Difference[[#This Row],[Date]],'Report_Okun''s_Law'!$A$4:$D$308,4,FALSE)</f>
        <v>-1.1259798198367093</v>
      </c>
    </row>
    <row r="253" spans="1:3" x14ac:dyDescent="0.2">
      <c r="A253" t="s">
        <v>200</v>
      </c>
      <c r="B253">
        <f>+VLOOKUP(Table_Okun_Law_Difference[[#This Row],[Date]],'Report_Okun''s_Law'!$A$4:$E$308,5,FALSE)</f>
        <v>-0.20000000000000018</v>
      </c>
      <c r="C253">
        <f>+VLOOKUP(Table_Okun_Law_Difference[[#This Row],[Date]],'Report_Okun''s_Law'!$A$4:$D$308,4,FALSE)</f>
        <v>-1.2516361974652117</v>
      </c>
    </row>
    <row r="254" spans="1:3" x14ac:dyDescent="0.2">
      <c r="A254" t="s">
        <v>201</v>
      </c>
      <c r="B254">
        <f>+VLOOKUP(Table_Okun_Law_Difference[[#This Row],[Date]],'Report_Okun''s_Law'!$A$4:$E$308,5,FALSE)</f>
        <v>-9.9999999999999645E-2</v>
      </c>
      <c r="C254">
        <f>+VLOOKUP(Table_Okun_Law_Difference[[#This Row],[Date]],'Report_Okun''s_Law'!$A$4:$D$308,4,FALSE)</f>
        <v>2.2025491210184454</v>
      </c>
    </row>
    <row r="255" spans="1:3" x14ac:dyDescent="0.2">
      <c r="A255" t="s">
        <v>202</v>
      </c>
      <c r="B255">
        <f>+VLOOKUP(Table_Okun_Law_Difference[[#This Row],[Date]],'Report_Okun''s_Law'!$A$4:$E$308,5,FALSE)</f>
        <v>-0.20000000000000018</v>
      </c>
      <c r="C255">
        <f>+VLOOKUP(Table_Okun_Law_Difference[[#This Row],[Date]],'Report_Okun''s_Law'!$A$4:$D$308,4,FALSE)</f>
        <v>-0.71630247069965991</v>
      </c>
    </row>
    <row r="256" spans="1:3" x14ac:dyDescent="0.2">
      <c r="A256" t="s">
        <v>203</v>
      </c>
      <c r="B256">
        <f>+VLOOKUP(Table_Okun_Law_Difference[[#This Row],[Date]],'Report_Okun''s_Law'!$A$4:$E$308,5,FALSE)</f>
        <v>-0.29999999999999982</v>
      </c>
      <c r="C256">
        <f>+VLOOKUP(Table_Okun_Law_Difference[[#This Row],[Date]],'Report_Okun''s_Law'!$A$4:$D$308,4,FALSE)</f>
        <v>1.6711859765705519</v>
      </c>
    </row>
    <row r="257" spans="1:3" x14ac:dyDescent="0.2">
      <c r="A257" t="s">
        <v>204</v>
      </c>
      <c r="B257">
        <f>+VLOOKUP(Table_Okun_Law_Difference[[#This Row],[Date]],'Report_Okun''s_Law'!$A$4:$E$308,5,FALSE)</f>
        <v>-0.29999999999999982</v>
      </c>
      <c r="C257">
        <f>+VLOOKUP(Table_Okun_Law_Difference[[#This Row],[Date]],'Report_Okun''s_Law'!$A$4:$D$308,4,FALSE)</f>
        <v>1.6372915885838415</v>
      </c>
    </row>
    <row r="258" spans="1:3" x14ac:dyDescent="0.2">
      <c r="A258" t="s">
        <v>205</v>
      </c>
      <c r="B258">
        <f>+VLOOKUP(Table_Okun_Law_Difference[[#This Row],[Date]],'Report_Okun''s_Law'!$A$4:$E$308,5,FALSE)</f>
        <v>-0.20000000000000018</v>
      </c>
      <c r="C258">
        <f>+VLOOKUP(Table_Okun_Law_Difference[[#This Row],[Date]],'Report_Okun''s_Law'!$A$4:$D$308,4,FALSE)</f>
        <v>-3.2977621747596984</v>
      </c>
    </row>
    <row r="259" spans="1:3" x14ac:dyDescent="0.2">
      <c r="A259" t="s">
        <v>206</v>
      </c>
      <c r="B259">
        <f>+VLOOKUP(Table_Okun_Law_Difference[[#This Row],[Date]],'Report_Okun''s_Law'!$A$4:$E$308,5,FALSE)</f>
        <v>-0.5</v>
      </c>
      <c r="C259">
        <f>+VLOOKUP(Table_Okun_Law_Difference[[#This Row],[Date]],'Report_Okun''s_Law'!$A$4:$D$308,4,FALSE)</f>
        <v>3.3825582285884677</v>
      </c>
    </row>
    <row r="260" spans="1:3" x14ac:dyDescent="0.2">
      <c r="A260" t="s">
        <v>207</v>
      </c>
      <c r="B260">
        <f>+VLOOKUP(Table_Okun_Law_Difference[[#This Row],[Date]],'Report_Okun''s_Law'!$A$4:$E$308,5,FALSE)</f>
        <v>-0.10000000000000053</v>
      </c>
      <c r="C260">
        <f>+VLOOKUP(Table_Okun_Law_Difference[[#This Row],[Date]],'Report_Okun''s_Law'!$A$4:$D$308,4,FALSE)</f>
        <v>3.0408876504706317</v>
      </c>
    </row>
    <row r="261" spans="1:3" x14ac:dyDescent="0.2">
      <c r="A261" t="s">
        <v>208</v>
      </c>
      <c r="B261">
        <f>+VLOOKUP(Table_Okun_Law_Difference[[#This Row],[Date]],'Report_Okun''s_Law'!$A$4:$E$308,5,FALSE)</f>
        <v>-0.39999999999999947</v>
      </c>
      <c r="C261">
        <f>+VLOOKUP(Table_Okun_Law_Difference[[#This Row],[Date]],'Report_Okun''s_Law'!$A$4:$D$308,4,FALSE)</f>
        <v>1.030069939380418E-2</v>
      </c>
    </row>
    <row r="262" spans="1:3" x14ac:dyDescent="0.2">
      <c r="A262" t="s">
        <v>209</v>
      </c>
      <c r="B262">
        <f>+VLOOKUP(Table_Okun_Law_Difference[[#This Row],[Date]],'Report_Okun''s_Law'!$A$4:$E$308,5,FALSE)</f>
        <v>-0.20000000000000018</v>
      </c>
      <c r="C262">
        <f>+VLOOKUP(Table_Okun_Law_Difference[[#This Row],[Date]],'Report_Okun''s_Law'!$A$4:$D$308,4,FALSE)</f>
        <v>1.5798631038124147</v>
      </c>
    </row>
    <row r="263" spans="1:3" x14ac:dyDescent="0.2">
      <c r="A263" t="s">
        <v>210</v>
      </c>
      <c r="B263">
        <f>+VLOOKUP(Table_Okun_Law_Difference[[#This Row],[Date]],'Report_Okun''s_Law'!$A$4:$E$308,5,FALSE)</f>
        <v>-9.9999999999999645E-2</v>
      </c>
      <c r="C263">
        <f>+VLOOKUP(Table_Okun_Law_Difference[[#This Row],[Date]],'Report_Okun''s_Law'!$A$4:$D$308,4,FALSE)</f>
        <v>0.46141815896217686</v>
      </c>
    </row>
    <row r="264" spans="1:3" x14ac:dyDescent="0.2">
      <c r="A264" t="s">
        <v>211</v>
      </c>
      <c r="B264">
        <f>+VLOOKUP(Table_Okun_Law_Difference[[#This Row],[Date]],'Report_Okun''s_Law'!$A$4:$E$308,5,FALSE)</f>
        <v>-0.30000000000000071</v>
      </c>
      <c r="C264">
        <f>+VLOOKUP(Table_Okun_Law_Difference[[#This Row],[Date]],'Report_Okun''s_Law'!$A$4:$D$308,4,FALSE)</f>
        <v>-0.44790540285868508</v>
      </c>
    </row>
    <row r="265" spans="1:3" x14ac:dyDescent="0.2">
      <c r="A265" t="s">
        <v>212</v>
      </c>
      <c r="B265">
        <f>+VLOOKUP(Table_Okun_Law_Difference[[#This Row],[Date]],'Report_Okun''s_Law'!$A$4:$E$308,5,FALSE)</f>
        <v>-9.9999999999999645E-2</v>
      </c>
      <c r="C265">
        <f>+VLOOKUP(Table_Okun_Law_Difference[[#This Row],[Date]],'Report_Okun''s_Law'!$A$4:$D$308,4,FALSE)</f>
        <v>-1.3596783612596426</v>
      </c>
    </row>
    <row r="266" spans="1:3" x14ac:dyDescent="0.2">
      <c r="A266" t="s">
        <v>213</v>
      </c>
      <c r="B266">
        <f>+VLOOKUP(Table_Okun_Law_Difference[[#This Row],[Date]],'Report_Okun''s_Law'!$A$4:$E$308,5,FALSE)</f>
        <v>-9.9999999999999645E-2</v>
      </c>
      <c r="C266">
        <f>+VLOOKUP(Table_Okun_Law_Difference[[#This Row],[Date]],'Report_Okun''s_Law'!$A$4:$D$308,4,FALSE)</f>
        <v>0.22936484581247196</v>
      </c>
    </row>
    <row r="267" spans="1:3" x14ac:dyDescent="0.2">
      <c r="A267" t="s">
        <v>214</v>
      </c>
      <c r="B267">
        <f>+VLOOKUP(Table_Okun_Law_Difference[[#This Row],[Date]],'Report_Okun''s_Law'!$A$4:$E$308,5,FALSE)</f>
        <v>0</v>
      </c>
      <c r="C267">
        <f>+VLOOKUP(Table_Okun_Law_Difference[[#This Row],[Date]],'Report_Okun''s_Law'!$A$4:$D$308,4,FALSE)</f>
        <v>-0.76277408519828227</v>
      </c>
    </row>
    <row r="268" spans="1:3" x14ac:dyDescent="0.2">
      <c r="A268" t="s">
        <v>215</v>
      </c>
      <c r="B268">
        <f>+VLOOKUP(Table_Okun_Law_Difference[[#This Row],[Date]],'Report_Okun''s_Law'!$A$4:$E$308,5,FALSE)</f>
        <v>0</v>
      </c>
      <c r="C268">
        <f>+VLOOKUP(Table_Okun_Law_Difference[[#This Row],[Date]],'Report_Okun''s_Law'!$A$4:$D$308,4,FALSE)</f>
        <v>0.85956190692749468</v>
      </c>
    </row>
    <row r="269" spans="1:3" x14ac:dyDescent="0.2">
      <c r="A269" t="s">
        <v>216</v>
      </c>
      <c r="B269">
        <f>+VLOOKUP(Table_Okun_Law_Difference[[#This Row],[Date]],'Report_Okun''s_Law'!$A$4:$E$308,5,FALSE)</f>
        <v>-0.10000000000000053</v>
      </c>
      <c r="C269">
        <f>+VLOOKUP(Table_Okun_Law_Difference[[#This Row],[Date]],'Report_Okun''s_Law'!$A$4:$D$308,4,FALSE)</f>
        <v>0.18015286029186939</v>
      </c>
    </row>
    <row r="270" spans="1:3" x14ac:dyDescent="0.2">
      <c r="A270" t="s">
        <v>217</v>
      </c>
      <c r="B270">
        <f>+VLOOKUP(Table_Okun_Law_Difference[[#This Row],[Date]],'Report_Okun''s_Law'!$A$4:$E$308,5,FALSE)</f>
        <v>-0.20000000000000018</v>
      </c>
      <c r="C270">
        <f>+VLOOKUP(Table_Okun_Law_Difference[[#This Row],[Date]],'Report_Okun''s_Law'!$A$4:$D$308,4,FALSE)</f>
        <v>-1.0563808675325248E-2</v>
      </c>
    </row>
    <row r="271" spans="1:3" x14ac:dyDescent="0.2">
      <c r="A271" t="s">
        <v>218</v>
      </c>
      <c r="B271">
        <f>+VLOOKUP(Table_Okun_Law_Difference[[#This Row],[Date]],'Report_Okun''s_Law'!$A$4:$E$308,5,FALSE)</f>
        <v>-0.19999999999999929</v>
      </c>
      <c r="C271">
        <f>+VLOOKUP(Table_Okun_Law_Difference[[#This Row],[Date]],'Report_Okun''s_Law'!$A$4:$D$308,4,FALSE)</f>
        <v>0.29947678597871175</v>
      </c>
    </row>
    <row r="272" spans="1:3" x14ac:dyDescent="0.2">
      <c r="A272" t="s">
        <v>219</v>
      </c>
      <c r="B272">
        <f>+VLOOKUP(Table_Okun_Law_Difference[[#This Row],[Date]],'Report_Okun''s_Law'!$A$4:$E$308,5,FALSE)</f>
        <v>-0.10000000000000053</v>
      </c>
      <c r="C272">
        <f>+VLOOKUP(Table_Okun_Law_Difference[[#This Row],[Date]],'Report_Okun''s_Law'!$A$4:$D$308,4,FALSE)</f>
        <v>1.1949542611638915</v>
      </c>
    </row>
    <row r="273" spans="1:3" x14ac:dyDescent="0.2">
      <c r="A273" t="s">
        <v>220</v>
      </c>
      <c r="B273">
        <f>+VLOOKUP(Table_Okun_Law_Difference[[#This Row],[Date]],'Report_Okun''s_Law'!$A$4:$E$308,5,FALSE)</f>
        <v>-9.9999999999999645E-2</v>
      </c>
      <c r="C273">
        <f>+VLOOKUP(Table_Okun_Law_Difference[[#This Row],[Date]],'Report_Okun''s_Law'!$A$4:$D$308,4,FALSE)</f>
        <v>2.5850188699572962</v>
      </c>
    </row>
    <row r="274" spans="1:3" x14ac:dyDescent="0.2">
      <c r="A274" t="s">
        <v>221</v>
      </c>
      <c r="B274">
        <f>+VLOOKUP(Table_Okun_Law_Difference[[#This Row],[Date]],'Report_Okun''s_Law'!$A$4:$E$308,5,FALSE)</f>
        <v>-0.20000000000000018</v>
      </c>
      <c r="C274">
        <f>+VLOOKUP(Table_Okun_Law_Difference[[#This Row],[Date]],'Report_Okun''s_Law'!$A$4:$D$308,4,FALSE)</f>
        <v>1.2612301661312966</v>
      </c>
    </row>
    <row r="275" spans="1:3" x14ac:dyDescent="0.2">
      <c r="A275" t="s">
        <v>222</v>
      </c>
      <c r="B275">
        <f>+VLOOKUP(Table_Okun_Law_Difference[[#This Row],[Date]],'Report_Okun''s_Law'!$A$4:$E$308,5,FALSE)</f>
        <v>-0.10000000000000009</v>
      </c>
      <c r="C275">
        <f>+VLOOKUP(Table_Okun_Law_Difference[[#This Row],[Date]],'Report_Okun''s_Law'!$A$4:$D$308,4,FALSE)</f>
        <v>3.2178102474853976E-2</v>
      </c>
    </row>
    <row r="276" spans="1:3" x14ac:dyDescent="0.2">
      <c r="A276" t="s">
        <v>223</v>
      </c>
      <c r="B276">
        <f>+VLOOKUP(Table_Okun_Law_Difference[[#This Row],[Date]],'Report_Okun''s_Law'!$A$4:$E$308,5,FALSE)</f>
        <v>-0.10000000000000009</v>
      </c>
      <c r="C276">
        <f>+VLOOKUP(Table_Okun_Law_Difference[[#This Row],[Date]],'Report_Okun''s_Law'!$A$4:$D$308,4,FALSE)</f>
        <v>0.4245676860430958</v>
      </c>
    </row>
    <row r="277" spans="1:3" x14ac:dyDescent="0.2">
      <c r="A277" t="s">
        <v>224</v>
      </c>
      <c r="B277">
        <f>+VLOOKUP(Table_Okun_Law_Difference[[#This Row],[Date]],'Report_Okun''s_Law'!$A$4:$E$308,5,FALSE)</f>
        <v>0</v>
      </c>
      <c r="C277">
        <f>+VLOOKUP(Table_Okun_Law_Difference[[#This Row],[Date]],'Report_Okun''s_Law'!$A$4:$D$308,4,FALSE)</f>
        <v>-1.4989616459619719</v>
      </c>
    </row>
    <row r="278" spans="1:3" x14ac:dyDescent="0.2">
      <c r="A278" t="s">
        <v>225</v>
      </c>
      <c r="B278">
        <f>+VLOOKUP(Table_Okun_Law_Difference[[#This Row],[Date]],'Report_Okun''s_Law'!$A$4:$E$308,5,FALSE)</f>
        <v>0.10000000000000009</v>
      </c>
      <c r="C278">
        <f>+VLOOKUP(Table_Okun_Law_Difference[[#This Row],[Date]],'Report_Okun''s_Law'!$A$4:$D$308,4,FALSE)</f>
        <v>0.36572279114447159</v>
      </c>
    </row>
    <row r="279" spans="1:3" x14ac:dyDescent="0.2">
      <c r="A279" t="s">
        <v>226</v>
      </c>
      <c r="B279">
        <f>+VLOOKUP(Table_Okun_Law_Difference[[#This Row],[Date]],'Report_Okun''s_Law'!$A$4:$E$308,5,FALSE)</f>
        <v>-0.29999999999999982</v>
      </c>
      <c r="C279">
        <f>+VLOOKUP(Table_Okun_Law_Difference[[#This Row],[Date]],'Report_Okun''s_Law'!$A$4:$D$308,4,FALSE)</f>
        <v>1.2671531987528319</v>
      </c>
    </row>
    <row r="280" spans="1:3" x14ac:dyDescent="0.2">
      <c r="A280" t="s">
        <v>227</v>
      </c>
      <c r="B280">
        <f>+VLOOKUP(Table_Okun_Law_Difference[[#This Row],[Date]],'Report_Okun''s_Law'!$A$4:$E$308,5,FALSE)</f>
        <v>0</v>
      </c>
      <c r="C280">
        <f>+VLOOKUP(Table_Okun_Law_Difference[[#This Row],[Date]],'Report_Okun''s_Law'!$A$4:$D$308,4,FALSE)</f>
        <v>2.6776347410959644</v>
      </c>
    </row>
    <row r="281" spans="1:3" x14ac:dyDescent="0.2">
      <c r="A281" t="s">
        <v>228</v>
      </c>
      <c r="B281">
        <f>+VLOOKUP(Table_Okun_Law_Difference[[#This Row],[Date]],'Report_Okun''s_Law'!$A$4:$E$308,5,FALSE)</f>
        <v>0</v>
      </c>
      <c r="C281">
        <f>+VLOOKUP(Table_Okun_Law_Difference[[#This Row],[Date]],'Report_Okun''s_Law'!$A$4:$D$308,4,FALSE)</f>
        <v>0.74443628687641272</v>
      </c>
    </row>
    <row r="282" spans="1:3" x14ac:dyDescent="0.2">
      <c r="A282" t="s">
        <v>229</v>
      </c>
      <c r="B282">
        <f>+VLOOKUP(Table_Okun_Law_Difference[[#This Row],[Date]],'Report_Okun''s_Law'!$A$4:$E$308,5,FALSE)</f>
        <v>0.19999999999999973</v>
      </c>
      <c r="C282">
        <f>+VLOOKUP(Table_Okun_Law_Difference[[#This Row],[Date]],'Report_Okun''s_Law'!$A$4:$D$308,4,FALSE)</f>
        <v>-7.2043798167392215</v>
      </c>
    </row>
    <row r="283" spans="1:3" x14ac:dyDescent="0.2">
      <c r="A283" t="s">
        <v>230</v>
      </c>
      <c r="B283">
        <f>+VLOOKUP(Table_Okun_Law_Difference[[#This Row],[Date]],'Report_Okun''s_Law'!$A$4:$E$308,5,FALSE)</f>
        <v>9.1999999999999993</v>
      </c>
      <c r="C283">
        <f>+VLOOKUP(Table_Okun_Law_Difference[[#This Row],[Date]],'Report_Okun''s_Law'!$A$4:$D$308,4,FALSE)</f>
        <v>-29.933906003702912</v>
      </c>
    </row>
    <row r="284" spans="1:3" x14ac:dyDescent="0.2">
      <c r="A284" t="s">
        <v>231</v>
      </c>
      <c r="B284">
        <f>+VLOOKUP(Table_Okun_Law_Difference[[#This Row],[Date]],'Report_Okun''s_Law'!$A$4:$E$308,5,FALSE)</f>
        <v>-4.1999999999999993</v>
      </c>
      <c r="C284">
        <f>+VLOOKUP(Table_Okun_Law_Difference[[#This Row],[Date]],'Report_Okun''s_Law'!$A$4:$D$308,4,FALSE)</f>
        <v>33.077802809683043</v>
      </c>
    </row>
    <row r="285" spans="1:3" x14ac:dyDescent="0.2">
      <c r="A285" t="s">
        <v>232</v>
      </c>
      <c r="B285">
        <f>+VLOOKUP(Table_Okun_Law_Difference[[#This Row],[Date]],'Report_Okun''s_Law'!$A$4:$E$308,5,FALSE)</f>
        <v>-2.0000000000000009</v>
      </c>
      <c r="C285">
        <f>+VLOOKUP(Table_Okun_Law_Difference[[#This Row],[Date]],'Report_Okun''s_Law'!$A$4:$D$308,4,FALSE)</f>
        <v>2.7591572654628482</v>
      </c>
    </row>
    <row r="286" spans="1:3" x14ac:dyDescent="0.2">
      <c r="A286" t="s">
        <v>233</v>
      </c>
      <c r="B286">
        <f>+VLOOKUP(Table_Okun_Law_Difference[[#This Row],[Date]],'Report_Okun''s_Law'!$A$4:$E$308,5,FALSE)</f>
        <v>-0.59999999999999964</v>
      </c>
      <c r="C286">
        <f>+VLOOKUP(Table_Okun_Law_Difference[[#This Row],[Date]],'Report_Okun''s_Law'!$A$4:$D$308,4,FALSE)</f>
        <v>3.7875003665515612</v>
      </c>
    </row>
    <row r="287" spans="1:3" x14ac:dyDescent="0.2">
      <c r="A287" t="s">
        <v>234</v>
      </c>
      <c r="B287">
        <f>+VLOOKUP(Table_Okun_Law_Difference[[#This Row],[Date]],'Report_Okun''s_Law'!$A$4:$E$308,5,FALSE)</f>
        <v>-0.29999999999999982</v>
      </c>
      <c r="C287">
        <f>+VLOOKUP(Table_Okun_Law_Difference[[#This Row],[Date]],'Report_Okun''s_Law'!$A$4:$D$308,4,FALSE)</f>
        <v>4.997579135530466</v>
      </c>
    </row>
    <row r="288" spans="1:3" x14ac:dyDescent="0.2">
      <c r="A288" t="s">
        <v>235</v>
      </c>
      <c r="B288">
        <f>+VLOOKUP(Table_Okun_Law_Difference[[#This Row],[Date]],'Report_Okun''s_Law'!$A$4:$E$308,5,FALSE)</f>
        <v>-0.80000000000000071</v>
      </c>
      <c r="C288">
        <f>+VLOOKUP(Table_Okun_Law_Difference[[#This Row],[Date]],'Report_Okun''s_Law'!$A$4:$D$308,4,FALSE)</f>
        <v>1.162913124123385</v>
      </c>
    </row>
    <row r="289" spans="1:3" x14ac:dyDescent="0.2">
      <c r="A289" t="s">
        <v>236</v>
      </c>
      <c r="B289">
        <f>+VLOOKUP(Table_Okun_Law_Difference[[#This Row],[Date]],'Report_Okun''s_Law'!$A$4:$E$308,5,FALSE)</f>
        <v>-0.89999999999999947</v>
      </c>
      <c r="C289">
        <f>+VLOOKUP(Table_Okun_Law_Difference[[#This Row],[Date]],'Report_Okun''s_Law'!$A$4:$D$308,4,FALSE)</f>
        <v>4.7662157652500641</v>
      </c>
    </row>
    <row r="290" spans="1:3" x14ac:dyDescent="0.2">
      <c r="A290" t="s">
        <v>237</v>
      </c>
      <c r="B290">
        <f>+VLOOKUP(Table_Okun_Law_Difference[[#This Row],[Date]],'Report_Okun''s_Law'!$A$4:$E$308,5,FALSE)</f>
        <v>-0.30000000000000027</v>
      </c>
      <c r="C290">
        <f>+VLOOKUP(Table_Okun_Law_Difference[[#This Row],[Date]],'Report_Okun''s_Law'!$A$4:$D$308,4,FALSE)</f>
        <v>-3.3343927694418731</v>
      </c>
    </row>
    <row r="291" spans="1:3" x14ac:dyDescent="0.2">
      <c r="A291" t="s">
        <v>238</v>
      </c>
      <c r="B291">
        <f>+VLOOKUP(Table_Okun_Law_Difference[[#This Row],[Date]],'Report_Okun''s_Law'!$A$4:$E$308,5,FALSE)</f>
        <v>-0.29999999999999982</v>
      </c>
      <c r="C291">
        <f>+VLOOKUP(Table_Okun_Law_Difference[[#This Row],[Date]],'Report_Okun''s_Law'!$A$4:$D$308,4,FALSE)</f>
        <v>-1.8250575221534731</v>
      </c>
    </row>
    <row r="292" spans="1:3" x14ac:dyDescent="0.2">
      <c r="A292" t="s">
        <v>239</v>
      </c>
      <c r="B292">
        <f>+VLOOKUP(Table_Okun_Law_Difference[[#This Row],[Date]],'Report_Okun''s_Law'!$A$4:$E$308,5,FALSE)</f>
        <v>-0.10000000000000009</v>
      </c>
      <c r="C292">
        <f>+VLOOKUP(Table_Okun_Law_Difference[[#This Row],[Date]],'Report_Okun''s_Law'!$A$4:$D$308,4,FALSE)</f>
        <v>0.38716879120384862</v>
      </c>
    </row>
    <row r="293" spans="1:3" x14ac:dyDescent="0.2">
      <c r="A293" t="s">
        <v>240</v>
      </c>
      <c r="B293">
        <f>+VLOOKUP(Table_Okun_Law_Difference[[#This Row],[Date]],'Report_Okun''s_Law'!$A$4:$E$308,5,FALSE)</f>
        <v>0.10000000000000009</v>
      </c>
      <c r="C293">
        <f>+VLOOKUP(Table_Okun_Law_Difference[[#This Row],[Date]],'Report_Okun''s_Law'!$A$4:$D$308,4,FALSE)</f>
        <v>0.22186241241870253</v>
      </c>
    </row>
    <row r="294" spans="1:3" x14ac:dyDescent="0.2">
      <c r="A294" t="s">
        <v>241</v>
      </c>
      <c r="B294">
        <f>+VLOOKUP(Table_Okun_Law_Difference[[#This Row],[Date]],'Report_Okun''s_Law'!$A$4:$E$308,5,FALSE)</f>
        <v>-0.10000000000000009</v>
      </c>
      <c r="C294">
        <f>+VLOOKUP(Table_Okun_Law_Difference[[#This Row],[Date]],'Report_Okun''s_Law'!$A$4:$D$308,4,FALSE)</f>
        <v>0.25369950776289185</v>
      </c>
    </row>
    <row r="295" spans="1:3" x14ac:dyDescent="0.2">
      <c r="A295" t="s">
        <v>242</v>
      </c>
      <c r="B295">
        <f>+VLOOKUP(Table_Okun_Law_Difference[[#This Row],[Date]],'Report_Okun''s_Law'!$A$4:$E$308,5,FALSE)</f>
        <v>0</v>
      </c>
      <c r="C295">
        <f>+VLOOKUP(Table_Okun_Law_Difference[[#This Row],[Date]],'Report_Okun''s_Law'!$A$4:$D$308,4,FALSE)</f>
        <v>-0.19692527530860371</v>
      </c>
    </row>
    <row r="296" spans="1:3" x14ac:dyDescent="0.2">
      <c r="A296" t="s">
        <v>243</v>
      </c>
      <c r="B296">
        <f>+VLOOKUP(Table_Okun_Law_Difference[[#This Row],[Date]],'Report_Okun''s_Law'!$A$4:$E$308,5,FALSE)</f>
        <v>0.10000000000000009</v>
      </c>
      <c r="C296">
        <f>+VLOOKUP(Table_Okun_Law_Difference[[#This Row],[Date]],'Report_Okun''s_Law'!$A$4:$D$308,4,FALSE)</f>
        <v>1.9971167366156966</v>
      </c>
    </row>
    <row r="297" spans="1:3" x14ac:dyDescent="0.2">
      <c r="A297" t="s">
        <v>244</v>
      </c>
      <c r="B297">
        <f>+VLOOKUP(Table_Okun_Law_Difference[[#This Row],[Date]],'Report_Okun''s_Law'!$A$4:$E$308,5,FALSE)</f>
        <v>0.19999999999999973</v>
      </c>
      <c r="C297">
        <f>+VLOOKUP(Table_Okun_Law_Difference[[#This Row],[Date]],'Report_Okun''s_Law'!$A$4:$D$308,4,FALSE)</f>
        <v>0.69927006311214202</v>
      </c>
    </row>
    <row r="298" spans="1:3" x14ac:dyDescent="0.2">
      <c r="A298" t="s">
        <v>245</v>
      </c>
      <c r="B298">
        <f>+VLOOKUP(Table_Okun_Law_Difference[[#This Row],[Date]],'Report_Okun''s_Law'!$A$4:$E$308,5,FALSE)</f>
        <v>0</v>
      </c>
      <c r="C298">
        <f>+VLOOKUP(Table_Okun_Law_Difference[[#This Row],[Date]],'Report_Okun''s_Law'!$A$4:$D$308,4,FALSE)</f>
        <v>-1.8862761871333296</v>
      </c>
    </row>
    <row r="299" spans="1:3" x14ac:dyDescent="0.2">
      <c r="A299" t="s">
        <v>246</v>
      </c>
      <c r="B299">
        <f>+VLOOKUP(Table_Okun_Law_Difference[[#This Row],[Date]],'Report_Okun''s_Law'!$A$4:$E$308,5,FALSE)</f>
        <v>0.20000000000000018</v>
      </c>
      <c r="C299">
        <f>+VLOOKUP(Table_Okun_Law_Difference[[#This Row],[Date]],'Report_Okun''s_Law'!$A$4:$D$308,4,FALSE)</f>
        <v>0.94416817930151575</v>
      </c>
    </row>
    <row r="300" spans="1:3" x14ac:dyDescent="0.2">
      <c r="A300" t="s">
        <v>247</v>
      </c>
      <c r="B300">
        <f>+VLOOKUP(Table_Okun_Law_Difference[[#This Row],[Date]],'Report_Okun''s_Law'!$A$4:$E$308,5,FALSE)</f>
        <v>0.20000000000000018</v>
      </c>
      <c r="C300">
        <f>+VLOOKUP(Table_Okun_Law_Difference[[#This Row],[Date]],'Report_Okun''s_Law'!$A$4:$D$308,4,FALSE)</f>
        <v>0.70117839952340244</v>
      </c>
    </row>
    <row r="301" spans="1:3" x14ac:dyDescent="0.2">
      <c r="A301" t="s">
        <v>248</v>
      </c>
      <c r="B301">
        <f>+VLOOKUP(Table_Okun_Law_Difference[[#This Row],[Date]],'Report_Okun''s_Law'!$A$4:$E$308,5,FALSE)</f>
        <v>-0.10000000000000053</v>
      </c>
      <c r="C301">
        <f>+VLOOKUP(Table_Okun_Law_Difference[[#This Row],[Date]],'Report_Okun''s_Law'!$A$4:$D$308,4,FALSE)</f>
        <v>-0.62534124188721352</v>
      </c>
    </row>
    <row r="302" spans="1:3" x14ac:dyDescent="0.2">
      <c r="A302" t="s">
        <v>249</v>
      </c>
      <c r="B302">
        <f>+VLOOKUP(Table_Okun_Law_Difference[[#This Row],[Date]],'Report_Okun''s_Law'!$A$4:$E$308,5,FALSE)</f>
        <v>0</v>
      </c>
      <c r="C302">
        <f>+VLOOKUP(Table_Okun_Law_Difference[[#This Row],[Date]],'Report_Okun''s_Law'!$A$4:$D$308,4,FALSE)</f>
        <v>-3.0826948160404206</v>
      </c>
    </row>
    <row r="303" spans="1:3" x14ac:dyDescent="0.2">
      <c r="A303" t="s">
        <v>250</v>
      </c>
      <c r="B303">
        <f>+VLOOKUP(Table_Okun_Law_Difference[[#This Row],[Date]],'Report_Okun''s_Law'!$A$4:$E$308,5,FALSE)</f>
        <v>0.10000000000000053</v>
      </c>
      <c r="C303">
        <f>+VLOOKUP(Table_Okun_Law_Difference[[#This Row],[Date]],'Report_Okun''s_Law'!$A$4:$D$308,4,FALSE)</f>
        <v>1.4935207688957695</v>
      </c>
    </row>
    <row r="304" spans="1:3" x14ac:dyDescent="0.2">
      <c r="A304" t="s">
        <v>251</v>
      </c>
      <c r="B304">
        <f>+VLOOKUP(Table_Okun_Law_Difference[[#This Row],[Date]],'Report_Okun''s_Law'!$A$4:$E$308,5,FALSE)</f>
        <v>9.9999999999999645E-2</v>
      </c>
      <c r="C304">
        <f>+VLOOKUP(Table_Okun_Law_Difference[[#This Row],[Date]],'Report_Okun''s_Law'!$A$4:$D$308,4,FALSE)</f>
        <v>2.145205334836505</v>
      </c>
    </row>
    <row r="305" spans="1:3" x14ac:dyDescent="0.2">
      <c r="A305" t="s">
        <v>252</v>
      </c>
      <c r="B305">
        <f>+VLOOKUP(Table_Okun_Law_Difference[[#This Row],[Date]],'Report_Okun''s_Law'!$A$4:$E$308,5,FALSE)</f>
        <v>0.20000000000000018</v>
      </c>
      <c r="C305">
        <f>+VLOOKUP(Table_Okun_Law_Difference[[#This Row],[Date]],'Report_Okun''s_Law'!$A$4:$D$308,4,FALSE)</f>
        <v>-1.5324801623357038</v>
      </c>
    </row>
  </sheetData>
  <hyperlinks>
    <hyperlink ref="G2" location="'Index'!A1" display="Back to Index" xr:uid="{5144DCC2-67B4-AA4B-A365-0B42F94A12F0}"/>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7A21C-78D2-3941-8582-C978E852E816}">
  <sheetPr codeName="Sheet40">
    <tabColor rgb="FFFF0000"/>
  </sheetPr>
  <dimension ref="A2:H311"/>
  <sheetViews>
    <sheetView workbookViewId="0">
      <pane xSplit="1" ySplit="6" topLeftCell="B7" activePane="bottomRight" state="frozen"/>
      <selection pane="topRight" activeCell="B1" sqref="B1"/>
      <selection pane="bottomLeft" activeCell="A8" sqref="A8"/>
      <selection pane="bottomRight" activeCell="F2" sqref="F2"/>
    </sheetView>
  </sheetViews>
  <sheetFormatPr baseColWidth="10" defaultRowHeight="16" x14ac:dyDescent="0.2"/>
  <cols>
    <col min="1" max="1" width="8.83203125" bestFit="1" customWidth="1"/>
    <col min="2" max="2" width="45.1640625" bestFit="1" customWidth="1"/>
    <col min="3" max="3" width="62" bestFit="1" customWidth="1"/>
    <col min="4" max="4" width="20.1640625" bestFit="1" customWidth="1"/>
    <col min="5" max="5" width="22.6640625" customWidth="1"/>
    <col min="6" max="6" width="12" bestFit="1" customWidth="1"/>
    <col min="7" max="7" width="14.5" customWidth="1"/>
    <col min="8" max="8" width="12" bestFit="1" customWidth="1"/>
    <col min="9" max="16" width="82.6640625" bestFit="1" customWidth="1"/>
    <col min="17" max="17" width="10.83203125" bestFit="1" customWidth="1"/>
    <col min="18" max="18" width="66.83203125" bestFit="1" customWidth="1"/>
    <col min="19" max="19" width="85.33203125" bestFit="1" customWidth="1"/>
    <col min="20" max="20" width="31" bestFit="1" customWidth="1"/>
    <col min="21" max="21" width="33.6640625" bestFit="1" customWidth="1"/>
    <col min="22" max="22" width="29.5" bestFit="1" customWidth="1"/>
    <col min="23" max="23" width="58.6640625" bestFit="1" customWidth="1"/>
    <col min="24" max="24" width="61.33203125" bestFit="1" customWidth="1"/>
    <col min="25" max="25" width="64.1640625" bestFit="1" customWidth="1"/>
    <col min="26" max="26" width="66.83203125" bestFit="1" customWidth="1"/>
    <col min="27" max="27" width="30.1640625" bestFit="1" customWidth="1"/>
    <col min="28" max="28" width="31.5" bestFit="1" customWidth="1"/>
    <col min="29" max="29" width="12" bestFit="1" customWidth="1"/>
    <col min="30" max="30" width="34.1640625" bestFit="1" customWidth="1"/>
    <col min="31" max="31" width="51.5" bestFit="1" customWidth="1"/>
    <col min="32" max="32" width="54.1640625" bestFit="1" customWidth="1"/>
    <col min="33" max="33" width="64.1640625" bestFit="1" customWidth="1"/>
    <col min="34" max="34" width="66.83203125" bestFit="1" customWidth="1"/>
    <col min="35" max="35" width="38.33203125" bestFit="1" customWidth="1"/>
    <col min="36" max="36" width="39.83203125" bestFit="1" customWidth="1"/>
    <col min="37" max="37" width="38" bestFit="1" customWidth="1"/>
    <col min="38" max="38" width="42.5" bestFit="1" customWidth="1"/>
    <col min="39" max="39" width="27.33203125" bestFit="1" customWidth="1"/>
    <col min="40" max="40" width="9" bestFit="1" customWidth="1"/>
    <col min="41" max="41" width="30" bestFit="1" customWidth="1"/>
    <col min="42" max="42" width="23.33203125" bestFit="1" customWidth="1"/>
  </cols>
  <sheetData>
    <row r="2" spans="1:8" x14ac:dyDescent="0.2">
      <c r="H2" s="8" t="s">
        <v>152</v>
      </c>
    </row>
    <row r="3" spans="1:8" x14ac:dyDescent="0.2">
      <c r="A3" s="67" t="s">
        <v>117</v>
      </c>
      <c r="B3" s="67" t="s">
        <v>99</v>
      </c>
      <c r="C3" s="67" t="s">
        <v>56</v>
      </c>
      <c r="D3" s="67" t="s">
        <v>98</v>
      </c>
    </row>
    <row r="4" spans="1:8" x14ac:dyDescent="0.2">
      <c r="A4" s="57"/>
      <c r="B4" s="57" t="s">
        <v>14</v>
      </c>
      <c r="C4" s="57"/>
      <c r="D4" s="57"/>
    </row>
    <row r="5" spans="1:8" x14ac:dyDescent="0.2">
      <c r="A5" s="57"/>
      <c r="B5" s="57" t="s">
        <v>40</v>
      </c>
      <c r="C5" s="57" t="s">
        <v>31</v>
      </c>
      <c r="D5" s="57" t="s">
        <v>1082</v>
      </c>
    </row>
    <row r="6" spans="1:8" x14ac:dyDescent="0.2">
      <c r="A6" s="67" t="s">
        <v>92</v>
      </c>
      <c r="B6" s="57" t="s">
        <v>10</v>
      </c>
      <c r="C6" s="57" t="s">
        <v>23</v>
      </c>
      <c r="D6" s="57" t="s">
        <v>59</v>
      </c>
    </row>
    <row r="7" spans="1:8" x14ac:dyDescent="0.2">
      <c r="A7" s="68">
        <v>18264</v>
      </c>
      <c r="B7" s="69"/>
      <c r="C7" s="69">
        <v>-0.6</v>
      </c>
      <c r="D7" s="69">
        <v>1.1188180000000001</v>
      </c>
    </row>
    <row r="8" spans="1:8" x14ac:dyDescent="0.2">
      <c r="A8" s="68">
        <v>18354</v>
      </c>
      <c r="B8" s="69"/>
      <c r="C8" s="69">
        <v>1.9</v>
      </c>
      <c r="D8" s="69">
        <v>0.31213399999999947</v>
      </c>
    </row>
    <row r="9" spans="1:8" x14ac:dyDescent="0.2">
      <c r="A9" s="68">
        <v>18445</v>
      </c>
      <c r="B9" s="69"/>
      <c r="C9" s="69">
        <v>8.6</v>
      </c>
      <c r="D9" s="69">
        <v>-0.694604</v>
      </c>
    </row>
    <row r="10" spans="1:8" x14ac:dyDescent="0.2">
      <c r="A10" s="68">
        <v>18537</v>
      </c>
      <c r="B10" s="69"/>
      <c r="C10" s="69">
        <v>7.3</v>
      </c>
      <c r="D10" s="69">
        <v>-1.1013669999999998</v>
      </c>
    </row>
    <row r="11" spans="1:8" x14ac:dyDescent="0.2">
      <c r="A11" s="68">
        <v>18629</v>
      </c>
      <c r="B11" s="69"/>
      <c r="C11" s="69">
        <v>13.3</v>
      </c>
      <c r="D11" s="69">
        <v>-1.8081129999999996</v>
      </c>
    </row>
    <row r="12" spans="1:8" x14ac:dyDescent="0.2">
      <c r="A12" s="68">
        <v>18719</v>
      </c>
      <c r="B12" s="69"/>
      <c r="C12" s="69">
        <v>3.2</v>
      </c>
      <c r="D12" s="69">
        <v>-2.2147890000000001</v>
      </c>
    </row>
    <row r="13" spans="1:8" x14ac:dyDescent="0.2">
      <c r="A13" s="68">
        <v>18810</v>
      </c>
      <c r="B13" s="69"/>
      <c r="C13" s="69">
        <v>0.5</v>
      </c>
      <c r="D13" s="69">
        <v>-2.12133340835571</v>
      </c>
    </row>
    <row r="14" spans="1:8" x14ac:dyDescent="0.2">
      <c r="A14" s="68">
        <v>18902</v>
      </c>
      <c r="B14" s="69"/>
      <c r="C14" s="69">
        <v>5.4</v>
      </c>
      <c r="D14" s="69">
        <v>-1.9276824951171805</v>
      </c>
    </row>
    <row r="15" spans="1:8" x14ac:dyDescent="0.2">
      <c r="A15" s="68">
        <v>18994</v>
      </c>
      <c r="B15" s="69"/>
      <c r="C15" s="69">
        <v>1.7</v>
      </c>
      <c r="D15" s="69">
        <v>-2.2337739999999999</v>
      </c>
    </row>
    <row r="16" spans="1:8" x14ac:dyDescent="0.2">
      <c r="A16" s="68">
        <v>19085</v>
      </c>
      <c r="B16" s="69"/>
      <c r="C16" s="69">
        <v>-0.1</v>
      </c>
      <c r="D16" s="69">
        <v>-2.3395549999999998</v>
      </c>
    </row>
    <row r="17" spans="1:4" x14ac:dyDescent="0.2">
      <c r="A17" s="68">
        <v>19176</v>
      </c>
      <c r="B17" s="69"/>
      <c r="C17" s="69">
        <v>2.6</v>
      </c>
      <c r="D17" s="69">
        <v>-2.1449854850768997</v>
      </c>
    </row>
    <row r="18" spans="1:4" x14ac:dyDescent="0.2">
      <c r="A18" s="68">
        <v>19268</v>
      </c>
      <c r="B18" s="69"/>
      <c r="C18" s="69">
        <v>0.7</v>
      </c>
      <c r="D18" s="69">
        <v>-2.5500404357910105</v>
      </c>
    </row>
    <row r="19" spans="1:4" x14ac:dyDescent="0.2">
      <c r="A19" s="68">
        <v>19360</v>
      </c>
      <c r="B19" s="69"/>
      <c r="C19" s="69">
        <v>1.5</v>
      </c>
      <c r="D19" s="69">
        <v>-2.6547130000000001</v>
      </c>
    </row>
    <row r="20" spans="1:4" x14ac:dyDescent="0.2">
      <c r="A20" s="68">
        <v>19450</v>
      </c>
      <c r="B20" s="69"/>
      <c r="C20" s="69">
        <v>0.6</v>
      </c>
      <c r="D20" s="69">
        <v>-2.7590116500854402</v>
      </c>
    </row>
    <row r="21" spans="1:4" x14ac:dyDescent="0.2">
      <c r="A21" s="68">
        <v>19541</v>
      </c>
      <c r="B21" s="69"/>
      <c r="C21" s="69">
        <v>2.2000000000000002</v>
      </c>
      <c r="D21" s="69">
        <v>-2.6629579999999997</v>
      </c>
    </row>
    <row r="22" spans="1:4" x14ac:dyDescent="0.2">
      <c r="A22" s="68">
        <v>19633</v>
      </c>
      <c r="B22" s="69"/>
      <c r="C22" s="69">
        <v>1.7</v>
      </c>
      <c r="D22" s="69">
        <v>-1.6665823936462401</v>
      </c>
    </row>
    <row r="23" spans="1:4" x14ac:dyDescent="0.2">
      <c r="A23" s="68">
        <v>19725</v>
      </c>
      <c r="B23" s="69"/>
      <c r="C23" s="69">
        <v>2</v>
      </c>
      <c r="D23" s="69">
        <v>-6.992200000000004E-2</v>
      </c>
    </row>
    <row r="24" spans="1:4" x14ac:dyDescent="0.2">
      <c r="A24" s="68">
        <v>19815</v>
      </c>
      <c r="B24" s="69"/>
      <c r="C24" s="69">
        <v>-0.5</v>
      </c>
      <c r="D24" s="69">
        <v>0.42698554992675941</v>
      </c>
    </row>
    <row r="25" spans="1:4" x14ac:dyDescent="0.2">
      <c r="A25" s="68">
        <v>19906</v>
      </c>
      <c r="B25" s="69"/>
      <c r="C25" s="69">
        <v>-1.3</v>
      </c>
      <c r="D25" s="69">
        <v>0.62409800000000004</v>
      </c>
    </row>
    <row r="26" spans="1:4" x14ac:dyDescent="0.2">
      <c r="A26" s="68">
        <v>19998</v>
      </c>
      <c r="B26" s="69"/>
      <c r="C26" s="69">
        <v>-0.4</v>
      </c>
      <c r="D26" s="69">
        <v>-7.8624000000000471E-2</v>
      </c>
    </row>
    <row r="27" spans="1:4" x14ac:dyDescent="0.2">
      <c r="A27" s="68">
        <v>20090</v>
      </c>
      <c r="B27" s="69"/>
      <c r="C27" s="69">
        <v>1.3</v>
      </c>
      <c r="D27" s="69">
        <v>-0.68121999999999971</v>
      </c>
    </row>
    <row r="28" spans="1:4" x14ac:dyDescent="0.2">
      <c r="A28" s="68">
        <v>20180</v>
      </c>
      <c r="B28" s="69"/>
      <c r="C28" s="69">
        <v>0.4</v>
      </c>
      <c r="D28" s="69">
        <v>-0.98372499999999974</v>
      </c>
    </row>
    <row r="29" spans="1:4" x14ac:dyDescent="0.2">
      <c r="A29" s="68">
        <v>20271</v>
      </c>
      <c r="B29" s="69"/>
      <c r="C29" s="69">
        <v>1.6</v>
      </c>
      <c r="D29" s="69">
        <v>-1.2861710000000004</v>
      </c>
    </row>
    <row r="30" spans="1:4" x14ac:dyDescent="0.2">
      <c r="A30" s="68">
        <v>20363</v>
      </c>
      <c r="B30" s="69"/>
      <c r="C30" s="69">
        <v>1.1000000000000001</v>
      </c>
      <c r="D30" s="69">
        <v>-1.1885859999999999</v>
      </c>
    </row>
    <row r="31" spans="1:4" x14ac:dyDescent="0.2">
      <c r="A31" s="68">
        <v>20455</v>
      </c>
      <c r="B31" s="69"/>
      <c r="C31" s="69">
        <v>1.7</v>
      </c>
      <c r="D31" s="69">
        <v>-1.3909964561462402</v>
      </c>
    </row>
    <row r="32" spans="1:4" x14ac:dyDescent="0.2">
      <c r="A32" s="68">
        <v>20546</v>
      </c>
      <c r="B32" s="69"/>
      <c r="C32" s="69">
        <v>2.7</v>
      </c>
      <c r="D32" s="69">
        <v>-1.1934300000000002</v>
      </c>
    </row>
    <row r="33" spans="1:4" x14ac:dyDescent="0.2">
      <c r="A33" s="68">
        <v>20637</v>
      </c>
      <c r="B33" s="69"/>
      <c r="C33" s="69">
        <v>4</v>
      </c>
      <c r="D33" s="69">
        <v>-1.2959170000000002</v>
      </c>
    </row>
    <row r="34" spans="1:4" x14ac:dyDescent="0.2">
      <c r="A34" s="68">
        <v>20729</v>
      </c>
      <c r="B34" s="69"/>
      <c r="C34" s="69">
        <v>2.4</v>
      </c>
      <c r="D34" s="69">
        <v>-1.2984930000000006</v>
      </c>
    </row>
    <row r="35" spans="1:4" x14ac:dyDescent="0.2">
      <c r="A35" s="68">
        <v>20821</v>
      </c>
      <c r="B35" s="69"/>
      <c r="C35" s="69">
        <v>3.7</v>
      </c>
      <c r="D35" s="69">
        <v>-1.50119838714599</v>
      </c>
    </row>
    <row r="36" spans="1:4" x14ac:dyDescent="0.2">
      <c r="A36" s="68">
        <v>20911</v>
      </c>
      <c r="B36" s="69"/>
      <c r="C36" s="69">
        <v>2.5</v>
      </c>
      <c r="D36" s="69">
        <v>-1.3040803909301699</v>
      </c>
    </row>
    <row r="37" spans="1:4" x14ac:dyDescent="0.2">
      <c r="A37" s="68">
        <v>21002</v>
      </c>
      <c r="B37" s="69"/>
      <c r="C37" s="69">
        <v>3.3</v>
      </c>
      <c r="D37" s="69">
        <v>-1.20718460083007</v>
      </c>
    </row>
    <row r="38" spans="1:4" x14ac:dyDescent="0.2">
      <c r="A38" s="68">
        <v>21094</v>
      </c>
      <c r="B38" s="69"/>
      <c r="C38" s="69">
        <v>2.1</v>
      </c>
      <c r="D38" s="69">
        <v>-0.51055799999999962</v>
      </c>
    </row>
    <row r="39" spans="1:4" x14ac:dyDescent="0.2">
      <c r="A39" s="68">
        <v>21186</v>
      </c>
      <c r="B39" s="69"/>
      <c r="C39" s="69">
        <v>5</v>
      </c>
      <c r="D39" s="69">
        <v>0.88575963973999006</v>
      </c>
    </row>
    <row r="40" spans="1:4" x14ac:dyDescent="0.2">
      <c r="A40" s="68">
        <v>21276</v>
      </c>
      <c r="B40" s="69"/>
      <c r="C40" s="69">
        <v>0.7</v>
      </c>
      <c r="D40" s="69">
        <v>1.9817340000000003</v>
      </c>
    </row>
    <row r="41" spans="1:4" x14ac:dyDescent="0.2">
      <c r="A41" s="68">
        <v>21367</v>
      </c>
      <c r="B41" s="69"/>
      <c r="C41" s="69">
        <v>0.3</v>
      </c>
      <c r="D41" s="69">
        <v>1.8773415565490801</v>
      </c>
    </row>
    <row r="42" spans="1:4" x14ac:dyDescent="0.2">
      <c r="A42" s="68">
        <v>21459</v>
      </c>
      <c r="B42" s="69"/>
      <c r="C42" s="69">
        <v>-0.2</v>
      </c>
      <c r="D42" s="69">
        <v>0.9725710000000003</v>
      </c>
    </row>
    <row r="43" spans="1:4" x14ac:dyDescent="0.2">
      <c r="A43" s="68">
        <v>21551</v>
      </c>
      <c r="B43" s="69"/>
      <c r="C43" s="69">
        <v>2.8</v>
      </c>
      <c r="D43" s="69">
        <v>0.36742334365844975</v>
      </c>
    </row>
    <row r="44" spans="1:4" x14ac:dyDescent="0.2">
      <c r="A44" s="68">
        <v>21641</v>
      </c>
      <c r="B44" s="69"/>
      <c r="C44" s="69">
        <v>1.6</v>
      </c>
      <c r="D44" s="69">
        <v>-0.33808555603027024</v>
      </c>
    </row>
    <row r="45" spans="1:4" x14ac:dyDescent="0.2">
      <c r="A45" s="68">
        <v>21732</v>
      </c>
      <c r="B45" s="69"/>
      <c r="C45" s="69">
        <v>2.4</v>
      </c>
      <c r="D45" s="69">
        <v>-0.14392700000000058</v>
      </c>
    </row>
    <row r="46" spans="1:4" x14ac:dyDescent="0.2">
      <c r="A46" s="68">
        <v>21824</v>
      </c>
      <c r="B46" s="69"/>
      <c r="C46" s="69">
        <v>2.2000000000000002</v>
      </c>
      <c r="D46" s="69">
        <v>0.1499359999999994</v>
      </c>
    </row>
    <row r="47" spans="1:4" x14ac:dyDescent="0.2">
      <c r="A47" s="68">
        <v>21916</v>
      </c>
      <c r="B47" s="69"/>
      <c r="C47" s="69">
        <v>0.5</v>
      </c>
      <c r="D47" s="69">
        <v>-0.35645236968993999</v>
      </c>
    </row>
    <row r="48" spans="1:4" x14ac:dyDescent="0.2">
      <c r="A48" s="68">
        <v>22007</v>
      </c>
      <c r="B48" s="69"/>
      <c r="C48" s="69">
        <v>2.1</v>
      </c>
      <c r="D48" s="69">
        <v>-0.26305099999999992</v>
      </c>
    </row>
    <row r="49" spans="1:4" x14ac:dyDescent="0.2">
      <c r="A49" s="68">
        <v>22098</v>
      </c>
      <c r="B49" s="69"/>
      <c r="C49" s="69">
        <v>1.5</v>
      </c>
      <c r="D49" s="69">
        <v>3.0170440673829901E-2</v>
      </c>
    </row>
    <row r="50" spans="1:4" x14ac:dyDescent="0.2">
      <c r="A50" s="68">
        <v>22190</v>
      </c>
      <c r="B50" s="69"/>
      <c r="C50" s="69">
        <v>1.8</v>
      </c>
      <c r="D50" s="69">
        <v>0.82322999999999968</v>
      </c>
    </row>
    <row r="51" spans="1:4" x14ac:dyDescent="0.2">
      <c r="A51" s="68">
        <v>22282</v>
      </c>
      <c r="B51" s="69"/>
      <c r="C51" s="69">
        <v>0.7</v>
      </c>
      <c r="D51" s="69">
        <v>1.3161249999999995</v>
      </c>
    </row>
    <row r="52" spans="1:4" x14ac:dyDescent="0.2">
      <c r="A52" s="68">
        <v>22372</v>
      </c>
      <c r="B52" s="69"/>
      <c r="C52" s="69">
        <v>0</v>
      </c>
      <c r="D52" s="69">
        <v>1.5088350000000004</v>
      </c>
    </row>
    <row r="53" spans="1:4" x14ac:dyDescent="0.2">
      <c r="A53" s="68">
        <v>22463</v>
      </c>
      <c r="B53" s="69"/>
      <c r="C53" s="69">
        <v>1.4</v>
      </c>
      <c r="D53" s="69">
        <v>1.3013246536254899</v>
      </c>
    </row>
    <row r="54" spans="1:4" x14ac:dyDescent="0.2">
      <c r="A54" s="68">
        <v>22555</v>
      </c>
      <c r="B54" s="69"/>
      <c r="C54" s="69">
        <v>0.4</v>
      </c>
      <c r="D54" s="69">
        <v>0.69354457855224982</v>
      </c>
    </row>
    <row r="55" spans="1:4" x14ac:dyDescent="0.2">
      <c r="A55" s="68">
        <v>22647</v>
      </c>
      <c r="B55" s="69"/>
      <c r="C55" s="69">
        <v>1.7</v>
      </c>
      <c r="D55" s="69">
        <v>8.5440999999999434E-2</v>
      </c>
    </row>
    <row r="56" spans="1:4" x14ac:dyDescent="0.2">
      <c r="A56" s="68">
        <v>22737</v>
      </c>
      <c r="B56" s="69"/>
      <c r="C56" s="69">
        <v>1.4</v>
      </c>
      <c r="D56" s="69">
        <v>-2.3042000000000229E-2</v>
      </c>
    </row>
    <row r="57" spans="1:4" x14ac:dyDescent="0.2">
      <c r="A57" s="68">
        <v>22828</v>
      </c>
      <c r="B57" s="69"/>
      <c r="C57" s="69">
        <v>1.1000000000000001</v>
      </c>
      <c r="D57" s="69">
        <v>6.8049526214599254E-2</v>
      </c>
    </row>
    <row r="58" spans="1:4" x14ac:dyDescent="0.2">
      <c r="A58" s="68">
        <v>22920</v>
      </c>
      <c r="B58" s="69"/>
      <c r="C58" s="69">
        <v>1.2</v>
      </c>
      <c r="D58" s="69">
        <v>-4.132400000000036E-2</v>
      </c>
    </row>
    <row r="59" spans="1:4" x14ac:dyDescent="0.2">
      <c r="A59" s="68">
        <v>23012</v>
      </c>
      <c r="B59" s="69"/>
      <c r="C59" s="69">
        <v>1.2</v>
      </c>
      <c r="D59" s="69">
        <v>0.24881200000000003</v>
      </c>
    </row>
    <row r="60" spans="1:4" x14ac:dyDescent="0.2">
      <c r="A60" s="68">
        <v>23102</v>
      </c>
      <c r="B60" s="69"/>
      <c r="C60" s="69">
        <v>0.6</v>
      </c>
      <c r="D60" s="69">
        <v>0.13844800000000035</v>
      </c>
    </row>
    <row r="61" spans="1:4" x14ac:dyDescent="0.2">
      <c r="A61" s="68">
        <v>23193</v>
      </c>
      <c r="B61" s="69"/>
      <c r="C61" s="69">
        <v>2</v>
      </c>
      <c r="D61" s="69">
        <v>-7.2410999999999781E-2</v>
      </c>
    </row>
    <row r="62" spans="1:4" x14ac:dyDescent="0.2">
      <c r="A62" s="68">
        <v>23285</v>
      </c>
      <c r="B62" s="69"/>
      <c r="C62" s="69">
        <v>1.5</v>
      </c>
      <c r="D62" s="69">
        <v>1.6252613067629262E-2</v>
      </c>
    </row>
    <row r="63" spans="1:4" x14ac:dyDescent="0.2">
      <c r="A63" s="68">
        <v>23377</v>
      </c>
      <c r="B63" s="69"/>
      <c r="C63" s="69">
        <v>1.9</v>
      </c>
      <c r="D63" s="69">
        <v>-9.5527648925780362E-2</v>
      </c>
    </row>
    <row r="64" spans="1:4" x14ac:dyDescent="0.2">
      <c r="A64" s="68">
        <v>23468</v>
      </c>
      <c r="B64" s="69"/>
      <c r="C64" s="69">
        <v>0.9</v>
      </c>
      <c r="D64" s="69">
        <v>-0.40770600000000012</v>
      </c>
    </row>
    <row r="65" spans="1:4" x14ac:dyDescent="0.2">
      <c r="A65" s="68">
        <v>23559</v>
      </c>
      <c r="B65" s="69"/>
      <c r="C65" s="69">
        <v>1.3</v>
      </c>
      <c r="D65" s="69">
        <v>-0.62022256851196023</v>
      </c>
    </row>
    <row r="66" spans="1:4" x14ac:dyDescent="0.2">
      <c r="A66" s="68">
        <v>23651</v>
      </c>
      <c r="B66" s="69"/>
      <c r="C66" s="69">
        <v>1.3</v>
      </c>
      <c r="D66" s="69">
        <v>-0.6330070000000001</v>
      </c>
    </row>
    <row r="67" spans="1:4" x14ac:dyDescent="0.2">
      <c r="A67" s="68">
        <v>23743</v>
      </c>
      <c r="B67" s="69"/>
      <c r="C67" s="69">
        <v>1.3</v>
      </c>
      <c r="D67" s="69">
        <v>-0.74597699999999989</v>
      </c>
    </row>
    <row r="68" spans="1:4" x14ac:dyDescent="0.2">
      <c r="A68" s="68">
        <v>23833</v>
      </c>
      <c r="B68" s="69"/>
      <c r="C68" s="69">
        <v>2.1</v>
      </c>
      <c r="D68" s="69">
        <v>-0.95904399999999956</v>
      </c>
    </row>
    <row r="69" spans="1:4" x14ac:dyDescent="0.2">
      <c r="A69" s="68">
        <v>23924</v>
      </c>
      <c r="B69" s="69"/>
      <c r="C69" s="69">
        <v>1.5</v>
      </c>
      <c r="D69" s="69">
        <v>-1.2721159999999996</v>
      </c>
    </row>
    <row r="70" spans="1:4" x14ac:dyDescent="0.2">
      <c r="A70" s="68">
        <v>24016</v>
      </c>
      <c r="B70" s="69"/>
      <c r="C70" s="69">
        <v>1.2</v>
      </c>
      <c r="D70" s="69">
        <v>-1.5851050000000004</v>
      </c>
    </row>
    <row r="71" spans="1:4" x14ac:dyDescent="0.2">
      <c r="A71" s="68">
        <v>24108</v>
      </c>
      <c r="B71" s="69"/>
      <c r="C71" s="69">
        <v>3.1</v>
      </c>
      <c r="D71" s="69">
        <v>-1.7979300000000005</v>
      </c>
    </row>
    <row r="72" spans="1:4" x14ac:dyDescent="0.2">
      <c r="A72" s="68">
        <v>24198</v>
      </c>
      <c r="B72" s="69"/>
      <c r="C72" s="69">
        <v>3.3</v>
      </c>
      <c r="D72" s="69">
        <v>-1.9105290000000004</v>
      </c>
    </row>
    <row r="73" spans="1:4" x14ac:dyDescent="0.2">
      <c r="A73" s="68">
        <v>24289</v>
      </c>
      <c r="B73" s="69"/>
      <c r="C73" s="69">
        <v>3.1</v>
      </c>
      <c r="D73" s="69">
        <v>-1.9228610000000002</v>
      </c>
    </row>
    <row r="74" spans="1:4" x14ac:dyDescent="0.2">
      <c r="A74" s="68">
        <v>24381</v>
      </c>
      <c r="B74" s="69"/>
      <c r="C74" s="69">
        <v>3.1</v>
      </c>
      <c r="D74" s="69">
        <v>-2.0349149999999998</v>
      </c>
    </row>
    <row r="75" spans="1:4" x14ac:dyDescent="0.2">
      <c r="A75" s="68">
        <v>24473</v>
      </c>
      <c r="B75" s="69"/>
      <c r="C75" s="69">
        <v>1.1000000000000001</v>
      </c>
      <c r="D75" s="69">
        <v>-1.9467040000000004</v>
      </c>
    </row>
    <row r="76" spans="1:4" x14ac:dyDescent="0.2">
      <c r="A76" s="68">
        <v>24563</v>
      </c>
      <c r="B76" s="69"/>
      <c r="C76" s="69">
        <v>1.9</v>
      </c>
      <c r="D76" s="69">
        <v>-1.9582700000000006</v>
      </c>
    </row>
    <row r="77" spans="1:4" x14ac:dyDescent="0.2">
      <c r="A77" s="68">
        <v>24654</v>
      </c>
      <c r="B77" s="69"/>
      <c r="C77" s="69">
        <v>3.8</v>
      </c>
      <c r="D77" s="69">
        <v>-1.9696720000000001</v>
      </c>
    </row>
    <row r="78" spans="1:4" x14ac:dyDescent="0.2">
      <c r="A78" s="68">
        <v>24746</v>
      </c>
      <c r="B78" s="69"/>
      <c r="C78" s="69">
        <v>3.5</v>
      </c>
      <c r="D78" s="69">
        <v>-1.8809840000000002</v>
      </c>
    </row>
    <row r="79" spans="1:4" x14ac:dyDescent="0.2">
      <c r="A79" s="68">
        <v>24838</v>
      </c>
      <c r="B79" s="69"/>
      <c r="C79" s="69">
        <v>4.3</v>
      </c>
      <c r="D79" s="69">
        <v>-2.0922859999999996</v>
      </c>
    </row>
    <row r="80" spans="1:4" x14ac:dyDescent="0.2">
      <c r="A80" s="68">
        <v>24929</v>
      </c>
      <c r="B80" s="69"/>
      <c r="C80" s="69">
        <v>4.2</v>
      </c>
      <c r="D80" s="69">
        <v>-2.2036584854125896</v>
      </c>
    </row>
    <row r="81" spans="1:4" x14ac:dyDescent="0.2">
      <c r="A81" s="68">
        <v>25020</v>
      </c>
      <c r="B81" s="69"/>
      <c r="C81" s="69">
        <v>4.2</v>
      </c>
      <c r="D81" s="69">
        <v>-2.3151755332946697</v>
      </c>
    </row>
    <row r="82" spans="1:4" x14ac:dyDescent="0.2">
      <c r="A82" s="68">
        <v>25112</v>
      </c>
      <c r="B82" s="69"/>
      <c r="C82" s="69">
        <v>4.5</v>
      </c>
      <c r="D82" s="69">
        <v>-2.4269050000000001</v>
      </c>
    </row>
    <row r="83" spans="1:4" x14ac:dyDescent="0.2">
      <c r="A83" s="68">
        <v>25204</v>
      </c>
      <c r="B83" s="69"/>
      <c r="C83" s="69">
        <v>3.9</v>
      </c>
      <c r="D83" s="69">
        <v>-2.438901</v>
      </c>
    </row>
    <row r="84" spans="1:4" x14ac:dyDescent="0.2">
      <c r="A84" s="68">
        <v>25294</v>
      </c>
      <c r="B84" s="69"/>
      <c r="C84" s="69">
        <v>5.2</v>
      </c>
      <c r="D84" s="69">
        <v>-2.4512096405029298</v>
      </c>
    </row>
    <row r="85" spans="1:4" x14ac:dyDescent="0.2">
      <c r="A85" s="68">
        <v>25385</v>
      </c>
      <c r="B85" s="69"/>
      <c r="C85" s="69">
        <v>5</v>
      </c>
      <c r="D85" s="69">
        <v>-2.2638640000000003</v>
      </c>
    </row>
    <row r="86" spans="1:4" x14ac:dyDescent="0.2">
      <c r="A86" s="68">
        <v>25477</v>
      </c>
      <c r="B86" s="69"/>
      <c r="C86" s="69">
        <v>4.7</v>
      </c>
      <c r="D86" s="69">
        <v>-2.276888</v>
      </c>
    </row>
    <row r="87" spans="1:4" x14ac:dyDescent="0.2">
      <c r="A87" s="68">
        <v>25569</v>
      </c>
      <c r="B87" s="69"/>
      <c r="C87" s="69">
        <v>4.7</v>
      </c>
      <c r="D87" s="69">
        <v>-1.6902983665466298</v>
      </c>
    </row>
    <row r="88" spans="1:4" x14ac:dyDescent="0.2">
      <c r="A88" s="68">
        <v>25659</v>
      </c>
      <c r="B88" s="69"/>
      <c r="C88" s="69">
        <v>4.5</v>
      </c>
      <c r="D88" s="69">
        <v>-1.1040999999999999</v>
      </c>
    </row>
    <row r="89" spans="1:4" x14ac:dyDescent="0.2">
      <c r="A89" s="68">
        <v>25750</v>
      </c>
      <c r="B89" s="69"/>
      <c r="C89" s="69">
        <v>4</v>
      </c>
      <c r="D89" s="69">
        <v>-0.71829199999999993</v>
      </c>
    </row>
    <row r="90" spans="1:4" x14ac:dyDescent="0.2">
      <c r="A90" s="68">
        <v>25842</v>
      </c>
      <c r="B90" s="69"/>
      <c r="C90" s="69">
        <v>5.3</v>
      </c>
      <c r="D90" s="69">
        <v>-0.13286100000000012</v>
      </c>
    </row>
    <row r="91" spans="1:4" x14ac:dyDescent="0.2">
      <c r="A91" s="68">
        <v>25934</v>
      </c>
      <c r="B91" s="69"/>
      <c r="C91" s="69">
        <v>3.9</v>
      </c>
      <c r="D91" s="69">
        <v>-4.7781999999999769E-2</v>
      </c>
    </row>
    <row r="92" spans="1:4" x14ac:dyDescent="0.2">
      <c r="A92" s="68">
        <v>26024</v>
      </c>
      <c r="B92" s="69"/>
      <c r="C92" s="69">
        <v>4.5999999999999996</v>
      </c>
      <c r="D92" s="69">
        <v>-6.3015999999999295E-2</v>
      </c>
    </row>
    <row r="93" spans="1:4" x14ac:dyDescent="0.2">
      <c r="A93" s="68">
        <v>26115</v>
      </c>
      <c r="B93" s="69"/>
      <c r="C93" s="69">
        <v>4</v>
      </c>
      <c r="D93" s="69">
        <v>2.1494388580330259E-2</v>
      </c>
    </row>
    <row r="94" spans="1:4" x14ac:dyDescent="0.2">
      <c r="A94" s="68">
        <v>26207</v>
      </c>
      <c r="B94" s="69"/>
      <c r="C94" s="69">
        <v>2.5</v>
      </c>
      <c r="D94" s="69">
        <v>-9.4176999999999289E-2</v>
      </c>
    </row>
    <row r="95" spans="1:4" x14ac:dyDescent="0.2">
      <c r="A95" s="68">
        <v>26299</v>
      </c>
      <c r="B95" s="69"/>
      <c r="C95" s="69">
        <v>4.3</v>
      </c>
      <c r="D95" s="69">
        <v>-0.20994000000000046</v>
      </c>
    </row>
    <row r="96" spans="1:4" x14ac:dyDescent="0.2">
      <c r="A96" s="68">
        <v>26390</v>
      </c>
      <c r="B96" s="69"/>
      <c r="C96" s="69">
        <v>2.2999999999999998</v>
      </c>
      <c r="D96" s="69">
        <v>-0.32569055557250959</v>
      </c>
    </row>
    <row r="97" spans="1:4" x14ac:dyDescent="0.2">
      <c r="A97" s="68">
        <v>26481</v>
      </c>
      <c r="B97" s="69"/>
      <c r="C97" s="69">
        <v>3.6</v>
      </c>
      <c r="D97" s="69">
        <v>-0.44131700000000063</v>
      </c>
    </row>
    <row r="98" spans="1:4" x14ac:dyDescent="0.2">
      <c r="A98" s="68">
        <v>26573</v>
      </c>
      <c r="B98" s="69"/>
      <c r="C98" s="69">
        <v>3.3</v>
      </c>
      <c r="D98" s="69">
        <v>-0.65670599999999979</v>
      </c>
    </row>
    <row r="99" spans="1:4" x14ac:dyDescent="0.2">
      <c r="A99" s="68">
        <v>26665</v>
      </c>
      <c r="B99" s="69"/>
      <c r="C99" s="69">
        <v>4.9000000000000004</v>
      </c>
      <c r="D99" s="69">
        <v>-1.1717453956604</v>
      </c>
    </row>
    <row r="100" spans="1:4" x14ac:dyDescent="0.2">
      <c r="A100" s="68">
        <v>26755</v>
      </c>
      <c r="B100" s="69"/>
      <c r="C100" s="69">
        <v>7.9</v>
      </c>
      <c r="D100" s="69">
        <v>-1.1863349999999997</v>
      </c>
    </row>
    <row r="101" spans="1:4" x14ac:dyDescent="0.2">
      <c r="A101" s="68">
        <v>26846</v>
      </c>
      <c r="B101" s="69"/>
      <c r="C101" s="69">
        <v>7.5</v>
      </c>
      <c r="D101" s="69">
        <v>-1.3003866195678704</v>
      </c>
    </row>
    <row r="102" spans="1:4" x14ac:dyDescent="0.2">
      <c r="A102" s="68">
        <v>26938</v>
      </c>
      <c r="B102" s="69"/>
      <c r="C102" s="69">
        <v>8.4</v>
      </c>
      <c r="D102" s="69">
        <v>-1.3138305664062502</v>
      </c>
    </row>
    <row r="103" spans="1:4" x14ac:dyDescent="0.2">
      <c r="A103" s="68">
        <v>27030</v>
      </c>
      <c r="B103" s="69"/>
      <c r="C103" s="69">
        <v>12.5</v>
      </c>
      <c r="D103" s="69">
        <v>-1.0266164779663001</v>
      </c>
    </row>
    <row r="104" spans="1:4" x14ac:dyDescent="0.2">
      <c r="A104" s="68">
        <v>27120</v>
      </c>
      <c r="B104" s="69"/>
      <c r="C104" s="69">
        <v>11.8</v>
      </c>
      <c r="D104" s="69">
        <v>-0.93871500000000019</v>
      </c>
    </row>
    <row r="105" spans="1:4" x14ac:dyDescent="0.2">
      <c r="A105" s="68">
        <v>27211</v>
      </c>
      <c r="B105" s="69"/>
      <c r="C105" s="69">
        <v>11.2</v>
      </c>
      <c r="D105" s="69">
        <v>-0.55011453628540075</v>
      </c>
    </row>
    <row r="106" spans="1:4" x14ac:dyDescent="0.2">
      <c r="A106" s="68">
        <v>27303</v>
      </c>
      <c r="B106" s="69"/>
      <c r="C106" s="69">
        <v>10.6</v>
      </c>
      <c r="D106" s="69">
        <v>0.43918046951293999</v>
      </c>
    </row>
    <row r="107" spans="1:4" x14ac:dyDescent="0.2">
      <c r="A107" s="68">
        <v>27395</v>
      </c>
      <c r="B107" s="69"/>
      <c r="C107" s="69">
        <v>7.7</v>
      </c>
      <c r="D107" s="69">
        <v>2.1291560000000009</v>
      </c>
    </row>
    <row r="108" spans="1:4" x14ac:dyDescent="0.2">
      <c r="A108" s="68">
        <v>27485</v>
      </c>
      <c r="B108" s="69"/>
      <c r="C108" s="69">
        <v>5</v>
      </c>
      <c r="D108" s="69">
        <v>2.7197910000000007</v>
      </c>
    </row>
    <row r="109" spans="1:4" x14ac:dyDescent="0.2">
      <c r="A109" s="68">
        <v>27576</v>
      </c>
      <c r="B109" s="69"/>
      <c r="C109" s="69">
        <v>7.7</v>
      </c>
      <c r="D109" s="69">
        <v>2.3110660000000003</v>
      </c>
    </row>
    <row r="110" spans="1:4" x14ac:dyDescent="0.2">
      <c r="A110" s="68">
        <v>27668</v>
      </c>
      <c r="B110" s="69"/>
      <c r="C110" s="69">
        <v>6.9</v>
      </c>
      <c r="D110" s="69">
        <v>2.1029675483703709</v>
      </c>
    </row>
    <row r="111" spans="1:4" x14ac:dyDescent="0.2">
      <c r="A111" s="68">
        <v>27760</v>
      </c>
      <c r="B111" s="69"/>
      <c r="C111" s="69">
        <v>4.5</v>
      </c>
      <c r="D111" s="69">
        <v>1.4954910000000003</v>
      </c>
    </row>
    <row r="112" spans="1:4" x14ac:dyDescent="0.2">
      <c r="A112" s="68">
        <v>27851</v>
      </c>
      <c r="B112" s="69"/>
      <c r="C112" s="69">
        <v>3.4</v>
      </c>
      <c r="D112" s="69">
        <v>1.3886419999999999</v>
      </c>
    </row>
    <row r="113" spans="1:4" x14ac:dyDescent="0.2">
      <c r="A113" s="68">
        <v>27942</v>
      </c>
      <c r="B113" s="69"/>
      <c r="C113" s="69">
        <v>6.2</v>
      </c>
      <c r="D113" s="69">
        <v>1.482437</v>
      </c>
    </row>
    <row r="114" spans="1:4" x14ac:dyDescent="0.2">
      <c r="A114" s="68">
        <v>28034</v>
      </c>
      <c r="B114" s="69"/>
      <c r="C114" s="69">
        <v>6.5</v>
      </c>
      <c r="D114" s="69">
        <v>1.5769009999999994</v>
      </c>
    </row>
    <row r="115" spans="1:4" x14ac:dyDescent="0.2">
      <c r="A115" s="68">
        <v>28126</v>
      </c>
      <c r="B115" s="69"/>
      <c r="C115" s="69">
        <v>7.4</v>
      </c>
      <c r="D115" s="69">
        <v>1.2720690000000001</v>
      </c>
    </row>
    <row r="116" spans="1:4" x14ac:dyDescent="0.2">
      <c r="A116" s="68">
        <v>28216</v>
      </c>
      <c r="B116" s="69"/>
      <c r="C116" s="69">
        <v>7</v>
      </c>
      <c r="D116" s="69">
        <v>0.86798343658447941</v>
      </c>
    </row>
    <row r="117" spans="1:4" x14ac:dyDescent="0.2">
      <c r="A117" s="68">
        <v>28307</v>
      </c>
      <c r="B117" s="69"/>
      <c r="C117" s="69">
        <v>6.2</v>
      </c>
      <c r="D117" s="69">
        <v>0.66469100000000036</v>
      </c>
    </row>
    <row r="118" spans="1:4" x14ac:dyDescent="0.2">
      <c r="A118" s="68">
        <v>28399</v>
      </c>
      <c r="B118" s="69"/>
      <c r="C118" s="69">
        <v>5.8</v>
      </c>
      <c r="D118" s="69">
        <v>0.46224299999999996</v>
      </c>
    </row>
    <row r="119" spans="1:4" x14ac:dyDescent="0.2">
      <c r="A119" s="68">
        <v>28491</v>
      </c>
      <c r="B119" s="69"/>
      <c r="C119" s="69">
        <v>6.7</v>
      </c>
      <c r="D119" s="69">
        <v>6.0688999999999993E-2</v>
      </c>
    </row>
    <row r="120" spans="1:4" x14ac:dyDescent="0.2">
      <c r="A120" s="68">
        <v>28581</v>
      </c>
      <c r="B120" s="69"/>
      <c r="C120" s="69">
        <v>8.5</v>
      </c>
      <c r="D120" s="69">
        <v>-0.23992699999999978</v>
      </c>
    </row>
    <row r="121" spans="1:4" x14ac:dyDescent="0.2">
      <c r="A121" s="68">
        <v>28672</v>
      </c>
      <c r="B121" s="69"/>
      <c r="C121" s="69">
        <v>7.2</v>
      </c>
      <c r="D121" s="69">
        <v>-0.23957443237303977</v>
      </c>
    </row>
    <row r="122" spans="1:4" x14ac:dyDescent="0.2">
      <c r="A122" s="68">
        <v>28764</v>
      </c>
      <c r="B122" s="69"/>
      <c r="C122" s="69">
        <v>7.8</v>
      </c>
      <c r="D122" s="69">
        <v>-0.33823451995848952</v>
      </c>
    </row>
    <row r="123" spans="1:4" x14ac:dyDescent="0.2">
      <c r="A123" s="68">
        <v>28856</v>
      </c>
      <c r="B123" s="69"/>
      <c r="C123" s="69">
        <v>7.8</v>
      </c>
      <c r="D123" s="69">
        <v>-0.33590946197508931</v>
      </c>
    </row>
    <row r="124" spans="1:4" x14ac:dyDescent="0.2">
      <c r="A124" s="68">
        <v>28946</v>
      </c>
      <c r="B124" s="69"/>
      <c r="C124" s="69">
        <v>11.4</v>
      </c>
      <c r="D124" s="69">
        <v>-0.53261700000000012</v>
      </c>
    </row>
    <row r="125" spans="1:4" x14ac:dyDescent="0.2">
      <c r="A125" s="68">
        <v>29037</v>
      </c>
      <c r="B125" s="69"/>
      <c r="C125" s="69">
        <v>10.3</v>
      </c>
      <c r="D125" s="69">
        <v>-0.32839355468749964</v>
      </c>
    </row>
    <row r="126" spans="1:4" x14ac:dyDescent="0.2">
      <c r="A126" s="68">
        <v>29129</v>
      </c>
      <c r="B126" s="69"/>
      <c r="C126" s="69">
        <v>10</v>
      </c>
      <c r="D126" s="69">
        <v>-0.22329000000000043</v>
      </c>
    </row>
    <row r="127" spans="1:4" x14ac:dyDescent="0.2">
      <c r="A127" s="68">
        <v>29221</v>
      </c>
      <c r="B127" s="69"/>
      <c r="C127" s="69">
        <v>12.6</v>
      </c>
      <c r="D127" s="69">
        <v>7.6793592789419662E-2</v>
      </c>
    </row>
    <row r="128" spans="1:4" x14ac:dyDescent="0.2">
      <c r="A128" s="68">
        <v>29312</v>
      </c>
      <c r="B128" s="69"/>
      <c r="C128" s="69">
        <v>10.199999999999999</v>
      </c>
      <c r="D128" s="69">
        <v>1.0855540793122902</v>
      </c>
    </row>
    <row r="129" spans="1:4" x14ac:dyDescent="0.2">
      <c r="A129" s="68">
        <v>29403</v>
      </c>
      <c r="B129" s="69"/>
      <c r="C129" s="69">
        <v>9.6999999999999993</v>
      </c>
      <c r="D129" s="69">
        <v>1.4943178516935305</v>
      </c>
    </row>
    <row r="130" spans="1:4" x14ac:dyDescent="0.2">
      <c r="A130" s="68">
        <v>29495</v>
      </c>
      <c r="B130" s="69"/>
      <c r="C130" s="69">
        <v>10.3</v>
      </c>
      <c r="D130" s="69">
        <v>1.2030905701702501</v>
      </c>
    </row>
    <row r="131" spans="1:4" x14ac:dyDescent="0.2">
      <c r="A131" s="68">
        <v>29587</v>
      </c>
      <c r="B131" s="69"/>
      <c r="C131" s="69">
        <v>10.8</v>
      </c>
      <c r="D131" s="69">
        <v>1.2118796548967206</v>
      </c>
    </row>
    <row r="132" spans="1:4" x14ac:dyDescent="0.2">
      <c r="A132" s="68">
        <v>29677</v>
      </c>
      <c r="B132" s="69"/>
      <c r="C132" s="69">
        <v>6.9</v>
      </c>
      <c r="D132" s="69">
        <v>1.2206938977199204</v>
      </c>
    </row>
    <row r="133" spans="1:4" x14ac:dyDescent="0.2">
      <c r="A133" s="68">
        <v>29768</v>
      </c>
      <c r="B133" s="69"/>
      <c r="C133" s="69">
        <v>6.8</v>
      </c>
      <c r="D133" s="69">
        <v>1.2295432196469607</v>
      </c>
    </row>
    <row r="134" spans="1:4" x14ac:dyDescent="0.2">
      <c r="A134" s="68">
        <v>29860</v>
      </c>
      <c r="B134" s="69"/>
      <c r="C134" s="69">
        <v>6.3</v>
      </c>
      <c r="D134" s="69">
        <v>2.0384385166679992</v>
      </c>
    </row>
    <row r="135" spans="1:4" x14ac:dyDescent="0.2">
      <c r="A135" s="68">
        <v>29952</v>
      </c>
      <c r="B135" s="69"/>
      <c r="C135" s="69">
        <v>5.2</v>
      </c>
      <c r="D135" s="69">
        <v>2.6473915575955509</v>
      </c>
    </row>
    <row r="136" spans="1:4" x14ac:dyDescent="0.2">
      <c r="A136" s="68">
        <v>30042</v>
      </c>
      <c r="B136" s="69"/>
      <c r="C136" s="69">
        <v>3.9</v>
      </c>
      <c r="D136" s="69">
        <v>3.2564149147214003</v>
      </c>
    </row>
    <row r="137" spans="1:4" x14ac:dyDescent="0.2">
      <c r="A137" s="68">
        <v>30133</v>
      </c>
      <c r="B137" s="69"/>
      <c r="C137" s="69">
        <v>6.5</v>
      </c>
      <c r="D137" s="69">
        <v>3.7655219151531805</v>
      </c>
    </row>
    <row r="138" spans="1:4" x14ac:dyDescent="0.2">
      <c r="A138" s="68">
        <v>30225</v>
      </c>
      <c r="B138" s="69"/>
      <c r="C138" s="69">
        <v>4.5</v>
      </c>
      <c r="D138" s="69">
        <v>4.5747266056390492</v>
      </c>
    </row>
    <row r="139" spans="1:4" x14ac:dyDescent="0.2">
      <c r="A139" s="68">
        <v>30317</v>
      </c>
      <c r="B139" s="69"/>
      <c r="C139" s="69">
        <v>3.3</v>
      </c>
      <c r="D139" s="69">
        <v>4.284043726817</v>
      </c>
    </row>
    <row r="140" spans="1:4" x14ac:dyDescent="0.2">
      <c r="A140" s="68">
        <v>30407</v>
      </c>
      <c r="B140" s="69"/>
      <c r="C140" s="69">
        <v>3.7</v>
      </c>
      <c r="D140" s="69">
        <v>3.9934886948372696</v>
      </c>
    </row>
    <row r="141" spans="1:4" x14ac:dyDescent="0.2">
      <c r="A141" s="68">
        <v>30498</v>
      </c>
      <c r="B141" s="69"/>
      <c r="C141" s="69">
        <v>5.4</v>
      </c>
      <c r="D141" s="69">
        <v>3.3030775896726308</v>
      </c>
    </row>
    <row r="142" spans="1:4" x14ac:dyDescent="0.2">
      <c r="A142" s="68">
        <v>30590</v>
      </c>
      <c r="B142" s="69"/>
      <c r="C142" s="69">
        <v>2.7</v>
      </c>
      <c r="D142" s="69">
        <v>2.4128271504130501</v>
      </c>
    </row>
    <row r="143" spans="1:4" x14ac:dyDescent="0.2">
      <c r="A143" s="68">
        <v>30682</v>
      </c>
      <c r="B143" s="69"/>
      <c r="C143" s="69">
        <v>4.4000000000000004</v>
      </c>
      <c r="D143" s="69">
        <v>1.8227547785487204</v>
      </c>
    </row>
    <row r="144" spans="1:4" x14ac:dyDescent="0.2">
      <c r="A144" s="68">
        <v>30773</v>
      </c>
      <c r="B144" s="69"/>
      <c r="C144" s="69">
        <v>3.9</v>
      </c>
      <c r="D144" s="69">
        <v>1.3328785507213503</v>
      </c>
    </row>
    <row r="145" spans="1:4" x14ac:dyDescent="0.2">
      <c r="A145" s="68">
        <v>30864</v>
      </c>
      <c r="B145" s="69"/>
      <c r="C145" s="69">
        <v>3.1</v>
      </c>
      <c r="D145" s="69">
        <v>1.3432172426670901</v>
      </c>
    </row>
    <row r="146" spans="1:4" x14ac:dyDescent="0.2">
      <c r="A146" s="68">
        <v>30956</v>
      </c>
      <c r="B146" s="69"/>
      <c r="C146" s="69">
        <v>2.5</v>
      </c>
      <c r="D146" s="69">
        <v>1.2537903660566094</v>
      </c>
    </row>
    <row r="147" spans="1:4" x14ac:dyDescent="0.2">
      <c r="A147" s="68">
        <v>31048</v>
      </c>
      <c r="B147" s="69"/>
      <c r="C147" s="69">
        <v>4.8</v>
      </c>
      <c r="D147" s="69">
        <v>1.1646182196178199</v>
      </c>
    </row>
    <row r="148" spans="1:4" x14ac:dyDescent="0.2">
      <c r="A148" s="68">
        <v>31138</v>
      </c>
      <c r="B148" s="69"/>
      <c r="C148" s="69">
        <v>3.3</v>
      </c>
      <c r="D148" s="69">
        <v>1.2757217620015497</v>
      </c>
    </row>
    <row r="149" spans="1:4" x14ac:dyDescent="0.2">
      <c r="A149" s="68">
        <v>31229</v>
      </c>
      <c r="B149" s="69"/>
      <c r="C149" s="69">
        <v>3.2</v>
      </c>
      <c r="D149" s="69">
        <v>1.1871219201192504</v>
      </c>
    </row>
    <row r="150" spans="1:4" x14ac:dyDescent="0.2">
      <c r="A150" s="68">
        <v>31321</v>
      </c>
      <c r="B150" s="69"/>
      <c r="C150" s="69">
        <v>2.8</v>
      </c>
      <c r="D150" s="69">
        <v>0.99883776325023987</v>
      </c>
    </row>
    <row r="151" spans="1:4" x14ac:dyDescent="0.2">
      <c r="A151" s="68">
        <v>31413</v>
      </c>
      <c r="B151" s="69"/>
      <c r="C151" s="69">
        <v>2.9</v>
      </c>
      <c r="D151" s="69">
        <v>1.0108835851578597</v>
      </c>
    </row>
    <row r="152" spans="1:4" x14ac:dyDescent="0.2">
      <c r="A152" s="68">
        <v>31503</v>
      </c>
      <c r="B152" s="69"/>
      <c r="C152" s="69">
        <v>-0.4</v>
      </c>
      <c r="D152" s="69">
        <v>1.22326557505626</v>
      </c>
    </row>
    <row r="153" spans="1:4" x14ac:dyDescent="0.2">
      <c r="A153" s="68">
        <v>31594</v>
      </c>
      <c r="B153" s="69"/>
      <c r="C153" s="69">
        <v>2.1</v>
      </c>
      <c r="D153" s="69">
        <v>1.0359824769146604</v>
      </c>
    </row>
    <row r="154" spans="1:4" x14ac:dyDescent="0.2">
      <c r="A154" s="68">
        <v>31686</v>
      </c>
      <c r="B154" s="69"/>
      <c r="C154" s="69">
        <v>2.4</v>
      </c>
      <c r="D154" s="69">
        <v>0.84902668861411001</v>
      </c>
    </row>
    <row r="155" spans="1:4" x14ac:dyDescent="0.2">
      <c r="A155" s="68">
        <v>31778</v>
      </c>
      <c r="B155" s="69"/>
      <c r="C155" s="69">
        <v>3.8</v>
      </c>
      <c r="D155" s="69">
        <v>0.66238567305816964</v>
      </c>
    </row>
    <row r="156" spans="1:4" x14ac:dyDescent="0.2">
      <c r="A156" s="68">
        <v>31868</v>
      </c>
      <c r="B156" s="69"/>
      <c r="C156" s="69">
        <v>3.9</v>
      </c>
      <c r="D156" s="69">
        <v>0.37604344580447968</v>
      </c>
    </row>
    <row r="157" spans="1:4" x14ac:dyDescent="0.2">
      <c r="A157" s="68">
        <v>31959</v>
      </c>
      <c r="B157" s="69"/>
      <c r="C157" s="69">
        <v>3.8</v>
      </c>
      <c r="D157" s="69">
        <v>8.9981963822659772E-2</v>
      </c>
    </row>
    <row r="158" spans="1:4" x14ac:dyDescent="0.2">
      <c r="A158" s="68">
        <v>32051</v>
      </c>
      <c r="B158" s="69"/>
      <c r="C158" s="69">
        <v>3.5</v>
      </c>
      <c r="D158" s="69">
        <v>-9.5817685945069897E-2</v>
      </c>
    </row>
    <row r="159" spans="1:4" x14ac:dyDescent="0.2">
      <c r="A159" s="68">
        <v>32143</v>
      </c>
      <c r="B159" s="69"/>
      <c r="C159" s="69">
        <v>3.2</v>
      </c>
      <c r="D159" s="69">
        <v>-0.18137433670584979</v>
      </c>
    </row>
    <row r="160" spans="1:4" x14ac:dyDescent="0.2">
      <c r="A160" s="68">
        <v>32234</v>
      </c>
      <c r="B160" s="69"/>
      <c r="C160" s="69">
        <v>4.5</v>
      </c>
      <c r="D160" s="69">
        <v>-0.36670604279110997</v>
      </c>
    </row>
    <row r="161" spans="1:4" x14ac:dyDescent="0.2">
      <c r="A161" s="68">
        <v>32325</v>
      </c>
      <c r="B161" s="69"/>
      <c r="C161" s="69">
        <v>5</v>
      </c>
      <c r="D161" s="69">
        <v>-0.35182962387882988</v>
      </c>
    </row>
    <row r="162" spans="1:4" x14ac:dyDescent="0.2">
      <c r="A162" s="68">
        <v>32417</v>
      </c>
      <c r="B162" s="69"/>
      <c r="C162" s="69">
        <v>4.0999999999999996</v>
      </c>
      <c r="D162" s="69">
        <v>-0.5367604319052699</v>
      </c>
    </row>
    <row r="163" spans="1:4" x14ac:dyDescent="0.2">
      <c r="A163" s="68">
        <v>32509</v>
      </c>
      <c r="B163" s="69"/>
      <c r="C163" s="69">
        <v>4.7</v>
      </c>
      <c r="D163" s="69">
        <v>-0.62151231184453959</v>
      </c>
    </row>
    <row r="164" spans="1:4" x14ac:dyDescent="0.2">
      <c r="A164" s="68">
        <v>32599</v>
      </c>
      <c r="B164" s="69"/>
      <c r="C164" s="69">
        <v>5.5</v>
      </c>
      <c r="D164" s="69">
        <v>-0.6060977223527102</v>
      </c>
    </row>
    <row r="165" spans="1:4" x14ac:dyDescent="0.2">
      <c r="A165" s="68">
        <v>32690</v>
      </c>
      <c r="B165" s="69"/>
      <c r="C165" s="69">
        <v>2.4</v>
      </c>
      <c r="D165" s="69">
        <v>-0.5905279791928697</v>
      </c>
    </row>
    <row r="166" spans="1:4" x14ac:dyDescent="0.2">
      <c r="A166" s="68">
        <v>32782</v>
      </c>
      <c r="B166" s="69"/>
      <c r="C166" s="69">
        <v>3.2</v>
      </c>
      <c r="D166" s="69">
        <v>-0.37481358284017929</v>
      </c>
    </row>
    <row r="167" spans="1:4" x14ac:dyDescent="0.2">
      <c r="A167" s="68">
        <v>32874</v>
      </c>
      <c r="B167" s="69"/>
      <c r="C167" s="69">
        <v>5.9</v>
      </c>
      <c r="D167" s="69">
        <v>-0.45896459134208989</v>
      </c>
    </row>
    <row r="168" spans="1:4" x14ac:dyDescent="0.2">
      <c r="A168" s="68">
        <v>32964</v>
      </c>
      <c r="B168" s="69"/>
      <c r="C168" s="69">
        <v>3.7</v>
      </c>
      <c r="D168" s="69">
        <v>-0.44299100013508053</v>
      </c>
    </row>
    <row r="169" spans="1:4" x14ac:dyDescent="0.2">
      <c r="A169" s="68">
        <v>33055</v>
      </c>
      <c r="B169" s="69"/>
      <c r="C169" s="69">
        <v>5.2</v>
      </c>
      <c r="D169" s="69">
        <v>-2.6903091933290213E-2</v>
      </c>
    </row>
    <row r="170" spans="1:4" x14ac:dyDescent="0.2">
      <c r="A170" s="68">
        <v>33147</v>
      </c>
      <c r="B170" s="69"/>
      <c r="C170" s="69">
        <v>5.4</v>
      </c>
      <c r="D170" s="69">
        <v>0.3892882781078395</v>
      </c>
    </row>
    <row r="171" spans="1:4" x14ac:dyDescent="0.2">
      <c r="A171" s="68">
        <v>33239</v>
      </c>
      <c r="B171" s="69"/>
      <c r="C171" s="69">
        <v>2.1</v>
      </c>
      <c r="D171" s="69">
        <v>0.9055714940688393</v>
      </c>
    </row>
    <row r="172" spans="1:4" x14ac:dyDescent="0.2">
      <c r="A172" s="68">
        <v>33329</v>
      </c>
      <c r="B172" s="69"/>
      <c r="C172" s="69">
        <v>2.2000000000000002</v>
      </c>
      <c r="D172" s="69">
        <v>1.1219341166857095</v>
      </c>
    </row>
    <row r="173" spans="1:4" x14ac:dyDescent="0.2">
      <c r="A173" s="68">
        <v>33420</v>
      </c>
      <c r="B173" s="69"/>
      <c r="C173" s="69">
        <v>2.7</v>
      </c>
      <c r="D173" s="69">
        <v>1.2383629717080105</v>
      </c>
    </row>
    <row r="174" spans="1:4" x14ac:dyDescent="0.2">
      <c r="A174" s="68">
        <v>33512</v>
      </c>
      <c r="B174" s="69"/>
      <c r="C174" s="69">
        <v>2.9</v>
      </c>
      <c r="D174" s="69">
        <v>1.4548444102266993</v>
      </c>
    </row>
    <row r="175" spans="1:4" x14ac:dyDescent="0.2">
      <c r="A175" s="68">
        <v>33604</v>
      </c>
      <c r="B175" s="69"/>
      <c r="C175" s="69">
        <v>2.5</v>
      </c>
      <c r="D175" s="69">
        <v>1.7713647573976807</v>
      </c>
    </row>
    <row r="176" spans="1:4" x14ac:dyDescent="0.2">
      <c r="A176" s="68">
        <v>33695</v>
      </c>
      <c r="B176" s="69"/>
      <c r="C176" s="69">
        <v>2.7</v>
      </c>
      <c r="D176" s="69">
        <v>1.9879109609539594</v>
      </c>
    </row>
    <row r="177" spans="1:4" x14ac:dyDescent="0.2">
      <c r="A177" s="68">
        <v>33786</v>
      </c>
      <c r="B177" s="69"/>
      <c r="C177" s="69">
        <v>2.6</v>
      </c>
      <c r="D177" s="69">
        <v>2.00447144544155</v>
      </c>
    </row>
    <row r="178" spans="1:4" x14ac:dyDescent="0.2">
      <c r="A178" s="68">
        <v>33878</v>
      </c>
      <c r="B178" s="69"/>
      <c r="C178" s="69">
        <v>2.8</v>
      </c>
      <c r="D178" s="69">
        <v>1.8210371722286203</v>
      </c>
    </row>
    <row r="179" spans="1:4" x14ac:dyDescent="0.2">
      <c r="A179" s="68">
        <v>33970</v>
      </c>
      <c r="B179" s="69"/>
      <c r="C179" s="69">
        <v>2.4</v>
      </c>
      <c r="D179" s="69">
        <v>1.5479917597664796</v>
      </c>
    </row>
    <row r="180" spans="1:4" x14ac:dyDescent="0.2">
      <c r="A180" s="68">
        <v>34060</v>
      </c>
      <c r="B180" s="69"/>
      <c r="C180" s="69">
        <v>2.7</v>
      </c>
      <c r="D180" s="69">
        <v>1.5674542970115999</v>
      </c>
    </row>
    <row r="181" spans="1:4" x14ac:dyDescent="0.2">
      <c r="A181" s="68">
        <v>34151</v>
      </c>
      <c r="B181" s="69"/>
      <c r="C181" s="69">
        <v>1.7</v>
      </c>
      <c r="D181" s="69">
        <v>1.2871004894146401</v>
      </c>
    </row>
    <row r="182" spans="1:4" x14ac:dyDescent="0.2">
      <c r="A182" s="68">
        <v>34243</v>
      </c>
      <c r="B182" s="69"/>
      <c r="C182" s="69">
        <v>2.2999999999999998</v>
      </c>
      <c r="D182" s="69">
        <v>1.1068718606243397</v>
      </c>
    </row>
    <row r="183" spans="1:4" x14ac:dyDescent="0.2">
      <c r="A183" s="68">
        <v>34335</v>
      </c>
      <c r="B183" s="69"/>
      <c r="C183" s="69">
        <v>1.4</v>
      </c>
      <c r="D183" s="69">
        <v>1.1267053917638696</v>
      </c>
    </row>
    <row r="184" spans="1:4" x14ac:dyDescent="0.2">
      <c r="A184" s="68">
        <v>34425</v>
      </c>
      <c r="B184" s="69"/>
      <c r="C184" s="69">
        <v>2.2999999999999998</v>
      </c>
      <c r="D184" s="69">
        <v>0.74653468117879029</v>
      </c>
    </row>
    <row r="185" spans="1:4" x14ac:dyDescent="0.2">
      <c r="A185" s="68">
        <v>34516</v>
      </c>
      <c r="B185" s="69"/>
      <c r="C185" s="69">
        <v>2.9</v>
      </c>
      <c r="D185" s="69">
        <v>0.56629115449051959</v>
      </c>
    </row>
    <row r="186" spans="1:4" x14ac:dyDescent="0.2">
      <c r="A186" s="68">
        <v>34608</v>
      </c>
      <c r="B186" s="69"/>
      <c r="C186" s="69">
        <v>1.9</v>
      </c>
      <c r="D186" s="69">
        <v>0.18590529721045002</v>
      </c>
    </row>
    <row r="187" spans="1:4" x14ac:dyDescent="0.2">
      <c r="A187" s="68">
        <v>34700</v>
      </c>
      <c r="B187" s="69"/>
      <c r="C187" s="69">
        <v>2</v>
      </c>
      <c r="D187" s="69">
        <v>0.10530788213285991</v>
      </c>
    </row>
    <row r="188" spans="1:4" x14ac:dyDescent="0.2">
      <c r="A188" s="68">
        <v>34790</v>
      </c>
      <c r="B188" s="69"/>
      <c r="C188" s="69">
        <v>2.4</v>
      </c>
      <c r="D188" s="69">
        <v>0.32443116432077002</v>
      </c>
    </row>
    <row r="189" spans="1:4" x14ac:dyDescent="0.2">
      <c r="A189" s="68">
        <v>34881</v>
      </c>
      <c r="B189" s="69"/>
      <c r="C189" s="69">
        <v>1.6</v>
      </c>
      <c r="D189" s="69">
        <v>0.34321001770908044</v>
      </c>
    </row>
    <row r="190" spans="1:4" x14ac:dyDescent="0.2">
      <c r="A190" s="68">
        <v>34973</v>
      </c>
      <c r="B190" s="69"/>
      <c r="C190" s="69">
        <v>1.8</v>
      </c>
      <c r="D190" s="69">
        <v>0.26158298913967926</v>
      </c>
    </row>
    <row r="191" spans="1:4" x14ac:dyDescent="0.2">
      <c r="A191" s="68">
        <v>35065</v>
      </c>
      <c r="B191" s="69"/>
      <c r="C191" s="69">
        <v>2.2000000000000002</v>
      </c>
      <c r="D191" s="69">
        <v>0.17949324796831956</v>
      </c>
    </row>
    <row r="192" spans="1:4" x14ac:dyDescent="0.2">
      <c r="A192" s="68">
        <v>35156</v>
      </c>
      <c r="B192" s="69"/>
      <c r="C192" s="69">
        <v>2.7</v>
      </c>
      <c r="D192" s="69">
        <v>0.19688941218370015</v>
      </c>
    </row>
    <row r="193" spans="1:4" x14ac:dyDescent="0.2">
      <c r="A193" s="68">
        <v>35247</v>
      </c>
      <c r="B193" s="69"/>
      <c r="C193" s="69">
        <v>1.7</v>
      </c>
      <c r="D193" s="69">
        <v>1.3726235188640246E-2</v>
      </c>
    </row>
    <row r="194" spans="1:4" x14ac:dyDescent="0.2">
      <c r="A194" s="68">
        <v>35339</v>
      </c>
      <c r="B194" s="69"/>
      <c r="C194" s="69">
        <v>2.8</v>
      </c>
      <c r="D194" s="69">
        <v>2.9965140931840217E-2</v>
      </c>
    </row>
    <row r="195" spans="1:4" x14ac:dyDescent="0.2">
      <c r="A195" s="68">
        <v>35431</v>
      </c>
      <c r="B195" s="69"/>
      <c r="C195" s="69">
        <v>1.8</v>
      </c>
      <c r="D195" s="69">
        <v>-5.4425401136150242E-2</v>
      </c>
    </row>
    <row r="196" spans="1:4" x14ac:dyDescent="0.2">
      <c r="A196" s="68">
        <v>35521</v>
      </c>
      <c r="B196" s="69"/>
      <c r="C196" s="69">
        <v>1</v>
      </c>
      <c r="D196" s="69">
        <v>-0.23946966586832019</v>
      </c>
    </row>
    <row r="197" spans="1:4" x14ac:dyDescent="0.2">
      <c r="A197" s="68">
        <v>35612</v>
      </c>
      <c r="B197" s="69"/>
      <c r="C197" s="69">
        <v>1.1000000000000001</v>
      </c>
      <c r="D197" s="69">
        <v>-0.32518462756923938</v>
      </c>
    </row>
    <row r="198" spans="1:4" x14ac:dyDescent="0.2">
      <c r="A198" s="68">
        <v>35704</v>
      </c>
      <c r="B198" s="69"/>
      <c r="C198" s="69">
        <v>1.3</v>
      </c>
      <c r="D198" s="69">
        <v>-0.5115800770927601</v>
      </c>
    </row>
    <row r="199" spans="1:4" x14ac:dyDescent="0.2">
      <c r="A199" s="68">
        <v>35796</v>
      </c>
      <c r="B199" s="69"/>
      <c r="C199" s="69">
        <v>0</v>
      </c>
      <c r="D199" s="69">
        <v>-0.59865889364543001</v>
      </c>
    </row>
    <row r="200" spans="1:4" x14ac:dyDescent="0.2">
      <c r="A200" s="68">
        <v>35886</v>
      </c>
      <c r="B200" s="69"/>
      <c r="C200" s="69">
        <v>0.7</v>
      </c>
      <c r="D200" s="69">
        <v>-0.78641746041195937</v>
      </c>
    </row>
    <row r="201" spans="1:4" x14ac:dyDescent="0.2">
      <c r="A201" s="68">
        <v>35977</v>
      </c>
      <c r="B201" s="69"/>
      <c r="C201" s="69">
        <v>1.2</v>
      </c>
      <c r="D201" s="69">
        <v>-0.6748462097758603</v>
      </c>
    </row>
    <row r="202" spans="1:4" x14ac:dyDescent="0.2">
      <c r="A202" s="68">
        <v>36069</v>
      </c>
      <c r="B202" s="69"/>
      <c r="C202" s="69">
        <v>1.1000000000000001</v>
      </c>
      <c r="D202" s="69">
        <v>-0.76393028093660931</v>
      </c>
    </row>
    <row r="203" spans="1:4" x14ac:dyDescent="0.2">
      <c r="A203" s="68">
        <v>36161</v>
      </c>
      <c r="B203" s="69"/>
      <c r="C203" s="69">
        <v>0.8</v>
      </c>
      <c r="D203" s="69">
        <v>-0.85365027019450057</v>
      </c>
    </row>
    <row r="204" spans="1:4" x14ac:dyDescent="0.2">
      <c r="A204" s="68">
        <v>36251</v>
      </c>
      <c r="B204" s="69"/>
      <c r="C204" s="69">
        <v>2.2999999999999998</v>
      </c>
      <c r="D204" s="69">
        <v>-0.84398305213940006</v>
      </c>
    </row>
    <row r="205" spans="1:4" x14ac:dyDescent="0.2">
      <c r="A205" s="68">
        <v>36342</v>
      </c>
      <c r="B205" s="69"/>
      <c r="C205" s="69">
        <v>2.2000000000000002</v>
      </c>
      <c r="D205" s="69">
        <v>-0.93490264848963989</v>
      </c>
    </row>
    <row r="206" spans="1:4" x14ac:dyDescent="0.2">
      <c r="A206" s="68">
        <v>36434</v>
      </c>
      <c r="B206" s="69"/>
      <c r="C206" s="69">
        <v>2.4</v>
      </c>
      <c r="D206" s="69">
        <v>-1.0263811204110205</v>
      </c>
    </row>
    <row r="207" spans="1:4" x14ac:dyDescent="0.2">
      <c r="A207" s="68">
        <v>36526</v>
      </c>
      <c r="B207" s="69"/>
      <c r="C207" s="69">
        <v>3.3</v>
      </c>
      <c r="D207" s="69">
        <v>-1.1183894598256403</v>
      </c>
    </row>
    <row r="208" spans="1:4" x14ac:dyDescent="0.2">
      <c r="A208" s="68">
        <v>36617</v>
      </c>
      <c r="B208" s="69"/>
      <c r="C208" s="69">
        <v>1.9</v>
      </c>
      <c r="D208" s="69">
        <v>-1.2108984554991902</v>
      </c>
    </row>
    <row r="209" spans="1:4" x14ac:dyDescent="0.2">
      <c r="A209" s="68">
        <v>36708</v>
      </c>
      <c r="B209" s="69"/>
      <c r="C209" s="69">
        <v>2.6</v>
      </c>
      <c r="D209" s="69">
        <v>-1.1038795105662302</v>
      </c>
    </row>
    <row r="210" spans="1:4" x14ac:dyDescent="0.2">
      <c r="A210" s="68">
        <v>36800</v>
      </c>
      <c r="B210" s="69"/>
      <c r="C210" s="69">
        <v>2.2999999999999998</v>
      </c>
      <c r="D210" s="69">
        <v>-1.1973053895934798</v>
      </c>
    </row>
    <row r="211" spans="1:4" x14ac:dyDescent="0.2">
      <c r="A211" s="68">
        <v>36892</v>
      </c>
      <c r="B211" s="69"/>
      <c r="C211" s="69">
        <v>3</v>
      </c>
      <c r="D211" s="69">
        <v>-0.8911508752539099</v>
      </c>
    </row>
    <row r="212" spans="1:4" x14ac:dyDescent="0.2">
      <c r="A212" s="68">
        <v>36982</v>
      </c>
      <c r="B212" s="69"/>
      <c r="C212" s="69">
        <v>1.9</v>
      </c>
      <c r="D212" s="69">
        <v>-0.68539331714429963</v>
      </c>
    </row>
    <row r="213" spans="1:4" x14ac:dyDescent="0.2">
      <c r="A213" s="68">
        <v>37073</v>
      </c>
      <c r="B213" s="69"/>
      <c r="C213" s="69">
        <v>0.2</v>
      </c>
      <c r="D213" s="69">
        <v>-0.28001305816485988</v>
      </c>
    </row>
    <row r="214" spans="1:4" x14ac:dyDescent="0.2">
      <c r="A214" s="68">
        <v>37165</v>
      </c>
      <c r="B214" s="69"/>
      <c r="C214" s="69">
        <v>0.2</v>
      </c>
      <c r="D214" s="69">
        <v>0.42500627287764026</v>
      </c>
    </row>
    <row r="215" spans="1:4" x14ac:dyDescent="0.2">
      <c r="A215" s="68">
        <v>37257</v>
      </c>
      <c r="B215" s="69"/>
      <c r="C215" s="69">
        <v>0.8</v>
      </c>
      <c r="D215" s="69">
        <v>0.62967761025767999</v>
      </c>
    </row>
    <row r="216" spans="1:4" x14ac:dyDescent="0.2">
      <c r="A216" s="68">
        <v>37347</v>
      </c>
      <c r="B216" s="69"/>
      <c r="C216" s="69">
        <v>3</v>
      </c>
      <c r="D216" s="69">
        <v>0.73401044600479981</v>
      </c>
    </row>
    <row r="217" spans="1:4" x14ac:dyDescent="0.2">
      <c r="A217" s="68">
        <v>37438</v>
      </c>
      <c r="B217" s="69"/>
      <c r="C217" s="69">
        <v>2.1</v>
      </c>
      <c r="D217" s="69">
        <v>0.63801097052976985</v>
      </c>
    </row>
    <row r="218" spans="1:4" x14ac:dyDescent="0.2">
      <c r="A218" s="68">
        <v>37530</v>
      </c>
      <c r="B218" s="69"/>
      <c r="C218" s="69">
        <v>1.9</v>
      </c>
      <c r="D218" s="69">
        <v>0.84168235562518046</v>
      </c>
    </row>
    <row r="219" spans="1:4" x14ac:dyDescent="0.2">
      <c r="A219" s="68">
        <v>37622</v>
      </c>
      <c r="B219" s="69">
        <v>2.1</v>
      </c>
      <c r="C219" s="69">
        <v>3.1</v>
      </c>
      <c r="D219" s="69">
        <v>0.84502517249110021</v>
      </c>
    </row>
    <row r="220" spans="1:4" x14ac:dyDescent="0.2">
      <c r="A220" s="68">
        <v>37712</v>
      </c>
      <c r="B220" s="69">
        <v>1.94</v>
      </c>
      <c r="C220" s="69">
        <v>0.4</v>
      </c>
      <c r="D220" s="69">
        <v>1.0480379338299599</v>
      </c>
    </row>
    <row r="221" spans="1:4" x14ac:dyDescent="0.2">
      <c r="A221" s="68">
        <v>37803</v>
      </c>
      <c r="B221" s="69">
        <v>2.27</v>
      </c>
      <c r="C221" s="69">
        <v>2.7</v>
      </c>
      <c r="D221" s="69">
        <v>1.0507177456975496</v>
      </c>
    </row>
    <row r="222" spans="1:4" x14ac:dyDescent="0.2">
      <c r="A222" s="68">
        <v>37895</v>
      </c>
      <c r="B222" s="69">
        <v>2.54</v>
      </c>
      <c r="C222" s="69">
        <v>2</v>
      </c>
      <c r="D222" s="69">
        <v>0.75306105177079985</v>
      </c>
    </row>
    <row r="223" spans="1:4" x14ac:dyDescent="0.2">
      <c r="A223" s="68">
        <v>37987</v>
      </c>
      <c r="B223" s="69">
        <v>2.46</v>
      </c>
      <c r="C223" s="69">
        <v>3.1</v>
      </c>
      <c r="D223" s="69">
        <v>0.65506445006947978</v>
      </c>
    </row>
    <row r="224" spans="1:4" x14ac:dyDescent="0.2">
      <c r="A224" s="68">
        <v>38078</v>
      </c>
      <c r="B224" s="69">
        <v>2.63</v>
      </c>
      <c r="C224" s="69">
        <v>2.7</v>
      </c>
      <c r="D224" s="69">
        <v>0.55672556001216922</v>
      </c>
    </row>
    <row r="225" spans="1:4" x14ac:dyDescent="0.2">
      <c r="A225" s="68">
        <v>38169</v>
      </c>
      <c r="B225" s="69">
        <v>2.48</v>
      </c>
      <c r="C225" s="69">
        <v>2</v>
      </c>
      <c r="D225" s="69">
        <v>0.35804391605063035</v>
      </c>
    </row>
    <row r="226" spans="1:4" x14ac:dyDescent="0.2">
      <c r="A226" s="68">
        <v>38261</v>
      </c>
      <c r="B226" s="69">
        <v>2.41</v>
      </c>
      <c r="C226" s="69">
        <v>3.5</v>
      </c>
      <c r="D226" s="69">
        <v>0.35902186305009032</v>
      </c>
    </row>
    <row r="227" spans="1:4" x14ac:dyDescent="0.2">
      <c r="A227" s="68">
        <v>38353</v>
      </c>
      <c r="B227" s="69">
        <v>2.4500000000000002</v>
      </c>
      <c r="C227" s="69">
        <v>2.2999999999999998</v>
      </c>
      <c r="D227" s="69">
        <v>0.25966542809767024</v>
      </c>
    </row>
    <row r="228" spans="1:4" x14ac:dyDescent="0.2">
      <c r="A228" s="68">
        <v>38443</v>
      </c>
      <c r="B228" s="69">
        <v>2.39</v>
      </c>
      <c r="C228" s="69">
        <v>2.5</v>
      </c>
      <c r="D228" s="69">
        <v>5.9985143537820029E-2</v>
      </c>
    </row>
    <row r="229" spans="1:4" x14ac:dyDescent="0.2">
      <c r="A229" s="68">
        <v>38534</v>
      </c>
      <c r="B229" s="69">
        <v>2.34</v>
      </c>
      <c r="C229" s="69">
        <v>4.4000000000000004</v>
      </c>
      <c r="D229" s="69">
        <v>-4.0003203242259922E-2</v>
      </c>
    </row>
    <row r="230" spans="1:4" x14ac:dyDescent="0.2">
      <c r="A230" s="68">
        <v>38626</v>
      </c>
      <c r="B230" s="69">
        <v>2.42</v>
      </c>
      <c r="C230" s="69">
        <v>3.2</v>
      </c>
      <c r="D230" s="69">
        <v>-4.0277916439560357E-2</v>
      </c>
    </row>
    <row r="231" spans="1:4" x14ac:dyDescent="0.2">
      <c r="A231" s="68">
        <v>38718</v>
      </c>
      <c r="B231" s="69">
        <v>2.4300000000000002</v>
      </c>
      <c r="C231" s="69">
        <v>2.1</v>
      </c>
      <c r="D231" s="69">
        <v>-0.34081085615471984</v>
      </c>
    </row>
    <row r="232" spans="1:4" x14ac:dyDescent="0.2">
      <c r="A232" s="68">
        <v>38808</v>
      </c>
      <c r="B232" s="69">
        <v>2.57</v>
      </c>
      <c r="C232" s="69">
        <v>3.6</v>
      </c>
      <c r="D232" s="69">
        <v>-0.44156703927619034</v>
      </c>
    </row>
    <row r="233" spans="1:4" x14ac:dyDescent="0.2">
      <c r="A233" s="68">
        <v>38899</v>
      </c>
      <c r="B233" s="69">
        <v>2.57</v>
      </c>
      <c r="C233" s="69">
        <v>2.9</v>
      </c>
      <c r="D233" s="69">
        <v>-0.44250439291843069</v>
      </c>
    </row>
    <row r="234" spans="1:4" x14ac:dyDescent="0.2">
      <c r="A234" s="68">
        <v>38991</v>
      </c>
      <c r="B234" s="69">
        <v>2.42</v>
      </c>
      <c r="C234" s="69">
        <v>-0.7</v>
      </c>
      <c r="D234" s="69">
        <v>-0.64357367310738933</v>
      </c>
    </row>
    <row r="235" spans="1:4" x14ac:dyDescent="0.2">
      <c r="A235" s="68">
        <v>39083</v>
      </c>
      <c r="B235" s="69">
        <v>2.35</v>
      </c>
      <c r="C235" s="69">
        <v>3.7</v>
      </c>
      <c r="D235" s="69">
        <v>-0.54471855777112044</v>
      </c>
    </row>
    <row r="236" spans="1:4" x14ac:dyDescent="0.2">
      <c r="A236" s="68">
        <v>39173</v>
      </c>
      <c r="B236" s="69">
        <v>2.41</v>
      </c>
      <c r="C236" s="69">
        <v>3.4</v>
      </c>
      <c r="D236" s="69">
        <v>-0.54587591919752043</v>
      </c>
    </row>
    <row r="237" spans="1:4" x14ac:dyDescent="0.2">
      <c r="A237" s="68">
        <v>39264</v>
      </c>
      <c r="B237" s="69">
        <v>2.4500000000000002</v>
      </c>
      <c r="C237" s="69">
        <v>2.2999999999999998</v>
      </c>
      <c r="D237" s="69">
        <v>-0.34697627705214007</v>
      </c>
    </row>
    <row r="238" spans="1:4" x14ac:dyDescent="0.2">
      <c r="A238" s="68">
        <v>39356</v>
      </c>
      <c r="B238" s="69">
        <v>2.44</v>
      </c>
      <c r="C238" s="69">
        <v>4.0999999999999996</v>
      </c>
      <c r="D238" s="69">
        <v>-0.24794442889684021</v>
      </c>
    </row>
    <row r="239" spans="1:4" x14ac:dyDescent="0.2">
      <c r="A239" s="68">
        <v>39448</v>
      </c>
      <c r="B239" s="69">
        <v>2.5099999999999998</v>
      </c>
      <c r="C239" s="69">
        <v>3.3</v>
      </c>
      <c r="D239" s="69">
        <v>-4.8700251008360063E-2</v>
      </c>
    </row>
    <row r="240" spans="1:4" x14ac:dyDescent="0.2">
      <c r="A240" s="68">
        <v>39539</v>
      </c>
      <c r="B240" s="69">
        <v>2.4300000000000002</v>
      </c>
      <c r="C240" s="69">
        <v>4</v>
      </c>
      <c r="D240" s="69">
        <v>0.25084034174239989</v>
      </c>
    </row>
    <row r="241" spans="1:4" x14ac:dyDescent="0.2">
      <c r="A241" s="68">
        <v>39630</v>
      </c>
      <c r="B241" s="69">
        <v>2.39</v>
      </c>
      <c r="C241" s="69">
        <v>4.3</v>
      </c>
      <c r="D241" s="69">
        <v>0.95076429203320956</v>
      </c>
    </row>
    <row r="242" spans="1:4" x14ac:dyDescent="0.2">
      <c r="A242" s="68">
        <v>39722</v>
      </c>
      <c r="B242" s="69">
        <v>1.82</v>
      </c>
      <c r="C242" s="69">
        <v>-6.2</v>
      </c>
      <c r="D242" s="69">
        <v>1.85116017090008</v>
      </c>
    </row>
    <row r="243" spans="1:4" x14ac:dyDescent="0.2">
      <c r="A243" s="68">
        <v>39814</v>
      </c>
      <c r="B243" s="69">
        <v>1.5</v>
      </c>
      <c r="C243" s="69">
        <v>-2.7</v>
      </c>
      <c r="D243" s="69">
        <v>3.2521168450557507</v>
      </c>
    </row>
    <row r="244" spans="1:4" x14ac:dyDescent="0.2">
      <c r="A244" s="68">
        <v>39904</v>
      </c>
      <c r="B244" s="69">
        <v>2.09</v>
      </c>
      <c r="C244" s="69">
        <v>1.6</v>
      </c>
      <c r="D244" s="69">
        <v>4.2537220653206411</v>
      </c>
    </row>
    <row r="245" spans="1:4" x14ac:dyDescent="0.2">
      <c r="A245" s="68">
        <v>39995</v>
      </c>
      <c r="B245" s="69">
        <v>2.2400000000000002</v>
      </c>
      <c r="C245" s="69">
        <v>2.8</v>
      </c>
      <c r="D245" s="69">
        <v>4.5560610030278497</v>
      </c>
    </row>
    <row r="246" spans="1:4" x14ac:dyDescent="0.2">
      <c r="A246" s="68">
        <v>40087</v>
      </c>
      <c r="B246" s="69">
        <v>2.4500000000000002</v>
      </c>
      <c r="C246" s="69">
        <v>3.1</v>
      </c>
      <c r="D246" s="69">
        <v>4.8592147629686107</v>
      </c>
    </row>
    <row r="247" spans="1:4" x14ac:dyDescent="0.2">
      <c r="A247" s="68">
        <v>40179</v>
      </c>
      <c r="B247" s="69">
        <v>2.6</v>
      </c>
      <c r="C247" s="69">
        <v>1.6</v>
      </c>
      <c r="D247" s="69">
        <v>4.7632589025501204</v>
      </c>
    </row>
    <row r="248" spans="1:4" x14ac:dyDescent="0.2">
      <c r="A248" s="68">
        <v>40269</v>
      </c>
      <c r="B248" s="69">
        <v>2.48</v>
      </c>
      <c r="C248" s="69">
        <v>0.6</v>
      </c>
      <c r="D248" s="69">
        <v>4.5682619873197901</v>
      </c>
    </row>
    <row r="249" spans="1:4" x14ac:dyDescent="0.2">
      <c r="A249" s="68">
        <v>40360</v>
      </c>
      <c r="B249" s="69">
        <v>2.11</v>
      </c>
      <c r="C249" s="69">
        <v>0.8</v>
      </c>
      <c r="D249" s="69">
        <v>4.4742842128497902</v>
      </c>
    </row>
    <row r="250" spans="1:4" x14ac:dyDescent="0.2">
      <c r="A250" s="68">
        <v>40452</v>
      </c>
      <c r="B250" s="69">
        <v>2.65</v>
      </c>
      <c r="C250" s="69">
        <v>2.6</v>
      </c>
      <c r="D250" s="69">
        <v>4.4813761221748303</v>
      </c>
    </row>
    <row r="251" spans="1:4" x14ac:dyDescent="0.2">
      <c r="A251" s="68">
        <v>40544</v>
      </c>
      <c r="B251" s="69">
        <v>2.7</v>
      </c>
      <c r="C251" s="69">
        <v>3.4</v>
      </c>
      <c r="D251" s="69">
        <v>3.9895774465457299</v>
      </c>
    </row>
    <row r="252" spans="1:4" x14ac:dyDescent="0.2">
      <c r="A252" s="68">
        <v>40634</v>
      </c>
      <c r="B252" s="69">
        <v>2.67</v>
      </c>
      <c r="C252" s="69">
        <v>4</v>
      </c>
      <c r="D252" s="69">
        <v>4.0989160952288799</v>
      </c>
    </row>
    <row r="253" spans="1:4" x14ac:dyDescent="0.2">
      <c r="A253" s="68">
        <v>40725</v>
      </c>
      <c r="B253" s="69">
        <v>2.4900000000000002</v>
      </c>
      <c r="C253" s="69">
        <v>1.9</v>
      </c>
      <c r="D253" s="69">
        <v>4.0094073174866196</v>
      </c>
    </row>
    <row r="254" spans="1:4" x14ac:dyDescent="0.2">
      <c r="A254" s="68">
        <v>40817</v>
      </c>
      <c r="B254" s="69">
        <v>2.2799999999999998</v>
      </c>
      <c r="C254" s="69">
        <v>1.3</v>
      </c>
      <c r="D254" s="69">
        <v>3.6210530567678401</v>
      </c>
    </row>
    <row r="255" spans="1:4" x14ac:dyDescent="0.2">
      <c r="A255" s="68">
        <v>40909</v>
      </c>
      <c r="B255" s="69">
        <v>2.4900000000000002</v>
      </c>
      <c r="C255" s="69">
        <v>2.7</v>
      </c>
      <c r="D255" s="69">
        <v>3.3338415135847406</v>
      </c>
    </row>
    <row r="256" spans="1:4" x14ac:dyDescent="0.2">
      <c r="A256" s="68">
        <v>41000</v>
      </c>
      <c r="B256" s="69">
        <v>2.4900000000000002</v>
      </c>
      <c r="C256" s="69">
        <v>1</v>
      </c>
      <c r="D256" s="69">
        <v>3.2477469296249692</v>
      </c>
    </row>
    <row r="257" spans="1:4" x14ac:dyDescent="0.2">
      <c r="A257" s="68">
        <v>41091</v>
      </c>
      <c r="B257" s="69">
        <v>2.61</v>
      </c>
      <c r="C257" s="69">
        <v>1.2</v>
      </c>
      <c r="D257" s="69">
        <v>3.06272960142668</v>
      </c>
    </row>
    <row r="258" spans="1:4" x14ac:dyDescent="0.2">
      <c r="A258" s="68">
        <v>41183</v>
      </c>
      <c r="B258" s="69">
        <v>2.83</v>
      </c>
      <c r="C258" s="69">
        <v>2.2999999999999998</v>
      </c>
      <c r="D258" s="69">
        <v>2.8787361275186401</v>
      </c>
    </row>
    <row r="259" spans="1:4" x14ac:dyDescent="0.2">
      <c r="A259" s="68">
        <v>41275</v>
      </c>
      <c r="B259" s="69">
        <v>2.86</v>
      </c>
      <c r="C259" s="69">
        <v>1.4</v>
      </c>
      <c r="D259" s="69">
        <v>2.7956998883873103</v>
      </c>
    </row>
    <row r="260" spans="1:4" x14ac:dyDescent="0.2">
      <c r="A260" s="68">
        <v>41365</v>
      </c>
      <c r="B260" s="69">
        <v>2.5499999999999998</v>
      </c>
      <c r="C260" s="69">
        <v>0.2</v>
      </c>
      <c r="D260" s="69">
        <v>2.6135417540750403</v>
      </c>
    </row>
    <row r="261" spans="1:4" x14ac:dyDescent="0.2">
      <c r="A261" s="68">
        <v>41456</v>
      </c>
      <c r="B261" s="69">
        <v>2.4700000000000002</v>
      </c>
      <c r="C261" s="69">
        <v>1.7</v>
      </c>
      <c r="D261" s="69">
        <v>2.3321710097311001</v>
      </c>
    </row>
    <row r="262" spans="1:4" x14ac:dyDescent="0.2">
      <c r="A262" s="68">
        <v>41548</v>
      </c>
      <c r="B262" s="69">
        <v>2.61</v>
      </c>
      <c r="C262" s="69">
        <v>1.5</v>
      </c>
      <c r="D262" s="69">
        <v>2.0514864851267607</v>
      </c>
    </row>
    <row r="263" spans="1:4" x14ac:dyDescent="0.2">
      <c r="A263" s="68">
        <v>41640</v>
      </c>
      <c r="B263" s="69">
        <v>2.61</v>
      </c>
      <c r="C263" s="69">
        <v>1.8</v>
      </c>
      <c r="D263" s="69">
        <v>1.8713778700934798</v>
      </c>
    </row>
    <row r="264" spans="1:4" x14ac:dyDescent="0.2">
      <c r="A264" s="68">
        <v>41730</v>
      </c>
      <c r="B264" s="69">
        <v>2.48</v>
      </c>
      <c r="C264" s="69">
        <v>1.8</v>
      </c>
      <c r="D264" s="69">
        <v>1.3917271941382605</v>
      </c>
    </row>
    <row r="265" spans="1:4" x14ac:dyDescent="0.2">
      <c r="A265" s="68">
        <v>41821</v>
      </c>
      <c r="B265" s="69">
        <v>2.5299999999999998</v>
      </c>
      <c r="C265" s="69">
        <v>1.1000000000000001</v>
      </c>
      <c r="D265" s="69">
        <v>1.3124104452052192</v>
      </c>
    </row>
    <row r="266" spans="1:4" x14ac:dyDescent="0.2">
      <c r="A266" s="68">
        <v>41913</v>
      </c>
      <c r="B266" s="69">
        <v>2.25</v>
      </c>
      <c r="C266" s="69">
        <v>-0.5</v>
      </c>
      <c r="D266" s="69">
        <v>0.93329929975986037</v>
      </c>
    </row>
    <row r="267" spans="1:4" x14ac:dyDescent="0.2">
      <c r="A267" s="68">
        <v>42005</v>
      </c>
      <c r="B267" s="69">
        <v>2.04</v>
      </c>
      <c r="C267" s="69">
        <v>-1.8</v>
      </c>
      <c r="D267" s="69">
        <v>0.75426293412713985</v>
      </c>
    </row>
    <row r="268" spans="1:4" x14ac:dyDescent="0.2">
      <c r="A268" s="68">
        <v>42095</v>
      </c>
      <c r="B268" s="69">
        <v>2.1</v>
      </c>
      <c r="C268" s="69">
        <v>2</v>
      </c>
      <c r="D268" s="69">
        <v>0.67516988536431999</v>
      </c>
    </row>
    <row r="269" spans="1:4" x14ac:dyDescent="0.2">
      <c r="A269" s="68">
        <v>42186</v>
      </c>
      <c r="B269" s="69">
        <v>2.0099999999999998</v>
      </c>
      <c r="C269" s="69">
        <v>1</v>
      </c>
      <c r="D269" s="69">
        <v>0.39588992892743935</v>
      </c>
    </row>
    <row r="270" spans="1:4" x14ac:dyDescent="0.2">
      <c r="A270" s="68">
        <v>42278</v>
      </c>
      <c r="B270" s="69">
        <v>1.83</v>
      </c>
      <c r="C270" s="69">
        <v>-0.3</v>
      </c>
      <c r="D270" s="69">
        <v>0.31629594001720029</v>
      </c>
    </row>
    <row r="271" spans="1:4" x14ac:dyDescent="0.2">
      <c r="A271" s="68">
        <v>42370</v>
      </c>
      <c r="B271" s="69">
        <v>1.63</v>
      </c>
      <c r="C271" s="69">
        <v>0.2</v>
      </c>
      <c r="D271" s="69">
        <v>0.23626570577234052</v>
      </c>
    </row>
    <row r="272" spans="1:4" x14ac:dyDescent="0.2">
      <c r="A272" s="68">
        <v>42461</v>
      </c>
      <c r="B272" s="69">
        <v>1.64</v>
      </c>
      <c r="C272" s="69">
        <v>2.6</v>
      </c>
      <c r="D272" s="69">
        <v>0.25568365640892043</v>
      </c>
    </row>
    <row r="273" spans="1:4" x14ac:dyDescent="0.2">
      <c r="A273" s="68">
        <v>42552</v>
      </c>
      <c r="B273" s="69">
        <v>1.62</v>
      </c>
      <c r="C273" s="69">
        <v>1.4</v>
      </c>
      <c r="D273" s="69">
        <v>0.27444248496269008</v>
      </c>
    </row>
    <row r="274" spans="1:4" x14ac:dyDescent="0.2">
      <c r="A274" s="68">
        <v>42644</v>
      </c>
      <c r="B274" s="69">
        <v>1.95</v>
      </c>
      <c r="C274" s="69">
        <v>1.8</v>
      </c>
      <c r="D274" s="69">
        <v>0.19244462744435964</v>
      </c>
    </row>
    <row r="275" spans="1:4" x14ac:dyDescent="0.2">
      <c r="A275" s="68">
        <v>42736</v>
      </c>
      <c r="B275" s="69">
        <v>2.15</v>
      </c>
      <c r="C275" s="69">
        <v>2.4</v>
      </c>
      <c r="D275" s="69">
        <v>9.6035779182095382E-3</v>
      </c>
    </row>
    <row r="276" spans="1:4" x14ac:dyDescent="0.2">
      <c r="A276" s="68">
        <v>42826</v>
      </c>
      <c r="B276" s="69">
        <v>1.93</v>
      </c>
      <c r="C276" s="69">
        <v>0.8</v>
      </c>
      <c r="D276" s="69">
        <v>-0.17415498379362937</v>
      </c>
    </row>
    <row r="277" spans="1:4" x14ac:dyDescent="0.2">
      <c r="A277" s="68">
        <v>42917</v>
      </c>
      <c r="B277" s="69">
        <v>1.94</v>
      </c>
      <c r="C277" s="69">
        <v>1.4</v>
      </c>
      <c r="D277" s="69">
        <v>-0.25889227046307983</v>
      </c>
    </row>
    <row r="278" spans="1:4" x14ac:dyDescent="0.2">
      <c r="A278" s="68">
        <v>43009</v>
      </c>
      <c r="B278" s="69">
        <v>2</v>
      </c>
      <c r="C278" s="69">
        <v>2.4</v>
      </c>
      <c r="D278" s="69">
        <v>-0.34465568658273948</v>
      </c>
    </row>
    <row r="279" spans="1:4" x14ac:dyDescent="0.2">
      <c r="A279" s="68">
        <v>43101</v>
      </c>
      <c r="B279" s="69">
        <v>2.1800000000000002</v>
      </c>
      <c r="C279" s="69">
        <v>2.8</v>
      </c>
      <c r="D279" s="69">
        <v>-0.53147835875611005</v>
      </c>
    </row>
    <row r="280" spans="1:4" x14ac:dyDescent="0.2">
      <c r="A280" s="68">
        <v>43191</v>
      </c>
      <c r="B280" s="69">
        <v>2.19</v>
      </c>
      <c r="C280" s="69">
        <v>2.1</v>
      </c>
      <c r="D280" s="69">
        <v>-0.61937890343318047</v>
      </c>
    </row>
    <row r="281" spans="1:4" x14ac:dyDescent="0.2">
      <c r="A281" s="68">
        <v>43282</v>
      </c>
      <c r="B281" s="69">
        <v>2.21</v>
      </c>
      <c r="C281" s="69">
        <v>1.3</v>
      </c>
      <c r="D281" s="69">
        <v>-0.70836143357855974</v>
      </c>
    </row>
    <row r="282" spans="1:4" x14ac:dyDescent="0.2">
      <c r="A282" s="68">
        <v>43374</v>
      </c>
      <c r="B282" s="69">
        <v>2.15</v>
      </c>
      <c r="C282" s="69">
        <v>1.5</v>
      </c>
      <c r="D282" s="69">
        <v>-0.69841580136912995</v>
      </c>
    </row>
    <row r="283" spans="1:4" x14ac:dyDescent="0.2">
      <c r="A283" s="68">
        <v>43466</v>
      </c>
      <c r="B283" s="69">
        <v>1.99</v>
      </c>
      <c r="C283" s="69">
        <v>0.8</v>
      </c>
      <c r="D283" s="69">
        <v>-0.58951806962440001</v>
      </c>
    </row>
    <row r="284" spans="1:4" x14ac:dyDescent="0.2">
      <c r="A284" s="68">
        <v>43556</v>
      </c>
      <c r="B284" s="69">
        <v>1.94</v>
      </c>
      <c r="C284" s="69">
        <v>2.2999999999999998</v>
      </c>
      <c r="D284" s="69">
        <v>-0.88163120046238985</v>
      </c>
    </row>
    <row r="285" spans="1:4" x14ac:dyDescent="0.2">
      <c r="A285" s="68">
        <v>43647</v>
      </c>
      <c r="B285" s="69">
        <v>1.83</v>
      </c>
      <c r="C285" s="69">
        <v>1</v>
      </c>
      <c r="D285" s="69">
        <v>-0.87470594573224991</v>
      </c>
    </row>
    <row r="286" spans="1:4" x14ac:dyDescent="0.2">
      <c r="A286" s="68">
        <v>43739</v>
      </c>
      <c r="B286" s="69">
        <v>1.76</v>
      </c>
      <c r="C286" s="69">
        <v>1.6</v>
      </c>
      <c r="D286" s="69">
        <v>-0.86868192017880963</v>
      </c>
    </row>
    <row r="287" spans="1:4" x14ac:dyDescent="0.2">
      <c r="A287" s="68">
        <v>43831</v>
      </c>
      <c r="B287" s="69">
        <v>1.57</v>
      </c>
      <c r="C287" s="69">
        <v>1.4</v>
      </c>
      <c r="D287" s="69">
        <v>-0.66348883511343004</v>
      </c>
    </row>
    <row r="288" spans="1:4" x14ac:dyDescent="0.2">
      <c r="A288" s="68">
        <v>43922</v>
      </c>
      <c r="B288" s="69">
        <v>1.48</v>
      </c>
      <c r="C288" s="69">
        <v>-1.6</v>
      </c>
      <c r="D288" s="69">
        <v>8.5409521323389797</v>
      </c>
    </row>
    <row r="289" spans="1:4" x14ac:dyDescent="0.2">
      <c r="A289" s="68">
        <v>44013</v>
      </c>
      <c r="B289" s="69">
        <v>1.72</v>
      </c>
      <c r="C289" s="69">
        <v>3.2</v>
      </c>
      <c r="D289" s="69">
        <v>4.3447268615262509</v>
      </c>
    </row>
    <row r="290" spans="1:4" x14ac:dyDescent="0.2">
      <c r="A290" s="68">
        <v>44105</v>
      </c>
      <c r="B290" s="69">
        <v>1.87</v>
      </c>
      <c r="C290" s="69">
        <v>2.1</v>
      </c>
      <c r="D290" s="69">
        <v>2.3479267308127998</v>
      </c>
    </row>
    <row r="291" spans="1:4" x14ac:dyDescent="0.2">
      <c r="A291" s="68">
        <v>44197</v>
      </c>
      <c r="B291" s="69">
        <v>2.0499999999999998</v>
      </c>
      <c r="C291" s="69">
        <v>4.5999999999999996</v>
      </c>
      <c r="D291" s="69">
        <v>1.7471470101301305</v>
      </c>
    </row>
    <row r="292" spans="1:4" x14ac:dyDescent="0.2">
      <c r="A292" s="68">
        <v>44287</v>
      </c>
      <c r="B292" s="69">
        <v>2.2200000000000002</v>
      </c>
      <c r="C292" s="69">
        <v>6.2</v>
      </c>
      <c r="D292" s="69">
        <v>1.4502102337037206</v>
      </c>
    </row>
    <row r="293" spans="1:4" x14ac:dyDescent="0.2">
      <c r="A293" s="68">
        <v>44378</v>
      </c>
      <c r="B293" s="69">
        <v>2.19</v>
      </c>
      <c r="C293" s="69">
        <v>5.6</v>
      </c>
      <c r="D293" s="69">
        <v>0.6529895829426593</v>
      </c>
    </row>
    <row r="294" spans="1:4" x14ac:dyDescent="0.2">
      <c r="A294" s="68">
        <v>44470</v>
      </c>
      <c r="B294" s="69">
        <v>2.2400000000000002</v>
      </c>
      <c r="C294" s="69">
        <v>6.8</v>
      </c>
      <c r="D294" s="69">
        <v>-0.24441769129895974</v>
      </c>
    </row>
    <row r="295" spans="1:4" x14ac:dyDescent="0.2">
      <c r="A295" s="68">
        <v>44562</v>
      </c>
      <c r="B295" s="69">
        <v>2.15</v>
      </c>
      <c r="C295" s="69">
        <v>7.7</v>
      </c>
      <c r="D295" s="69">
        <v>-0.54191677922373982</v>
      </c>
    </row>
    <row r="296" spans="1:4" x14ac:dyDescent="0.2">
      <c r="A296" s="68">
        <v>44652</v>
      </c>
      <c r="B296" s="69">
        <v>2.38</v>
      </c>
      <c r="C296" s="69">
        <v>7.5</v>
      </c>
      <c r="D296" s="69">
        <v>-0.84046672936976963</v>
      </c>
    </row>
    <row r="297" spans="1:4" x14ac:dyDescent="0.2">
      <c r="A297" s="68">
        <v>44743</v>
      </c>
      <c r="B297" s="69">
        <v>2.27</v>
      </c>
      <c r="C297" s="69">
        <v>4.7</v>
      </c>
      <c r="D297" s="69">
        <v>-0.93893174904359977</v>
      </c>
    </row>
    <row r="298" spans="1:4" x14ac:dyDescent="0.2">
      <c r="A298" s="68">
        <v>44835</v>
      </c>
      <c r="B298" s="69">
        <v>2.27</v>
      </c>
      <c r="C298" s="69">
        <v>4.0999999999999996</v>
      </c>
      <c r="D298" s="69">
        <v>-0.8372323670789199</v>
      </c>
    </row>
    <row r="299" spans="1:4" x14ac:dyDescent="0.2">
      <c r="A299" s="68">
        <v>44927</v>
      </c>
      <c r="B299" s="69">
        <v>2.23</v>
      </c>
      <c r="C299" s="69">
        <v>3.9</v>
      </c>
      <c r="D299" s="69">
        <v>-0.93529644125221978</v>
      </c>
    </row>
    <row r="300" spans="1:4" x14ac:dyDescent="0.2">
      <c r="A300" s="68">
        <v>45017</v>
      </c>
      <c r="B300" s="69">
        <v>2.25</v>
      </c>
      <c r="C300" s="69">
        <v>3</v>
      </c>
      <c r="D300" s="69">
        <v>-0.93350999614072983</v>
      </c>
    </row>
    <row r="301" spans="1:4" x14ac:dyDescent="0.2">
      <c r="A301" s="68">
        <v>45108</v>
      </c>
      <c r="B301" s="69">
        <v>2.42</v>
      </c>
      <c r="C301" s="69">
        <v>2.7</v>
      </c>
      <c r="D301" s="69">
        <v>-0.83136788087961966</v>
      </c>
    </row>
    <row r="302" spans="1:4" x14ac:dyDescent="0.2">
      <c r="A302" s="68">
        <v>45200</v>
      </c>
      <c r="B302" s="69">
        <v>2.36</v>
      </c>
      <c r="C302" s="69">
        <v>1.8</v>
      </c>
      <c r="D302" s="69">
        <v>-0.62882424008579019</v>
      </c>
    </row>
    <row r="303" spans="1:4" x14ac:dyDescent="0.2">
      <c r="A303" s="68">
        <v>45292</v>
      </c>
      <c r="B303" s="69">
        <v>2.27</v>
      </c>
      <c r="C303" s="69">
        <v>3.6</v>
      </c>
      <c r="D303" s="69">
        <v>-0.62567965718568974</v>
      </c>
    </row>
    <row r="304" spans="1:4" x14ac:dyDescent="0.2">
      <c r="A304" s="68">
        <v>45383</v>
      </c>
      <c r="B304" s="69">
        <v>2.3199999999999998</v>
      </c>
      <c r="C304" s="69">
        <v>2.6</v>
      </c>
      <c r="D304" s="69">
        <v>-0.42215707526542001</v>
      </c>
    </row>
    <row r="305" spans="1:4" x14ac:dyDescent="0.2">
      <c r="A305" s="68">
        <v>45474</v>
      </c>
      <c r="B305" s="69">
        <v>2.29</v>
      </c>
      <c r="C305" s="69">
        <v>1.7</v>
      </c>
      <c r="D305" s="69">
        <v>-0.21818495622622969</v>
      </c>
    </row>
    <row r="306" spans="1:4" x14ac:dyDescent="0.2">
      <c r="A306" s="68">
        <v>45566</v>
      </c>
      <c r="B306" s="69">
        <v>2.2799999999999998</v>
      </c>
      <c r="C306" s="69">
        <v>2.5</v>
      </c>
      <c r="D306" s="69">
        <v>-0.31373726610120034</v>
      </c>
    </row>
    <row r="307" spans="1:4" x14ac:dyDescent="0.2">
      <c r="A307" s="68">
        <v>45658</v>
      </c>
      <c r="B307" s="69">
        <v>2.23</v>
      </c>
      <c r="C307" s="69">
        <v>3.4</v>
      </c>
      <c r="D307" s="69">
        <v>-0.30904868088454052</v>
      </c>
    </row>
    <row r="308" spans="1:4" x14ac:dyDescent="0.2">
      <c r="A308" s="68">
        <v>45748</v>
      </c>
      <c r="B308" s="69">
        <v>2.21</v>
      </c>
      <c r="C308" s="69">
        <v>2.1</v>
      </c>
      <c r="D308" s="69">
        <v>-0.20690622022856964</v>
      </c>
    </row>
    <row r="309" spans="1:4" x14ac:dyDescent="0.2">
      <c r="A309" s="68">
        <v>45839</v>
      </c>
      <c r="B309" s="69">
        <v>2.3199999999999998</v>
      </c>
      <c r="C309" s="69">
        <v>2.8</v>
      </c>
      <c r="D309" s="69">
        <v>-0.1041997082688404</v>
      </c>
    </row>
    <row r="310" spans="1:4" x14ac:dyDescent="0.2">
      <c r="A310" s="68">
        <v>45931</v>
      </c>
      <c r="B310" s="69">
        <v>2.2200000000000002</v>
      </c>
      <c r="C310" s="69">
        <v>2.9</v>
      </c>
      <c r="D310" s="69">
        <v>9.81587873589298E-2</v>
      </c>
    </row>
    <row r="311" spans="1:4" x14ac:dyDescent="0.2">
      <c r="A311" s="68">
        <v>46023</v>
      </c>
      <c r="B311" s="69">
        <v>2.17</v>
      </c>
      <c r="C311" s="69"/>
      <c r="D311" s="69"/>
    </row>
  </sheetData>
  <hyperlinks>
    <hyperlink ref="H2" location="'Index'!A1" display="Back to Index" xr:uid="{CDB3C4F9-DEE5-8346-A593-D38B8B58B5D7}"/>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A3A70-5C70-6D4E-A4EB-E22D6108E6DF}">
  <sheetPr codeName="Sheet50">
    <tabColor rgb="FFFF0000"/>
  </sheetPr>
  <dimension ref="A1:J309"/>
  <sheetViews>
    <sheetView workbookViewId="0">
      <pane xSplit="1" ySplit="4" topLeftCell="B5" activePane="bottomRight" state="frozen"/>
      <selection pane="topRight" activeCell="B1" sqref="B1"/>
      <selection pane="bottomLeft" activeCell="A5" sqref="A5"/>
      <selection pane="bottomRight" activeCell="H2" sqref="H2"/>
    </sheetView>
  </sheetViews>
  <sheetFormatPr baseColWidth="10" defaultRowHeight="16" x14ac:dyDescent="0.2"/>
  <cols>
    <col min="1" max="1" width="8.83203125" bestFit="1" customWidth="1"/>
    <col min="2" max="2" width="43" bestFit="1" customWidth="1"/>
    <col min="3" max="3" width="62" bestFit="1" customWidth="1"/>
    <col min="4" max="4" width="24.6640625" bestFit="1" customWidth="1"/>
  </cols>
  <sheetData>
    <row r="1" spans="1:10" x14ac:dyDescent="0.2">
      <c r="A1" s="42" t="s">
        <v>117</v>
      </c>
      <c r="B1" s="42" t="s">
        <v>99</v>
      </c>
      <c r="C1" s="42" t="s">
        <v>56</v>
      </c>
      <c r="D1" s="42" t="s">
        <v>98</v>
      </c>
    </row>
    <row r="2" spans="1:10" x14ac:dyDescent="0.2">
      <c r="A2" s="42"/>
      <c r="B2" s="42" t="s">
        <v>14</v>
      </c>
      <c r="C2" s="42"/>
      <c r="D2" s="42"/>
      <c r="J2" s="8" t="s">
        <v>152</v>
      </c>
    </row>
    <row r="3" spans="1:10" x14ac:dyDescent="0.2">
      <c r="A3" s="42"/>
      <c r="B3" s="42" t="s">
        <v>40</v>
      </c>
      <c r="C3" s="42" t="s">
        <v>31</v>
      </c>
      <c r="D3" s="42" t="s">
        <v>1082</v>
      </c>
    </row>
    <row r="4" spans="1:10" x14ac:dyDescent="0.2">
      <c r="A4" s="42" t="s">
        <v>92</v>
      </c>
      <c r="B4" s="42" t="s">
        <v>10</v>
      </c>
      <c r="C4" s="42" t="s">
        <v>23</v>
      </c>
      <c r="D4" s="42" t="s">
        <v>59</v>
      </c>
    </row>
    <row r="5" spans="1:10" x14ac:dyDescent="0.2">
      <c r="A5" s="11">
        <v>18264</v>
      </c>
      <c r="B5" s="41" t="str">
        <f>+IF(GETPIVOTDATA("Value",'Pivot_Phillips''s_Curve'!$A$3,"Date",$A5,"Series Name",B$3,"Unit Name",B$4,"Frequency Name",$B$2)=0,"",GETPIVOTDATA("Value",'Pivot_Phillips''s_Curve'!$A$3,"Date",$A5,"Series Name",B$3,"Unit Name",B$4,"Frequency Name",$B$2))</f>
        <v/>
      </c>
      <c r="C5" s="41">
        <f>GETPIVOTDATA("Value",'Pivot_Phillips''s_Curve'!$A$3,"Date",$A5,"Series Name",C$3,"Unit Name",C$4,"Frequency Name",$B$2)</f>
        <v>-0.6</v>
      </c>
      <c r="D5" s="41">
        <f>GETPIVOTDATA("Value",'Pivot_Phillips''s_Curve'!$A$3,"Date",$A5,"Series Name",D$3,"Unit Name",D$4,"Frequency Name",$B$2)</f>
        <v>1.1188180000000001</v>
      </c>
    </row>
    <row r="6" spans="1:10" x14ac:dyDescent="0.2">
      <c r="A6" s="11">
        <v>18354</v>
      </c>
      <c r="B6" s="41" t="str">
        <f>+IF(GETPIVOTDATA("Value",'Pivot_Phillips''s_Curve'!$A$3,"Date",$A6,"Series Name",B$3,"Unit Name",B$4,"Frequency Name",$B$2)=0,"",GETPIVOTDATA("Value",'Pivot_Phillips''s_Curve'!$A$3,"Date",$A6,"Series Name",B$3,"Unit Name",B$4,"Frequency Name",$B$2))</f>
        <v/>
      </c>
      <c r="C6" s="41">
        <f>GETPIVOTDATA("Value",'Pivot_Phillips''s_Curve'!$A$3,"Date",$A6,"Series Name",C$3,"Unit Name",C$4,"Frequency Name",$B$2)</f>
        <v>1.9</v>
      </c>
      <c r="D6" s="41">
        <f>GETPIVOTDATA("Value",'Pivot_Phillips''s_Curve'!$A$3,"Date",$A6,"Series Name",D$3,"Unit Name",D$4,"Frequency Name",$B$2)</f>
        <v>0.31213399999999947</v>
      </c>
    </row>
    <row r="7" spans="1:10" x14ac:dyDescent="0.2">
      <c r="A7" s="11">
        <v>18445</v>
      </c>
      <c r="B7" s="41" t="str">
        <f>+IF(GETPIVOTDATA("Value",'Pivot_Phillips''s_Curve'!$A$3,"Date",$A7,"Series Name",B$3,"Unit Name",B$4,"Frequency Name",$B$2)=0,"",GETPIVOTDATA("Value",'Pivot_Phillips''s_Curve'!$A$3,"Date",$A7,"Series Name",B$3,"Unit Name",B$4,"Frequency Name",$B$2))</f>
        <v/>
      </c>
      <c r="C7" s="41">
        <f>GETPIVOTDATA("Value",'Pivot_Phillips''s_Curve'!$A$3,"Date",$A7,"Series Name",C$3,"Unit Name",C$4,"Frequency Name",$B$2)</f>
        <v>8.6</v>
      </c>
      <c r="D7" s="41">
        <f>GETPIVOTDATA("Value",'Pivot_Phillips''s_Curve'!$A$3,"Date",$A7,"Series Name",D$3,"Unit Name",D$4,"Frequency Name",$B$2)</f>
        <v>-0.694604</v>
      </c>
    </row>
    <row r="8" spans="1:10" x14ac:dyDescent="0.2">
      <c r="A8" s="11">
        <v>18537</v>
      </c>
      <c r="B8" s="41" t="str">
        <f>+IF(GETPIVOTDATA("Value",'Pivot_Phillips''s_Curve'!$A$3,"Date",$A8,"Series Name",B$3,"Unit Name",B$4,"Frequency Name",$B$2)=0,"",GETPIVOTDATA("Value",'Pivot_Phillips''s_Curve'!$A$3,"Date",$A8,"Series Name",B$3,"Unit Name",B$4,"Frequency Name",$B$2))</f>
        <v/>
      </c>
      <c r="C8" s="41">
        <f>GETPIVOTDATA("Value",'Pivot_Phillips''s_Curve'!$A$3,"Date",$A8,"Series Name",C$3,"Unit Name",C$4,"Frequency Name",$B$2)</f>
        <v>7.3</v>
      </c>
      <c r="D8" s="41">
        <f>GETPIVOTDATA("Value",'Pivot_Phillips''s_Curve'!$A$3,"Date",$A8,"Series Name",D$3,"Unit Name",D$4,"Frequency Name",$B$2)</f>
        <v>-1.1013669999999998</v>
      </c>
    </row>
    <row r="9" spans="1:10" x14ac:dyDescent="0.2">
      <c r="A9" s="11">
        <v>18629</v>
      </c>
      <c r="B9" s="41" t="str">
        <f>+IF(GETPIVOTDATA("Value",'Pivot_Phillips''s_Curve'!$A$3,"Date",$A9,"Series Name",B$3,"Unit Name",B$4,"Frequency Name",$B$2)=0,"",GETPIVOTDATA("Value",'Pivot_Phillips''s_Curve'!$A$3,"Date",$A9,"Series Name",B$3,"Unit Name",B$4,"Frequency Name",$B$2))</f>
        <v/>
      </c>
      <c r="C9" s="41">
        <f>GETPIVOTDATA("Value",'Pivot_Phillips''s_Curve'!$A$3,"Date",$A9,"Series Name",C$3,"Unit Name",C$4,"Frequency Name",$B$2)</f>
        <v>13.3</v>
      </c>
      <c r="D9" s="41">
        <f>GETPIVOTDATA("Value",'Pivot_Phillips''s_Curve'!$A$3,"Date",$A9,"Series Name",D$3,"Unit Name",D$4,"Frequency Name",$B$2)</f>
        <v>-1.8081129999999996</v>
      </c>
    </row>
    <row r="10" spans="1:10" x14ac:dyDescent="0.2">
      <c r="A10" s="11">
        <v>18719</v>
      </c>
      <c r="B10" s="41" t="str">
        <f>+IF(GETPIVOTDATA("Value",'Pivot_Phillips''s_Curve'!$A$3,"Date",$A10,"Series Name",B$3,"Unit Name",B$4,"Frequency Name",$B$2)=0,"",GETPIVOTDATA("Value",'Pivot_Phillips''s_Curve'!$A$3,"Date",$A10,"Series Name",B$3,"Unit Name",B$4,"Frequency Name",$B$2))</f>
        <v/>
      </c>
      <c r="C10" s="41">
        <f>GETPIVOTDATA("Value",'Pivot_Phillips''s_Curve'!$A$3,"Date",$A10,"Series Name",C$3,"Unit Name",C$4,"Frequency Name",$B$2)</f>
        <v>3.2</v>
      </c>
      <c r="D10" s="41">
        <f>GETPIVOTDATA("Value",'Pivot_Phillips''s_Curve'!$A$3,"Date",$A10,"Series Name",D$3,"Unit Name",D$4,"Frequency Name",$B$2)</f>
        <v>-2.2147890000000001</v>
      </c>
    </row>
    <row r="11" spans="1:10" x14ac:dyDescent="0.2">
      <c r="A11" s="11">
        <v>18810</v>
      </c>
      <c r="B11" s="41" t="str">
        <f>+IF(GETPIVOTDATA("Value",'Pivot_Phillips''s_Curve'!$A$3,"Date",$A11,"Series Name",B$3,"Unit Name",B$4,"Frequency Name",$B$2)=0,"",GETPIVOTDATA("Value",'Pivot_Phillips''s_Curve'!$A$3,"Date",$A11,"Series Name",B$3,"Unit Name",B$4,"Frequency Name",$B$2))</f>
        <v/>
      </c>
      <c r="C11" s="41">
        <f>GETPIVOTDATA("Value",'Pivot_Phillips''s_Curve'!$A$3,"Date",$A11,"Series Name",C$3,"Unit Name",C$4,"Frequency Name",$B$2)</f>
        <v>0.5</v>
      </c>
      <c r="D11" s="41">
        <f>GETPIVOTDATA("Value",'Pivot_Phillips''s_Curve'!$A$3,"Date",$A11,"Series Name",D$3,"Unit Name",D$4,"Frequency Name",$B$2)</f>
        <v>-2.12133340835571</v>
      </c>
    </row>
    <row r="12" spans="1:10" x14ac:dyDescent="0.2">
      <c r="A12" s="11">
        <v>18902</v>
      </c>
      <c r="B12" s="41" t="str">
        <f>+IF(GETPIVOTDATA("Value",'Pivot_Phillips''s_Curve'!$A$3,"Date",$A12,"Series Name",B$3,"Unit Name",B$4,"Frequency Name",$B$2)=0,"",GETPIVOTDATA("Value",'Pivot_Phillips''s_Curve'!$A$3,"Date",$A12,"Series Name",B$3,"Unit Name",B$4,"Frequency Name",$B$2))</f>
        <v/>
      </c>
      <c r="C12" s="41">
        <f>GETPIVOTDATA("Value",'Pivot_Phillips''s_Curve'!$A$3,"Date",$A12,"Series Name",C$3,"Unit Name",C$4,"Frequency Name",$B$2)</f>
        <v>5.4</v>
      </c>
      <c r="D12" s="41">
        <f>GETPIVOTDATA("Value",'Pivot_Phillips''s_Curve'!$A$3,"Date",$A12,"Series Name",D$3,"Unit Name",D$4,"Frequency Name",$B$2)</f>
        <v>-1.9276824951171805</v>
      </c>
    </row>
    <row r="13" spans="1:10" x14ac:dyDescent="0.2">
      <c r="A13" s="11">
        <v>18994</v>
      </c>
      <c r="B13" s="41" t="str">
        <f>+IF(GETPIVOTDATA("Value",'Pivot_Phillips''s_Curve'!$A$3,"Date",$A13,"Series Name",B$3,"Unit Name",B$4,"Frequency Name",$B$2)=0,"",GETPIVOTDATA("Value",'Pivot_Phillips''s_Curve'!$A$3,"Date",$A13,"Series Name",B$3,"Unit Name",B$4,"Frequency Name",$B$2))</f>
        <v/>
      </c>
      <c r="C13" s="41">
        <f>GETPIVOTDATA("Value",'Pivot_Phillips''s_Curve'!$A$3,"Date",$A13,"Series Name",C$3,"Unit Name",C$4,"Frequency Name",$B$2)</f>
        <v>1.7</v>
      </c>
      <c r="D13" s="41">
        <f>GETPIVOTDATA("Value",'Pivot_Phillips''s_Curve'!$A$3,"Date",$A13,"Series Name",D$3,"Unit Name",D$4,"Frequency Name",$B$2)</f>
        <v>-2.2337739999999999</v>
      </c>
    </row>
    <row r="14" spans="1:10" x14ac:dyDescent="0.2">
      <c r="A14" s="11">
        <v>19085</v>
      </c>
      <c r="B14" s="41" t="str">
        <f>+IF(GETPIVOTDATA("Value",'Pivot_Phillips''s_Curve'!$A$3,"Date",$A14,"Series Name",B$3,"Unit Name",B$4,"Frequency Name",$B$2)=0,"",GETPIVOTDATA("Value",'Pivot_Phillips''s_Curve'!$A$3,"Date",$A14,"Series Name",B$3,"Unit Name",B$4,"Frequency Name",$B$2))</f>
        <v/>
      </c>
      <c r="C14" s="41">
        <f>GETPIVOTDATA("Value",'Pivot_Phillips''s_Curve'!$A$3,"Date",$A14,"Series Name",C$3,"Unit Name",C$4,"Frequency Name",$B$2)</f>
        <v>-0.1</v>
      </c>
      <c r="D14" s="41">
        <f>GETPIVOTDATA("Value",'Pivot_Phillips''s_Curve'!$A$3,"Date",$A14,"Series Name",D$3,"Unit Name",D$4,"Frequency Name",$B$2)</f>
        <v>-2.3395549999999998</v>
      </c>
    </row>
    <row r="15" spans="1:10" x14ac:dyDescent="0.2">
      <c r="A15" s="11">
        <v>19176</v>
      </c>
      <c r="B15" s="41" t="str">
        <f>+IF(GETPIVOTDATA("Value",'Pivot_Phillips''s_Curve'!$A$3,"Date",$A15,"Series Name",B$3,"Unit Name",B$4,"Frequency Name",$B$2)=0,"",GETPIVOTDATA("Value",'Pivot_Phillips''s_Curve'!$A$3,"Date",$A15,"Series Name",B$3,"Unit Name",B$4,"Frequency Name",$B$2))</f>
        <v/>
      </c>
      <c r="C15" s="41">
        <f>GETPIVOTDATA("Value",'Pivot_Phillips''s_Curve'!$A$3,"Date",$A15,"Series Name",C$3,"Unit Name",C$4,"Frequency Name",$B$2)</f>
        <v>2.6</v>
      </c>
      <c r="D15" s="41">
        <f>GETPIVOTDATA("Value",'Pivot_Phillips''s_Curve'!$A$3,"Date",$A15,"Series Name",D$3,"Unit Name",D$4,"Frequency Name",$B$2)</f>
        <v>-2.1449854850768997</v>
      </c>
    </row>
    <row r="16" spans="1:10" x14ac:dyDescent="0.2">
      <c r="A16" s="11">
        <v>19268</v>
      </c>
      <c r="B16" s="41" t="str">
        <f>+IF(GETPIVOTDATA("Value",'Pivot_Phillips''s_Curve'!$A$3,"Date",$A16,"Series Name",B$3,"Unit Name",B$4,"Frequency Name",$B$2)=0,"",GETPIVOTDATA("Value",'Pivot_Phillips''s_Curve'!$A$3,"Date",$A16,"Series Name",B$3,"Unit Name",B$4,"Frequency Name",$B$2))</f>
        <v/>
      </c>
      <c r="C16" s="41">
        <f>GETPIVOTDATA("Value",'Pivot_Phillips''s_Curve'!$A$3,"Date",$A16,"Series Name",C$3,"Unit Name",C$4,"Frequency Name",$B$2)</f>
        <v>0.7</v>
      </c>
      <c r="D16" s="41">
        <f>GETPIVOTDATA("Value",'Pivot_Phillips''s_Curve'!$A$3,"Date",$A16,"Series Name",D$3,"Unit Name",D$4,"Frequency Name",$B$2)</f>
        <v>-2.5500404357910105</v>
      </c>
    </row>
    <row r="17" spans="1:4" x14ac:dyDescent="0.2">
      <c r="A17" s="11">
        <v>19360</v>
      </c>
      <c r="B17" s="41" t="str">
        <f>+IF(GETPIVOTDATA("Value",'Pivot_Phillips''s_Curve'!$A$3,"Date",$A17,"Series Name",B$3,"Unit Name",B$4,"Frequency Name",$B$2)=0,"",GETPIVOTDATA("Value",'Pivot_Phillips''s_Curve'!$A$3,"Date",$A17,"Series Name",B$3,"Unit Name",B$4,"Frequency Name",$B$2))</f>
        <v/>
      </c>
      <c r="C17" s="41">
        <f>GETPIVOTDATA("Value",'Pivot_Phillips''s_Curve'!$A$3,"Date",$A17,"Series Name",C$3,"Unit Name",C$4,"Frequency Name",$B$2)</f>
        <v>1.5</v>
      </c>
      <c r="D17" s="41">
        <f>GETPIVOTDATA("Value",'Pivot_Phillips''s_Curve'!$A$3,"Date",$A17,"Series Name",D$3,"Unit Name",D$4,"Frequency Name",$B$2)</f>
        <v>-2.6547130000000001</v>
      </c>
    </row>
    <row r="18" spans="1:4" x14ac:dyDescent="0.2">
      <c r="A18" s="11">
        <v>19450</v>
      </c>
      <c r="B18" s="41" t="str">
        <f>+IF(GETPIVOTDATA("Value",'Pivot_Phillips''s_Curve'!$A$3,"Date",$A18,"Series Name",B$3,"Unit Name",B$4,"Frequency Name",$B$2)=0,"",GETPIVOTDATA("Value",'Pivot_Phillips''s_Curve'!$A$3,"Date",$A18,"Series Name",B$3,"Unit Name",B$4,"Frequency Name",$B$2))</f>
        <v/>
      </c>
      <c r="C18" s="41">
        <f>GETPIVOTDATA("Value",'Pivot_Phillips''s_Curve'!$A$3,"Date",$A18,"Series Name",C$3,"Unit Name",C$4,"Frequency Name",$B$2)</f>
        <v>0.6</v>
      </c>
      <c r="D18" s="41">
        <f>GETPIVOTDATA("Value",'Pivot_Phillips''s_Curve'!$A$3,"Date",$A18,"Series Name",D$3,"Unit Name",D$4,"Frequency Name",$B$2)</f>
        <v>-2.7590116500854402</v>
      </c>
    </row>
    <row r="19" spans="1:4" x14ac:dyDescent="0.2">
      <c r="A19" s="11">
        <v>19541</v>
      </c>
      <c r="B19" s="41" t="str">
        <f>+IF(GETPIVOTDATA("Value",'Pivot_Phillips''s_Curve'!$A$3,"Date",$A19,"Series Name",B$3,"Unit Name",B$4,"Frequency Name",$B$2)=0,"",GETPIVOTDATA("Value",'Pivot_Phillips''s_Curve'!$A$3,"Date",$A19,"Series Name",B$3,"Unit Name",B$4,"Frequency Name",$B$2))</f>
        <v/>
      </c>
      <c r="C19" s="41">
        <f>GETPIVOTDATA("Value",'Pivot_Phillips''s_Curve'!$A$3,"Date",$A19,"Series Name",C$3,"Unit Name",C$4,"Frequency Name",$B$2)</f>
        <v>2.2000000000000002</v>
      </c>
      <c r="D19" s="41">
        <f>GETPIVOTDATA("Value",'Pivot_Phillips''s_Curve'!$A$3,"Date",$A19,"Series Name",D$3,"Unit Name",D$4,"Frequency Name",$B$2)</f>
        <v>-2.6629579999999997</v>
      </c>
    </row>
    <row r="20" spans="1:4" x14ac:dyDescent="0.2">
      <c r="A20" s="11">
        <v>19633</v>
      </c>
      <c r="B20" s="41" t="str">
        <f>+IF(GETPIVOTDATA("Value",'Pivot_Phillips''s_Curve'!$A$3,"Date",$A20,"Series Name",B$3,"Unit Name",B$4,"Frequency Name",$B$2)=0,"",GETPIVOTDATA("Value",'Pivot_Phillips''s_Curve'!$A$3,"Date",$A20,"Series Name",B$3,"Unit Name",B$4,"Frequency Name",$B$2))</f>
        <v/>
      </c>
      <c r="C20" s="41">
        <f>GETPIVOTDATA("Value",'Pivot_Phillips''s_Curve'!$A$3,"Date",$A20,"Series Name",C$3,"Unit Name",C$4,"Frequency Name",$B$2)</f>
        <v>1.7</v>
      </c>
      <c r="D20" s="41">
        <f>GETPIVOTDATA("Value",'Pivot_Phillips''s_Curve'!$A$3,"Date",$A20,"Series Name",D$3,"Unit Name",D$4,"Frequency Name",$B$2)</f>
        <v>-1.6665823936462401</v>
      </c>
    </row>
    <row r="21" spans="1:4" x14ac:dyDescent="0.2">
      <c r="A21" s="11">
        <v>19725</v>
      </c>
      <c r="B21" s="41" t="str">
        <f>+IF(GETPIVOTDATA("Value",'Pivot_Phillips''s_Curve'!$A$3,"Date",$A21,"Series Name",B$3,"Unit Name",B$4,"Frequency Name",$B$2)=0,"",GETPIVOTDATA("Value",'Pivot_Phillips''s_Curve'!$A$3,"Date",$A21,"Series Name",B$3,"Unit Name",B$4,"Frequency Name",$B$2))</f>
        <v/>
      </c>
      <c r="C21" s="41">
        <f>GETPIVOTDATA("Value",'Pivot_Phillips''s_Curve'!$A$3,"Date",$A21,"Series Name",C$3,"Unit Name",C$4,"Frequency Name",$B$2)</f>
        <v>2</v>
      </c>
      <c r="D21" s="41">
        <f>GETPIVOTDATA("Value",'Pivot_Phillips''s_Curve'!$A$3,"Date",$A21,"Series Name",D$3,"Unit Name",D$4,"Frequency Name",$B$2)</f>
        <v>-6.992200000000004E-2</v>
      </c>
    </row>
    <row r="22" spans="1:4" x14ac:dyDescent="0.2">
      <c r="A22" s="11">
        <v>19815</v>
      </c>
      <c r="B22" s="41" t="str">
        <f>+IF(GETPIVOTDATA("Value",'Pivot_Phillips''s_Curve'!$A$3,"Date",$A22,"Series Name",B$3,"Unit Name",B$4,"Frequency Name",$B$2)=0,"",GETPIVOTDATA("Value",'Pivot_Phillips''s_Curve'!$A$3,"Date",$A22,"Series Name",B$3,"Unit Name",B$4,"Frequency Name",$B$2))</f>
        <v/>
      </c>
      <c r="C22" s="41">
        <f>GETPIVOTDATA("Value",'Pivot_Phillips''s_Curve'!$A$3,"Date",$A22,"Series Name",C$3,"Unit Name",C$4,"Frequency Name",$B$2)</f>
        <v>-0.5</v>
      </c>
      <c r="D22" s="41">
        <f>GETPIVOTDATA("Value",'Pivot_Phillips''s_Curve'!$A$3,"Date",$A22,"Series Name",D$3,"Unit Name",D$4,"Frequency Name",$B$2)</f>
        <v>0.42698554992675941</v>
      </c>
    </row>
    <row r="23" spans="1:4" x14ac:dyDescent="0.2">
      <c r="A23" s="11">
        <v>19906</v>
      </c>
      <c r="B23" s="41" t="str">
        <f>+IF(GETPIVOTDATA("Value",'Pivot_Phillips''s_Curve'!$A$3,"Date",$A23,"Series Name",B$3,"Unit Name",B$4,"Frequency Name",$B$2)=0,"",GETPIVOTDATA("Value",'Pivot_Phillips''s_Curve'!$A$3,"Date",$A23,"Series Name",B$3,"Unit Name",B$4,"Frequency Name",$B$2))</f>
        <v/>
      </c>
      <c r="C23" s="41">
        <f>GETPIVOTDATA("Value",'Pivot_Phillips''s_Curve'!$A$3,"Date",$A23,"Series Name",C$3,"Unit Name",C$4,"Frequency Name",$B$2)</f>
        <v>-1.3</v>
      </c>
      <c r="D23" s="41">
        <f>GETPIVOTDATA("Value",'Pivot_Phillips''s_Curve'!$A$3,"Date",$A23,"Series Name",D$3,"Unit Name",D$4,"Frequency Name",$B$2)</f>
        <v>0.62409800000000004</v>
      </c>
    </row>
    <row r="24" spans="1:4" x14ac:dyDescent="0.2">
      <c r="A24" s="11">
        <v>19998</v>
      </c>
      <c r="B24" s="41" t="str">
        <f>+IF(GETPIVOTDATA("Value",'Pivot_Phillips''s_Curve'!$A$3,"Date",$A24,"Series Name",B$3,"Unit Name",B$4,"Frequency Name",$B$2)=0,"",GETPIVOTDATA("Value",'Pivot_Phillips''s_Curve'!$A$3,"Date",$A24,"Series Name",B$3,"Unit Name",B$4,"Frequency Name",$B$2))</f>
        <v/>
      </c>
      <c r="C24" s="41">
        <f>GETPIVOTDATA("Value",'Pivot_Phillips''s_Curve'!$A$3,"Date",$A24,"Series Name",C$3,"Unit Name",C$4,"Frequency Name",$B$2)</f>
        <v>-0.4</v>
      </c>
      <c r="D24" s="41">
        <f>GETPIVOTDATA("Value",'Pivot_Phillips''s_Curve'!$A$3,"Date",$A24,"Series Name",D$3,"Unit Name",D$4,"Frequency Name",$B$2)</f>
        <v>-7.8624000000000471E-2</v>
      </c>
    </row>
    <row r="25" spans="1:4" x14ac:dyDescent="0.2">
      <c r="A25" s="11">
        <v>20090</v>
      </c>
      <c r="B25" s="41" t="str">
        <f>+IF(GETPIVOTDATA("Value",'Pivot_Phillips''s_Curve'!$A$3,"Date",$A25,"Series Name",B$3,"Unit Name",B$4,"Frequency Name",$B$2)=0,"",GETPIVOTDATA("Value",'Pivot_Phillips''s_Curve'!$A$3,"Date",$A25,"Series Name",B$3,"Unit Name",B$4,"Frequency Name",$B$2))</f>
        <v/>
      </c>
      <c r="C25" s="41">
        <f>GETPIVOTDATA("Value",'Pivot_Phillips''s_Curve'!$A$3,"Date",$A25,"Series Name",C$3,"Unit Name",C$4,"Frequency Name",$B$2)</f>
        <v>1.3</v>
      </c>
      <c r="D25" s="41">
        <f>GETPIVOTDATA("Value",'Pivot_Phillips''s_Curve'!$A$3,"Date",$A25,"Series Name",D$3,"Unit Name",D$4,"Frequency Name",$B$2)</f>
        <v>-0.68121999999999971</v>
      </c>
    </row>
    <row r="26" spans="1:4" x14ac:dyDescent="0.2">
      <c r="A26" s="11">
        <v>20180</v>
      </c>
      <c r="B26" s="41" t="str">
        <f>+IF(GETPIVOTDATA("Value",'Pivot_Phillips''s_Curve'!$A$3,"Date",$A26,"Series Name",B$3,"Unit Name",B$4,"Frequency Name",$B$2)=0,"",GETPIVOTDATA("Value",'Pivot_Phillips''s_Curve'!$A$3,"Date",$A26,"Series Name",B$3,"Unit Name",B$4,"Frequency Name",$B$2))</f>
        <v/>
      </c>
      <c r="C26" s="41">
        <f>GETPIVOTDATA("Value",'Pivot_Phillips''s_Curve'!$A$3,"Date",$A26,"Series Name",C$3,"Unit Name",C$4,"Frequency Name",$B$2)</f>
        <v>0.4</v>
      </c>
      <c r="D26" s="41">
        <f>GETPIVOTDATA("Value",'Pivot_Phillips''s_Curve'!$A$3,"Date",$A26,"Series Name",D$3,"Unit Name",D$4,"Frequency Name",$B$2)</f>
        <v>-0.98372499999999974</v>
      </c>
    </row>
    <row r="27" spans="1:4" x14ac:dyDescent="0.2">
      <c r="A27" s="11">
        <v>20271</v>
      </c>
      <c r="B27" s="41" t="str">
        <f>+IF(GETPIVOTDATA("Value",'Pivot_Phillips''s_Curve'!$A$3,"Date",$A27,"Series Name",B$3,"Unit Name",B$4,"Frequency Name",$B$2)=0,"",GETPIVOTDATA("Value",'Pivot_Phillips''s_Curve'!$A$3,"Date",$A27,"Series Name",B$3,"Unit Name",B$4,"Frequency Name",$B$2))</f>
        <v/>
      </c>
      <c r="C27" s="41">
        <f>GETPIVOTDATA("Value",'Pivot_Phillips''s_Curve'!$A$3,"Date",$A27,"Series Name",C$3,"Unit Name",C$4,"Frequency Name",$B$2)</f>
        <v>1.6</v>
      </c>
      <c r="D27" s="41">
        <f>GETPIVOTDATA("Value",'Pivot_Phillips''s_Curve'!$A$3,"Date",$A27,"Series Name",D$3,"Unit Name",D$4,"Frequency Name",$B$2)</f>
        <v>-1.2861710000000004</v>
      </c>
    </row>
    <row r="28" spans="1:4" x14ac:dyDescent="0.2">
      <c r="A28" s="11">
        <v>20363</v>
      </c>
      <c r="B28" s="41" t="str">
        <f>+IF(GETPIVOTDATA("Value",'Pivot_Phillips''s_Curve'!$A$3,"Date",$A28,"Series Name",B$3,"Unit Name",B$4,"Frequency Name",$B$2)=0,"",GETPIVOTDATA("Value",'Pivot_Phillips''s_Curve'!$A$3,"Date",$A28,"Series Name",B$3,"Unit Name",B$4,"Frequency Name",$B$2))</f>
        <v/>
      </c>
      <c r="C28" s="41">
        <f>GETPIVOTDATA("Value",'Pivot_Phillips''s_Curve'!$A$3,"Date",$A28,"Series Name",C$3,"Unit Name",C$4,"Frequency Name",$B$2)</f>
        <v>1.1000000000000001</v>
      </c>
      <c r="D28" s="41">
        <f>GETPIVOTDATA("Value",'Pivot_Phillips''s_Curve'!$A$3,"Date",$A28,"Series Name",D$3,"Unit Name",D$4,"Frequency Name",$B$2)</f>
        <v>-1.1885859999999999</v>
      </c>
    </row>
    <row r="29" spans="1:4" x14ac:dyDescent="0.2">
      <c r="A29" s="11">
        <v>20455</v>
      </c>
      <c r="B29" s="41" t="str">
        <f>+IF(GETPIVOTDATA("Value",'Pivot_Phillips''s_Curve'!$A$3,"Date",$A29,"Series Name",B$3,"Unit Name",B$4,"Frequency Name",$B$2)=0,"",GETPIVOTDATA("Value",'Pivot_Phillips''s_Curve'!$A$3,"Date",$A29,"Series Name",B$3,"Unit Name",B$4,"Frequency Name",$B$2))</f>
        <v/>
      </c>
      <c r="C29" s="41">
        <f>GETPIVOTDATA("Value",'Pivot_Phillips''s_Curve'!$A$3,"Date",$A29,"Series Name",C$3,"Unit Name",C$4,"Frequency Name",$B$2)</f>
        <v>1.7</v>
      </c>
      <c r="D29" s="41">
        <f>GETPIVOTDATA("Value",'Pivot_Phillips''s_Curve'!$A$3,"Date",$A29,"Series Name",D$3,"Unit Name",D$4,"Frequency Name",$B$2)</f>
        <v>-1.3909964561462402</v>
      </c>
    </row>
    <row r="30" spans="1:4" x14ac:dyDescent="0.2">
      <c r="A30" s="11">
        <v>20546</v>
      </c>
      <c r="B30" s="41" t="str">
        <f>+IF(GETPIVOTDATA("Value",'Pivot_Phillips''s_Curve'!$A$3,"Date",$A30,"Series Name",B$3,"Unit Name",B$4,"Frequency Name",$B$2)=0,"",GETPIVOTDATA("Value",'Pivot_Phillips''s_Curve'!$A$3,"Date",$A30,"Series Name",B$3,"Unit Name",B$4,"Frequency Name",$B$2))</f>
        <v/>
      </c>
      <c r="C30" s="41">
        <f>GETPIVOTDATA("Value",'Pivot_Phillips''s_Curve'!$A$3,"Date",$A30,"Series Name",C$3,"Unit Name",C$4,"Frequency Name",$B$2)</f>
        <v>2.7</v>
      </c>
      <c r="D30" s="41">
        <f>GETPIVOTDATA("Value",'Pivot_Phillips''s_Curve'!$A$3,"Date",$A30,"Series Name",D$3,"Unit Name",D$4,"Frequency Name",$B$2)</f>
        <v>-1.1934300000000002</v>
      </c>
    </row>
    <row r="31" spans="1:4" x14ac:dyDescent="0.2">
      <c r="A31" s="11">
        <v>20637</v>
      </c>
      <c r="B31" s="41" t="str">
        <f>+IF(GETPIVOTDATA("Value",'Pivot_Phillips''s_Curve'!$A$3,"Date",$A31,"Series Name",B$3,"Unit Name",B$4,"Frequency Name",$B$2)=0,"",GETPIVOTDATA("Value",'Pivot_Phillips''s_Curve'!$A$3,"Date",$A31,"Series Name",B$3,"Unit Name",B$4,"Frequency Name",$B$2))</f>
        <v/>
      </c>
      <c r="C31" s="41">
        <f>GETPIVOTDATA("Value",'Pivot_Phillips''s_Curve'!$A$3,"Date",$A31,"Series Name",C$3,"Unit Name",C$4,"Frequency Name",$B$2)</f>
        <v>4</v>
      </c>
      <c r="D31" s="41">
        <f>GETPIVOTDATA("Value",'Pivot_Phillips''s_Curve'!$A$3,"Date",$A31,"Series Name",D$3,"Unit Name",D$4,"Frequency Name",$B$2)</f>
        <v>-1.2959170000000002</v>
      </c>
    </row>
    <row r="32" spans="1:4" x14ac:dyDescent="0.2">
      <c r="A32" s="11">
        <v>20729</v>
      </c>
      <c r="B32" s="41" t="str">
        <f>+IF(GETPIVOTDATA("Value",'Pivot_Phillips''s_Curve'!$A$3,"Date",$A32,"Series Name",B$3,"Unit Name",B$4,"Frequency Name",$B$2)=0,"",GETPIVOTDATA("Value",'Pivot_Phillips''s_Curve'!$A$3,"Date",$A32,"Series Name",B$3,"Unit Name",B$4,"Frequency Name",$B$2))</f>
        <v/>
      </c>
      <c r="C32" s="41">
        <f>GETPIVOTDATA("Value",'Pivot_Phillips''s_Curve'!$A$3,"Date",$A32,"Series Name",C$3,"Unit Name",C$4,"Frequency Name",$B$2)</f>
        <v>2.4</v>
      </c>
      <c r="D32" s="41">
        <f>GETPIVOTDATA("Value",'Pivot_Phillips''s_Curve'!$A$3,"Date",$A32,"Series Name",D$3,"Unit Name",D$4,"Frequency Name",$B$2)</f>
        <v>-1.2984930000000006</v>
      </c>
    </row>
    <row r="33" spans="1:4" x14ac:dyDescent="0.2">
      <c r="A33" s="11">
        <v>20821</v>
      </c>
      <c r="B33" s="41" t="str">
        <f>+IF(GETPIVOTDATA("Value",'Pivot_Phillips''s_Curve'!$A$3,"Date",$A33,"Series Name",B$3,"Unit Name",B$4,"Frequency Name",$B$2)=0,"",GETPIVOTDATA("Value",'Pivot_Phillips''s_Curve'!$A$3,"Date",$A33,"Series Name",B$3,"Unit Name",B$4,"Frequency Name",$B$2))</f>
        <v/>
      </c>
      <c r="C33" s="41">
        <f>GETPIVOTDATA("Value",'Pivot_Phillips''s_Curve'!$A$3,"Date",$A33,"Series Name",C$3,"Unit Name",C$4,"Frequency Name",$B$2)</f>
        <v>3.7</v>
      </c>
      <c r="D33" s="41">
        <f>GETPIVOTDATA("Value",'Pivot_Phillips''s_Curve'!$A$3,"Date",$A33,"Series Name",D$3,"Unit Name",D$4,"Frequency Name",$B$2)</f>
        <v>-1.50119838714599</v>
      </c>
    </row>
    <row r="34" spans="1:4" x14ac:dyDescent="0.2">
      <c r="A34" s="11">
        <v>20911</v>
      </c>
      <c r="B34" s="41" t="str">
        <f>+IF(GETPIVOTDATA("Value",'Pivot_Phillips''s_Curve'!$A$3,"Date",$A34,"Series Name",B$3,"Unit Name",B$4,"Frequency Name",$B$2)=0,"",GETPIVOTDATA("Value",'Pivot_Phillips''s_Curve'!$A$3,"Date",$A34,"Series Name",B$3,"Unit Name",B$4,"Frequency Name",$B$2))</f>
        <v/>
      </c>
      <c r="C34" s="41">
        <f>GETPIVOTDATA("Value",'Pivot_Phillips''s_Curve'!$A$3,"Date",$A34,"Series Name",C$3,"Unit Name",C$4,"Frequency Name",$B$2)</f>
        <v>2.5</v>
      </c>
      <c r="D34" s="41">
        <f>GETPIVOTDATA("Value",'Pivot_Phillips''s_Curve'!$A$3,"Date",$A34,"Series Name",D$3,"Unit Name",D$4,"Frequency Name",$B$2)</f>
        <v>-1.3040803909301699</v>
      </c>
    </row>
    <row r="35" spans="1:4" x14ac:dyDescent="0.2">
      <c r="A35" s="11">
        <v>21002</v>
      </c>
      <c r="B35" s="41" t="str">
        <f>+IF(GETPIVOTDATA("Value",'Pivot_Phillips''s_Curve'!$A$3,"Date",$A35,"Series Name",B$3,"Unit Name",B$4,"Frequency Name",$B$2)=0,"",GETPIVOTDATA("Value",'Pivot_Phillips''s_Curve'!$A$3,"Date",$A35,"Series Name",B$3,"Unit Name",B$4,"Frequency Name",$B$2))</f>
        <v/>
      </c>
      <c r="C35" s="41">
        <f>GETPIVOTDATA("Value",'Pivot_Phillips''s_Curve'!$A$3,"Date",$A35,"Series Name",C$3,"Unit Name",C$4,"Frequency Name",$B$2)</f>
        <v>3.3</v>
      </c>
      <c r="D35" s="41">
        <f>GETPIVOTDATA("Value",'Pivot_Phillips''s_Curve'!$A$3,"Date",$A35,"Series Name",D$3,"Unit Name",D$4,"Frequency Name",$B$2)</f>
        <v>-1.20718460083007</v>
      </c>
    </row>
    <row r="36" spans="1:4" x14ac:dyDescent="0.2">
      <c r="A36" s="11">
        <v>21094</v>
      </c>
      <c r="B36" s="41" t="str">
        <f>+IF(GETPIVOTDATA("Value",'Pivot_Phillips''s_Curve'!$A$3,"Date",$A36,"Series Name",B$3,"Unit Name",B$4,"Frequency Name",$B$2)=0,"",GETPIVOTDATA("Value",'Pivot_Phillips''s_Curve'!$A$3,"Date",$A36,"Series Name",B$3,"Unit Name",B$4,"Frequency Name",$B$2))</f>
        <v/>
      </c>
      <c r="C36" s="41">
        <f>GETPIVOTDATA("Value",'Pivot_Phillips''s_Curve'!$A$3,"Date",$A36,"Series Name",C$3,"Unit Name",C$4,"Frequency Name",$B$2)</f>
        <v>2.1</v>
      </c>
      <c r="D36" s="41">
        <f>GETPIVOTDATA("Value",'Pivot_Phillips''s_Curve'!$A$3,"Date",$A36,"Series Name",D$3,"Unit Name",D$4,"Frequency Name",$B$2)</f>
        <v>-0.51055799999999962</v>
      </c>
    </row>
    <row r="37" spans="1:4" x14ac:dyDescent="0.2">
      <c r="A37" s="11">
        <v>21186</v>
      </c>
      <c r="B37" s="41" t="str">
        <f>+IF(GETPIVOTDATA("Value",'Pivot_Phillips''s_Curve'!$A$3,"Date",$A37,"Series Name",B$3,"Unit Name",B$4,"Frequency Name",$B$2)=0,"",GETPIVOTDATA("Value",'Pivot_Phillips''s_Curve'!$A$3,"Date",$A37,"Series Name",B$3,"Unit Name",B$4,"Frequency Name",$B$2))</f>
        <v/>
      </c>
      <c r="C37" s="41">
        <f>GETPIVOTDATA("Value",'Pivot_Phillips''s_Curve'!$A$3,"Date",$A37,"Series Name",C$3,"Unit Name",C$4,"Frequency Name",$B$2)</f>
        <v>5</v>
      </c>
      <c r="D37" s="41">
        <f>GETPIVOTDATA("Value",'Pivot_Phillips''s_Curve'!$A$3,"Date",$A37,"Series Name",D$3,"Unit Name",D$4,"Frequency Name",$B$2)</f>
        <v>0.88575963973999006</v>
      </c>
    </row>
    <row r="38" spans="1:4" x14ac:dyDescent="0.2">
      <c r="A38" s="11">
        <v>21276</v>
      </c>
      <c r="B38" s="41" t="str">
        <f>+IF(GETPIVOTDATA("Value",'Pivot_Phillips''s_Curve'!$A$3,"Date",$A38,"Series Name",B$3,"Unit Name",B$4,"Frequency Name",$B$2)=0,"",GETPIVOTDATA("Value",'Pivot_Phillips''s_Curve'!$A$3,"Date",$A38,"Series Name",B$3,"Unit Name",B$4,"Frequency Name",$B$2))</f>
        <v/>
      </c>
      <c r="C38" s="41">
        <f>GETPIVOTDATA("Value",'Pivot_Phillips''s_Curve'!$A$3,"Date",$A38,"Series Name",C$3,"Unit Name",C$4,"Frequency Name",$B$2)</f>
        <v>0.7</v>
      </c>
      <c r="D38" s="41">
        <f>GETPIVOTDATA("Value",'Pivot_Phillips''s_Curve'!$A$3,"Date",$A38,"Series Name",D$3,"Unit Name",D$4,"Frequency Name",$B$2)</f>
        <v>1.9817340000000003</v>
      </c>
    </row>
    <row r="39" spans="1:4" x14ac:dyDescent="0.2">
      <c r="A39" s="11">
        <v>21367</v>
      </c>
      <c r="B39" s="41" t="str">
        <f>+IF(GETPIVOTDATA("Value",'Pivot_Phillips''s_Curve'!$A$3,"Date",$A39,"Series Name",B$3,"Unit Name",B$4,"Frequency Name",$B$2)=0,"",GETPIVOTDATA("Value",'Pivot_Phillips''s_Curve'!$A$3,"Date",$A39,"Series Name",B$3,"Unit Name",B$4,"Frequency Name",$B$2))</f>
        <v/>
      </c>
      <c r="C39" s="41">
        <f>GETPIVOTDATA("Value",'Pivot_Phillips''s_Curve'!$A$3,"Date",$A39,"Series Name",C$3,"Unit Name",C$4,"Frequency Name",$B$2)</f>
        <v>0.3</v>
      </c>
      <c r="D39" s="41">
        <f>GETPIVOTDATA("Value",'Pivot_Phillips''s_Curve'!$A$3,"Date",$A39,"Series Name",D$3,"Unit Name",D$4,"Frequency Name",$B$2)</f>
        <v>1.8773415565490801</v>
      </c>
    </row>
    <row r="40" spans="1:4" x14ac:dyDescent="0.2">
      <c r="A40" s="11">
        <v>21459</v>
      </c>
      <c r="B40" s="41" t="str">
        <f>+IF(GETPIVOTDATA("Value",'Pivot_Phillips''s_Curve'!$A$3,"Date",$A40,"Series Name",B$3,"Unit Name",B$4,"Frequency Name",$B$2)=0,"",GETPIVOTDATA("Value",'Pivot_Phillips''s_Curve'!$A$3,"Date",$A40,"Series Name",B$3,"Unit Name",B$4,"Frequency Name",$B$2))</f>
        <v/>
      </c>
      <c r="C40" s="41">
        <f>GETPIVOTDATA("Value",'Pivot_Phillips''s_Curve'!$A$3,"Date",$A40,"Series Name",C$3,"Unit Name",C$4,"Frequency Name",$B$2)</f>
        <v>-0.2</v>
      </c>
      <c r="D40" s="41">
        <f>GETPIVOTDATA("Value",'Pivot_Phillips''s_Curve'!$A$3,"Date",$A40,"Series Name",D$3,"Unit Name",D$4,"Frequency Name",$B$2)</f>
        <v>0.9725710000000003</v>
      </c>
    </row>
    <row r="41" spans="1:4" x14ac:dyDescent="0.2">
      <c r="A41" s="11">
        <v>21551</v>
      </c>
      <c r="B41" s="41" t="str">
        <f>+IF(GETPIVOTDATA("Value",'Pivot_Phillips''s_Curve'!$A$3,"Date",$A41,"Series Name",B$3,"Unit Name",B$4,"Frequency Name",$B$2)=0,"",GETPIVOTDATA("Value",'Pivot_Phillips''s_Curve'!$A$3,"Date",$A41,"Series Name",B$3,"Unit Name",B$4,"Frequency Name",$B$2))</f>
        <v/>
      </c>
      <c r="C41" s="41">
        <f>GETPIVOTDATA("Value",'Pivot_Phillips''s_Curve'!$A$3,"Date",$A41,"Series Name",C$3,"Unit Name",C$4,"Frequency Name",$B$2)</f>
        <v>2.8</v>
      </c>
      <c r="D41" s="41">
        <f>GETPIVOTDATA("Value",'Pivot_Phillips''s_Curve'!$A$3,"Date",$A41,"Series Name",D$3,"Unit Name",D$4,"Frequency Name",$B$2)</f>
        <v>0.36742334365844975</v>
      </c>
    </row>
    <row r="42" spans="1:4" x14ac:dyDescent="0.2">
      <c r="A42" s="11">
        <v>21641</v>
      </c>
      <c r="B42" s="41" t="str">
        <f>+IF(GETPIVOTDATA("Value",'Pivot_Phillips''s_Curve'!$A$3,"Date",$A42,"Series Name",B$3,"Unit Name",B$4,"Frequency Name",$B$2)=0,"",GETPIVOTDATA("Value",'Pivot_Phillips''s_Curve'!$A$3,"Date",$A42,"Series Name",B$3,"Unit Name",B$4,"Frequency Name",$B$2))</f>
        <v/>
      </c>
      <c r="C42" s="41">
        <f>GETPIVOTDATA("Value",'Pivot_Phillips''s_Curve'!$A$3,"Date",$A42,"Series Name",C$3,"Unit Name",C$4,"Frequency Name",$B$2)</f>
        <v>1.6</v>
      </c>
      <c r="D42" s="41">
        <f>GETPIVOTDATA("Value",'Pivot_Phillips''s_Curve'!$A$3,"Date",$A42,"Series Name",D$3,"Unit Name",D$4,"Frequency Name",$B$2)</f>
        <v>-0.33808555603027024</v>
      </c>
    </row>
    <row r="43" spans="1:4" x14ac:dyDescent="0.2">
      <c r="A43" s="11">
        <v>21732</v>
      </c>
      <c r="B43" s="41" t="str">
        <f>+IF(GETPIVOTDATA("Value",'Pivot_Phillips''s_Curve'!$A$3,"Date",$A43,"Series Name",B$3,"Unit Name",B$4,"Frequency Name",$B$2)=0,"",GETPIVOTDATA("Value",'Pivot_Phillips''s_Curve'!$A$3,"Date",$A43,"Series Name",B$3,"Unit Name",B$4,"Frequency Name",$B$2))</f>
        <v/>
      </c>
      <c r="C43" s="41">
        <f>GETPIVOTDATA("Value",'Pivot_Phillips''s_Curve'!$A$3,"Date",$A43,"Series Name",C$3,"Unit Name",C$4,"Frequency Name",$B$2)</f>
        <v>2.4</v>
      </c>
      <c r="D43" s="41">
        <f>GETPIVOTDATA("Value",'Pivot_Phillips''s_Curve'!$A$3,"Date",$A43,"Series Name",D$3,"Unit Name",D$4,"Frequency Name",$B$2)</f>
        <v>-0.14392700000000058</v>
      </c>
    </row>
    <row r="44" spans="1:4" x14ac:dyDescent="0.2">
      <c r="A44" s="11">
        <v>21824</v>
      </c>
      <c r="B44" s="41" t="str">
        <f>+IF(GETPIVOTDATA("Value",'Pivot_Phillips''s_Curve'!$A$3,"Date",$A44,"Series Name",B$3,"Unit Name",B$4,"Frequency Name",$B$2)=0,"",GETPIVOTDATA("Value",'Pivot_Phillips''s_Curve'!$A$3,"Date",$A44,"Series Name",B$3,"Unit Name",B$4,"Frequency Name",$B$2))</f>
        <v/>
      </c>
      <c r="C44" s="41">
        <f>GETPIVOTDATA("Value",'Pivot_Phillips''s_Curve'!$A$3,"Date",$A44,"Series Name",C$3,"Unit Name",C$4,"Frequency Name",$B$2)</f>
        <v>2.2000000000000002</v>
      </c>
      <c r="D44" s="41">
        <f>GETPIVOTDATA("Value",'Pivot_Phillips''s_Curve'!$A$3,"Date",$A44,"Series Name",D$3,"Unit Name",D$4,"Frequency Name",$B$2)</f>
        <v>0.1499359999999994</v>
      </c>
    </row>
    <row r="45" spans="1:4" x14ac:dyDescent="0.2">
      <c r="A45" s="11">
        <v>21916</v>
      </c>
      <c r="B45" s="41" t="str">
        <f>+IF(GETPIVOTDATA("Value",'Pivot_Phillips''s_Curve'!$A$3,"Date",$A45,"Series Name",B$3,"Unit Name",B$4,"Frequency Name",$B$2)=0,"",GETPIVOTDATA("Value",'Pivot_Phillips''s_Curve'!$A$3,"Date",$A45,"Series Name",B$3,"Unit Name",B$4,"Frequency Name",$B$2))</f>
        <v/>
      </c>
      <c r="C45" s="41">
        <f>GETPIVOTDATA("Value",'Pivot_Phillips''s_Curve'!$A$3,"Date",$A45,"Series Name",C$3,"Unit Name",C$4,"Frequency Name",$B$2)</f>
        <v>0.5</v>
      </c>
      <c r="D45" s="41">
        <f>GETPIVOTDATA("Value",'Pivot_Phillips''s_Curve'!$A$3,"Date",$A45,"Series Name",D$3,"Unit Name",D$4,"Frequency Name",$B$2)</f>
        <v>-0.35645236968993999</v>
      </c>
    </row>
    <row r="46" spans="1:4" x14ac:dyDescent="0.2">
      <c r="A46" s="11">
        <v>22007</v>
      </c>
      <c r="B46" s="41" t="str">
        <f>+IF(GETPIVOTDATA("Value",'Pivot_Phillips''s_Curve'!$A$3,"Date",$A46,"Series Name",B$3,"Unit Name",B$4,"Frequency Name",$B$2)=0,"",GETPIVOTDATA("Value",'Pivot_Phillips''s_Curve'!$A$3,"Date",$A46,"Series Name",B$3,"Unit Name",B$4,"Frequency Name",$B$2))</f>
        <v/>
      </c>
      <c r="C46" s="41">
        <f>GETPIVOTDATA("Value",'Pivot_Phillips''s_Curve'!$A$3,"Date",$A46,"Series Name",C$3,"Unit Name",C$4,"Frequency Name",$B$2)</f>
        <v>2.1</v>
      </c>
      <c r="D46" s="41">
        <f>GETPIVOTDATA("Value",'Pivot_Phillips''s_Curve'!$A$3,"Date",$A46,"Series Name",D$3,"Unit Name",D$4,"Frequency Name",$B$2)</f>
        <v>-0.26305099999999992</v>
      </c>
    </row>
    <row r="47" spans="1:4" x14ac:dyDescent="0.2">
      <c r="A47" s="11">
        <v>22098</v>
      </c>
      <c r="B47" s="41" t="str">
        <f>+IF(GETPIVOTDATA("Value",'Pivot_Phillips''s_Curve'!$A$3,"Date",$A47,"Series Name",B$3,"Unit Name",B$4,"Frequency Name",$B$2)=0,"",GETPIVOTDATA("Value",'Pivot_Phillips''s_Curve'!$A$3,"Date",$A47,"Series Name",B$3,"Unit Name",B$4,"Frequency Name",$B$2))</f>
        <v/>
      </c>
      <c r="C47" s="41">
        <f>GETPIVOTDATA("Value",'Pivot_Phillips''s_Curve'!$A$3,"Date",$A47,"Series Name",C$3,"Unit Name",C$4,"Frequency Name",$B$2)</f>
        <v>1.5</v>
      </c>
      <c r="D47" s="41">
        <f>GETPIVOTDATA("Value",'Pivot_Phillips''s_Curve'!$A$3,"Date",$A47,"Series Name",D$3,"Unit Name",D$4,"Frequency Name",$B$2)</f>
        <v>3.0170440673829901E-2</v>
      </c>
    </row>
    <row r="48" spans="1:4" x14ac:dyDescent="0.2">
      <c r="A48" s="11">
        <v>22190</v>
      </c>
      <c r="B48" s="41" t="str">
        <f>+IF(GETPIVOTDATA("Value",'Pivot_Phillips''s_Curve'!$A$3,"Date",$A48,"Series Name",B$3,"Unit Name",B$4,"Frequency Name",$B$2)=0,"",GETPIVOTDATA("Value",'Pivot_Phillips''s_Curve'!$A$3,"Date",$A48,"Series Name",B$3,"Unit Name",B$4,"Frequency Name",$B$2))</f>
        <v/>
      </c>
      <c r="C48" s="41">
        <f>GETPIVOTDATA("Value",'Pivot_Phillips''s_Curve'!$A$3,"Date",$A48,"Series Name",C$3,"Unit Name",C$4,"Frequency Name",$B$2)</f>
        <v>1.8</v>
      </c>
      <c r="D48" s="41">
        <f>GETPIVOTDATA("Value",'Pivot_Phillips''s_Curve'!$A$3,"Date",$A48,"Series Name",D$3,"Unit Name",D$4,"Frequency Name",$B$2)</f>
        <v>0.82322999999999968</v>
      </c>
    </row>
    <row r="49" spans="1:4" x14ac:dyDescent="0.2">
      <c r="A49" s="11">
        <v>22282</v>
      </c>
      <c r="B49" s="41" t="str">
        <f>+IF(GETPIVOTDATA("Value",'Pivot_Phillips''s_Curve'!$A$3,"Date",$A49,"Series Name",B$3,"Unit Name",B$4,"Frequency Name",$B$2)=0,"",GETPIVOTDATA("Value",'Pivot_Phillips''s_Curve'!$A$3,"Date",$A49,"Series Name",B$3,"Unit Name",B$4,"Frequency Name",$B$2))</f>
        <v/>
      </c>
      <c r="C49" s="41">
        <f>GETPIVOTDATA("Value",'Pivot_Phillips''s_Curve'!$A$3,"Date",$A49,"Series Name",C$3,"Unit Name",C$4,"Frequency Name",$B$2)</f>
        <v>0.7</v>
      </c>
      <c r="D49" s="41">
        <f>GETPIVOTDATA("Value",'Pivot_Phillips''s_Curve'!$A$3,"Date",$A49,"Series Name",D$3,"Unit Name",D$4,"Frequency Name",$B$2)</f>
        <v>1.3161249999999995</v>
      </c>
    </row>
    <row r="50" spans="1:4" x14ac:dyDescent="0.2">
      <c r="A50" s="11">
        <v>22372</v>
      </c>
      <c r="B50" s="41" t="str">
        <f>+IF(GETPIVOTDATA("Value",'Pivot_Phillips''s_Curve'!$A$3,"Date",$A50,"Series Name",B$3,"Unit Name",B$4,"Frequency Name",$B$2)=0,"",GETPIVOTDATA("Value",'Pivot_Phillips''s_Curve'!$A$3,"Date",$A50,"Series Name",B$3,"Unit Name",B$4,"Frequency Name",$B$2))</f>
        <v/>
      </c>
      <c r="C50" s="41">
        <f>GETPIVOTDATA("Value",'Pivot_Phillips''s_Curve'!$A$3,"Date",$A50,"Series Name",C$3,"Unit Name",C$4,"Frequency Name",$B$2)</f>
        <v>0</v>
      </c>
      <c r="D50" s="41">
        <f>GETPIVOTDATA("Value",'Pivot_Phillips''s_Curve'!$A$3,"Date",$A50,"Series Name",D$3,"Unit Name",D$4,"Frequency Name",$B$2)</f>
        <v>1.5088350000000004</v>
      </c>
    </row>
    <row r="51" spans="1:4" x14ac:dyDescent="0.2">
      <c r="A51" s="11">
        <v>22463</v>
      </c>
      <c r="B51" s="41" t="str">
        <f>+IF(GETPIVOTDATA("Value",'Pivot_Phillips''s_Curve'!$A$3,"Date",$A51,"Series Name",B$3,"Unit Name",B$4,"Frequency Name",$B$2)=0,"",GETPIVOTDATA("Value",'Pivot_Phillips''s_Curve'!$A$3,"Date",$A51,"Series Name",B$3,"Unit Name",B$4,"Frequency Name",$B$2))</f>
        <v/>
      </c>
      <c r="C51" s="41">
        <f>GETPIVOTDATA("Value",'Pivot_Phillips''s_Curve'!$A$3,"Date",$A51,"Series Name",C$3,"Unit Name",C$4,"Frequency Name",$B$2)</f>
        <v>1.4</v>
      </c>
      <c r="D51" s="41">
        <f>GETPIVOTDATA("Value",'Pivot_Phillips''s_Curve'!$A$3,"Date",$A51,"Series Name",D$3,"Unit Name",D$4,"Frequency Name",$B$2)</f>
        <v>1.3013246536254899</v>
      </c>
    </row>
    <row r="52" spans="1:4" x14ac:dyDescent="0.2">
      <c r="A52" s="11">
        <v>22555</v>
      </c>
      <c r="B52" s="41" t="str">
        <f>+IF(GETPIVOTDATA("Value",'Pivot_Phillips''s_Curve'!$A$3,"Date",$A52,"Series Name",B$3,"Unit Name",B$4,"Frequency Name",$B$2)=0,"",GETPIVOTDATA("Value",'Pivot_Phillips''s_Curve'!$A$3,"Date",$A52,"Series Name",B$3,"Unit Name",B$4,"Frequency Name",$B$2))</f>
        <v/>
      </c>
      <c r="C52" s="41">
        <f>GETPIVOTDATA("Value",'Pivot_Phillips''s_Curve'!$A$3,"Date",$A52,"Series Name",C$3,"Unit Name",C$4,"Frequency Name",$B$2)</f>
        <v>0.4</v>
      </c>
      <c r="D52" s="41">
        <f>GETPIVOTDATA("Value",'Pivot_Phillips''s_Curve'!$A$3,"Date",$A52,"Series Name",D$3,"Unit Name",D$4,"Frequency Name",$B$2)</f>
        <v>0.69354457855224982</v>
      </c>
    </row>
    <row r="53" spans="1:4" x14ac:dyDescent="0.2">
      <c r="A53" s="11">
        <v>22647</v>
      </c>
      <c r="B53" s="41" t="str">
        <f>+IF(GETPIVOTDATA("Value",'Pivot_Phillips''s_Curve'!$A$3,"Date",$A53,"Series Name",B$3,"Unit Name",B$4,"Frequency Name",$B$2)=0,"",GETPIVOTDATA("Value",'Pivot_Phillips''s_Curve'!$A$3,"Date",$A53,"Series Name",B$3,"Unit Name",B$4,"Frequency Name",$B$2))</f>
        <v/>
      </c>
      <c r="C53" s="41">
        <f>GETPIVOTDATA("Value",'Pivot_Phillips''s_Curve'!$A$3,"Date",$A53,"Series Name",C$3,"Unit Name",C$4,"Frequency Name",$B$2)</f>
        <v>1.7</v>
      </c>
      <c r="D53" s="41">
        <f>GETPIVOTDATA("Value",'Pivot_Phillips''s_Curve'!$A$3,"Date",$A53,"Series Name",D$3,"Unit Name",D$4,"Frequency Name",$B$2)</f>
        <v>8.5440999999999434E-2</v>
      </c>
    </row>
    <row r="54" spans="1:4" x14ac:dyDescent="0.2">
      <c r="A54" s="11">
        <v>22737</v>
      </c>
      <c r="B54" s="41" t="str">
        <f>+IF(GETPIVOTDATA("Value",'Pivot_Phillips''s_Curve'!$A$3,"Date",$A54,"Series Name",B$3,"Unit Name",B$4,"Frequency Name",$B$2)=0,"",GETPIVOTDATA("Value",'Pivot_Phillips''s_Curve'!$A$3,"Date",$A54,"Series Name",B$3,"Unit Name",B$4,"Frequency Name",$B$2))</f>
        <v/>
      </c>
      <c r="C54" s="41">
        <f>GETPIVOTDATA("Value",'Pivot_Phillips''s_Curve'!$A$3,"Date",$A54,"Series Name",C$3,"Unit Name",C$4,"Frequency Name",$B$2)</f>
        <v>1.4</v>
      </c>
      <c r="D54" s="41">
        <f>GETPIVOTDATA("Value",'Pivot_Phillips''s_Curve'!$A$3,"Date",$A54,"Series Name",D$3,"Unit Name",D$4,"Frequency Name",$B$2)</f>
        <v>-2.3042000000000229E-2</v>
      </c>
    </row>
    <row r="55" spans="1:4" x14ac:dyDescent="0.2">
      <c r="A55" s="11">
        <v>22828</v>
      </c>
      <c r="B55" s="41" t="str">
        <f>+IF(GETPIVOTDATA("Value",'Pivot_Phillips''s_Curve'!$A$3,"Date",$A55,"Series Name",B$3,"Unit Name",B$4,"Frequency Name",$B$2)=0,"",GETPIVOTDATA("Value",'Pivot_Phillips''s_Curve'!$A$3,"Date",$A55,"Series Name",B$3,"Unit Name",B$4,"Frequency Name",$B$2))</f>
        <v/>
      </c>
      <c r="C55" s="41">
        <f>GETPIVOTDATA("Value",'Pivot_Phillips''s_Curve'!$A$3,"Date",$A55,"Series Name",C$3,"Unit Name",C$4,"Frequency Name",$B$2)</f>
        <v>1.1000000000000001</v>
      </c>
      <c r="D55" s="41">
        <f>GETPIVOTDATA("Value",'Pivot_Phillips''s_Curve'!$A$3,"Date",$A55,"Series Name",D$3,"Unit Name",D$4,"Frequency Name",$B$2)</f>
        <v>6.8049526214599254E-2</v>
      </c>
    </row>
    <row r="56" spans="1:4" x14ac:dyDescent="0.2">
      <c r="A56" s="11">
        <v>22920</v>
      </c>
      <c r="B56" s="41" t="str">
        <f>+IF(GETPIVOTDATA("Value",'Pivot_Phillips''s_Curve'!$A$3,"Date",$A56,"Series Name",B$3,"Unit Name",B$4,"Frequency Name",$B$2)=0,"",GETPIVOTDATA("Value",'Pivot_Phillips''s_Curve'!$A$3,"Date",$A56,"Series Name",B$3,"Unit Name",B$4,"Frequency Name",$B$2))</f>
        <v/>
      </c>
      <c r="C56" s="41">
        <f>GETPIVOTDATA("Value",'Pivot_Phillips''s_Curve'!$A$3,"Date",$A56,"Series Name",C$3,"Unit Name",C$4,"Frequency Name",$B$2)</f>
        <v>1.2</v>
      </c>
      <c r="D56" s="41">
        <f>GETPIVOTDATA("Value",'Pivot_Phillips''s_Curve'!$A$3,"Date",$A56,"Series Name",D$3,"Unit Name",D$4,"Frequency Name",$B$2)</f>
        <v>-4.132400000000036E-2</v>
      </c>
    </row>
    <row r="57" spans="1:4" x14ac:dyDescent="0.2">
      <c r="A57" s="11">
        <v>23012</v>
      </c>
      <c r="B57" s="41" t="str">
        <f>+IF(GETPIVOTDATA("Value",'Pivot_Phillips''s_Curve'!$A$3,"Date",$A57,"Series Name",B$3,"Unit Name",B$4,"Frequency Name",$B$2)=0,"",GETPIVOTDATA("Value",'Pivot_Phillips''s_Curve'!$A$3,"Date",$A57,"Series Name",B$3,"Unit Name",B$4,"Frequency Name",$B$2))</f>
        <v/>
      </c>
      <c r="C57" s="41">
        <f>GETPIVOTDATA("Value",'Pivot_Phillips''s_Curve'!$A$3,"Date",$A57,"Series Name",C$3,"Unit Name",C$4,"Frequency Name",$B$2)</f>
        <v>1.2</v>
      </c>
      <c r="D57" s="41">
        <f>GETPIVOTDATA("Value",'Pivot_Phillips''s_Curve'!$A$3,"Date",$A57,"Series Name",D$3,"Unit Name",D$4,"Frequency Name",$B$2)</f>
        <v>0.24881200000000003</v>
      </c>
    </row>
    <row r="58" spans="1:4" x14ac:dyDescent="0.2">
      <c r="A58" s="11">
        <v>23102</v>
      </c>
      <c r="B58" s="41" t="str">
        <f>+IF(GETPIVOTDATA("Value",'Pivot_Phillips''s_Curve'!$A$3,"Date",$A58,"Series Name",B$3,"Unit Name",B$4,"Frequency Name",$B$2)=0,"",GETPIVOTDATA("Value",'Pivot_Phillips''s_Curve'!$A$3,"Date",$A58,"Series Name",B$3,"Unit Name",B$4,"Frequency Name",$B$2))</f>
        <v/>
      </c>
      <c r="C58" s="41">
        <f>GETPIVOTDATA("Value",'Pivot_Phillips''s_Curve'!$A$3,"Date",$A58,"Series Name",C$3,"Unit Name",C$4,"Frequency Name",$B$2)</f>
        <v>0.6</v>
      </c>
      <c r="D58" s="41">
        <f>GETPIVOTDATA("Value",'Pivot_Phillips''s_Curve'!$A$3,"Date",$A58,"Series Name",D$3,"Unit Name",D$4,"Frequency Name",$B$2)</f>
        <v>0.13844800000000035</v>
      </c>
    </row>
    <row r="59" spans="1:4" x14ac:dyDescent="0.2">
      <c r="A59" s="11">
        <v>23193</v>
      </c>
      <c r="B59" s="41" t="str">
        <f>+IF(GETPIVOTDATA("Value",'Pivot_Phillips''s_Curve'!$A$3,"Date",$A59,"Series Name",B$3,"Unit Name",B$4,"Frequency Name",$B$2)=0,"",GETPIVOTDATA("Value",'Pivot_Phillips''s_Curve'!$A$3,"Date",$A59,"Series Name",B$3,"Unit Name",B$4,"Frequency Name",$B$2))</f>
        <v/>
      </c>
      <c r="C59" s="41">
        <f>GETPIVOTDATA("Value",'Pivot_Phillips''s_Curve'!$A$3,"Date",$A59,"Series Name",C$3,"Unit Name",C$4,"Frequency Name",$B$2)</f>
        <v>2</v>
      </c>
      <c r="D59" s="41">
        <f>GETPIVOTDATA("Value",'Pivot_Phillips''s_Curve'!$A$3,"Date",$A59,"Series Name",D$3,"Unit Name",D$4,"Frequency Name",$B$2)</f>
        <v>-7.2410999999999781E-2</v>
      </c>
    </row>
    <row r="60" spans="1:4" x14ac:dyDescent="0.2">
      <c r="A60" s="11">
        <v>23285</v>
      </c>
      <c r="B60" s="41" t="str">
        <f>+IF(GETPIVOTDATA("Value",'Pivot_Phillips''s_Curve'!$A$3,"Date",$A60,"Series Name",B$3,"Unit Name",B$4,"Frequency Name",$B$2)=0,"",GETPIVOTDATA("Value",'Pivot_Phillips''s_Curve'!$A$3,"Date",$A60,"Series Name",B$3,"Unit Name",B$4,"Frequency Name",$B$2))</f>
        <v/>
      </c>
      <c r="C60" s="41">
        <f>GETPIVOTDATA("Value",'Pivot_Phillips''s_Curve'!$A$3,"Date",$A60,"Series Name",C$3,"Unit Name",C$4,"Frequency Name",$B$2)</f>
        <v>1.5</v>
      </c>
      <c r="D60" s="41">
        <f>GETPIVOTDATA("Value",'Pivot_Phillips''s_Curve'!$A$3,"Date",$A60,"Series Name",D$3,"Unit Name",D$4,"Frequency Name",$B$2)</f>
        <v>1.6252613067629262E-2</v>
      </c>
    </row>
    <row r="61" spans="1:4" x14ac:dyDescent="0.2">
      <c r="A61" s="11">
        <v>23377</v>
      </c>
      <c r="B61" s="41" t="str">
        <f>+IF(GETPIVOTDATA("Value",'Pivot_Phillips''s_Curve'!$A$3,"Date",$A61,"Series Name",B$3,"Unit Name",B$4,"Frequency Name",$B$2)=0,"",GETPIVOTDATA("Value",'Pivot_Phillips''s_Curve'!$A$3,"Date",$A61,"Series Name",B$3,"Unit Name",B$4,"Frequency Name",$B$2))</f>
        <v/>
      </c>
      <c r="C61" s="41">
        <f>GETPIVOTDATA("Value",'Pivot_Phillips''s_Curve'!$A$3,"Date",$A61,"Series Name",C$3,"Unit Name",C$4,"Frequency Name",$B$2)</f>
        <v>1.9</v>
      </c>
      <c r="D61" s="41">
        <f>GETPIVOTDATA("Value",'Pivot_Phillips''s_Curve'!$A$3,"Date",$A61,"Series Name",D$3,"Unit Name",D$4,"Frequency Name",$B$2)</f>
        <v>-9.5527648925780362E-2</v>
      </c>
    </row>
    <row r="62" spans="1:4" x14ac:dyDescent="0.2">
      <c r="A62" s="11">
        <v>23468</v>
      </c>
      <c r="B62" s="41" t="str">
        <f>+IF(GETPIVOTDATA("Value",'Pivot_Phillips''s_Curve'!$A$3,"Date",$A62,"Series Name",B$3,"Unit Name",B$4,"Frequency Name",$B$2)=0,"",GETPIVOTDATA("Value",'Pivot_Phillips''s_Curve'!$A$3,"Date",$A62,"Series Name",B$3,"Unit Name",B$4,"Frequency Name",$B$2))</f>
        <v/>
      </c>
      <c r="C62" s="41">
        <f>GETPIVOTDATA("Value",'Pivot_Phillips''s_Curve'!$A$3,"Date",$A62,"Series Name",C$3,"Unit Name",C$4,"Frequency Name",$B$2)</f>
        <v>0.9</v>
      </c>
      <c r="D62" s="41">
        <f>GETPIVOTDATA("Value",'Pivot_Phillips''s_Curve'!$A$3,"Date",$A62,"Series Name",D$3,"Unit Name",D$4,"Frequency Name",$B$2)</f>
        <v>-0.40770600000000012</v>
      </c>
    </row>
    <row r="63" spans="1:4" x14ac:dyDescent="0.2">
      <c r="A63" s="11">
        <v>23559</v>
      </c>
      <c r="B63" s="41" t="str">
        <f>+IF(GETPIVOTDATA("Value",'Pivot_Phillips''s_Curve'!$A$3,"Date",$A63,"Series Name",B$3,"Unit Name",B$4,"Frequency Name",$B$2)=0,"",GETPIVOTDATA("Value",'Pivot_Phillips''s_Curve'!$A$3,"Date",$A63,"Series Name",B$3,"Unit Name",B$4,"Frequency Name",$B$2))</f>
        <v/>
      </c>
      <c r="C63" s="41">
        <f>GETPIVOTDATA("Value",'Pivot_Phillips''s_Curve'!$A$3,"Date",$A63,"Series Name",C$3,"Unit Name",C$4,"Frequency Name",$B$2)</f>
        <v>1.3</v>
      </c>
      <c r="D63" s="41">
        <f>GETPIVOTDATA("Value",'Pivot_Phillips''s_Curve'!$A$3,"Date",$A63,"Series Name",D$3,"Unit Name",D$4,"Frequency Name",$B$2)</f>
        <v>-0.62022256851196023</v>
      </c>
    </row>
    <row r="64" spans="1:4" x14ac:dyDescent="0.2">
      <c r="A64" s="11">
        <v>23651</v>
      </c>
      <c r="B64" s="41" t="str">
        <f>+IF(GETPIVOTDATA("Value",'Pivot_Phillips''s_Curve'!$A$3,"Date",$A64,"Series Name",B$3,"Unit Name",B$4,"Frequency Name",$B$2)=0,"",GETPIVOTDATA("Value",'Pivot_Phillips''s_Curve'!$A$3,"Date",$A64,"Series Name",B$3,"Unit Name",B$4,"Frequency Name",$B$2))</f>
        <v/>
      </c>
      <c r="C64" s="41">
        <f>GETPIVOTDATA("Value",'Pivot_Phillips''s_Curve'!$A$3,"Date",$A64,"Series Name",C$3,"Unit Name",C$4,"Frequency Name",$B$2)</f>
        <v>1.3</v>
      </c>
      <c r="D64" s="41">
        <f>GETPIVOTDATA("Value",'Pivot_Phillips''s_Curve'!$A$3,"Date",$A64,"Series Name",D$3,"Unit Name",D$4,"Frequency Name",$B$2)</f>
        <v>-0.6330070000000001</v>
      </c>
    </row>
    <row r="65" spans="1:4" x14ac:dyDescent="0.2">
      <c r="A65" s="11">
        <v>23743</v>
      </c>
      <c r="B65" s="41" t="str">
        <f>+IF(GETPIVOTDATA("Value",'Pivot_Phillips''s_Curve'!$A$3,"Date",$A65,"Series Name",B$3,"Unit Name",B$4,"Frequency Name",$B$2)=0,"",GETPIVOTDATA("Value",'Pivot_Phillips''s_Curve'!$A$3,"Date",$A65,"Series Name",B$3,"Unit Name",B$4,"Frequency Name",$B$2))</f>
        <v/>
      </c>
      <c r="C65" s="41">
        <f>GETPIVOTDATA("Value",'Pivot_Phillips''s_Curve'!$A$3,"Date",$A65,"Series Name",C$3,"Unit Name",C$4,"Frequency Name",$B$2)</f>
        <v>1.3</v>
      </c>
      <c r="D65" s="41">
        <f>GETPIVOTDATA("Value",'Pivot_Phillips''s_Curve'!$A$3,"Date",$A65,"Series Name",D$3,"Unit Name",D$4,"Frequency Name",$B$2)</f>
        <v>-0.74597699999999989</v>
      </c>
    </row>
    <row r="66" spans="1:4" x14ac:dyDescent="0.2">
      <c r="A66" s="11">
        <v>23833</v>
      </c>
      <c r="B66" s="41" t="str">
        <f>+IF(GETPIVOTDATA("Value",'Pivot_Phillips''s_Curve'!$A$3,"Date",$A66,"Series Name",B$3,"Unit Name",B$4,"Frequency Name",$B$2)=0,"",GETPIVOTDATA("Value",'Pivot_Phillips''s_Curve'!$A$3,"Date",$A66,"Series Name",B$3,"Unit Name",B$4,"Frequency Name",$B$2))</f>
        <v/>
      </c>
      <c r="C66" s="41">
        <f>GETPIVOTDATA("Value",'Pivot_Phillips''s_Curve'!$A$3,"Date",$A66,"Series Name",C$3,"Unit Name",C$4,"Frequency Name",$B$2)</f>
        <v>2.1</v>
      </c>
      <c r="D66" s="41">
        <f>GETPIVOTDATA("Value",'Pivot_Phillips''s_Curve'!$A$3,"Date",$A66,"Series Name",D$3,"Unit Name",D$4,"Frequency Name",$B$2)</f>
        <v>-0.95904399999999956</v>
      </c>
    </row>
    <row r="67" spans="1:4" x14ac:dyDescent="0.2">
      <c r="A67" s="11">
        <v>23924</v>
      </c>
      <c r="B67" s="41" t="str">
        <f>+IF(GETPIVOTDATA("Value",'Pivot_Phillips''s_Curve'!$A$3,"Date",$A67,"Series Name",B$3,"Unit Name",B$4,"Frequency Name",$B$2)=0,"",GETPIVOTDATA("Value",'Pivot_Phillips''s_Curve'!$A$3,"Date",$A67,"Series Name",B$3,"Unit Name",B$4,"Frequency Name",$B$2))</f>
        <v/>
      </c>
      <c r="C67" s="41">
        <f>GETPIVOTDATA("Value",'Pivot_Phillips''s_Curve'!$A$3,"Date",$A67,"Series Name",C$3,"Unit Name",C$4,"Frequency Name",$B$2)</f>
        <v>1.5</v>
      </c>
      <c r="D67" s="41">
        <f>GETPIVOTDATA("Value",'Pivot_Phillips''s_Curve'!$A$3,"Date",$A67,"Series Name",D$3,"Unit Name",D$4,"Frequency Name",$B$2)</f>
        <v>-1.2721159999999996</v>
      </c>
    </row>
    <row r="68" spans="1:4" x14ac:dyDescent="0.2">
      <c r="A68" s="11">
        <v>24016</v>
      </c>
      <c r="B68" s="41" t="str">
        <f>+IF(GETPIVOTDATA("Value",'Pivot_Phillips''s_Curve'!$A$3,"Date",$A68,"Series Name",B$3,"Unit Name",B$4,"Frequency Name",$B$2)=0,"",GETPIVOTDATA("Value",'Pivot_Phillips''s_Curve'!$A$3,"Date",$A68,"Series Name",B$3,"Unit Name",B$4,"Frequency Name",$B$2))</f>
        <v/>
      </c>
      <c r="C68" s="41">
        <f>GETPIVOTDATA("Value",'Pivot_Phillips''s_Curve'!$A$3,"Date",$A68,"Series Name",C$3,"Unit Name",C$4,"Frequency Name",$B$2)</f>
        <v>1.2</v>
      </c>
      <c r="D68" s="41">
        <f>GETPIVOTDATA("Value",'Pivot_Phillips''s_Curve'!$A$3,"Date",$A68,"Series Name",D$3,"Unit Name",D$4,"Frequency Name",$B$2)</f>
        <v>-1.5851050000000004</v>
      </c>
    </row>
    <row r="69" spans="1:4" x14ac:dyDescent="0.2">
      <c r="A69" s="11">
        <v>24108</v>
      </c>
      <c r="B69" s="41" t="str">
        <f>+IF(GETPIVOTDATA("Value",'Pivot_Phillips''s_Curve'!$A$3,"Date",$A69,"Series Name",B$3,"Unit Name",B$4,"Frequency Name",$B$2)=0,"",GETPIVOTDATA("Value",'Pivot_Phillips''s_Curve'!$A$3,"Date",$A69,"Series Name",B$3,"Unit Name",B$4,"Frequency Name",$B$2))</f>
        <v/>
      </c>
      <c r="C69" s="41">
        <f>GETPIVOTDATA("Value",'Pivot_Phillips''s_Curve'!$A$3,"Date",$A69,"Series Name",C$3,"Unit Name",C$4,"Frequency Name",$B$2)</f>
        <v>3.1</v>
      </c>
      <c r="D69" s="41">
        <f>GETPIVOTDATA("Value",'Pivot_Phillips''s_Curve'!$A$3,"Date",$A69,"Series Name",D$3,"Unit Name",D$4,"Frequency Name",$B$2)</f>
        <v>-1.7979300000000005</v>
      </c>
    </row>
    <row r="70" spans="1:4" x14ac:dyDescent="0.2">
      <c r="A70" s="11">
        <v>24198</v>
      </c>
      <c r="B70" s="41" t="str">
        <f>+IF(GETPIVOTDATA("Value",'Pivot_Phillips''s_Curve'!$A$3,"Date",$A70,"Series Name",B$3,"Unit Name",B$4,"Frequency Name",$B$2)=0,"",GETPIVOTDATA("Value",'Pivot_Phillips''s_Curve'!$A$3,"Date",$A70,"Series Name",B$3,"Unit Name",B$4,"Frequency Name",$B$2))</f>
        <v/>
      </c>
      <c r="C70" s="41">
        <f>GETPIVOTDATA("Value",'Pivot_Phillips''s_Curve'!$A$3,"Date",$A70,"Series Name",C$3,"Unit Name",C$4,"Frequency Name",$B$2)</f>
        <v>3.3</v>
      </c>
      <c r="D70" s="41">
        <f>GETPIVOTDATA("Value",'Pivot_Phillips''s_Curve'!$A$3,"Date",$A70,"Series Name",D$3,"Unit Name",D$4,"Frequency Name",$B$2)</f>
        <v>-1.9105290000000004</v>
      </c>
    </row>
    <row r="71" spans="1:4" x14ac:dyDescent="0.2">
      <c r="A71" s="11">
        <v>24289</v>
      </c>
      <c r="B71" s="41" t="str">
        <f>+IF(GETPIVOTDATA("Value",'Pivot_Phillips''s_Curve'!$A$3,"Date",$A71,"Series Name",B$3,"Unit Name",B$4,"Frequency Name",$B$2)=0,"",GETPIVOTDATA("Value",'Pivot_Phillips''s_Curve'!$A$3,"Date",$A71,"Series Name",B$3,"Unit Name",B$4,"Frequency Name",$B$2))</f>
        <v/>
      </c>
      <c r="C71" s="41">
        <f>GETPIVOTDATA("Value",'Pivot_Phillips''s_Curve'!$A$3,"Date",$A71,"Series Name",C$3,"Unit Name",C$4,"Frequency Name",$B$2)</f>
        <v>3.1</v>
      </c>
      <c r="D71" s="41">
        <f>GETPIVOTDATA("Value",'Pivot_Phillips''s_Curve'!$A$3,"Date",$A71,"Series Name",D$3,"Unit Name",D$4,"Frequency Name",$B$2)</f>
        <v>-1.9228610000000002</v>
      </c>
    </row>
    <row r="72" spans="1:4" x14ac:dyDescent="0.2">
      <c r="A72" s="11">
        <v>24381</v>
      </c>
      <c r="B72" s="41" t="str">
        <f>+IF(GETPIVOTDATA("Value",'Pivot_Phillips''s_Curve'!$A$3,"Date",$A72,"Series Name",B$3,"Unit Name",B$4,"Frequency Name",$B$2)=0,"",GETPIVOTDATA("Value",'Pivot_Phillips''s_Curve'!$A$3,"Date",$A72,"Series Name",B$3,"Unit Name",B$4,"Frequency Name",$B$2))</f>
        <v/>
      </c>
      <c r="C72" s="41">
        <f>GETPIVOTDATA("Value",'Pivot_Phillips''s_Curve'!$A$3,"Date",$A72,"Series Name",C$3,"Unit Name",C$4,"Frequency Name",$B$2)</f>
        <v>3.1</v>
      </c>
      <c r="D72" s="41">
        <f>GETPIVOTDATA("Value",'Pivot_Phillips''s_Curve'!$A$3,"Date",$A72,"Series Name",D$3,"Unit Name",D$4,"Frequency Name",$B$2)</f>
        <v>-2.0349149999999998</v>
      </c>
    </row>
    <row r="73" spans="1:4" x14ac:dyDescent="0.2">
      <c r="A73" s="11">
        <v>24473</v>
      </c>
      <c r="B73" s="41" t="str">
        <f>+IF(GETPIVOTDATA("Value",'Pivot_Phillips''s_Curve'!$A$3,"Date",$A73,"Series Name",B$3,"Unit Name",B$4,"Frequency Name",$B$2)=0,"",GETPIVOTDATA("Value",'Pivot_Phillips''s_Curve'!$A$3,"Date",$A73,"Series Name",B$3,"Unit Name",B$4,"Frequency Name",$B$2))</f>
        <v/>
      </c>
      <c r="C73" s="41">
        <f>GETPIVOTDATA("Value",'Pivot_Phillips''s_Curve'!$A$3,"Date",$A73,"Series Name",C$3,"Unit Name",C$4,"Frequency Name",$B$2)</f>
        <v>1.1000000000000001</v>
      </c>
      <c r="D73" s="41">
        <f>GETPIVOTDATA("Value",'Pivot_Phillips''s_Curve'!$A$3,"Date",$A73,"Series Name",D$3,"Unit Name",D$4,"Frequency Name",$B$2)</f>
        <v>-1.9467040000000004</v>
      </c>
    </row>
    <row r="74" spans="1:4" x14ac:dyDescent="0.2">
      <c r="A74" s="11">
        <v>24563</v>
      </c>
      <c r="B74" s="41" t="str">
        <f>+IF(GETPIVOTDATA("Value",'Pivot_Phillips''s_Curve'!$A$3,"Date",$A74,"Series Name",B$3,"Unit Name",B$4,"Frequency Name",$B$2)=0,"",GETPIVOTDATA("Value",'Pivot_Phillips''s_Curve'!$A$3,"Date",$A74,"Series Name",B$3,"Unit Name",B$4,"Frequency Name",$B$2))</f>
        <v/>
      </c>
      <c r="C74" s="41">
        <f>GETPIVOTDATA("Value",'Pivot_Phillips''s_Curve'!$A$3,"Date",$A74,"Series Name",C$3,"Unit Name",C$4,"Frequency Name",$B$2)</f>
        <v>1.9</v>
      </c>
      <c r="D74" s="41">
        <f>GETPIVOTDATA("Value",'Pivot_Phillips''s_Curve'!$A$3,"Date",$A74,"Series Name",D$3,"Unit Name",D$4,"Frequency Name",$B$2)</f>
        <v>-1.9582700000000006</v>
      </c>
    </row>
    <row r="75" spans="1:4" x14ac:dyDescent="0.2">
      <c r="A75" s="11">
        <v>24654</v>
      </c>
      <c r="B75" s="41" t="str">
        <f>+IF(GETPIVOTDATA("Value",'Pivot_Phillips''s_Curve'!$A$3,"Date",$A75,"Series Name",B$3,"Unit Name",B$4,"Frequency Name",$B$2)=0,"",GETPIVOTDATA("Value",'Pivot_Phillips''s_Curve'!$A$3,"Date",$A75,"Series Name",B$3,"Unit Name",B$4,"Frequency Name",$B$2))</f>
        <v/>
      </c>
      <c r="C75" s="41">
        <f>GETPIVOTDATA("Value",'Pivot_Phillips''s_Curve'!$A$3,"Date",$A75,"Series Name",C$3,"Unit Name",C$4,"Frequency Name",$B$2)</f>
        <v>3.8</v>
      </c>
      <c r="D75" s="41">
        <f>GETPIVOTDATA("Value",'Pivot_Phillips''s_Curve'!$A$3,"Date",$A75,"Series Name",D$3,"Unit Name",D$4,"Frequency Name",$B$2)</f>
        <v>-1.9696720000000001</v>
      </c>
    </row>
    <row r="76" spans="1:4" x14ac:dyDescent="0.2">
      <c r="A76" s="11">
        <v>24746</v>
      </c>
      <c r="B76" s="41" t="str">
        <f>+IF(GETPIVOTDATA("Value",'Pivot_Phillips''s_Curve'!$A$3,"Date",$A76,"Series Name",B$3,"Unit Name",B$4,"Frequency Name",$B$2)=0,"",GETPIVOTDATA("Value",'Pivot_Phillips''s_Curve'!$A$3,"Date",$A76,"Series Name",B$3,"Unit Name",B$4,"Frequency Name",$B$2))</f>
        <v/>
      </c>
      <c r="C76" s="41">
        <f>GETPIVOTDATA("Value",'Pivot_Phillips''s_Curve'!$A$3,"Date",$A76,"Series Name",C$3,"Unit Name",C$4,"Frequency Name",$B$2)</f>
        <v>3.5</v>
      </c>
      <c r="D76" s="41">
        <f>GETPIVOTDATA("Value",'Pivot_Phillips''s_Curve'!$A$3,"Date",$A76,"Series Name",D$3,"Unit Name",D$4,"Frequency Name",$B$2)</f>
        <v>-1.8809840000000002</v>
      </c>
    </row>
    <row r="77" spans="1:4" x14ac:dyDescent="0.2">
      <c r="A77" s="11">
        <v>24838</v>
      </c>
      <c r="B77" s="41" t="str">
        <f>+IF(GETPIVOTDATA("Value",'Pivot_Phillips''s_Curve'!$A$3,"Date",$A77,"Series Name",B$3,"Unit Name",B$4,"Frequency Name",$B$2)=0,"",GETPIVOTDATA("Value",'Pivot_Phillips''s_Curve'!$A$3,"Date",$A77,"Series Name",B$3,"Unit Name",B$4,"Frequency Name",$B$2))</f>
        <v/>
      </c>
      <c r="C77" s="41">
        <f>GETPIVOTDATA("Value",'Pivot_Phillips''s_Curve'!$A$3,"Date",$A77,"Series Name",C$3,"Unit Name",C$4,"Frequency Name",$B$2)</f>
        <v>4.3</v>
      </c>
      <c r="D77" s="41">
        <f>GETPIVOTDATA("Value",'Pivot_Phillips''s_Curve'!$A$3,"Date",$A77,"Series Name",D$3,"Unit Name",D$4,"Frequency Name",$B$2)</f>
        <v>-2.0922859999999996</v>
      </c>
    </row>
    <row r="78" spans="1:4" x14ac:dyDescent="0.2">
      <c r="A78" s="11">
        <v>24929</v>
      </c>
      <c r="B78" s="41" t="str">
        <f>+IF(GETPIVOTDATA("Value",'Pivot_Phillips''s_Curve'!$A$3,"Date",$A78,"Series Name",B$3,"Unit Name",B$4,"Frequency Name",$B$2)=0,"",GETPIVOTDATA("Value",'Pivot_Phillips''s_Curve'!$A$3,"Date",$A78,"Series Name",B$3,"Unit Name",B$4,"Frequency Name",$B$2))</f>
        <v/>
      </c>
      <c r="C78" s="41">
        <f>GETPIVOTDATA("Value",'Pivot_Phillips''s_Curve'!$A$3,"Date",$A78,"Series Name",C$3,"Unit Name",C$4,"Frequency Name",$B$2)</f>
        <v>4.2</v>
      </c>
      <c r="D78" s="41">
        <f>GETPIVOTDATA("Value",'Pivot_Phillips''s_Curve'!$A$3,"Date",$A78,"Series Name",D$3,"Unit Name",D$4,"Frequency Name",$B$2)</f>
        <v>-2.2036584854125896</v>
      </c>
    </row>
    <row r="79" spans="1:4" x14ac:dyDescent="0.2">
      <c r="A79" s="11">
        <v>25020</v>
      </c>
      <c r="B79" s="41" t="str">
        <f>+IF(GETPIVOTDATA("Value",'Pivot_Phillips''s_Curve'!$A$3,"Date",$A79,"Series Name",B$3,"Unit Name",B$4,"Frequency Name",$B$2)=0,"",GETPIVOTDATA("Value",'Pivot_Phillips''s_Curve'!$A$3,"Date",$A79,"Series Name",B$3,"Unit Name",B$4,"Frequency Name",$B$2))</f>
        <v/>
      </c>
      <c r="C79" s="41">
        <f>GETPIVOTDATA("Value",'Pivot_Phillips''s_Curve'!$A$3,"Date",$A79,"Series Name",C$3,"Unit Name",C$4,"Frequency Name",$B$2)</f>
        <v>4.2</v>
      </c>
      <c r="D79" s="41">
        <f>GETPIVOTDATA("Value",'Pivot_Phillips''s_Curve'!$A$3,"Date",$A79,"Series Name",D$3,"Unit Name",D$4,"Frequency Name",$B$2)</f>
        <v>-2.3151755332946697</v>
      </c>
    </row>
    <row r="80" spans="1:4" x14ac:dyDescent="0.2">
      <c r="A80" s="11">
        <v>25112</v>
      </c>
      <c r="B80" s="41" t="str">
        <f>+IF(GETPIVOTDATA("Value",'Pivot_Phillips''s_Curve'!$A$3,"Date",$A80,"Series Name",B$3,"Unit Name",B$4,"Frequency Name",$B$2)=0,"",GETPIVOTDATA("Value",'Pivot_Phillips''s_Curve'!$A$3,"Date",$A80,"Series Name",B$3,"Unit Name",B$4,"Frequency Name",$B$2))</f>
        <v/>
      </c>
      <c r="C80" s="41">
        <f>GETPIVOTDATA("Value",'Pivot_Phillips''s_Curve'!$A$3,"Date",$A80,"Series Name",C$3,"Unit Name",C$4,"Frequency Name",$B$2)</f>
        <v>4.5</v>
      </c>
      <c r="D80" s="41">
        <f>GETPIVOTDATA("Value",'Pivot_Phillips''s_Curve'!$A$3,"Date",$A80,"Series Name",D$3,"Unit Name",D$4,"Frequency Name",$B$2)</f>
        <v>-2.4269050000000001</v>
      </c>
    </row>
    <row r="81" spans="1:4" x14ac:dyDescent="0.2">
      <c r="A81" s="11">
        <v>25204</v>
      </c>
      <c r="B81" s="41" t="str">
        <f>+IF(GETPIVOTDATA("Value",'Pivot_Phillips''s_Curve'!$A$3,"Date",$A81,"Series Name",B$3,"Unit Name",B$4,"Frequency Name",$B$2)=0,"",GETPIVOTDATA("Value",'Pivot_Phillips''s_Curve'!$A$3,"Date",$A81,"Series Name",B$3,"Unit Name",B$4,"Frequency Name",$B$2))</f>
        <v/>
      </c>
      <c r="C81" s="41">
        <f>GETPIVOTDATA("Value",'Pivot_Phillips''s_Curve'!$A$3,"Date",$A81,"Series Name",C$3,"Unit Name",C$4,"Frequency Name",$B$2)</f>
        <v>3.9</v>
      </c>
      <c r="D81" s="41">
        <f>GETPIVOTDATA("Value",'Pivot_Phillips''s_Curve'!$A$3,"Date",$A81,"Series Name",D$3,"Unit Name",D$4,"Frequency Name",$B$2)</f>
        <v>-2.438901</v>
      </c>
    </row>
    <row r="82" spans="1:4" x14ac:dyDescent="0.2">
      <c r="A82" s="11">
        <v>25294</v>
      </c>
      <c r="B82" s="41" t="str">
        <f>+IF(GETPIVOTDATA("Value",'Pivot_Phillips''s_Curve'!$A$3,"Date",$A82,"Series Name",B$3,"Unit Name",B$4,"Frequency Name",$B$2)=0,"",GETPIVOTDATA("Value",'Pivot_Phillips''s_Curve'!$A$3,"Date",$A82,"Series Name",B$3,"Unit Name",B$4,"Frequency Name",$B$2))</f>
        <v/>
      </c>
      <c r="C82" s="41">
        <f>GETPIVOTDATA("Value",'Pivot_Phillips''s_Curve'!$A$3,"Date",$A82,"Series Name",C$3,"Unit Name",C$4,"Frequency Name",$B$2)</f>
        <v>5.2</v>
      </c>
      <c r="D82" s="41">
        <f>GETPIVOTDATA("Value",'Pivot_Phillips''s_Curve'!$A$3,"Date",$A82,"Series Name",D$3,"Unit Name",D$4,"Frequency Name",$B$2)</f>
        <v>-2.4512096405029298</v>
      </c>
    </row>
    <row r="83" spans="1:4" x14ac:dyDescent="0.2">
      <c r="A83" s="11">
        <v>25385</v>
      </c>
      <c r="B83" s="41" t="str">
        <f>+IF(GETPIVOTDATA("Value",'Pivot_Phillips''s_Curve'!$A$3,"Date",$A83,"Series Name",B$3,"Unit Name",B$4,"Frequency Name",$B$2)=0,"",GETPIVOTDATA("Value",'Pivot_Phillips''s_Curve'!$A$3,"Date",$A83,"Series Name",B$3,"Unit Name",B$4,"Frequency Name",$B$2))</f>
        <v/>
      </c>
      <c r="C83" s="41">
        <f>GETPIVOTDATA("Value",'Pivot_Phillips''s_Curve'!$A$3,"Date",$A83,"Series Name",C$3,"Unit Name",C$4,"Frequency Name",$B$2)</f>
        <v>5</v>
      </c>
      <c r="D83" s="41">
        <f>GETPIVOTDATA("Value",'Pivot_Phillips''s_Curve'!$A$3,"Date",$A83,"Series Name",D$3,"Unit Name",D$4,"Frequency Name",$B$2)</f>
        <v>-2.2638640000000003</v>
      </c>
    </row>
    <row r="84" spans="1:4" x14ac:dyDescent="0.2">
      <c r="A84" s="11">
        <v>25477</v>
      </c>
      <c r="B84" s="41" t="str">
        <f>+IF(GETPIVOTDATA("Value",'Pivot_Phillips''s_Curve'!$A$3,"Date",$A84,"Series Name",B$3,"Unit Name",B$4,"Frequency Name",$B$2)=0,"",GETPIVOTDATA("Value",'Pivot_Phillips''s_Curve'!$A$3,"Date",$A84,"Series Name",B$3,"Unit Name",B$4,"Frequency Name",$B$2))</f>
        <v/>
      </c>
      <c r="C84" s="41">
        <f>GETPIVOTDATA("Value",'Pivot_Phillips''s_Curve'!$A$3,"Date",$A84,"Series Name",C$3,"Unit Name",C$4,"Frequency Name",$B$2)</f>
        <v>4.7</v>
      </c>
      <c r="D84" s="41">
        <f>GETPIVOTDATA("Value",'Pivot_Phillips''s_Curve'!$A$3,"Date",$A84,"Series Name",D$3,"Unit Name",D$4,"Frequency Name",$B$2)</f>
        <v>-2.276888</v>
      </c>
    </row>
    <row r="85" spans="1:4" x14ac:dyDescent="0.2">
      <c r="A85" s="11">
        <v>25569</v>
      </c>
      <c r="B85" s="41" t="str">
        <f>+IF(GETPIVOTDATA("Value",'Pivot_Phillips''s_Curve'!$A$3,"Date",$A85,"Series Name",B$3,"Unit Name",B$4,"Frequency Name",$B$2)=0,"",GETPIVOTDATA("Value",'Pivot_Phillips''s_Curve'!$A$3,"Date",$A85,"Series Name",B$3,"Unit Name",B$4,"Frequency Name",$B$2))</f>
        <v/>
      </c>
      <c r="C85" s="41">
        <f>GETPIVOTDATA("Value",'Pivot_Phillips''s_Curve'!$A$3,"Date",$A85,"Series Name",C$3,"Unit Name",C$4,"Frequency Name",$B$2)</f>
        <v>4.7</v>
      </c>
      <c r="D85" s="41">
        <f>GETPIVOTDATA("Value",'Pivot_Phillips''s_Curve'!$A$3,"Date",$A85,"Series Name",D$3,"Unit Name",D$4,"Frequency Name",$B$2)</f>
        <v>-1.6902983665466298</v>
      </c>
    </row>
    <row r="86" spans="1:4" x14ac:dyDescent="0.2">
      <c r="A86" s="11">
        <v>25659</v>
      </c>
      <c r="B86" s="41" t="str">
        <f>+IF(GETPIVOTDATA("Value",'Pivot_Phillips''s_Curve'!$A$3,"Date",$A86,"Series Name",B$3,"Unit Name",B$4,"Frequency Name",$B$2)=0,"",GETPIVOTDATA("Value",'Pivot_Phillips''s_Curve'!$A$3,"Date",$A86,"Series Name",B$3,"Unit Name",B$4,"Frequency Name",$B$2))</f>
        <v/>
      </c>
      <c r="C86" s="41">
        <f>GETPIVOTDATA("Value",'Pivot_Phillips''s_Curve'!$A$3,"Date",$A86,"Series Name",C$3,"Unit Name",C$4,"Frequency Name",$B$2)</f>
        <v>4.5</v>
      </c>
      <c r="D86" s="41">
        <f>GETPIVOTDATA("Value",'Pivot_Phillips''s_Curve'!$A$3,"Date",$A86,"Series Name",D$3,"Unit Name",D$4,"Frequency Name",$B$2)</f>
        <v>-1.1040999999999999</v>
      </c>
    </row>
    <row r="87" spans="1:4" x14ac:dyDescent="0.2">
      <c r="A87" s="11">
        <v>25750</v>
      </c>
      <c r="B87" s="41" t="str">
        <f>+IF(GETPIVOTDATA("Value",'Pivot_Phillips''s_Curve'!$A$3,"Date",$A87,"Series Name",B$3,"Unit Name",B$4,"Frequency Name",$B$2)=0,"",GETPIVOTDATA("Value",'Pivot_Phillips''s_Curve'!$A$3,"Date",$A87,"Series Name",B$3,"Unit Name",B$4,"Frequency Name",$B$2))</f>
        <v/>
      </c>
      <c r="C87" s="41">
        <f>GETPIVOTDATA("Value",'Pivot_Phillips''s_Curve'!$A$3,"Date",$A87,"Series Name",C$3,"Unit Name",C$4,"Frequency Name",$B$2)</f>
        <v>4</v>
      </c>
      <c r="D87" s="41">
        <f>GETPIVOTDATA("Value",'Pivot_Phillips''s_Curve'!$A$3,"Date",$A87,"Series Name",D$3,"Unit Name",D$4,"Frequency Name",$B$2)</f>
        <v>-0.71829199999999993</v>
      </c>
    </row>
    <row r="88" spans="1:4" x14ac:dyDescent="0.2">
      <c r="A88" s="11">
        <v>25842</v>
      </c>
      <c r="B88" s="41" t="str">
        <f>+IF(GETPIVOTDATA("Value",'Pivot_Phillips''s_Curve'!$A$3,"Date",$A88,"Series Name",B$3,"Unit Name",B$4,"Frequency Name",$B$2)=0,"",GETPIVOTDATA("Value",'Pivot_Phillips''s_Curve'!$A$3,"Date",$A88,"Series Name",B$3,"Unit Name",B$4,"Frequency Name",$B$2))</f>
        <v/>
      </c>
      <c r="C88" s="41">
        <f>GETPIVOTDATA("Value",'Pivot_Phillips''s_Curve'!$A$3,"Date",$A88,"Series Name",C$3,"Unit Name",C$4,"Frequency Name",$B$2)</f>
        <v>5.3</v>
      </c>
      <c r="D88" s="41">
        <f>GETPIVOTDATA("Value",'Pivot_Phillips''s_Curve'!$A$3,"Date",$A88,"Series Name",D$3,"Unit Name",D$4,"Frequency Name",$B$2)</f>
        <v>-0.13286100000000012</v>
      </c>
    </row>
    <row r="89" spans="1:4" x14ac:dyDescent="0.2">
      <c r="A89" s="11">
        <v>25934</v>
      </c>
      <c r="B89" s="41" t="str">
        <f>+IF(GETPIVOTDATA("Value",'Pivot_Phillips''s_Curve'!$A$3,"Date",$A89,"Series Name",B$3,"Unit Name",B$4,"Frequency Name",$B$2)=0,"",GETPIVOTDATA("Value",'Pivot_Phillips''s_Curve'!$A$3,"Date",$A89,"Series Name",B$3,"Unit Name",B$4,"Frequency Name",$B$2))</f>
        <v/>
      </c>
      <c r="C89" s="41">
        <f>GETPIVOTDATA("Value",'Pivot_Phillips''s_Curve'!$A$3,"Date",$A89,"Series Name",C$3,"Unit Name",C$4,"Frequency Name",$B$2)</f>
        <v>3.9</v>
      </c>
      <c r="D89" s="41">
        <f>GETPIVOTDATA("Value",'Pivot_Phillips''s_Curve'!$A$3,"Date",$A89,"Series Name",D$3,"Unit Name",D$4,"Frequency Name",$B$2)</f>
        <v>-4.7781999999999769E-2</v>
      </c>
    </row>
    <row r="90" spans="1:4" x14ac:dyDescent="0.2">
      <c r="A90" s="11">
        <v>26024</v>
      </c>
      <c r="B90" s="41" t="str">
        <f>+IF(GETPIVOTDATA("Value",'Pivot_Phillips''s_Curve'!$A$3,"Date",$A90,"Series Name",B$3,"Unit Name",B$4,"Frequency Name",$B$2)=0,"",GETPIVOTDATA("Value",'Pivot_Phillips''s_Curve'!$A$3,"Date",$A90,"Series Name",B$3,"Unit Name",B$4,"Frequency Name",$B$2))</f>
        <v/>
      </c>
      <c r="C90" s="41">
        <f>GETPIVOTDATA("Value",'Pivot_Phillips''s_Curve'!$A$3,"Date",$A90,"Series Name",C$3,"Unit Name",C$4,"Frequency Name",$B$2)</f>
        <v>4.5999999999999996</v>
      </c>
      <c r="D90" s="41">
        <f>GETPIVOTDATA("Value",'Pivot_Phillips''s_Curve'!$A$3,"Date",$A90,"Series Name",D$3,"Unit Name",D$4,"Frequency Name",$B$2)</f>
        <v>-6.3015999999999295E-2</v>
      </c>
    </row>
    <row r="91" spans="1:4" x14ac:dyDescent="0.2">
      <c r="A91" s="11">
        <v>26115</v>
      </c>
      <c r="B91" s="41" t="str">
        <f>+IF(GETPIVOTDATA("Value",'Pivot_Phillips''s_Curve'!$A$3,"Date",$A91,"Series Name",B$3,"Unit Name",B$4,"Frequency Name",$B$2)=0,"",GETPIVOTDATA("Value",'Pivot_Phillips''s_Curve'!$A$3,"Date",$A91,"Series Name",B$3,"Unit Name",B$4,"Frequency Name",$B$2))</f>
        <v/>
      </c>
      <c r="C91" s="41">
        <f>GETPIVOTDATA("Value",'Pivot_Phillips''s_Curve'!$A$3,"Date",$A91,"Series Name",C$3,"Unit Name",C$4,"Frequency Name",$B$2)</f>
        <v>4</v>
      </c>
      <c r="D91" s="41">
        <f>GETPIVOTDATA("Value",'Pivot_Phillips''s_Curve'!$A$3,"Date",$A91,"Series Name",D$3,"Unit Name",D$4,"Frequency Name",$B$2)</f>
        <v>2.1494388580330259E-2</v>
      </c>
    </row>
    <row r="92" spans="1:4" x14ac:dyDescent="0.2">
      <c r="A92" s="11">
        <v>26207</v>
      </c>
      <c r="B92" s="41" t="str">
        <f>+IF(GETPIVOTDATA("Value",'Pivot_Phillips''s_Curve'!$A$3,"Date",$A92,"Series Name",B$3,"Unit Name",B$4,"Frequency Name",$B$2)=0,"",GETPIVOTDATA("Value",'Pivot_Phillips''s_Curve'!$A$3,"Date",$A92,"Series Name",B$3,"Unit Name",B$4,"Frequency Name",$B$2))</f>
        <v/>
      </c>
      <c r="C92" s="41">
        <f>GETPIVOTDATA("Value",'Pivot_Phillips''s_Curve'!$A$3,"Date",$A92,"Series Name",C$3,"Unit Name",C$4,"Frequency Name",$B$2)</f>
        <v>2.5</v>
      </c>
      <c r="D92" s="41">
        <f>GETPIVOTDATA("Value",'Pivot_Phillips''s_Curve'!$A$3,"Date",$A92,"Series Name",D$3,"Unit Name",D$4,"Frequency Name",$B$2)</f>
        <v>-9.4176999999999289E-2</v>
      </c>
    </row>
    <row r="93" spans="1:4" x14ac:dyDescent="0.2">
      <c r="A93" s="11">
        <v>26299</v>
      </c>
      <c r="B93" s="41" t="str">
        <f>+IF(GETPIVOTDATA("Value",'Pivot_Phillips''s_Curve'!$A$3,"Date",$A93,"Series Name",B$3,"Unit Name",B$4,"Frequency Name",$B$2)=0,"",GETPIVOTDATA("Value",'Pivot_Phillips''s_Curve'!$A$3,"Date",$A93,"Series Name",B$3,"Unit Name",B$4,"Frequency Name",$B$2))</f>
        <v/>
      </c>
      <c r="C93" s="41">
        <f>GETPIVOTDATA("Value",'Pivot_Phillips''s_Curve'!$A$3,"Date",$A93,"Series Name",C$3,"Unit Name",C$4,"Frequency Name",$B$2)</f>
        <v>4.3</v>
      </c>
      <c r="D93" s="41">
        <f>GETPIVOTDATA("Value",'Pivot_Phillips''s_Curve'!$A$3,"Date",$A93,"Series Name",D$3,"Unit Name",D$4,"Frequency Name",$B$2)</f>
        <v>-0.20994000000000046</v>
      </c>
    </row>
    <row r="94" spans="1:4" x14ac:dyDescent="0.2">
      <c r="A94" s="11">
        <v>26390</v>
      </c>
      <c r="B94" s="41" t="str">
        <f>+IF(GETPIVOTDATA("Value",'Pivot_Phillips''s_Curve'!$A$3,"Date",$A94,"Series Name",B$3,"Unit Name",B$4,"Frequency Name",$B$2)=0,"",GETPIVOTDATA("Value",'Pivot_Phillips''s_Curve'!$A$3,"Date",$A94,"Series Name",B$3,"Unit Name",B$4,"Frequency Name",$B$2))</f>
        <v/>
      </c>
      <c r="C94" s="41">
        <f>GETPIVOTDATA("Value",'Pivot_Phillips''s_Curve'!$A$3,"Date",$A94,"Series Name",C$3,"Unit Name",C$4,"Frequency Name",$B$2)</f>
        <v>2.2999999999999998</v>
      </c>
      <c r="D94" s="41">
        <f>GETPIVOTDATA("Value",'Pivot_Phillips''s_Curve'!$A$3,"Date",$A94,"Series Name",D$3,"Unit Name",D$4,"Frequency Name",$B$2)</f>
        <v>-0.32569055557250959</v>
      </c>
    </row>
    <row r="95" spans="1:4" x14ac:dyDescent="0.2">
      <c r="A95" s="11">
        <v>26481</v>
      </c>
      <c r="B95" s="41" t="str">
        <f>+IF(GETPIVOTDATA("Value",'Pivot_Phillips''s_Curve'!$A$3,"Date",$A95,"Series Name",B$3,"Unit Name",B$4,"Frequency Name",$B$2)=0,"",GETPIVOTDATA("Value",'Pivot_Phillips''s_Curve'!$A$3,"Date",$A95,"Series Name",B$3,"Unit Name",B$4,"Frequency Name",$B$2))</f>
        <v/>
      </c>
      <c r="C95" s="41">
        <f>GETPIVOTDATA("Value",'Pivot_Phillips''s_Curve'!$A$3,"Date",$A95,"Series Name",C$3,"Unit Name",C$4,"Frequency Name",$B$2)</f>
        <v>3.6</v>
      </c>
      <c r="D95" s="41">
        <f>GETPIVOTDATA("Value",'Pivot_Phillips''s_Curve'!$A$3,"Date",$A95,"Series Name",D$3,"Unit Name",D$4,"Frequency Name",$B$2)</f>
        <v>-0.44131700000000063</v>
      </c>
    </row>
    <row r="96" spans="1:4" x14ac:dyDescent="0.2">
      <c r="A96" s="11">
        <v>26573</v>
      </c>
      <c r="B96" s="41" t="str">
        <f>+IF(GETPIVOTDATA("Value",'Pivot_Phillips''s_Curve'!$A$3,"Date",$A96,"Series Name",B$3,"Unit Name",B$4,"Frequency Name",$B$2)=0,"",GETPIVOTDATA("Value",'Pivot_Phillips''s_Curve'!$A$3,"Date",$A96,"Series Name",B$3,"Unit Name",B$4,"Frequency Name",$B$2))</f>
        <v/>
      </c>
      <c r="C96" s="41">
        <f>GETPIVOTDATA("Value",'Pivot_Phillips''s_Curve'!$A$3,"Date",$A96,"Series Name",C$3,"Unit Name",C$4,"Frequency Name",$B$2)</f>
        <v>3.3</v>
      </c>
      <c r="D96" s="41">
        <f>GETPIVOTDATA("Value",'Pivot_Phillips''s_Curve'!$A$3,"Date",$A96,"Series Name",D$3,"Unit Name",D$4,"Frequency Name",$B$2)</f>
        <v>-0.65670599999999979</v>
      </c>
    </row>
    <row r="97" spans="1:4" x14ac:dyDescent="0.2">
      <c r="A97" s="11">
        <v>26665</v>
      </c>
      <c r="B97" s="41" t="str">
        <f>+IF(GETPIVOTDATA("Value",'Pivot_Phillips''s_Curve'!$A$3,"Date",$A97,"Series Name",B$3,"Unit Name",B$4,"Frequency Name",$B$2)=0,"",GETPIVOTDATA("Value",'Pivot_Phillips''s_Curve'!$A$3,"Date",$A97,"Series Name",B$3,"Unit Name",B$4,"Frequency Name",$B$2))</f>
        <v/>
      </c>
      <c r="C97" s="41">
        <f>GETPIVOTDATA("Value",'Pivot_Phillips''s_Curve'!$A$3,"Date",$A97,"Series Name",C$3,"Unit Name",C$4,"Frequency Name",$B$2)</f>
        <v>4.9000000000000004</v>
      </c>
      <c r="D97" s="41">
        <f>GETPIVOTDATA("Value",'Pivot_Phillips''s_Curve'!$A$3,"Date",$A97,"Series Name",D$3,"Unit Name",D$4,"Frequency Name",$B$2)</f>
        <v>-1.1717453956604</v>
      </c>
    </row>
    <row r="98" spans="1:4" x14ac:dyDescent="0.2">
      <c r="A98" s="11">
        <v>26755</v>
      </c>
      <c r="B98" s="41" t="str">
        <f>+IF(GETPIVOTDATA("Value",'Pivot_Phillips''s_Curve'!$A$3,"Date",$A98,"Series Name",B$3,"Unit Name",B$4,"Frequency Name",$B$2)=0,"",GETPIVOTDATA("Value",'Pivot_Phillips''s_Curve'!$A$3,"Date",$A98,"Series Name",B$3,"Unit Name",B$4,"Frequency Name",$B$2))</f>
        <v/>
      </c>
      <c r="C98" s="41">
        <f>GETPIVOTDATA("Value",'Pivot_Phillips''s_Curve'!$A$3,"Date",$A98,"Series Name",C$3,"Unit Name",C$4,"Frequency Name",$B$2)</f>
        <v>7.9</v>
      </c>
      <c r="D98" s="41">
        <f>GETPIVOTDATA("Value",'Pivot_Phillips''s_Curve'!$A$3,"Date",$A98,"Series Name",D$3,"Unit Name",D$4,"Frequency Name",$B$2)</f>
        <v>-1.1863349999999997</v>
      </c>
    </row>
    <row r="99" spans="1:4" x14ac:dyDescent="0.2">
      <c r="A99" s="11">
        <v>26846</v>
      </c>
      <c r="B99" s="41" t="str">
        <f>+IF(GETPIVOTDATA("Value",'Pivot_Phillips''s_Curve'!$A$3,"Date",$A99,"Series Name",B$3,"Unit Name",B$4,"Frequency Name",$B$2)=0,"",GETPIVOTDATA("Value",'Pivot_Phillips''s_Curve'!$A$3,"Date",$A99,"Series Name",B$3,"Unit Name",B$4,"Frequency Name",$B$2))</f>
        <v/>
      </c>
      <c r="C99" s="41">
        <f>GETPIVOTDATA("Value",'Pivot_Phillips''s_Curve'!$A$3,"Date",$A99,"Series Name",C$3,"Unit Name",C$4,"Frequency Name",$B$2)</f>
        <v>7.5</v>
      </c>
      <c r="D99" s="41">
        <f>GETPIVOTDATA("Value",'Pivot_Phillips''s_Curve'!$A$3,"Date",$A99,"Series Name",D$3,"Unit Name",D$4,"Frequency Name",$B$2)</f>
        <v>-1.3003866195678704</v>
      </c>
    </row>
    <row r="100" spans="1:4" x14ac:dyDescent="0.2">
      <c r="A100" s="11">
        <v>26938</v>
      </c>
      <c r="B100" s="41" t="str">
        <f>+IF(GETPIVOTDATA("Value",'Pivot_Phillips''s_Curve'!$A$3,"Date",$A100,"Series Name",B$3,"Unit Name",B$4,"Frequency Name",$B$2)=0,"",GETPIVOTDATA("Value",'Pivot_Phillips''s_Curve'!$A$3,"Date",$A100,"Series Name",B$3,"Unit Name",B$4,"Frequency Name",$B$2))</f>
        <v/>
      </c>
      <c r="C100" s="41">
        <f>GETPIVOTDATA("Value",'Pivot_Phillips''s_Curve'!$A$3,"Date",$A100,"Series Name",C$3,"Unit Name",C$4,"Frequency Name",$B$2)</f>
        <v>8.4</v>
      </c>
      <c r="D100" s="41">
        <f>GETPIVOTDATA("Value",'Pivot_Phillips''s_Curve'!$A$3,"Date",$A100,"Series Name",D$3,"Unit Name",D$4,"Frequency Name",$B$2)</f>
        <v>-1.3138305664062502</v>
      </c>
    </row>
    <row r="101" spans="1:4" x14ac:dyDescent="0.2">
      <c r="A101" s="11">
        <v>27030</v>
      </c>
      <c r="B101" s="41" t="str">
        <f>+IF(GETPIVOTDATA("Value",'Pivot_Phillips''s_Curve'!$A$3,"Date",$A101,"Series Name",B$3,"Unit Name",B$4,"Frequency Name",$B$2)=0,"",GETPIVOTDATA("Value",'Pivot_Phillips''s_Curve'!$A$3,"Date",$A101,"Series Name",B$3,"Unit Name",B$4,"Frequency Name",$B$2))</f>
        <v/>
      </c>
      <c r="C101" s="41">
        <f>GETPIVOTDATA("Value",'Pivot_Phillips''s_Curve'!$A$3,"Date",$A101,"Series Name",C$3,"Unit Name",C$4,"Frequency Name",$B$2)</f>
        <v>12.5</v>
      </c>
      <c r="D101" s="41">
        <f>GETPIVOTDATA("Value",'Pivot_Phillips''s_Curve'!$A$3,"Date",$A101,"Series Name",D$3,"Unit Name",D$4,"Frequency Name",$B$2)</f>
        <v>-1.0266164779663001</v>
      </c>
    </row>
    <row r="102" spans="1:4" x14ac:dyDescent="0.2">
      <c r="A102" s="11">
        <v>27120</v>
      </c>
      <c r="B102" s="41" t="str">
        <f>+IF(GETPIVOTDATA("Value",'Pivot_Phillips''s_Curve'!$A$3,"Date",$A102,"Series Name",B$3,"Unit Name",B$4,"Frequency Name",$B$2)=0,"",GETPIVOTDATA("Value",'Pivot_Phillips''s_Curve'!$A$3,"Date",$A102,"Series Name",B$3,"Unit Name",B$4,"Frequency Name",$B$2))</f>
        <v/>
      </c>
      <c r="C102" s="41">
        <f>GETPIVOTDATA("Value",'Pivot_Phillips''s_Curve'!$A$3,"Date",$A102,"Series Name",C$3,"Unit Name",C$4,"Frequency Name",$B$2)</f>
        <v>11.8</v>
      </c>
      <c r="D102" s="41">
        <f>GETPIVOTDATA("Value",'Pivot_Phillips''s_Curve'!$A$3,"Date",$A102,"Series Name",D$3,"Unit Name",D$4,"Frequency Name",$B$2)</f>
        <v>-0.93871500000000019</v>
      </c>
    </row>
    <row r="103" spans="1:4" x14ac:dyDescent="0.2">
      <c r="A103" s="11">
        <v>27211</v>
      </c>
      <c r="B103" s="41" t="str">
        <f>+IF(GETPIVOTDATA("Value",'Pivot_Phillips''s_Curve'!$A$3,"Date",$A103,"Series Name",B$3,"Unit Name",B$4,"Frequency Name",$B$2)=0,"",GETPIVOTDATA("Value",'Pivot_Phillips''s_Curve'!$A$3,"Date",$A103,"Series Name",B$3,"Unit Name",B$4,"Frequency Name",$B$2))</f>
        <v/>
      </c>
      <c r="C103" s="41">
        <f>GETPIVOTDATA("Value",'Pivot_Phillips''s_Curve'!$A$3,"Date",$A103,"Series Name",C$3,"Unit Name",C$4,"Frequency Name",$B$2)</f>
        <v>11.2</v>
      </c>
      <c r="D103" s="41">
        <f>GETPIVOTDATA("Value",'Pivot_Phillips''s_Curve'!$A$3,"Date",$A103,"Series Name",D$3,"Unit Name",D$4,"Frequency Name",$B$2)</f>
        <v>-0.55011453628540075</v>
      </c>
    </row>
    <row r="104" spans="1:4" x14ac:dyDescent="0.2">
      <c r="A104" s="11">
        <v>27303</v>
      </c>
      <c r="B104" s="41" t="str">
        <f>+IF(GETPIVOTDATA("Value",'Pivot_Phillips''s_Curve'!$A$3,"Date",$A104,"Series Name",B$3,"Unit Name",B$4,"Frequency Name",$B$2)=0,"",GETPIVOTDATA("Value",'Pivot_Phillips''s_Curve'!$A$3,"Date",$A104,"Series Name",B$3,"Unit Name",B$4,"Frequency Name",$B$2))</f>
        <v/>
      </c>
      <c r="C104" s="41">
        <f>GETPIVOTDATA("Value",'Pivot_Phillips''s_Curve'!$A$3,"Date",$A104,"Series Name",C$3,"Unit Name",C$4,"Frequency Name",$B$2)</f>
        <v>10.6</v>
      </c>
      <c r="D104" s="41">
        <f>GETPIVOTDATA("Value",'Pivot_Phillips''s_Curve'!$A$3,"Date",$A104,"Series Name",D$3,"Unit Name",D$4,"Frequency Name",$B$2)</f>
        <v>0.43918046951293999</v>
      </c>
    </row>
    <row r="105" spans="1:4" x14ac:dyDescent="0.2">
      <c r="A105" s="11">
        <v>27395</v>
      </c>
      <c r="B105" s="41" t="str">
        <f>+IF(GETPIVOTDATA("Value",'Pivot_Phillips''s_Curve'!$A$3,"Date",$A105,"Series Name",B$3,"Unit Name",B$4,"Frequency Name",$B$2)=0,"",GETPIVOTDATA("Value",'Pivot_Phillips''s_Curve'!$A$3,"Date",$A105,"Series Name",B$3,"Unit Name",B$4,"Frequency Name",$B$2))</f>
        <v/>
      </c>
      <c r="C105" s="41">
        <f>GETPIVOTDATA("Value",'Pivot_Phillips''s_Curve'!$A$3,"Date",$A105,"Series Name",C$3,"Unit Name",C$4,"Frequency Name",$B$2)</f>
        <v>7.7</v>
      </c>
      <c r="D105" s="41">
        <f>GETPIVOTDATA("Value",'Pivot_Phillips''s_Curve'!$A$3,"Date",$A105,"Series Name",D$3,"Unit Name",D$4,"Frequency Name",$B$2)</f>
        <v>2.1291560000000009</v>
      </c>
    </row>
    <row r="106" spans="1:4" x14ac:dyDescent="0.2">
      <c r="A106" s="11">
        <v>27485</v>
      </c>
      <c r="B106" s="41" t="str">
        <f>+IF(GETPIVOTDATA("Value",'Pivot_Phillips''s_Curve'!$A$3,"Date",$A106,"Series Name",B$3,"Unit Name",B$4,"Frequency Name",$B$2)=0,"",GETPIVOTDATA("Value",'Pivot_Phillips''s_Curve'!$A$3,"Date",$A106,"Series Name",B$3,"Unit Name",B$4,"Frequency Name",$B$2))</f>
        <v/>
      </c>
      <c r="C106" s="41">
        <f>GETPIVOTDATA("Value",'Pivot_Phillips''s_Curve'!$A$3,"Date",$A106,"Series Name",C$3,"Unit Name",C$4,"Frequency Name",$B$2)</f>
        <v>5</v>
      </c>
      <c r="D106" s="41">
        <f>GETPIVOTDATA("Value",'Pivot_Phillips''s_Curve'!$A$3,"Date",$A106,"Series Name",D$3,"Unit Name",D$4,"Frequency Name",$B$2)</f>
        <v>2.7197910000000007</v>
      </c>
    </row>
    <row r="107" spans="1:4" x14ac:dyDescent="0.2">
      <c r="A107" s="11">
        <v>27576</v>
      </c>
      <c r="B107" s="41" t="str">
        <f>+IF(GETPIVOTDATA("Value",'Pivot_Phillips''s_Curve'!$A$3,"Date",$A107,"Series Name",B$3,"Unit Name",B$4,"Frequency Name",$B$2)=0,"",GETPIVOTDATA("Value",'Pivot_Phillips''s_Curve'!$A$3,"Date",$A107,"Series Name",B$3,"Unit Name",B$4,"Frequency Name",$B$2))</f>
        <v/>
      </c>
      <c r="C107" s="41">
        <f>GETPIVOTDATA("Value",'Pivot_Phillips''s_Curve'!$A$3,"Date",$A107,"Series Name",C$3,"Unit Name",C$4,"Frequency Name",$B$2)</f>
        <v>7.7</v>
      </c>
      <c r="D107" s="41">
        <f>GETPIVOTDATA("Value",'Pivot_Phillips''s_Curve'!$A$3,"Date",$A107,"Series Name",D$3,"Unit Name",D$4,"Frequency Name",$B$2)</f>
        <v>2.3110660000000003</v>
      </c>
    </row>
    <row r="108" spans="1:4" x14ac:dyDescent="0.2">
      <c r="A108" s="11">
        <v>27668</v>
      </c>
      <c r="B108" s="41" t="str">
        <f>+IF(GETPIVOTDATA("Value",'Pivot_Phillips''s_Curve'!$A$3,"Date",$A108,"Series Name",B$3,"Unit Name",B$4,"Frequency Name",$B$2)=0,"",GETPIVOTDATA("Value",'Pivot_Phillips''s_Curve'!$A$3,"Date",$A108,"Series Name",B$3,"Unit Name",B$4,"Frequency Name",$B$2))</f>
        <v/>
      </c>
      <c r="C108" s="41">
        <f>GETPIVOTDATA("Value",'Pivot_Phillips''s_Curve'!$A$3,"Date",$A108,"Series Name",C$3,"Unit Name",C$4,"Frequency Name",$B$2)</f>
        <v>6.9</v>
      </c>
      <c r="D108" s="41">
        <f>GETPIVOTDATA("Value",'Pivot_Phillips''s_Curve'!$A$3,"Date",$A108,"Series Name",D$3,"Unit Name",D$4,"Frequency Name",$B$2)</f>
        <v>2.1029675483703709</v>
      </c>
    </row>
    <row r="109" spans="1:4" x14ac:dyDescent="0.2">
      <c r="A109" s="11">
        <v>27760</v>
      </c>
      <c r="B109" s="41" t="str">
        <f>+IF(GETPIVOTDATA("Value",'Pivot_Phillips''s_Curve'!$A$3,"Date",$A109,"Series Name",B$3,"Unit Name",B$4,"Frequency Name",$B$2)=0,"",GETPIVOTDATA("Value",'Pivot_Phillips''s_Curve'!$A$3,"Date",$A109,"Series Name",B$3,"Unit Name",B$4,"Frequency Name",$B$2))</f>
        <v/>
      </c>
      <c r="C109" s="41">
        <f>GETPIVOTDATA("Value",'Pivot_Phillips''s_Curve'!$A$3,"Date",$A109,"Series Name",C$3,"Unit Name",C$4,"Frequency Name",$B$2)</f>
        <v>4.5</v>
      </c>
      <c r="D109" s="41">
        <f>GETPIVOTDATA("Value",'Pivot_Phillips''s_Curve'!$A$3,"Date",$A109,"Series Name",D$3,"Unit Name",D$4,"Frequency Name",$B$2)</f>
        <v>1.4954910000000003</v>
      </c>
    </row>
    <row r="110" spans="1:4" x14ac:dyDescent="0.2">
      <c r="A110" s="11">
        <v>27851</v>
      </c>
      <c r="B110" s="41" t="str">
        <f>+IF(GETPIVOTDATA("Value",'Pivot_Phillips''s_Curve'!$A$3,"Date",$A110,"Series Name",B$3,"Unit Name",B$4,"Frequency Name",$B$2)=0,"",GETPIVOTDATA("Value",'Pivot_Phillips''s_Curve'!$A$3,"Date",$A110,"Series Name",B$3,"Unit Name",B$4,"Frequency Name",$B$2))</f>
        <v/>
      </c>
      <c r="C110" s="41">
        <f>GETPIVOTDATA("Value",'Pivot_Phillips''s_Curve'!$A$3,"Date",$A110,"Series Name",C$3,"Unit Name",C$4,"Frequency Name",$B$2)</f>
        <v>3.4</v>
      </c>
      <c r="D110" s="41">
        <f>GETPIVOTDATA("Value",'Pivot_Phillips''s_Curve'!$A$3,"Date",$A110,"Series Name",D$3,"Unit Name",D$4,"Frequency Name",$B$2)</f>
        <v>1.3886419999999999</v>
      </c>
    </row>
    <row r="111" spans="1:4" x14ac:dyDescent="0.2">
      <c r="A111" s="11">
        <v>27942</v>
      </c>
      <c r="B111" s="41" t="str">
        <f>+IF(GETPIVOTDATA("Value",'Pivot_Phillips''s_Curve'!$A$3,"Date",$A111,"Series Name",B$3,"Unit Name",B$4,"Frequency Name",$B$2)=0,"",GETPIVOTDATA("Value",'Pivot_Phillips''s_Curve'!$A$3,"Date",$A111,"Series Name",B$3,"Unit Name",B$4,"Frequency Name",$B$2))</f>
        <v/>
      </c>
      <c r="C111" s="41">
        <f>GETPIVOTDATA("Value",'Pivot_Phillips''s_Curve'!$A$3,"Date",$A111,"Series Name",C$3,"Unit Name",C$4,"Frequency Name",$B$2)</f>
        <v>6.2</v>
      </c>
      <c r="D111" s="41">
        <f>GETPIVOTDATA("Value",'Pivot_Phillips''s_Curve'!$A$3,"Date",$A111,"Series Name",D$3,"Unit Name",D$4,"Frequency Name",$B$2)</f>
        <v>1.482437</v>
      </c>
    </row>
    <row r="112" spans="1:4" x14ac:dyDescent="0.2">
      <c r="A112" s="11">
        <v>28034</v>
      </c>
      <c r="B112" s="41" t="str">
        <f>+IF(GETPIVOTDATA("Value",'Pivot_Phillips''s_Curve'!$A$3,"Date",$A112,"Series Name",B$3,"Unit Name",B$4,"Frequency Name",$B$2)=0,"",GETPIVOTDATA("Value",'Pivot_Phillips''s_Curve'!$A$3,"Date",$A112,"Series Name",B$3,"Unit Name",B$4,"Frequency Name",$B$2))</f>
        <v/>
      </c>
      <c r="C112" s="41">
        <f>GETPIVOTDATA("Value",'Pivot_Phillips''s_Curve'!$A$3,"Date",$A112,"Series Name",C$3,"Unit Name",C$4,"Frequency Name",$B$2)</f>
        <v>6.5</v>
      </c>
      <c r="D112" s="41">
        <f>GETPIVOTDATA("Value",'Pivot_Phillips''s_Curve'!$A$3,"Date",$A112,"Series Name",D$3,"Unit Name",D$4,"Frequency Name",$B$2)</f>
        <v>1.5769009999999994</v>
      </c>
    </row>
    <row r="113" spans="1:4" x14ac:dyDescent="0.2">
      <c r="A113" s="11">
        <v>28126</v>
      </c>
      <c r="B113" s="41" t="str">
        <f>+IF(GETPIVOTDATA("Value",'Pivot_Phillips''s_Curve'!$A$3,"Date",$A113,"Series Name",B$3,"Unit Name",B$4,"Frequency Name",$B$2)=0,"",GETPIVOTDATA("Value",'Pivot_Phillips''s_Curve'!$A$3,"Date",$A113,"Series Name",B$3,"Unit Name",B$4,"Frequency Name",$B$2))</f>
        <v/>
      </c>
      <c r="C113" s="41">
        <f>GETPIVOTDATA("Value",'Pivot_Phillips''s_Curve'!$A$3,"Date",$A113,"Series Name",C$3,"Unit Name",C$4,"Frequency Name",$B$2)</f>
        <v>7.4</v>
      </c>
      <c r="D113" s="41">
        <f>GETPIVOTDATA("Value",'Pivot_Phillips''s_Curve'!$A$3,"Date",$A113,"Series Name",D$3,"Unit Name",D$4,"Frequency Name",$B$2)</f>
        <v>1.2720690000000001</v>
      </c>
    </row>
    <row r="114" spans="1:4" x14ac:dyDescent="0.2">
      <c r="A114" s="11">
        <v>28216</v>
      </c>
      <c r="B114" s="41" t="str">
        <f>+IF(GETPIVOTDATA("Value",'Pivot_Phillips''s_Curve'!$A$3,"Date",$A114,"Series Name",B$3,"Unit Name",B$4,"Frequency Name",$B$2)=0,"",GETPIVOTDATA("Value",'Pivot_Phillips''s_Curve'!$A$3,"Date",$A114,"Series Name",B$3,"Unit Name",B$4,"Frequency Name",$B$2))</f>
        <v/>
      </c>
      <c r="C114" s="41">
        <f>GETPIVOTDATA("Value",'Pivot_Phillips''s_Curve'!$A$3,"Date",$A114,"Series Name",C$3,"Unit Name",C$4,"Frequency Name",$B$2)</f>
        <v>7</v>
      </c>
      <c r="D114" s="41">
        <f>GETPIVOTDATA("Value",'Pivot_Phillips''s_Curve'!$A$3,"Date",$A114,"Series Name",D$3,"Unit Name",D$4,"Frequency Name",$B$2)</f>
        <v>0.86798343658447941</v>
      </c>
    </row>
    <row r="115" spans="1:4" x14ac:dyDescent="0.2">
      <c r="A115" s="11">
        <v>28307</v>
      </c>
      <c r="B115" s="41" t="str">
        <f>+IF(GETPIVOTDATA("Value",'Pivot_Phillips''s_Curve'!$A$3,"Date",$A115,"Series Name",B$3,"Unit Name",B$4,"Frequency Name",$B$2)=0,"",GETPIVOTDATA("Value",'Pivot_Phillips''s_Curve'!$A$3,"Date",$A115,"Series Name",B$3,"Unit Name",B$4,"Frequency Name",$B$2))</f>
        <v/>
      </c>
      <c r="C115" s="41">
        <f>GETPIVOTDATA("Value",'Pivot_Phillips''s_Curve'!$A$3,"Date",$A115,"Series Name",C$3,"Unit Name",C$4,"Frequency Name",$B$2)</f>
        <v>6.2</v>
      </c>
      <c r="D115" s="41">
        <f>GETPIVOTDATA("Value",'Pivot_Phillips''s_Curve'!$A$3,"Date",$A115,"Series Name",D$3,"Unit Name",D$4,"Frequency Name",$B$2)</f>
        <v>0.66469100000000036</v>
      </c>
    </row>
    <row r="116" spans="1:4" x14ac:dyDescent="0.2">
      <c r="A116" s="11">
        <v>28399</v>
      </c>
      <c r="B116" s="41" t="str">
        <f>+IF(GETPIVOTDATA("Value",'Pivot_Phillips''s_Curve'!$A$3,"Date",$A116,"Series Name",B$3,"Unit Name",B$4,"Frequency Name",$B$2)=0,"",GETPIVOTDATA("Value",'Pivot_Phillips''s_Curve'!$A$3,"Date",$A116,"Series Name",B$3,"Unit Name",B$4,"Frequency Name",$B$2))</f>
        <v/>
      </c>
      <c r="C116" s="41">
        <f>GETPIVOTDATA("Value",'Pivot_Phillips''s_Curve'!$A$3,"Date",$A116,"Series Name",C$3,"Unit Name",C$4,"Frequency Name",$B$2)</f>
        <v>5.8</v>
      </c>
      <c r="D116" s="41">
        <f>GETPIVOTDATA("Value",'Pivot_Phillips''s_Curve'!$A$3,"Date",$A116,"Series Name",D$3,"Unit Name",D$4,"Frequency Name",$B$2)</f>
        <v>0.46224299999999996</v>
      </c>
    </row>
    <row r="117" spans="1:4" x14ac:dyDescent="0.2">
      <c r="A117" s="11">
        <v>28491</v>
      </c>
      <c r="B117" s="41" t="str">
        <f>+IF(GETPIVOTDATA("Value",'Pivot_Phillips''s_Curve'!$A$3,"Date",$A117,"Series Name",B$3,"Unit Name",B$4,"Frequency Name",$B$2)=0,"",GETPIVOTDATA("Value",'Pivot_Phillips''s_Curve'!$A$3,"Date",$A117,"Series Name",B$3,"Unit Name",B$4,"Frequency Name",$B$2))</f>
        <v/>
      </c>
      <c r="C117" s="41">
        <f>GETPIVOTDATA("Value",'Pivot_Phillips''s_Curve'!$A$3,"Date",$A117,"Series Name",C$3,"Unit Name",C$4,"Frequency Name",$B$2)</f>
        <v>6.7</v>
      </c>
      <c r="D117" s="41">
        <f>GETPIVOTDATA("Value",'Pivot_Phillips''s_Curve'!$A$3,"Date",$A117,"Series Name",D$3,"Unit Name",D$4,"Frequency Name",$B$2)</f>
        <v>6.0688999999999993E-2</v>
      </c>
    </row>
    <row r="118" spans="1:4" x14ac:dyDescent="0.2">
      <c r="A118" s="11">
        <v>28581</v>
      </c>
      <c r="B118" s="41" t="str">
        <f>+IF(GETPIVOTDATA("Value",'Pivot_Phillips''s_Curve'!$A$3,"Date",$A118,"Series Name",B$3,"Unit Name",B$4,"Frequency Name",$B$2)=0,"",GETPIVOTDATA("Value",'Pivot_Phillips''s_Curve'!$A$3,"Date",$A118,"Series Name",B$3,"Unit Name",B$4,"Frequency Name",$B$2))</f>
        <v/>
      </c>
      <c r="C118" s="41">
        <f>GETPIVOTDATA("Value",'Pivot_Phillips''s_Curve'!$A$3,"Date",$A118,"Series Name",C$3,"Unit Name",C$4,"Frequency Name",$B$2)</f>
        <v>8.5</v>
      </c>
      <c r="D118" s="41">
        <f>GETPIVOTDATA("Value",'Pivot_Phillips''s_Curve'!$A$3,"Date",$A118,"Series Name",D$3,"Unit Name",D$4,"Frequency Name",$B$2)</f>
        <v>-0.23992699999999978</v>
      </c>
    </row>
    <row r="119" spans="1:4" x14ac:dyDescent="0.2">
      <c r="A119" s="11">
        <v>28672</v>
      </c>
      <c r="B119" s="41" t="str">
        <f>+IF(GETPIVOTDATA("Value",'Pivot_Phillips''s_Curve'!$A$3,"Date",$A119,"Series Name",B$3,"Unit Name",B$4,"Frequency Name",$B$2)=0,"",GETPIVOTDATA("Value",'Pivot_Phillips''s_Curve'!$A$3,"Date",$A119,"Series Name",B$3,"Unit Name",B$4,"Frequency Name",$B$2))</f>
        <v/>
      </c>
      <c r="C119" s="41">
        <f>GETPIVOTDATA("Value",'Pivot_Phillips''s_Curve'!$A$3,"Date",$A119,"Series Name",C$3,"Unit Name",C$4,"Frequency Name",$B$2)</f>
        <v>7.2</v>
      </c>
      <c r="D119" s="41">
        <f>GETPIVOTDATA("Value",'Pivot_Phillips''s_Curve'!$A$3,"Date",$A119,"Series Name",D$3,"Unit Name",D$4,"Frequency Name",$B$2)</f>
        <v>-0.23957443237303977</v>
      </c>
    </row>
    <row r="120" spans="1:4" x14ac:dyDescent="0.2">
      <c r="A120" s="11">
        <v>28764</v>
      </c>
      <c r="B120" s="41" t="str">
        <f>+IF(GETPIVOTDATA("Value",'Pivot_Phillips''s_Curve'!$A$3,"Date",$A120,"Series Name",B$3,"Unit Name",B$4,"Frequency Name",$B$2)=0,"",GETPIVOTDATA("Value",'Pivot_Phillips''s_Curve'!$A$3,"Date",$A120,"Series Name",B$3,"Unit Name",B$4,"Frequency Name",$B$2))</f>
        <v/>
      </c>
      <c r="C120" s="41">
        <f>GETPIVOTDATA("Value",'Pivot_Phillips''s_Curve'!$A$3,"Date",$A120,"Series Name",C$3,"Unit Name",C$4,"Frequency Name",$B$2)</f>
        <v>7.8</v>
      </c>
      <c r="D120" s="41">
        <f>GETPIVOTDATA("Value",'Pivot_Phillips''s_Curve'!$A$3,"Date",$A120,"Series Name",D$3,"Unit Name",D$4,"Frequency Name",$B$2)</f>
        <v>-0.33823451995848952</v>
      </c>
    </row>
    <row r="121" spans="1:4" x14ac:dyDescent="0.2">
      <c r="A121" s="11">
        <v>28856</v>
      </c>
      <c r="B121" s="41" t="str">
        <f>+IF(GETPIVOTDATA("Value",'Pivot_Phillips''s_Curve'!$A$3,"Date",$A121,"Series Name",B$3,"Unit Name",B$4,"Frequency Name",$B$2)=0,"",GETPIVOTDATA("Value",'Pivot_Phillips''s_Curve'!$A$3,"Date",$A121,"Series Name",B$3,"Unit Name",B$4,"Frequency Name",$B$2))</f>
        <v/>
      </c>
      <c r="C121" s="41">
        <f>GETPIVOTDATA("Value",'Pivot_Phillips''s_Curve'!$A$3,"Date",$A121,"Series Name",C$3,"Unit Name",C$4,"Frequency Name",$B$2)</f>
        <v>7.8</v>
      </c>
      <c r="D121" s="41">
        <f>GETPIVOTDATA("Value",'Pivot_Phillips''s_Curve'!$A$3,"Date",$A121,"Series Name",D$3,"Unit Name",D$4,"Frequency Name",$B$2)</f>
        <v>-0.33590946197508931</v>
      </c>
    </row>
    <row r="122" spans="1:4" x14ac:dyDescent="0.2">
      <c r="A122" s="11">
        <v>28946</v>
      </c>
      <c r="B122" s="41" t="str">
        <f>+IF(GETPIVOTDATA("Value",'Pivot_Phillips''s_Curve'!$A$3,"Date",$A122,"Series Name",B$3,"Unit Name",B$4,"Frequency Name",$B$2)=0,"",GETPIVOTDATA("Value",'Pivot_Phillips''s_Curve'!$A$3,"Date",$A122,"Series Name",B$3,"Unit Name",B$4,"Frequency Name",$B$2))</f>
        <v/>
      </c>
      <c r="C122" s="41">
        <f>GETPIVOTDATA("Value",'Pivot_Phillips''s_Curve'!$A$3,"Date",$A122,"Series Name",C$3,"Unit Name",C$4,"Frequency Name",$B$2)</f>
        <v>11.4</v>
      </c>
      <c r="D122" s="41">
        <f>GETPIVOTDATA("Value",'Pivot_Phillips''s_Curve'!$A$3,"Date",$A122,"Series Name",D$3,"Unit Name",D$4,"Frequency Name",$B$2)</f>
        <v>-0.53261700000000012</v>
      </c>
    </row>
    <row r="123" spans="1:4" x14ac:dyDescent="0.2">
      <c r="A123" s="11">
        <v>29037</v>
      </c>
      <c r="B123" s="41" t="str">
        <f>+IF(GETPIVOTDATA("Value",'Pivot_Phillips''s_Curve'!$A$3,"Date",$A123,"Series Name",B$3,"Unit Name",B$4,"Frequency Name",$B$2)=0,"",GETPIVOTDATA("Value",'Pivot_Phillips''s_Curve'!$A$3,"Date",$A123,"Series Name",B$3,"Unit Name",B$4,"Frequency Name",$B$2))</f>
        <v/>
      </c>
      <c r="C123" s="41">
        <f>GETPIVOTDATA("Value",'Pivot_Phillips''s_Curve'!$A$3,"Date",$A123,"Series Name",C$3,"Unit Name",C$4,"Frequency Name",$B$2)</f>
        <v>10.3</v>
      </c>
      <c r="D123" s="41">
        <f>GETPIVOTDATA("Value",'Pivot_Phillips''s_Curve'!$A$3,"Date",$A123,"Series Name",D$3,"Unit Name",D$4,"Frequency Name",$B$2)</f>
        <v>-0.32839355468749964</v>
      </c>
    </row>
    <row r="124" spans="1:4" x14ac:dyDescent="0.2">
      <c r="A124" s="11">
        <v>29129</v>
      </c>
      <c r="B124" s="41" t="str">
        <f>+IF(GETPIVOTDATA("Value",'Pivot_Phillips''s_Curve'!$A$3,"Date",$A124,"Series Name",B$3,"Unit Name",B$4,"Frequency Name",$B$2)=0,"",GETPIVOTDATA("Value",'Pivot_Phillips''s_Curve'!$A$3,"Date",$A124,"Series Name",B$3,"Unit Name",B$4,"Frequency Name",$B$2))</f>
        <v/>
      </c>
      <c r="C124" s="41">
        <f>GETPIVOTDATA("Value",'Pivot_Phillips''s_Curve'!$A$3,"Date",$A124,"Series Name",C$3,"Unit Name",C$4,"Frequency Name",$B$2)</f>
        <v>10</v>
      </c>
      <c r="D124" s="41">
        <f>GETPIVOTDATA("Value",'Pivot_Phillips''s_Curve'!$A$3,"Date",$A124,"Series Name",D$3,"Unit Name",D$4,"Frequency Name",$B$2)</f>
        <v>-0.22329000000000043</v>
      </c>
    </row>
    <row r="125" spans="1:4" x14ac:dyDescent="0.2">
      <c r="A125" s="11">
        <v>29221</v>
      </c>
      <c r="B125" s="41" t="str">
        <f>+IF(GETPIVOTDATA("Value",'Pivot_Phillips''s_Curve'!$A$3,"Date",$A125,"Series Name",B$3,"Unit Name",B$4,"Frequency Name",$B$2)=0,"",GETPIVOTDATA("Value",'Pivot_Phillips''s_Curve'!$A$3,"Date",$A125,"Series Name",B$3,"Unit Name",B$4,"Frequency Name",$B$2))</f>
        <v/>
      </c>
      <c r="C125" s="41">
        <f>GETPIVOTDATA("Value",'Pivot_Phillips''s_Curve'!$A$3,"Date",$A125,"Series Name",C$3,"Unit Name",C$4,"Frequency Name",$B$2)</f>
        <v>12.6</v>
      </c>
      <c r="D125" s="41">
        <f>GETPIVOTDATA("Value",'Pivot_Phillips''s_Curve'!$A$3,"Date",$A125,"Series Name",D$3,"Unit Name",D$4,"Frequency Name",$B$2)</f>
        <v>7.6793592789419662E-2</v>
      </c>
    </row>
    <row r="126" spans="1:4" x14ac:dyDescent="0.2">
      <c r="A126" s="11">
        <v>29312</v>
      </c>
      <c r="B126" s="41" t="str">
        <f>+IF(GETPIVOTDATA("Value",'Pivot_Phillips''s_Curve'!$A$3,"Date",$A126,"Series Name",B$3,"Unit Name",B$4,"Frequency Name",$B$2)=0,"",GETPIVOTDATA("Value",'Pivot_Phillips''s_Curve'!$A$3,"Date",$A126,"Series Name",B$3,"Unit Name",B$4,"Frequency Name",$B$2))</f>
        <v/>
      </c>
      <c r="C126" s="41">
        <f>GETPIVOTDATA("Value",'Pivot_Phillips''s_Curve'!$A$3,"Date",$A126,"Series Name",C$3,"Unit Name",C$4,"Frequency Name",$B$2)</f>
        <v>10.199999999999999</v>
      </c>
      <c r="D126" s="41">
        <f>GETPIVOTDATA("Value",'Pivot_Phillips''s_Curve'!$A$3,"Date",$A126,"Series Name",D$3,"Unit Name",D$4,"Frequency Name",$B$2)</f>
        <v>1.0855540793122902</v>
      </c>
    </row>
    <row r="127" spans="1:4" x14ac:dyDescent="0.2">
      <c r="A127" s="11">
        <v>29403</v>
      </c>
      <c r="B127" s="41" t="str">
        <f>+IF(GETPIVOTDATA("Value",'Pivot_Phillips''s_Curve'!$A$3,"Date",$A127,"Series Name",B$3,"Unit Name",B$4,"Frequency Name",$B$2)=0,"",GETPIVOTDATA("Value",'Pivot_Phillips''s_Curve'!$A$3,"Date",$A127,"Series Name",B$3,"Unit Name",B$4,"Frequency Name",$B$2))</f>
        <v/>
      </c>
      <c r="C127" s="41">
        <f>GETPIVOTDATA("Value",'Pivot_Phillips''s_Curve'!$A$3,"Date",$A127,"Series Name",C$3,"Unit Name",C$4,"Frequency Name",$B$2)</f>
        <v>9.6999999999999993</v>
      </c>
      <c r="D127" s="41">
        <f>GETPIVOTDATA("Value",'Pivot_Phillips''s_Curve'!$A$3,"Date",$A127,"Series Name",D$3,"Unit Name",D$4,"Frequency Name",$B$2)</f>
        <v>1.4943178516935305</v>
      </c>
    </row>
    <row r="128" spans="1:4" x14ac:dyDescent="0.2">
      <c r="A128" s="11">
        <v>29495</v>
      </c>
      <c r="B128" s="41" t="str">
        <f>+IF(GETPIVOTDATA("Value",'Pivot_Phillips''s_Curve'!$A$3,"Date",$A128,"Series Name",B$3,"Unit Name",B$4,"Frequency Name",$B$2)=0,"",GETPIVOTDATA("Value",'Pivot_Phillips''s_Curve'!$A$3,"Date",$A128,"Series Name",B$3,"Unit Name",B$4,"Frequency Name",$B$2))</f>
        <v/>
      </c>
      <c r="C128" s="41">
        <f>GETPIVOTDATA("Value",'Pivot_Phillips''s_Curve'!$A$3,"Date",$A128,"Series Name",C$3,"Unit Name",C$4,"Frequency Name",$B$2)</f>
        <v>10.3</v>
      </c>
      <c r="D128" s="41">
        <f>GETPIVOTDATA("Value",'Pivot_Phillips''s_Curve'!$A$3,"Date",$A128,"Series Name",D$3,"Unit Name",D$4,"Frequency Name",$B$2)</f>
        <v>1.2030905701702501</v>
      </c>
    </row>
    <row r="129" spans="1:4" x14ac:dyDescent="0.2">
      <c r="A129" s="11">
        <v>29587</v>
      </c>
      <c r="B129" s="41" t="str">
        <f>+IF(GETPIVOTDATA("Value",'Pivot_Phillips''s_Curve'!$A$3,"Date",$A129,"Series Name",B$3,"Unit Name",B$4,"Frequency Name",$B$2)=0,"",GETPIVOTDATA("Value",'Pivot_Phillips''s_Curve'!$A$3,"Date",$A129,"Series Name",B$3,"Unit Name",B$4,"Frequency Name",$B$2))</f>
        <v/>
      </c>
      <c r="C129" s="41">
        <f>GETPIVOTDATA("Value",'Pivot_Phillips''s_Curve'!$A$3,"Date",$A129,"Series Name",C$3,"Unit Name",C$4,"Frequency Name",$B$2)</f>
        <v>10.8</v>
      </c>
      <c r="D129" s="41">
        <f>GETPIVOTDATA("Value",'Pivot_Phillips''s_Curve'!$A$3,"Date",$A129,"Series Name",D$3,"Unit Name",D$4,"Frequency Name",$B$2)</f>
        <v>1.2118796548967206</v>
      </c>
    </row>
    <row r="130" spans="1:4" x14ac:dyDescent="0.2">
      <c r="A130" s="11">
        <v>29677</v>
      </c>
      <c r="B130" s="41" t="str">
        <f>+IF(GETPIVOTDATA("Value",'Pivot_Phillips''s_Curve'!$A$3,"Date",$A130,"Series Name",B$3,"Unit Name",B$4,"Frequency Name",$B$2)=0,"",GETPIVOTDATA("Value",'Pivot_Phillips''s_Curve'!$A$3,"Date",$A130,"Series Name",B$3,"Unit Name",B$4,"Frequency Name",$B$2))</f>
        <v/>
      </c>
      <c r="C130" s="41">
        <f>GETPIVOTDATA("Value",'Pivot_Phillips''s_Curve'!$A$3,"Date",$A130,"Series Name",C$3,"Unit Name",C$4,"Frequency Name",$B$2)</f>
        <v>6.9</v>
      </c>
      <c r="D130" s="41">
        <f>GETPIVOTDATA("Value",'Pivot_Phillips''s_Curve'!$A$3,"Date",$A130,"Series Name",D$3,"Unit Name",D$4,"Frequency Name",$B$2)</f>
        <v>1.2206938977199204</v>
      </c>
    </row>
    <row r="131" spans="1:4" x14ac:dyDescent="0.2">
      <c r="A131" s="11">
        <v>29768</v>
      </c>
      <c r="B131" s="41" t="str">
        <f>+IF(GETPIVOTDATA("Value",'Pivot_Phillips''s_Curve'!$A$3,"Date",$A131,"Series Name",B$3,"Unit Name",B$4,"Frequency Name",$B$2)=0,"",GETPIVOTDATA("Value",'Pivot_Phillips''s_Curve'!$A$3,"Date",$A131,"Series Name",B$3,"Unit Name",B$4,"Frequency Name",$B$2))</f>
        <v/>
      </c>
      <c r="C131" s="41">
        <f>GETPIVOTDATA("Value",'Pivot_Phillips''s_Curve'!$A$3,"Date",$A131,"Series Name",C$3,"Unit Name",C$4,"Frequency Name",$B$2)</f>
        <v>6.8</v>
      </c>
      <c r="D131" s="41">
        <f>GETPIVOTDATA("Value",'Pivot_Phillips''s_Curve'!$A$3,"Date",$A131,"Series Name",D$3,"Unit Name",D$4,"Frequency Name",$B$2)</f>
        <v>1.2295432196469607</v>
      </c>
    </row>
    <row r="132" spans="1:4" x14ac:dyDescent="0.2">
      <c r="A132" s="11">
        <v>29860</v>
      </c>
      <c r="B132" s="41" t="str">
        <f>+IF(GETPIVOTDATA("Value",'Pivot_Phillips''s_Curve'!$A$3,"Date",$A132,"Series Name",B$3,"Unit Name",B$4,"Frequency Name",$B$2)=0,"",GETPIVOTDATA("Value",'Pivot_Phillips''s_Curve'!$A$3,"Date",$A132,"Series Name",B$3,"Unit Name",B$4,"Frequency Name",$B$2))</f>
        <v/>
      </c>
      <c r="C132" s="41">
        <f>GETPIVOTDATA("Value",'Pivot_Phillips''s_Curve'!$A$3,"Date",$A132,"Series Name",C$3,"Unit Name",C$4,"Frequency Name",$B$2)</f>
        <v>6.3</v>
      </c>
      <c r="D132" s="41">
        <f>GETPIVOTDATA("Value",'Pivot_Phillips''s_Curve'!$A$3,"Date",$A132,"Series Name",D$3,"Unit Name",D$4,"Frequency Name",$B$2)</f>
        <v>2.0384385166679992</v>
      </c>
    </row>
    <row r="133" spans="1:4" x14ac:dyDescent="0.2">
      <c r="A133" s="11">
        <v>29952</v>
      </c>
      <c r="B133" s="41" t="str">
        <f>+IF(GETPIVOTDATA("Value",'Pivot_Phillips''s_Curve'!$A$3,"Date",$A133,"Series Name",B$3,"Unit Name",B$4,"Frequency Name",$B$2)=0,"",GETPIVOTDATA("Value",'Pivot_Phillips''s_Curve'!$A$3,"Date",$A133,"Series Name",B$3,"Unit Name",B$4,"Frequency Name",$B$2))</f>
        <v/>
      </c>
      <c r="C133" s="41">
        <f>GETPIVOTDATA("Value",'Pivot_Phillips''s_Curve'!$A$3,"Date",$A133,"Series Name",C$3,"Unit Name",C$4,"Frequency Name",$B$2)</f>
        <v>5.2</v>
      </c>
      <c r="D133" s="41">
        <f>GETPIVOTDATA("Value",'Pivot_Phillips''s_Curve'!$A$3,"Date",$A133,"Series Name",D$3,"Unit Name",D$4,"Frequency Name",$B$2)</f>
        <v>2.6473915575955509</v>
      </c>
    </row>
    <row r="134" spans="1:4" x14ac:dyDescent="0.2">
      <c r="A134" s="11">
        <v>30042</v>
      </c>
      <c r="B134" s="41" t="str">
        <f>+IF(GETPIVOTDATA("Value",'Pivot_Phillips''s_Curve'!$A$3,"Date",$A134,"Series Name",B$3,"Unit Name",B$4,"Frequency Name",$B$2)=0,"",GETPIVOTDATA("Value",'Pivot_Phillips''s_Curve'!$A$3,"Date",$A134,"Series Name",B$3,"Unit Name",B$4,"Frequency Name",$B$2))</f>
        <v/>
      </c>
      <c r="C134" s="41">
        <f>GETPIVOTDATA("Value",'Pivot_Phillips''s_Curve'!$A$3,"Date",$A134,"Series Name",C$3,"Unit Name",C$4,"Frequency Name",$B$2)</f>
        <v>3.9</v>
      </c>
      <c r="D134" s="41">
        <f>GETPIVOTDATA("Value",'Pivot_Phillips''s_Curve'!$A$3,"Date",$A134,"Series Name",D$3,"Unit Name",D$4,"Frequency Name",$B$2)</f>
        <v>3.2564149147214003</v>
      </c>
    </row>
    <row r="135" spans="1:4" x14ac:dyDescent="0.2">
      <c r="A135" s="11">
        <v>30133</v>
      </c>
      <c r="B135" s="41" t="str">
        <f>+IF(GETPIVOTDATA("Value",'Pivot_Phillips''s_Curve'!$A$3,"Date",$A135,"Series Name",B$3,"Unit Name",B$4,"Frequency Name",$B$2)=0,"",GETPIVOTDATA("Value",'Pivot_Phillips''s_Curve'!$A$3,"Date",$A135,"Series Name",B$3,"Unit Name",B$4,"Frequency Name",$B$2))</f>
        <v/>
      </c>
      <c r="C135" s="41">
        <f>GETPIVOTDATA("Value",'Pivot_Phillips''s_Curve'!$A$3,"Date",$A135,"Series Name",C$3,"Unit Name",C$4,"Frequency Name",$B$2)</f>
        <v>6.5</v>
      </c>
      <c r="D135" s="41">
        <f>GETPIVOTDATA("Value",'Pivot_Phillips''s_Curve'!$A$3,"Date",$A135,"Series Name",D$3,"Unit Name",D$4,"Frequency Name",$B$2)</f>
        <v>3.7655219151531805</v>
      </c>
    </row>
    <row r="136" spans="1:4" x14ac:dyDescent="0.2">
      <c r="A136" s="11">
        <v>30225</v>
      </c>
      <c r="B136" s="41" t="str">
        <f>+IF(GETPIVOTDATA("Value",'Pivot_Phillips''s_Curve'!$A$3,"Date",$A136,"Series Name",B$3,"Unit Name",B$4,"Frequency Name",$B$2)=0,"",GETPIVOTDATA("Value",'Pivot_Phillips''s_Curve'!$A$3,"Date",$A136,"Series Name",B$3,"Unit Name",B$4,"Frequency Name",$B$2))</f>
        <v/>
      </c>
      <c r="C136" s="41">
        <f>GETPIVOTDATA("Value",'Pivot_Phillips''s_Curve'!$A$3,"Date",$A136,"Series Name",C$3,"Unit Name",C$4,"Frequency Name",$B$2)</f>
        <v>4.5</v>
      </c>
      <c r="D136" s="41">
        <f>GETPIVOTDATA("Value",'Pivot_Phillips''s_Curve'!$A$3,"Date",$A136,"Series Name",D$3,"Unit Name",D$4,"Frequency Name",$B$2)</f>
        <v>4.5747266056390492</v>
      </c>
    </row>
    <row r="137" spans="1:4" x14ac:dyDescent="0.2">
      <c r="A137" s="11">
        <v>30317</v>
      </c>
      <c r="B137" s="41" t="str">
        <f>+IF(GETPIVOTDATA("Value",'Pivot_Phillips''s_Curve'!$A$3,"Date",$A137,"Series Name",B$3,"Unit Name",B$4,"Frequency Name",$B$2)=0,"",GETPIVOTDATA("Value",'Pivot_Phillips''s_Curve'!$A$3,"Date",$A137,"Series Name",B$3,"Unit Name",B$4,"Frequency Name",$B$2))</f>
        <v/>
      </c>
      <c r="C137" s="41">
        <f>GETPIVOTDATA("Value",'Pivot_Phillips''s_Curve'!$A$3,"Date",$A137,"Series Name",C$3,"Unit Name",C$4,"Frequency Name",$B$2)</f>
        <v>3.3</v>
      </c>
      <c r="D137" s="41">
        <f>GETPIVOTDATA("Value",'Pivot_Phillips''s_Curve'!$A$3,"Date",$A137,"Series Name",D$3,"Unit Name",D$4,"Frequency Name",$B$2)</f>
        <v>4.284043726817</v>
      </c>
    </row>
    <row r="138" spans="1:4" x14ac:dyDescent="0.2">
      <c r="A138" s="11">
        <v>30407</v>
      </c>
      <c r="B138" s="41" t="str">
        <f>+IF(GETPIVOTDATA("Value",'Pivot_Phillips''s_Curve'!$A$3,"Date",$A138,"Series Name",B$3,"Unit Name",B$4,"Frequency Name",$B$2)=0,"",GETPIVOTDATA("Value",'Pivot_Phillips''s_Curve'!$A$3,"Date",$A138,"Series Name",B$3,"Unit Name",B$4,"Frequency Name",$B$2))</f>
        <v/>
      </c>
      <c r="C138" s="41">
        <f>GETPIVOTDATA("Value",'Pivot_Phillips''s_Curve'!$A$3,"Date",$A138,"Series Name",C$3,"Unit Name",C$4,"Frequency Name",$B$2)</f>
        <v>3.7</v>
      </c>
      <c r="D138" s="41">
        <f>GETPIVOTDATA("Value",'Pivot_Phillips''s_Curve'!$A$3,"Date",$A138,"Series Name",D$3,"Unit Name",D$4,"Frequency Name",$B$2)</f>
        <v>3.9934886948372696</v>
      </c>
    </row>
    <row r="139" spans="1:4" x14ac:dyDescent="0.2">
      <c r="A139" s="11">
        <v>30498</v>
      </c>
      <c r="B139" s="41" t="str">
        <f>+IF(GETPIVOTDATA("Value",'Pivot_Phillips''s_Curve'!$A$3,"Date",$A139,"Series Name",B$3,"Unit Name",B$4,"Frequency Name",$B$2)=0,"",GETPIVOTDATA("Value",'Pivot_Phillips''s_Curve'!$A$3,"Date",$A139,"Series Name",B$3,"Unit Name",B$4,"Frequency Name",$B$2))</f>
        <v/>
      </c>
      <c r="C139" s="41">
        <f>GETPIVOTDATA("Value",'Pivot_Phillips''s_Curve'!$A$3,"Date",$A139,"Series Name",C$3,"Unit Name",C$4,"Frequency Name",$B$2)</f>
        <v>5.4</v>
      </c>
      <c r="D139" s="41">
        <f>GETPIVOTDATA("Value",'Pivot_Phillips''s_Curve'!$A$3,"Date",$A139,"Series Name",D$3,"Unit Name",D$4,"Frequency Name",$B$2)</f>
        <v>3.3030775896726308</v>
      </c>
    </row>
    <row r="140" spans="1:4" x14ac:dyDescent="0.2">
      <c r="A140" s="11">
        <v>30590</v>
      </c>
      <c r="B140" s="41" t="str">
        <f>+IF(GETPIVOTDATA("Value",'Pivot_Phillips''s_Curve'!$A$3,"Date",$A140,"Series Name",B$3,"Unit Name",B$4,"Frequency Name",$B$2)=0,"",GETPIVOTDATA("Value",'Pivot_Phillips''s_Curve'!$A$3,"Date",$A140,"Series Name",B$3,"Unit Name",B$4,"Frequency Name",$B$2))</f>
        <v/>
      </c>
      <c r="C140" s="41">
        <f>GETPIVOTDATA("Value",'Pivot_Phillips''s_Curve'!$A$3,"Date",$A140,"Series Name",C$3,"Unit Name",C$4,"Frequency Name",$B$2)</f>
        <v>2.7</v>
      </c>
      <c r="D140" s="41">
        <f>GETPIVOTDATA("Value",'Pivot_Phillips''s_Curve'!$A$3,"Date",$A140,"Series Name",D$3,"Unit Name",D$4,"Frequency Name",$B$2)</f>
        <v>2.4128271504130501</v>
      </c>
    </row>
    <row r="141" spans="1:4" x14ac:dyDescent="0.2">
      <c r="A141" s="11">
        <v>30682</v>
      </c>
      <c r="B141" s="41" t="str">
        <f>+IF(GETPIVOTDATA("Value",'Pivot_Phillips''s_Curve'!$A$3,"Date",$A141,"Series Name",B$3,"Unit Name",B$4,"Frequency Name",$B$2)=0,"",GETPIVOTDATA("Value",'Pivot_Phillips''s_Curve'!$A$3,"Date",$A141,"Series Name",B$3,"Unit Name",B$4,"Frequency Name",$B$2))</f>
        <v/>
      </c>
      <c r="C141" s="41">
        <f>GETPIVOTDATA("Value",'Pivot_Phillips''s_Curve'!$A$3,"Date",$A141,"Series Name",C$3,"Unit Name",C$4,"Frequency Name",$B$2)</f>
        <v>4.4000000000000004</v>
      </c>
      <c r="D141" s="41">
        <f>GETPIVOTDATA("Value",'Pivot_Phillips''s_Curve'!$A$3,"Date",$A141,"Series Name",D$3,"Unit Name",D$4,"Frequency Name",$B$2)</f>
        <v>1.8227547785487204</v>
      </c>
    </row>
    <row r="142" spans="1:4" x14ac:dyDescent="0.2">
      <c r="A142" s="11">
        <v>30773</v>
      </c>
      <c r="B142" s="41" t="str">
        <f>+IF(GETPIVOTDATA("Value",'Pivot_Phillips''s_Curve'!$A$3,"Date",$A142,"Series Name",B$3,"Unit Name",B$4,"Frequency Name",$B$2)=0,"",GETPIVOTDATA("Value",'Pivot_Phillips''s_Curve'!$A$3,"Date",$A142,"Series Name",B$3,"Unit Name",B$4,"Frequency Name",$B$2))</f>
        <v/>
      </c>
      <c r="C142" s="41">
        <f>GETPIVOTDATA("Value",'Pivot_Phillips''s_Curve'!$A$3,"Date",$A142,"Series Name",C$3,"Unit Name",C$4,"Frequency Name",$B$2)</f>
        <v>3.9</v>
      </c>
      <c r="D142" s="41">
        <f>GETPIVOTDATA("Value",'Pivot_Phillips''s_Curve'!$A$3,"Date",$A142,"Series Name",D$3,"Unit Name",D$4,"Frequency Name",$B$2)</f>
        <v>1.3328785507213503</v>
      </c>
    </row>
    <row r="143" spans="1:4" x14ac:dyDescent="0.2">
      <c r="A143" s="11">
        <v>30864</v>
      </c>
      <c r="B143" s="41" t="str">
        <f>+IF(GETPIVOTDATA("Value",'Pivot_Phillips''s_Curve'!$A$3,"Date",$A143,"Series Name",B$3,"Unit Name",B$4,"Frequency Name",$B$2)=0,"",GETPIVOTDATA("Value",'Pivot_Phillips''s_Curve'!$A$3,"Date",$A143,"Series Name",B$3,"Unit Name",B$4,"Frequency Name",$B$2))</f>
        <v/>
      </c>
      <c r="C143" s="41">
        <f>GETPIVOTDATA("Value",'Pivot_Phillips''s_Curve'!$A$3,"Date",$A143,"Series Name",C$3,"Unit Name",C$4,"Frequency Name",$B$2)</f>
        <v>3.1</v>
      </c>
      <c r="D143" s="41">
        <f>GETPIVOTDATA("Value",'Pivot_Phillips''s_Curve'!$A$3,"Date",$A143,"Series Name",D$3,"Unit Name",D$4,"Frequency Name",$B$2)</f>
        <v>1.3432172426670901</v>
      </c>
    </row>
    <row r="144" spans="1:4" x14ac:dyDescent="0.2">
      <c r="A144" s="11">
        <v>30956</v>
      </c>
      <c r="B144" s="41" t="str">
        <f>+IF(GETPIVOTDATA("Value",'Pivot_Phillips''s_Curve'!$A$3,"Date",$A144,"Series Name",B$3,"Unit Name",B$4,"Frequency Name",$B$2)=0,"",GETPIVOTDATA("Value",'Pivot_Phillips''s_Curve'!$A$3,"Date",$A144,"Series Name",B$3,"Unit Name",B$4,"Frequency Name",$B$2))</f>
        <v/>
      </c>
      <c r="C144" s="41">
        <f>GETPIVOTDATA("Value",'Pivot_Phillips''s_Curve'!$A$3,"Date",$A144,"Series Name",C$3,"Unit Name",C$4,"Frequency Name",$B$2)</f>
        <v>2.5</v>
      </c>
      <c r="D144" s="41">
        <f>GETPIVOTDATA("Value",'Pivot_Phillips''s_Curve'!$A$3,"Date",$A144,"Series Name",D$3,"Unit Name",D$4,"Frequency Name",$B$2)</f>
        <v>1.2537903660566094</v>
      </c>
    </row>
    <row r="145" spans="1:4" x14ac:dyDescent="0.2">
      <c r="A145" s="11">
        <v>31048</v>
      </c>
      <c r="B145" s="41" t="str">
        <f>+IF(GETPIVOTDATA("Value",'Pivot_Phillips''s_Curve'!$A$3,"Date",$A145,"Series Name",B$3,"Unit Name",B$4,"Frequency Name",$B$2)=0,"",GETPIVOTDATA("Value",'Pivot_Phillips''s_Curve'!$A$3,"Date",$A145,"Series Name",B$3,"Unit Name",B$4,"Frequency Name",$B$2))</f>
        <v/>
      </c>
      <c r="C145" s="41">
        <f>GETPIVOTDATA("Value",'Pivot_Phillips''s_Curve'!$A$3,"Date",$A145,"Series Name",C$3,"Unit Name",C$4,"Frequency Name",$B$2)</f>
        <v>4.8</v>
      </c>
      <c r="D145" s="41">
        <f>GETPIVOTDATA("Value",'Pivot_Phillips''s_Curve'!$A$3,"Date",$A145,"Series Name",D$3,"Unit Name",D$4,"Frequency Name",$B$2)</f>
        <v>1.1646182196178199</v>
      </c>
    </row>
    <row r="146" spans="1:4" x14ac:dyDescent="0.2">
      <c r="A146" s="11">
        <v>31138</v>
      </c>
      <c r="B146" s="41" t="str">
        <f>+IF(GETPIVOTDATA("Value",'Pivot_Phillips''s_Curve'!$A$3,"Date",$A146,"Series Name",B$3,"Unit Name",B$4,"Frequency Name",$B$2)=0,"",GETPIVOTDATA("Value",'Pivot_Phillips''s_Curve'!$A$3,"Date",$A146,"Series Name",B$3,"Unit Name",B$4,"Frequency Name",$B$2))</f>
        <v/>
      </c>
      <c r="C146" s="41">
        <f>GETPIVOTDATA("Value",'Pivot_Phillips''s_Curve'!$A$3,"Date",$A146,"Series Name",C$3,"Unit Name",C$4,"Frequency Name",$B$2)</f>
        <v>3.3</v>
      </c>
      <c r="D146" s="41">
        <f>GETPIVOTDATA("Value",'Pivot_Phillips''s_Curve'!$A$3,"Date",$A146,"Series Name",D$3,"Unit Name",D$4,"Frequency Name",$B$2)</f>
        <v>1.2757217620015497</v>
      </c>
    </row>
    <row r="147" spans="1:4" x14ac:dyDescent="0.2">
      <c r="A147" s="11">
        <v>31229</v>
      </c>
      <c r="B147" s="41" t="str">
        <f>+IF(GETPIVOTDATA("Value",'Pivot_Phillips''s_Curve'!$A$3,"Date",$A147,"Series Name",B$3,"Unit Name",B$4,"Frequency Name",$B$2)=0,"",GETPIVOTDATA("Value",'Pivot_Phillips''s_Curve'!$A$3,"Date",$A147,"Series Name",B$3,"Unit Name",B$4,"Frequency Name",$B$2))</f>
        <v/>
      </c>
      <c r="C147" s="41">
        <f>GETPIVOTDATA("Value",'Pivot_Phillips''s_Curve'!$A$3,"Date",$A147,"Series Name",C$3,"Unit Name",C$4,"Frequency Name",$B$2)</f>
        <v>3.2</v>
      </c>
      <c r="D147" s="41">
        <f>GETPIVOTDATA("Value",'Pivot_Phillips''s_Curve'!$A$3,"Date",$A147,"Series Name",D$3,"Unit Name",D$4,"Frequency Name",$B$2)</f>
        <v>1.1871219201192504</v>
      </c>
    </row>
    <row r="148" spans="1:4" x14ac:dyDescent="0.2">
      <c r="A148" s="11">
        <v>31321</v>
      </c>
      <c r="B148" s="41" t="str">
        <f>+IF(GETPIVOTDATA("Value",'Pivot_Phillips''s_Curve'!$A$3,"Date",$A148,"Series Name",B$3,"Unit Name",B$4,"Frequency Name",$B$2)=0,"",GETPIVOTDATA("Value",'Pivot_Phillips''s_Curve'!$A$3,"Date",$A148,"Series Name",B$3,"Unit Name",B$4,"Frequency Name",$B$2))</f>
        <v/>
      </c>
      <c r="C148" s="41">
        <f>GETPIVOTDATA("Value",'Pivot_Phillips''s_Curve'!$A$3,"Date",$A148,"Series Name",C$3,"Unit Name",C$4,"Frequency Name",$B$2)</f>
        <v>2.8</v>
      </c>
      <c r="D148" s="41">
        <f>GETPIVOTDATA("Value",'Pivot_Phillips''s_Curve'!$A$3,"Date",$A148,"Series Name",D$3,"Unit Name",D$4,"Frequency Name",$B$2)</f>
        <v>0.99883776325023987</v>
      </c>
    </row>
    <row r="149" spans="1:4" x14ac:dyDescent="0.2">
      <c r="A149" s="11">
        <v>31413</v>
      </c>
      <c r="B149" s="41" t="str">
        <f>+IF(GETPIVOTDATA("Value",'Pivot_Phillips''s_Curve'!$A$3,"Date",$A149,"Series Name",B$3,"Unit Name",B$4,"Frequency Name",$B$2)=0,"",GETPIVOTDATA("Value",'Pivot_Phillips''s_Curve'!$A$3,"Date",$A149,"Series Name",B$3,"Unit Name",B$4,"Frequency Name",$B$2))</f>
        <v/>
      </c>
      <c r="C149" s="41">
        <f>GETPIVOTDATA("Value",'Pivot_Phillips''s_Curve'!$A$3,"Date",$A149,"Series Name",C$3,"Unit Name",C$4,"Frequency Name",$B$2)</f>
        <v>2.9</v>
      </c>
      <c r="D149" s="41">
        <f>GETPIVOTDATA("Value",'Pivot_Phillips''s_Curve'!$A$3,"Date",$A149,"Series Name",D$3,"Unit Name",D$4,"Frequency Name",$B$2)</f>
        <v>1.0108835851578597</v>
      </c>
    </row>
    <row r="150" spans="1:4" x14ac:dyDescent="0.2">
      <c r="A150" s="11">
        <v>31503</v>
      </c>
      <c r="B150" s="41" t="str">
        <f>+IF(GETPIVOTDATA("Value",'Pivot_Phillips''s_Curve'!$A$3,"Date",$A150,"Series Name",B$3,"Unit Name",B$4,"Frequency Name",$B$2)=0,"",GETPIVOTDATA("Value",'Pivot_Phillips''s_Curve'!$A$3,"Date",$A150,"Series Name",B$3,"Unit Name",B$4,"Frequency Name",$B$2))</f>
        <v/>
      </c>
      <c r="C150" s="41">
        <f>GETPIVOTDATA("Value",'Pivot_Phillips''s_Curve'!$A$3,"Date",$A150,"Series Name",C$3,"Unit Name",C$4,"Frequency Name",$B$2)</f>
        <v>-0.4</v>
      </c>
      <c r="D150" s="41">
        <f>GETPIVOTDATA("Value",'Pivot_Phillips''s_Curve'!$A$3,"Date",$A150,"Series Name",D$3,"Unit Name",D$4,"Frequency Name",$B$2)</f>
        <v>1.22326557505626</v>
      </c>
    </row>
    <row r="151" spans="1:4" x14ac:dyDescent="0.2">
      <c r="A151" s="11">
        <v>31594</v>
      </c>
      <c r="B151" s="41" t="str">
        <f>+IF(GETPIVOTDATA("Value",'Pivot_Phillips''s_Curve'!$A$3,"Date",$A151,"Series Name",B$3,"Unit Name",B$4,"Frequency Name",$B$2)=0,"",GETPIVOTDATA("Value",'Pivot_Phillips''s_Curve'!$A$3,"Date",$A151,"Series Name",B$3,"Unit Name",B$4,"Frequency Name",$B$2))</f>
        <v/>
      </c>
      <c r="C151" s="41">
        <f>GETPIVOTDATA("Value",'Pivot_Phillips''s_Curve'!$A$3,"Date",$A151,"Series Name",C$3,"Unit Name",C$4,"Frequency Name",$B$2)</f>
        <v>2.1</v>
      </c>
      <c r="D151" s="41">
        <f>GETPIVOTDATA("Value",'Pivot_Phillips''s_Curve'!$A$3,"Date",$A151,"Series Name",D$3,"Unit Name",D$4,"Frequency Name",$B$2)</f>
        <v>1.0359824769146604</v>
      </c>
    </row>
    <row r="152" spans="1:4" x14ac:dyDescent="0.2">
      <c r="A152" s="11">
        <v>31686</v>
      </c>
      <c r="B152" s="41" t="str">
        <f>+IF(GETPIVOTDATA("Value",'Pivot_Phillips''s_Curve'!$A$3,"Date",$A152,"Series Name",B$3,"Unit Name",B$4,"Frequency Name",$B$2)=0,"",GETPIVOTDATA("Value",'Pivot_Phillips''s_Curve'!$A$3,"Date",$A152,"Series Name",B$3,"Unit Name",B$4,"Frequency Name",$B$2))</f>
        <v/>
      </c>
      <c r="C152" s="41">
        <f>GETPIVOTDATA("Value",'Pivot_Phillips''s_Curve'!$A$3,"Date",$A152,"Series Name",C$3,"Unit Name",C$4,"Frequency Name",$B$2)</f>
        <v>2.4</v>
      </c>
      <c r="D152" s="41">
        <f>GETPIVOTDATA("Value",'Pivot_Phillips''s_Curve'!$A$3,"Date",$A152,"Series Name",D$3,"Unit Name",D$4,"Frequency Name",$B$2)</f>
        <v>0.84902668861411001</v>
      </c>
    </row>
    <row r="153" spans="1:4" x14ac:dyDescent="0.2">
      <c r="A153" s="11">
        <v>31778</v>
      </c>
      <c r="B153" s="41" t="str">
        <f>+IF(GETPIVOTDATA("Value",'Pivot_Phillips''s_Curve'!$A$3,"Date",$A153,"Series Name",B$3,"Unit Name",B$4,"Frequency Name",$B$2)=0,"",GETPIVOTDATA("Value",'Pivot_Phillips''s_Curve'!$A$3,"Date",$A153,"Series Name",B$3,"Unit Name",B$4,"Frequency Name",$B$2))</f>
        <v/>
      </c>
      <c r="C153" s="41">
        <f>GETPIVOTDATA("Value",'Pivot_Phillips''s_Curve'!$A$3,"Date",$A153,"Series Name",C$3,"Unit Name",C$4,"Frequency Name",$B$2)</f>
        <v>3.8</v>
      </c>
      <c r="D153" s="41">
        <f>GETPIVOTDATA("Value",'Pivot_Phillips''s_Curve'!$A$3,"Date",$A153,"Series Name",D$3,"Unit Name",D$4,"Frequency Name",$B$2)</f>
        <v>0.66238567305816964</v>
      </c>
    </row>
    <row r="154" spans="1:4" x14ac:dyDescent="0.2">
      <c r="A154" s="11">
        <v>31868</v>
      </c>
      <c r="B154" s="41" t="str">
        <f>+IF(GETPIVOTDATA("Value",'Pivot_Phillips''s_Curve'!$A$3,"Date",$A154,"Series Name",B$3,"Unit Name",B$4,"Frequency Name",$B$2)=0,"",GETPIVOTDATA("Value",'Pivot_Phillips''s_Curve'!$A$3,"Date",$A154,"Series Name",B$3,"Unit Name",B$4,"Frequency Name",$B$2))</f>
        <v/>
      </c>
      <c r="C154" s="41">
        <f>GETPIVOTDATA("Value",'Pivot_Phillips''s_Curve'!$A$3,"Date",$A154,"Series Name",C$3,"Unit Name",C$4,"Frequency Name",$B$2)</f>
        <v>3.9</v>
      </c>
      <c r="D154" s="41">
        <f>GETPIVOTDATA("Value",'Pivot_Phillips''s_Curve'!$A$3,"Date",$A154,"Series Name",D$3,"Unit Name",D$4,"Frequency Name",$B$2)</f>
        <v>0.37604344580447968</v>
      </c>
    </row>
    <row r="155" spans="1:4" x14ac:dyDescent="0.2">
      <c r="A155" s="11">
        <v>31959</v>
      </c>
      <c r="B155" s="41" t="str">
        <f>+IF(GETPIVOTDATA("Value",'Pivot_Phillips''s_Curve'!$A$3,"Date",$A155,"Series Name",B$3,"Unit Name",B$4,"Frequency Name",$B$2)=0,"",GETPIVOTDATA("Value",'Pivot_Phillips''s_Curve'!$A$3,"Date",$A155,"Series Name",B$3,"Unit Name",B$4,"Frequency Name",$B$2))</f>
        <v/>
      </c>
      <c r="C155" s="41">
        <f>GETPIVOTDATA("Value",'Pivot_Phillips''s_Curve'!$A$3,"Date",$A155,"Series Name",C$3,"Unit Name",C$4,"Frequency Name",$B$2)</f>
        <v>3.8</v>
      </c>
      <c r="D155" s="41">
        <f>GETPIVOTDATA("Value",'Pivot_Phillips''s_Curve'!$A$3,"Date",$A155,"Series Name",D$3,"Unit Name",D$4,"Frequency Name",$B$2)</f>
        <v>8.9981963822659772E-2</v>
      </c>
    </row>
    <row r="156" spans="1:4" x14ac:dyDescent="0.2">
      <c r="A156" s="11">
        <v>32051</v>
      </c>
      <c r="B156" s="41" t="str">
        <f>+IF(GETPIVOTDATA("Value",'Pivot_Phillips''s_Curve'!$A$3,"Date",$A156,"Series Name",B$3,"Unit Name",B$4,"Frequency Name",$B$2)=0,"",GETPIVOTDATA("Value",'Pivot_Phillips''s_Curve'!$A$3,"Date",$A156,"Series Name",B$3,"Unit Name",B$4,"Frequency Name",$B$2))</f>
        <v/>
      </c>
      <c r="C156" s="41">
        <f>GETPIVOTDATA("Value",'Pivot_Phillips''s_Curve'!$A$3,"Date",$A156,"Series Name",C$3,"Unit Name",C$4,"Frequency Name",$B$2)</f>
        <v>3.5</v>
      </c>
      <c r="D156" s="41">
        <f>GETPIVOTDATA("Value",'Pivot_Phillips''s_Curve'!$A$3,"Date",$A156,"Series Name",D$3,"Unit Name",D$4,"Frequency Name",$B$2)</f>
        <v>-9.5817685945069897E-2</v>
      </c>
    </row>
    <row r="157" spans="1:4" x14ac:dyDescent="0.2">
      <c r="A157" s="11">
        <v>32143</v>
      </c>
      <c r="B157" s="41" t="str">
        <f>+IF(GETPIVOTDATA("Value",'Pivot_Phillips''s_Curve'!$A$3,"Date",$A157,"Series Name",B$3,"Unit Name",B$4,"Frequency Name",$B$2)=0,"",GETPIVOTDATA("Value",'Pivot_Phillips''s_Curve'!$A$3,"Date",$A157,"Series Name",B$3,"Unit Name",B$4,"Frequency Name",$B$2))</f>
        <v/>
      </c>
      <c r="C157" s="41">
        <f>GETPIVOTDATA("Value",'Pivot_Phillips''s_Curve'!$A$3,"Date",$A157,"Series Name",C$3,"Unit Name",C$4,"Frequency Name",$B$2)</f>
        <v>3.2</v>
      </c>
      <c r="D157" s="41">
        <f>GETPIVOTDATA("Value",'Pivot_Phillips''s_Curve'!$A$3,"Date",$A157,"Series Name",D$3,"Unit Name",D$4,"Frequency Name",$B$2)</f>
        <v>-0.18137433670584979</v>
      </c>
    </row>
    <row r="158" spans="1:4" x14ac:dyDescent="0.2">
      <c r="A158" s="11">
        <v>32234</v>
      </c>
      <c r="B158" s="41" t="str">
        <f>+IF(GETPIVOTDATA("Value",'Pivot_Phillips''s_Curve'!$A$3,"Date",$A158,"Series Name",B$3,"Unit Name",B$4,"Frequency Name",$B$2)=0,"",GETPIVOTDATA("Value",'Pivot_Phillips''s_Curve'!$A$3,"Date",$A158,"Series Name",B$3,"Unit Name",B$4,"Frequency Name",$B$2))</f>
        <v/>
      </c>
      <c r="C158" s="41">
        <f>GETPIVOTDATA("Value",'Pivot_Phillips''s_Curve'!$A$3,"Date",$A158,"Series Name",C$3,"Unit Name",C$4,"Frequency Name",$B$2)</f>
        <v>4.5</v>
      </c>
      <c r="D158" s="41">
        <f>GETPIVOTDATA("Value",'Pivot_Phillips''s_Curve'!$A$3,"Date",$A158,"Series Name",D$3,"Unit Name",D$4,"Frequency Name",$B$2)</f>
        <v>-0.36670604279110997</v>
      </c>
    </row>
    <row r="159" spans="1:4" x14ac:dyDescent="0.2">
      <c r="A159" s="11">
        <v>32325</v>
      </c>
      <c r="B159" s="41" t="str">
        <f>+IF(GETPIVOTDATA("Value",'Pivot_Phillips''s_Curve'!$A$3,"Date",$A159,"Series Name",B$3,"Unit Name",B$4,"Frequency Name",$B$2)=0,"",GETPIVOTDATA("Value",'Pivot_Phillips''s_Curve'!$A$3,"Date",$A159,"Series Name",B$3,"Unit Name",B$4,"Frequency Name",$B$2))</f>
        <v/>
      </c>
      <c r="C159" s="41">
        <f>GETPIVOTDATA("Value",'Pivot_Phillips''s_Curve'!$A$3,"Date",$A159,"Series Name",C$3,"Unit Name",C$4,"Frequency Name",$B$2)</f>
        <v>5</v>
      </c>
      <c r="D159" s="41">
        <f>GETPIVOTDATA("Value",'Pivot_Phillips''s_Curve'!$A$3,"Date",$A159,"Series Name",D$3,"Unit Name",D$4,"Frequency Name",$B$2)</f>
        <v>-0.35182962387882988</v>
      </c>
    </row>
    <row r="160" spans="1:4" x14ac:dyDescent="0.2">
      <c r="A160" s="11">
        <v>32417</v>
      </c>
      <c r="B160" s="41" t="str">
        <f>+IF(GETPIVOTDATA("Value",'Pivot_Phillips''s_Curve'!$A$3,"Date",$A160,"Series Name",B$3,"Unit Name",B$4,"Frequency Name",$B$2)=0,"",GETPIVOTDATA("Value",'Pivot_Phillips''s_Curve'!$A$3,"Date",$A160,"Series Name",B$3,"Unit Name",B$4,"Frequency Name",$B$2))</f>
        <v/>
      </c>
      <c r="C160" s="41">
        <f>GETPIVOTDATA("Value",'Pivot_Phillips''s_Curve'!$A$3,"Date",$A160,"Series Name",C$3,"Unit Name",C$4,"Frequency Name",$B$2)</f>
        <v>4.0999999999999996</v>
      </c>
      <c r="D160" s="41">
        <f>GETPIVOTDATA("Value",'Pivot_Phillips''s_Curve'!$A$3,"Date",$A160,"Series Name",D$3,"Unit Name",D$4,"Frequency Name",$B$2)</f>
        <v>-0.5367604319052699</v>
      </c>
    </row>
    <row r="161" spans="1:4" x14ac:dyDescent="0.2">
      <c r="A161" s="11">
        <v>32509</v>
      </c>
      <c r="B161" s="41" t="str">
        <f>+IF(GETPIVOTDATA("Value",'Pivot_Phillips''s_Curve'!$A$3,"Date",$A161,"Series Name",B$3,"Unit Name",B$4,"Frequency Name",$B$2)=0,"",GETPIVOTDATA("Value",'Pivot_Phillips''s_Curve'!$A$3,"Date",$A161,"Series Name",B$3,"Unit Name",B$4,"Frequency Name",$B$2))</f>
        <v/>
      </c>
      <c r="C161" s="41">
        <f>GETPIVOTDATA("Value",'Pivot_Phillips''s_Curve'!$A$3,"Date",$A161,"Series Name",C$3,"Unit Name",C$4,"Frequency Name",$B$2)</f>
        <v>4.7</v>
      </c>
      <c r="D161" s="41">
        <f>GETPIVOTDATA("Value",'Pivot_Phillips''s_Curve'!$A$3,"Date",$A161,"Series Name",D$3,"Unit Name",D$4,"Frequency Name",$B$2)</f>
        <v>-0.62151231184453959</v>
      </c>
    </row>
    <row r="162" spans="1:4" x14ac:dyDescent="0.2">
      <c r="A162" s="11">
        <v>32599</v>
      </c>
      <c r="B162" s="41" t="str">
        <f>+IF(GETPIVOTDATA("Value",'Pivot_Phillips''s_Curve'!$A$3,"Date",$A162,"Series Name",B$3,"Unit Name",B$4,"Frequency Name",$B$2)=0,"",GETPIVOTDATA("Value",'Pivot_Phillips''s_Curve'!$A$3,"Date",$A162,"Series Name",B$3,"Unit Name",B$4,"Frequency Name",$B$2))</f>
        <v/>
      </c>
      <c r="C162" s="41">
        <f>GETPIVOTDATA("Value",'Pivot_Phillips''s_Curve'!$A$3,"Date",$A162,"Series Name",C$3,"Unit Name",C$4,"Frequency Name",$B$2)</f>
        <v>5.5</v>
      </c>
      <c r="D162" s="41">
        <f>GETPIVOTDATA("Value",'Pivot_Phillips''s_Curve'!$A$3,"Date",$A162,"Series Name",D$3,"Unit Name",D$4,"Frequency Name",$B$2)</f>
        <v>-0.6060977223527102</v>
      </c>
    </row>
    <row r="163" spans="1:4" x14ac:dyDescent="0.2">
      <c r="A163" s="11">
        <v>32690</v>
      </c>
      <c r="B163" s="41" t="str">
        <f>+IF(GETPIVOTDATA("Value",'Pivot_Phillips''s_Curve'!$A$3,"Date",$A163,"Series Name",B$3,"Unit Name",B$4,"Frequency Name",$B$2)=0,"",GETPIVOTDATA("Value",'Pivot_Phillips''s_Curve'!$A$3,"Date",$A163,"Series Name",B$3,"Unit Name",B$4,"Frequency Name",$B$2))</f>
        <v/>
      </c>
      <c r="C163" s="41">
        <f>GETPIVOTDATA("Value",'Pivot_Phillips''s_Curve'!$A$3,"Date",$A163,"Series Name",C$3,"Unit Name",C$4,"Frequency Name",$B$2)</f>
        <v>2.4</v>
      </c>
      <c r="D163" s="41">
        <f>GETPIVOTDATA("Value",'Pivot_Phillips''s_Curve'!$A$3,"Date",$A163,"Series Name",D$3,"Unit Name",D$4,"Frequency Name",$B$2)</f>
        <v>-0.5905279791928697</v>
      </c>
    </row>
    <row r="164" spans="1:4" x14ac:dyDescent="0.2">
      <c r="A164" s="11">
        <v>32782</v>
      </c>
      <c r="B164" s="41" t="str">
        <f>+IF(GETPIVOTDATA("Value",'Pivot_Phillips''s_Curve'!$A$3,"Date",$A164,"Series Name",B$3,"Unit Name",B$4,"Frequency Name",$B$2)=0,"",GETPIVOTDATA("Value",'Pivot_Phillips''s_Curve'!$A$3,"Date",$A164,"Series Name",B$3,"Unit Name",B$4,"Frequency Name",$B$2))</f>
        <v/>
      </c>
      <c r="C164" s="41">
        <f>GETPIVOTDATA("Value",'Pivot_Phillips''s_Curve'!$A$3,"Date",$A164,"Series Name",C$3,"Unit Name",C$4,"Frequency Name",$B$2)</f>
        <v>3.2</v>
      </c>
      <c r="D164" s="41">
        <f>GETPIVOTDATA("Value",'Pivot_Phillips''s_Curve'!$A$3,"Date",$A164,"Series Name",D$3,"Unit Name",D$4,"Frequency Name",$B$2)</f>
        <v>-0.37481358284017929</v>
      </c>
    </row>
    <row r="165" spans="1:4" x14ac:dyDescent="0.2">
      <c r="A165" s="11">
        <v>32874</v>
      </c>
      <c r="B165" s="41" t="str">
        <f>+IF(GETPIVOTDATA("Value",'Pivot_Phillips''s_Curve'!$A$3,"Date",$A165,"Series Name",B$3,"Unit Name",B$4,"Frequency Name",$B$2)=0,"",GETPIVOTDATA("Value",'Pivot_Phillips''s_Curve'!$A$3,"Date",$A165,"Series Name",B$3,"Unit Name",B$4,"Frequency Name",$B$2))</f>
        <v/>
      </c>
      <c r="C165" s="41">
        <f>GETPIVOTDATA("Value",'Pivot_Phillips''s_Curve'!$A$3,"Date",$A165,"Series Name",C$3,"Unit Name",C$4,"Frequency Name",$B$2)</f>
        <v>5.9</v>
      </c>
      <c r="D165" s="41">
        <f>GETPIVOTDATA("Value",'Pivot_Phillips''s_Curve'!$A$3,"Date",$A165,"Series Name",D$3,"Unit Name",D$4,"Frequency Name",$B$2)</f>
        <v>-0.45896459134208989</v>
      </c>
    </row>
    <row r="166" spans="1:4" x14ac:dyDescent="0.2">
      <c r="A166" s="11">
        <v>32964</v>
      </c>
      <c r="B166" s="41" t="str">
        <f>+IF(GETPIVOTDATA("Value",'Pivot_Phillips''s_Curve'!$A$3,"Date",$A166,"Series Name",B$3,"Unit Name",B$4,"Frequency Name",$B$2)=0,"",GETPIVOTDATA("Value",'Pivot_Phillips''s_Curve'!$A$3,"Date",$A166,"Series Name",B$3,"Unit Name",B$4,"Frequency Name",$B$2))</f>
        <v/>
      </c>
      <c r="C166" s="41">
        <f>GETPIVOTDATA("Value",'Pivot_Phillips''s_Curve'!$A$3,"Date",$A166,"Series Name",C$3,"Unit Name",C$4,"Frequency Name",$B$2)</f>
        <v>3.7</v>
      </c>
      <c r="D166" s="41">
        <f>GETPIVOTDATA("Value",'Pivot_Phillips''s_Curve'!$A$3,"Date",$A166,"Series Name",D$3,"Unit Name",D$4,"Frequency Name",$B$2)</f>
        <v>-0.44299100013508053</v>
      </c>
    </row>
    <row r="167" spans="1:4" x14ac:dyDescent="0.2">
      <c r="A167" s="11">
        <v>33055</v>
      </c>
      <c r="B167" s="41" t="str">
        <f>+IF(GETPIVOTDATA("Value",'Pivot_Phillips''s_Curve'!$A$3,"Date",$A167,"Series Name",B$3,"Unit Name",B$4,"Frequency Name",$B$2)=0,"",GETPIVOTDATA("Value",'Pivot_Phillips''s_Curve'!$A$3,"Date",$A167,"Series Name",B$3,"Unit Name",B$4,"Frequency Name",$B$2))</f>
        <v/>
      </c>
      <c r="C167" s="41">
        <f>GETPIVOTDATA("Value",'Pivot_Phillips''s_Curve'!$A$3,"Date",$A167,"Series Name",C$3,"Unit Name",C$4,"Frequency Name",$B$2)</f>
        <v>5.2</v>
      </c>
      <c r="D167" s="41">
        <f>GETPIVOTDATA("Value",'Pivot_Phillips''s_Curve'!$A$3,"Date",$A167,"Series Name",D$3,"Unit Name",D$4,"Frequency Name",$B$2)</f>
        <v>-2.6903091933290213E-2</v>
      </c>
    </row>
    <row r="168" spans="1:4" x14ac:dyDescent="0.2">
      <c r="A168" s="11">
        <v>33147</v>
      </c>
      <c r="B168" s="41" t="str">
        <f>+IF(GETPIVOTDATA("Value",'Pivot_Phillips''s_Curve'!$A$3,"Date",$A168,"Series Name",B$3,"Unit Name",B$4,"Frequency Name",$B$2)=0,"",GETPIVOTDATA("Value",'Pivot_Phillips''s_Curve'!$A$3,"Date",$A168,"Series Name",B$3,"Unit Name",B$4,"Frequency Name",$B$2))</f>
        <v/>
      </c>
      <c r="C168" s="41">
        <f>GETPIVOTDATA("Value",'Pivot_Phillips''s_Curve'!$A$3,"Date",$A168,"Series Name",C$3,"Unit Name",C$4,"Frequency Name",$B$2)</f>
        <v>5.4</v>
      </c>
      <c r="D168" s="41">
        <f>GETPIVOTDATA("Value",'Pivot_Phillips''s_Curve'!$A$3,"Date",$A168,"Series Name",D$3,"Unit Name",D$4,"Frequency Name",$B$2)</f>
        <v>0.3892882781078395</v>
      </c>
    </row>
    <row r="169" spans="1:4" x14ac:dyDescent="0.2">
      <c r="A169" s="11">
        <v>33239</v>
      </c>
      <c r="B169" s="41" t="str">
        <f>+IF(GETPIVOTDATA("Value",'Pivot_Phillips''s_Curve'!$A$3,"Date",$A169,"Series Name",B$3,"Unit Name",B$4,"Frequency Name",$B$2)=0,"",GETPIVOTDATA("Value",'Pivot_Phillips''s_Curve'!$A$3,"Date",$A169,"Series Name",B$3,"Unit Name",B$4,"Frequency Name",$B$2))</f>
        <v/>
      </c>
      <c r="C169" s="41">
        <f>GETPIVOTDATA("Value",'Pivot_Phillips''s_Curve'!$A$3,"Date",$A169,"Series Name",C$3,"Unit Name",C$4,"Frequency Name",$B$2)</f>
        <v>2.1</v>
      </c>
      <c r="D169" s="41">
        <f>GETPIVOTDATA("Value",'Pivot_Phillips''s_Curve'!$A$3,"Date",$A169,"Series Name",D$3,"Unit Name",D$4,"Frequency Name",$B$2)</f>
        <v>0.9055714940688393</v>
      </c>
    </row>
    <row r="170" spans="1:4" x14ac:dyDescent="0.2">
      <c r="A170" s="11">
        <v>33329</v>
      </c>
      <c r="B170" s="41" t="str">
        <f>+IF(GETPIVOTDATA("Value",'Pivot_Phillips''s_Curve'!$A$3,"Date",$A170,"Series Name",B$3,"Unit Name",B$4,"Frequency Name",$B$2)=0,"",GETPIVOTDATA("Value",'Pivot_Phillips''s_Curve'!$A$3,"Date",$A170,"Series Name",B$3,"Unit Name",B$4,"Frequency Name",$B$2))</f>
        <v/>
      </c>
      <c r="C170" s="41">
        <f>GETPIVOTDATA("Value",'Pivot_Phillips''s_Curve'!$A$3,"Date",$A170,"Series Name",C$3,"Unit Name",C$4,"Frequency Name",$B$2)</f>
        <v>2.2000000000000002</v>
      </c>
      <c r="D170" s="41">
        <f>GETPIVOTDATA("Value",'Pivot_Phillips''s_Curve'!$A$3,"Date",$A170,"Series Name",D$3,"Unit Name",D$4,"Frequency Name",$B$2)</f>
        <v>1.1219341166857095</v>
      </c>
    </row>
    <row r="171" spans="1:4" x14ac:dyDescent="0.2">
      <c r="A171" s="11">
        <v>33420</v>
      </c>
      <c r="B171" s="41" t="str">
        <f>+IF(GETPIVOTDATA("Value",'Pivot_Phillips''s_Curve'!$A$3,"Date",$A171,"Series Name",B$3,"Unit Name",B$4,"Frequency Name",$B$2)=0,"",GETPIVOTDATA("Value",'Pivot_Phillips''s_Curve'!$A$3,"Date",$A171,"Series Name",B$3,"Unit Name",B$4,"Frequency Name",$B$2))</f>
        <v/>
      </c>
      <c r="C171" s="41">
        <f>GETPIVOTDATA("Value",'Pivot_Phillips''s_Curve'!$A$3,"Date",$A171,"Series Name",C$3,"Unit Name",C$4,"Frequency Name",$B$2)</f>
        <v>2.7</v>
      </c>
      <c r="D171" s="41">
        <f>GETPIVOTDATA("Value",'Pivot_Phillips''s_Curve'!$A$3,"Date",$A171,"Series Name",D$3,"Unit Name",D$4,"Frequency Name",$B$2)</f>
        <v>1.2383629717080105</v>
      </c>
    </row>
    <row r="172" spans="1:4" x14ac:dyDescent="0.2">
      <c r="A172" s="11">
        <v>33512</v>
      </c>
      <c r="B172" s="41" t="str">
        <f>+IF(GETPIVOTDATA("Value",'Pivot_Phillips''s_Curve'!$A$3,"Date",$A172,"Series Name",B$3,"Unit Name",B$4,"Frequency Name",$B$2)=0,"",GETPIVOTDATA("Value",'Pivot_Phillips''s_Curve'!$A$3,"Date",$A172,"Series Name",B$3,"Unit Name",B$4,"Frequency Name",$B$2))</f>
        <v/>
      </c>
      <c r="C172" s="41">
        <f>GETPIVOTDATA("Value",'Pivot_Phillips''s_Curve'!$A$3,"Date",$A172,"Series Name",C$3,"Unit Name",C$4,"Frequency Name",$B$2)</f>
        <v>2.9</v>
      </c>
      <c r="D172" s="41">
        <f>GETPIVOTDATA("Value",'Pivot_Phillips''s_Curve'!$A$3,"Date",$A172,"Series Name",D$3,"Unit Name",D$4,"Frequency Name",$B$2)</f>
        <v>1.4548444102266993</v>
      </c>
    </row>
    <row r="173" spans="1:4" x14ac:dyDescent="0.2">
      <c r="A173" s="11">
        <v>33604</v>
      </c>
      <c r="B173" s="41" t="str">
        <f>+IF(GETPIVOTDATA("Value",'Pivot_Phillips''s_Curve'!$A$3,"Date",$A173,"Series Name",B$3,"Unit Name",B$4,"Frequency Name",$B$2)=0,"",GETPIVOTDATA("Value",'Pivot_Phillips''s_Curve'!$A$3,"Date",$A173,"Series Name",B$3,"Unit Name",B$4,"Frequency Name",$B$2))</f>
        <v/>
      </c>
      <c r="C173" s="41">
        <f>GETPIVOTDATA("Value",'Pivot_Phillips''s_Curve'!$A$3,"Date",$A173,"Series Name",C$3,"Unit Name",C$4,"Frequency Name",$B$2)</f>
        <v>2.5</v>
      </c>
      <c r="D173" s="41">
        <f>GETPIVOTDATA("Value",'Pivot_Phillips''s_Curve'!$A$3,"Date",$A173,"Series Name",D$3,"Unit Name",D$4,"Frequency Name",$B$2)</f>
        <v>1.7713647573976807</v>
      </c>
    </row>
    <row r="174" spans="1:4" x14ac:dyDescent="0.2">
      <c r="A174" s="11">
        <v>33695</v>
      </c>
      <c r="B174" s="41" t="str">
        <f>+IF(GETPIVOTDATA("Value",'Pivot_Phillips''s_Curve'!$A$3,"Date",$A174,"Series Name",B$3,"Unit Name",B$4,"Frequency Name",$B$2)=0,"",GETPIVOTDATA("Value",'Pivot_Phillips''s_Curve'!$A$3,"Date",$A174,"Series Name",B$3,"Unit Name",B$4,"Frequency Name",$B$2))</f>
        <v/>
      </c>
      <c r="C174" s="41">
        <f>GETPIVOTDATA("Value",'Pivot_Phillips''s_Curve'!$A$3,"Date",$A174,"Series Name",C$3,"Unit Name",C$4,"Frequency Name",$B$2)</f>
        <v>2.7</v>
      </c>
      <c r="D174" s="41">
        <f>GETPIVOTDATA("Value",'Pivot_Phillips''s_Curve'!$A$3,"Date",$A174,"Series Name",D$3,"Unit Name",D$4,"Frequency Name",$B$2)</f>
        <v>1.9879109609539594</v>
      </c>
    </row>
    <row r="175" spans="1:4" x14ac:dyDescent="0.2">
      <c r="A175" s="11">
        <v>33786</v>
      </c>
      <c r="B175" s="41" t="str">
        <f>+IF(GETPIVOTDATA("Value",'Pivot_Phillips''s_Curve'!$A$3,"Date",$A175,"Series Name",B$3,"Unit Name",B$4,"Frequency Name",$B$2)=0,"",GETPIVOTDATA("Value",'Pivot_Phillips''s_Curve'!$A$3,"Date",$A175,"Series Name",B$3,"Unit Name",B$4,"Frequency Name",$B$2))</f>
        <v/>
      </c>
      <c r="C175" s="41">
        <f>GETPIVOTDATA("Value",'Pivot_Phillips''s_Curve'!$A$3,"Date",$A175,"Series Name",C$3,"Unit Name",C$4,"Frequency Name",$B$2)</f>
        <v>2.6</v>
      </c>
      <c r="D175" s="41">
        <f>GETPIVOTDATA("Value",'Pivot_Phillips''s_Curve'!$A$3,"Date",$A175,"Series Name",D$3,"Unit Name",D$4,"Frequency Name",$B$2)</f>
        <v>2.00447144544155</v>
      </c>
    </row>
    <row r="176" spans="1:4" x14ac:dyDescent="0.2">
      <c r="A176" s="11">
        <v>33878</v>
      </c>
      <c r="B176" s="41" t="str">
        <f>+IF(GETPIVOTDATA("Value",'Pivot_Phillips''s_Curve'!$A$3,"Date",$A176,"Series Name",B$3,"Unit Name",B$4,"Frequency Name",$B$2)=0,"",GETPIVOTDATA("Value",'Pivot_Phillips''s_Curve'!$A$3,"Date",$A176,"Series Name",B$3,"Unit Name",B$4,"Frequency Name",$B$2))</f>
        <v/>
      </c>
      <c r="C176" s="41">
        <f>GETPIVOTDATA("Value",'Pivot_Phillips''s_Curve'!$A$3,"Date",$A176,"Series Name",C$3,"Unit Name",C$4,"Frequency Name",$B$2)</f>
        <v>2.8</v>
      </c>
      <c r="D176" s="41">
        <f>GETPIVOTDATA("Value",'Pivot_Phillips''s_Curve'!$A$3,"Date",$A176,"Series Name",D$3,"Unit Name",D$4,"Frequency Name",$B$2)</f>
        <v>1.8210371722286203</v>
      </c>
    </row>
    <row r="177" spans="1:4" x14ac:dyDescent="0.2">
      <c r="A177" s="11">
        <v>33970</v>
      </c>
      <c r="B177" s="41" t="str">
        <f>+IF(GETPIVOTDATA("Value",'Pivot_Phillips''s_Curve'!$A$3,"Date",$A177,"Series Name",B$3,"Unit Name",B$4,"Frequency Name",$B$2)=0,"",GETPIVOTDATA("Value",'Pivot_Phillips''s_Curve'!$A$3,"Date",$A177,"Series Name",B$3,"Unit Name",B$4,"Frequency Name",$B$2))</f>
        <v/>
      </c>
      <c r="C177" s="41">
        <f>GETPIVOTDATA("Value",'Pivot_Phillips''s_Curve'!$A$3,"Date",$A177,"Series Name",C$3,"Unit Name",C$4,"Frequency Name",$B$2)</f>
        <v>2.4</v>
      </c>
      <c r="D177" s="41">
        <f>GETPIVOTDATA("Value",'Pivot_Phillips''s_Curve'!$A$3,"Date",$A177,"Series Name",D$3,"Unit Name",D$4,"Frequency Name",$B$2)</f>
        <v>1.5479917597664796</v>
      </c>
    </row>
    <row r="178" spans="1:4" x14ac:dyDescent="0.2">
      <c r="A178" s="11">
        <v>34060</v>
      </c>
      <c r="B178" s="41" t="str">
        <f>+IF(GETPIVOTDATA("Value",'Pivot_Phillips''s_Curve'!$A$3,"Date",$A178,"Series Name",B$3,"Unit Name",B$4,"Frequency Name",$B$2)=0,"",GETPIVOTDATA("Value",'Pivot_Phillips''s_Curve'!$A$3,"Date",$A178,"Series Name",B$3,"Unit Name",B$4,"Frequency Name",$B$2))</f>
        <v/>
      </c>
      <c r="C178" s="41">
        <f>GETPIVOTDATA("Value",'Pivot_Phillips''s_Curve'!$A$3,"Date",$A178,"Series Name",C$3,"Unit Name",C$4,"Frequency Name",$B$2)</f>
        <v>2.7</v>
      </c>
      <c r="D178" s="41">
        <f>GETPIVOTDATA("Value",'Pivot_Phillips''s_Curve'!$A$3,"Date",$A178,"Series Name",D$3,"Unit Name",D$4,"Frequency Name",$B$2)</f>
        <v>1.5674542970115999</v>
      </c>
    </row>
    <row r="179" spans="1:4" x14ac:dyDescent="0.2">
      <c r="A179" s="11">
        <v>34151</v>
      </c>
      <c r="B179" s="41" t="str">
        <f>+IF(GETPIVOTDATA("Value",'Pivot_Phillips''s_Curve'!$A$3,"Date",$A179,"Series Name",B$3,"Unit Name",B$4,"Frequency Name",$B$2)=0,"",GETPIVOTDATA("Value",'Pivot_Phillips''s_Curve'!$A$3,"Date",$A179,"Series Name",B$3,"Unit Name",B$4,"Frequency Name",$B$2))</f>
        <v/>
      </c>
      <c r="C179" s="41">
        <f>GETPIVOTDATA("Value",'Pivot_Phillips''s_Curve'!$A$3,"Date",$A179,"Series Name",C$3,"Unit Name",C$4,"Frequency Name",$B$2)</f>
        <v>1.7</v>
      </c>
      <c r="D179" s="41">
        <f>GETPIVOTDATA("Value",'Pivot_Phillips''s_Curve'!$A$3,"Date",$A179,"Series Name",D$3,"Unit Name",D$4,"Frequency Name",$B$2)</f>
        <v>1.2871004894146401</v>
      </c>
    </row>
    <row r="180" spans="1:4" x14ac:dyDescent="0.2">
      <c r="A180" s="11">
        <v>34243</v>
      </c>
      <c r="B180" s="41" t="str">
        <f>+IF(GETPIVOTDATA("Value",'Pivot_Phillips''s_Curve'!$A$3,"Date",$A180,"Series Name",B$3,"Unit Name",B$4,"Frequency Name",$B$2)=0,"",GETPIVOTDATA("Value",'Pivot_Phillips''s_Curve'!$A$3,"Date",$A180,"Series Name",B$3,"Unit Name",B$4,"Frequency Name",$B$2))</f>
        <v/>
      </c>
      <c r="C180" s="41">
        <f>GETPIVOTDATA("Value",'Pivot_Phillips''s_Curve'!$A$3,"Date",$A180,"Series Name",C$3,"Unit Name",C$4,"Frequency Name",$B$2)</f>
        <v>2.2999999999999998</v>
      </c>
      <c r="D180" s="41">
        <f>GETPIVOTDATA("Value",'Pivot_Phillips''s_Curve'!$A$3,"Date",$A180,"Series Name",D$3,"Unit Name",D$4,"Frequency Name",$B$2)</f>
        <v>1.1068718606243397</v>
      </c>
    </row>
    <row r="181" spans="1:4" x14ac:dyDescent="0.2">
      <c r="A181" s="11">
        <v>34335</v>
      </c>
      <c r="B181" s="41" t="str">
        <f>+IF(GETPIVOTDATA("Value",'Pivot_Phillips''s_Curve'!$A$3,"Date",$A181,"Series Name",B$3,"Unit Name",B$4,"Frequency Name",$B$2)=0,"",GETPIVOTDATA("Value",'Pivot_Phillips''s_Curve'!$A$3,"Date",$A181,"Series Name",B$3,"Unit Name",B$4,"Frequency Name",$B$2))</f>
        <v/>
      </c>
      <c r="C181" s="41">
        <f>GETPIVOTDATA("Value",'Pivot_Phillips''s_Curve'!$A$3,"Date",$A181,"Series Name",C$3,"Unit Name",C$4,"Frequency Name",$B$2)</f>
        <v>1.4</v>
      </c>
      <c r="D181" s="41">
        <f>GETPIVOTDATA("Value",'Pivot_Phillips''s_Curve'!$A$3,"Date",$A181,"Series Name",D$3,"Unit Name",D$4,"Frequency Name",$B$2)</f>
        <v>1.1267053917638696</v>
      </c>
    </row>
    <row r="182" spans="1:4" x14ac:dyDescent="0.2">
      <c r="A182" s="11">
        <v>34425</v>
      </c>
      <c r="B182" s="41" t="str">
        <f>+IF(GETPIVOTDATA("Value",'Pivot_Phillips''s_Curve'!$A$3,"Date",$A182,"Series Name",B$3,"Unit Name",B$4,"Frequency Name",$B$2)=0,"",GETPIVOTDATA("Value",'Pivot_Phillips''s_Curve'!$A$3,"Date",$A182,"Series Name",B$3,"Unit Name",B$4,"Frequency Name",$B$2))</f>
        <v/>
      </c>
      <c r="C182" s="41">
        <f>GETPIVOTDATA("Value",'Pivot_Phillips''s_Curve'!$A$3,"Date",$A182,"Series Name",C$3,"Unit Name",C$4,"Frequency Name",$B$2)</f>
        <v>2.2999999999999998</v>
      </c>
      <c r="D182" s="41">
        <f>GETPIVOTDATA("Value",'Pivot_Phillips''s_Curve'!$A$3,"Date",$A182,"Series Name",D$3,"Unit Name",D$4,"Frequency Name",$B$2)</f>
        <v>0.74653468117879029</v>
      </c>
    </row>
    <row r="183" spans="1:4" x14ac:dyDescent="0.2">
      <c r="A183" s="11">
        <v>34516</v>
      </c>
      <c r="B183" s="41" t="str">
        <f>+IF(GETPIVOTDATA("Value",'Pivot_Phillips''s_Curve'!$A$3,"Date",$A183,"Series Name",B$3,"Unit Name",B$4,"Frequency Name",$B$2)=0,"",GETPIVOTDATA("Value",'Pivot_Phillips''s_Curve'!$A$3,"Date",$A183,"Series Name",B$3,"Unit Name",B$4,"Frequency Name",$B$2))</f>
        <v/>
      </c>
      <c r="C183" s="41">
        <f>GETPIVOTDATA("Value",'Pivot_Phillips''s_Curve'!$A$3,"Date",$A183,"Series Name",C$3,"Unit Name",C$4,"Frequency Name",$B$2)</f>
        <v>2.9</v>
      </c>
      <c r="D183" s="41">
        <f>GETPIVOTDATA("Value",'Pivot_Phillips''s_Curve'!$A$3,"Date",$A183,"Series Name",D$3,"Unit Name",D$4,"Frequency Name",$B$2)</f>
        <v>0.56629115449051959</v>
      </c>
    </row>
    <row r="184" spans="1:4" x14ac:dyDescent="0.2">
      <c r="A184" s="11">
        <v>34608</v>
      </c>
      <c r="B184" s="41" t="str">
        <f>+IF(GETPIVOTDATA("Value",'Pivot_Phillips''s_Curve'!$A$3,"Date",$A184,"Series Name",B$3,"Unit Name",B$4,"Frequency Name",$B$2)=0,"",GETPIVOTDATA("Value",'Pivot_Phillips''s_Curve'!$A$3,"Date",$A184,"Series Name",B$3,"Unit Name",B$4,"Frequency Name",$B$2))</f>
        <v/>
      </c>
      <c r="C184" s="41">
        <f>GETPIVOTDATA("Value",'Pivot_Phillips''s_Curve'!$A$3,"Date",$A184,"Series Name",C$3,"Unit Name",C$4,"Frequency Name",$B$2)</f>
        <v>1.9</v>
      </c>
      <c r="D184" s="41">
        <f>GETPIVOTDATA("Value",'Pivot_Phillips''s_Curve'!$A$3,"Date",$A184,"Series Name",D$3,"Unit Name",D$4,"Frequency Name",$B$2)</f>
        <v>0.18590529721045002</v>
      </c>
    </row>
    <row r="185" spans="1:4" x14ac:dyDescent="0.2">
      <c r="A185" s="11">
        <v>34700</v>
      </c>
      <c r="B185" s="41" t="str">
        <f>+IF(GETPIVOTDATA("Value",'Pivot_Phillips''s_Curve'!$A$3,"Date",$A185,"Series Name",B$3,"Unit Name",B$4,"Frequency Name",$B$2)=0,"",GETPIVOTDATA("Value",'Pivot_Phillips''s_Curve'!$A$3,"Date",$A185,"Series Name",B$3,"Unit Name",B$4,"Frequency Name",$B$2))</f>
        <v/>
      </c>
      <c r="C185" s="41">
        <f>GETPIVOTDATA("Value",'Pivot_Phillips''s_Curve'!$A$3,"Date",$A185,"Series Name",C$3,"Unit Name",C$4,"Frequency Name",$B$2)</f>
        <v>2</v>
      </c>
      <c r="D185" s="41">
        <f>GETPIVOTDATA("Value",'Pivot_Phillips''s_Curve'!$A$3,"Date",$A185,"Series Name",D$3,"Unit Name",D$4,"Frequency Name",$B$2)</f>
        <v>0.10530788213285991</v>
      </c>
    </row>
    <row r="186" spans="1:4" x14ac:dyDescent="0.2">
      <c r="A186" s="11">
        <v>34790</v>
      </c>
      <c r="B186" s="41" t="str">
        <f>+IF(GETPIVOTDATA("Value",'Pivot_Phillips''s_Curve'!$A$3,"Date",$A186,"Series Name",B$3,"Unit Name",B$4,"Frequency Name",$B$2)=0,"",GETPIVOTDATA("Value",'Pivot_Phillips''s_Curve'!$A$3,"Date",$A186,"Series Name",B$3,"Unit Name",B$4,"Frequency Name",$B$2))</f>
        <v/>
      </c>
      <c r="C186" s="41">
        <f>GETPIVOTDATA("Value",'Pivot_Phillips''s_Curve'!$A$3,"Date",$A186,"Series Name",C$3,"Unit Name",C$4,"Frequency Name",$B$2)</f>
        <v>2.4</v>
      </c>
      <c r="D186" s="41">
        <f>GETPIVOTDATA("Value",'Pivot_Phillips''s_Curve'!$A$3,"Date",$A186,"Series Name",D$3,"Unit Name",D$4,"Frequency Name",$B$2)</f>
        <v>0.32443116432077002</v>
      </c>
    </row>
    <row r="187" spans="1:4" x14ac:dyDescent="0.2">
      <c r="A187" s="11">
        <v>34881</v>
      </c>
      <c r="B187" s="41" t="str">
        <f>+IF(GETPIVOTDATA("Value",'Pivot_Phillips''s_Curve'!$A$3,"Date",$A187,"Series Name",B$3,"Unit Name",B$4,"Frequency Name",$B$2)=0,"",GETPIVOTDATA("Value",'Pivot_Phillips''s_Curve'!$A$3,"Date",$A187,"Series Name",B$3,"Unit Name",B$4,"Frequency Name",$B$2))</f>
        <v/>
      </c>
      <c r="C187" s="41">
        <f>GETPIVOTDATA("Value",'Pivot_Phillips''s_Curve'!$A$3,"Date",$A187,"Series Name",C$3,"Unit Name",C$4,"Frequency Name",$B$2)</f>
        <v>1.6</v>
      </c>
      <c r="D187" s="41">
        <f>GETPIVOTDATA("Value",'Pivot_Phillips''s_Curve'!$A$3,"Date",$A187,"Series Name",D$3,"Unit Name",D$4,"Frequency Name",$B$2)</f>
        <v>0.34321001770908044</v>
      </c>
    </row>
    <row r="188" spans="1:4" x14ac:dyDescent="0.2">
      <c r="A188" s="11">
        <v>34973</v>
      </c>
      <c r="B188" s="41" t="str">
        <f>+IF(GETPIVOTDATA("Value",'Pivot_Phillips''s_Curve'!$A$3,"Date",$A188,"Series Name",B$3,"Unit Name",B$4,"Frequency Name",$B$2)=0,"",GETPIVOTDATA("Value",'Pivot_Phillips''s_Curve'!$A$3,"Date",$A188,"Series Name",B$3,"Unit Name",B$4,"Frequency Name",$B$2))</f>
        <v/>
      </c>
      <c r="C188" s="41">
        <f>GETPIVOTDATA("Value",'Pivot_Phillips''s_Curve'!$A$3,"Date",$A188,"Series Name",C$3,"Unit Name",C$4,"Frequency Name",$B$2)</f>
        <v>1.8</v>
      </c>
      <c r="D188" s="41">
        <f>GETPIVOTDATA("Value",'Pivot_Phillips''s_Curve'!$A$3,"Date",$A188,"Series Name",D$3,"Unit Name",D$4,"Frequency Name",$B$2)</f>
        <v>0.26158298913967926</v>
      </c>
    </row>
    <row r="189" spans="1:4" x14ac:dyDescent="0.2">
      <c r="A189" s="11">
        <v>35065</v>
      </c>
      <c r="B189" s="41" t="str">
        <f>+IF(GETPIVOTDATA("Value",'Pivot_Phillips''s_Curve'!$A$3,"Date",$A189,"Series Name",B$3,"Unit Name",B$4,"Frequency Name",$B$2)=0,"",GETPIVOTDATA("Value",'Pivot_Phillips''s_Curve'!$A$3,"Date",$A189,"Series Name",B$3,"Unit Name",B$4,"Frequency Name",$B$2))</f>
        <v/>
      </c>
      <c r="C189" s="41">
        <f>GETPIVOTDATA("Value",'Pivot_Phillips''s_Curve'!$A$3,"Date",$A189,"Series Name",C$3,"Unit Name",C$4,"Frequency Name",$B$2)</f>
        <v>2.2000000000000002</v>
      </c>
      <c r="D189" s="41">
        <f>GETPIVOTDATA("Value",'Pivot_Phillips''s_Curve'!$A$3,"Date",$A189,"Series Name",D$3,"Unit Name",D$4,"Frequency Name",$B$2)</f>
        <v>0.17949324796831956</v>
      </c>
    </row>
    <row r="190" spans="1:4" x14ac:dyDescent="0.2">
      <c r="A190" s="11">
        <v>35156</v>
      </c>
      <c r="B190" s="41" t="str">
        <f>+IF(GETPIVOTDATA("Value",'Pivot_Phillips''s_Curve'!$A$3,"Date",$A190,"Series Name",B$3,"Unit Name",B$4,"Frequency Name",$B$2)=0,"",GETPIVOTDATA("Value",'Pivot_Phillips''s_Curve'!$A$3,"Date",$A190,"Series Name",B$3,"Unit Name",B$4,"Frequency Name",$B$2))</f>
        <v/>
      </c>
      <c r="C190" s="41">
        <f>GETPIVOTDATA("Value",'Pivot_Phillips''s_Curve'!$A$3,"Date",$A190,"Series Name",C$3,"Unit Name",C$4,"Frequency Name",$B$2)</f>
        <v>2.7</v>
      </c>
      <c r="D190" s="41">
        <f>GETPIVOTDATA("Value",'Pivot_Phillips''s_Curve'!$A$3,"Date",$A190,"Series Name",D$3,"Unit Name",D$4,"Frequency Name",$B$2)</f>
        <v>0.19688941218370015</v>
      </c>
    </row>
    <row r="191" spans="1:4" x14ac:dyDescent="0.2">
      <c r="A191" s="11">
        <v>35247</v>
      </c>
      <c r="B191" s="41" t="str">
        <f>+IF(GETPIVOTDATA("Value",'Pivot_Phillips''s_Curve'!$A$3,"Date",$A191,"Series Name",B$3,"Unit Name",B$4,"Frequency Name",$B$2)=0,"",GETPIVOTDATA("Value",'Pivot_Phillips''s_Curve'!$A$3,"Date",$A191,"Series Name",B$3,"Unit Name",B$4,"Frequency Name",$B$2))</f>
        <v/>
      </c>
      <c r="C191" s="41">
        <f>GETPIVOTDATA("Value",'Pivot_Phillips''s_Curve'!$A$3,"Date",$A191,"Series Name",C$3,"Unit Name",C$4,"Frequency Name",$B$2)</f>
        <v>1.7</v>
      </c>
      <c r="D191" s="41">
        <f>GETPIVOTDATA("Value",'Pivot_Phillips''s_Curve'!$A$3,"Date",$A191,"Series Name",D$3,"Unit Name",D$4,"Frequency Name",$B$2)</f>
        <v>1.3726235188640246E-2</v>
      </c>
    </row>
    <row r="192" spans="1:4" x14ac:dyDescent="0.2">
      <c r="A192" s="11">
        <v>35339</v>
      </c>
      <c r="B192" s="41" t="str">
        <f>+IF(GETPIVOTDATA("Value",'Pivot_Phillips''s_Curve'!$A$3,"Date",$A192,"Series Name",B$3,"Unit Name",B$4,"Frequency Name",$B$2)=0,"",GETPIVOTDATA("Value",'Pivot_Phillips''s_Curve'!$A$3,"Date",$A192,"Series Name",B$3,"Unit Name",B$4,"Frequency Name",$B$2))</f>
        <v/>
      </c>
      <c r="C192" s="41">
        <f>GETPIVOTDATA("Value",'Pivot_Phillips''s_Curve'!$A$3,"Date",$A192,"Series Name",C$3,"Unit Name",C$4,"Frequency Name",$B$2)</f>
        <v>2.8</v>
      </c>
      <c r="D192" s="41">
        <f>GETPIVOTDATA("Value",'Pivot_Phillips''s_Curve'!$A$3,"Date",$A192,"Series Name",D$3,"Unit Name",D$4,"Frequency Name",$B$2)</f>
        <v>2.9965140931840217E-2</v>
      </c>
    </row>
    <row r="193" spans="1:4" x14ac:dyDescent="0.2">
      <c r="A193" s="11">
        <v>35431</v>
      </c>
      <c r="B193" s="41" t="str">
        <f>+IF(GETPIVOTDATA("Value",'Pivot_Phillips''s_Curve'!$A$3,"Date",$A193,"Series Name",B$3,"Unit Name",B$4,"Frequency Name",$B$2)=0,"",GETPIVOTDATA("Value",'Pivot_Phillips''s_Curve'!$A$3,"Date",$A193,"Series Name",B$3,"Unit Name",B$4,"Frequency Name",$B$2))</f>
        <v/>
      </c>
      <c r="C193" s="41">
        <f>GETPIVOTDATA("Value",'Pivot_Phillips''s_Curve'!$A$3,"Date",$A193,"Series Name",C$3,"Unit Name",C$4,"Frequency Name",$B$2)</f>
        <v>1.8</v>
      </c>
      <c r="D193" s="41">
        <f>GETPIVOTDATA("Value",'Pivot_Phillips''s_Curve'!$A$3,"Date",$A193,"Series Name",D$3,"Unit Name",D$4,"Frequency Name",$B$2)</f>
        <v>-5.4425401136150242E-2</v>
      </c>
    </row>
    <row r="194" spans="1:4" x14ac:dyDescent="0.2">
      <c r="A194" s="11">
        <v>35521</v>
      </c>
      <c r="B194" s="41" t="str">
        <f>+IF(GETPIVOTDATA("Value",'Pivot_Phillips''s_Curve'!$A$3,"Date",$A194,"Series Name",B$3,"Unit Name",B$4,"Frequency Name",$B$2)=0,"",GETPIVOTDATA("Value",'Pivot_Phillips''s_Curve'!$A$3,"Date",$A194,"Series Name",B$3,"Unit Name",B$4,"Frequency Name",$B$2))</f>
        <v/>
      </c>
      <c r="C194" s="41">
        <f>GETPIVOTDATA("Value",'Pivot_Phillips''s_Curve'!$A$3,"Date",$A194,"Series Name",C$3,"Unit Name",C$4,"Frequency Name",$B$2)</f>
        <v>1</v>
      </c>
      <c r="D194" s="41">
        <f>GETPIVOTDATA("Value",'Pivot_Phillips''s_Curve'!$A$3,"Date",$A194,"Series Name",D$3,"Unit Name",D$4,"Frequency Name",$B$2)</f>
        <v>-0.23946966586832019</v>
      </c>
    </row>
    <row r="195" spans="1:4" x14ac:dyDescent="0.2">
      <c r="A195" s="11">
        <v>35612</v>
      </c>
      <c r="B195" s="41" t="str">
        <f>+IF(GETPIVOTDATA("Value",'Pivot_Phillips''s_Curve'!$A$3,"Date",$A195,"Series Name",B$3,"Unit Name",B$4,"Frequency Name",$B$2)=0,"",GETPIVOTDATA("Value",'Pivot_Phillips''s_Curve'!$A$3,"Date",$A195,"Series Name",B$3,"Unit Name",B$4,"Frequency Name",$B$2))</f>
        <v/>
      </c>
      <c r="C195" s="41">
        <f>GETPIVOTDATA("Value",'Pivot_Phillips''s_Curve'!$A$3,"Date",$A195,"Series Name",C$3,"Unit Name",C$4,"Frequency Name",$B$2)</f>
        <v>1.1000000000000001</v>
      </c>
      <c r="D195" s="41">
        <f>GETPIVOTDATA("Value",'Pivot_Phillips''s_Curve'!$A$3,"Date",$A195,"Series Name",D$3,"Unit Name",D$4,"Frequency Name",$B$2)</f>
        <v>-0.32518462756923938</v>
      </c>
    </row>
    <row r="196" spans="1:4" x14ac:dyDescent="0.2">
      <c r="A196" s="11">
        <v>35704</v>
      </c>
      <c r="B196" s="41" t="str">
        <f>+IF(GETPIVOTDATA("Value",'Pivot_Phillips''s_Curve'!$A$3,"Date",$A196,"Series Name",B$3,"Unit Name",B$4,"Frequency Name",$B$2)=0,"",GETPIVOTDATA("Value",'Pivot_Phillips''s_Curve'!$A$3,"Date",$A196,"Series Name",B$3,"Unit Name",B$4,"Frequency Name",$B$2))</f>
        <v/>
      </c>
      <c r="C196" s="41">
        <f>GETPIVOTDATA("Value",'Pivot_Phillips''s_Curve'!$A$3,"Date",$A196,"Series Name",C$3,"Unit Name",C$4,"Frequency Name",$B$2)</f>
        <v>1.3</v>
      </c>
      <c r="D196" s="41">
        <f>GETPIVOTDATA("Value",'Pivot_Phillips''s_Curve'!$A$3,"Date",$A196,"Series Name",D$3,"Unit Name",D$4,"Frequency Name",$B$2)</f>
        <v>-0.5115800770927601</v>
      </c>
    </row>
    <row r="197" spans="1:4" x14ac:dyDescent="0.2">
      <c r="A197" s="11">
        <v>35796</v>
      </c>
      <c r="B197" s="41" t="str">
        <f>+IF(GETPIVOTDATA("Value",'Pivot_Phillips''s_Curve'!$A$3,"Date",$A197,"Series Name",B$3,"Unit Name",B$4,"Frequency Name",$B$2)=0,"",GETPIVOTDATA("Value",'Pivot_Phillips''s_Curve'!$A$3,"Date",$A197,"Series Name",B$3,"Unit Name",B$4,"Frequency Name",$B$2))</f>
        <v/>
      </c>
      <c r="C197" s="41">
        <f>GETPIVOTDATA("Value",'Pivot_Phillips''s_Curve'!$A$3,"Date",$A197,"Series Name",C$3,"Unit Name",C$4,"Frequency Name",$B$2)</f>
        <v>0</v>
      </c>
      <c r="D197" s="41">
        <f>GETPIVOTDATA("Value",'Pivot_Phillips''s_Curve'!$A$3,"Date",$A197,"Series Name",D$3,"Unit Name",D$4,"Frequency Name",$B$2)</f>
        <v>-0.59865889364543001</v>
      </c>
    </row>
    <row r="198" spans="1:4" x14ac:dyDescent="0.2">
      <c r="A198" s="11">
        <v>35886</v>
      </c>
      <c r="B198" s="41" t="str">
        <f>+IF(GETPIVOTDATA("Value",'Pivot_Phillips''s_Curve'!$A$3,"Date",$A198,"Series Name",B$3,"Unit Name",B$4,"Frequency Name",$B$2)=0,"",GETPIVOTDATA("Value",'Pivot_Phillips''s_Curve'!$A$3,"Date",$A198,"Series Name",B$3,"Unit Name",B$4,"Frequency Name",$B$2))</f>
        <v/>
      </c>
      <c r="C198" s="41">
        <f>GETPIVOTDATA("Value",'Pivot_Phillips''s_Curve'!$A$3,"Date",$A198,"Series Name",C$3,"Unit Name",C$4,"Frequency Name",$B$2)</f>
        <v>0.7</v>
      </c>
      <c r="D198" s="41">
        <f>GETPIVOTDATA("Value",'Pivot_Phillips''s_Curve'!$A$3,"Date",$A198,"Series Name",D$3,"Unit Name",D$4,"Frequency Name",$B$2)</f>
        <v>-0.78641746041195937</v>
      </c>
    </row>
    <row r="199" spans="1:4" x14ac:dyDescent="0.2">
      <c r="A199" s="11">
        <v>35977</v>
      </c>
      <c r="B199" s="41" t="str">
        <f>+IF(GETPIVOTDATA("Value",'Pivot_Phillips''s_Curve'!$A$3,"Date",$A199,"Series Name",B$3,"Unit Name",B$4,"Frequency Name",$B$2)=0,"",GETPIVOTDATA("Value",'Pivot_Phillips''s_Curve'!$A$3,"Date",$A199,"Series Name",B$3,"Unit Name",B$4,"Frequency Name",$B$2))</f>
        <v/>
      </c>
      <c r="C199" s="41">
        <f>GETPIVOTDATA("Value",'Pivot_Phillips''s_Curve'!$A$3,"Date",$A199,"Series Name",C$3,"Unit Name",C$4,"Frequency Name",$B$2)</f>
        <v>1.2</v>
      </c>
      <c r="D199" s="41">
        <f>GETPIVOTDATA("Value",'Pivot_Phillips''s_Curve'!$A$3,"Date",$A199,"Series Name",D$3,"Unit Name",D$4,"Frequency Name",$B$2)</f>
        <v>-0.6748462097758603</v>
      </c>
    </row>
    <row r="200" spans="1:4" x14ac:dyDescent="0.2">
      <c r="A200" s="11">
        <v>36069</v>
      </c>
      <c r="B200" s="41" t="str">
        <f>+IF(GETPIVOTDATA("Value",'Pivot_Phillips''s_Curve'!$A$3,"Date",$A200,"Series Name",B$3,"Unit Name",B$4,"Frequency Name",$B$2)=0,"",GETPIVOTDATA("Value",'Pivot_Phillips''s_Curve'!$A$3,"Date",$A200,"Series Name",B$3,"Unit Name",B$4,"Frequency Name",$B$2))</f>
        <v/>
      </c>
      <c r="C200" s="41">
        <f>GETPIVOTDATA("Value",'Pivot_Phillips''s_Curve'!$A$3,"Date",$A200,"Series Name",C$3,"Unit Name",C$4,"Frequency Name",$B$2)</f>
        <v>1.1000000000000001</v>
      </c>
      <c r="D200" s="41">
        <f>GETPIVOTDATA("Value",'Pivot_Phillips''s_Curve'!$A$3,"Date",$A200,"Series Name",D$3,"Unit Name",D$4,"Frequency Name",$B$2)</f>
        <v>-0.76393028093660931</v>
      </c>
    </row>
    <row r="201" spans="1:4" x14ac:dyDescent="0.2">
      <c r="A201" s="11">
        <v>36161</v>
      </c>
      <c r="B201" s="41" t="str">
        <f>+IF(GETPIVOTDATA("Value",'Pivot_Phillips''s_Curve'!$A$3,"Date",$A201,"Series Name",B$3,"Unit Name",B$4,"Frequency Name",$B$2)=0,"",GETPIVOTDATA("Value",'Pivot_Phillips''s_Curve'!$A$3,"Date",$A201,"Series Name",B$3,"Unit Name",B$4,"Frequency Name",$B$2))</f>
        <v/>
      </c>
      <c r="C201" s="41">
        <f>GETPIVOTDATA("Value",'Pivot_Phillips''s_Curve'!$A$3,"Date",$A201,"Series Name",C$3,"Unit Name",C$4,"Frequency Name",$B$2)</f>
        <v>0.8</v>
      </c>
      <c r="D201" s="41">
        <f>GETPIVOTDATA("Value",'Pivot_Phillips''s_Curve'!$A$3,"Date",$A201,"Series Name",D$3,"Unit Name",D$4,"Frequency Name",$B$2)</f>
        <v>-0.85365027019450057</v>
      </c>
    </row>
    <row r="202" spans="1:4" x14ac:dyDescent="0.2">
      <c r="A202" s="11">
        <v>36251</v>
      </c>
      <c r="B202" s="41" t="str">
        <f>+IF(GETPIVOTDATA("Value",'Pivot_Phillips''s_Curve'!$A$3,"Date",$A202,"Series Name",B$3,"Unit Name",B$4,"Frequency Name",$B$2)=0,"",GETPIVOTDATA("Value",'Pivot_Phillips''s_Curve'!$A$3,"Date",$A202,"Series Name",B$3,"Unit Name",B$4,"Frequency Name",$B$2))</f>
        <v/>
      </c>
      <c r="C202" s="41">
        <f>GETPIVOTDATA("Value",'Pivot_Phillips''s_Curve'!$A$3,"Date",$A202,"Series Name",C$3,"Unit Name",C$4,"Frequency Name",$B$2)</f>
        <v>2.2999999999999998</v>
      </c>
      <c r="D202" s="41">
        <f>GETPIVOTDATA("Value",'Pivot_Phillips''s_Curve'!$A$3,"Date",$A202,"Series Name",D$3,"Unit Name",D$4,"Frequency Name",$B$2)</f>
        <v>-0.84398305213940006</v>
      </c>
    </row>
    <row r="203" spans="1:4" x14ac:dyDescent="0.2">
      <c r="A203" s="11">
        <v>36342</v>
      </c>
      <c r="B203" s="41" t="str">
        <f>+IF(GETPIVOTDATA("Value",'Pivot_Phillips''s_Curve'!$A$3,"Date",$A203,"Series Name",B$3,"Unit Name",B$4,"Frequency Name",$B$2)=0,"",GETPIVOTDATA("Value",'Pivot_Phillips''s_Curve'!$A$3,"Date",$A203,"Series Name",B$3,"Unit Name",B$4,"Frequency Name",$B$2))</f>
        <v/>
      </c>
      <c r="C203" s="41">
        <f>GETPIVOTDATA("Value",'Pivot_Phillips''s_Curve'!$A$3,"Date",$A203,"Series Name",C$3,"Unit Name",C$4,"Frequency Name",$B$2)</f>
        <v>2.2000000000000002</v>
      </c>
      <c r="D203" s="41">
        <f>GETPIVOTDATA("Value",'Pivot_Phillips''s_Curve'!$A$3,"Date",$A203,"Series Name",D$3,"Unit Name",D$4,"Frequency Name",$B$2)</f>
        <v>-0.93490264848963989</v>
      </c>
    </row>
    <row r="204" spans="1:4" x14ac:dyDescent="0.2">
      <c r="A204" s="11">
        <v>36434</v>
      </c>
      <c r="B204" s="41" t="str">
        <f>+IF(GETPIVOTDATA("Value",'Pivot_Phillips''s_Curve'!$A$3,"Date",$A204,"Series Name",B$3,"Unit Name",B$4,"Frequency Name",$B$2)=0,"",GETPIVOTDATA("Value",'Pivot_Phillips''s_Curve'!$A$3,"Date",$A204,"Series Name",B$3,"Unit Name",B$4,"Frequency Name",$B$2))</f>
        <v/>
      </c>
      <c r="C204" s="41">
        <f>GETPIVOTDATA("Value",'Pivot_Phillips''s_Curve'!$A$3,"Date",$A204,"Series Name",C$3,"Unit Name",C$4,"Frequency Name",$B$2)</f>
        <v>2.4</v>
      </c>
      <c r="D204" s="41">
        <f>GETPIVOTDATA("Value",'Pivot_Phillips''s_Curve'!$A$3,"Date",$A204,"Series Name",D$3,"Unit Name",D$4,"Frequency Name",$B$2)</f>
        <v>-1.0263811204110205</v>
      </c>
    </row>
    <row r="205" spans="1:4" x14ac:dyDescent="0.2">
      <c r="A205" s="11">
        <v>36526</v>
      </c>
      <c r="B205" s="41" t="str">
        <f>+IF(GETPIVOTDATA("Value",'Pivot_Phillips''s_Curve'!$A$3,"Date",$A205,"Series Name",B$3,"Unit Name",B$4,"Frequency Name",$B$2)=0,"",GETPIVOTDATA("Value",'Pivot_Phillips''s_Curve'!$A$3,"Date",$A205,"Series Name",B$3,"Unit Name",B$4,"Frequency Name",$B$2))</f>
        <v/>
      </c>
      <c r="C205" s="41">
        <f>GETPIVOTDATA("Value",'Pivot_Phillips''s_Curve'!$A$3,"Date",$A205,"Series Name",C$3,"Unit Name",C$4,"Frequency Name",$B$2)</f>
        <v>3.3</v>
      </c>
      <c r="D205" s="41">
        <f>GETPIVOTDATA("Value",'Pivot_Phillips''s_Curve'!$A$3,"Date",$A205,"Series Name",D$3,"Unit Name",D$4,"Frequency Name",$B$2)</f>
        <v>-1.1183894598256403</v>
      </c>
    </row>
    <row r="206" spans="1:4" x14ac:dyDescent="0.2">
      <c r="A206" s="11">
        <v>36617</v>
      </c>
      <c r="B206" s="41" t="str">
        <f>+IF(GETPIVOTDATA("Value",'Pivot_Phillips''s_Curve'!$A$3,"Date",$A206,"Series Name",B$3,"Unit Name",B$4,"Frequency Name",$B$2)=0,"",GETPIVOTDATA("Value",'Pivot_Phillips''s_Curve'!$A$3,"Date",$A206,"Series Name",B$3,"Unit Name",B$4,"Frequency Name",$B$2))</f>
        <v/>
      </c>
      <c r="C206" s="41">
        <f>GETPIVOTDATA("Value",'Pivot_Phillips''s_Curve'!$A$3,"Date",$A206,"Series Name",C$3,"Unit Name",C$4,"Frequency Name",$B$2)</f>
        <v>1.9</v>
      </c>
      <c r="D206" s="41">
        <f>GETPIVOTDATA("Value",'Pivot_Phillips''s_Curve'!$A$3,"Date",$A206,"Series Name",D$3,"Unit Name",D$4,"Frequency Name",$B$2)</f>
        <v>-1.2108984554991902</v>
      </c>
    </row>
    <row r="207" spans="1:4" x14ac:dyDescent="0.2">
      <c r="A207" s="11">
        <v>36708</v>
      </c>
      <c r="B207" s="41" t="str">
        <f>+IF(GETPIVOTDATA("Value",'Pivot_Phillips''s_Curve'!$A$3,"Date",$A207,"Series Name",B$3,"Unit Name",B$4,"Frequency Name",$B$2)=0,"",GETPIVOTDATA("Value",'Pivot_Phillips''s_Curve'!$A$3,"Date",$A207,"Series Name",B$3,"Unit Name",B$4,"Frequency Name",$B$2))</f>
        <v/>
      </c>
      <c r="C207" s="41">
        <f>GETPIVOTDATA("Value",'Pivot_Phillips''s_Curve'!$A$3,"Date",$A207,"Series Name",C$3,"Unit Name",C$4,"Frequency Name",$B$2)</f>
        <v>2.6</v>
      </c>
      <c r="D207" s="41">
        <f>GETPIVOTDATA("Value",'Pivot_Phillips''s_Curve'!$A$3,"Date",$A207,"Series Name",D$3,"Unit Name",D$4,"Frequency Name",$B$2)</f>
        <v>-1.1038795105662302</v>
      </c>
    </row>
    <row r="208" spans="1:4" x14ac:dyDescent="0.2">
      <c r="A208" s="11">
        <v>36800</v>
      </c>
      <c r="B208" s="41" t="str">
        <f>+IF(GETPIVOTDATA("Value",'Pivot_Phillips''s_Curve'!$A$3,"Date",$A208,"Series Name",B$3,"Unit Name",B$4,"Frequency Name",$B$2)=0,"",GETPIVOTDATA("Value",'Pivot_Phillips''s_Curve'!$A$3,"Date",$A208,"Series Name",B$3,"Unit Name",B$4,"Frequency Name",$B$2))</f>
        <v/>
      </c>
      <c r="C208" s="41">
        <f>GETPIVOTDATA("Value",'Pivot_Phillips''s_Curve'!$A$3,"Date",$A208,"Series Name",C$3,"Unit Name",C$4,"Frequency Name",$B$2)</f>
        <v>2.2999999999999998</v>
      </c>
      <c r="D208" s="41">
        <f>GETPIVOTDATA("Value",'Pivot_Phillips''s_Curve'!$A$3,"Date",$A208,"Series Name",D$3,"Unit Name",D$4,"Frequency Name",$B$2)</f>
        <v>-1.1973053895934798</v>
      </c>
    </row>
    <row r="209" spans="1:4" x14ac:dyDescent="0.2">
      <c r="A209" s="11">
        <v>36892</v>
      </c>
      <c r="B209" s="41" t="str">
        <f>+IF(GETPIVOTDATA("Value",'Pivot_Phillips''s_Curve'!$A$3,"Date",$A209,"Series Name",B$3,"Unit Name",B$4,"Frequency Name",$B$2)=0,"",GETPIVOTDATA("Value",'Pivot_Phillips''s_Curve'!$A$3,"Date",$A209,"Series Name",B$3,"Unit Name",B$4,"Frequency Name",$B$2))</f>
        <v/>
      </c>
      <c r="C209" s="41">
        <f>GETPIVOTDATA("Value",'Pivot_Phillips''s_Curve'!$A$3,"Date",$A209,"Series Name",C$3,"Unit Name",C$4,"Frequency Name",$B$2)</f>
        <v>3</v>
      </c>
      <c r="D209" s="41">
        <f>GETPIVOTDATA("Value",'Pivot_Phillips''s_Curve'!$A$3,"Date",$A209,"Series Name",D$3,"Unit Name",D$4,"Frequency Name",$B$2)</f>
        <v>-0.8911508752539099</v>
      </c>
    </row>
    <row r="210" spans="1:4" x14ac:dyDescent="0.2">
      <c r="A210" s="11">
        <v>36982</v>
      </c>
      <c r="B210" s="41" t="str">
        <f>+IF(GETPIVOTDATA("Value",'Pivot_Phillips''s_Curve'!$A$3,"Date",$A210,"Series Name",B$3,"Unit Name",B$4,"Frequency Name",$B$2)=0,"",GETPIVOTDATA("Value",'Pivot_Phillips''s_Curve'!$A$3,"Date",$A210,"Series Name",B$3,"Unit Name",B$4,"Frequency Name",$B$2))</f>
        <v/>
      </c>
      <c r="C210" s="41">
        <f>GETPIVOTDATA("Value",'Pivot_Phillips''s_Curve'!$A$3,"Date",$A210,"Series Name",C$3,"Unit Name",C$4,"Frequency Name",$B$2)</f>
        <v>1.9</v>
      </c>
      <c r="D210" s="41">
        <f>GETPIVOTDATA("Value",'Pivot_Phillips''s_Curve'!$A$3,"Date",$A210,"Series Name",D$3,"Unit Name",D$4,"Frequency Name",$B$2)</f>
        <v>-0.68539331714429963</v>
      </c>
    </row>
    <row r="211" spans="1:4" x14ac:dyDescent="0.2">
      <c r="A211" s="11">
        <v>37073</v>
      </c>
      <c r="B211" s="41" t="str">
        <f>+IF(GETPIVOTDATA("Value",'Pivot_Phillips''s_Curve'!$A$3,"Date",$A211,"Series Name",B$3,"Unit Name",B$4,"Frequency Name",$B$2)=0,"",GETPIVOTDATA("Value",'Pivot_Phillips''s_Curve'!$A$3,"Date",$A211,"Series Name",B$3,"Unit Name",B$4,"Frequency Name",$B$2))</f>
        <v/>
      </c>
      <c r="C211" s="41">
        <f>GETPIVOTDATA("Value",'Pivot_Phillips''s_Curve'!$A$3,"Date",$A211,"Series Name",C$3,"Unit Name",C$4,"Frequency Name",$B$2)</f>
        <v>0.2</v>
      </c>
      <c r="D211" s="41">
        <f>GETPIVOTDATA("Value",'Pivot_Phillips''s_Curve'!$A$3,"Date",$A211,"Series Name",D$3,"Unit Name",D$4,"Frequency Name",$B$2)</f>
        <v>-0.28001305816485988</v>
      </c>
    </row>
    <row r="212" spans="1:4" x14ac:dyDescent="0.2">
      <c r="A212" s="11">
        <v>37165</v>
      </c>
      <c r="B212" s="41" t="str">
        <f>+IF(GETPIVOTDATA("Value",'Pivot_Phillips''s_Curve'!$A$3,"Date",$A212,"Series Name",B$3,"Unit Name",B$4,"Frequency Name",$B$2)=0,"",GETPIVOTDATA("Value",'Pivot_Phillips''s_Curve'!$A$3,"Date",$A212,"Series Name",B$3,"Unit Name",B$4,"Frequency Name",$B$2))</f>
        <v/>
      </c>
      <c r="C212" s="41">
        <f>GETPIVOTDATA("Value",'Pivot_Phillips''s_Curve'!$A$3,"Date",$A212,"Series Name",C$3,"Unit Name",C$4,"Frequency Name",$B$2)</f>
        <v>0.2</v>
      </c>
      <c r="D212" s="41">
        <f>GETPIVOTDATA("Value",'Pivot_Phillips''s_Curve'!$A$3,"Date",$A212,"Series Name",D$3,"Unit Name",D$4,"Frequency Name",$B$2)</f>
        <v>0.42500627287764026</v>
      </c>
    </row>
    <row r="213" spans="1:4" x14ac:dyDescent="0.2">
      <c r="A213" s="11">
        <v>37257</v>
      </c>
      <c r="B213" s="41" t="str">
        <f>+IF(GETPIVOTDATA("Value",'Pivot_Phillips''s_Curve'!$A$3,"Date",$A213,"Series Name",B$3,"Unit Name",B$4,"Frequency Name",$B$2)=0,"",GETPIVOTDATA("Value",'Pivot_Phillips''s_Curve'!$A$3,"Date",$A213,"Series Name",B$3,"Unit Name",B$4,"Frequency Name",$B$2))</f>
        <v/>
      </c>
      <c r="C213" s="41">
        <f>GETPIVOTDATA("Value",'Pivot_Phillips''s_Curve'!$A$3,"Date",$A213,"Series Name",C$3,"Unit Name",C$4,"Frequency Name",$B$2)</f>
        <v>0.8</v>
      </c>
      <c r="D213" s="41">
        <f>GETPIVOTDATA("Value",'Pivot_Phillips''s_Curve'!$A$3,"Date",$A213,"Series Name",D$3,"Unit Name",D$4,"Frequency Name",$B$2)</f>
        <v>0.62967761025767999</v>
      </c>
    </row>
    <row r="214" spans="1:4" x14ac:dyDescent="0.2">
      <c r="A214" s="11">
        <v>37347</v>
      </c>
      <c r="B214" s="41" t="str">
        <f>+IF(GETPIVOTDATA("Value",'Pivot_Phillips''s_Curve'!$A$3,"Date",$A214,"Series Name",B$3,"Unit Name",B$4,"Frequency Name",$B$2)=0,"",GETPIVOTDATA("Value",'Pivot_Phillips''s_Curve'!$A$3,"Date",$A214,"Series Name",B$3,"Unit Name",B$4,"Frequency Name",$B$2))</f>
        <v/>
      </c>
      <c r="C214" s="41">
        <f>GETPIVOTDATA("Value",'Pivot_Phillips''s_Curve'!$A$3,"Date",$A214,"Series Name",C$3,"Unit Name",C$4,"Frequency Name",$B$2)</f>
        <v>3</v>
      </c>
      <c r="D214" s="41">
        <f>GETPIVOTDATA("Value",'Pivot_Phillips''s_Curve'!$A$3,"Date",$A214,"Series Name",D$3,"Unit Name",D$4,"Frequency Name",$B$2)</f>
        <v>0.73401044600479981</v>
      </c>
    </row>
    <row r="215" spans="1:4" x14ac:dyDescent="0.2">
      <c r="A215" s="11">
        <v>37438</v>
      </c>
      <c r="B215" s="41" t="str">
        <f>+IF(GETPIVOTDATA("Value",'Pivot_Phillips''s_Curve'!$A$3,"Date",$A215,"Series Name",B$3,"Unit Name",B$4,"Frequency Name",$B$2)=0,"",GETPIVOTDATA("Value",'Pivot_Phillips''s_Curve'!$A$3,"Date",$A215,"Series Name",B$3,"Unit Name",B$4,"Frequency Name",$B$2))</f>
        <v/>
      </c>
      <c r="C215" s="41">
        <f>GETPIVOTDATA("Value",'Pivot_Phillips''s_Curve'!$A$3,"Date",$A215,"Series Name",C$3,"Unit Name",C$4,"Frequency Name",$B$2)</f>
        <v>2.1</v>
      </c>
      <c r="D215" s="41">
        <f>GETPIVOTDATA("Value",'Pivot_Phillips''s_Curve'!$A$3,"Date",$A215,"Series Name",D$3,"Unit Name",D$4,"Frequency Name",$B$2)</f>
        <v>0.63801097052976985</v>
      </c>
    </row>
    <row r="216" spans="1:4" x14ac:dyDescent="0.2">
      <c r="A216" s="11">
        <v>37530</v>
      </c>
      <c r="B216" s="41" t="str">
        <f>+IF(GETPIVOTDATA("Value",'Pivot_Phillips''s_Curve'!$A$3,"Date",$A216,"Series Name",B$3,"Unit Name",B$4,"Frequency Name",$B$2)=0,"",GETPIVOTDATA("Value",'Pivot_Phillips''s_Curve'!$A$3,"Date",$A216,"Series Name",B$3,"Unit Name",B$4,"Frequency Name",$B$2))</f>
        <v/>
      </c>
      <c r="C216" s="41">
        <f>GETPIVOTDATA("Value",'Pivot_Phillips''s_Curve'!$A$3,"Date",$A216,"Series Name",C$3,"Unit Name",C$4,"Frequency Name",$B$2)</f>
        <v>1.9</v>
      </c>
      <c r="D216" s="41">
        <f>GETPIVOTDATA("Value",'Pivot_Phillips''s_Curve'!$A$3,"Date",$A216,"Series Name",D$3,"Unit Name",D$4,"Frequency Name",$B$2)</f>
        <v>0.84168235562518046</v>
      </c>
    </row>
    <row r="217" spans="1:4" x14ac:dyDescent="0.2">
      <c r="A217" s="11">
        <v>37622</v>
      </c>
      <c r="B217" s="41">
        <f>+IF(GETPIVOTDATA("Value",'Pivot_Phillips''s_Curve'!$A$3,"Date",$A217,"Series Name",B$3,"Unit Name",B$4,"Frequency Name",$B$2)=0,"",GETPIVOTDATA("Value",'Pivot_Phillips''s_Curve'!$A$3,"Date",$A217,"Series Name",B$3,"Unit Name",B$4,"Frequency Name",$B$2))</f>
        <v>2.1</v>
      </c>
      <c r="C217" s="41">
        <f>GETPIVOTDATA("Value",'Pivot_Phillips''s_Curve'!$A$3,"Date",$A217,"Series Name",C$3,"Unit Name",C$4,"Frequency Name",$B$2)</f>
        <v>3.1</v>
      </c>
      <c r="D217" s="41">
        <f>GETPIVOTDATA("Value",'Pivot_Phillips''s_Curve'!$A$3,"Date",$A217,"Series Name",D$3,"Unit Name",D$4,"Frequency Name",$B$2)</f>
        <v>0.84502517249110021</v>
      </c>
    </row>
    <row r="218" spans="1:4" x14ac:dyDescent="0.2">
      <c r="A218" s="11">
        <v>37712</v>
      </c>
      <c r="B218" s="41">
        <f>+IF(GETPIVOTDATA("Value",'Pivot_Phillips''s_Curve'!$A$3,"Date",$A218,"Series Name",B$3,"Unit Name",B$4,"Frequency Name",$B$2)=0,"",GETPIVOTDATA("Value",'Pivot_Phillips''s_Curve'!$A$3,"Date",$A218,"Series Name",B$3,"Unit Name",B$4,"Frequency Name",$B$2))</f>
        <v>1.94</v>
      </c>
      <c r="C218" s="41">
        <f>GETPIVOTDATA("Value",'Pivot_Phillips''s_Curve'!$A$3,"Date",$A218,"Series Name",C$3,"Unit Name",C$4,"Frequency Name",$B$2)</f>
        <v>0.4</v>
      </c>
      <c r="D218" s="41">
        <f>GETPIVOTDATA("Value",'Pivot_Phillips''s_Curve'!$A$3,"Date",$A218,"Series Name",D$3,"Unit Name",D$4,"Frequency Name",$B$2)</f>
        <v>1.0480379338299599</v>
      </c>
    </row>
    <row r="219" spans="1:4" x14ac:dyDescent="0.2">
      <c r="A219" s="11">
        <v>37803</v>
      </c>
      <c r="B219" s="41">
        <f>+IF(GETPIVOTDATA("Value",'Pivot_Phillips''s_Curve'!$A$3,"Date",$A219,"Series Name",B$3,"Unit Name",B$4,"Frequency Name",$B$2)=0,"",GETPIVOTDATA("Value",'Pivot_Phillips''s_Curve'!$A$3,"Date",$A219,"Series Name",B$3,"Unit Name",B$4,"Frequency Name",$B$2))</f>
        <v>2.27</v>
      </c>
      <c r="C219" s="41">
        <f>GETPIVOTDATA("Value",'Pivot_Phillips''s_Curve'!$A$3,"Date",$A219,"Series Name",C$3,"Unit Name",C$4,"Frequency Name",$B$2)</f>
        <v>2.7</v>
      </c>
      <c r="D219" s="41">
        <f>GETPIVOTDATA("Value",'Pivot_Phillips''s_Curve'!$A$3,"Date",$A219,"Series Name",D$3,"Unit Name",D$4,"Frequency Name",$B$2)</f>
        <v>1.0507177456975496</v>
      </c>
    </row>
    <row r="220" spans="1:4" x14ac:dyDescent="0.2">
      <c r="A220" s="11">
        <v>37895</v>
      </c>
      <c r="B220" s="41">
        <f>+IF(GETPIVOTDATA("Value",'Pivot_Phillips''s_Curve'!$A$3,"Date",$A220,"Series Name",B$3,"Unit Name",B$4,"Frequency Name",$B$2)=0,"",GETPIVOTDATA("Value",'Pivot_Phillips''s_Curve'!$A$3,"Date",$A220,"Series Name",B$3,"Unit Name",B$4,"Frequency Name",$B$2))</f>
        <v>2.54</v>
      </c>
      <c r="C220" s="41">
        <f>GETPIVOTDATA("Value",'Pivot_Phillips''s_Curve'!$A$3,"Date",$A220,"Series Name",C$3,"Unit Name",C$4,"Frequency Name",$B$2)</f>
        <v>2</v>
      </c>
      <c r="D220" s="41">
        <f>GETPIVOTDATA("Value",'Pivot_Phillips''s_Curve'!$A$3,"Date",$A220,"Series Name",D$3,"Unit Name",D$4,"Frequency Name",$B$2)</f>
        <v>0.75306105177079985</v>
      </c>
    </row>
    <row r="221" spans="1:4" x14ac:dyDescent="0.2">
      <c r="A221" s="11">
        <v>37987</v>
      </c>
      <c r="B221" s="41">
        <f>+IF(GETPIVOTDATA("Value",'Pivot_Phillips''s_Curve'!$A$3,"Date",$A221,"Series Name",B$3,"Unit Name",B$4,"Frequency Name",$B$2)=0,"",GETPIVOTDATA("Value",'Pivot_Phillips''s_Curve'!$A$3,"Date",$A221,"Series Name",B$3,"Unit Name",B$4,"Frequency Name",$B$2))</f>
        <v>2.46</v>
      </c>
      <c r="C221" s="41">
        <f>GETPIVOTDATA("Value",'Pivot_Phillips''s_Curve'!$A$3,"Date",$A221,"Series Name",C$3,"Unit Name",C$4,"Frequency Name",$B$2)</f>
        <v>3.1</v>
      </c>
      <c r="D221" s="41">
        <f>GETPIVOTDATA("Value",'Pivot_Phillips''s_Curve'!$A$3,"Date",$A221,"Series Name",D$3,"Unit Name",D$4,"Frequency Name",$B$2)</f>
        <v>0.65506445006947978</v>
      </c>
    </row>
    <row r="222" spans="1:4" x14ac:dyDescent="0.2">
      <c r="A222" s="11">
        <v>38078</v>
      </c>
      <c r="B222" s="41">
        <f>+IF(GETPIVOTDATA("Value",'Pivot_Phillips''s_Curve'!$A$3,"Date",$A222,"Series Name",B$3,"Unit Name",B$4,"Frequency Name",$B$2)=0,"",GETPIVOTDATA("Value",'Pivot_Phillips''s_Curve'!$A$3,"Date",$A222,"Series Name",B$3,"Unit Name",B$4,"Frequency Name",$B$2))</f>
        <v>2.63</v>
      </c>
      <c r="C222" s="41">
        <f>GETPIVOTDATA("Value",'Pivot_Phillips''s_Curve'!$A$3,"Date",$A222,"Series Name",C$3,"Unit Name",C$4,"Frequency Name",$B$2)</f>
        <v>2.7</v>
      </c>
      <c r="D222" s="41">
        <f>GETPIVOTDATA("Value",'Pivot_Phillips''s_Curve'!$A$3,"Date",$A222,"Series Name",D$3,"Unit Name",D$4,"Frequency Name",$B$2)</f>
        <v>0.55672556001216922</v>
      </c>
    </row>
    <row r="223" spans="1:4" x14ac:dyDescent="0.2">
      <c r="A223" s="11">
        <v>38169</v>
      </c>
      <c r="B223" s="41">
        <f>+IF(GETPIVOTDATA("Value",'Pivot_Phillips''s_Curve'!$A$3,"Date",$A223,"Series Name",B$3,"Unit Name",B$4,"Frequency Name",$B$2)=0,"",GETPIVOTDATA("Value",'Pivot_Phillips''s_Curve'!$A$3,"Date",$A223,"Series Name",B$3,"Unit Name",B$4,"Frequency Name",$B$2))</f>
        <v>2.48</v>
      </c>
      <c r="C223" s="41">
        <f>GETPIVOTDATA("Value",'Pivot_Phillips''s_Curve'!$A$3,"Date",$A223,"Series Name",C$3,"Unit Name",C$4,"Frequency Name",$B$2)</f>
        <v>2</v>
      </c>
      <c r="D223" s="41">
        <f>GETPIVOTDATA("Value",'Pivot_Phillips''s_Curve'!$A$3,"Date",$A223,"Series Name",D$3,"Unit Name",D$4,"Frequency Name",$B$2)</f>
        <v>0.35804391605063035</v>
      </c>
    </row>
    <row r="224" spans="1:4" x14ac:dyDescent="0.2">
      <c r="A224" s="11">
        <v>38261</v>
      </c>
      <c r="B224" s="41">
        <f>+IF(GETPIVOTDATA("Value",'Pivot_Phillips''s_Curve'!$A$3,"Date",$A224,"Series Name",B$3,"Unit Name",B$4,"Frequency Name",$B$2)=0,"",GETPIVOTDATA("Value",'Pivot_Phillips''s_Curve'!$A$3,"Date",$A224,"Series Name",B$3,"Unit Name",B$4,"Frequency Name",$B$2))</f>
        <v>2.41</v>
      </c>
      <c r="C224" s="41">
        <f>GETPIVOTDATA("Value",'Pivot_Phillips''s_Curve'!$A$3,"Date",$A224,"Series Name",C$3,"Unit Name",C$4,"Frequency Name",$B$2)</f>
        <v>3.5</v>
      </c>
      <c r="D224" s="41">
        <f>GETPIVOTDATA("Value",'Pivot_Phillips''s_Curve'!$A$3,"Date",$A224,"Series Name",D$3,"Unit Name",D$4,"Frequency Name",$B$2)</f>
        <v>0.35902186305009032</v>
      </c>
    </row>
    <row r="225" spans="1:4" x14ac:dyDescent="0.2">
      <c r="A225" s="11">
        <v>38353</v>
      </c>
      <c r="B225" s="41">
        <f>+IF(GETPIVOTDATA("Value",'Pivot_Phillips''s_Curve'!$A$3,"Date",$A225,"Series Name",B$3,"Unit Name",B$4,"Frequency Name",$B$2)=0,"",GETPIVOTDATA("Value",'Pivot_Phillips''s_Curve'!$A$3,"Date",$A225,"Series Name",B$3,"Unit Name",B$4,"Frequency Name",$B$2))</f>
        <v>2.4500000000000002</v>
      </c>
      <c r="C225" s="41">
        <f>GETPIVOTDATA("Value",'Pivot_Phillips''s_Curve'!$A$3,"Date",$A225,"Series Name",C$3,"Unit Name",C$4,"Frequency Name",$B$2)</f>
        <v>2.2999999999999998</v>
      </c>
      <c r="D225" s="41">
        <f>GETPIVOTDATA("Value",'Pivot_Phillips''s_Curve'!$A$3,"Date",$A225,"Series Name",D$3,"Unit Name",D$4,"Frequency Name",$B$2)</f>
        <v>0.25966542809767024</v>
      </c>
    </row>
    <row r="226" spans="1:4" x14ac:dyDescent="0.2">
      <c r="A226" s="11">
        <v>38443</v>
      </c>
      <c r="B226" s="41">
        <f>+IF(GETPIVOTDATA("Value",'Pivot_Phillips''s_Curve'!$A$3,"Date",$A226,"Series Name",B$3,"Unit Name",B$4,"Frequency Name",$B$2)=0,"",GETPIVOTDATA("Value",'Pivot_Phillips''s_Curve'!$A$3,"Date",$A226,"Series Name",B$3,"Unit Name",B$4,"Frequency Name",$B$2))</f>
        <v>2.39</v>
      </c>
      <c r="C226" s="41">
        <f>GETPIVOTDATA("Value",'Pivot_Phillips''s_Curve'!$A$3,"Date",$A226,"Series Name",C$3,"Unit Name",C$4,"Frequency Name",$B$2)</f>
        <v>2.5</v>
      </c>
      <c r="D226" s="41">
        <f>GETPIVOTDATA("Value",'Pivot_Phillips''s_Curve'!$A$3,"Date",$A226,"Series Name",D$3,"Unit Name",D$4,"Frequency Name",$B$2)</f>
        <v>5.9985143537820029E-2</v>
      </c>
    </row>
    <row r="227" spans="1:4" x14ac:dyDescent="0.2">
      <c r="A227" s="11">
        <v>38534</v>
      </c>
      <c r="B227" s="41">
        <f>+IF(GETPIVOTDATA("Value",'Pivot_Phillips''s_Curve'!$A$3,"Date",$A227,"Series Name",B$3,"Unit Name",B$4,"Frequency Name",$B$2)=0,"",GETPIVOTDATA("Value",'Pivot_Phillips''s_Curve'!$A$3,"Date",$A227,"Series Name",B$3,"Unit Name",B$4,"Frequency Name",$B$2))</f>
        <v>2.34</v>
      </c>
      <c r="C227" s="41">
        <f>GETPIVOTDATA("Value",'Pivot_Phillips''s_Curve'!$A$3,"Date",$A227,"Series Name",C$3,"Unit Name",C$4,"Frequency Name",$B$2)</f>
        <v>4.4000000000000004</v>
      </c>
      <c r="D227" s="41">
        <f>GETPIVOTDATA("Value",'Pivot_Phillips''s_Curve'!$A$3,"Date",$A227,"Series Name",D$3,"Unit Name",D$4,"Frequency Name",$B$2)</f>
        <v>-4.0003203242259922E-2</v>
      </c>
    </row>
    <row r="228" spans="1:4" x14ac:dyDescent="0.2">
      <c r="A228" s="11">
        <v>38626</v>
      </c>
      <c r="B228" s="41">
        <f>+IF(GETPIVOTDATA("Value",'Pivot_Phillips''s_Curve'!$A$3,"Date",$A228,"Series Name",B$3,"Unit Name",B$4,"Frequency Name",$B$2)=0,"",GETPIVOTDATA("Value",'Pivot_Phillips''s_Curve'!$A$3,"Date",$A228,"Series Name",B$3,"Unit Name",B$4,"Frequency Name",$B$2))</f>
        <v>2.42</v>
      </c>
      <c r="C228" s="41">
        <f>GETPIVOTDATA("Value",'Pivot_Phillips''s_Curve'!$A$3,"Date",$A228,"Series Name",C$3,"Unit Name",C$4,"Frequency Name",$B$2)</f>
        <v>3.2</v>
      </c>
      <c r="D228" s="41">
        <f>GETPIVOTDATA("Value",'Pivot_Phillips''s_Curve'!$A$3,"Date",$A228,"Series Name",D$3,"Unit Name",D$4,"Frequency Name",$B$2)</f>
        <v>-4.0277916439560357E-2</v>
      </c>
    </row>
    <row r="229" spans="1:4" x14ac:dyDescent="0.2">
      <c r="A229" s="11">
        <v>38718</v>
      </c>
      <c r="B229" s="41">
        <f>+IF(GETPIVOTDATA("Value",'Pivot_Phillips''s_Curve'!$A$3,"Date",$A229,"Series Name",B$3,"Unit Name",B$4,"Frequency Name",$B$2)=0,"",GETPIVOTDATA("Value",'Pivot_Phillips''s_Curve'!$A$3,"Date",$A229,"Series Name",B$3,"Unit Name",B$4,"Frequency Name",$B$2))</f>
        <v>2.4300000000000002</v>
      </c>
      <c r="C229" s="41">
        <f>GETPIVOTDATA("Value",'Pivot_Phillips''s_Curve'!$A$3,"Date",$A229,"Series Name",C$3,"Unit Name",C$4,"Frequency Name",$B$2)</f>
        <v>2.1</v>
      </c>
      <c r="D229" s="41">
        <f>GETPIVOTDATA("Value",'Pivot_Phillips''s_Curve'!$A$3,"Date",$A229,"Series Name",D$3,"Unit Name",D$4,"Frequency Name",$B$2)</f>
        <v>-0.34081085615471984</v>
      </c>
    </row>
    <row r="230" spans="1:4" x14ac:dyDescent="0.2">
      <c r="A230" s="11">
        <v>38808</v>
      </c>
      <c r="B230" s="41">
        <f>+IF(GETPIVOTDATA("Value",'Pivot_Phillips''s_Curve'!$A$3,"Date",$A230,"Series Name",B$3,"Unit Name",B$4,"Frequency Name",$B$2)=0,"",GETPIVOTDATA("Value",'Pivot_Phillips''s_Curve'!$A$3,"Date",$A230,"Series Name",B$3,"Unit Name",B$4,"Frequency Name",$B$2))</f>
        <v>2.57</v>
      </c>
      <c r="C230" s="41">
        <f>GETPIVOTDATA("Value",'Pivot_Phillips''s_Curve'!$A$3,"Date",$A230,"Series Name",C$3,"Unit Name",C$4,"Frequency Name",$B$2)</f>
        <v>3.6</v>
      </c>
      <c r="D230" s="41">
        <f>GETPIVOTDATA("Value",'Pivot_Phillips''s_Curve'!$A$3,"Date",$A230,"Series Name",D$3,"Unit Name",D$4,"Frequency Name",$B$2)</f>
        <v>-0.44156703927619034</v>
      </c>
    </row>
    <row r="231" spans="1:4" x14ac:dyDescent="0.2">
      <c r="A231" s="11">
        <v>38899</v>
      </c>
      <c r="B231" s="41">
        <f>+IF(GETPIVOTDATA("Value",'Pivot_Phillips''s_Curve'!$A$3,"Date",$A231,"Series Name",B$3,"Unit Name",B$4,"Frequency Name",$B$2)=0,"",GETPIVOTDATA("Value",'Pivot_Phillips''s_Curve'!$A$3,"Date",$A231,"Series Name",B$3,"Unit Name",B$4,"Frequency Name",$B$2))</f>
        <v>2.57</v>
      </c>
      <c r="C231" s="41">
        <f>GETPIVOTDATA("Value",'Pivot_Phillips''s_Curve'!$A$3,"Date",$A231,"Series Name",C$3,"Unit Name",C$4,"Frequency Name",$B$2)</f>
        <v>2.9</v>
      </c>
      <c r="D231" s="41">
        <f>GETPIVOTDATA("Value",'Pivot_Phillips''s_Curve'!$A$3,"Date",$A231,"Series Name",D$3,"Unit Name",D$4,"Frequency Name",$B$2)</f>
        <v>-0.44250439291843069</v>
      </c>
    </row>
    <row r="232" spans="1:4" x14ac:dyDescent="0.2">
      <c r="A232" s="11">
        <v>38991</v>
      </c>
      <c r="B232" s="41">
        <f>+IF(GETPIVOTDATA("Value",'Pivot_Phillips''s_Curve'!$A$3,"Date",$A232,"Series Name",B$3,"Unit Name",B$4,"Frequency Name",$B$2)=0,"",GETPIVOTDATA("Value",'Pivot_Phillips''s_Curve'!$A$3,"Date",$A232,"Series Name",B$3,"Unit Name",B$4,"Frequency Name",$B$2))</f>
        <v>2.42</v>
      </c>
      <c r="C232" s="41">
        <f>GETPIVOTDATA("Value",'Pivot_Phillips''s_Curve'!$A$3,"Date",$A232,"Series Name",C$3,"Unit Name",C$4,"Frequency Name",$B$2)</f>
        <v>-0.7</v>
      </c>
      <c r="D232" s="41">
        <f>GETPIVOTDATA("Value",'Pivot_Phillips''s_Curve'!$A$3,"Date",$A232,"Series Name",D$3,"Unit Name",D$4,"Frequency Name",$B$2)</f>
        <v>-0.64357367310738933</v>
      </c>
    </row>
    <row r="233" spans="1:4" x14ac:dyDescent="0.2">
      <c r="A233" s="11">
        <v>39083</v>
      </c>
      <c r="B233" s="41">
        <f>+IF(GETPIVOTDATA("Value",'Pivot_Phillips''s_Curve'!$A$3,"Date",$A233,"Series Name",B$3,"Unit Name",B$4,"Frequency Name",$B$2)=0,"",GETPIVOTDATA("Value",'Pivot_Phillips''s_Curve'!$A$3,"Date",$A233,"Series Name",B$3,"Unit Name",B$4,"Frequency Name",$B$2))</f>
        <v>2.35</v>
      </c>
      <c r="C233" s="41">
        <f>GETPIVOTDATA("Value",'Pivot_Phillips''s_Curve'!$A$3,"Date",$A233,"Series Name",C$3,"Unit Name",C$4,"Frequency Name",$B$2)</f>
        <v>3.7</v>
      </c>
      <c r="D233" s="41">
        <f>GETPIVOTDATA("Value",'Pivot_Phillips''s_Curve'!$A$3,"Date",$A233,"Series Name",D$3,"Unit Name",D$4,"Frequency Name",$B$2)</f>
        <v>-0.54471855777112044</v>
      </c>
    </row>
    <row r="234" spans="1:4" x14ac:dyDescent="0.2">
      <c r="A234" s="11">
        <v>39173</v>
      </c>
      <c r="B234" s="41">
        <f>+IF(GETPIVOTDATA("Value",'Pivot_Phillips''s_Curve'!$A$3,"Date",$A234,"Series Name",B$3,"Unit Name",B$4,"Frequency Name",$B$2)=0,"",GETPIVOTDATA("Value",'Pivot_Phillips''s_Curve'!$A$3,"Date",$A234,"Series Name",B$3,"Unit Name",B$4,"Frequency Name",$B$2))</f>
        <v>2.41</v>
      </c>
      <c r="C234" s="41">
        <f>GETPIVOTDATA("Value",'Pivot_Phillips''s_Curve'!$A$3,"Date",$A234,"Series Name",C$3,"Unit Name",C$4,"Frequency Name",$B$2)</f>
        <v>3.4</v>
      </c>
      <c r="D234" s="41">
        <f>GETPIVOTDATA("Value",'Pivot_Phillips''s_Curve'!$A$3,"Date",$A234,"Series Name",D$3,"Unit Name",D$4,"Frequency Name",$B$2)</f>
        <v>-0.54587591919752043</v>
      </c>
    </row>
    <row r="235" spans="1:4" x14ac:dyDescent="0.2">
      <c r="A235" s="11">
        <v>39264</v>
      </c>
      <c r="B235" s="41">
        <f>+IF(GETPIVOTDATA("Value",'Pivot_Phillips''s_Curve'!$A$3,"Date",$A235,"Series Name",B$3,"Unit Name",B$4,"Frequency Name",$B$2)=0,"",GETPIVOTDATA("Value",'Pivot_Phillips''s_Curve'!$A$3,"Date",$A235,"Series Name",B$3,"Unit Name",B$4,"Frequency Name",$B$2))</f>
        <v>2.4500000000000002</v>
      </c>
      <c r="C235" s="41">
        <f>GETPIVOTDATA("Value",'Pivot_Phillips''s_Curve'!$A$3,"Date",$A235,"Series Name",C$3,"Unit Name",C$4,"Frequency Name",$B$2)</f>
        <v>2.2999999999999998</v>
      </c>
      <c r="D235" s="41">
        <f>GETPIVOTDATA("Value",'Pivot_Phillips''s_Curve'!$A$3,"Date",$A235,"Series Name",D$3,"Unit Name",D$4,"Frequency Name",$B$2)</f>
        <v>-0.34697627705214007</v>
      </c>
    </row>
    <row r="236" spans="1:4" x14ac:dyDescent="0.2">
      <c r="A236" s="11">
        <v>39356</v>
      </c>
      <c r="B236" s="41">
        <f>+IF(GETPIVOTDATA("Value",'Pivot_Phillips''s_Curve'!$A$3,"Date",$A236,"Series Name",B$3,"Unit Name",B$4,"Frequency Name",$B$2)=0,"",GETPIVOTDATA("Value",'Pivot_Phillips''s_Curve'!$A$3,"Date",$A236,"Series Name",B$3,"Unit Name",B$4,"Frequency Name",$B$2))</f>
        <v>2.44</v>
      </c>
      <c r="C236" s="41">
        <f>GETPIVOTDATA("Value",'Pivot_Phillips''s_Curve'!$A$3,"Date",$A236,"Series Name",C$3,"Unit Name",C$4,"Frequency Name",$B$2)</f>
        <v>4.0999999999999996</v>
      </c>
      <c r="D236" s="41">
        <f>GETPIVOTDATA("Value",'Pivot_Phillips''s_Curve'!$A$3,"Date",$A236,"Series Name",D$3,"Unit Name",D$4,"Frequency Name",$B$2)</f>
        <v>-0.24794442889684021</v>
      </c>
    </row>
    <row r="237" spans="1:4" x14ac:dyDescent="0.2">
      <c r="A237" s="11">
        <v>39448</v>
      </c>
      <c r="B237" s="41">
        <f>+IF(GETPIVOTDATA("Value",'Pivot_Phillips''s_Curve'!$A$3,"Date",$A237,"Series Name",B$3,"Unit Name",B$4,"Frequency Name",$B$2)=0,"",GETPIVOTDATA("Value",'Pivot_Phillips''s_Curve'!$A$3,"Date",$A237,"Series Name",B$3,"Unit Name",B$4,"Frequency Name",$B$2))</f>
        <v>2.5099999999999998</v>
      </c>
      <c r="C237" s="41">
        <f>GETPIVOTDATA("Value",'Pivot_Phillips''s_Curve'!$A$3,"Date",$A237,"Series Name",C$3,"Unit Name",C$4,"Frequency Name",$B$2)</f>
        <v>3.3</v>
      </c>
      <c r="D237" s="41">
        <f>GETPIVOTDATA("Value",'Pivot_Phillips''s_Curve'!$A$3,"Date",$A237,"Series Name",D$3,"Unit Name",D$4,"Frequency Name",$B$2)</f>
        <v>-4.8700251008360063E-2</v>
      </c>
    </row>
    <row r="238" spans="1:4" x14ac:dyDescent="0.2">
      <c r="A238" s="11">
        <v>39539</v>
      </c>
      <c r="B238" s="41">
        <f>+IF(GETPIVOTDATA("Value",'Pivot_Phillips''s_Curve'!$A$3,"Date",$A238,"Series Name",B$3,"Unit Name",B$4,"Frequency Name",$B$2)=0,"",GETPIVOTDATA("Value",'Pivot_Phillips''s_Curve'!$A$3,"Date",$A238,"Series Name",B$3,"Unit Name",B$4,"Frequency Name",$B$2))</f>
        <v>2.4300000000000002</v>
      </c>
      <c r="C238" s="41">
        <f>GETPIVOTDATA("Value",'Pivot_Phillips''s_Curve'!$A$3,"Date",$A238,"Series Name",C$3,"Unit Name",C$4,"Frequency Name",$B$2)</f>
        <v>4</v>
      </c>
      <c r="D238" s="41">
        <f>GETPIVOTDATA("Value",'Pivot_Phillips''s_Curve'!$A$3,"Date",$A238,"Series Name",D$3,"Unit Name",D$4,"Frequency Name",$B$2)</f>
        <v>0.25084034174239989</v>
      </c>
    </row>
    <row r="239" spans="1:4" x14ac:dyDescent="0.2">
      <c r="A239" s="11">
        <v>39630</v>
      </c>
      <c r="B239" s="41">
        <f>+IF(GETPIVOTDATA("Value",'Pivot_Phillips''s_Curve'!$A$3,"Date",$A239,"Series Name",B$3,"Unit Name",B$4,"Frequency Name",$B$2)=0,"",GETPIVOTDATA("Value",'Pivot_Phillips''s_Curve'!$A$3,"Date",$A239,"Series Name",B$3,"Unit Name",B$4,"Frequency Name",$B$2))</f>
        <v>2.39</v>
      </c>
      <c r="C239" s="41">
        <f>GETPIVOTDATA("Value",'Pivot_Phillips''s_Curve'!$A$3,"Date",$A239,"Series Name",C$3,"Unit Name",C$4,"Frequency Name",$B$2)</f>
        <v>4.3</v>
      </c>
      <c r="D239" s="41">
        <f>GETPIVOTDATA("Value",'Pivot_Phillips''s_Curve'!$A$3,"Date",$A239,"Series Name",D$3,"Unit Name",D$4,"Frequency Name",$B$2)</f>
        <v>0.95076429203320956</v>
      </c>
    </row>
    <row r="240" spans="1:4" x14ac:dyDescent="0.2">
      <c r="A240" s="11">
        <v>39722</v>
      </c>
      <c r="B240" s="41">
        <f>+IF(GETPIVOTDATA("Value",'Pivot_Phillips''s_Curve'!$A$3,"Date",$A240,"Series Name",B$3,"Unit Name",B$4,"Frequency Name",$B$2)=0,"",GETPIVOTDATA("Value",'Pivot_Phillips''s_Curve'!$A$3,"Date",$A240,"Series Name",B$3,"Unit Name",B$4,"Frequency Name",$B$2))</f>
        <v>1.82</v>
      </c>
      <c r="C240" s="41">
        <f>GETPIVOTDATA("Value",'Pivot_Phillips''s_Curve'!$A$3,"Date",$A240,"Series Name",C$3,"Unit Name",C$4,"Frequency Name",$B$2)</f>
        <v>-6.2</v>
      </c>
      <c r="D240" s="41">
        <f>GETPIVOTDATA("Value",'Pivot_Phillips''s_Curve'!$A$3,"Date",$A240,"Series Name",D$3,"Unit Name",D$4,"Frequency Name",$B$2)</f>
        <v>1.85116017090008</v>
      </c>
    </row>
    <row r="241" spans="1:4" x14ac:dyDescent="0.2">
      <c r="A241" s="11">
        <v>39814</v>
      </c>
      <c r="B241" s="41">
        <f>+IF(GETPIVOTDATA("Value",'Pivot_Phillips''s_Curve'!$A$3,"Date",$A241,"Series Name",B$3,"Unit Name",B$4,"Frequency Name",$B$2)=0,"",GETPIVOTDATA("Value",'Pivot_Phillips''s_Curve'!$A$3,"Date",$A241,"Series Name",B$3,"Unit Name",B$4,"Frequency Name",$B$2))</f>
        <v>1.5</v>
      </c>
      <c r="C241" s="41">
        <f>GETPIVOTDATA("Value",'Pivot_Phillips''s_Curve'!$A$3,"Date",$A241,"Series Name",C$3,"Unit Name",C$4,"Frequency Name",$B$2)</f>
        <v>-2.7</v>
      </c>
      <c r="D241" s="41">
        <f>GETPIVOTDATA("Value",'Pivot_Phillips''s_Curve'!$A$3,"Date",$A241,"Series Name",D$3,"Unit Name",D$4,"Frequency Name",$B$2)</f>
        <v>3.2521168450557507</v>
      </c>
    </row>
    <row r="242" spans="1:4" x14ac:dyDescent="0.2">
      <c r="A242" s="11">
        <v>39904</v>
      </c>
      <c r="B242" s="41">
        <f>+IF(GETPIVOTDATA("Value",'Pivot_Phillips''s_Curve'!$A$3,"Date",$A242,"Series Name",B$3,"Unit Name",B$4,"Frequency Name",$B$2)=0,"",GETPIVOTDATA("Value",'Pivot_Phillips''s_Curve'!$A$3,"Date",$A242,"Series Name",B$3,"Unit Name",B$4,"Frequency Name",$B$2))</f>
        <v>2.09</v>
      </c>
      <c r="C242" s="41">
        <f>GETPIVOTDATA("Value",'Pivot_Phillips''s_Curve'!$A$3,"Date",$A242,"Series Name",C$3,"Unit Name",C$4,"Frequency Name",$B$2)</f>
        <v>1.6</v>
      </c>
      <c r="D242" s="41">
        <f>GETPIVOTDATA("Value",'Pivot_Phillips''s_Curve'!$A$3,"Date",$A242,"Series Name",D$3,"Unit Name",D$4,"Frequency Name",$B$2)</f>
        <v>4.2537220653206411</v>
      </c>
    </row>
    <row r="243" spans="1:4" x14ac:dyDescent="0.2">
      <c r="A243" s="11">
        <v>39995</v>
      </c>
      <c r="B243" s="41">
        <f>+IF(GETPIVOTDATA("Value",'Pivot_Phillips''s_Curve'!$A$3,"Date",$A243,"Series Name",B$3,"Unit Name",B$4,"Frequency Name",$B$2)=0,"",GETPIVOTDATA("Value",'Pivot_Phillips''s_Curve'!$A$3,"Date",$A243,"Series Name",B$3,"Unit Name",B$4,"Frequency Name",$B$2))</f>
        <v>2.2400000000000002</v>
      </c>
      <c r="C243" s="41">
        <f>GETPIVOTDATA("Value",'Pivot_Phillips''s_Curve'!$A$3,"Date",$A243,"Series Name",C$3,"Unit Name",C$4,"Frequency Name",$B$2)</f>
        <v>2.8</v>
      </c>
      <c r="D243" s="41">
        <f>GETPIVOTDATA("Value",'Pivot_Phillips''s_Curve'!$A$3,"Date",$A243,"Series Name",D$3,"Unit Name",D$4,"Frequency Name",$B$2)</f>
        <v>4.5560610030278497</v>
      </c>
    </row>
    <row r="244" spans="1:4" x14ac:dyDescent="0.2">
      <c r="A244" s="11">
        <v>40087</v>
      </c>
      <c r="B244" s="41">
        <f>+IF(GETPIVOTDATA("Value",'Pivot_Phillips''s_Curve'!$A$3,"Date",$A244,"Series Name",B$3,"Unit Name",B$4,"Frequency Name",$B$2)=0,"",GETPIVOTDATA("Value",'Pivot_Phillips''s_Curve'!$A$3,"Date",$A244,"Series Name",B$3,"Unit Name",B$4,"Frequency Name",$B$2))</f>
        <v>2.4500000000000002</v>
      </c>
      <c r="C244" s="41">
        <f>GETPIVOTDATA("Value",'Pivot_Phillips''s_Curve'!$A$3,"Date",$A244,"Series Name",C$3,"Unit Name",C$4,"Frequency Name",$B$2)</f>
        <v>3.1</v>
      </c>
      <c r="D244" s="41">
        <f>GETPIVOTDATA("Value",'Pivot_Phillips''s_Curve'!$A$3,"Date",$A244,"Series Name",D$3,"Unit Name",D$4,"Frequency Name",$B$2)</f>
        <v>4.8592147629686107</v>
      </c>
    </row>
    <row r="245" spans="1:4" x14ac:dyDescent="0.2">
      <c r="A245" s="11">
        <v>40179</v>
      </c>
      <c r="B245" s="41">
        <f>+IF(GETPIVOTDATA("Value",'Pivot_Phillips''s_Curve'!$A$3,"Date",$A245,"Series Name",B$3,"Unit Name",B$4,"Frequency Name",$B$2)=0,"",GETPIVOTDATA("Value",'Pivot_Phillips''s_Curve'!$A$3,"Date",$A245,"Series Name",B$3,"Unit Name",B$4,"Frequency Name",$B$2))</f>
        <v>2.6</v>
      </c>
      <c r="C245" s="41">
        <f>GETPIVOTDATA("Value",'Pivot_Phillips''s_Curve'!$A$3,"Date",$A245,"Series Name",C$3,"Unit Name",C$4,"Frequency Name",$B$2)</f>
        <v>1.6</v>
      </c>
      <c r="D245" s="41">
        <f>GETPIVOTDATA("Value",'Pivot_Phillips''s_Curve'!$A$3,"Date",$A245,"Series Name",D$3,"Unit Name",D$4,"Frequency Name",$B$2)</f>
        <v>4.7632589025501204</v>
      </c>
    </row>
    <row r="246" spans="1:4" x14ac:dyDescent="0.2">
      <c r="A246" s="11">
        <v>40269</v>
      </c>
      <c r="B246" s="41">
        <f>+IF(GETPIVOTDATA("Value",'Pivot_Phillips''s_Curve'!$A$3,"Date",$A246,"Series Name",B$3,"Unit Name",B$4,"Frequency Name",$B$2)=0,"",GETPIVOTDATA("Value",'Pivot_Phillips''s_Curve'!$A$3,"Date",$A246,"Series Name",B$3,"Unit Name",B$4,"Frequency Name",$B$2))</f>
        <v>2.48</v>
      </c>
      <c r="C246" s="41">
        <f>GETPIVOTDATA("Value",'Pivot_Phillips''s_Curve'!$A$3,"Date",$A246,"Series Name",C$3,"Unit Name",C$4,"Frequency Name",$B$2)</f>
        <v>0.6</v>
      </c>
      <c r="D246" s="41">
        <f>GETPIVOTDATA("Value",'Pivot_Phillips''s_Curve'!$A$3,"Date",$A246,"Series Name",D$3,"Unit Name",D$4,"Frequency Name",$B$2)</f>
        <v>4.5682619873197901</v>
      </c>
    </row>
    <row r="247" spans="1:4" x14ac:dyDescent="0.2">
      <c r="A247" s="11">
        <v>40360</v>
      </c>
      <c r="B247" s="41">
        <f>+IF(GETPIVOTDATA("Value",'Pivot_Phillips''s_Curve'!$A$3,"Date",$A247,"Series Name",B$3,"Unit Name",B$4,"Frequency Name",$B$2)=0,"",GETPIVOTDATA("Value",'Pivot_Phillips''s_Curve'!$A$3,"Date",$A247,"Series Name",B$3,"Unit Name",B$4,"Frequency Name",$B$2))</f>
        <v>2.11</v>
      </c>
      <c r="C247" s="41">
        <f>GETPIVOTDATA("Value",'Pivot_Phillips''s_Curve'!$A$3,"Date",$A247,"Series Name",C$3,"Unit Name",C$4,"Frequency Name",$B$2)</f>
        <v>0.8</v>
      </c>
      <c r="D247" s="41">
        <f>GETPIVOTDATA("Value",'Pivot_Phillips''s_Curve'!$A$3,"Date",$A247,"Series Name",D$3,"Unit Name",D$4,"Frequency Name",$B$2)</f>
        <v>4.4742842128497902</v>
      </c>
    </row>
    <row r="248" spans="1:4" x14ac:dyDescent="0.2">
      <c r="A248" s="11">
        <v>40452</v>
      </c>
      <c r="B248" s="41">
        <f>+IF(GETPIVOTDATA("Value",'Pivot_Phillips''s_Curve'!$A$3,"Date",$A248,"Series Name",B$3,"Unit Name",B$4,"Frequency Name",$B$2)=0,"",GETPIVOTDATA("Value",'Pivot_Phillips''s_Curve'!$A$3,"Date",$A248,"Series Name",B$3,"Unit Name",B$4,"Frequency Name",$B$2))</f>
        <v>2.65</v>
      </c>
      <c r="C248" s="41">
        <f>GETPIVOTDATA("Value",'Pivot_Phillips''s_Curve'!$A$3,"Date",$A248,"Series Name",C$3,"Unit Name",C$4,"Frequency Name",$B$2)</f>
        <v>2.6</v>
      </c>
      <c r="D248" s="41">
        <f>GETPIVOTDATA("Value",'Pivot_Phillips''s_Curve'!$A$3,"Date",$A248,"Series Name",D$3,"Unit Name",D$4,"Frequency Name",$B$2)</f>
        <v>4.4813761221748303</v>
      </c>
    </row>
    <row r="249" spans="1:4" x14ac:dyDescent="0.2">
      <c r="A249" s="11">
        <v>40544</v>
      </c>
      <c r="B249" s="41">
        <f>+IF(GETPIVOTDATA("Value",'Pivot_Phillips''s_Curve'!$A$3,"Date",$A249,"Series Name",B$3,"Unit Name",B$4,"Frequency Name",$B$2)=0,"",GETPIVOTDATA("Value",'Pivot_Phillips''s_Curve'!$A$3,"Date",$A249,"Series Name",B$3,"Unit Name",B$4,"Frequency Name",$B$2))</f>
        <v>2.7</v>
      </c>
      <c r="C249" s="41">
        <f>GETPIVOTDATA("Value",'Pivot_Phillips''s_Curve'!$A$3,"Date",$A249,"Series Name",C$3,"Unit Name",C$4,"Frequency Name",$B$2)</f>
        <v>3.4</v>
      </c>
      <c r="D249" s="41">
        <f>GETPIVOTDATA("Value",'Pivot_Phillips''s_Curve'!$A$3,"Date",$A249,"Series Name",D$3,"Unit Name",D$4,"Frequency Name",$B$2)</f>
        <v>3.9895774465457299</v>
      </c>
    </row>
    <row r="250" spans="1:4" x14ac:dyDescent="0.2">
      <c r="A250" s="11">
        <v>40634</v>
      </c>
      <c r="B250" s="41">
        <f>+IF(GETPIVOTDATA("Value",'Pivot_Phillips''s_Curve'!$A$3,"Date",$A250,"Series Name",B$3,"Unit Name",B$4,"Frequency Name",$B$2)=0,"",GETPIVOTDATA("Value",'Pivot_Phillips''s_Curve'!$A$3,"Date",$A250,"Series Name",B$3,"Unit Name",B$4,"Frequency Name",$B$2))</f>
        <v>2.67</v>
      </c>
      <c r="C250" s="41">
        <f>GETPIVOTDATA("Value",'Pivot_Phillips''s_Curve'!$A$3,"Date",$A250,"Series Name",C$3,"Unit Name",C$4,"Frequency Name",$B$2)</f>
        <v>4</v>
      </c>
      <c r="D250" s="41">
        <f>GETPIVOTDATA("Value",'Pivot_Phillips''s_Curve'!$A$3,"Date",$A250,"Series Name",D$3,"Unit Name",D$4,"Frequency Name",$B$2)</f>
        <v>4.0989160952288799</v>
      </c>
    </row>
    <row r="251" spans="1:4" x14ac:dyDescent="0.2">
      <c r="A251" s="11">
        <v>40725</v>
      </c>
      <c r="B251" s="41">
        <f>+IF(GETPIVOTDATA("Value",'Pivot_Phillips''s_Curve'!$A$3,"Date",$A251,"Series Name",B$3,"Unit Name",B$4,"Frequency Name",$B$2)=0,"",GETPIVOTDATA("Value",'Pivot_Phillips''s_Curve'!$A$3,"Date",$A251,"Series Name",B$3,"Unit Name",B$4,"Frequency Name",$B$2))</f>
        <v>2.4900000000000002</v>
      </c>
      <c r="C251" s="41">
        <f>GETPIVOTDATA("Value",'Pivot_Phillips''s_Curve'!$A$3,"Date",$A251,"Series Name",C$3,"Unit Name",C$4,"Frequency Name",$B$2)</f>
        <v>1.9</v>
      </c>
      <c r="D251" s="41">
        <f>GETPIVOTDATA("Value",'Pivot_Phillips''s_Curve'!$A$3,"Date",$A251,"Series Name",D$3,"Unit Name",D$4,"Frequency Name",$B$2)</f>
        <v>4.0094073174866196</v>
      </c>
    </row>
    <row r="252" spans="1:4" x14ac:dyDescent="0.2">
      <c r="A252" s="11">
        <v>40817</v>
      </c>
      <c r="B252" s="41">
        <f>+IF(GETPIVOTDATA("Value",'Pivot_Phillips''s_Curve'!$A$3,"Date",$A252,"Series Name",B$3,"Unit Name",B$4,"Frequency Name",$B$2)=0,"",GETPIVOTDATA("Value",'Pivot_Phillips''s_Curve'!$A$3,"Date",$A252,"Series Name",B$3,"Unit Name",B$4,"Frequency Name",$B$2))</f>
        <v>2.2799999999999998</v>
      </c>
      <c r="C252" s="41">
        <f>GETPIVOTDATA("Value",'Pivot_Phillips''s_Curve'!$A$3,"Date",$A252,"Series Name",C$3,"Unit Name",C$4,"Frequency Name",$B$2)</f>
        <v>1.3</v>
      </c>
      <c r="D252" s="41">
        <f>GETPIVOTDATA("Value",'Pivot_Phillips''s_Curve'!$A$3,"Date",$A252,"Series Name",D$3,"Unit Name",D$4,"Frequency Name",$B$2)</f>
        <v>3.6210530567678401</v>
      </c>
    </row>
    <row r="253" spans="1:4" x14ac:dyDescent="0.2">
      <c r="A253" s="11">
        <v>40909</v>
      </c>
      <c r="B253" s="41">
        <f>+IF(GETPIVOTDATA("Value",'Pivot_Phillips''s_Curve'!$A$3,"Date",$A253,"Series Name",B$3,"Unit Name",B$4,"Frequency Name",$B$2)=0,"",GETPIVOTDATA("Value",'Pivot_Phillips''s_Curve'!$A$3,"Date",$A253,"Series Name",B$3,"Unit Name",B$4,"Frequency Name",$B$2))</f>
        <v>2.4900000000000002</v>
      </c>
      <c r="C253" s="41">
        <f>GETPIVOTDATA("Value",'Pivot_Phillips''s_Curve'!$A$3,"Date",$A253,"Series Name",C$3,"Unit Name",C$4,"Frequency Name",$B$2)</f>
        <v>2.7</v>
      </c>
      <c r="D253" s="41">
        <f>GETPIVOTDATA("Value",'Pivot_Phillips''s_Curve'!$A$3,"Date",$A253,"Series Name",D$3,"Unit Name",D$4,"Frequency Name",$B$2)</f>
        <v>3.3338415135847406</v>
      </c>
    </row>
    <row r="254" spans="1:4" x14ac:dyDescent="0.2">
      <c r="A254" s="11">
        <v>41000</v>
      </c>
      <c r="B254" s="41">
        <f>+IF(GETPIVOTDATA("Value",'Pivot_Phillips''s_Curve'!$A$3,"Date",$A254,"Series Name",B$3,"Unit Name",B$4,"Frequency Name",$B$2)=0,"",GETPIVOTDATA("Value",'Pivot_Phillips''s_Curve'!$A$3,"Date",$A254,"Series Name",B$3,"Unit Name",B$4,"Frequency Name",$B$2))</f>
        <v>2.4900000000000002</v>
      </c>
      <c r="C254" s="41">
        <f>GETPIVOTDATA("Value",'Pivot_Phillips''s_Curve'!$A$3,"Date",$A254,"Series Name",C$3,"Unit Name",C$4,"Frequency Name",$B$2)</f>
        <v>1</v>
      </c>
      <c r="D254" s="41">
        <f>GETPIVOTDATA("Value",'Pivot_Phillips''s_Curve'!$A$3,"Date",$A254,"Series Name",D$3,"Unit Name",D$4,"Frequency Name",$B$2)</f>
        <v>3.2477469296249692</v>
      </c>
    </row>
    <row r="255" spans="1:4" x14ac:dyDescent="0.2">
      <c r="A255" s="11">
        <v>41091</v>
      </c>
      <c r="B255" s="41">
        <f>+IF(GETPIVOTDATA("Value",'Pivot_Phillips''s_Curve'!$A$3,"Date",$A255,"Series Name",B$3,"Unit Name",B$4,"Frequency Name",$B$2)=0,"",GETPIVOTDATA("Value",'Pivot_Phillips''s_Curve'!$A$3,"Date",$A255,"Series Name",B$3,"Unit Name",B$4,"Frequency Name",$B$2))</f>
        <v>2.61</v>
      </c>
      <c r="C255" s="41">
        <f>GETPIVOTDATA("Value",'Pivot_Phillips''s_Curve'!$A$3,"Date",$A255,"Series Name",C$3,"Unit Name",C$4,"Frequency Name",$B$2)</f>
        <v>1.2</v>
      </c>
      <c r="D255" s="41">
        <f>GETPIVOTDATA("Value",'Pivot_Phillips''s_Curve'!$A$3,"Date",$A255,"Series Name",D$3,"Unit Name",D$4,"Frequency Name",$B$2)</f>
        <v>3.06272960142668</v>
      </c>
    </row>
    <row r="256" spans="1:4" x14ac:dyDescent="0.2">
      <c r="A256" s="11">
        <v>41183</v>
      </c>
      <c r="B256" s="41">
        <f>+IF(GETPIVOTDATA("Value",'Pivot_Phillips''s_Curve'!$A$3,"Date",$A256,"Series Name",B$3,"Unit Name",B$4,"Frequency Name",$B$2)=0,"",GETPIVOTDATA("Value",'Pivot_Phillips''s_Curve'!$A$3,"Date",$A256,"Series Name",B$3,"Unit Name",B$4,"Frequency Name",$B$2))</f>
        <v>2.83</v>
      </c>
      <c r="C256" s="41">
        <f>GETPIVOTDATA("Value",'Pivot_Phillips''s_Curve'!$A$3,"Date",$A256,"Series Name",C$3,"Unit Name",C$4,"Frequency Name",$B$2)</f>
        <v>2.2999999999999998</v>
      </c>
      <c r="D256" s="41">
        <f>GETPIVOTDATA("Value",'Pivot_Phillips''s_Curve'!$A$3,"Date",$A256,"Series Name",D$3,"Unit Name",D$4,"Frequency Name",$B$2)</f>
        <v>2.8787361275186401</v>
      </c>
    </row>
    <row r="257" spans="1:4" x14ac:dyDescent="0.2">
      <c r="A257" s="11">
        <v>41275</v>
      </c>
      <c r="B257" s="41">
        <f>+IF(GETPIVOTDATA("Value",'Pivot_Phillips''s_Curve'!$A$3,"Date",$A257,"Series Name",B$3,"Unit Name",B$4,"Frequency Name",$B$2)=0,"",GETPIVOTDATA("Value",'Pivot_Phillips''s_Curve'!$A$3,"Date",$A257,"Series Name",B$3,"Unit Name",B$4,"Frequency Name",$B$2))</f>
        <v>2.86</v>
      </c>
      <c r="C257" s="41">
        <f>GETPIVOTDATA("Value",'Pivot_Phillips''s_Curve'!$A$3,"Date",$A257,"Series Name",C$3,"Unit Name",C$4,"Frequency Name",$B$2)</f>
        <v>1.4</v>
      </c>
      <c r="D257" s="41">
        <f>GETPIVOTDATA("Value",'Pivot_Phillips''s_Curve'!$A$3,"Date",$A257,"Series Name",D$3,"Unit Name",D$4,"Frequency Name",$B$2)</f>
        <v>2.7956998883873103</v>
      </c>
    </row>
    <row r="258" spans="1:4" x14ac:dyDescent="0.2">
      <c r="A258" s="11">
        <v>41365</v>
      </c>
      <c r="B258" s="41">
        <f>+IF(GETPIVOTDATA("Value",'Pivot_Phillips''s_Curve'!$A$3,"Date",$A258,"Series Name",B$3,"Unit Name",B$4,"Frequency Name",$B$2)=0,"",GETPIVOTDATA("Value",'Pivot_Phillips''s_Curve'!$A$3,"Date",$A258,"Series Name",B$3,"Unit Name",B$4,"Frequency Name",$B$2))</f>
        <v>2.5499999999999998</v>
      </c>
      <c r="C258" s="41">
        <f>GETPIVOTDATA("Value",'Pivot_Phillips''s_Curve'!$A$3,"Date",$A258,"Series Name",C$3,"Unit Name",C$4,"Frequency Name",$B$2)</f>
        <v>0.2</v>
      </c>
      <c r="D258" s="41">
        <f>GETPIVOTDATA("Value",'Pivot_Phillips''s_Curve'!$A$3,"Date",$A258,"Series Name",D$3,"Unit Name",D$4,"Frequency Name",$B$2)</f>
        <v>2.6135417540750403</v>
      </c>
    </row>
    <row r="259" spans="1:4" x14ac:dyDescent="0.2">
      <c r="A259" s="11">
        <v>41456</v>
      </c>
      <c r="B259" s="41">
        <f>+IF(GETPIVOTDATA("Value",'Pivot_Phillips''s_Curve'!$A$3,"Date",$A259,"Series Name",B$3,"Unit Name",B$4,"Frequency Name",$B$2)=0,"",GETPIVOTDATA("Value",'Pivot_Phillips''s_Curve'!$A$3,"Date",$A259,"Series Name",B$3,"Unit Name",B$4,"Frequency Name",$B$2))</f>
        <v>2.4700000000000002</v>
      </c>
      <c r="C259" s="41">
        <f>GETPIVOTDATA("Value",'Pivot_Phillips''s_Curve'!$A$3,"Date",$A259,"Series Name",C$3,"Unit Name",C$4,"Frequency Name",$B$2)</f>
        <v>1.7</v>
      </c>
      <c r="D259" s="41">
        <f>GETPIVOTDATA("Value",'Pivot_Phillips''s_Curve'!$A$3,"Date",$A259,"Series Name",D$3,"Unit Name",D$4,"Frequency Name",$B$2)</f>
        <v>2.3321710097311001</v>
      </c>
    </row>
    <row r="260" spans="1:4" x14ac:dyDescent="0.2">
      <c r="A260" s="11">
        <v>41548</v>
      </c>
      <c r="B260" s="41">
        <f>+IF(GETPIVOTDATA("Value",'Pivot_Phillips''s_Curve'!$A$3,"Date",$A260,"Series Name",B$3,"Unit Name",B$4,"Frequency Name",$B$2)=0,"",GETPIVOTDATA("Value",'Pivot_Phillips''s_Curve'!$A$3,"Date",$A260,"Series Name",B$3,"Unit Name",B$4,"Frequency Name",$B$2))</f>
        <v>2.61</v>
      </c>
      <c r="C260" s="41">
        <f>GETPIVOTDATA("Value",'Pivot_Phillips''s_Curve'!$A$3,"Date",$A260,"Series Name",C$3,"Unit Name",C$4,"Frequency Name",$B$2)</f>
        <v>1.5</v>
      </c>
      <c r="D260" s="41">
        <f>GETPIVOTDATA("Value",'Pivot_Phillips''s_Curve'!$A$3,"Date",$A260,"Series Name",D$3,"Unit Name",D$4,"Frequency Name",$B$2)</f>
        <v>2.0514864851267607</v>
      </c>
    </row>
    <row r="261" spans="1:4" x14ac:dyDescent="0.2">
      <c r="A261" s="11">
        <v>41640</v>
      </c>
      <c r="B261" s="41">
        <f>+IF(GETPIVOTDATA("Value",'Pivot_Phillips''s_Curve'!$A$3,"Date",$A261,"Series Name",B$3,"Unit Name",B$4,"Frequency Name",$B$2)=0,"",GETPIVOTDATA("Value",'Pivot_Phillips''s_Curve'!$A$3,"Date",$A261,"Series Name",B$3,"Unit Name",B$4,"Frequency Name",$B$2))</f>
        <v>2.61</v>
      </c>
      <c r="C261" s="41">
        <f>GETPIVOTDATA("Value",'Pivot_Phillips''s_Curve'!$A$3,"Date",$A261,"Series Name",C$3,"Unit Name",C$4,"Frequency Name",$B$2)</f>
        <v>1.8</v>
      </c>
      <c r="D261" s="41">
        <f>GETPIVOTDATA("Value",'Pivot_Phillips''s_Curve'!$A$3,"Date",$A261,"Series Name",D$3,"Unit Name",D$4,"Frequency Name",$B$2)</f>
        <v>1.8713778700934798</v>
      </c>
    </row>
    <row r="262" spans="1:4" x14ac:dyDescent="0.2">
      <c r="A262" s="11">
        <v>41730</v>
      </c>
      <c r="B262" s="41">
        <f>+IF(GETPIVOTDATA("Value",'Pivot_Phillips''s_Curve'!$A$3,"Date",$A262,"Series Name",B$3,"Unit Name",B$4,"Frequency Name",$B$2)=0,"",GETPIVOTDATA("Value",'Pivot_Phillips''s_Curve'!$A$3,"Date",$A262,"Series Name",B$3,"Unit Name",B$4,"Frequency Name",$B$2))</f>
        <v>2.48</v>
      </c>
      <c r="C262" s="41">
        <f>GETPIVOTDATA("Value",'Pivot_Phillips''s_Curve'!$A$3,"Date",$A262,"Series Name",C$3,"Unit Name",C$4,"Frequency Name",$B$2)</f>
        <v>1.8</v>
      </c>
      <c r="D262" s="41">
        <f>GETPIVOTDATA("Value",'Pivot_Phillips''s_Curve'!$A$3,"Date",$A262,"Series Name",D$3,"Unit Name",D$4,"Frequency Name",$B$2)</f>
        <v>1.3917271941382605</v>
      </c>
    </row>
    <row r="263" spans="1:4" x14ac:dyDescent="0.2">
      <c r="A263" s="11">
        <v>41821</v>
      </c>
      <c r="B263" s="41">
        <f>+IF(GETPIVOTDATA("Value",'Pivot_Phillips''s_Curve'!$A$3,"Date",$A263,"Series Name",B$3,"Unit Name",B$4,"Frequency Name",$B$2)=0,"",GETPIVOTDATA("Value",'Pivot_Phillips''s_Curve'!$A$3,"Date",$A263,"Series Name",B$3,"Unit Name",B$4,"Frequency Name",$B$2))</f>
        <v>2.5299999999999998</v>
      </c>
      <c r="C263" s="41">
        <f>GETPIVOTDATA("Value",'Pivot_Phillips''s_Curve'!$A$3,"Date",$A263,"Series Name",C$3,"Unit Name",C$4,"Frequency Name",$B$2)</f>
        <v>1.1000000000000001</v>
      </c>
      <c r="D263" s="41">
        <f>GETPIVOTDATA("Value",'Pivot_Phillips''s_Curve'!$A$3,"Date",$A263,"Series Name",D$3,"Unit Name",D$4,"Frequency Name",$B$2)</f>
        <v>1.3124104452052192</v>
      </c>
    </row>
    <row r="264" spans="1:4" x14ac:dyDescent="0.2">
      <c r="A264" s="11">
        <v>41913</v>
      </c>
      <c r="B264" s="41">
        <f>+IF(GETPIVOTDATA("Value",'Pivot_Phillips''s_Curve'!$A$3,"Date",$A264,"Series Name",B$3,"Unit Name",B$4,"Frequency Name",$B$2)=0,"",GETPIVOTDATA("Value",'Pivot_Phillips''s_Curve'!$A$3,"Date",$A264,"Series Name",B$3,"Unit Name",B$4,"Frequency Name",$B$2))</f>
        <v>2.25</v>
      </c>
      <c r="C264" s="41">
        <f>GETPIVOTDATA("Value",'Pivot_Phillips''s_Curve'!$A$3,"Date",$A264,"Series Name",C$3,"Unit Name",C$4,"Frequency Name",$B$2)</f>
        <v>-0.5</v>
      </c>
      <c r="D264" s="41">
        <f>GETPIVOTDATA("Value",'Pivot_Phillips''s_Curve'!$A$3,"Date",$A264,"Series Name",D$3,"Unit Name",D$4,"Frequency Name",$B$2)</f>
        <v>0.93329929975986037</v>
      </c>
    </row>
    <row r="265" spans="1:4" x14ac:dyDescent="0.2">
      <c r="A265" s="11">
        <v>42005</v>
      </c>
      <c r="B265" s="41">
        <f>+IF(GETPIVOTDATA("Value",'Pivot_Phillips''s_Curve'!$A$3,"Date",$A265,"Series Name",B$3,"Unit Name",B$4,"Frequency Name",$B$2)=0,"",GETPIVOTDATA("Value",'Pivot_Phillips''s_Curve'!$A$3,"Date",$A265,"Series Name",B$3,"Unit Name",B$4,"Frequency Name",$B$2))</f>
        <v>2.04</v>
      </c>
      <c r="C265" s="41">
        <f>GETPIVOTDATA("Value",'Pivot_Phillips''s_Curve'!$A$3,"Date",$A265,"Series Name",C$3,"Unit Name",C$4,"Frequency Name",$B$2)</f>
        <v>-1.8</v>
      </c>
      <c r="D265" s="41">
        <f>GETPIVOTDATA("Value",'Pivot_Phillips''s_Curve'!$A$3,"Date",$A265,"Series Name",D$3,"Unit Name",D$4,"Frequency Name",$B$2)</f>
        <v>0.75426293412713985</v>
      </c>
    </row>
    <row r="266" spans="1:4" x14ac:dyDescent="0.2">
      <c r="A266" s="11">
        <v>42095</v>
      </c>
      <c r="B266" s="41">
        <f>+IF(GETPIVOTDATA("Value",'Pivot_Phillips''s_Curve'!$A$3,"Date",$A266,"Series Name",B$3,"Unit Name",B$4,"Frequency Name",$B$2)=0,"",GETPIVOTDATA("Value",'Pivot_Phillips''s_Curve'!$A$3,"Date",$A266,"Series Name",B$3,"Unit Name",B$4,"Frequency Name",$B$2))</f>
        <v>2.1</v>
      </c>
      <c r="C266" s="41">
        <f>GETPIVOTDATA("Value",'Pivot_Phillips''s_Curve'!$A$3,"Date",$A266,"Series Name",C$3,"Unit Name",C$4,"Frequency Name",$B$2)</f>
        <v>2</v>
      </c>
      <c r="D266" s="41">
        <f>GETPIVOTDATA("Value",'Pivot_Phillips''s_Curve'!$A$3,"Date",$A266,"Series Name",D$3,"Unit Name",D$4,"Frequency Name",$B$2)</f>
        <v>0.67516988536431999</v>
      </c>
    </row>
    <row r="267" spans="1:4" x14ac:dyDescent="0.2">
      <c r="A267" s="11">
        <v>42186</v>
      </c>
      <c r="B267" s="41">
        <f>+IF(GETPIVOTDATA("Value",'Pivot_Phillips''s_Curve'!$A$3,"Date",$A267,"Series Name",B$3,"Unit Name",B$4,"Frequency Name",$B$2)=0,"",GETPIVOTDATA("Value",'Pivot_Phillips''s_Curve'!$A$3,"Date",$A267,"Series Name",B$3,"Unit Name",B$4,"Frequency Name",$B$2))</f>
        <v>2.0099999999999998</v>
      </c>
      <c r="C267" s="41">
        <f>GETPIVOTDATA("Value",'Pivot_Phillips''s_Curve'!$A$3,"Date",$A267,"Series Name",C$3,"Unit Name",C$4,"Frequency Name",$B$2)</f>
        <v>1</v>
      </c>
      <c r="D267" s="41">
        <f>GETPIVOTDATA("Value",'Pivot_Phillips''s_Curve'!$A$3,"Date",$A267,"Series Name",D$3,"Unit Name",D$4,"Frequency Name",$B$2)</f>
        <v>0.39588992892743935</v>
      </c>
    </row>
    <row r="268" spans="1:4" x14ac:dyDescent="0.2">
      <c r="A268" s="11">
        <v>42278</v>
      </c>
      <c r="B268" s="41">
        <f>+IF(GETPIVOTDATA("Value",'Pivot_Phillips''s_Curve'!$A$3,"Date",$A268,"Series Name",B$3,"Unit Name",B$4,"Frequency Name",$B$2)=0,"",GETPIVOTDATA("Value",'Pivot_Phillips''s_Curve'!$A$3,"Date",$A268,"Series Name",B$3,"Unit Name",B$4,"Frequency Name",$B$2))</f>
        <v>1.83</v>
      </c>
      <c r="C268" s="41">
        <f>GETPIVOTDATA("Value",'Pivot_Phillips''s_Curve'!$A$3,"Date",$A268,"Series Name",C$3,"Unit Name",C$4,"Frequency Name",$B$2)</f>
        <v>-0.3</v>
      </c>
      <c r="D268" s="41">
        <f>GETPIVOTDATA("Value",'Pivot_Phillips''s_Curve'!$A$3,"Date",$A268,"Series Name",D$3,"Unit Name",D$4,"Frequency Name",$B$2)</f>
        <v>0.31629594001720029</v>
      </c>
    </row>
    <row r="269" spans="1:4" x14ac:dyDescent="0.2">
      <c r="A269" s="11">
        <v>42370</v>
      </c>
      <c r="B269" s="41">
        <f>+IF(GETPIVOTDATA("Value",'Pivot_Phillips''s_Curve'!$A$3,"Date",$A269,"Series Name",B$3,"Unit Name",B$4,"Frequency Name",$B$2)=0,"",GETPIVOTDATA("Value",'Pivot_Phillips''s_Curve'!$A$3,"Date",$A269,"Series Name",B$3,"Unit Name",B$4,"Frequency Name",$B$2))</f>
        <v>1.63</v>
      </c>
      <c r="C269" s="41">
        <f>GETPIVOTDATA("Value",'Pivot_Phillips''s_Curve'!$A$3,"Date",$A269,"Series Name",C$3,"Unit Name",C$4,"Frequency Name",$B$2)</f>
        <v>0.2</v>
      </c>
      <c r="D269" s="41">
        <f>GETPIVOTDATA("Value",'Pivot_Phillips''s_Curve'!$A$3,"Date",$A269,"Series Name",D$3,"Unit Name",D$4,"Frequency Name",$B$2)</f>
        <v>0.23626570577234052</v>
      </c>
    </row>
    <row r="270" spans="1:4" x14ac:dyDescent="0.2">
      <c r="A270" s="11">
        <v>42461</v>
      </c>
      <c r="B270" s="41">
        <f>+IF(GETPIVOTDATA("Value",'Pivot_Phillips''s_Curve'!$A$3,"Date",$A270,"Series Name",B$3,"Unit Name",B$4,"Frequency Name",$B$2)=0,"",GETPIVOTDATA("Value",'Pivot_Phillips''s_Curve'!$A$3,"Date",$A270,"Series Name",B$3,"Unit Name",B$4,"Frequency Name",$B$2))</f>
        <v>1.64</v>
      </c>
      <c r="C270" s="41">
        <f>GETPIVOTDATA("Value",'Pivot_Phillips''s_Curve'!$A$3,"Date",$A270,"Series Name",C$3,"Unit Name",C$4,"Frequency Name",$B$2)</f>
        <v>2.6</v>
      </c>
      <c r="D270" s="41">
        <f>GETPIVOTDATA("Value",'Pivot_Phillips''s_Curve'!$A$3,"Date",$A270,"Series Name",D$3,"Unit Name",D$4,"Frequency Name",$B$2)</f>
        <v>0.25568365640892043</v>
      </c>
    </row>
    <row r="271" spans="1:4" x14ac:dyDescent="0.2">
      <c r="A271" s="11">
        <v>42552</v>
      </c>
      <c r="B271" s="41">
        <f>+IF(GETPIVOTDATA("Value",'Pivot_Phillips''s_Curve'!$A$3,"Date",$A271,"Series Name",B$3,"Unit Name",B$4,"Frequency Name",$B$2)=0,"",GETPIVOTDATA("Value",'Pivot_Phillips''s_Curve'!$A$3,"Date",$A271,"Series Name",B$3,"Unit Name",B$4,"Frequency Name",$B$2))</f>
        <v>1.62</v>
      </c>
      <c r="C271" s="41">
        <f>GETPIVOTDATA("Value",'Pivot_Phillips''s_Curve'!$A$3,"Date",$A271,"Series Name",C$3,"Unit Name",C$4,"Frequency Name",$B$2)</f>
        <v>1.4</v>
      </c>
      <c r="D271" s="41">
        <f>GETPIVOTDATA("Value",'Pivot_Phillips''s_Curve'!$A$3,"Date",$A271,"Series Name",D$3,"Unit Name",D$4,"Frequency Name",$B$2)</f>
        <v>0.27444248496269008</v>
      </c>
    </row>
    <row r="272" spans="1:4" x14ac:dyDescent="0.2">
      <c r="A272" s="11">
        <v>42644</v>
      </c>
      <c r="B272" s="41">
        <f>+IF(GETPIVOTDATA("Value",'Pivot_Phillips''s_Curve'!$A$3,"Date",$A272,"Series Name",B$3,"Unit Name",B$4,"Frequency Name",$B$2)=0,"",GETPIVOTDATA("Value",'Pivot_Phillips''s_Curve'!$A$3,"Date",$A272,"Series Name",B$3,"Unit Name",B$4,"Frequency Name",$B$2))</f>
        <v>1.95</v>
      </c>
      <c r="C272" s="41">
        <f>GETPIVOTDATA("Value",'Pivot_Phillips''s_Curve'!$A$3,"Date",$A272,"Series Name",C$3,"Unit Name",C$4,"Frequency Name",$B$2)</f>
        <v>1.8</v>
      </c>
      <c r="D272" s="41">
        <f>GETPIVOTDATA("Value",'Pivot_Phillips''s_Curve'!$A$3,"Date",$A272,"Series Name",D$3,"Unit Name",D$4,"Frequency Name",$B$2)</f>
        <v>0.19244462744435964</v>
      </c>
    </row>
    <row r="273" spans="1:4" x14ac:dyDescent="0.2">
      <c r="A273" s="11">
        <v>42736</v>
      </c>
      <c r="B273" s="41">
        <f>+IF(GETPIVOTDATA("Value",'Pivot_Phillips''s_Curve'!$A$3,"Date",$A273,"Series Name",B$3,"Unit Name",B$4,"Frequency Name",$B$2)=0,"",GETPIVOTDATA("Value",'Pivot_Phillips''s_Curve'!$A$3,"Date",$A273,"Series Name",B$3,"Unit Name",B$4,"Frequency Name",$B$2))</f>
        <v>2.15</v>
      </c>
      <c r="C273" s="41">
        <f>GETPIVOTDATA("Value",'Pivot_Phillips''s_Curve'!$A$3,"Date",$A273,"Series Name",C$3,"Unit Name",C$4,"Frequency Name",$B$2)</f>
        <v>2.4</v>
      </c>
      <c r="D273" s="41">
        <f>GETPIVOTDATA("Value",'Pivot_Phillips''s_Curve'!$A$3,"Date",$A273,"Series Name",D$3,"Unit Name",D$4,"Frequency Name",$B$2)</f>
        <v>9.6035779182095382E-3</v>
      </c>
    </row>
    <row r="274" spans="1:4" x14ac:dyDescent="0.2">
      <c r="A274" s="11">
        <v>42826</v>
      </c>
      <c r="B274" s="41">
        <f>+IF(GETPIVOTDATA("Value",'Pivot_Phillips''s_Curve'!$A$3,"Date",$A274,"Series Name",B$3,"Unit Name",B$4,"Frequency Name",$B$2)=0,"",GETPIVOTDATA("Value",'Pivot_Phillips''s_Curve'!$A$3,"Date",$A274,"Series Name",B$3,"Unit Name",B$4,"Frequency Name",$B$2))</f>
        <v>1.93</v>
      </c>
      <c r="C274" s="41">
        <f>GETPIVOTDATA("Value",'Pivot_Phillips''s_Curve'!$A$3,"Date",$A274,"Series Name",C$3,"Unit Name",C$4,"Frequency Name",$B$2)</f>
        <v>0.8</v>
      </c>
      <c r="D274" s="41">
        <f>GETPIVOTDATA("Value",'Pivot_Phillips''s_Curve'!$A$3,"Date",$A274,"Series Name",D$3,"Unit Name",D$4,"Frequency Name",$B$2)</f>
        <v>-0.17415498379362937</v>
      </c>
    </row>
    <row r="275" spans="1:4" x14ac:dyDescent="0.2">
      <c r="A275" s="11">
        <v>42917</v>
      </c>
      <c r="B275" s="41">
        <f>+IF(GETPIVOTDATA("Value",'Pivot_Phillips''s_Curve'!$A$3,"Date",$A275,"Series Name",B$3,"Unit Name",B$4,"Frequency Name",$B$2)=0,"",GETPIVOTDATA("Value",'Pivot_Phillips''s_Curve'!$A$3,"Date",$A275,"Series Name",B$3,"Unit Name",B$4,"Frequency Name",$B$2))</f>
        <v>1.94</v>
      </c>
      <c r="C275" s="41">
        <f>GETPIVOTDATA("Value",'Pivot_Phillips''s_Curve'!$A$3,"Date",$A275,"Series Name",C$3,"Unit Name",C$4,"Frequency Name",$B$2)</f>
        <v>1.4</v>
      </c>
      <c r="D275" s="41">
        <f>GETPIVOTDATA("Value",'Pivot_Phillips''s_Curve'!$A$3,"Date",$A275,"Series Name",D$3,"Unit Name",D$4,"Frequency Name",$B$2)</f>
        <v>-0.25889227046307983</v>
      </c>
    </row>
    <row r="276" spans="1:4" x14ac:dyDescent="0.2">
      <c r="A276" s="11">
        <v>43009</v>
      </c>
      <c r="B276" s="41">
        <f>+IF(GETPIVOTDATA("Value",'Pivot_Phillips''s_Curve'!$A$3,"Date",$A276,"Series Name",B$3,"Unit Name",B$4,"Frequency Name",$B$2)=0,"",GETPIVOTDATA("Value",'Pivot_Phillips''s_Curve'!$A$3,"Date",$A276,"Series Name",B$3,"Unit Name",B$4,"Frequency Name",$B$2))</f>
        <v>2</v>
      </c>
      <c r="C276" s="41">
        <f>GETPIVOTDATA("Value",'Pivot_Phillips''s_Curve'!$A$3,"Date",$A276,"Series Name",C$3,"Unit Name",C$4,"Frequency Name",$B$2)</f>
        <v>2.4</v>
      </c>
      <c r="D276" s="41">
        <f>GETPIVOTDATA("Value",'Pivot_Phillips''s_Curve'!$A$3,"Date",$A276,"Series Name",D$3,"Unit Name",D$4,"Frequency Name",$B$2)</f>
        <v>-0.34465568658273948</v>
      </c>
    </row>
    <row r="277" spans="1:4" x14ac:dyDescent="0.2">
      <c r="A277" s="11">
        <v>43101</v>
      </c>
      <c r="B277" s="41">
        <f>+IF(GETPIVOTDATA("Value",'Pivot_Phillips''s_Curve'!$A$3,"Date",$A277,"Series Name",B$3,"Unit Name",B$4,"Frequency Name",$B$2)=0,"",GETPIVOTDATA("Value",'Pivot_Phillips''s_Curve'!$A$3,"Date",$A277,"Series Name",B$3,"Unit Name",B$4,"Frequency Name",$B$2))</f>
        <v>2.1800000000000002</v>
      </c>
      <c r="C277" s="41">
        <f>GETPIVOTDATA("Value",'Pivot_Phillips''s_Curve'!$A$3,"Date",$A277,"Series Name",C$3,"Unit Name",C$4,"Frequency Name",$B$2)</f>
        <v>2.8</v>
      </c>
      <c r="D277" s="41">
        <f>GETPIVOTDATA("Value",'Pivot_Phillips''s_Curve'!$A$3,"Date",$A277,"Series Name",D$3,"Unit Name",D$4,"Frequency Name",$B$2)</f>
        <v>-0.53147835875611005</v>
      </c>
    </row>
    <row r="278" spans="1:4" x14ac:dyDescent="0.2">
      <c r="A278" s="11">
        <v>43191</v>
      </c>
      <c r="B278" s="41">
        <f>+IF(GETPIVOTDATA("Value",'Pivot_Phillips''s_Curve'!$A$3,"Date",$A278,"Series Name",B$3,"Unit Name",B$4,"Frequency Name",$B$2)=0,"",GETPIVOTDATA("Value",'Pivot_Phillips''s_Curve'!$A$3,"Date",$A278,"Series Name",B$3,"Unit Name",B$4,"Frequency Name",$B$2))</f>
        <v>2.19</v>
      </c>
      <c r="C278" s="41">
        <f>GETPIVOTDATA("Value",'Pivot_Phillips''s_Curve'!$A$3,"Date",$A278,"Series Name",C$3,"Unit Name",C$4,"Frequency Name",$B$2)</f>
        <v>2.1</v>
      </c>
      <c r="D278" s="41">
        <f>GETPIVOTDATA("Value",'Pivot_Phillips''s_Curve'!$A$3,"Date",$A278,"Series Name",D$3,"Unit Name",D$4,"Frequency Name",$B$2)</f>
        <v>-0.61937890343318047</v>
      </c>
    </row>
    <row r="279" spans="1:4" x14ac:dyDescent="0.2">
      <c r="A279" s="11">
        <v>43282</v>
      </c>
      <c r="B279" s="41">
        <f>+IF(GETPIVOTDATA("Value",'Pivot_Phillips''s_Curve'!$A$3,"Date",$A279,"Series Name",B$3,"Unit Name",B$4,"Frequency Name",$B$2)=0,"",GETPIVOTDATA("Value",'Pivot_Phillips''s_Curve'!$A$3,"Date",$A279,"Series Name",B$3,"Unit Name",B$4,"Frequency Name",$B$2))</f>
        <v>2.21</v>
      </c>
      <c r="C279" s="41">
        <f>GETPIVOTDATA("Value",'Pivot_Phillips''s_Curve'!$A$3,"Date",$A279,"Series Name",C$3,"Unit Name",C$4,"Frequency Name",$B$2)</f>
        <v>1.3</v>
      </c>
      <c r="D279" s="41">
        <f>GETPIVOTDATA("Value",'Pivot_Phillips''s_Curve'!$A$3,"Date",$A279,"Series Name",D$3,"Unit Name",D$4,"Frequency Name",$B$2)</f>
        <v>-0.70836143357855974</v>
      </c>
    </row>
    <row r="280" spans="1:4" x14ac:dyDescent="0.2">
      <c r="A280" s="11">
        <v>43374</v>
      </c>
      <c r="B280" s="41">
        <f>+IF(GETPIVOTDATA("Value",'Pivot_Phillips''s_Curve'!$A$3,"Date",$A280,"Series Name",B$3,"Unit Name",B$4,"Frequency Name",$B$2)=0,"",GETPIVOTDATA("Value",'Pivot_Phillips''s_Curve'!$A$3,"Date",$A280,"Series Name",B$3,"Unit Name",B$4,"Frequency Name",$B$2))</f>
        <v>2.15</v>
      </c>
      <c r="C280" s="41">
        <f>GETPIVOTDATA("Value",'Pivot_Phillips''s_Curve'!$A$3,"Date",$A280,"Series Name",C$3,"Unit Name",C$4,"Frequency Name",$B$2)</f>
        <v>1.5</v>
      </c>
      <c r="D280" s="41">
        <f>GETPIVOTDATA("Value",'Pivot_Phillips''s_Curve'!$A$3,"Date",$A280,"Series Name",D$3,"Unit Name",D$4,"Frequency Name",$B$2)</f>
        <v>-0.69841580136912995</v>
      </c>
    </row>
    <row r="281" spans="1:4" x14ac:dyDescent="0.2">
      <c r="A281" s="11">
        <v>43466</v>
      </c>
      <c r="B281" s="41">
        <f>+IF(GETPIVOTDATA("Value",'Pivot_Phillips''s_Curve'!$A$3,"Date",$A281,"Series Name",B$3,"Unit Name",B$4,"Frequency Name",$B$2)=0,"",GETPIVOTDATA("Value",'Pivot_Phillips''s_Curve'!$A$3,"Date",$A281,"Series Name",B$3,"Unit Name",B$4,"Frequency Name",$B$2))</f>
        <v>1.99</v>
      </c>
      <c r="C281" s="41">
        <f>GETPIVOTDATA("Value",'Pivot_Phillips''s_Curve'!$A$3,"Date",$A281,"Series Name",C$3,"Unit Name",C$4,"Frequency Name",$B$2)</f>
        <v>0.8</v>
      </c>
      <c r="D281" s="41">
        <f>GETPIVOTDATA("Value",'Pivot_Phillips''s_Curve'!$A$3,"Date",$A281,"Series Name",D$3,"Unit Name",D$4,"Frequency Name",$B$2)</f>
        <v>-0.58951806962440001</v>
      </c>
    </row>
    <row r="282" spans="1:4" x14ac:dyDescent="0.2">
      <c r="A282" s="11">
        <v>43556</v>
      </c>
      <c r="B282" s="41">
        <f>+IF(GETPIVOTDATA("Value",'Pivot_Phillips''s_Curve'!$A$3,"Date",$A282,"Series Name",B$3,"Unit Name",B$4,"Frequency Name",$B$2)=0,"",GETPIVOTDATA("Value",'Pivot_Phillips''s_Curve'!$A$3,"Date",$A282,"Series Name",B$3,"Unit Name",B$4,"Frequency Name",$B$2))</f>
        <v>1.94</v>
      </c>
      <c r="C282" s="41">
        <f>GETPIVOTDATA("Value",'Pivot_Phillips''s_Curve'!$A$3,"Date",$A282,"Series Name",C$3,"Unit Name",C$4,"Frequency Name",$B$2)</f>
        <v>2.2999999999999998</v>
      </c>
      <c r="D282" s="41">
        <f>GETPIVOTDATA("Value",'Pivot_Phillips''s_Curve'!$A$3,"Date",$A282,"Series Name",D$3,"Unit Name",D$4,"Frequency Name",$B$2)</f>
        <v>-0.88163120046238985</v>
      </c>
    </row>
    <row r="283" spans="1:4" x14ac:dyDescent="0.2">
      <c r="A283" s="11">
        <v>43647</v>
      </c>
      <c r="B283" s="41">
        <f>+IF(GETPIVOTDATA("Value",'Pivot_Phillips''s_Curve'!$A$3,"Date",$A283,"Series Name",B$3,"Unit Name",B$4,"Frequency Name",$B$2)=0,"",GETPIVOTDATA("Value",'Pivot_Phillips''s_Curve'!$A$3,"Date",$A283,"Series Name",B$3,"Unit Name",B$4,"Frequency Name",$B$2))</f>
        <v>1.83</v>
      </c>
      <c r="C283" s="41">
        <f>GETPIVOTDATA("Value",'Pivot_Phillips''s_Curve'!$A$3,"Date",$A283,"Series Name",C$3,"Unit Name",C$4,"Frequency Name",$B$2)</f>
        <v>1</v>
      </c>
      <c r="D283" s="41">
        <f>GETPIVOTDATA("Value",'Pivot_Phillips''s_Curve'!$A$3,"Date",$A283,"Series Name",D$3,"Unit Name",D$4,"Frequency Name",$B$2)</f>
        <v>-0.87470594573224991</v>
      </c>
    </row>
    <row r="284" spans="1:4" x14ac:dyDescent="0.2">
      <c r="A284" s="11">
        <v>43739</v>
      </c>
      <c r="B284" s="41">
        <f>+IF(GETPIVOTDATA("Value",'Pivot_Phillips''s_Curve'!$A$3,"Date",$A284,"Series Name",B$3,"Unit Name",B$4,"Frequency Name",$B$2)=0,"",GETPIVOTDATA("Value",'Pivot_Phillips''s_Curve'!$A$3,"Date",$A284,"Series Name",B$3,"Unit Name",B$4,"Frequency Name",$B$2))</f>
        <v>1.76</v>
      </c>
      <c r="C284" s="41">
        <f>GETPIVOTDATA("Value",'Pivot_Phillips''s_Curve'!$A$3,"Date",$A284,"Series Name",C$3,"Unit Name",C$4,"Frequency Name",$B$2)</f>
        <v>1.6</v>
      </c>
      <c r="D284" s="41">
        <f>GETPIVOTDATA("Value",'Pivot_Phillips''s_Curve'!$A$3,"Date",$A284,"Series Name",D$3,"Unit Name",D$4,"Frequency Name",$B$2)</f>
        <v>-0.86868192017880963</v>
      </c>
    </row>
    <row r="285" spans="1:4" x14ac:dyDescent="0.2">
      <c r="A285" s="11">
        <v>43831</v>
      </c>
      <c r="B285" s="41">
        <f>+IF(GETPIVOTDATA("Value",'Pivot_Phillips''s_Curve'!$A$3,"Date",$A285,"Series Name",B$3,"Unit Name",B$4,"Frequency Name",$B$2)=0,"",GETPIVOTDATA("Value",'Pivot_Phillips''s_Curve'!$A$3,"Date",$A285,"Series Name",B$3,"Unit Name",B$4,"Frequency Name",$B$2))</f>
        <v>1.57</v>
      </c>
      <c r="C285" s="41">
        <f>GETPIVOTDATA("Value",'Pivot_Phillips''s_Curve'!$A$3,"Date",$A285,"Series Name",C$3,"Unit Name",C$4,"Frequency Name",$B$2)</f>
        <v>1.4</v>
      </c>
      <c r="D285" s="41">
        <f>GETPIVOTDATA("Value",'Pivot_Phillips''s_Curve'!$A$3,"Date",$A285,"Series Name",D$3,"Unit Name",D$4,"Frequency Name",$B$2)</f>
        <v>-0.66348883511343004</v>
      </c>
    </row>
    <row r="286" spans="1:4" x14ac:dyDescent="0.2">
      <c r="A286" s="11">
        <v>43922</v>
      </c>
      <c r="B286" s="41">
        <f>+IF(GETPIVOTDATA("Value",'Pivot_Phillips''s_Curve'!$A$3,"Date",$A286,"Series Name",B$3,"Unit Name",B$4,"Frequency Name",$B$2)=0,"",GETPIVOTDATA("Value",'Pivot_Phillips''s_Curve'!$A$3,"Date",$A286,"Series Name",B$3,"Unit Name",B$4,"Frequency Name",$B$2))</f>
        <v>1.48</v>
      </c>
      <c r="C286" s="41">
        <f>GETPIVOTDATA("Value",'Pivot_Phillips''s_Curve'!$A$3,"Date",$A286,"Series Name",C$3,"Unit Name",C$4,"Frequency Name",$B$2)</f>
        <v>-1.6</v>
      </c>
      <c r="D286" s="41">
        <f>GETPIVOTDATA("Value",'Pivot_Phillips''s_Curve'!$A$3,"Date",$A286,"Series Name",D$3,"Unit Name",D$4,"Frequency Name",$B$2)</f>
        <v>8.5409521323389797</v>
      </c>
    </row>
    <row r="287" spans="1:4" x14ac:dyDescent="0.2">
      <c r="A287" s="11">
        <v>44013</v>
      </c>
      <c r="B287" s="41">
        <f>+IF(GETPIVOTDATA("Value",'Pivot_Phillips''s_Curve'!$A$3,"Date",$A287,"Series Name",B$3,"Unit Name",B$4,"Frequency Name",$B$2)=0,"",GETPIVOTDATA("Value",'Pivot_Phillips''s_Curve'!$A$3,"Date",$A287,"Series Name",B$3,"Unit Name",B$4,"Frequency Name",$B$2))</f>
        <v>1.72</v>
      </c>
      <c r="C287" s="41">
        <f>GETPIVOTDATA("Value",'Pivot_Phillips''s_Curve'!$A$3,"Date",$A287,"Series Name",C$3,"Unit Name",C$4,"Frequency Name",$B$2)</f>
        <v>3.2</v>
      </c>
      <c r="D287" s="41">
        <f>GETPIVOTDATA("Value",'Pivot_Phillips''s_Curve'!$A$3,"Date",$A287,"Series Name",D$3,"Unit Name",D$4,"Frequency Name",$B$2)</f>
        <v>4.3447268615262509</v>
      </c>
    </row>
    <row r="288" spans="1:4" x14ac:dyDescent="0.2">
      <c r="A288" s="11">
        <v>44105</v>
      </c>
      <c r="B288" s="41">
        <f>+IF(GETPIVOTDATA("Value",'Pivot_Phillips''s_Curve'!$A$3,"Date",$A288,"Series Name",B$3,"Unit Name",B$4,"Frequency Name",$B$2)=0,"",GETPIVOTDATA("Value",'Pivot_Phillips''s_Curve'!$A$3,"Date",$A288,"Series Name",B$3,"Unit Name",B$4,"Frequency Name",$B$2))</f>
        <v>1.87</v>
      </c>
      <c r="C288" s="41">
        <f>GETPIVOTDATA("Value",'Pivot_Phillips''s_Curve'!$A$3,"Date",$A288,"Series Name",C$3,"Unit Name",C$4,"Frequency Name",$B$2)</f>
        <v>2.1</v>
      </c>
      <c r="D288" s="41">
        <f>GETPIVOTDATA("Value",'Pivot_Phillips''s_Curve'!$A$3,"Date",$A288,"Series Name",D$3,"Unit Name",D$4,"Frequency Name",$B$2)</f>
        <v>2.3479267308127998</v>
      </c>
    </row>
    <row r="289" spans="1:4" x14ac:dyDescent="0.2">
      <c r="A289" s="11">
        <v>44197</v>
      </c>
      <c r="B289" s="41">
        <f>+IF(GETPIVOTDATA("Value",'Pivot_Phillips''s_Curve'!$A$3,"Date",$A289,"Series Name",B$3,"Unit Name",B$4,"Frequency Name",$B$2)=0,"",GETPIVOTDATA("Value",'Pivot_Phillips''s_Curve'!$A$3,"Date",$A289,"Series Name",B$3,"Unit Name",B$4,"Frequency Name",$B$2))</f>
        <v>2.0499999999999998</v>
      </c>
      <c r="C289" s="41">
        <f>GETPIVOTDATA("Value",'Pivot_Phillips''s_Curve'!$A$3,"Date",$A289,"Series Name",C$3,"Unit Name",C$4,"Frequency Name",$B$2)</f>
        <v>4.5999999999999996</v>
      </c>
      <c r="D289" s="41">
        <f>GETPIVOTDATA("Value",'Pivot_Phillips''s_Curve'!$A$3,"Date",$A289,"Series Name",D$3,"Unit Name",D$4,"Frequency Name",$B$2)</f>
        <v>1.7471470101301305</v>
      </c>
    </row>
    <row r="290" spans="1:4" x14ac:dyDescent="0.2">
      <c r="A290" s="11">
        <v>44287</v>
      </c>
      <c r="B290" s="41">
        <f>+IF(GETPIVOTDATA("Value",'Pivot_Phillips''s_Curve'!$A$3,"Date",$A290,"Series Name",B$3,"Unit Name",B$4,"Frequency Name",$B$2)=0,"",GETPIVOTDATA("Value",'Pivot_Phillips''s_Curve'!$A$3,"Date",$A290,"Series Name",B$3,"Unit Name",B$4,"Frequency Name",$B$2))</f>
        <v>2.2200000000000002</v>
      </c>
      <c r="C290" s="41">
        <f>GETPIVOTDATA("Value",'Pivot_Phillips''s_Curve'!$A$3,"Date",$A290,"Series Name",C$3,"Unit Name",C$4,"Frequency Name",$B$2)</f>
        <v>6.2</v>
      </c>
      <c r="D290" s="41">
        <f>GETPIVOTDATA("Value",'Pivot_Phillips''s_Curve'!$A$3,"Date",$A290,"Series Name",D$3,"Unit Name",D$4,"Frequency Name",$B$2)</f>
        <v>1.4502102337037206</v>
      </c>
    </row>
    <row r="291" spans="1:4" x14ac:dyDescent="0.2">
      <c r="A291" s="11">
        <v>44378</v>
      </c>
      <c r="B291" s="41">
        <f>+IF(GETPIVOTDATA("Value",'Pivot_Phillips''s_Curve'!$A$3,"Date",$A291,"Series Name",B$3,"Unit Name",B$4,"Frequency Name",$B$2)=0,"",GETPIVOTDATA("Value",'Pivot_Phillips''s_Curve'!$A$3,"Date",$A291,"Series Name",B$3,"Unit Name",B$4,"Frequency Name",$B$2))</f>
        <v>2.19</v>
      </c>
      <c r="C291" s="41">
        <f>GETPIVOTDATA("Value",'Pivot_Phillips''s_Curve'!$A$3,"Date",$A291,"Series Name",C$3,"Unit Name",C$4,"Frequency Name",$B$2)</f>
        <v>5.6</v>
      </c>
      <c r="D291" s="41">
        <f>GETPIVOTDATA("Value",'Pivot_Phillips''s_Curve'!$A$3,"Date",$A291,"Series Name",D$3,"Unit Name",D$4,"Frequency Name",$B$2)</f>
        <v>0.6529895829426593</v>
      </c>
    </row>
    <row r="292" spans="1:4" x14ac:dyDescent="0.2">
      <c r="A292" s="11">
        <v>44470</v>
      </c>
      <c r="B292" s="41">
        <f>+IF(GETPIVOTDATA("Value",'Pivot_Phillips''s_Curve'!$A$3,"Date",$A292,"Series Name",B$3,"Unit Name",B$4,"Frequency Name",$B$2)=0,"",GETPIVOTDATA("Value",'Pivot_Phillips''s_Curve'!$A$3,"Date",$A292,"Series Name",B$3,"Unit Name",B$4,"Frequency Name",$B$2))</f>
        <v>2.2400000000000002</v>
      </c>
      <c r="C292" s="41">
        <f>GETPIVOTDATA("Value",'Pivot_Phillips''s_Curve'!$A$3,"Date",$A292,"Series Name",C$3,"Unit Name",C$4,"Frequency Name",$B$2)</f>
        <v>6.8</v>
      </c>
      <c r="D292" s="41">
        <f>GETPIVOTDATA("Value",'Pivot_Phillips''s_Curve'!$A$3,"Date",$A292,"Series Name",D$3,"Unit Name",D$4,"Frequency Name",$B$2)</f>
        <v>-0.24441769129895974</v>
      </c>
    </row>
    <row r="293" spans="1:4" x14ac:dyDescent="0.2">
      <c r="A293" s="11">
        <v>44562</v>
      </c>
      <c r="B293" s="41">
        <f>+IF(GETPIVOTDATA("Value",'Pivot_Phillips''s_Curve'!$A$3,"Date",$A293,"Series Name",B$3,"Unit Name",B$4,"Frequency Name",$B$2)=0,"",GETPIVOTDATA("Value",'Pivot_Phillips''s_Curve'!$A$3,"Date",$A293,"Series Name",B$3,"Unit Name",B$4,"Frequency Name",$B$2))</f>
        <v>2.15</v>
      </c>
      <c r="C293" s="41">
        <f>GETPIVOTDATA("Value",'Pivot_Phillips''s_Curve'!$A$3,"Date",$A293,"Series Name",C$3,"Unit Name",C$4,"Frequency Name",$B$2)</f>
        <v>7.7</v>
      </c>
      <c r="D293" s="41">
        <f>GETPIVOTDATA("Value",'Pivot_Phillips''s_Curve'!$A$3,"Date",$A293,"Series Name",D$3,"Unit Name",D$4,"Frequency Name",$B$2)</f>
        <v>-0.54191677922373982</v>
      </c>
    </row>
    <row r="294" spans="1:4" x14ac:dyDescent="0.2">
      <c r="A294" s="11">
        <v>44652</v>
      </c>
      <c r="B294" s="41">
        <f>+IF(GETPIVOTDATA("Value",'Pivot_Phillips''s_Curve'!$A$3,"Date",$A294,"Series Name",B$3,"Unit Name",B$4,"Frequency Name",$B$2)=0,"",GETPIVOTDATA("Value",'Pivot_Phillips''s_Curve'!$A$3,"Date",$A294,"Series Name",B$3,"Unit Name",B$4,"Frequency Name",$B$2))</f>
        <v>2.38</v>
      </c>
      <c r="C294" s="41">
        <f>GETPIVOTDATA("Value",'Pivot_Phillips''s_Curve'!$A$3,"Date",$A294,"Series Name",C$3,"Unit Name",C$4,"Frequency Name",$B$2)</f>
        <v>7.5</v>
      </c>
      <c r="D294" s="41">
        <f>GETPIVOTDATA("Value",'Pivot_Phillips''s_Curve'!$A$3,"Date",$A294,"Series Name",D$3,"Unit Name",D$4,"Frequency Name",$B$2)</f>
        <v>-0.84046672936976963</v>
      </c>
    </row>
    <row r="295" spans="1:4" x14ac:dyDescent="0.2">
      <c r="A295" s="11">
        <v>44743</v>
      </c>
      <c r="B295" s="41">
        <f>+IF(GETPIVOTDATA("Value",'Pivot_Phillips''s_Curve'!$A$3,"Date",$A295,"Series Name",B$3,"Unit Name",B$4,"Frequency Name",$B$2)=0,"",GETPIVOTDATA("Value",'Pivot_Phillips''s_Curve'!$A$3,"Date",$A295,"Series Name",B$3,"Unit Name",B$4,"Frequency Name",$B$2))</f>
        <v>2.27</v>
      </c>
      <c r="C295" s="41">
        <f>GETPIVOTDATA("Value",'Pivot_Phillips''s_Curve'!$A$3,"Date",$A295,"Series Name",C$3,"Unit Name",C$4,"Frequency Name",$B$2)</f>
        <v>4.7</v>
      </c>
      <c r="D295" s="41">
        <f>GETPIVOTDATA("Value",'Pivot_Phillips''s_Curve'!$A$3,"Date",$A295,"Series Name",D$3,"Unit Name",D$4,"Frequency Name",$B$2)</f>
        <v>-0.93893174904359977</v>
      </c>
    </row>
    <row r="296" spans="1:4" x14ac:dyDescent="0.2">
      <c r="A296" s="11">
        <v>44835</v>
      </c>
      <c r="B296" s="41">
        <f>+IF(GETPIVOTDATA("Value",'Pivot_Phillips''s_Curve'!$A$3,"Date",$A296,"Series Name",B$3,"Unit Name",B$4,"Frequency Name",$B$2)=0,"",GETPIVOTDATA("Value",'Pivot_Phillips''s_Curve'!$A$3,"Date",$A296,"Series Name",B$3,"Unit Name",B$4,"Frequency Name",$B$2))</f>
        <v>2.27</v>
      </c>
      <c r="C296" s="41">
        <f>GETPIVOTDATA("Value",'Pivot_Phillips''s_Curve'!$A$3,"Date",$A296,"Series Name",C$3,"Unit Name",C$4,"Frequency Name",$B$2)</f>
        <v>4.0999999999999996</v>
      </c>
      <c r="D296" s="41">
        <f>GETPIVOTDATA("Value",'Pivot_Phillips''s_Curve'!$A$3,"Date",$A296,"Series Name",D$3,"Unit Name",D$4,"Frequency Name",$B$2)</f>
        <v>-0.8372323670789199</v>
      </c>
    </row>
    <row r="297" spans="1:4" x14ac:dyDescent="0.2">
      <c r="A297" s="11">
        <v>44927</v>
      </c>
      <c r="B297" s="41">
        <f>+IF(GETPIVOTDATA("Value",'Pivot_Phillips''s_Curve'!$A$3,"Date",$A297,"Series Name",B$3,"Unit Name",B$4,"Frequency Name",$B$2)=0,"",GETPIVOTDATA("Value",'Pivot_Phillips''s_Curve'!$A$3,"Date",$A297,"Series Name",B$3,"Unit Name",B$4,"Frequency Name",$B$2))</f>
        <v>2.23</v>
      </c>
      <c r="C297" s="41">
        <f>GETPIVOTDATA("Value",'Pivot_Phillips''s_Curve'!$A$3,"Date",$A297,"Series Name",C$3,"Unit Name",C$4,"Frequency Name",$B$2)</f>
        <v>3.9</v>
      </c>
      <c r="D297" s="41">
        <f>GETPIVOTDATA("Value",'Pivot_Phillips''s_Curve'!$A$3,"Date",$A297,"Series Name",D$3,"Unit Name",D$4,"Frequency Name",$B$2)</f>
        <v>-0.93529644125221978</v>
      </c>
    </row>
    <row r="298" spans="1:4" x14ac:dyDescent="0.2">
      <c r="A298" s="11">
        <v>45017</v>
      </c>
      <c r="B298" s="41">
        <f>+IF(GETPIVOTDATA("Value",'Pivot_Phillips''s_Curve'!$A$3,"Date",$A298,"Series Name",B$3,"Unit Name",B$4,"Frequency Name",$B$2)=0,"",GETPIVOTDATA("Value",'Pivot_Phillips''s_Curve'!$A$3,"Date",$A298,"Series Name",B$3,"Unit Name",B$4,"Frequency Name",$B$2))</f>
        <v>2.25</v>
      </c>
      <c r="C298" s="41">
        <f>GETPIVOTDATA("Value",'Pivot_Phillips''s_Curve'!$A$3,"Date",$A298,"Series Name",C$3,"Unit Name",C$4,"Frequency Name",$B$2)</f>
        <v>3</v>
      </c>
      <c r="D298" s="41">
        <f>GETPIVOTDATA("Value",'Pivot_Phillips''s_Curve'!$A$3,"Date",$A298,"Series Name",D$3,"Unit Name",D$4,"Frequency Name",$B$2)</f>
        <v>-0.93350999614072983</v>
      </c>
    </row>
    <row r="299" spans="1:4" x14ac:dyDescent="0.2">
      <c r="A299" s="11">
        <v>45108</v>
      </c>
      <c r="B299" s="41">
        <f>+IF(GETPIVOTDATA("Value",'Pivot_Phillips''s_Curve'!$A$3,"Date",$A299,"Series Name",B$3,"Unit Name",B$4,"Frequency Name",$B$2)=0,"",GETPIVOTDATA("Value",'Pivot_Phillips''s_Curve'!$A$3,"Date",$A299,"Series Name",B$3,"Unit Name",B$4,"Frequency Name",$B$2))</f>
        <v>2.42</v>
      </c>
      <c r="C299" s="41">
        <f>GETPIVOTDATA("Value",'Pivot_Phillips''s_Curve'!$A$3,"Date",$A299,"Series Name",C$3,"Unit Name",C$4,"Frequency Name",$B$2)</f>
        <v>2.7</v>
      </c>
      <c r="D299" s="41">
        <f>GETPIVOTDATA("Value",'Pivot_Phillips''s_Curve'!$A$3,"Date",$A299,"Series Name",D$3,"Unit Name",D$4,"Frequency Name",$B$2)</f>
        <v>-0.83136788087961966</v>
      </c>
    </row>
    <row r="300" spans="1:4" x14ac:dyDescent="0.2">
      <c r="A300" s="11">
        <v>45200</v>
      </c>
      <c r="B300" s="41">
        <f>+IF(GETPIVOTDATA("Value",'Pivot_Phillips''s_Curve'!$A$3,"Date",$A300,"Series Name",B$3,"Unit Name",B$4,"Frequency Name",$B$2)=0,"",GETPIVOTDATA("Value",'Pivot_Phillips''s_Curve'!$A$3,"Date",$A300,"Series Name",B$3,"Unit Name",B$4,"Frequency Name",$B$2))</f>
        <v>2.36</v>
      </c>
      <c r="C300" s="41">
        <f>GETPIVOTDATA("Value",'Pivot_Phillips''s_Curve'!$A$3,"Date",$A300,"Series Name",C$3,"Unit Name",C$4,"Frequency Name",$B$2)</f>
        <v>1.8</v>
      </c>
      <c r="D300" s="41">
        <f>GETPIVOTDATA("Value",'Pivot_Phillips''s_Curve'!$A$3,"Date",$A300,"Series Name",D$3,"Unit Name",D$4,"Frequency Name",$B$2)</f>
        <v>-0.62882424008579019</v>
      </c>
    </row>
    <row r="301" spans="1:4" x14ac:dyDescent="0.2">
      <c r="A301" s="11">
        <v>45292</v>
      </c>
      <c r="B301" s="41">
        <f>+IF(GETPIVOTDATA("Value",'Pivot_Phillips''s_Curve'!$A$3,"Date",$A301,"Series Name",B$3,"Unit Name",B$4,"Frequency Name",$B$2)=0,"",GETPIVOTDATA("Value",'Pivot_Phillips''s_Curve'!$A$3,"Date",$A301,"Series Name",B$3,"Unit Name",B$4,"Frequency Name",$B$2))</f>
        <v>2.27</v>
      </c>
      <c r="C301" s="41">
        <f>GETPIVOTDATA("Value",'Pivot_Phillips''s_Curve'!$A$3,"Date",$A301,"Series Name",C$3,"Unit Name",C$4,"Frequency Name",$B$2)</f>
        <v>3.6</v>
      </c>
      <c r="D301" s="41">
        <f>GETPIVOTDATA("Value",'Pivot_Phillips''s_Curve'!$A$3,"Date",$A301,"Series Name",D$3,"Unit Name",D$4,"Frequency Name",$B$2)</f>
        <v>-0.62567965718568974</v>
      </c>
    </row>
    <row r="302" spans="1:4" x14ac:dyDescent="0.2">
      <c r="A302" s="11">
        <v>45383</v>
      </c>
      <c r="B302" s="41">
        <f>+IF(GETPIVOTDATA("Value",'Pivot_Phillips''s_Curve'!$A$3,"Date",$A302,"Series Name",B$3,"Unit Name",B$4,"Frequency Name",$B$2)=0,"",GETPIVOTDATA("Value",'Pivot_Phillips''s_Curve'!$A$3,"Date",$A302,"Series Name",B$3,"Unit Name",B$4,"Frequency Name",$B$2))</f>
        <v>2.3199999999999998</v>
      </c>
      <c r="C302" s="41">
        <f>GETPIVOTDATA("Value",'Pivot_Phillips''s_Curve'!$A$3,"Date",$A302,"Series Name",C$3,"Unit Name",C$4,"Frequency Name",$B$2)</f>
        <v>2.6</v>
      </c>
      <c r="D302" s="41">
        <f>GETPIVOTDATA("Value",'Pivot_Phillips''s_Curve'!$A$3,"Date",$A302,"Series Name",D$3,"Unit Name",D$4,"Frequency Name",$B$2)</f>
        <v>-0.42215707526542001</v>
      </c>
    </row>
    <row r="303" spans="1:4" x14ac:dyDescent="0.2">
      <c r="A303" s="11">
        <v>45474</v>
      </c>
      <c r="B303" s="41">
        <f>+IF(GETPIVOTDATA("Value",'Pivot_Phillips''s_Curve'!$A$3,"Date",$A303,"Series Name",B$3,"Unit Name",B$4,"Frequency Name",$B$2)=0,"",GETPIVOTDATA("Value",'Pivot_Phillips''s_Curve'!$A$3,"Date",$A303,"Series Name",B$3,"Unit Name",B$4,"Frequency Name",$B$2))</f>
        <v>2.29</v>
      </c>
      <c r="C303" s="41">
        <f>GETPIVOTDATA("Value",'Pivot_Phillips''s_Curve'!$A$3,"Date",$A303,"Series Name",C$3,"Unit Name",C$4,"Frequency Name",$B$2)</f>
        <v>1.7</v>
      </c>
      <c r="D303" s="41">
        <f>GETPIVOTDATA("Value",'Pivot_Phillips''s_Curve'!$A$3,"Date",$A303,"Series Name",D$3,"Unit Name",D$4,"Frequency Name",$B$2)</f>
        <v>-0.21818495622622969</v>
      </c>
    </row>
    <row r="304" spans="1:4" x14ac:dyDescent="0.2">
      <c r="A304" s="11">
        <v>45566</v>
      </c>
      <c r="B304" s="41">
        <f>+IF(GETPIVOTDATA("Value",'Pivot_Phillips''s_Curve'!$A$3,"Date",$A304,"Series Name",B$3,"Unit Name",B$4,"Frequency Name",$B$2)=0,"",GETPIVOTDATA("Value",'Pivot_Phillips''s_Curve'!$A$3,"Date",$A304,"Series Name",B$3,"Unit Name",B$4,"Frequency Name",$B$2))</f>
        <v>2.2799999999999998</v>
      </c>
      <c r="C304" s="41">
        <f>GETPIVOTDATA("Value",'Pivot_Phillips''s_Curve'!$A$3,"Date",$A304,"Series Name",C$3,"Unit Name",C$4,"Frequency Name",$B$2)</f>
        <v>2.5</v>
      </c>
      <c r="D304" s="41">
        <f>GETPIVOTDATA("Value",'Pivot_Phillips''s_Curve'!$A$3,"Date",$A304,"Series Name",D$3,"Unit Name",D$4,"Frequency Name",$B$2)</f>
        <v>-0.31373726610120034</v>
      </c>
    </row>
    <row r="305" spans="1:4" x14ac:dyDescent="0.2">
      <c r="A305" s="11">
        <v>45658</v>
      </c>
      <c r="B305" s="41">
        <f>+IF(GETPIVOTDATA("Value",'Pivot_Phillips''s_Curve'!$A$3,"Date",$A305,"Series Name",B$3,"Unit Name",B$4,"Frequency Name",$B$2)=0,"",GETPIVOTDATA("Value",'Pivot_Phillips''s_Curve'!$A$3,"Date",$A305,"Series Name",B$3,"Unit Name",B$4,"Frequency Name",$B$2))</f>
        <v>2.23</v>
      </c>
      <c r="C305" s="41">
        <f>GETPIVOTDATA("Value",'Pivot_Phillips''s_Curve'!$A$3,"Date",$A305,"Series Name",C$3,"Unit Name",C$4,"Frequency Name",$B$2)</f>
        <v>3.4</v>
      </c>
      <c r="D305" s="41">
        <f>GETPIVOTDATA("Value",'Pivot_Phillips''s_Curve'!$A$3,"Date",$A305,"Series Name",D$3,"Unit Name",D$4,"Frequency Name",$B$2)</f>
        <v>-0.30904868088454052</v>
      </c>
    </row>
    <row r="306" spans="1:4" x14ac:dyDescent="0.2">
      <c r="A306" s="11">
        <v>45748</v>
      </c>
      <c r="B306" s="41">
        <f>+IF(GETPIVOTDATA("Value",'Pivot_Phillips''s_Curve'!$A$3,"Date",$A306,"Series Name",B$3,"Unit Name",B$4,"Frequency Name",$B$2)=0,"",GETPIVOTDATA("Value",'Pivot_Phillips''s_Curve'!$A$3,"Date",$A306,"Series Name",B$3,"Unit Name",B$4,"Frequency Name",$B$2))</f>
        <v>2.21</v>
      </c>
      <c r="C306" s="41">
        <f>GETPIVOTDATA("Value",'Pivot_Phillips''s_Curve'!$A$3,"Date",$A306,"Series Name",C$3,"Unit Name",C$4,"Frequency Name",$B$2)</f>
        <v>2.1</v>
      </c>
      <c r="D306" s="41">
        <f>GETPIVOTDATA("Value",'Pivot_Phillips''s_Curve'!$A$3,"Date",$A306,"Series Name",D$3,"Unit Name",D$4,"Frequency Name",$B$2)</f>
        <v>-0.20690622022856964</v>
      </c>
    </row>
    <row r="307" spans="1:4" x14ac:dyDescent="0.2">
      <c r="A307" s="11">
        <v>45839</v>
      </c>
      <c r="B307" s="41">
        <f>+IF(GETPIVOTDATA("Value",'Pivot_Phillips''s_Curve'!$A$3,"Date",$A307,"Series Name",B$3,"Unit Name",B$4,"Frequency Name",$B$2)=0,"",GETPIVOTDATA("Value",'Pivot_Phillips''s_Curve'!$A$3,"Date",$A307,"Series Name",B$3,"Unit Name",B$4,"Frequency Name",$B$2))</f>
        <v>2.3199999999999998</v>
      </c>
      <c r="C307" s="41">
        <f>GETPIVOTDATA("Value",'Pivot_Phillips''s_Curve'!$A$3,"Date",$A307,"Series Name",C$3,"Unit Name",C$4,"Frequency Name",$B$2)</f>
        <v>2.8</v>
      </c>
      <c r="D307" s="41">
        <f>GETPIVOTDATA("Value",'Pivot_Phillips''s_Curve'!$A$3,"Date",$A307,"Series Name",D$3,"Unit Name",D$4,"Frequency Name",$B$2)</f>
        <v>-0.1041997082688404</v>
      </c>
    </row>
    <row r="308" spans="1:4" x14ac:dyDescent="0.2">
      <c r="A308" s="11">
        <v>45931</v>
      </c>
      <c r="B308" s="41">
        <f>+IF(GETPIVOTDATA("Value",'Pivot_Phillips''s_Curve'!$A$3,"Date",$A308,"Series Name",B$3,"Unit Name",B$4,"Frequency Name",$B$2)=0,"",GETPIVOTDATA("Value",'Pivot_Phillips''s_Curve'!$A$3,"Date",$A308,"Series Name",B$3,"Unit Name",B$4,"Frequency Name",$B$2))</f>
        <v>2.2200000000000002</v>
      </c>
      <c r="C308" s="41">
        <f>GETPIVOTDATA("Value",'Pivot_Phillips''s_Curve'!$A$3,"Date",$A308,"Series Name",C$3,"Unit Name",C$4,"Frequency Name",$B$2)</f>
        <v>2.9</v>
      </c>
      <c r="D308" s="41">
        <f>GETPIVOTDATA("Value",'Pivot_Phillips''s_Curve'!$A$3,"Date",$A308,"Series Name",D$3,"Unit Name",D$4,"Frequency Name",$B$2)</f>
        <v>9.81587873589298E-2</v>
      </c>
    </row>
    <row r="309" spans="1:4" x14ac:dyDescent="0.2">
      <c r="A309" s="11">
        <v>46023</v>
      </c>
      <c r="B309" s="41">
        <f>+IF(GETPIVOTDATA("Value",'Pivot_Phillips''s_Curve'!$A$3,"Date",$A309,"Series Name",B$3,"Unit Name",B$4,"Frequency Name",$B$2)=0,"",GETPIVOTDATA("Value",'Pivot_Phillips''s_Curve'!$A$3,"Date",$A309,"Series Name",B$3,"Unit Name",B$4,"Frequency Name",$B$2))</f>
        <v>2.17</v>
      </c>
      <c r="C309" s="41" t="str">
        <f>+IF(GETPIVOTDATA("Value",'Pivot_Phillips''s_Curve'!$A$3,"Date",$A309,"Series Name",C$3,"Unit Name",C$4,"Frequency Name",$B$2)=0,"",GETPIVOTDATA("Value",'Pivot_Phillips''s_Curve'!$A$3,"Date",$A309,"Series Name",C$3,"Unit Name",C$4,"Frequency Name",$B$2))</f>
        <v/>
      </c>
      <c r="D309" s="41" t="str">
        <f>+IF(GETPIVOTDATA("Value",'Pivot_Phillips''s_Curve'!$A$3,"Date",$A309,"Series Name",D$3,"Unit Name",D$4,"Frequency Name",$B$2)=0,"",GETPIVOTDATA("Value",'Pivot_Phillips''s_Curve'!$A$3,"Date",$A309,"Series Name",D$3,"Unit Name",D$4,"Frequency Name",$B$2))</f>
        <v/>
      </c>
    </row>
  </sheetData>
  <hyperlinks>
    <hyperlink ref="J2" location="'Index'!A1" display="Back to Index" xr:uid="{2B51EA71-7FC5-7247-8EB2-8D4AB1AD76F6}"/>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F005-0E47-284D-B1D8-20415F567B23}">
  <sheetPr codeName="Sheet51">
    <tabColor rgb="FFFF0000"/>
  </sheetPr>
  <dimension ref="A1:F93"/>
  <sheetViews>
    <sheetView workbookViewId="0">
      <pane xSplit="1" ySplit="1" topLeftCell="B2" activePane="bottomRight" state="frozen"/>
      <selection pane="topRight" activeCell="B1" sqref="B1"/>
      <selection pane="bottomLeft" activeCell="A5" sqref="A5"/>
      <selection pane="bottomRight" activeCell="F1" sqref="F1"/>
    </sheetView>
  </sheetViews>
  <sheetFormatPr baseColWidth="10" defaultRowHeight="16" x14ac:dyDescent="0.2"/>
  <cols>
    <col min="1" max="1" width="8.83203125" bestFit="1" customWidth="1"/>
    <col min="2" max="2" width="30.5" bestFit="1" customWidth="1"/>
    <col min="3" max="3" width="33.5" bestFit="1" customWidth="1"/>
    <col min="4" max="4" width="20.5" bestFit="1" customWidth="1"/>
    <col min="5" max="6" width="12" bestFit="1" customWidth="1"/>
  </cols>
  <sheetData>
    <row r="1" spans="1:6" ht="34" x14ac:dyDescent="0.2">
      <c r="A1" s="44" t="s">
        <v>92</v>
      </c>
      <c r="B1" s="54" t="s">
        <v>40</v>
      </c>
      <c r="C1" s="54" t="s">
        <v>31</v>
      </c>
      <c r="D1" s="55" t="s">
        <v>1082</v>
      </c>
    </row>
    <row r="2" spans="1:6" x14ac:dyDescent="0.2">
      <c r="A2" s="10">
        <v>37622</v>
      </c>
      <c r="B2" s="41">
        <f>+VLOOKUP(Table_Phillips_Curve[[#This Row],[Date]],'Report_Phillips''s_Curve'!$A$4:$D$309,2,FALSE)</f>
        <v>2.1</v>
      </c>
      <c r="C2" s="41">
        <f>+VLOOKUP(Table_Phillips_Curve[[#This Row],[Date]],'Report_Phillips''s_Curve'!$A$4:$D$309,3,FALSE)</f>
        <v>3.1</v>
      </c>
      <c r="D2" s="41">
        <f>+VLOOKUP(Table_Phillips_Curve[[#This Row],[Date]],'Report_Phillips''s_Curve'!$A$4:$D$309,4,FALSE)</f>
        <v>0.84502517249110021</v>
      </c>
      <c r="F2" s="8" t="s">
        <v>152</v>
      </c>
    </row>
    <row r="3" spans="1:6" x14ac:dyDescent="0.2">
      <c r="A3" s="10">
        <v>37712</v>
      </c>
      <c r="B3" s="41">
        <f>+VLOOKUP(Table_Phillips_Curve[[#This Row],[Date]],'Report_Phillips''s_Curve'!$A$4:$D$309,2,FALSE)</f>
        <v>1.94</v>
      </c>
      <c r="C3" s="41">
        <f>+VLOOKUP(Table_Phillips_Curve[[#This Row],[Date]],'Report_Phillips''s_Curve'!$A$4:$D$309,3,FALSE)</f>
        <v>0.4</v>
      </c>
      <c r="D3" s="41">
        <f>+VLOOKUP(Table_Phillips_Curve[[#This Row],[Date]],'Report_Phillips''s_Curve'!$A$4:$D$309,4,FALSE)</f>
        <v>1.0480379338299599</v>
      </c>
    </row>
    <row r="4" spans="1:6" x14ac:dyDescent="0.2">
      <c r="A4" s="10">
        <v>37803</v>
      </c>
      <c r="B4" s="41">
        <f>+VLOOKUP(Table_Phillips_Curve[[#This Row],[Date]],'Report_Phillips''s_Curve'!$A$4:$D$309,2,FALSE)</f>
        <v>2.27</v>
      </c>
      <c r="C4" s="41">
        <f>+VLOOKUP(Table_Phillips_Curve[[#This Row],[Date]],'Report_Phillips''s_Curve'!$A$4:$D$309,3,FALSE)</f>
        <v>2.7</v>
      </c>
      <c r="D4" s="41">
        <f>+VLOOKUP(Table_Phillips_Curve[[#This Row],[Date]],'Report_Phillips''s_Curve'!$A$4:$D$309,4,FALSE)</f>
        <v>1.0507177456975496</v>
      </c>
    </row>
    <row r="5" spans="1:6" x14ac:dyDescent="0.2">
      <c r="A5" s="10">
        <v>37895</v>
      </c>
      <c r="B5" s="41">
        <f>+VLOOKUP(Table_Phillips_Curve[[#This Row],[Date]],'Report_Phillips''s_Curve'!$A$4:$D$309,2,FALSE)</f>
        <v>2.54</v>
      </c>
      <c r="C5" s="41">
        <f>+VLOOKUP(Table_Phillips_Curve[[#This Row],[Date]],'Report_Phillips''s_Curve'!$A$4:$D$309,3,FALSE)</f>
        <v>2</v>
      </c>
      <c r="D5" s="41">
        <f>+VLOOKUP(Table_Phillips_Curve[[#This Row],[Date]],'Report_Phillips''s_Curve'!$A$4:$D$309,4,FALSE)</f>
        <v>0.75306105177079985</v>
      </c>
    </row>
    <row r="6" spans="1:6" x14ac:dyDescent="0.2">
      <c r="A6" s="10">
        <v>37987</v>
      </c>
      <c r="B6" s="41">
        <f>+VLOOKUP(Table_Phillips_Curve[[#This Row],[Date]],'Report_Phillips''s_Curve'!$A$4:$D$309,2,FALSE)</f>
        <v>2.46</v>
      </c>
      <c r="C6" s="41">
        <f>+VLOOKUP(Table_Phillips_Curve[[#This Row],[Date]],'Report_Phillips''s_Curve'!$A$4:$D$309,3,FALSE)</f>
        <v>3.1</v>
      </c>
      <c r="D6" s="41">
        <f>+VLOOKUP(Table_Phillips_Curve[[#This Row],[Date]],'Report_Phillips''s_Curve'!$A$4:$D$309,4,FALSE)</f>
        <v>0.65506445006947978</v>
      </c>
    </row>
    <row r="7" spans="1:6" x14ac:dyDescent="0.2">
      <c r="A7" s="10">
        <v>38078</v>
      </c>
      <c r="B7" s="41">
        <f>+VLOOKUP(Table_Phillips_Curve[[#This Row],[Date]],'Report_Phillips''s_Curve'!$A$4:$D$309,2,FALSE)</f>
        <v>2.63</v>
      </c>
      <c r="C7" s="41">
        <f>+VLOOKUP(Table_Phillips_Curve[[#This Row],[Date]],'Report_Phillips''s_Curve'!$A$4:$D$309,3,FALSE)</f>
        <v>2.7</v>
      </c>
      <c r="D7" s="41">
        <f>+VLOOKUP(Table_Phillips_Curve[[#This Row],[Date]],'Report_Phillips''s_Curve'!$A$4:$D$309,4,FALSE)</f>
        <v>0.55672556001216922</v>
      </c>
    </row>
    <row r="8" spans="1:6" x14ac:dyDescent="0.2">
      <c r="A8" s="10">
        <v>38169</v>
      </c>
      <c r="B8" s="41">
        <f>+VLOOKUP(Table_Phillips_Curve[[#This Row],[Date]],'Report_Phillips''s_Curve'!$A$4:$D$309,2,FALSE)</f>
        <v>2.48</v>
      </c>
      <c r="C8" s="41">
        <f>+VLOOKUP(Table_Phillips_Curve[[#This Row],[Date]],'Report_Phillips''s_Curve'!$A$4:$D$309,3,FALSE)</f>
        <v>2</v>
      </c>
      <c r="D8" s="41">
        <f>+VLOOKUP(Table_Phillips_Curve[[#This Row],[Date]],'Report_Phillips''s_Curve'!$A$4:$D$309,4,FALSE)</f>
        <v>0.35804391605063035</v>
      </c>
    </row>
    <row r="9" spans="1:6" x14ac:dyDescent="0.2">
      <c r="A9" s="10">
        <v>38261</v>
      </c>
      <c r="B9" s="41">
        <f>+VLOOKUP(Table_Phillips_Curve[[#This Row],[Date]],'Report_Phillips''s_Curve'!$A$4:$D$309,2,FALSE)</f>
        <v>2.41</v>
      </c>
      <c r="C9" s="41">
        <f>+VLOOKUP(Table_Phillips_Curve[[#This Row],[Date]],'Report_Phillips''s_Curve'!$A$4:$D$309,3,FALSE)</f>
        <v>3.5</v>
      </c>
      <c r="D9" s="41">
        <f>+VLOOKUP(Table_Phillips_Curve[[#This Row],[Date]],'Report_Phillips''s_Curve'!$A$4:$D$309,4,FALSE)</f>
        <v>0.35902186305009032</v>
      </c>
    </row>
    <row r="10" spans="1:6" x14ac:dyDescent="0.2">
      <c r="A10" s="10">
        <v>38353</v>
      </c>
      <c r="B10" s="41">
        <f>+VLOOKUP(Table_Phillips_Curve[[#This Row],[Date]],'Report_Phillips''s_Curve'!$A$4:$D$309,2,FALSE)</f>
        <v>2.4500000000000002</v>
      </c>
      <c r="C10" s="41">
        <f>+VLOOKUP(Table_Phillips_Curve[[#This Row],[Date]],'Report_Phillips''s_Curve'!$A$4:$D$309,3,FALSE)</f>
        <v>2.2999999999999998</v>
      </c>
      <c r="D10" s="41">
        <f>+VLOOKUP(Table_Phillips_Curve[[#This Row],[Date]],'Report_Phillips''s_Curve'!$A$4:$D$309,4,FALSE)</f>
        <v>0.25966542809767024</v>
      </c>
    </row>
    <row r="11" spans="1:6" x14ac:dyDescent="0.2">
      <c r="A11" s="10">
        <v>38443</v>
      </c>
      <c r="B11" s="41">
        <f>+VLOOKUP(Table_Phillips_Curve[[#This Row],[Date]],'Report_Phillips''s_Curve'!$A$4:$D$309,2,FALSE)</f>
        <v>2.39</v>
      </c>
      <c r="C11" s="41">
        <f>+VLOOKUP(Table_Phillips_Curve[[#This Row],[Date]],'Report_Phillips''s_Curve'!$A$4:$D$309,3,FALSE)</f>
        <v>2.5</v>
      </c>
      <c r="D11" s="41">
        <f>+VLOOKUP(Table_Phillips_Curve[[#This Row],[Date]],'Report_Phillips''s_Curve'!$A$4:$D$309,4,FALSE)</f>
        <v>5.9985143537820029E-2</v>
      </c>
    </row>
    <row r="12" spans="1:6" x14ac:dyDescent="0.2">
      <c r="A12" s="10">
        <v>38534</v>
      </c>
      <c r="B12" s="41">
        <f>+VLOOKUP(Table_Phillips_Curve[[#This Row],[Date]],'Report_Phillips''s_Curve'!$A$4:$D$309,2,FALSE)</f>
        <v>2.34</v>
      </c>
      <c r="C12" s="41">
        <f>+VLOOKUP(Table_Phillips_Curve[[#This Row],[Date]],'Report_Phillips''s_Curve'!$A$4:$D$309,3,FALSE)</f>
        <v>4.4000000000000004</v>
      </c>
      <c r="D12" s="41">
        <f>+VLOOKUP(Table_Phillips_Curve[[#This Row],[Date]],'Report_Phillips''s_Curve'!$A$4:$D$309,4,FALSE)</f>
        <v>-4.0003203242259922E-2</v>
      </c>
    </row>
    <row r="13" spans="1:6" x14ac:dyDescent="0.2">
      <c r="A13" s="10">
        <v>38626</v>
      </c>
      <c r="B13" s="41">
        <f>+VLOOKUP(Table_Phillips_Curve[[#This Row],[Date]],'Report_Phillips''s_Curve'!$A$4:$D$309,2,FALSE)</f>
        <v>2.42</v>
      </c>
      <c r="C13" s="41">
        <f>+VLOOKUP(Table_Phillips_Curve[[#This Row],[Date]],'Report_Phillips''s_Curve'!$A$4:$D$309,3,FALSE)</f>
        <v>3.2</v>
      </c>
      <c r="D13" s="41">
        <f>+VLOOKUP(Table_Phillips_Curve[[#This Row],[Date]],'Report_Phillips''s_Curve'!$A$4:$D$309,4,FALSE)</f>
        <v>-4.0277916439560357E-2</v>
      </c>
    </row>
    <row r="14" spans="1:6" x14ac:dyDescent="0.2">
      <c r="A14" s="10">
        <v>38718</v>
      </c>
      <c r="B14" s="41">
        <f>+VLOOKUP(Table_Phillips_Curve[[#This Row],[Date]],'Report_Phillips''s_Curve'!$A$4:$D$309,2,FALSE)</f>
        <v>2.4300000000000002</v>
      </c>
      <c r="C14" s="41">
        <f>+VLOOKUP(Table_Phillips_Curve[[#This Row],[Date]],'Report_Phillips''s_Curve'!$A$4:$D$309,3,FALSE)</f>
        <v>2.1</v>
      </c>
      <c r="D14" s="41">
        <f>+VLOOKUP(Table_Phillips_Curve[[#This Row],[Date]],'Report_Phillips''s_Curve'!$A$4:$D$309,4,FALSE)</f>
        <v>-0.34081085615471984</v>
      </c>
    </row>
    <row r="15" spans="1:6" x14ac:dyDescent="0.2">
      <c r="A15" s="10">
        <v>38808</v>
      </c>
      <c r="B15" s="41">
        <f>+VLOOKUP(Table_Phillips_Curve[[#This Row],[Date]],'Report_Phillips''s_Curve'!$A$4:$D$309,2,FALSE)</f>
        <v>2.57</v>
      </c>
      <c r="C15" s="41">
        <f>+VLOOKUP(Table_Phillips_Curve[[#This Row],[Date]],'Report_Phillips''s_Curve'!$A$4:$D$309,3,FALSE)</f>
        <v>3.6</v>
      </c>
      <c r="D15" s="41">
        <f>+VLOOKUP(Table_Phillips_Curve[[#This Row],[Date]],'Report_Phillips''s_Curve'!$A$4:$D$309,4,FALSE)</f>
        <v>-0.44156703927619034</v>
      </c>
    </row>
    <row r="16" spans="1:6" x14ac:dyDescent="0.2">
      <c r="A16" s="10">
        <v>38899</v>
      </c>
      <c r="B16" s="41">
        <f>+VLOOKUP(Table_Phillips_Curve[[#This Row],[Date]],'Report_Phillips''s_Curve'!$A$4:$D$309,2,FALSE)</f>
        <v>2.57</v>
      </c>
      <c r="C16" s="41">
        <f>+VLOOKUP(Table_Phillips_Curve[[#This Row],[Date]],'Report_Phillips''s_Curve'!$A$4:$D$309,3,FALSE)</f>
        <v>2.9</v>
      </c>
      <c r="D16" s="41">
        <f>+VLOOKUP(Table_Phillips_Curve[[#This Row],[Date]],'Report_Phillips''s_Curve'!$A$4:$D$309,4,FALSE)</f>
        <v>-0.44250439291843069</v>
      </c>
    </row>
    <row r="17" spans="1:4" x14ac:dyDescent="0.2">
      <c r="A17" s="10">
        <v>38991</v>
      </c>
      <c r="B17" s="41">
        <f>+VLOOKUP(Table_Phillips_Curve[[#This Row],[Date]],'Report_Phillips''s_Curve'!$A$4:$D$309,2,FALSE)</f>
        <v>2.42</v>
      </c>
      <c r="C17" s="41">
        <f>+VLOOKUP(Table_Phillips_Curve[[#This Row],[Date]],'Report_Phillips''s_Curve'!$A$4:$D$309,3,FALSE)</f>
        <v>-0.7</v>
      </c>
      <c r="D17" s="41">
        <f>+VLOOKUP(Table_Phillips_Curve[[#This Row],[Date]],'Report_Phillips''s_Curve'!$A$4:$D$309,4,FALSE)</f>
        <v>-0.64357367310738933</v>
      </c>
    </row>
    <row r="18" spans="1:4" x14ac:dyDescent="0.2">
      <c r="A18" s="10">
        <v>39083</v>
      </c>
      <c r="B18" s="41">
        <f>+VLOOKUP(Table_Phillips_Curve[[#This Row],[Date]],'Report_Phillips''s_Curve'!$A$4:$D$309,2,FALSE)</f>
        <v>2.35</v>
      </c>
      <c r="C18" s="41">
        <f>+VLOOKUP(Table_Phillips_Curve[[#This Row],[Date]],'Report_Phillips''s_Curve'!$A$4:$D$309,3,FALSE)</f>
        <v>3.7</v>
      </c>
      <c r="D18" s="41">
        <f>+VLOOKUP(Table_Phillips_Curve[[#This Row],[Date]],'Report_Phillips''s_Curve'!$A$4:$D$309,4,FALSE)</f>
        <v>-0.54471855777112044</v>
      </c>
    </row>
    <row r="19" spans="1:4" x14ac:dyDescent="0.2">
      <c r="A19" s="10">
        <v>39173</v>
      </c>
      <c r="B19" s="41">
        <f>+VLOOKUP(Table_Phillips_Curve[[#This Row],[Date]],'Report_Phillips''s_Curve'!$A$4:$D$309,2,FALSE)</f>
        <v>2.41</v>
      </c>
      <c r="C19" s="41">
        <f>+VLOOKUP(Table_Phillips_Curve[[#This Row],[Date]],'Report_Phillips''s_Curve'!$A$4:$D$309,3,FALSE)</f>
        <v>3.4</v>
      </c>
      <c r="D19" s="41">
        <f>+VLOOKUP(Table_Phillips_Curve[[#This Row],[Date]],'Report_Phillips''s_Curve'!$A$4:$D$309,4,FALSE)</f>
        <v>-0.54587591919752043</v>
      </c>
    </row>
    <row r="20" spans="1:4" x14ac:dyDescent="0.2">
      <c r="A20" s="10">
        <v>39264</v>
      </c>
      <c r="B20" s="41">
        <f>+VLOOKUP(Table_Phillips_Curve[[#This Row],[Date]],'Report_Phillips''s_Curve'!$A$4:$D$309,2,FALSE)</f>
        <v>2.4500000000000002</v>
      </c>
      <c r="C20" s="41">
        <f>+VLOOKUP(Table_Phillips_Curve[[#This Row],[Date]],'Report_Phillips''s_Curve'!$A$4:$D$309,3,FALSE)</f>
        <v>2.2999999999999998</v>
      </c>
      <c r="D20" s="41">
        <f>+VLOOKUP(Table_Phillips_Curve[[#This Row],[Date]],'Report_Phillips''s_Curve'!$A$4:$D$309,4,FALSE)</f>
        <v>-0.34697627705214007</v>
      </c>
    </row>
    <row r="21" spans="1:4" x14ac:dyDescent="0.2">
      <c r="A21" s="10">
        <v>39356</v>
      </c>
      <c r="B21" s="41">
        <f>+VLOOKUP(Table_Phillips_Curve[[#This Row],[Date]],'Report_Phillips''s_Curve'!$A$4:$D$309,2,FALSE)</f>
        <v>2.44</v>
      </c>
      <c r="C21" s="41">
        <f>+VLOOKUP(Table_Phillips_Curve[[#This Row],[Date]],'Report_Phillips''s_Curve'!$A$4:$D$309,3,FALSE)</f>
        <v>4.0999999999999996</v>
      </c>
      <c r="D21" s="41">
        <f>+VLOOKUP(Table_Phillips_Curve[[#This Row],[Date]],'Report_Phillips''s_Curve'!$A$4:$D$309,4,FALSE)</f>
        <v>-0.24794442889684021</v>
      </c>
    </row>
    <row r="22" spans="1:4" x14ac:dyDescent="0.2">
      <c r="A22" s="10">
        <v>39448</v>
      </c>
      <c r="B22" s="41">
        <f>+VLOOKUP(Table_Phillips_Curve[[#This Row],[Date]],'Report_Phillips''s_Curve'!$A$4:$D$309,2,FALSE)</f>
        <v>2.5099999999999998</v>
      </c>
      <c r="C22" s="41">
        <f>+VLOOKUP(Table_Phillips_Curve[[#This Row],[Date]],'Report_Phillips''s_Curve'!$A$4:$D$309,3,FALSE)</f>
        <v>3.3</v>
      </c>
      <c r="D22" s="41">
        <f>+VLOOKUP(Table_Phillips_Curve[[#This Row],[Date]],'Report_Phillips''s_Curve'!$A$4:$D$309,4,FALSE)</f>
        <v>-4.8700251008360063E-2</v>
      </c>
    </row>
    <row r="23" spans="1:4" x14ac:dyDescent="0.2">
      <c r="A23" s="10">
        <v>39539</v>
      </c>
      <c r="B23" s="41">
        <f>+VLOOKUP(Table_Phillips_Curve[[#This Row],[Date]],'Report_Phillips''s_Curve'!$A$4:$D$309,2,FALSE)</f>
        <v>2.4300000000000002</v>
      </c>
      <c r="C23" s="41">
        <f>+VLOOKUP(Table_Phillips_Curve[[#This Row],[Date]],'Report_Phillips''s_Curve'!$A$4:$D$309,3,FALSE)</f>
        <v>4</v>
      </c>
      <c r="D23" s="41">
        <f>+VLOOKUP(Table_Phillips_Curve[[#This Row],[Date]],'Report_Phillips''s_Curve'!$A$4:$D$309,4,FALSE)</f>
        <v>0.25084034174239989</v>
      </c>
    </row>
    <row r="24" spans="1:4" x14ac:dyDescent="0.2">
      <c r="A24" s="10">
        <v>39630</v>
      </c>
      <c r="B24" s="41">
        <f>+VLOOKUP(Table_Phillips_Curve[[#This Row],[Date]],'Report_Phillips''s_Curve'!$A$4:$D$309,2,FALSE)</f>
        <v>2.39</v>
      </c>
      <c r="C24" s="41">
        <f>+VLOOKUP(Table_Phillips_Curve[[#This Row],[Date]],'Report_Phillips''s_Curve'!$A$4:$D$309,3,FALSE)</f>
        <v>4.3</v>
      </c>
      <c r="D24" s="41">
        <f>+VLOOKUP(Table_Phillips_Curve[[#This Row],[Date]],'Report_Phillips''s_Curve'!$A$4:$D$309,4,FALSE)</f>
        <v>0.95076429203320956</v>
      </c>
    </row>
    <row r="25" spans="1:4" x14ac:dyDescent="0.2">
      <c r="A25" s="10">
        <v>39722</v>
      </c>
      <c r="B25" s="41">
        <f>+VLOOKUP(Table_Phillips_Curve[[#This Row],[Date]],'Report_Phillips''s_Curve'!$A$4:$D$309,2,FALSE)</f>
        <v>1.82</v>
      </c>
      <c r="C25" s="41">
        <f>+VLOOKUP(Table_Phillips_Curve[[#This Row],[Date]],'Report_Phillips''s_Curve'!$A$4:$D$309,3,FALSE)</f>
        <v>-6.2</v>
      </c>
      <c r="D25" s="41">
        <f>+VLOOKUP(Table_Phillips_Curve[[#This Row],[Date]],'Report_Phillips''s_Curve'!$A$4:$D$309,4,FALSE)</f>
        <v>1.85116017090008</v>
      </c>
    </row>
    <row r="26" spans="1:4" x14ac:dyDescent="0.2">
      <c r="A26" s="10">
        <v>39814</v>
      </c>
      <c r="B26" s="41">
        <f>+VLOOKUP(Table_Phillips_Curve[[#This Row],[Date]],'Report_Phillips''s_Curve'!$A$4:$D$309,2,FALSE)</f>
        <v>1.5</v>
      </c>
      <c r="C26" s="41">
        <f>+VLOOKUP(Table_Phillips_Curve[[#This Row],[Date]],'Report_Phillips''s_Curve'!$A$4:$D$309,3,FALSE)</f>
        <v>-2.7</v>
      </c>
      <c r="D26" s="41">
        <f>+VLOOKUP(Table_Phillips_Curve[[#This Row],[Date]],'Report_Phillips''s_Curve'!$A$4:$D$309,4,FALSE)</f>
        <v>3.2521168450557507</v>
      </c>
    </row>
    <row r="27" spans="1:4" x14ac:dyDescent="0.2">
      <c r="A27" s="10">
        <v>39904</v>
      </c>
      <c r="B27" s="41">
        <f>+VLOOKUP(Table_Phillips_Curve[[#This Row],[Date]],'Report_Phillips''s_Curve'!$A$4:$D$309,2,FALSE)</f>
        <v>2.09</v>
      </c>
      <c r="C27" s="41">
        <f>+VLOOKUP(Table_Phillips_Curve[[#This Row],[Date]],'Report_Phillips''s_Curve'!$A$4:$D$309,3,FALSE)</f>
        <v>1.6</v>
      </c>
      <c r="D27" s="41">
        <f>+VLOOKUP(Table_Phillips_Curve[[#This Row],[Date]],'Report_Phillips''s_Curve'!$A$4:$D$309,4,FALSE)</f>
        <v>4.2537220653206411</v>
      </c>
    </row>
    <row r="28" spans="1:4" x14ac:dyDescent="0.2">
      <c r="A28" s="10">
        <v>39995</v>
      </c>
      <c r="B28" s="41">
        <f>+VLOOKUP(Table_Phillips_Curve[[#This Row],[Date]],'Report_Phillips''s_Curve'!$A$4:$D$309,2,FALSE)</f>
        <v>2.2400000000000002</v>
      </c>
      <c r="C28" s="41">
        <f>+VLOOKUP(Table_Phillips_Curve[[#This Row],[Date]],'Report_Phillips''s_Curve'!$A$4:$D$309,3,FALSE)</f>
        <v>2.8</v>
      </c>
      <c r="D28" s="41">
        <f>+VLOOKUP(Table_Phillips_Curve[[#This Row],[Date]],'Report_Phillips''s_Curve'!$A$4:$D$309,4,FALSE)</f>
        <v>4.5560610030278497</v>
      </c>
    </row>
    <row r="29" spans="1:4" x14ac:dyDescent="0.2">
      <c r="A29" s="10">
        <v>40087</v>
      </c>
      <c r="B29" s="41">
        <f>+VLOOKUP(Table_Phillips_Curve[[#This Row],[Date]],'Report_Phillips''s_Curve'!$A$4:$D$309,2,FALSE)</f>
        <v>2.4500000000000002</v>
      </c>
      <c r="C29" s="41">
        <f>+VLOOKUP(Table_Phillips_Curve[[#This Row],[Date]],'Report_Phillips''s_Curve'!$A$4:$D$309,3,FALSE)</f>
        <v>3.1</v>
      </c>
      <c r="D29" s="41">
        <f>+VLOOKUP(Table_Phillips_Curve[[#This Row],[Date]],'Report_Phillips''s_Curve'!$A$4:$D$309,4,FALSE)</f>
        <v>4.8592147629686107</v>
      </c>
    </row>
    <row r="30" spans="1:4" x14ac:dyDescent="0.2">
      <c r="A30" s="10">
        <v>40179</v>
      </c>
      <c r="B30" s="41">
        <f>+VLOOKUP(Table_Phillips_Curve[[#This Row],[Date]],'Report_Phillips''s_Curve'!$A$4:$D$309,2,FALSE)</f>
        <v>2.6</v>
      </c>
      <c r="C30" s="41">
        <f>+VLOOKUP(Table_Phillips_Curve[[#This Row],[Date]],'Report_Phillips''s_Curve'!$A$4:$D$309,3,FALSE)</f>
        <v>1.6</v>
      </c>
      <c r="D30" s="41">
        <f>+VLOOKUP(Table_Phillips_Curve[[#This Row],[Date]],'Report_Phillips''s_Curve'!$A$4:$D$309,4,FALSE)</f>
        <v>4.7632589025501204</v>
      </c>
    </row>
    <row r="31" spans="1:4" x14ac:dyDescent="0.2">
      <c r="A31" s="10">
        <v>40269</v>
      </c>
      <c r="B31" s="41">
        <f>+VLOOKUP(Table_Phillips_Curve[[#This Row],[Date]],'Report_Phillips''s_Curve'!$A$4:$D$309,2,FALSE)</f>
        <v>2.48</v>
      </c>
      <c r="C31" s="41">
        <f>+VLOOKUP(Table_Phillips_Curve[[#This Row],[Date]],'Report_Phillips''s_Curve'!$A$4:$D$309,3,FALSE)</f>
        <v>0.6</v>
      </c>
      <c r="D31" s="41">
        <f>+VLOOKUP(Table_Phillips_Curve[[#This Row],[Date]],'Report_Phillips''s_Curve'!$A$4:$D$309,4,FALSE)</f>
        <v>4.5682619873197901</v>
      </c>
    </row>
    <row r="32" spans="1:4" x14ac:dyDescent="0.2">
      <c r="A32" s="10">
        <v>40360</v>
      </c>
      <c r="B32" s="41">
        <f>+VLOOKUP(Table_Phillips_Curve[[#This Row],[Date]],'Report_Phillips''s_Curve'!$A$4:$D$309,2,FALSE)</f>
        <v>2.11</v>
      </c>
      <c r="C32" s="41">
        <f>+VLOOKUP(Table_Phillips_Curve[[#This Row],[Date]],'Report_Phillips''s_Curve'!$A$4:$D$309,3,FALSE)</f>
        <v>0.8</v>
      </c>
      <c r="D32" s="41">
        <f>+VLOOKUP(Table_Phillips_Curve[[#This Row],[Date]],'Report_Phillips''s_Curve'!$A$4:$D$309,4,FALSE)</f>
        <v>4.4742842128497902</v>
      </c>
    </row>
    <row r="33" spans="1:4" x14ac:dyDescent="0.2">
      <c r="A33" s="10">
        <v>40452</v>
      </c>
      <c r="B33" s="41">
        <f>+VLOOKUP(Table_Phillips_Curve[[#This Row],[Date]],'Report_Phillips''s_Curve'!$A$4:$D$309,2,FALSE)</f>
        <v>2.65</v>
      </c>
      <c r="C33" s="41">
        <f>+VLOOKUP(Table_Phillips_Curve[[#This Row],[Date]],'Report_Phillips''s_Curve'!$A$4:$D$309,3,FALSE)</f>
        <v>2.6</v>
      </c>
      <c r="D33" s="41">
        <f>+VLOOKUP(Table_Phillips_Curve[[#This Row],[Date]],'Report_Phillips''s_Curve'!$A$4:$D$309,4,FALSE)</f>
        <v>4.4813761221748303</v>
      </c>
    </row>
    <row r="34" spans="1:4" x14ac:dyDescent="0.2">
      <c r="A34" s="10">
        <v>40544</v>
      </c>
      <c r="B34" s="41">
        <f>+VLOOKUP(Table_Phillips_Curve[[#This Row],[Date]],'Report_Phillips''s_Curve'!$A$4:$D$309,2,FALSE)</f>
        <v>2.7</v>
      </c>
      <c r="C34" s="41">
        <f>+VLOOKUP(Table_Phillips_Curve[[#This Row],[Date]],'Report_Phillips''s_Curve'!$A$4:$D$309,3,FALSE)</f>
        <v>3.4</v>
      </c>
      <c r="D34" s="41">
        <f>+VLOOKUP(Table_Phillips_Curve[[#This Row],[Date]],'Report_Phillips''s_Curve'!$A$4:$D$309,4,FALSE)</f>
        <v>3.9895774465457299</v>
      </c>
    </row>
    <row r="35" spans="1:4" x14ac:dyDescent="0.2">
      <c r="A35" s="10">
        <v>40634</v>
      </c>
      <c r="B35" s="41">
        <f>+VLOOKUP(Table_Phillips_Curve[[#This Row],[Date]],'Report_Phillips''s_Curve'!$A$4:$D$309,2,FALSE)</f>
        <v>2.67</v>
      </c>
      <c r="C35" s="41">
        <f>+VLOOKUP(Table_Phillips_Curve[[#This Row],[Date]],'Report_Phillips''s_Curve'!$A$4:$D$309,3,FALSE)</f>
        <v>4</v>
      </c>
      <c r="D35" s="41">
        <f>+VLOOKUP(Table_Phillips_Curve[[#This Row],[Date]],'Report_Phillips''s_Curve'!$A$4:$D$309,4,FALSE)</f>
        <v>4.0989160952288799</v>
      </c>
    </row>
    <row r="36" spans="1:4" x14ac:dyDescent="0.2">
      <c r="A36" s="10">
        <v>40725</v>
      </c>
      <c r="B36" s="41">
        <f>+VLOOKUP(Table_Phillips_Curve[[#This Row],[Date]],'Report_Phillips''s_Curve'!$A$4:$D$309,2,FALSE)</f>
        <v>2.4900000000000002</v>
      </c>
      <c r="C36" s="41">
        <f>+VLOOKUP(Table_Phillips_Curve[[#This Row],[Date]],'Report_Phillips''s_Curve'!$A$4:$D$309,3,FALSE)</f>
        <v>1.9</v>
      </c>
      <c r="D36" s="41">
        <f>+VLOOKUP(Table_Phillips_Curve[[#This Row],[Date]],'Report_Phillips''s_Curve'!$A$4:$D$309,4,FALSE)</f>
        <v>4.0094073174866196</v>
      </c>
    </row>
    <row r="37" spans="1:4" x14ac:dyDescent="0.2">
      <c r="A37" s="10">
        <v>40817</v>
      </c>
      <c r="B37" s="41">
        <f>+VLOOKUP(Table_Phillips_Curve[[#This Row],[Date]],'Report_Phillips''s_Curve'!$A$4:$D$309,2,FALSE)</f>
        <v>2.2799999999999998</v>
      </c>
      <c r="C37" s="41">
        <f>+VLOOKUP(Table_Phillips_Curve[[#This Row],[Date]],'Report_Phillips''s_Curve'!$A$4:$D$309,3,FALSE)</f>
        <v>1.3</v>
      </c>
      <c r="D37" s="41">
        <f>+VLOOKUP(Table_Phillips_Curve[[#This Row],[Date]],'Report_Phillips''s_Curve'!$A$4:$D$309,4,FALSE)</f>
        <v>3.6210530567678401</v>
      </c>
    </row>
    <row r="38" spans="1:4" x14ac:dyDescent="0.2">
      <c r="A38" s="10">
        <v>40909</v>
      </c>
      <c r="B38" s="41">
        <f>+VLOOKUP(Table_Phillips_Curve[[#This Row],[Date]],'Report_Phillips''s_Curve'!$A$4:$D$309,2,FALSE)</f>
        <v>2.4900000000000002</v>
      </c>
      <c r="C38" s="41">
        <f>+VLOOKUP(Table_Phillips_Curve[[#This Row],[Date]],'Report_Phillips''s_Curve'!$A$4:$D$309,3,FALSE)</f>
        <v>2.7</v>
      </c>
      <c r="D38" s="41">
        <f>+VLOOKUP(Table_Phillips_Curve[[#This Row],[Date]],'Report_Phillips''s_Curve'!$A$4:$D$309,4,FALSE)</f>
        <v>3.3338415135847406</v>
      </c>
    </row>
    <row r="39" spans="1:4" x14ac:dyDescent="0.2">
      <c r="A39" s="10">
        <v>41000</v>
      </c>
      <c r="B39" s="41">
        <f>+VLOOKUP(Table_Phillips_Curve[[#This Row],[Date]],'Report_Phillips''s_Curve'!$A$4:$D$309,2,FALSE)</f>
        <v>2.4900000000000002</v>
      </c>
      <c r="C39" s="41">
        <f>+VLOOKUP(Table_Phillips_Curve[[#This Row],[Date]],'Report_Phillips''s_Curve'!$A$4:$D$309,3,FALSE)</f>
        <v>1</v>
      </c>
      <c r="D39" s="41">
        <f>+VLOOKUP(Table_Phillips_Curve[[#This Row],[Date]],'Report_Phillips''s_Curve'!$A$4:$D$309,4,FALSE)</f>
        <v>3.2477469296249692</v>
      </c>
    </row>
    <row r="40" spans="1:4" x14ac:dyDescent="0.2">
      <c r="A40" s="10">
        <v>41091</v>
      </c>
      <c r="B40" s="41">
        <f>+VLOOKUP(Table_Phillips_Curve[[#This Row],[Date]],'Report_Phillips''s_Curve'!$A$4:$D$309,2,FALSE)</f>
        <v>2.61</v>
      </c>
      <c r="C40" s="41">
        <f>+VLOOKUP(Table_Phillips_Curve[[#This Row],[Date]],'Report_Phillips''s_Curve'!$A$4:$D$309,3,FALSE)</f>
        <v>1.2</v>
      </c>
      <c r="D40" s="41">
        <f>+VLOOKUP(Table_Phillips_Curve[[#This Row],[Date]],'Report_Phillips''s_Curve'!$A$4:$D$309,4,FALSE)</f>
        <v>3.06272960142668</v>
      </c>
    </row>
    <row r="41" spans="1:4" x14ac:dyDescent="0.2">
      <c r="A41" s="10">
        <v>41183</v>
      </c>
      <c r="B41" s="41">
        <f>+VLOOKUP(Table_Phillips_Curve[[#This Row],[Date]],'Report_Phillips''s_Curve'!$A$4:$D$309,2,FALSE)</f>
        <v>2.83</v>
      </c>
      <c r="C41" s="41">
        <f>+VLOOKUP(Table_Phillips_Curve[[#This Row],[Date]],'Report_Phillips''s_Curve'!$A$4:$D$309,3,FALSE)</f>
        <v>2.2999999999999998</v>
      </c>
      <c r="D41" s="41">
        <f>+VLOOKUP(Table_Phillips_Curve[[#This Row],[Date]],'Report_Phillips''s_Curve'!$A$4:$D$309,4,FALSE)</f>
        <v>2.8787361275186401</v>
      </c>
    </row>
    <row r="42" spans="1:4" x14ac:dyDescent="0.2">
      <c r="A42" s="10">
        <v>41275</v>
      </c>
      <c r="B42" s="41">
        <f>+VLOOKUP(Table_Phillips_Curve[[#This Row],[Date]],'Report_Phillips''s_Curve'!$A$4:$D$309,2,FALSE)</f>
        <v>2.86</v>
      </c>
      <c r="C42" s="41">
        <f>+VLOOKUP(Table_Phillips_Curve[[#This Row],[Date]],'Report_Phillips''s_Curve'!$A$4:$D$309,3,FALSE)</f>
        <v>1.4</v>
      </c>
      <c r="D42" s="41">
        <f>+VLOOKUP(Table_Phillips_Curve[[#This Row],[Date]],'Report_Phillips''s_Curve'!$A$4:$D$309,4,FALSE)</f>
        <v>2.7956998883873103</v>
      </c>
    </row>
    <row r="43" spans="1:4" x14ac:dyDescent="0.2">
      <c r="A43" s="10">
        <v>41365</v>
      </c>
      <c r="B43" s="41">
        <f>+VLOOKUP(Table_Phillips_Curve[[#This Row],[Date]],'Report_Phillips''s_Curve'!$A$4:$D$309,2,FALSE)</f>
        <v>2.5499999999999998</v>
      </c>
      <c r="C43" s="41">
        <f>+VLOOKUP(Table_Phillips_Curve[[#This Row],[Date]],'Report_Phillips''s_Curve'!$A$4:$D$309,3,FALSE)</f>
        <v>0.2</v>
      </c>
      <c r="D43" s="41">
        <f>+VLOOKUP(Table_Phillips_Curve[[#This Row],[Date]],'Report_Phillips''s_Curve'!$A$4:$D$309,4,FALSE)</f>
        <v>2.6135417540750403</v>
      </c>
    </row>
    <row r="44" spans="1:4" x14ac:dyDescent="0.2">
      <c r="A44" s="10">
        <v>41456</v>
      </c>
      <c r="B44" s="41">
        <f>+VLOOKUP(Table_Phillips_Curve[[#This Row],[Date]],'Report_Phillips''s_Curve'!$A$4:$D$309,2,FALSE)</f>
        <v>2.4700000000000002</v>
      </c>
      <c r="C44" s="41">
        <f>+VLOOKUP(Table_Phillips_Curve[[#This Row],[Date]],'Report_Phillips''s_Curve'!$A$4:$D$309,3,FALSE)</f>
        <v>1.7</v>
      </c>
      <c r="D44" s="41">
        <f>+VLOOKUP(Table_Phillips_Curve[[#This Row],[Date]],'Report_Phillips''s_Curve'!$A$4:$D$309,4,FALSE)</f>
        <v>2.3321710097311001</v>
      </c>
    </row>
    <row r="45" spans="1:4" x14ac:dyDescent="0.2">
      <c r="A45" s="10">
        <v>41548</v>
      </c>
      <c r="B45" s="41">
        <f>+VLOOKUP(Table_Phillips_Curve[[#This Row],[Date]],'Report_Phillips''s_Curve'!$A$4:$D$309,2,FALSE)</f>
        <v>2.61</v>
      </c>
      <c r="C45" s="41">
        <f>+VLOOKUP(Table_Phillips_Curve[[#This Row],[Date]],'Report_Phillips''s_Curve'!$A$4:$D$309,3,FALSE)</f>
        <v>1.5</v>
      </c>
      <c r="D45" s="41">
        <f>+VLOOKUP(Table_Phillips_Curve[[#This Row],[Date]],'Report_Phillips''s_Curve'!$A$4:$D$309,4,FALSE)</f>
        <v>2.0514864851267607</v>
      </c>
    </row>
    <row r="46" spans="1:4" x14ac:dyDescent="0.2">
      <c r="A46" s="10">
        <v>41640</v>
      </c>
      <c r="B46" s="41">
        <f>+VLOOKUP(Table_Phillips_Curve[[#This Row],[Date]],'Report_Phillips''s_Curve'!$A$4:$D$309,2,FALSE)</f>
        <v>2.61</v>
      </c>
      <c r="C46" s="41">
        <f>+VLOOKUP(Table_Phillips_Curve[[#This Row],[Date]],'Report_Phillips''s_Curve'!$A$4:$D$309,3,FALSE)</f>
        <v>1.8</v>
      </c>
      <c r="D46" s="41">
        <f>+VLOOKUP(Table_Phillips_Curve[[#This Row],[Date]],'Report_Phillips''s_Curve'!$A$4:$D$309,4,FALSE)</f>
        <v>1.8713778700934798</v>
      </c>
    </row>
    <row r="47" spans="1:4" x14ac:dyDescent="0.2">
      <c r="A47" s="10">
        <v>41730</v>
      </c>
      <c r="B47" s="41">
        <f>+VLOOKUP(Table_Phillips_Curve[[#This Row],[Date]],'Report_Phillips''s_Curve'!$A$4:$D$309,2,FALSE)</f>
        <v>2.48</v>
      </c>
      <c r="C47" s="41">
        <f>+VLOOKUP(Table_Phillips_Curve[[#This Row],[Date]],'Report_Phillips''s_Curve'!$A$4:$D$309,3,FALSE)</f>
        <v>1.8</v>
      </c>
      <c r="D47" s="41">
        <f>+VLOOKUP(Table_Phillips_Curve[[#This Row],[Date]],'Report_Phillips''s_Curve'!$A$4:$D$309,4,FALSE)</f>
        <v>1.3917271941382605</v>
      </c>
    </row>
    <row r="48" spans="1:4" x14ac:dyDescent="0.2">
      <c r="A48" s="10">
        <v>41821</v>
      </c>
      <c r="B48" s="41">
        <f>+VLOOKUP(Table_Phillips_Curve[[#This Row],[Date]],'Report_Phillips''s_Curve'!$A$4:$D$309,2,FALSE)</f>
        <v>2.5299999999999998</v>
      </c>
      <c r="C48" s="41">
        <f>+VLOOKUP(Table_Phillips_Curve[[#This Row],[Date]],'Report_Phillips''s_Curve'!$A$4:$D$309,3,FALSE)</f>
        <v>1.1000000000000001</v>
      </c>
      <c r="D48" s="41">
        <f>+VLOOKUP(Table_Phillips_Curve[[#This Row],[Date]],'Report_Phillips''s_Curve'!$A$4:$D$309,4,FALSE)</f>
        <v>1.3124104452052192</v>
      </c>
    </row>
    <row r="49" spans="1:4" x14ac:dyDescent="0.2">
      <c r="A49" s="10">
        <v>41913</v>
      </c>
      <c r="B49" s="41">
        <f>+VLOOKUP(Table_Phillips_Curve[[#This Row],[Date]],'Report_Phillips''s_Curve'!$A$4:$D$309,2,FALSE)</f>
        <v>2.25</v>
      </c>
      <c r="C49" s="41">
        <f>+VLOOKUP(Table_Phillips_Curve[[#This Row],[Date]],'Report_Phillips''s_Curve'!$A$4:$D$309,3,FALSE)</f>
        <v>-0.5</v>
      </c>
      <c r="D49" s="41">
        <f>+VLOOKUP(Table_Phillips_Curve[[#This Row],[Date]],'Report_Phillips''s_Curve'!$A$4:$D$309,4,FALSE)</f>
        <v>0.93329929975986037</v>
      </c>
    </row>
    <row r="50" spans="1:4" x14ac:dyDescent="0.2">
      <c r="A50" s="10">
        <v>42005</v>
      </c>
      <c r="B50" s="41">
        <f>+VLOOKUP(Table_Phillips_Curve[[#This Row],[Date]],'Report_Phillips''s_Curve'!$A$4:$D$309,2,FALSE)</f>
        <v>2.04</v>
      </c>
      <c r="C50" s="41">
        <f>+VLOOKUP(Table_Phillips_Curve[[#This Row],[Date]],'Report_Phillips''s_Curve'!$A$4:$D$309,3,FALSE)</f>
        <v>-1.8</v>
      </c>
      <c r="D50" s="41">
        <f>+VLOOKUP(Table_Phillips_Curve[[#This Row],[Date]],'Report_Phillips''s_Curve'!$A$4:$D$309,4,FALSE)</f>
        <v>0.75426293412713985</v>
      </c>
    </row>
    <row r="51" spans="1:4" x14ac:dyDescent="0.2">
      <c r="A51" s="10">
        <v>42095</v>
      </c>
      <c r="B51" s="41">
        <f>+VLOOKUP(Table_Phillips_Curve[[#This Row],[Date]],'Report_Phillips''s_Curve'!$A$4:$D$309,2,FALSE)</f>
        <v>2.1</v>
      </c>
      <c r="C51" s="41">
        <f>+VLOOKUP(Table_Phillips_Curve[[#This Row],[Date]],'Report_Phillips''s_Curve'!$A$4:$D$309,3,FALSE)</f>
        <v>2</v>
      </c>
      <c r="D51" s="41">
        <f>+VLOOKUP(Table_Phillips_Curve[[#This Row],[Date]],'Report_Phillips''s_Curve'!$A$4:$D$309,4,FALSE)</f>
        <v>0.67516988536431999</v>
      </c>
    </row>
    <row r="52" spans="1:4" x14ac:dyDescent="0.2">
      <c r="A52" s="10">
        <v>42186</v>
      </c>
      <c r="B52" s="41">
        <f>+VLOOKUP(Table_Phillips_Curve[[#This Row],[Date]],'Report_Phillips''s_Curve'!$A$4:$D$309,2,FALSE)</f>
        <v>2.0099999999999998</v>
      </c>
      <c r="C52" s="41">
        <f>+VLOOKUP(Table_Phillips_Curve[[#This Row],[Date]],'Report_Phillips''s_Curve'!$A$4:$D$309,3,FALSE)</f>
        <v>1</v>
      </c>
      <c r="D52" s="41">
        <f>+VLOOKUP(Table_Phillips_Curve[[#This Row],[Date]],'Report_Phillips''s_Curve'!$A$4:$D$309,4,FALSE)</f>
        <v>0.39588992892743935</v>
      </c>
    </row>
    <row r="53" spans="1:4" x14ac:dyDescent="0.2">
      <c r="A53" s="10">
        <v>42278</v>
      </c>
      <c r="B53" s="41">
        <f>+VLOOKUP(Table_Phillips_Curve[[#This Row],[Date]],'Report_Phillips''s_Curve'!$A$4:$D$309,2,FALSE)</f>
        <v>1.83</v>
      </c>
      <c r="C53" s="41">
        <f>+VLOOKUP(Table_Phillips_Curve[[#This Row],[Date]],'Report_Phillips''s_Curve'!$A$4:$D$309,3,FALSE)</f>
        <v>-0.3</v>
      </c>
      <c r="D53" s="41">
        <f>+VLOOKUP(Table_Phillips_Curve[[#This Row],[Date]],'Report_Phillips''s_Curve'!$A$4:$D$309,4,FALSE)</f>
        <v>0.31629594001720029</v>
      </c>
    </row>
    <row r="54" spans="1:4" x14ac:dyDescent="0.2">
      <c r="A54" s="10">
        <v>42370</v>
      </c>
      <c r="B54" s="41">
        <f>+VLOOKUP(Table_Phillips_Curve[[#This Row],[Date]],'Report_Phillips''s_Curve'!$A$4:$D$309,2,FALSE)</f>
        <v>1.63</v>
      </c>
      <c r="C54" s="41">
        <f>+VLOOKUP(Table_Phillips_Curve[[#This Row],[Date]],'Report_Phillips''s_Curve'!$A$4:$D$309,3,FALSE)</f>
        <v>0.2</v>
      </c>
      <c r="D54" s="41">
        <f>+VLOOKUP(Table_Phillips_Curve[[#This Row],[Date]],'Report_Phillips''s_Curve'!$A$4:$D$309,4,FALSE)</f>
        <v>0.23626570577234052</v>
      </c>
    </row>
    <row r="55" spans="1:4" x14ac:dyDescent="0.2">
      <c r="A55" s="10">
        <v>42461</v>
      </c>
      <c r="B55" s="41">
        <f>+VLOOKUP(Table_Phillips_Curve[[#This Row],[Date]],'Report_Phillips''s_Curve'!$A$4:$D$309,2,FALSE)</f>
        <v>1.64</v>
      </c>
      <c r="C55" s="41">
        <f>+VLOOKUP(Table_Phillips_Curve[[#This Row],[Date]],'Report_Phillips''s_Curve'!$A$4:$D$309,3,FALSE)</f>
        <v>2.6</v>
      </c>
      <c r="D55" s="41">
        <f>+VLOOKUP(Table_Phillips_Curve[[#This Row],[Date]],'Report_Phillips''s_Curve'!$A$4:$D$309,4,FALSE)</f>
        <v>0.25568365640892043</v>
      </c>
    </row>
    <row r="56" spans="1:4" x14ac:dyDescent="0.2">
      <c r="A56" s="10">
        <v>42552</v>
      </c>
      <c r="B56" s="41">
        <f>+VLOOKUP(Table_Phillips_Curve[[#This Row],[Date]],'Report_Phillips''s_Curve'!$A$4:$D$309,2,FALSE)</f>
        <v>1.62</v>
      </c>
      <c r="C56" s="41">
        <f>+VLOOKUP(Table_Phillips_Curve[[#This Row],[Date]],'Report_Phillips''s_Curve'!$A$4:$D$309,3,FALSE)</f>
        <v>1.4</v>
      </c>
      <c r="D56" s="41">
        <f>+VLOOKUP(Table_Phillips_Curve[[#This Row],[Date]],'Report_Phillips''s_Curve'!$A$4:$D$309,4,FALSE)</f>
        <v>0.27444248496269008</v>
      </c>
    </row>
    <row r="57" spans="1:4" x14ac:dyDescent="0.2">
      <c r="A57" s="10">
        <v>42644</v>
      </c>
      <c r="B57" s="41">
        <f>+VLOOKUP(Table_Phillips_Curve[[#This Row],[Date]],'Report_Phillips''s_Curve'!$A$4:$D$309,2,FALSE)</f>
        <v>1.95</v>
      </c>
      <c r="C57" s="41">
        <f>+VLOOKUP(Table_Phillips_Curve[[#This Row],[Date]],'Report_Phillips''s_Curve'!$A$4:$D$309,3,FALSE)</f>
        <v>1.8</v>
      </c>
      <c r="D57" s="41">
        <f>+VLOOKUP(Table_Phillips_Curve[[#This Row],[Date]],'Report_Phillips''s_Curve'!$A$4:$D$309,4,FALSE)</f>
        <v>0.19244462744435964</v>
      </c>
    </row>
    <row r="58" spans="1:4" x14ac:dyDescent="0.2">
      <c r="A58" s="10">
        <v>42736</v>
      </c>
      <c r="B58" s="41">
        <f>+VLOOKUP(Table_Phillips_Curve[[#This Row],[Date]],'Report_Phillips''s_Curve'!$A$4:$D$309,2,FALSE)</f>
        <v>2.15</v>
      </c>
      <c r="C58" s="41">
        <f>+VLOOKUP(Table_Phillips_Curve[[#This Row],[Date]],'Report_Phillips''s_Curve'!$A$4:$D$309,3,FALSE)</f>
        <v>2.4</v>
      </c>
      <c r="D58" s="41">
        <f>+VLOOKUP(Table_Phillips_Curve[[#This Row],[Date]],'Report_Phillips''s_Curve'!$A$4:$D$309,4,FALSE)</f>
        <v>9.6035779182095382E-3</v>
      </c>
    </row>
    <row r="59" spans="1:4" x14ac:dyDescent="0.2">
      <c r="A59" s="10">
        <v>42826</v>
      </c>
      <c r="B59" s="41">
        <f>+VLOOKUP(Table_Phillips_Curve[[#This Row],[Date]],'Report_Phillips''s_Curve'!$A$4:$D$309,2,FALSE)</f>
        <v>1.93</v>
      </c>
      <c r="C59" s="41">
        <f>+VLOOKUP(Table_Phillips_Curve[[#This Row],[Date]],'Report_Phillips''s_Curve'!$A$4:$D$309,3,FALSE)</f>
        <v>0.8</v>
      </c>
      <c r="D59" s="41">
        <f>+VLOOKUP(Table_Phillips_Curve[[#This Row],[Date]],'Report_Phillips''s_Curve'!$A$4:$D$309,4,FALSE)</f>
        <v>-0.17415498379362937</v>
      </c>
    </row>
    <row r="60" spans="1:4" x14ac:dyDescent="0.2">
      <c r="A60" s="10">
        <v>42917</v>
      </c>
      <c r="B60" s="41">
        <f>+VLOOKUP(Table_Phillips_Curve[[#This Row],[Date]],'Report_Phillips''s_Curve'!$A$4:$D$309,2,FALSE)</f>
        <v>1.94</v>
      </c>
      <c r="C60" s="41">
        <f>+VLOOKUP(Table_Phillips_Curve[[#This Row],[Date]],'Report_Phillips''s_Curve'!$A$4:$D$309,3,FALSE)</f>
        <v>1.4</v>
      </c>
      <c r="D60" s="41">
        <f>+VLOOKUP(Table_Phillips_Curve[[#This Row],[Date]],'Report_Phillips''s_Curve'!$A$4:$D$309,4,FALSE)</f>
        <v>-0.25889227046307983</v>
      </c>
    </row>
    <row r="61" spans="1:4" x14ac:dyDescent="0.2">
      <c r="A61" s="10">
        <v>43009</v>
      </c>
      <c r="B61" s="41">
        <f>+VLOOKUP(Table_Phillips_Curve[[#This Row],[Date]],'Report_Phillips''s_Curve'!$A$4:$D$309,2,FALSE)</f>
        <v>2</v>
      </c>
      <c r="C61" s="41">
        <f>+VLOOKUP(Table_Phillips_Curve[[#This Row],[Date]],'Report_Phillips''s_Curve'!$A$4:$D$309,3,FALSE)</f>
        <v>2.4</v>
      </c>
      <c r="D61" s="41">
        <f>+VLOOKUP(Table_Phillips_Curve[[#This Row],[Date]],'Report_Phillips''s_Curve'!$A$4:$D$309,4,FALSE)</f>
        <v>-0.34465568658273948</v>
      </c>
    </row>
    <row r="62" spans="1:4" x14ac:dyDescent="0.2">
      <c r="A62" s="10">
        <v>43101</v>
      </c>
      <c r="B62" s="41">
        <f>+VLOOKUP(Table_Phillips_Curve[[#This Row],[Date]],'Report_Phillips''s_Curve'!$A$4:$D$309,2,FALSE)</f>
        <v>2.1800000000000002</v>
      </c>
      <c r="C62" s="41">
        <f>+VLOOKUP(Table_Phillips_Curve[[#This Row],[Date]],'Report_Phillips''s_Curve'!$A$4:$D$309,3,FALSE)</f>
        <v>2.8</v>
      </c>
      <c r="D62" s="41">
        <f>+VLOOKUP(Table_Phillips_Curve[[#This Row],[Date]],'Report_Phillips''s_Curve'!$A$4:$D$309,4,FALSE)</f>
        <v>-0.53147835875611005</v>
      </c>
    </row>
    <row r="63" spans="1:4" x14ac:dyDescent="0.2">
      <c r="A63" s="10">
        <v>43191</v>
      </c>
      <c r="B63" s="41">
        <f>+VLOOKUP(Table_Phillips_Curve[[#This Row],[Date]],'Report_Phillips''s_Curve'!$A$4:$D$309,2,FALSE)</f>
        <v>2.19</v>
      </c>
      <c r="C63" s="41">
        <f>+VLOOKUP(Table_Phillips_Curve[[#This Row],[Date]],'Report_Phillips''s_Curve'!$A$4:$D$309,3,FALSE)</f>
        <v>2.1</v>
      </c>
      <c r="D63" s="41">
        <f>+VLOOKUP(Table_Phillips_Curve[[#This Row],[Date]],'Report_Phillips''s_Curve'!$A$4:$D$309,4,FALSE)</f>
        <v>-0.61937890343318047</v>
      </c>
    </row>
    <row r="64" spans="1:4" x14ac:dyDescent="0.2">
      <c r="A64" s="10">
        <v>43282</v>
      </c>
      <c r="B64" s="41">
        <f>+VLOOKUP(Table_Phillips_Curve[[#This Row],[Date]],'Report_Phillips''s_Curve'!$A$4:$D$309,2,FALSE)</f>
        <v>2.21</v>
      </c>
      <c r="C64" s="41">
        <f>+VLOOKUP(Table_Phillips_Curve[[#This Row],[Date]],'Report_Phillips''s_Curve'!$A$4:$D$309,3,FALSE)</f>
        <v>1.3</v>
      </c>
      <c r="D64" s="41">
        <f>+VLOOKUP(Table_Phillips_Curve[[#This Row],[Date]],'Report_Phillips''s_Curve'!$A$4:$D$309,4,FALSE)</f>
        <v>-0.70836143357855974</v>
      </c>
    </row>
    <row r="65" spans="1:4" x14ac:dyDescent="0.2">
      <c r="A65" s="10">
        <v>43374</v>
      </c>
      <c r="B65" s="41">
        <f>+VLOOKUP(Table_Phillips_Curve[[#This Row],[Date]],'Report_Phillips''s_Curve'!$A$4:$D$309,2,FALSE)</f>
        <v>2.15</v>
      </c>
      <c r="C65" s="41">
        <f>+VLOOKUP(Table_Phillips_Curve[[#This Row],[Date]],'Report_Phillips''s_Curve'!$A$4:$D$309,3,FALSE)</f>
        <v>1.5</v>
      </c>
      <c r="D65" s="41">
        <f>+VLOOKUP(Table_Phillips_Curve[[#This Row],[Date]],'Report_Phillips''s_Curve'!$A$4:$D$309,4,FALSE)</f>
        <v>-0.69841580136912995</v>
      </c>
    </row>
    <row r="66" spans="1:4" x14ac:dyDescent="0.2">
      <c r="A66" s="10">
        <v>43466</v>
      </c>
      <c r="B66" s="41">
        <f>+VLOOKUP(Table_Phillips_Curve[[#This Row],[Date]],'Report_Phillips''s_Curve'!$A$4:$D$309,2,FALSE)</f>
        <v>1.99</v>
      </c>
      <c r="C66" s="41">
        <f>+VLOOKUP(Table_Phillips_Curve[[#This Row],[Date]],'Report_Phillips''s_Curve'!$A$4:$D$309,3,FALSE)</f>
        <v>0.8</v>
      </c>
      <c r="D66" s="41">
        <f>+VLOOKUP(Table_Phillips_Curve[[#This Row],[Date]],'Report_Phillips''s_Curve'!$A$4:$D$309,4,FALSE)</f>
        <v>-0.58951806962440001</v>
      </c>
    </row>
    <row r="67" spans="1:4" x14ac:dyDescent="0.2">
      <c r="A67" s="10">
        <v>43556</v>
      </c>
      <c r="B67" s="41">
        <f>+VLOOKUP(Table_Phillips_Curve[[#This Row],[Date]],'Report_Phillips''s_Curve'!$A$4:$D$309,2,FALSE)</f>
        <v>1.94</v>
      </c>
      <c r="C67" s="41">
        <f>+VLOOKUP(Table_Phillips_Curve[[#This Row],[Date]],'Report_Phillips''s_Curve'!$A$4:$D$309,3,FALSE)</f>
        <v>2.2999999999999998</v>
      </c>
      <c r="D67" s="41">
        <f>+VLOOKUP(Table_Phillips_Curve[[#This Row],[Date]],'Report_Phillips''s_Curve'!$A$4:$D$309,4,FALSE)</f>
        <v>-0.88163120046238985</v>
      </c>
    </row>
    <row r="68" spans="1:4" x14ac:dyDescent="0.2">
      <c r="A68" s="10">
        <v>43647</v>
      </c>
      <c r="B68" s="41">
        <f>+VLOOKUP(Table_Phillips_Curve[[#This Row],[Date]],'Report_Phillips''s_Curve'!$A$4:$D$309,2,FALSE)</f>
        <v>1.83</v>
      </c>
      <c r="C68" s="41">
        <f>+VLOOKUP(Table_Phillips_Curve[[#This Row],[Date]],'Report_Phillips''s_Curve'!$A$4:$D$309,3,FALSE)</f>
        <v>1</v>
      </c>
      <c r="D68" s="41">
        <f>+VLOOKUP(Table_Phillips_Curve[[#This Row],[Date]],'Report_Phillips''s_Curve'!$A$4:$D$309,4,FALSE)</f>
        <v>-0.87470594573224991</v>
      </c>
    </row>
    <row r="69" spans="1:4" x14ac:dyDescent="0.2">
      <c r="A69" s="10">
        <v>43739</v>
      </c>
      <c r="B69" s="41">
        <f>+VLOOKUP(Table_Phillips_Curve[[#This Row],[Date]],'Report_Phillips''s_Curve'!$A$4:$D$309,2,FALSE)</f>
        <v>1.76</v>
      </c>
      <c r="C69" s="41">
        <f>+VLOOKUP(Table_Phillips_Curve[[#This Row],[Date]],'Report_Phillips''s_Curve'!$A$4:$D$309,3,FALSE)</f>
        <v>1.6</v>
      </c>
      <c r="D69" s="41">
        <f>+VLOOKUP(Table_Phillips_Curve[[#This Row],[Date]],'Report_Phillips''s_Curve'!$A$4:$D$309,4,FALSE)</f>
        <v>-0.86868192017880963</v>
      </c>
    </row>
    <row r="70" spans="1:4" x14ac:dyDescent="0.2">
      <c r="A70" s="10">
        <v>43831</v>
      </c>
      <c r="B70" s="41">
        <f>+VLOOKUP(Table_Phillips_Curve[[#This Row],[Date]],'Report_Phillips''s_Curve'!$A$4:$D$309,2,FALSE)</f>
        <v>1.57</v>
      </c>
      <c r="C70" s="41">
        <f>+VLOOKUP(Table_Phillips_Curve[[#This Row],[Date]],'Report_Phillips''s_Curve'!$A$4:$D$309,3,FALSE)</f>
        <v>1.4</v>
      </c>
      <c r="D70" s="41">
        <f>+VLOOKUP(Table_Phillips_Curve[[#This Row],[Date]],'Report_Phillips''s_Curve'!$A$4:$D$309,4,FALSE)</f>
        <v>-0.66348883511343004</v>
      </c>
    </row>
    <row r="71" spans="1:4" x14ac:dyDescent="0.2">
      <c r="A71" s="10">
        <v>43922</v>
      </c>
      <c r="B71" s="41">
        <f>+VLOOKUP(Table_Phillips_Curve[[#This Row],[Date]],'Report_Phillips''s_Curve'!$A$4:$D$309,2,FALSE)</f>
        <v>1.48</v>
      </c>
      <c r="C71" s="41">
        <f>+VLOOKUP(Table_Phillips_Curve[[#This Row],[Date]],'Report_Phillips''s_Curve'!$A$4:$D$309,3,FALSE)</f>
        <v>-1.6</v>
      </c>
      <c r="D71" s="41">
        <f>+VLOOKUP(Table_Phillips_Curve[[#This Row],[Date]],'Report_Phillips''s_Curve'!$A$4:$D$309,4,FALSE)</f>
        <v>8.5409521323389797</v>
      </c>
    </row>
    <row r="72" spans="1:4" x14ac:dyDescent="0.2">
      <c r="A72" s="10">
        <v>44013</v>
      </c>
      <c r="B72" s="41">
        <f>+VLOOKUP(Table_Phillips_Curve[[#This Row],[Date]],'Report_Phillips''s_Curve'!$A$4:$D$309,2,FALSE)</f>
        <v>1.72</v>
      </c>
      <c r="C72" s="41">
        <f>+VLOOKUP(Table_Phillips_Curve[[#This Row],[Date]],'Report_Phillips''s_Curve'!$A$4:$D$309,3,FALSE)</f>
        <v>3.2</v>
      </c>
      <c r="D72" s="41">
        <f>+VLOOKUP(Table_Phillips_Curve[[#This Row],[Date]],'Report_Phillips''s_Curve'!$A$4:$D$309,4,FALSE)</f>
        <v>4.3447268615262509</v>
      </c>
    </row>
    <row r="73" spans="1:4" x14ac:dyDescent="0.2">
      <c r="A73" s="10">
        <v>44105</v>
      </c>
      <c r="B73" s="41">
        <f>+VLOOKUP(Table_Phillips_Curve[[#This Row],[Date]],'Report_Phillips''s_Curve'!$A$4:$D$309,2,FALSE)</f>
        <v>1.87</v>
      </c>
      <c r="C73" s="41">
        <f>+VLOOKUP(Table_Phillips_Curve[[#This Row],[Date]],'Report_Phillips''s_Curve'!$A$4:$D$309,3,FALSE)</f>
        <v>2.1</v>
      </c>
      <c r="D73" s="41">
        <f>+VLOOKUP(Table_Phillips_Curve[[#This Row],[Date]],'Report_Phillips''s_Curve'!$A$4:$D$309,4,FALSE)</f>
        <v>2.3479267308127998</v>
      </c>
    </row>
    <row r="74" spans="1:4" x14ac:dyDescent="0.2">
      <c r="A74" s="10">
        <v>44197</v>
      </c>
      <c r="B74" s="41">
        <f>+VLOOKUP(Table_Phillips_Curve[[#This Row],[Date]],'Report_Phillips''s_Curve'!$A$4:$D$309,2,FALSE)</f>
        <v>2.0499999999999998</v>
      </c>
      <c r="C74" s="41">
        <f>+VLOOKUP(Table_Phillips_Curve[[#This Row],[Date]],'Report_Phillips''s_Curve'!$A$4:$D$309,3,FALSE)</f>
        <v>4.5999999999999996</v>
      </c>
      <c r="D74" s="41">
        <f>+VLOOKUP(Table_Phillips_Curve[[#This Row],[Date]],'Report_Phillips''s_Curve'!$A$4:$D$309,4,FALSE)</f>
        <v>1.7471470101301305</v>
      </c>
    </row>
    <row r="75" spans="1:4" x14ac:dyDescent="0.2">
      <c r="A75" s="10">
        <v>44287</v>
      </c>
      <c r="B75" s="41">
        <f>+VLOOKUP(Table_Phillips_Curve[[#This Row],[Date]],'Report_Phillips''s_Curve'!$A$4:$D$309,2,FALSE)</f>
        <v>2.2200000000000002</v>
      </c>
      <c r="C75" s="41">
        <f>+VLOOKUP(Table_Phillips_Curve[[#This Row],[Date]],'Report_Phillips''s_Curve'!$A$4:$D$309,3,FALSE)</f>
        <v>6.2</v>
      </c>
      <c r="D75" s="41">
        <f>+VLOOKUP(Table_Phillips_Curve[[#This Row],[Date]],'Report_Phillips''s_Curve'!$A$4:$D$309,4,FALSE)</f>
        <v>1.4502102337037206</v>
      </c>
    </row>
    <row r="76" spans="1:4" x14ac:dyDescent="0.2">
      <c r="A76" s="10">
        <v>44378</v>
      </c>
      <c r="B76" s="41">
        <f>+VLOOKUP(Table_Phillips_Curve[[#This Row],[Date]],'Report_Phillips''s_Curve'!$A$4:$D$309,2,FALSE)</f>
        <v>2.19</v>
      </c>
      <c r="C76" s="41">
        <f>+VLOOKUP(Table_Phillips_Curve[[#This Row],[Date]],'Report_Phillips''s_Curve'!$A$4:$D$309,3,FALSE)</f>
        <v>5.6</v>
      </c>
      <c r="D76" s="41">
        <f>+VLOOKUP(Table_Phillips_Curve[[#This Row],[Date]],'Report_Phillips''s_Curve'!$A$4:$D$309,4,FALSE)</f>
        <v>0.6529895829426593</v>
      </c>
    </row>
    <row r="77" spans="1:4" x14ac:dyDescent="0.2">
      <c r="A77" s="10">
        <v>44470</v>
      </c>
      <c r="B77" s="41">
        <f>+VLOOKUP(Table_Phillips_Curve[[#This Row],[Date]],'Report_Phillips''s_Curve'!$A$4:$D$309,2,FALSE)</f>
        <v>2.2400000000000002</v>
      </c>
      <c r="C77" s="41">
        <f>+VLOOKUP(Table_Phillips_Curve[[#This Row],[Date]],'Report_Phillips''s_Curve'!$A$4:$D$309,3,FALSE)</f>
        <v>6.8</v>
      </c>
      <c r="D77" s="41">
        <f>+VLOOKUP(Table_Phillips_Curve[[#This Row],[Date]],'Report_Phillips''s_Curve'!$A$4:$D$309,4,FALSE)</f>
        <v>-0.24441769129895974</v>
      </c>
    </row>
    <row r="78" spans="1:4" x14ac:dyDescent="0.2">
      <c r="A78" s="10">
        <v>44562</v>
      </c>
      <c r="B78" s="41">
        <f>+VLOOKUP(Table_Phillips_Curve[[#This Row],[Date]],'Report_Phillips''s_Curve'!$A$4:$D$309,2,FALSE)</f>
        <v>2.15</v>
      </c>
      <c r="C78" s="41">
        <f>+VLOOKUP(Table_Phillips_Curve[[#This Row],[Date]],'Report_Phillips''s_Curve'!$A$4:$D$309,3,FALSE)</f>
        <v>7.7</v>
      </c>
      <c r="D78" s="41">
        <f>+VLOOKUP(Table_Phillips_Curve[[#This Row],[Date]],'Report_Phillips''s_Curve'!$A$4:$D$309,4,FALSE)</f>
        <v>-0.54191677922373982</v>
      </c>
    </row>
    <row r="79" spans="1:4" x14ac:dyDescent="0.2">
      <c r="A79" s="10">
        <v>44652</v>
      </c>
      <c r="B79" s="41">
        <f>+VLOOKUP(Table_Phillips_Curve[[#This Row],[Date]],'Report_Phillips''s_Curve'!$A$4:$D$309,2,FALSE)</f>
        <v>2.38</v>
      </c>
      <c r="C79" s="41">
        <f>+VLOOKUP(Table_Phillips_Curve[[#This Row],[Date]],'Report_Phillips''s_Curve'!$A$4:$D$309,3,FALSE)</f>
        <v>7.5</v>
      </c>
      <c r="D79" s="41">
        <f>+VLOOKUP(Table_Phillips_Curve[[#This Row],[Date]],'Report_Phillips''s_Curve'!$A$4:$D$309,4,FALSE)</f>
        <v>-0.84046672936976963</v>
      </c>
    </row>
    <row r="80" spans="1:4" x14ac:dyDescent="0.2">
      <c r="A80" s="10">
        <v>44743</v>
      </c>
      <c r="B80" s="41">
        <f>+VLOOKUP(Table_Phillips_Curve[[#This Row],[Date]],'Report_Phillips''s_Curve'!$A$4:$D$309,2,FALSE)</f>
        <v>2.27</v>
      </c>
      <c r="C80" s="41">
        <f>+VLOOKUP(Table_Phillips_Curve[[#This Row],[Date]],'Report_Phillips''s_Curve'!$A$4:$D$309,3,FALSE)</f>
        <v>4.7</v>
      </c>
      <c r="D80" s="41">
        <f>+VLOOKUP(Table_Phillips_Curve[[#This Row],[Date]],'Report_Phillips''s_Curve'!$A$4:$D$309,4,FALSE)</f>
        <v>-0.93893174904359977</v>
      </c>
    </row>
    <row r="81" spans="1:4" x14ac:dyDescent="0.2">
      <c r="A81" s="10">
        <v>44835</v>
      </c>
      <c r="B81" s="41">
        <f>+VLOOKUP(Table_Phillips_Curve[[#This Row],[Date]],'Report_Phillips''s_Curve'!$A$4:$D$309,2,FALSE)</f>
        <v>2.27</v>
      </c>
      <c r="C81" s="41">
        <f>+VLOOKUP(Table_Phillips_Curve[[#This Row],[Date]],'Report_Phillips''s_Curve'!$A$4:$D$309,3,FALSE)</f>
        <v>4.0999999999999996</v>
      </c>
      <c r="D81" s="41">
        <f>+VLOOKUP(Table_Phillips_Curve[[#This Row],[Date]],'Report_Phillips''s_Curve'!$A$4:$D$309,4,FALSE)</f>
        <v>-0.8372323670789199</v>
      </c>
    </row>
    <row r="82" spans="1:4" x14ac:dyDescent="0.2">
      <c r="A82" s="10">
        <v>44927</v>
      </c>
      <c r="B82" s="41">
        <f>+VLOOKUP(Table_Phillips_Curve[[#This Row],[Date]],'Report_Phillips''s_Curve'!$A$4:$D$309,2,FALSE)</f>
        <v>2.23</v>
      </c>
      <c r="C82" s="41">
        <f>+VLOOKUP(Table_Phillips_Curve[[#This Row],[Date]],'Report_Phillips''s_Curve'!$A$4:$D$309,3,FALSE)</f>
        <v>3.9</v>
      </c>
      <c r="D82" s="41">
        <f>+VLOOKUP(Table_Phillips_Curve[[#This Row],[Date]],'Report_Phillips''s_Curve'!$A$4:$D$309,4,FALSE)</f>
        <v>-0.93529644125221978</v>
      </c>
    </row>
    <row r="83" spans="1:4" x14ac:dyDescent="0.2">
      <c r="A83" s="10">
        <v>45017</v>
      </c>
      <c r="B83" s="41">
        <f>+VLOOKUP(Table_Phillips_Curve[[#This Row],[Date]],'Report_Phillips''s_Curve'!$A$4:$D$309,2,FALSE)</f>
        <v>2.25</v>
      </c>
      <c r="C83" s="41">
        <f>+VLOOKUP(Table_Phillips_Curve[[#This Row],[Date]],'Report_Phillips''s_Curve'!$A$4:$D$309,3,FALSE)</f>
        <v>3</v>
      </c>
      <c r="D83" s="41">
        <f>+VLOOKUP(Table_Phillips_Curve[[#This Row],[Date]],'Report_Phillips''s_Curve'!$A$4:$D$309,4,FALSE)</f>
        <v>-0.93350999614072983</v>
      </c>
    </row>
    <row r="84" spans="1:4" x14ac:dyDescent="0.2">
      <c r="A84" s="10">
        <v>45108</v>
      </c>
      <c r="B84" s="41">
        <f>+VLOOKUP(Table_Phillips_Curve[[#This Row],[Date]],'Report_Phillips''s_Curve'!$A$4:$D$309,2,FALSE)</f>
        <v>2.42</v>
      </c>
      <c r="C84" s="41">
        <f>+VLOOKUP(Table_Phillips_Curve[[#This Row],[Date]],'Report_Phillips''s_Curve'!$A$4:$D$309,3,FALSE)</f>
        <v>2.7</v>
      </c>
      <c r="D84" s="41">
        <f>+VLOOKUP(Table_Phillips_Curve[[#This Row],[Date]],'Report_Phillips''s_Curve'!$A$4:$D$309,4,FALSE)</f>
        <v>-0.83136788087961966</v>
      </c>
    </row>
    <row r="85" spans="1:4" x14ac:dyDescent="0.2">
      <c r="A85" s="10">
        <v>45200</v>
      </c>
      <c r="B85" s="41">
        <f>+VLOOKUP(Table_Phillips_Curve[[#This Row],[Date]],'Report_Phillips''s_Curve'!$A$4:$D$309,2,FALSE)</f>
        <v>2.36</v>
      </c>
      <c r="C85" s="41">
        <f>+VLOOKUP(Table_Phillips_Curve[[#This Row],[Date]],'Report_Phillips''s_Curve'!$A$4:$D$309,3,FALSE)</f>
        <v>1.8</v>
      </c>
      <c r="D85" s="41">
        <f>+VLOOKUP(Table_Phillips_Curve[[#This Row],[Date]],'Report_Phillips''s_Curve'!$A$4:$D$309,4,FALSE)</f>
        <v>-0.62882424008579019</v>
      </c>
    </row>
    <row r="86" spans="1:4" x14ac:dyDescent="0.2">
      <c r="A86" s="10">
        <v>45292</v>
      </c>
      <c r="B86" s="41">
        <f>+VLOOKUP(Table_Phillips_Curve[[#This Row],[Date]],'Report_Phillips''s_Curve'!$A$4:$D$309,2,FALSE)</f>
        <v>2.27</v>
      </c>
      <c r="C86" s="41">
        <f>+VLOOKUP(Table_Phillips_Curve[[#This Row],[Date]],'Report_Phillips''s_Curve'!$A$4:$D$309,3,FALSE)</f>
        <v>3.6</v>
      </c>
      <c r="D86" s="41">
        <f>+VLOOKUP(Table_Phillips_Curve[[#This Row],[Date]],'Report_Phillips''s_Curve'!$A$4:$D$309,4,FALSE)</f>
        <v>-0.62567965718568974</v>
      </c>
    </row>
    <row r="87" spans="1:4" x14ac:dyDescent="0.2">
      <c r="A87" s="10">
        <v>45383</v>
      </c>
      <c r="B87" s="41">
        <f>+VLOOKUP(Table_Phillips_Curve[[#This Row],[Date]],'Report_Phillips''s_Curve'!$A$4:$D$309,2,FALSE)</f>
        <v>2.3199999999999998</v>
      </c>
      <c r="C87" s="41">
        <f>+VLOOKUP(Table_Phillips_Curve[[#This Row],[Date]],'Report_Phillips''s_Curve'!$A$4:$D$309,3,FALSE)</f>
        <v>2.6</v>
      </c>
      <c r="D87" s="41">
        <f>+VLOOKUP(Table_Phillips_Curve[[#This Row],[Date]],'Report_Phillips''s_Curve'!$A$4:$D$309,4,FALSE)</f>
        <v>-0.42215707526542001</v>
      </c>
    </row>
    <row r="88" spans="1:4" x14ac:dyDescent="0.2">
      <c r="A88" s="10">
        <v>45474</v>
      </c>
      <c r="B88" s="41">
        <f>+VLOOKUP(Table_Phillips_Curve[[#This Row],[Date]],'Report_Phillips''s_Curve'!$A$4:$D$309,2,FALSE)</f>
        <v>2.29</v>
      </c>
      <c r="C88" s="41">
        <f>+VLOOKUP(Table_Phillips_Curve[[#This Row],[Date]],'Report_Phillips''s_Curve'!$A$4:$D$309,3,FALSE)</f>
        <v>1.7</v>
      </c>
      <c r="D88" s="41">
        <f>+VLOOKUP(Table_Phillips_Curve[[#This Row],[Date]],'Report_Phillips''s_Curve'!$A$4:$D$309,4,FALSE)</f>
        <v>-0.21818495622622969</v>
      </c>
    </row>
    <row r="89" spans="1:4" x14ac:dyDescent="0.2">
      <c r="A89" s="10">
        <v>45566</v>
      </c>
      <c r="B89" s="41">
        <f>+VLOOKUP(Table_Phillips_Curve[[#This Row],[Date]],'Report_Phillips''s_Curve'!$A$4:$D$309,2,FALSE)</f>
        <v>2.2799999999999998</v>
      </c>
      <c r="C89" s="41">
        <f>+VLOOKUP(Table_Phillips_Curve[[#This Row],[Date]],'Report_Phillips''s_Curve'!$A$4:$D$309,3,FALSE)</f>
        <v>2.5</v>
      </c>
      <c r="D89" s="41">
        <f>+VLOOKUP(Table_Phillips_Curve[[#This Row],[Date]],'Report_Phillips''s_Curve'!$A$4:$D$309,4,FALSE)</f>
        <v>-0.31373726610120034</v>
      </c>
    </row>
    <row r="90" spans="1:4" x14ac:dyDescent="0.2">
      <c r="A90" s="10">
        <v>45658</v>
      </c>
      <c r="B90" s="41">
        <f>+VLOOKUP(Table_Phillips_Curve[[#This Row],[Date]],'Report_Phillips''s_Curve'!$A$4:$D$309,2,FALSE)</f>
        <v>2.23</v>
      </c>
      <c r="C90" s="41">
        <f>+VLOOKUP(Table_Phillips_Curve[[#This Row],[Date]],'Report_Phillips''s_Curve'!$A$4:$D$309,3,FALSE)</f>
        <v>3.4</v>
      </c>
      <c r="D90" s="41">
        <f>+VLOOKUP(Table_Phillips_Curve[[#This Row],[Date]],'Report_Phillips''s_Curve'!$A$4:$D$309,4,FALSE)</f>
        <v>-0.30904868088454052</v>
      </c>
    </row>
    <row r="91" spans="1:4" x14ac:dyDescent="0.2">
      <c r="A91" s="10">
        <v>45748</v>
      </c>
      <c r="B91" s="41">
        <f>+VLOOKUP(Table_Phillips_Curve[[#This Row],[Date]],'Report_Phillips''s_Curve'!$A$4:$D$309,2,FALSE)</f>
        <v>2.21</v>
      </c>
      <c r="C91" s="41">
        <f>+VLOOKUP(Table_Phillips_Curve[[#This Row],[Date]],'Report_Phillips''s_Curve'!$A$4:$D$309,3,FALSE)</f>
        <v>2.1</v>
      </c>
      <c r="D91" s="41">
        <f>+VLOOKUP(Table_Phillips_Curve[[#This Row],[Date]],'Report_Phillips''s_Curve'!$A$4:$D$309,4,FALSE)</f>
        <v>-0.20690622022856964</v>
      </c>
    </row>
    <row r="92" spans="1:4" x14ac:dyDescent="0.2">
      <c r="A92" s="10">
        <v>45839</v>
      </c>
      <c r="B92" s="41">
        <f>+VLOOKUP(Table_Phillips_Curve[[#This Row],[Date]],'Report_Phillips''s_Curve'!$A$4:$D$309,2,FALSE)</f>
        <v>2.3199999999999998</v>
      </c>
      <c r="C92" s="41">
        <f>+VLOOKUP(Table_Phillips_Curve[[#This Row],[Date]],'Report_Phillips''s_Curve'!$A$4:$D$309,3,FALSE)</f>
        <v>2.8</v>
      </c>
      <c r="D92" s="41">
        <f>+VLOOKUP(Table_Phillips_Curve[[#This Row],[Date]],'Report_Phillips''s_Curve'!$A$4:$D$309,4,FALSE)</f>
        <v>-0.1041997082688404</v>
      </c>
    </row>
    <row r="93" spans="1:4" x14ac:dyDescent="0.2">
      <c r="A93" s="10">
        <v>45931</v>
      </c>
      <c r="B93" s="41">
        <f>+VLOOKUP(Table_Phillips_Curve[[#This Row],[Date]],'Report_Phillips''s_Curve'!$A$4:$D$309,2,FALSE)</f>
        <v>2.2200000000000002</v>
      </c>
      <c r="C93" s="41">
        <f>+VLOOKUP(Table_Phillips_Curve[[#This Row],[Date]],'Report_Phillips''s_Curve'!$A$4:$D$309,3,FALSE)</f>
        <v>2.9</v>
      </c>
      <c r="D93" s="41">
        <f>+VLOOKUP(Table_Phillips_Curve[[#This Row],[Date]],'Report_Phillips''s_Curve'!$A$4:$D$309,4,FALSE)</f>
        <v>9.81587873589298E-2</v>
      </c>
    </row>
  </sheetData>
  <hyperlinks>
    <hyperlink ref="F2" location="'Index'!A1" display="Back to Index" xr:uid="{0C7855DE-B9F6-1640-A5AF-8716411C75C4}"/>
  </hyperlink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DC9CC-8BD7-444D-B2C2-4E4C0C14D2C9}">
  <sheetPr codeName="Sheet52">
    <tabColor rgb="FFFF0000"/>
  </sheetPr>
  <dimension ref="A1:H93"/>
  <sheetViews>
    <sheetView workbookViewId="0">
      <selection activeCell="F2" sqref="F2"/>
    </sheetView>
  </sheetViews>
  <sheetFormatPr baseColWidth="10" defaultRowHeight="16" x14ac:dyDescent="0.2"/>
  <cols>
    <col min="1" max="2" width="10.5" bestFit="1" customWidth="1"/>
    <col min="3" max="3" width="12.1640625" bestFit="1" customWidth="1"/>
    <col min="4" max="4" width="12.83203125" bestFit="1" customWidth="1"/>
  </cols>
  <sheetData>
    <row r="1" spans="1:8" x14ac:dyDescent="0.2">
      <c r="A1" t="s">
        <v>92</v>
      </c>
      <c r="B1" t="s">
        <v>149</v>
      </c>
      <c r="C1" t="s">
        <v>148</v>
      </c>
      <c r="D1" t="s">
        <v>145</v>
      </c>
    </row>
    <row r="2" spans="1:8" x14ac:dyDescent="0.2">
      <c r="A2" t="s">
        <v>161</v>
      </c>
      <c r="B2">
        <v>2.1</v>
      </c>
      <c r="C2">
        <v>3.1</v>
      </c>
      <c r="D2">
        <v>0.84502517249110021</v>
      </c>
      <c r="H2" s="8" t="s">
        <v>152</v>
      </c>
    </row>
    <row r="3" spans="1:8" x14ac:dyDescent="0.2">
      <c r="A3" t="s">
        <v>162</v>
      </c>
      <c r="B3">
        <v>1.94</v>
      </c>
      <c r="C3">
        <v>0.4</v>
      </c>
      <c r="D3">
        <v>1.0480379338299599</v>
      </c>
    </row>
    <row r="4" spans="1:8" x14ac:dyDescent="0.2">
      <c r="A4" t="s">
        <v>163</v>
      </c>
      <c r="B4">
        <v>2.27</v>
      </c>
      <c r="C4">
        <v>2.7</v>
      </c>
      <c r="D4">
        <v>1.0507177456975496</v>
      </c>
    </row>
    <row r="5" spans="1:8" x14ac:dyDescent="0.2">
      <c r="A5" t="s">
        <v>164</v>
      </c>
      <c r="B5">
        <v>2.54</v>
      </c>
      <c r="C5">
        <v>2</v>
      </c>
      <c r="D5">
        <v>0.75306105177079985</v>
      </c>
    </row>
    <row r="6" spans="1:8" x14ac:dyDescent="0.2">
      <c r="A6" t="s">
        <v>165</v>
      </c>
      <c r="B6">
        <v>2.46</v>
      </c>
      <c r="C6">
        <v>3.1</v>
      </c>
      <c r="D6">
        <v>0.65506445006947978</v>
      </c>
    </row>
    <row r="7" spans="1:8" x14ac:dyDescent="0.2">
      <c r="A7" t="s">
        <v>166</v>
      </c>
      <c r="B7">
        <v>2.63</v>
      </c>
      <c r="C7">
        <v>2.7</v>
      </c>
      <c r="D7">
        <v>0.55672556001216922</v>
      </c>
    </row>
    <row r="8" spans="1:8" x14ac:dyDescent="0.2">
      <c r="A8" t="s">
        <v>167</v>
      </c>
      <c r="B8">
        <v>2.48</v>
      </c>
      <c r="C8">
        <v>2</v>
      </c>
      <c r="D8">
        <v>0.35804391605063035</v>
      </c>
    </row>
    <row r="9" spans="1:8" x14ac:dyDescent="0.2">
      <c r="A9" t="s">
        <v>168</v>
      </c>
      <c r="B9">
        <v>2.41</v>
      </c>
      <c r="C9">
        <v>3.5</v>
      </c>
      <c r="D9">
        <v>0.35902186305009032</v>
      </c>
    </row>
    <row r="10" spans="1:8" x14ac:dyDescent="0.2">
      <c r="A10" t="s">
        <v>169</v>
      </c>
      <c r="B10">
        <v>2.4500000000000002</v>
      </c>
      <c r="C10">
        <v>2.2999999999999998</v>
      </c>
      <c r="D10">
        <v>0.25966542809767024</v>
      </c>
    </row>
    <row r="11" spans="1:8" x14ac:dyDescent="0.2">
      <c r="A11" t="s">
        <v>170</v>
      </c>
      <c r="B11">
        <v>2.39</v>
      </c>
      <c r="C11">
        <v>2.5</v>
      </c>
      <c r="D11">
        <v>5.9985143537820029E-2</v>
      </c>
    </row>
    <row r="12" spans="1:8" x14ac:dyDescent="0.2">
      <c r="A12" t="s">
        <v>171</v>
      </c>
      <c r="B12">
        <v>2.34</v>
      </c>
      <c r="C12">
        <v>4.4000000000000004</v>
      </c>
      <c r="D12">
        <v>-4.0003203242259922E-2</v>
      </c>
    </row>
    <row r="13" spans="1:8" x14ac:dyDescent="0.2">
      <c r="A13" t="s">
        <v>172</v>
      </c>
      <c r="B13">
        <v>2.42</v>
      </c>
      <c r="C13">
        <v>3.2</v>
      </c>
      <c r="D13">
        <v>-4.0277916439560357E-2</v>
      </c>
    </row>
    <row r="14" spans="1:8" x14ac:dyDescent="0.2">
      <c r="A14" t="s">
        <v>173</v>
      </c>
      <c r="B14">
        <v>2.4300000000000002</v>
      </c>
      <c r="C14">
        <v>2.1</v>
      </c>
      <c r="D14">
        <v>-0.34081085615471984</v>
      </c>
    </row>
    <row r="15" spans="1:8" x14ac:dyDescent="0.2">
      <c r="A15" t="s">
        <v>174</v>
      </c>
      <c r="B15">
        <v>2.57</v>
      </c>
      <c r="C15">
        <v>3.6</v>
      </c>
      <c r="D15">
        <v>-0.44156703927619034</v>
      </c>
    </row>
    <row r="16" spans="1:8" x14ac:dyDescent="0.2">
      <c r="A16" t="s">
        <v>175</v>
      </c>
      <c r="B16">
        <v>2.57</v>
      </c>
      <c r="C16">
        <v>2.9</v>
      </c>
      <c r="D16">
        <v>-0.44250439291843069</v>
      </c>
    </row>
    <row r="17" spans="1:4" x14ac:dyDescent="0.2">
      <c r="A17" t="s">
        <v>176</v>
      </c>
      <c r="B17">
        <v>2.42</v>
      </c>
      <c r="C17">
        <v>-0.7</v>
      </c>
      <c r="D17">
        <v>-0.64357367310738933</v>
      </c>
    </row>
    <row r="18" spans="1:4" x14ac:dyDescent="0.2">
      <c r="A18" t="s">
        <v>177</v>
      </c>
      <c r="B18">
        <v>2.35</v>
      </c>
      <c r="C18">
        <v>3.7</v>
      </c>
      <c r="D18">
        <v>-0.54471855777112044</v>
      </c>
    </row>
    <row r="19" spans="1:4" x14ac:dyDescent="0.2">
      <c r="A19" t="s">
        <v>178</v>
      </c>
      <c r="B19">
        <v>2.41</v>
      </c>
      <c r="C19">
        <v>3.4</v>
      </c>
      <c r="D19">
        <v>-0.54587591919752043</v>
      </c>
    </row>
    <row r="20" spans="1:4" x14ac:dyDescent="0.2">
      <c r="A20" t="s">
        <v>179</v>
      </c>
      <c r="B20">
        <v>2.4500000000000002</v>
      </c>
      <c r="C20">
        <v>2.2999999999999998</v>
      </c>
      <c r="D20">
        <v>-0.34697627705214007</v>
      </c>
    </row>
    <row r="21" spans="1:4" x14ac:dyDescent="0.2">
      <c r="A21" t="s">
        <v>180</v>
      </c>
      <c r="B21">
        <v>2.44</v>
      </c>
      <c r="C21">
        <v>4.0999999999999996</v>
      </c>
      <c r="D21">
        <v>-0.24794442889684021</v>
      </c>
    </row>
    <row r="22" spans="1:4" x14ac:dyDescent="0.2">
      <c r="A22" t="s">
        <v>181</v>
      </c>
      <c r="B22">
        <v>2.5099999999999998</v>
      </c>
      <c r="C22">
        <v>3.3</v>
      </c>
      <c r="D22">
        <v>-4.8700251008360063E-2</v>
      </c>
    </row>
    <row r="23" spans="1:4" x14ac:dyDescent="0.2">
      <c r="A23" t="s">
        <v>182</v>
      </c>
      <c r="B23">
        <v>2.4300000000000002</v>
      </c>
      <c r="C23">
        <v>4</v>
      </c>
      <c r="D23">
        <v>0.25084034174239989</v>
      </c>
    </row>
    <row r="24" spans="1:4" x14ac:dyDescent="0.2">
      <c r="A24" t="s">
        <v>183</v>
      </c>
      <c r="B24">
        <v>2.39</v>
      </c>
      <c r="C24">
        <v>4.3</v>
      </c>
      <c r="D24">
        <v>0.95076429203320956</v>
      </c>
    </row>
    <row r="25" spans="1:4" x14ac:dyDescent="0.2">
      <c r="A25" t="s">
        <v>184</v>
      </c>
      <c r="B25">
        <v>1.82</v>
      </c>
      <c r="C25">
        <v>-6.2</v>
      </c>
      <c r="D25">
        <v>1.85116017090008</v>
      </c>
    </row>
    <row r="26" spans="1:4" x14ac:dyDescent="0.2">
      <c r="A26" t="s">
        <v>185</v>
      </c>
      <c r="B26">
        <v>1.5</v>
      </c>
      <c r="C26">
        <v>-2.7</v>
      </c>
      <c r="D26">
        <v>3.2521168450557507</v>
      </c>
    </row>
    <row r="27" spans="1:4" x14ac:dyDescent="0.2">
      <c r="A27" t="s">
        <v>186</v>
      </c>
      <c r="B27">
        <v>2.09</v>
      </c>
      <c r="C27">
        <v>1.6</v>
      </c>
      <c r="D27">
        <v>4.2537220653206411</v>
      </c>
    </row>
    <row r="28" spans="1:4" x14ac:dyDescent="0.2">
      <c r="A28" t="s">
        <v>187</v>
      </c>
      <c r="B28">
        <v>2.2400000000000002</v>
      </c>
      <c r="C28">
        <v>2.8</v>
      </c>
      <c r="D28">
        <v>4.5560610030278497</v>
      </c>
    </row>
    <row r="29" spans="1:4" x14ac:dyDescent="0.2">
      <c r="A29" t="s">
        <v>188</v>
      </c>
      <c r="B29">
        <v>2.4500000000000002</v>
      </c>
      <c r="C29">
        <v>3.1</v>
      </c>
      <c r="D29">
        <v>4.8592147629686107</v>
      </c>
    </row>
    <row r="30" spans="1:4" x14ac:dyDescent="0.2">
      <c r="A30" t="s">
        <v>189</v>
      </c>
      <c r="B30">
        <v>2.6</v>
      </c>
      <c r="C30">
        <v>1.6</v>
      </c>
      <c r="D30">
        <v>4.7632589025501204</v>
      </c>
    </row>
    <row r="31" spans="1:4" x14ac:dyDescent="0.2">
      <c r="A31" t="s">
        <v>190</v>
      </c>
      <c r="B31">
        <v>2.48</v>
      </c>
      <c r="C31">
        <v>0.6</v>
      </c>
      <c r="D31">
        <v>4.5682619873197901</v>
      </c>
    </row>
    <row r="32" spans="1:4" x14ac:dyDescent="0.2">
      <c r="A32" t="s">
        <v>191</v>
      </c>
      <c r="B32">
        <v>2.11</v>
      </c>
      <c r="C32">
        <v>0.8</v>
      </c>
      <c r="D32">
        <v>4.4742842128497902</v>
      </c>
    </row>
    <row r="33" spans="1:4" x14ac:dyDescent="0.2">
      <c r="A33" t="s">
        <v>192</v>
      </c>
      <c r="B33">
        <v>2.65</v>
      </c>
      <c r="C33">
        <v>2.6</v>
      </c>
      <c r="D33">
        <v>4.4813761221748303</v>
      </c>
    </row>
    <row r="34" spans="1:4" x14ac:dyDescent="0.2">
      <c r="A34" t="s">
        <v>193</v>
      </c>
      <c r="B34">
        <v>2.7</v>
      </c>
      <c r="C34">
        <v>3.4</v>
      </c>
      <c r="D34">
        <v>3.9895774465457299</v>
      </c>
    </row>
    <row r="35" spans="1:4" x14ac:dyDescent="0.2">
      <c r="A35" t="s">
        <v>194</v>
      </c>
      <c r="B35">
        <v>2.67</v>
      </c>
      <c r="C35">
        <v>4</v>
      </c>
      <c r="D35">
        <v>4.0989160952288799</v>
      </c>
    </row>
    <row r="36" spans="1:4" x14ac:dyDescent="0.2">
      <c r="A36" t="s">
        <v>195</v>
      </c>
      <c r="B36">
        <v>2.4900000000000002</v>
      </c>
      <c r="C36">
        <v>1.9</v>
      </c>
      <c r="D36">
        <v>4.0094073174866196</v>
      </c>
    </row>
    <row r="37" spans="1:4" x14ac:dyDescent="0.2">
      <c r="A37" t="s">
        <v>196</v>
      </c>
      <c r="B37">
        <v>2.2799999999999998</v>
      </c>
      <c r="C37">
        <v>1.3</v>
      </c>
      <c r="D37">
        <v>3.6210530567678401</v>
      </c>
    </row>
    <row r="38" spans="1:4" x14ac:dyDescent="0.2">
      <c r="A38" t="s">
        <v>197</v>
      </c>
      <c r="B38">
        <v>2.4900000000000002</v>
      </c>
      <c r="C38">
        <v>2.7</v>
      </c>
      <c r="D38">
        <v>3.3338415135847406</v>
      </c>
    </row>
    <row r="39" spans="1:4" x14ac:dyDescent="0.2">
      <c r="A39" t="s">
        <v>198</v>
      </c>
      <c r="B39">
        <v>2.4900000000000002</v>
      </c>
      <c r="C39">
        <v>1</v>
      </c>
      <c r="D39">
        <v>3.2477469296249692</v>
      </c>
    </row>
    <row r="40" spans="1:4" x14ac:dyDescent="0.2">
      <c r="A40" t="s">
        <v>199</v>
      </c>
      <c r="B40">
        <v>2.61</v>
      </c>
      <c r="C40">
        <v>1.2</v>
      </c>
      <c r="D40">
        <v>3.06272960142668</v>
      </c>
    </row>
    <row r="41" spans="1:4" x14ac:dyDescent="0.2">
      <c r="A41" t="s">
        <v>200</v>
      </c>
      <c r="B41">
        <v>2.83</v>
      </c>
      <c r="C41">
        <v>2.2999999999999998</v>
      </c>
      <c r="D41">
        <v>2.8787361275186401</v>
      </c>
    </row>
    <row r="42" spans="1:4" x14ac:dyDescent="0.2">
      <c r="A42" t="s">
        <v>201</v>
      </c>
      <c r="B42">
        <v>2.86</v>
      </c>
      <c r="C42">
        <v>1.4</v>
      </c>
      <c r="D42">
        <v>2.7956998883873103</v>
      </c>
    </row>
    <row r="43" spans="1:4" x14ac:dyDescent="0.2">
      <c r="A43" t="s">
        <v>202</v>
      </c>
      <c r="B43">
        <v>2.5499999999999998</v>
      </c>
      <c r="C43">
        <v>0.2</v>
      </c>
      <c r="D43">
        <v>2.6135417540750403</v>
      </c>
    </row>
    <row r="44" spans="1:4" x14ac:dyDescent="0.2">
      <c r="A44" t="s">
        <v>203</v>
      </c>
      <c r="B44">
        <v>2.4700000000000002</v>
      </c>
      <c r="C44">
        <v>1.7</v>
      </c>
      <c r="D44">
        <v>2.3321710097311001</v>
      </c>
    </row>
    <row r="45" spans="1:4" x14ac:dyDescent="0.2">
      <c r="A45" t="s">
        <v>204</v>
      </c>
      <c r="B45">
        <v>2.61</v>
      </c>
      <c r="C45">
        <v>1.5</v>
      </c>
      <c r="D45">
        <v>2.0514864851267607</v>
      </c>
    </row>
    <row r="46" spans="1:4" x14ac:dyDescent="0.2">
      <c r="A46" t="s">
        <v>205</v>
      </c>
      <c r="B46">
        <v>2.61</v>
      </c>
      <c r="C46">
        <v>1.8</v>
      </c>
      <c r="D46">
        <v>1.8713778700934798</v>
      </c>
    </row>
    <row r="47" spans="1:4" x14ac:dyDescent="0.2">
      <c r="A47" t="s">
        <v>206</v>
      </c>
      <c r="B47">
        <v>2.48</v>
      </c>
      <c r="C47">
        <v>1.8</v>
      </c>
      <c r="D47">
        <v>1.3917271941382605</v>
      </c>
    </row>
    <row r="48" spans="1:4" x14ac:dyDescent="0.2">
      <c r="A48" t="s">
        <v>207</v>
      </c>
      <c r="B48">
        <v>2.5299999999999998</v>
      </c>
      <c r="C48">
        <v>1.1000000000000001</v>
      </c>
      <c r="D48">
        <v>1.3124104452052192</v>
      </c>
    </row>
    <row r="49" spans="1:4" x14ac:dyDescent="0.2">
      <c r="A49" t="s">
        <v>208</v>
      </c>
      <c r="B49">
        <v>2.25</v>
      </c>
      <c r="C49">
        <v>-0.5</v>
      </c>
      <c r="D49">
        <v>0.93329929975986037</v>
      </c>
    </row>
    <row r="50" spans="1:4" x14ac:dyDescent="0.2">
      <c r="A50" t="s">
        <v>209</v>
      </c>
      <c r="B50">
        <v>2.04</v>
      </c>
      <c r="C50">
        <v>-1.8</v>
      </c>
      <c r="D50">
        <v>0.75426293412713985</v>
      </c>
    </row>
    <row r="51" spans="1:4" x14ac:dyDescent="0.2">
      <c r="A51" t="s">
        <v>210</v>
      </c>
      <c r="B51">
        <v>2.1</v>
      </c>
      <c r="C51">
        <v>2</v>
      </c>
      <c r="D51">
        <v>0.67516988536431999</v>
      </c>
    </row>
    <row r="52" spans="1:4" x14ac:dyDescent="0.2">
      <c r="A52" t="s">
        <v>211</v>
      </c>
      <c r="B52">
        <v>2.0099999999999998</v>
      </c>
      <c r="C52">
        <v>1</v>
      </c>
      <c r="D52">
        <v>0.39588992892743935</v>
      </c>
    </row>
    <row r="53" spans="1:4" x14ac:dyDescent="0.2">
      <c r="A53" t="s">
        <v>212</v>
      </c>
      <c r="B53">
        <v>1.83</v>
      </c>
      <c r="C53">
        <v>-0.3</v>
      </c>
      <c r="D53">
        <v>0.31629594001720029</v>
      </c>
    </row>
    <row r="54" spans="1:4" x14ac:dyDescent="0.2">
      <c r="A54" t="s">
        <v>213</v>
      </c>
      <c r="B54">
        <v>1.63</v>
      </c>
      <c r="C54">
        <v>0.2</v>
      </c>
      <c r="D54">
        <v>0.23626570577234052</v>
      </c>
    </row>
    <row r="55" spans="1:4" x14ac:dyDescent="0.2">
      <c r="A55" t="s">
        <v>214</v>
      </c>
      <c r="B55">
        <v>1.64</v>
      </c>
      <c r="C55">
        <v>2.6</v>
      </c>
      <c r="D55">
        <v>0.25568365640892043</v>
      </c>
    </row>
    <row r="56" spans="1:4" x14ac:dyDescent="0.2">
      <c r="A56" t="s">
        <v>215</v>
      </c>
      <c r="B56">
        <v>1.62</v>
      </c>
      <c r="C56">
        <v>1.4</v>
      </c>
      <c r="D56">
        <v>0.27444248496269008</v>
      </c>
    </row>
    <row r="57" spans="1:4" x14ac:dyDescent="0.2">
      <c r="A57" t="s">
        <v>216</v>
      </c>
      <c r="B57">
        <v>1.95</v>
      </c>
      <c r="C57">
        <v>1.8</v>
      </c>
      <c r="D57">
        <v>0.19244462744435964</v>
      </c>
    </row>
    <row r="58" spans="1:4" x14ac:dyDescent="0.2">
      <c r="A58" t="s">
        <v>217</v>
      </c>
      <c r="B58">
        <v>2.15</v>
      </c>
      <c r="C58">
        <v>2.4</v>
      </c>
      <c r="D58">
        <v>9.6035779182095382E-3</v>
      </c>
    </row>
    <row r="59" spans="1:4" x14ac:dyDescent="0.2">
      <c r="A59" t="s">
        <v>218</v>
      </c>
      <c r="B59">
        <v>1.93</v>
      </c>
      <c r="C59">
        <v>0.8</v>
      </c>
      <c r="D59">
        <v>-0.17415498379362937</v>
      </c>
    </row>
    <row r="60" spans="1:4" x14ac:dyDescent="0.2">
      <c r="A60" t="s">
        <v>219</v>
      </c>
      <c r="B60">
        <v>1.94</v>
      </c>
      <c r="C60">
        <v>1.4</v>
      </c>
      <c r="D60">
        <v>-0.25889227046307983</v>
      </c>
    </row>
    <row r="61" spans="1:4" x14ac:dyDescent="0.2">
      <c r="A61" t="s">
        <v>220</v>
      </c>
      <c r="B61">
        <v>2</v>
      </c>
      <c r="C61">
        <v>2.4</v>
      </c>
      <c r="D61">
        <v>-0.34465568658273948</v>
      </c>
    </row>
    <row r="62" spans="1:4" x14ac:dyDescent="0.2">
      <c r="A62" t="s">
        <v>221</v>
      </c>
      <c r="B62">
        <v>2.1800000000000002</v>
      </c>
      <c r="C62">
        <v>2.8</v>
      </c>
      <c r="D62">
        <v>-0.53147835875611005</v>
      </c>
    </row>
    <row r="63" spans="1:4" x14ac:dyDescent="0.2">
      <c r="A63" t="s">
        <v>222</v>
      </c>
      <c r="B63">
        <v>2.19</v>
      </c>
      <c r="C63">
        <v>2.1</v>
      </c>
      <c r="D63">
        <v>-0.61937890343318047</v>
      </c>
    </row>
    <row r="64" spans="1:4" x14ac:dyDescent="0.2">
      <c r="A64" t="s">
        <v>223</v>
      </c>
      <c r="B64">
        <v>2.21</v>
      </c>
      <c r="C64">
        <v>1.3</v>
      </c>
      <c r="D64">
        <v>-0.70836143357855974</v>
      </c>
    </row>
    <row r="65" spans="1:4" x14ac:dyDescent="0.2">
      <c r="A65" t="s">
        <v>224</v>
      </c>
      <c r="B65">
        <v>2.15</v>
      </c>
      <c r="C65">
        <v>1.5</v>
      </c>
      <c r="D65">
        <v>-0.69841580136912995</v>
      </c>
    </row>
    <row r="66" spans="1:4" x14ac:dyDescent="0.2">
      <c r="A66" t="s">
        <v>225</v>
      </c>
      <c r="B66">
        <v>1.99</v>
      </c>
      <c r="C66">
        <v>0.8</v>
      </c>
      <c r="D66">
        <v>-0.58951806962440001</v>
      </c>
    </row>
    <row r="67" spans="1:4" x14ac:dyDescent="0.2">
      <c r="A67" t="s">
        <v>226</v>
      </c>
      <c r="B67">
        <v>1.94</v>
      </c>
      <c r="C67">
        <v>2.2999999999999998</v>
      </c>
      <c r="D67">
        <v>-0.88163120046238985</v>
      </c>
    </row>
    <row r="68" spans="1:4" x14ac:dyDescent="0.2">
      <c r="A68" t="s">
        <v>227</v>
      </c>
      <c r="B68">
        <v>1.83</v>
      </c>
      <c r="C68">
        <v>1</v>
      </c>
      <c r="D68">
        <v>-0.87470594573224991</v>
      </c>
    </row>
    <row r="69" spans="1:4" x14ac:dyDescent="0.2">
      <c r="A69" t="s">
        <v>228</v>
      </c>
      <c r="B69">
        <v>1.76</v>
      </c>
      <c r="C69">
        <v>1.6</v>
      </c>
      <c r="D69">
        <v>-0.86868192017880963</v>
      </c>
    </row>
    <row r="70" spans="1:4" x14ac:dyDescent="0.2">
      <c r="A70" t="s">
        <v>229</v>
      </c>
      <c r="B70">
        <v>1.57</v>
      </c>
      <c r="C70">
        <v>1.4</v>
      </c>
      <c r="D70">
        <v>-0.66348883511343004</v>
      </c>
    </row>
    <row r="71" spans="1:4" x14ac:dyDescent="0.2">
      <c r="A71" t="s">
        <v>230</v>
      </c>
      <c r="B71">
        <v>1.48</v>
      </c>
      <c r="C71">
        <v>-1.6</v>
      </c>
      <c r="D71">
        <v>8.5409521323389797</v>
      </c>
    </row>
    <row r="72" spans="1:4" x14ac:dyDescent="0.2">
      <c r="A72" t="s">
        <v>231</v>
      </c>
      <c r="B72">
        <v>1.72</v>
      </c>
      <c r="C72">
        <v>3.2</v>
      </c>
      <c r="D72">
        <v>4.3447268615262509</v>
      </c>
    </row>
    <row r="73" spans="1:4" x14ac:dyDescent="0.2">
      <c r="A73" t="s">
        <v>232</v>
      </c>
      <c r="B73">
        <v>1.87</v>
      </c>
      <c r="C73">
        <v>2.1</v>
      </c>
      <c r="D73">
        <v>2.3479267308127998</v>
      </c>
    </row>
    <row r="74" spans="1:4" x14ac:dyDescent="0.2">
      <c r="A74" t="s">
        <v>233</v>
      </c>
      <c r="B74">
        <v>2.0499999999999998</v>
      </c>
      <c r="C74">
        <v>4.5999999999999996</v>
      </c>
      <c r="D74">
        <v>1.7471470101301305</v>
      </c>
    </row>
    <row r="75" spans="1:4" x14ac:dyDescent="0.2">
      <c r="A75" t="s">
        <v>234</v>
      </c>
      <c r="B75">
        <v>2.2200000000000002</v>
      </c>
      <c r="C75">
        <v>6.2</v>
      </c>
      <c r="D75">
        <v>1.4502102337037206</v>
      </c>
    </row>
    <row r="76" spans="1:4" x14ac:dyDescent="0.2">
      <c r="A76" t="s">
        <v>235</v>
      </c>
      <c r="B76">
        <v>2.19</v>
      </c>
      <c r="C76">
        <v>5.6</v>
      </c>
      <c r="D76">
        <v>0.6529895829426593</v>
      </c>
    </row>
    <row r="77" spans="1:4" x14ac:dyDescent="0.2">
      <c r="A77" t="s">
        <v>236</v>
      </c>
      <c r="B77">
        <v>2.2400000000000002</v>
      </c>
      <c r="C77">
        <v>6.8</v>
      </c>
      <c r="D77">
        <v>-0.24441769129895974</v>
      </c>
    </row>
    <row r="78" spans="1:4" x14ac:dyDescent="0.2">
      <c r="A78" t="s">
        <v>237</v>
      </c>
      <c r="B78">
        <v>2.15</v>
      </c>
      <c r="C78">
        <v>7.7</v>
      </c>
      <c r="D78">
        <v>-0.54191677922373982</v>
      </c>
    </row>
    <row r="79" spans="1:4" x14ac:dyDescent="0.2">
      <c r="A79" t="s">
        <v>238</v>
      </c>
      <c r="B79">
        <v>2.38</v>
      </c>
      <c r="C79">
        <v>7.5</v>
      </c>
      <c r="D79">
        <v>-0.84046672936976963</v>
      </c>
    </row>
    <row r="80" spans="1:4" x14ac:dyDescent="0.2">
      <c r="A80" t="s">
        <v>239</v>
      </c>
      <c r="B80">
        <v>2.27</v>
      </c>
      <c r="C80">
        <v>4.7</v>
      </c>
      <c r="D80">
        <v>-0.93893174904359977</v>
      </c>
    </row>
    <row r="81" spans="1:4" x14ac:dyDescent="0.2">
      <c r="A81" t="s">
        <v>240</v>
      </c>
      <c r="B81">
        <v>2.27</v>
      </c>
      <c r="C81">
        <v>4.0999999999999996</v>
      </c>
      <c r="D81">
        <v>-0.8372323670789199</v>
      </c>
    </row>
    <row r="82" spans="1:4" x14ac:dyDescent="0.2">
      <c r="A82" t="s">
        <v>241</v>
      </c>
      <c r="B82">
        <v>2.23</v>
      </c>
      <c r="C82">
        <v>3.9</v>
      </c>
      <c r="D82">
        <v>-0.93529644125221978</v>
      </c>
    </row>
    <row r="83" spans="1:4" x14ac:dyDescent="0.2">
      <c r="A83" t="s">
        <v>242</v>
      </c>
      <c r="B83">
        <v>2.25</v>
      </c>
      <c r="C83">
        <v>3</v>
      </c>
      <c r="D83">
        <v>-0.93350999614072983</v>
      </c>
    </row>
    <row r="84" spans="1:4" x14ac:dyDescent="0.2">
      <c r="A84" t="s">
        <v>243</v>
      </c>
      <c r="B84">
        <v>2.42</v>
      </c>
      <c r="C84">
        <v>2.7</v>
      </c>
      <c r="D84">
        <v>-0.83136788087961966</v>
      </c>
    </row>
    <row r="85" spans="1:4" x14ac:dyDescent="0.2">
      <c r="A85" t="s">
        <v>244</v>
      </c>
      <c r="B85">
        <v>2.36</v>
      </c>
      <c r="C85">
        <v>1.8</v>
      </c>
      <c r="D85">
        <v>-0.62882424008579019</v>
      </c>
    </row>
    <row r="86" spans="1:4" x14ac:dyDescent="0.2">
      <c r="A86" t="s">
        <v>245</v>
      </c>
      <c r="B86">
        <v>2.27</v>
      </c>
      <c r="C86">
        <v>3.6</v>
      </c>
      <c r="D86">
        <v>-0.62567965718568974</v>
      </c>
    </row>
    <row r="87" spans="1:4" x14ac:dyDescent="0.2">
      <c r="A87" t="s">
        <v>246</v>
      </c>
      <c r="B87">
        <v>2.3199999999999998</v>
      </c>
      <c r="C87">
        <v>2.6</v>
      </c>
      <c r="D87">
        <v>-0.42215707526542001</v>
      </c>
    </row>
    <row r="88" spans="1:4" x14ac:dyDescent="0.2">
      <c r="A88" t="s">
        <v>247</v>
      </c>
      <c r="B88">
        <v>2.29</v>
      </c>
      <c r="C88">
        <v>1.7</v>
      </c>
      <c r="D88">
        <v>-0.21818495622622969</v>
      </c>
    </row>
    <row r="89" spans="1:4" x14ac:dyDescent="0.2">
      <c r="A89" t="s">
        <v>248</v>
      </c>
      <c r="B89">
        <v>2.2799999999999998</v>
      </c>
      <c r="C89">
        <v>2.5</v>
      </c>
      <c r="D89">
        <v>-0.31373726610120034</v>
      </c>
    </row>
    <row r="90" spans="1:4" x14ac:dyDescent="0.2">
      <c r="A90" t="s">
        <v>249</v>
      </c>
      <c r="B90">
        <v>2.23</v>
      </c>
      <c r="C90">
        <v>3.4</v>
      </c>
      <c r="D90">
        <v>-0.30904868088454052</v>
      </c>
    </row>
    <row r="91" spans="1:4" x14ac:dyDescent="0.2">
      <c r="A91" t="s">
        <v>250</v>
      </c>
      <c r="B91">
        <v>2.21</v>
      </c>
      <c r="C91">
        <v>2.1</v>
      </c>
      <c r="D91">
        <v>-0.20690622022856964</v>
      </c>
    </row>
    <row r="92" spans="1:4" x14ac:dyDescent="0.2">
      <c r="A92" t="s">
        <v>251</v>
      </c>
      <c r="B92">
        <v>2.3199999999999998</v>
      </c>
      <c r="C92">
        <v>2.8</v>
      </c>
      <c r="D92">
        <v>-0.1041997082688404</v>
      </c>
    </row>
    <row r="93" spans="1:4" x14ac:dyDescent="0.2">
      <c r="A93" t="s">
        <v>252</v>
      </c>
      <c r="B93">
        <v>2.2200000000000002</v>
      </c>
      <c r="C93">
        <v>2.9</v>
      </c>
      <c r="D93">
        <v>9.81587873589298E-2</v>
      </c>
    </row>
  </sheetData>
  <hyperlinks>
    <hyperlink ref="H2" location="'Index'!A1" display="Back to Index" xr:uid="{7E2A3215-016F-294E-AD05-3D62A8563A43}"/>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6961D-5C18-724A-90A3-247E39D56912}">
  <sheetPr codeName="Sheet41">
    <tabColor theme="5"/>
  </sheetPr>
  <dimension ref="A2:J311"/>
  <sheetViews>
    <sheetView workbookViewId="0">
      <pane xSplit="1" ySplit="6" topLeftCell="F7" activePane="bottomRight" state="frozen"/>
      <selection pane="topRight" activeCell="B1" sqref="B1"/>
      <selection pane="bottomLeft" activeCell="A8" sqref="A8"/>
      <selection pane="bottomRight" activeCell="K20" sqref="K20"/>
    </sheetView>
  </sheetViews>
  <sheetFormatPr baseColWidth="10" defaultRowHeight="16" x14ac:dyDescent="0.2"/>
  <cols>
    <col min="1" max="1" width="8.83203125" bestFit="1" customWidth="1"/>
    <col min="2" max="2" width="28.83203125" bestFit="1" customWidth="1"/>
    <col min="3" max="3" width="62" bestFit="1" customWidth="1"/>
    <col min="4" max="4" width="82.6640625" bestFit="1" customWidth="1"/>
    <col min="5" max="5" width="31.5" bestFit="1" customWidth="1"/>
    <col min="6" max="6" width="20.1640625" bestFit="1" customWidth="1"/>
    <col min="7" max="7" width="16.83203125" customWidth="1"/>
    <col min="8" max="8" width="12" bestFit="1" customWidth="1"/>
    <col min="9" max="9" width="15" customWidth="1"/>
    <col min="10" max="10" width="12" bestFit="1" customWidth="1"/>
    <col min="11" max="16" width="82.6640625" bestFit="1" customWidth="1"/>
    <col min="17" max="17" width="10.83203125" bestFit="1" customWidth="1"/>
    <col min="18" max="18" width="66.83203125" bestFit="1" customWidth="1"/>
    <col min="19" max="19" width="85.33203125" bestFit="1" customWidth="1"/>
    <col min="20" max="20" width="31" bestFit="1" customWidth="1"/>
    <col min="21" max="21" width="33.6640625" bestFit="1" customWidth="1"/>
    <col min="22" max="22" width="29.5" bestFit="1" customWidth="1"/>
    <col min="23" max="23" width="58.6640625" bestFit="1" customWidth="1"/>
    <col min="24" max="24" width="61.33203125" bestFit="1" customWidth="1"/>
    <col min="25" max="25" width="64.1640625" bestFit="1" customWidth="1"/>
    <col min="26" max="26" width="66.83203125" bestFit="1" customWidth="1"/>
    <col min="27" max="27" width="30.1640625" bestFit="1" customWidth="1"/>
    <col min="28" max="28" width="31.5" bestFit="1" customWidth="1"/>
    <col min="29" max="29" width="12" bestFit="1" customWidth="1"/>
    <col min="30" max="30" width="34.1640625" bestFit="1" customWidth="1"/>
    <col min="31" max="31" width="51.5" bestFit="1" customWidth="1"/>
    <col min="32" max="32" width="54.1640625" bestFit="1" customWidth="1"/>
    <col min="33" max="33" width="64.1640625" bestFit="1" customWidth="1"/>
    <col min="34" max="34" width="66.83203125" bestFit="1" customWidth="1"/>
    <col min="35" max="35" width="38.33203125" bestFit="1" customWidth="1"/>
    <col min="36" max="36" width="39.83203125" bestFit="1" customWidth="1"/>
    <col min="37" max="37" width="38" bestFit="1" customWidth="1"/>
    <col min="38" max="38" width="42.5" bestFit="1" customWidth="1"/>
    <col min="39" max="39" width="27.33203125" bestFit="1" customWidth="1"/>
    <col min="40" max="40" width="9" bestFit="1" customWidth="1"/>
    <col min="41" max="41" width="30" bestFit="1" customWidth="1"/>
    <col min="42" max="42" width="23.33203125" bestFit="1" customWidth="1"/>
  </cols>
  <sheetData>
    <row r="2" spans="1:10" x14ac:dyDescent="0.2">
      <c r="J2" s="8" t="s">
        <v>152</v>
      </c>
    </row>
    <row r="3" spans="1:10" x14ac:dyDescent="0.2">
      <c r="A3" s="67" t="s">
        <v>117</v>
      </c>
      <c r="B3" s="67" t="s">
        <v>99</v>
      </c>
      <c r="C3" s="67" t="s">
        <v>56</v>
      </c>
      <c r="D3" s="67" t="s">
        <v>98</v>
      </c>
      <c r="E3" s="57"/>
      <c r="F3" s="57"/>
    </row>
    <row r="4" spans="1:10" x14ac:dyDescent="0.2">
      <c r="A4" s="57"/>
      <c r="B4" s="57" t="s">
        <v>14</v>
      </c>
      <c r="C4" s="57"/>
      <c r="D4" s="57"/>
      <c r="E4" s="57"/>
      <c r="F4" s="57"/>
    </row>
    <row r="5" spans="1:10" x14ac:dyDescent="0.2">
      <c r="A5" s="57"/>
      <c r="B5" s="57" t="s">
        <v>11</v>
      </c>
      <c r="C5" s="57" t="s">
        <v>31</v>
      </c>
      <c r="D5" s="57" t="s">
        <v>24</v>
      </c>
      <c r="E5" s="57" t="s">
        <v>77</v>
      </c>
      <c r="F5" s="57" t="s">
        <v>1082</v>
      </c>
    </row>
    <row r="6" spans="1:10" x14ac:dyDescent="0.2">
      <c r="A6" s="67" t="s">
        <v>92</v>
      </c>
      <c r="B6" s="57" t="s">
        <v>10</v>
      </c>
      <c r="C6" s="57" t="s">
        <v>23</v>
      </c>
      <c r="D6" s="57" t="s">
        <v>23</v>
      </c>
      <c r="E6" s="57" t="s">
        <v>59</v>
      </c>
      <c r="F6" s="57" t="s">
        <v>59</v>
      </c>
    </row>
    <row r="7" spans="1:10" x14ac:dyDescent="0.2">
      <c r="A7" s="68">
        <v>18264</v>
      </c>
      <c r="B7" s="69"/>
      <c r="C7" s="69">
        <v>-0.6</v>
      </c>
      <c r="D7" s="69"/>
      <c r="E7" s="69">
        <v>-1.1407167791573691</v>
      </c>
      <c r="F7" s="69">
        <v>1.1188180000000001</v>
      </c>
    </row>
    <row r="8" spans="1:10" x14ac:dyDescent="0.2">
      <c r="A8" s="68">
        <v>18354</v>
      </c>
      <c r="B8" s="69"/>
      <c r="C8" s="69">
        <v>1.9</v>
      </c>
      <c r="D8" s="69"/>
      <c r="E8" s="69">
        <v>0.49555676816170902</v>
      </c>
      <c r="F8" s="69">
        <v>0.31213399999999947</v>
      </c>
    </row>
    <row r="9" spans="1:10" x14ac:dyDescent="0.2">
      <c r="A9" s="68">
        <v>18445</v>
      </c>
      <c r="B9" s="69"/>
      <c r="C9" s="69">
        <v>8.6</v>
      </c>
      <c r="D9" s="69"/>
      <c r="E9" s="69">
        <v>3.0118911981781737</v>
      </c>
      <c r="F9" s="69">
        <v>-0.694604</v>
      </c>
    </row>
    <row r="10" spans="1:10" x14ac:dyDescent="0.2">
      <c r="A10" s="68">
        <v>18537</v>
      </c>
      <c r="B10" s="69"/>
      <c r="C10" s="69">
        <v>7.3</v>
      </c>
      <c r="D10" s="69"/>
      <c r="E10" s="69">
        <v>3.6117195441358385</v>
      </c>
      <c r="F10" s="69">
        <v>-1.1013669999999998</v>
      </c>
    </row>
    <row r="11" spans="1:10" x14ac:dyDescent="0.2">
      <c r="A11" s="68">
        <v>18629</v>
      </c>
      <c r="B11" s="69"/>
      <c r="C11" s="69">
        <v>13.3</v>
      </c>
      <c r="D11" s="69"/>
      <c r="E11" s="69">
        <v>3.6690307498506325</v>
      </c>
      <c r="F11" s="69">
        <v>-1.8081129999999996</v>
      </c>
    </row>
    <row r="12" spans="1:10" x14ac:dyDescent="0.2">
      <c r="A12" s="68">
        <v>18719</v>
      </c>
      <c r="B12" s="69"/>
      <c r="C12" s="69">
        <v>3.2</v>
      </c>
      <c r="D12" s="69"/>
      <c r="E12" s="69">
        <v>4.1280667956889561</v>
      </c>
      <c r="F12" s="69">
        <v>-2.2147890000000001</v>
      </c>
    </row>
    <row r="13" spans="1:10" x14ac:dyDescent="0.2">
      <c r="A13" s="68">
        <v>18810</v>
      </c>
      <c r="B13" s="69"/>
      <c r="C13" s="69">
        <v>0.5</v>
      </c>
      <c r="D13" s="69"/>
      <c r="E13" s="69">
        <v>4.8682721730253231</v>
      </c>
      <c r="F13" s="69">
        <v>-2.12133340835571</v>
      </c>
    </row>
    <row r="14" spans="1:10" x14ac:dyDescent="0.2">
      <c r="A14" s="68">
        <v>18902</v>
      </c>
      <c r="B14" s="69"/>
      <c r="C14" s="69">
        <v>5.4</v>
      </c>
      <c r="D14" s="69"/>
      <c r="E14" s="69">
        <v>3.65170015966374</v>
      </c>
      <c r="F14" s="69">
        <v>-1.9276824951171805</v>
      </c>
    </row>
    <row r="15" spans="1:10" x14ac:dyDescent="0.2">
      <c r="A15" s="68">
        <v>18994</v>
      </c>
      <c r="B15" s="69"/>
      <c r="C15" s="69">
        <v>1.7</v>
      </c>
      <c r="D15" s="69"/>
      <c r="E15" s="69">
        <v>3.3090406794253679</v>
      </c>
      <c r="F15" s="69">
        <v>-2.2337739999999999</v>
      </c>
    </row>
    <row r="16" spans="1:10" x14ac:dyDescent="0.2">
      <c r="A16" s="68">
        <v>19085</v>
      </c>
      <c r="B16" s="69"/>
      <c r="C16" s="69">
        <v>-0.1</v>
      </c>
      <c r="D16" s="69"/>
      <c r="E16" s="69">
        <v>2.0567497827383541</v>
      </c>
      <c r="F16" s="69">
        <v>-2.3395549999999998</v>
      </c>
    </row>
    <row r="17" spans="1:6" x14ac:dyDescent="0.2">
      <c r="A17" s="68">
        <v>19176</v>
      </c>
      <c r="B17" s="69"/>
      <c r="C17" s="69">
        <v>2.6</v>
      </c>
      <c r="D17" s="69"/>
      <c r="E17" s="69">
        <v>1.4408125541986339</v>
      </c>
      <c r="F17" s="69">
        <v>-2.1449854850768997</v>
      </c>
    </row>
    <row r="18" spans="1:6" x14ac:dyDescent="0.2">
      <c r="A18" s="68">
        <v>19268</v>
      </c>
      <c r="B18" s="69"/>
      <c r="C18" s="69">
        <v>0.7</v>
      </c>
      <c r="D18" s="69"/>
      <c r="E18" s="69">
        <v>3.4884786130981338</v>
      </c>
      <c r="F18" s="69">
        <v>-2.5500404357910105</v>
      </c>
    </row>
    <row r="19" spans="1:6" x14ac:dyDescent="0.2">
      <c r="A19" s="68">
        <v>19360</v>
      </c>
      <c r="B19" s="69"/>
      <c r="C19" s="69">
        <v>1.5</v>
      </c>
      <c r="D19" s="69"/>
      <c r="E19" s="69">
        <v>4.2625140806260564</v>
      </c>
      <c r="F19" s="69">
        <v>-2.6547130000000001</v>
      </c>
    </row>
    <row r="20" spans="1:6" x14ac:dyDescent="0.2">
      <c r="A20" s="68">
        <v>19450</v>
      </c>
      <c r="B20" s="69"/>
      <c r="C20" s="69">
        <v>0.6</v>
      </c>
      <c r="D20" s="69"/>
      <c r="E20" s="69">
        <v>4.0180955909739025</v>
      </c>
      <c r="F20" s="69">
        <v>-2.7590116500854402</v>
      </c>
    </row>
    <row r="21" spans="1:6" x14ac:dyDescent="0.2">
      <c r="A21" s="68">
        <v>19541</v>
      </c>
      <c r="B21" s="69"/>
      <c r="C21" s="69">
        <v>2.2000000000000002</v>
      </c>
      <c r="D21" s="69"/>
      <c r="E21" s="69">
        <v>2.513833875462379</v>
      </c>
      <c r="F21" s="69">
        <v>-2.6629579999999997</v>
      </c>
    </row>
    <row r="22" spans="1:6" x14ac:dyDescent="0.2">
      <c r="A22" s="68">
        <v>19633</v>
      </c>
      <c r="B22" s="69"/>
      <c r="C22" s="69">
        <v>1.7</v>
      </c>
      <c r="D22" s="69"/>
      <c r="E22" s="69">
        <v>0.16443996887118839</v>
      </c>
      <c r="F22" s="69">
        <v>-1.6665823936462401</v>
      </c>
    </row>
    <row r="23" spans="1:6" x14ac:dyDescent="0.2">
      <c r="A23" s="68">
        <v>19725</v>
      </c>
      <c r="B23" s="69"/>
      <c r="C23" s="69">
        <v>2</v>
      </c>
      <c r="D23" s="69"/>
      <c r="E23" s="69">
        <v>-1.0522077417584375</v>
      </c>
      <c r="F23" s="69">
        <v>-6.992200000000004E-2</v>
      </c>
    </row>
    <row r="24" spans="1:6" x14ac:dyDescent="0.2">
      <c r="A24" s="68">
        <v>19815</v>
      </c>
      <c r="B24" s="69"/>
      <c r="C24" s="69">
        <v>-0.5</v>
      </c>
      <c r="D24" s="69"/>
      <c r="E24" s="69">
        <v>-1.60255364923374</v>
      </c>
      <c r="F24" s="69">
        <v>0.42698554992675941</v>
      </c>
    </row>
    <row r="25" spans="1:6" x14ac:dyDescent="0.2">
      <c r="A25" s="68">
        <v>19906</v>
      </c>
      <c r="B25" s="69"/>
      <c r="C25" s="69">
        <v>-1.3</v>
      </c>
      <c r="D25" s="69"/>
      <c r="E25" s="69">
        <v>-1.1141805878327693</v>
      </c>
      <c r="F25" s="69">
        <v>0.62409800000000004</v>
      </c>
    </row>
    <row r="26" spans="1:6" x14ac:dyDescent="0.2">
      <c r="A26" s="68">
        <v>19998</v>
      </c>
      <c r="B26" s="69"/>
      <c r="C26" s="69">
        <v>-0.4</v>
      </c>
      <c r="D26" s="69"/>
      <c r="E26" s="69">
        <v>0.17313656396860111</v>
      </c>
      <c r="F26" s="69">
        <v>-7.8624000000000471E-2</v>
      </c>
    </row>
    <row r="27" spans="1:6" x14ac:dyDescent="0.2">
      <c r="A27" s="68">
        <v>20090</v>
      </c>
      <c r="B27" s="69">
        <v>1.34</v>
      </c>
      <c r="C27" s="69">
        <v>1.3</v>
      </c>
      <c r="D27" s="69"/>
      <c r="E27" s="69">
        <v>2.3914842511822965</v>
      </c>
      <c r="F27" s="69">
        <v>-0.68121999999999971</v>
      </c>
    </row>
    <row r="28" spans="1:6" x14ac:dyDescent="0.2">
      <c r="A28" s="68">
        <v>20180</v>
      </c>
      <c r="B28" s="69">
        <v>1.5</v>
      </c>
      <c r="C28" s="69">
        <v>0.4</v>
      </c>
      <c r="D28" s="69"/>
      <c r="E28" s="69">
        <v>3.3655190712653438</v>
      </c>
      <c r="F28" s="69">
        <v>-0.98372499999999974</v>
      </c>
    </row>
    <row r="29" spans="1:6" x14ac:dyDescent="0.2">
      <c r="A29" s="68">
        <v>20271</v>
      </c>
      <c r="B29" s="69">
        <v>1.94</v>
      </c>
      <c r="C29" s="69">
        <v>1.6</v>
      </c>
      <c r="D29" s="69"/>
      <c r="E29" s="69">
        <v>4.085356873726842</v>
      </c>
      <c r="F29" s="69">
        <v>-1.2861710000000004</v>
      </c>
    </row>
    <row r="30" spans="1:6" x14ac:dyDescent="0.2">
      <c r="A30" s="68">
        <v>20363</v>
      </c>
      <c r="B30" s="69">
        <v>2.36</v>
      </c>
      <c r="C30" s="69">
        <v>1.1000000000000001</v>
      </c>
      <c r="D30" s="69"/>
      <c r="E30" s="69">
        <v>4.0163700533773827</v>
      </c>
      <c r="F30" s="69">
        <v>-1.1885859999999999</v>
      </c>
    </row>
    <row r="31" spans="1:6" x14ac:dyDescent="0.2">
      <c r="A31" s="68">
        <v>20455</v>
      </c>
      <c r="B31" s="69">
        <v>2.48</v>
      </c>
      <c r="C31" s="69">
        <v>1.7</v>
      </c>
      <c r="D31" s="69"/>
      <c r="E31" s="69">
        <v>2.9240721047474327</v>
      </c>
      <c r="F31" s="69">
        <v>-1.3909964561462402</v>
      </c>
    </row>
    <row r="32" spans="1:6" x14ac:dyDescent="0.2">
      <c r="A32" s="68">
        <v>20546</v>
      </c>
      <c r="B32" s="69">
        <v>2.69</v>
      </c>
      <c r="C32" s="69">
        <v>2.7</v>
      </c>
      <c r="D32" s="69"/>
      <c r="E32" s="69">
        <v>3.0989644287941376</v>
      </c>
      <c r="F32" s="69">
        <v>-1.1934300000000002</v>
      </c>
    </row>
    <row r="33" spans="1:6" x14ac:dyDescent="0.2">
      <c r="A33" s="68">
        <v>20637</v>
      </c>
      <c r="B33" s="69">
        <v>2.81</v>
      </c>
      <c r="C33" s="69">
        <v>4</v>
      </c>
      <c r="D33" s="69"/>
      <c r="E33" s="69">
        <v>2.3079595456571456</v>
      </c>
      <c r="F33" s="69">
        <v>-1.2959170000000002</v>
      </c>
    </row>
    <row r="34" spans="1:6" x14ac:dyDescent="0.2">
      <c r="A34" s="68">
        <v>20729</v>
      </c>
      <c r="B34" s="69">
        <v>2.93</v>
      </c>
      <c r="C34" s="69">
        <v>2.4</v>
      </c>
      <c r="D34" s="69"/>
      <c r="E34" s="69">
        <v>3.253403749752759</v>
      </c>
      <c r="F34" s="69">
        <v>-1.2984930000000006</v>
      </c>
    </row>
    <row r="35" spans="1:6" x14ac:dyDescent="0.2">
      <c r="A35" s="68">
        <v>20821</v>
      </c>
      <c r="B35" s="69">
        <v>2.93</v>
      </c>
      <c r="C35" s="69">
        <v>3.7</v>
      </c>
      <c r="D35" s="69"/>
      <c r="E35" s="69">
        <v>3.1250386351956427</v>
      </c>
      <c r="F35" s="69">
        <v>-1.50119838714599</v>
      </c>
    </row>
    <row r="36" spans="1:6" x14ac:dyDescent="0.2">
      <c r="A36" s="68">
        <v>20911</v>
      </c>
      <c r="B36" s="69">
        <v>3</v>
      </c>
      <c r="C36" s="69">
        <v>2.5</v>
      </c>
      <c r="D36" s="69"/>
      <c r="E36" s="69">
        <v>2.0683675477996211</v>
      </c>
      <c r="F36" s="69">
        <v>-1.3040803909301699</v>
      </c>
    </row>
    <row r="37" spans="1:6" x14ac:dyDescent="0.2">
      <c r="A37" s="68">
        <v>21002</v>
      </c>
      <c r="B37" s="69">
        <v>3.23</v>
      </c>
      <c r="C37" s="69">
        <v>3.3</v>
      </c>
      <c r="D37" s="69"/>
      <c r="E37" s="69">
        <v>2.2027627258488947</v>
      </c>
      <c r="F37" s="69">
        <v>-1.20718460083007</v>
      </c>
    </row>
    <row r="38" spans="1:6" x14ac:dyDescent="0.2">
      <c r="A38" s="68">
        <v>21094</v>
      </c>
      <c r="B38" s="69">
        <v>3.25</v>
      </c>
      <c r="C38" s="69">
        <v>2.1</v>
      </c>
      <c r="D38" s="69"/>
      <c r="E38" s="69">
        <v>0.26570433120955972</v>
      </c>
      <c r="F38" s="69">
        <v>-0.51055799999999962</v>
      </c>
    </row>
    <row r="39" spans="1:6" x14ac:dyDescent="0.2">
      <c r="A39" s="68">
        <v>21186</v>
      </c>
      <c r="B39" s="69">
        <v>1.86</v>
      </c>
      <c r="C39" s="69">
        <v>5</v>
      </c>
      <c r="D39" s="69"/>
      <c r="E39" s="69">
        <v>-3.1819070337543609</v>
      </c>
      <c r="F39" s="69">
        <v>0.88575963973999006</v>
      </c>
    </row>
    <row r="40" spans="1:6" x14ac:dyDescent="0.2">
      <c r="A40" s="68">
        <v>21276</v>
      </c>
      <c r="B40" s="69">
        <v>0.94</v>
      </c>
      <c r="C40" s="69">
        <v>0.7</v>
      </c>
      <c r="D40" s="69"/>
      <c r="E40" s="69">
        <v>-3.4088980821858073</v>
      </c>
      <c r="F40" s="69">
        <v>1.9817340000000003</v>
      </c>
    </row>
    <row r="41" spans="1:6" x14ac:dyDescent="0.2">
      <c r="A41" s="68">
        <v>21367</v>
      </c>
      <c r="B41" s="69">
        <v>1.32</v>
      </c>
      <c r="C41" s="69">
        <v>0.3</v>
      </c>
      <c r="D41" s="69"/>
      <c r="E41" s="69">
        <v>-2.0555814367484992</v>
      </c>
      <c r="F41" s="69">
        <v>1.8773415565490801</v>
      </c>
    </row>
    <row r="42" spans="1:6" x14ac:dyDescent="0.2">
      <c r="A42" s="68">
        <v>21459</v>
      </c>
      <c r="B42" s="69">
        <v>2.16</v>
      </c>
      <c r="C42" s="69">
        <v>-0.2</v>
      </c>
      <c r="D42" s="69"/>
      <c r="E42" s="69">
        <v>-0.70048702232208271</v>
      </c>
      <c r="F42" s="69">
        <v>0.9725710000000003</v>
      </c>
    </row>
    <row r="43" spans="1:6" x14ac:dyDescent="0.2">
      <c r="A43" s="68">
        <v>21551</v>
      </c>
      <c r="B43" s="69">
        <v>2.57</v>
      </c>
      <c r="C43" s="69">
        <v>2.8</v>
      </c>
      <c r="D43" s="69"/>
      <c r="E43" s="69">
        <v>0.25060084165047236</v>
      </c>
      <c r="F43" s="69">
        <v>0.36742334365844975</v>
      </c>
    </row>
    <row r="44" spans="1:6" x14ac:dyDescent="0.2">
      <c r="A44" s="68">
        <v>21641</v>
      </c>
      <c r="B44" s="69">
        <v>3.08</v>
      </c>
      <c r="C44" s="69">
        <v>1.6</v>
      </c>
      <c r="D44" s="69"/>
      <c r="E44" s="69">
        <v>1.5129257427775267</v>
      </c>
      <c r="F44" s="69">
        <v>-0.33808555603027024</v>
      </c>
    </row>
    <row r="45" spans="1:6" x14ac:dyDescent="0.2">
      <c r="A45" s="68">
        <v>21732</v>
      </c>
      <c r="B45" s="69">
        <v>3.58</v>
      </c>
      <c r="C45" s="69">
        <v>2.4</v>
      </c>
      <c r="D45" s="69"/>
      <c r="E45" s="69">
        <v>0.55077878849558726</v>
      </c>
      <c r="F45" s="69">
        <v>-0.14392700000000058</v>
      </c>
    </row>
    <row r="46" spans="1:6" x14ac:dyDescent="0.2">
      <c r="A46" s="68">
        <v>21824</v>
      </c>
      <c r="B46" s="69">
        <v>3.99</v>
      </c>
      <c r="C46" s="69">
        <v>2.2000000000000002</v>
      </c>
      <c r="D46" s="69"/>
      <c r="E46" s="69">
        <v>-0.19119920344792263</v>
      </c>
      <c r="F46" s="69">
        <v>0.1499359999999994</v>
      </c>
    </row>
    <row r="47" spans="1:6" x14ac:dyDescent="0.2">
      <c r="A47" s="68">
        <v>21916</v>
      </c>
      <c r="B47" s="69">
        <v>3.93</v>
      </c>
      <c r="C47" s="69">
        <v>0.5</v>
      </c>
      <c r="D47" s="69">
        <v>1.2</v>
      </c>
      <c r="E47" s="69">
        <v>0.99489736048639088</v>
      </c>
      <c r="F47" s="69">
        <v>-0.35645236968993999</v>
      </c>
    </row>
    <row r="48" spans="1:6" x14ac:dyDescent="0.2">
      <c r="A48" s="68">
        <v>22007</v>
      </c>
      <c r="B48" s="69">
        <v>3.7</v>
      </c>
      <c r="C48" s="69">
        <v>2.1</v>
      </c>
      <c r="D48" s="69">
        <v>1.5</v>
      </c>
      <c r="E48" s="69">
        <v>-0.56463002660021022</v>
      </c>
      <c r="F48" s="69">
        <v>-0.26305099999999992</v>
      </c>
    </row>
    <row r="49" spans="1:6" x14ac:dyDescent="0.2">
      <c r="A49" s="68">
        <v>22098</v>
      </c>
      <c r="B49" s="69">
        <v>2.94</v>
      </c>
      <c r="C49" s="69">
        <v>1.5</v>
      </c>
      <c r="D49" s="69">
        <v>1.6</v>
      </c>
      <c r="E49" s="69">
        <v>-1.0759518512307942</v>
      </c>
      <c r="F49" s="69">
        <v>3.0170440673829901E-2</v>
      </c>
    </row>
    <row r="50" spans="1:6" x14ac:dyDescent="0.2">
      <c r="A50" s="68">
        <v>22190</v>
      </c>
      <c r="B50" s="69">
        <v>2.2999999999999998</v>
      </c>
      <c r="C50" s="69">
        <v>1.8</v>
      </c>
      <c r="D50" s="69">
        <v>1.3</v>
      </c>
      <c r="E50" s="69">
        <v>-3.2918219588004338</v>
      </c>
      <c r="F50" s="69">
        <v>0.82322999999999968</v>
      </c>
    </row>
    <row r="51" spans="1:6" x14ac:dyDescent="0.2">
      <c r="A51" s="68">
        <v>22282</v>
      </c>
      <c r="B51" s="69">
        <v>2</v>
      </c>
      <c r="C51" s="69">
        <v>0.7</v>
      </c>
      <c r="D51" s="69">
        <v>0.7</v>
      </c>
      <c r="E51" s="69">
        <v>-3.5748040399092296</v>
      </c>
      <c r="F51" s="69">
        <v>1.3161249999999995</v>
      </c>
    </row>
    <row r="52" spans="1:6" x14ac:dyDescent="0.2">
      <c r="A52" s="68">
        <v>22372</v>
      </c>
      <c r="B52" s="69">
        <v>1.73</v>
      </c>
      <c r="C52" s="69">
        <v>0</v>
      </c>
      <c r="D52" s="69">
        <v>1.3</v>
      </c>
      <c r="E52" s="69">
        <v>-2.8357832920209991</v>
      </c>
      <c r="F52" s="69">
        <v>1.5088350000000004</v>
      </c>
    </row>
    <row r="53" spans="1:6" x14ac:dyDescent="0.2">
      <c r="A53" s="68">
        <v>22463</v>
      </c>
      <c r="B53" s="69">
        <v>1.68</v>
      </c>
      <c r="C53" s="69">
        <v>1.4</v>
      </c>
      <c r="D53" s="69">
        <v>1.8</v>
      </c>
      <c r="E53" s="69">
        <v>-1.8944235131566511</v>
      </c>
      <c r="F53" s="69">
        <v>1.3013246536254899</v>
      </c>
    </row>
    <row r="54" spans="1:6" x14ac:dyDescent="0.2">
      <c r="A54" s="68">
        <v>22555</v>
      </c>
      <c r="B54" s="69">
        <v>2.4</v>
      </c>
      <c r="C54" s="69">
        <v>0.4</v>
      </c>
      <c r="D54" s="69">
        <v>1</v>
      </c>
      <c r="E54" s="69">
        <v>-0.89668385239740633</v>
      </c>
      <c r="F54" s="69">
        <v>0.69354457855224982</v>
      </c>
    </row>
    <row r="55" spans="1:6" x14ac:dyDescent="0.2">
      <c r="A55" s="68">
        <v>22647</v>
      </c>
      <c r="B55" s="69">
        <v>2.46</v>
      </c>
      <c r="C55" s="69">
        <v>1.7</v>
      </c>
      <c r="D55" s="69">
        <v>1.5</v>
      </c>
      <c r="E55" s="69">
        <v>-8.7206077543233729E-2</v>
      </c>
      <c r="F55" s="69">
        <v>8.5440999999999434E-2</v>
      </c>
    </row>
    <row r="56" spans="1:6" x14ac:dyDescent="0.2">
      <c r="A56" s="68">
        <v>22737</v>
      </c>
      <c r="B56" s="69">
        <v>2.61</v>
      </c>
      <c r="C56" s="69">
        <v>1.4</v>
      </c>
      <c r="D56" s="69">
        <v>1.5</v>
      </c>
      <c r="E56" s="69">
        <v>-0.17396928959283464</v>
      </c>
      <c r="F56" s="69">
        <v>-2.3042000000000229E-2</v>
      </c>
    </row>
    <row r="57" spans="1:6" x14ac:dyDescent="0.2">
      <c r="A57" s="68">
        <v>22828</v>
      </c>
      <c r="B57" s="69">
        <v>2.85</v>
      </c>
      <c r="C57" s="69">
        <v>1.1000000000000001</v>
      </c>
      <c r="D57" s="69">
        <v>1.3</v>
      </c>
      <c r="E57" s="69">
        <v>2.3106468738975927E-2</v>
      </c>
      <c r="F57" s="69">
        <v>6.8049526214599254E-2</v>
      </c>
    </row>
    <row r="58" spans="1:6" x14ac:dyDescent="0.2">
      <c r="A58" s="68">
        <v>22920</v>
      </c>
      <c r="B58" s="69">
        <v>2.92</v>
      </c>
      <c r="C58" s="69">
        <v>1.2</v>
      </c>
      <c r="D58" s="69">
        <v>0.8</v>
      </c>
      <c r="E58" s="69">
        <v>-0.69571251293383263</v>
      </c>
      <c r="F58" s="69">
        <v>-4.132400000000036E-2</v>
      </c>
    </row>
    <row r="59" spans="1:6" x14ac:dyDescent="0.2">
      <c r="A59" s="68">
        <v>23012</v>
      </c>
      <c r="B59" s="69">
        <v>2.97</v>
      </c>
      <c r="C59" s="69">
        <v>1.2</v>
      </c>
      <c r="D59" s="69">
        <v>1.3</v>
      </c>
      <c r="E59" s="69">
        <v>-0.66974686427514474</v>
      </c>
      <c r="F59" s="69">
        <v>0.24881200000000003</v>
      </c>
    </row>
    <row r="60" spans="1:6" x14ac:dyDescent="0.2">
      <c r="A60" s="68">
        <v>23102</v>
      </c>
      <c r="B60" s="69">
        <v>2.96</v>
      </c>
      <c r="C60" s="69">
        <v>0.6</v>
      </c>
      <c r="D60" s="69">
        <v>1.5</v>
      </c>
      <c r="E60" s="69">
        <v>-0.62325686324896656</v>
      </c>
      <c r="F60" s="69">
        <v>0.13844800000000035</v>
      </c>
    </row>
    <row r="61" spans="1:6" x14ac:dyDescent="0.2">
      <c r="A61" s="68">
        <v>23193</v>
      </c>
      <c r="B61" s="69">
        <v>3.33</v>
      </c>
      <c r="C61" s="69">
        <v>2</v>
      </c>
      <c r="D61" s="69">
        <v>1.6</v>
      </c>
      <c r="E61" s="69">
        <v>0.47789056787248541</v>
      </c>
      <c r="F61" s="69">
        <v>-7.2410999999999781E-2</v>
      </c>
    </row>
    <row r="62" spans="1:6" x14ac:dyDescent="0.2">
      <c r="A62" s="68">
        <v>23285</v>
      </c>
      <c r="B62" s="69">
        <v>3.45</v>
      </c>
      <c r="C62" s="69">
        <v>1.5</v>
      </c>
      <c r="D62" s="69">
        <v>1.9</v>
      </c>
      <c r="E62" s="69">
        <v>5.1584494289547145E-2</v>
      </c>
      <c r="F62" s="69">
        <v>1.6252613067629262E-2</v>
      </c>
    </row>
    <row r="63" spans="1:6" x14ac:dyDescent="0.2">
      <c r="A63" s="68">
        <v>23377</v>
      </c>
      <c r="B63" s="69">
        <v>3.46</v>
      </c>
      <c r="C63" s="69">
        <v>1.9</v>
      </c>
      <c r="D63" s="69">
        <v>1.7</v>
      </c>
      <c r="E63" s="69">
        <v>1.0771945507612068</v>
      </c>
      <c r="F63" s="69">
        <v>-9.5527648925780362E-2</v>
      </c>
    </row>
    <row r="64" spans="1:6" x14ac:dyDescent="0.2">
      <c r="A64" s="68">
        <v>23468</v>
      </c>
      <c r="B64" s="69">
        <v>3.49</v>
      </c>
      <c r="C64" s="69">
        <v>0.9</v>
      </c>
      <c r="D64" s="69">
        <v>1.2</v>
      </c>
      <c r="E64" s="69">
        <v>1.0813994660976878</v>
      </c>
      <c r="F64" s="69">
        <v>-0.40770600000000012</v>
      </c>
    </row>
    <row r="65" spans="1:6" x14ac:dyDescent="0.2">
      <c r="A65" s="68">
        <v>23559</v>
      </c>
      <c r="B65" s="69">
        <v>3.46</v>
      </c>
      <c r="C65" s="69">
        <v>1.3</v>
      </c>
      <c r="D65" s="69">
        <v>1.1000000000000001</v>
      </c>
      <c r="E65" s="69">
        <v>1.5574996662786722</v>
      </c>
      <c r="F65" s="69">
        <v>-0.62022256851196023</v>
      </c>
    </row>
    <row r="66" spans="1:6" x14ac:dyDescent="0.2">
      <c r="A66" s="68">
        <v>23651</v>
      </c>
      <c r="B66" s="69">
        <v>3.58</v>
      </c>
      <c r="C66" s="69">
        <v>1.3</v>
      </c>
      <c r="D66" s="69">
        <v>1</v>
      </c>
      <c r="E66" s="69">
        <v>0.78382801529444102</v>
      </c>
      <c r="F66" s="69">
        <v>-0.6330070000000001</v>
      </c>
    </row>
    <row r="67" spans="1:6" x14ac:dyDescent="0.2">
      <c r="A67" s="68">
        <v>23743</v>
      </c>
      <c r="B67" s="69">
        <v>3.98</v>
      </c>
      <c r="C67" s="69">
        <v>1.3</v>
      </c>
      <c r="D67" s="69">
        <v>1.5</v>
      </c>
      <c r="E67" s="69">
        <v>2.1033621738544728</v>
      </c>
      <c r="F67" s="69">
        <v>-0.74597699999999989</v>
      </c>
    </row>
    <row r="68" spans="1:6" x14ac:dyDescent="0.2">
      <c r="A68" s="68">
        <v>23833</v>
      </c>
      <c r="B68" s="69">
        <v>4.08</v>
      </c>
      <c r="C68" s="69">
        <v>2.1</v>
      </c>
      <c r="D68" s="69">
        <v>1.2</v>
      </c>
      <c r="E68" s="69">
        <v>2.3063093009946245</v>
      </c>
      <c r="F68" s="69">
        <v>-0.95904399999999956</v>
      </c>
    </row>
    <row r="69" spans="1:6" x14ac:dyDescent="0.2">
      <c r="A69" s="68">
        <v>23924</v>
      </c>
      <c r="B69" s="69">
        <v>4.08</v>
      </c>
      <c r="C69" s="69">
        <v>1.5</v>
      </c>
      <c r="D69" s="69">
        <v>1.3</v>
      </c>
      <c r="E69" s="69">
        <v>3.4566322404655736</v>
      </c>
      <c r="F69" s="69">
        <v>-1.2721159999999996</v>
      </c>
    </row>
    <row r="70" spans="1:6" x14ac:dyDescent="0.2">
      <c r="A70" s="68">
        <v>24016</v>
      </c>
      <c r="B70" s="69">
        <v>4.17</v>
      </c>
      <c r="C70" s="69">
        <v>1.2</v>
      </c>
      <c r="D70" s="69">
        <v>1.3</v>
      </c>
      <c r="E70" s="69">
        <v>4.7088681216133965</v>
      </c>
      <c r="F70" s="69">
        <v>-1.5851050000000004</v>
      </c>
    </row>
    <row r="71" spans="1:6" x14ac:dyDescent="0.2">
      <c r="A71" s="68">
        <v>24108</v>
      </c>
      <c r="B71" s="69">
        <v>4.5599999999999996</v>
      </c>
      <c r="C71" s="69">
        <v>3.1</v>
      </c>
      <c r="D71" s="69">
        <v>2</v>
      </c>
      <c r="E71" s="69">
        <v>6.1057761308302982</v>
      </c>
      <c r="F71" s="69">
        <v>-1.7979300000000005</v>
      </c>
    </row>
    <row r="72" spans="1:6" x14ac:dyDescent="0.2">
      <c r="A72" s="68">
        <v>24198</v>
      </c>
      <c r="B72" s="69">
        <v>4.91</v>
      </c>
      <c r="C72" s="69">
        <v>3.3</v>
      </c>
      <c r="D72" s="69">
        <v>3.3</v>
      </c>
      <c r="E72" s="69">
        <v>5.322031969701535</v>
      </c>
      <c r="F72" s="69">
        <v>-1.9105290000000004</v>
      </c>
    </row>
    <row r="73" spans="1:6" x14ac:dyDescent="0.2">
      <c r="A73" s="68">
        <v>24289</v>
      </c>
      <c r="B73" s="69">
        <v>5.41</v>
      </c>
      <c r="C73" s="69">
        <v>3.1</v>
      </c>
      <c r="D73" s="69">
        <v>3.3</v>
      </c>
      <c r="E73" s="69">
        <v>5.0593918553501815</v>
      </c>
      <c r="F73" s="69">
        <v>-1.9228610000000002</v>
      </c>
    </row>
    <row r="74" spans="1:6" x14ac:dyDescent="0.2">
      <c r="A74" s="68">
        <v>24381</v>
      </c>
      <c r="B74" s="69">
        <v>5.56</v>
      </c>
      <c r="C74" s="69">
        <v>3.1</v>
      </c>
      <c r="D74" s="69">
        <v>3.5</v>
      </c>
      <c r="E74" s="69">
        <v>4.7784754869251378</v>
      </c>
      <c r="F74" s="69">
        <v>-2.0349149999999998</v>
      </c>
    </row>
    <row r="75" spans="1:6" x14ac:dyDescent="0.2">
      <c r="A75" s="68">
        <v>24473</v>
      </c>
      <c r="B75" s="69">
        <v>4.82</v>
      </c>
      <c r="C75" s="69">
        <v>1.1000000000000001</v>
      </c>
      <c r="D75" s="69">
        <v>2.2000000000000002</v>
      </c>
      <c r="E75" s="69">
        <v>4.5484870259291599</v>
      </c>
      <c r="F75" s="69">
        <v>-1.9467040000000004</v>
      </c>
    </row>
    <row r="76" spans="1:6" x14ac:dyDescent="0.2">
      <c r="A76" s="68">
        <v>24563</v>
      </c>
      <c r="B76" s="69">
        <v>3.99</v>
      </c>
      <c r="C76" s="69">
        <v>1.9</v>
      </c>
      <c r="D76" s="69">
        <v>2.7</v>
      </c>
      <c r="E76" s="69">
        <v>3.4612832631558899</v>
      </c>
      <c r="F76" s="69">
        <v>-1.9582700000000006</v>
      </c>
    </row>
    <row r="77" spans="1:6" x14ac:dyDescent="0.2">
      <c r="A77" s="68">
        <v>24654</v>
      </c>
      <c r="B77" s="69">
        <v>3.89</v>
      </c>
      <c r="C77" s="69">
        <v>3.8</v>
      </c>
      <c r="D77" s="69">
        <v>3.7</v>
      </c>
      <c r="E77" s="69">
        <v>3.2888543425743988</v>
      </c>
      <c r="F77" s="69">
        <v>-1.9696720000000001</v>
      </c>
    </row>
    <row r="78" spans="1:6" x14ac:dyDescent="0.2">
      <c r="A78" s="68">
        <v>24746</v>
      </c>
      <c r="B78" s="69">
        <v>4.17</v>
      </c>
      <c r="C78" s="69">
        <v>3.5</v>
      </c>
      <c r="D78" s="69">
        <v>4.0999999999999996</v>
      </c>
      <c r="E78" s="69">
        <v>2.9101781324671672</v>
      </c>
      <c r="F78" s="69">
        <v>-1.8809840000000002</v>
      </c>
    </row>
    <row r="79" spans="1:6" x14ac:dyDescent="0.2">
      <c r="A79" s="68">
        <v>24838</v>
      </c>
      <c r="B79" s="69">
        <v>4.79</v>
      </c>
      <c r="C79" s="69">
        <v>4.3</v>
      </c>
      <c r="D79" s="69">
        <v>4.5999999999999996</v>
      </c>
      <c r="E79" s="69">
        <v>3.8490093423607652</v>
      </c>
      <c r="F79" s="69">
        <v>-2.0922859999999996</v>
      </c>
    </row>
    <row r="80" spans="1:6" x14ac:dyDescent="0.2">
      <c r="A80" s="68">
        <v>24929</v>
      </c>
      <c r="B80" s="69">
        <v>5.98</v>
      </c>
      <c r="C80" s="69">
        <v>4.2</v>
      </c>
      <c r="D80" s="69">
        <v>4.7</v>
      </c>
      <c r="E80" s="69">
        <v>4.4338718170584546</v>
      </c>
      <c r="F80" s="69">
        <v>-2.2036584854125896</v>
      </c>
    </row>
    <row r="81" spans="1:6" x14ac:dyDescent="0.2">
      <c r="A81" s="68">
        <v>25020</v>
      </c>
      <c r="B81" s="69">
        <v>5.95</v>
      </c>
      <c r="C81" s="69">
        <v>4.2</v>
      </c>
      <c r="D81" s="69">
        <v>4.5</v>
      </c>
      <c r="E81" s="69">
        <v>4.0866073093992261</v>
      </c>
      <c r="F81" s="69">
        <v>-2.3151755332946697</v>
      </c>
    </row>
    <row r="82" spans="1:6" x14ac:dyDescent="0.2">
      <c r="A82" s="68">
        <v>25112</v>
      </c>
      <c r="B82" s="69">
        <v>5.92</v>
      </c>
      <c r="C82" s="69">
        <v>4.5</v>
      </c>
      <c r="D82" s="69">
        <v>4.7</v>
      </c>
      <c r="E82" s="69">
        <v>3.3476093062668966</v>
      </c>
      <c r="F82" s="69">
        <v>-2.4269050000000001</v>
      </c>
    </row>
    <row r="83" spans="1:6" x14ac:dyDescent="0.2">
      <c r="A83" s="68">
        <v>25204</v>
      </c>
      <c r="B83" s="69">
        <v>6.57</v>
      </c>
      <c r="C83" s="69">
        <v>3.9</v>
      </c>
      <c r="D83" s="69">
        <v>4.4000000000000004</v>
      </c>
      <c r="E83" s="69">
        <v>3.8490258819171341</v>
      </c>
      <c r="F83" s="69">
        <v>-2.438901</v>
      </c>
    </row>
    <row r="84" spans="1:6" x14ac:dyDescent="0.2">
      <c r="A84" s="68">
        <v>25294</v>
      </c>
      <c r="B84" s="69">
        <v>8.33</v>
      </c>
      <c r="C84" s="69">
        <v>5.2</v>
      </c>
      <c r="D84" s="69">
        <v>4.9000000000000004</v>
      </c>
      <c r="E84" s="69">
        <v>3.0998123930990218</v>
      </c>
      <c r="F84" s="69">
        <v>-2.4512096405029298</v>
      </c>
    </row>
    <row r="85" spans="1:6" x14ac:dyDescent="0.2">
      <c r="A85" s="68">
        <v>25385</v>
      </c>
      <c r="B85" s="69">
        <v>8.98</v>
      </c>
      <c r="C85" s="69">
        <v>5</v>
      </c>
      <c r="D85" s="69">
        <v>4.7</v>
      </c>
      <c r="E85" s="69">
        <v>2.7686347141495427</v>
      </c>
      <c r="F85" s="69">
        <v>-2.2638640000000003</v>
      </c>
    </row>
    <row r="86" spans="1:6" x14ac:dyDescent="0.2">
      <c r="A86" s="68">
        <v>25477</v>
      </c>
      <c r="B86" s="69">
        <v>8.94</v>
      </c>
      <c r="C86" s="69">
        <v>4.7</v>
      </c>
      <c r="D86" s="69">
        <v>4.8</v>
      </c>
      <c r="E86" s="69">
        <v>1.3055951938272692</v>
      </c>
      <c r="F86" s="69">
        <v>-2.276888</v>
      </c>
    </row>
    <row r="87" spans="1:6" x14ac:dyDescent="0.2">
      <c r="A87" s="68">
        <v>25569</v>
      </c>
      <c r="B87" s="69">
        <v>8.57</v>
      </c>
      <c r="C87" s="69">
        <v>4.7</v>
      </c>
      <c r="D87" s="69">
        <v>4.4000000000000004</v>
      </c>
      <c r="E87" s="69">
        <v>0.23656581277429201</v>
      </c>
      <c r="F87" s="69">
        <v>-1.6902983665466298</v>
      </c>
    </row>
    <row r="88" spans="1:6" x14ac:dyDescent="0.2">
      <c r="A88" s="68">
        <v>25659</v>
      </c>
      <c r="B88" s="69">
        <v>7.89</v>
      </c>
      <c r="C88" s="69">
        <v>4.5</v>
      </c>
      <c r="D88" s="69">
        <v>4.5999999999999996</v>
      </c>
      <c r="E88" s="69">
        <v>-0.49320825341020447</v>
      </c>
      <c r="F88" s="69">
        <v>-1.1040999999999999</v>
      </c>
    </row>
    <row r="89" spans="1:6" x14ac:dyDescent="0.2">
      <c r="A89" s="68">
        <v>25750</v>
      </c>
      <c r="B89" s="69">
        <v>6.71</v>
      </c>
      <c r="C89" s="69">
        <v>4</v>
      </c>
      <c r="D89" s="69">
        <v>4.5</v>
      </c>
      <c r="E89" s="69">
        <v>-0.41656777163041614</v>
      </c>
      <c r="F89" s="69">
        <v>-0.71829199999999993</v>
      </c>
    </row>
    <row r="90" spans="1:6" x14ac:dyDescent="0.2">
      <c r="A90" s="68">
        <v>25842</v>
      </c>
      <c r="B90" s="69">
        <v>5.57</v>
      </c>
      <c r="C90" s="69">
        <v>5.3</v>
      </c>
      <c r="D90" s="69">
        <v>5.8</v>
      </c>
      <c r="E90" s="69">
        <v>-2.2788064787040097</v>
      </c>
      <c r="F90" s="69">
        <v>-0.13286100000000012</v>
      </c>
    </row>
    <row r="91" spans="1:6" x14ac:dyDescent="0.2">
      <c r="A91" s="68">
        <v>25934</v>
      </c>
      <c r="B91" s="69">
        <v>3.86</v>
      </c>
      <c r="C91" s="69">
        <v>3.9</v>
      </c>
      <c r="D91" s="69">
        <v>5.2</v>
      </c>
      <c r="E91" s="69">
        <v>-0.42232192332133378</v>
      </c>
      <c r="F91" s="69">
        <v>-4.7781999999999769E-2</v>
      </c>
    </row>
    <row r="92" spans="1:6" x14ac:dyDescent="0.2">
      <c r="A92" s="68">
        <v>26024</v>
      </c>
      <c r="B92" s="69">
        <v>4.57</v>
      </c>
      <c r="C92" s="69">
        <v>4.5999999999999996</v>
      </c>
      <c r="D92" s="69">
        <v>4.5999999999999996</v>
      </c>
      <c r="E92" s="69">
        <v>-0.67813667429609259</v>
      </c>
      <c r="F92" s="69">
        <v>-6.3015999999999295E-2</v>
      </c>
    </row>
    <row r="93" spans="1:6" x14ac:dyDescent="0.2">
      <c r="A93" s="68">
        <v>26115</v>
      </c>
      <c r="B93" s="69">
        <v>5.48</v>
      </c>
      <c r="C93" s="69">
        <v>4</v>
      </c>
      <c r="D93" s="69">
        <v>3.8</v>
      </c>
      <c r="E93" s="69">
        <v>-0.65323315373917445</v>
      </c>
      <c r="F93" s="69">
        <v>2.1494388580330259E-2</v>
      </c>
    </row>
    <row r="94" spans="1:6" x14ac:dyDescent="0.2">
      <c r="A94" s="68">
        <v>26207</v>
      </c>
      <c r="B94" s="69">
        <v>4.75</v>
      </c>
      <c r="C94" s="69">
        <v>2.5</v>
      </c>
      <c r="D94" s="69">
        <v>2.2999999999999998</v>
      </c>
      <c r="E94" s="69">
        <v>-1.2070497563128058</v>
      </c>
      <c r="F94" s="69">
        <v>-9.4176999999999289E-2</v>
      </c>
    </row>
    <row r="95" spans="1:6" x14ac:dyDescent="0.2">
      <c r="A95" s="68">
        <v>26299</v>
      </c>
      <c r="B95" s="69">
        <v>3.55</v>
      </c>
      <c r="C95" s="69">
        <v>4.3</v>
      </c>
      <c r="D95" s="69">
        <v>3.9</v>
      </c>
      <c r="E95" s="69">
        <v>-0.19052353271337141</v>
      </c>
      <c r="F95" s="69">
        <v>-0.20994000000000046</v>
      </c>
    </row>
    <row r="96" spans="1:6" x14ac:dyDescent="0.2">
      <c r="A96" s="68">
        <v>26390</v>
      </c>
      <c r="B96" s="69">
        <v>4.3</v>
      </c>
      <c r="C96" s="69">
        <v>2.2999999999999998</v>
      </c>
      <c r="D96" s="69">
        <v>2.7</v>
      </c>
      <c r="E96" s="69">
        <v>1.2599470457122841</v>
      </c>
      <c r="F96" s="69">
        <v>-0.32569055557250959</v>
      </c>
    </row>
    <row r="97" spans="1:6" x14ac:dyDescent="0.2">
      <c r="A97" s="68">
        <v>26481</v>
      </c>
      <c r="B97" s="69">
        <v>4.74</v>
      </c>
      <c r="C97" s="69">
        <v>3.6</v>
      </c>
      <c r="D97" s="69">
        <v>3</v>
      </c>
      <c r="E97" s="69">
        <v>1.3921760833924601</v>
      </c>
      <c r="F97" s="69">
        <v>-0.44131700000000063</v>
      </c>
    </row>
    <row r="98" spans="1:6" x14ac:dyDescent="0.2">
      <c r="A98" s="68">
        <v>26573</v>
      </c>
      <c r="B98" s="69">
        <v>5.15</v>
      </c>
      <c r="C98" s="69">
        <v>3.3</v>
      </c>
      <c r="D98" s="69">
        <v>2.5</v>
      </c>
      <c r="E98" s="69">
        <v>2.2460005792741322</v>
      </c>
      <c r="F98" s="69">
        <v>-0.65670599999999979</v>
      </c>
    </row>
    <row r="99" spans="1:6" x14ac:dyDescent="0.2">
      <c r="A99" s="68">
        <v>26665</v>
      </c>
      <c r="B99" s="69">
        <v>6.54</v>
      </c>
      <c r="C99" s="69">
        <v>4.9000000000000004</v>
      </c>
      <c r="D99" s="69">
        <v>2.8</v>
      </c>
      <c r="E99" s="69">
        <v>3.9083038130244274</v>
      </c>
      <c r="F99" s="69">
        <v>-1.1717453956604</v>
      </c>
    </row>
    <row r="100" spans="1:6" x14ac:dyDescent="0.2">
      <c r="A100" s="68">
        <v>26755</v>
      </c>
      <c r="B100" s="69">
        <v>7.82</v>
      </c>
      <c r="C100" s="69">
        <v>7.9</v>
      </c>
      <c r="D100" s="69">
        <v>5.6</v>
      </c>
      <c r="E100" s="69">
        <v>4.1411741107454381</v>
      </c>
      <c r="F100" s="69">
        <v>-1.1863349999999997</v>
      </c>
    </row>
    <row r="101" spans="1:6" x14ac:dyDescent="0.2">
      <c r="A101" s="68">
        <v>26846</v>
      </c>
      <c r="B101" s="69">
        <v>10.56</v>
      </c>
      <c r="C101" s="69">
        <v>7.5</v>
      </c>
      <c r="D101" s="69">
        <v>5.4</v>
      </c>
      <c r="E101" s="69">
        <v>2.7041545907284359</v>
      </c>
      <c r="F101" s="69">
        <v>-1.3003866195678704</v>
      </c>
    </row>
    <row r="102" spans="1:6" x14ac:dyDescent="0.2">
      <c r="A102" s="68">
        <v>26938</v>
      </c>
      <c r="B102" s="69">
        <v>10</v>
      </c>
      <c r="C102" s="69">
        <v>8.4</v>
      </c>
      <c r="D102" s="69">
        <v>5.7</v>
      </c>
      <c r="E102" s="69">
        <v>2.7768868814672443</v>
      </c>
      <c r="F102" s="69">
        <v>-1.3138305664062502</v>
      </c>
    </row>
    <row r="103" spans="1:6" x14ac:dyDescent="0.2">
      <c r="A103" s="68">
        <v>27030</v>
      </c>
      <c r="B103" s="69">
        <v>9.32</v>
      </c>
      <c r="C103" s="69">
        <v>12.5</v>
      </c>
      <c r="D103" s="69">
        <v>7</v>
      </c>
      <c r="E103" s="69">
        <v>1.0008174160035299</v>
      </c>
      <c r="F103" s="69">
        <v>-1.0266164779663001</v>
      </c>
    </row>
    <row r="104" spans="1:6" x14ac:dyDescent="0.2">
      <c r="A104" s="68">
        <v>27120</v>
      </c>
      <c r="B104" s="69">
        <v>11.25</v>
      </c>
      <c r="C104" s="69">
        <v>11.8</v>
      </c>
      <c r="D104" s="69">
        <v>10.3</v>
      </c>
      <c r="E104" s="69">
        <v>0.35163159684268308</v>
      </c>
      <c r="F104" s="69">
        <v>-0.93871500000000019</v>
      </c>
    </row>
    <row r="105" spans="1:6" x14ac:dyDescent="0.2">
      <c r="A105" s="68">
        <v>27211</v>
      </c>
      <c r="B105" s="69">
        <v>12.09</v>
      </c>
      <c r="C105" s="69">
        <v>11.2</v>
      </c>
      <c r="D105" s="69">
        <v>11.9</v>
      </c>
      <c r="E105" s="69">
        <v>-1.4524698762595545</v>
      </c>
      <c r="F105" s="69">
        <v>-0.55011453628540075</v>
      </c>
    </row>
    <row r="106" spans="1:6" x14ac:dyDescent="0.2">
      <c r="A106" s="68">
        <v>27303</v>
      </c>
      <c r="B106" s="69">
        <v>9.35</v>
      </c>
      <c r="C106" s="69">
        <v>10.6</v>
      </c>
      <c r="D106" s="69">
        <v>10.1</v>
      </c>
      <c r="E106" s="69">
        <v>-2.6634186009651395</v>
      </c>
      <c r="F106" s="69">
        <v>0.43918046951293999</v>
      </c>
    </row>
    <row r="107" spans="1:6" x14ac:dyDescent="0.2">
      <c r="A107" s="68">
        <v>27395</v>
      </c>
      <c r="B107" s="69">
        <v>6.3</v>
      </c>
      <c r="C107" s="69">
        <v>7.7</v>
      </c>
      <c r="D107" s="69">
        <v>8.1</v>
      </c>
      <c r="E107" s="69">
        <v>-4.6337734042229739</v>
      </c>
      <c r="F107" s="69">
        <v>2.1291560000000009</v>
      </c>
    </row>
    <row r="108" spans="1:6" x14ac:dyDescent="0.2">
      <c r="A108" s="68">
        <v>27485</v>
      </c>
      <c r="B108" s="69">
        <v>5.42</v>
      </c>
      <c r="C108" s="69">
        <v>5</v>
      </c>
      <c r="D108" s="69">
        <v>6.2</v>
      </c>
      <c r="E108" s="69">
        <v>-4.7153594084278332</v>
      </c>
      <c r="F108" s="69">
        <v>2.7197910000000007</v>
      </c>
    </row>
    <row r="109" spans="1:6" x14ac:dyDescent="0.2">
      <c r="A109" s="68">
        <v>27576</v>
      </c>
      <c r="B109" s="69">
        <v>6.16</v>
      </c>
      <c r="C109" s="69">
        <v>7.7</v>
      </c>
      <c r="D109" s="69">
        <v>6.1</v>
      </c>
      <c r="E109" s="69">
        <v>-3.8402904036942687</v>
      </c>
      <c r="F109" s="69">
        <v>2.3110660000000003</v>
      </c>
    </row>
    <row r="110" spans="1:6" x14ac:dyDescent="0.2">
      <c r="A110" s="68">
        <v>27668</v>
      </c>
      <c r="B110" s="69">
        <v>5.41</v>
      </c>
      <c r="C110" s="69">
        <v>6.9</v>
      </c>
      <c r="D110" s="69">
        <v>6.7</v>
      </c>
      <c r="E110" s="69">
        <v>-3.2971172433449381</v>
      </c>
      <c r="F110" s="69">
        <v>2.1029675483703709</v>
      </c>
    </row>
    <row r="111" spans="1:6" x14ac:dyDescent="0.2">
      <c r="A111" s="68">
        <v>27760</v>
      </c>
      <c r="B111" s="69">
        <v>4.83</v>
      </c>
      <c r="C111" s="69">
        <v>4.5</v>
      </c>
      <c r="D111" s="69">
        <v>6.2</v>
      </c>
      <c r="E111" s="69">
        <v>-1.8731214205321534</v>
      </c>
      <c r="F111" s="69">
        <v>1.4954910000000003</v>
      </c>
    </row>
    <row r="112" spans="1:6" x14ac:dyDescent="0.2">
      <c r="A112" s="68">
        <v>27851</v>
      </c>
      <c r="B112" s="69">
        <v>5.2</v>
      </c>
      <c r="C112" s="69">
        <v>3.4</v>
      </c>
      <c r="D112" s="69">
        <v>4.9000000000000004</v>
      </c>
      <c r="E112" s="69">
        <v>-1.9079148237899246</v>
      </c>
      <c r="F112" s="69">
        <v>1.3886419999999999</v>
      </c>
    </row>
    <row r="113" spans="1:6" x14ac:dyDescent="0.2">
      <c r="A113" s="68">
        <v>27942</v>
      </c>
      <c r="B113" s="69">
        <v>5.28</v>
      </c>
      <c r="C113" s="69">
        <v>6.2</v>
      </c>
      <c r="D113" s="69">
        <v>6.4</v>
      </c>
      <c r="E113" s="69">
        <v>-2.1387499335714488</v>
      </c>
      <c r="F113" s="69">
        <v>1.482437</v>
      </c>
    </row>
    <row r="114" spans="1:6" x14ac:dyDescent="0.2">
      <c r="A114" s="68">
        <v>28034</v>
      </c>
      <c r="B114" s="69">
        <v>4.87</v>
      </c>
      <c r="C114" s="69">
        <v>6.5</v>
      </c>
      <c r="D114" s="69">
        <v>6.4</v>
      </c>
      <c r="E114" s="69">
        <v>-2.2030119951419014</v>
      </c>
      <c r="F114" s="69">
        <v>1.5769009999999994</v>
      </c>
    </row>
    <row r="115" spans="1:6" x14ac:dyDescent="0.2">
      <c r="A115" s="68">
        <v>28126</v>
      </c>
      <c r="B115" s="69">
        <v>4.66</v>
      </c>
      <c r="C115" s="69">
        <v>7.4</v>
      </c>
      <c r="D115" s="69">
        <v>6.9</v>
      </c>
      <c r="E115" s="69">
        <v>-1.837689705077461</v>
      </c>
      <c r="F115" s="69">
        <v>1.2720690000000001</v>
      </c>
    </row>
    <row r="116" spans="1:6" x14ac:dyDescent="0.2">
      <c r="A116" s="68">
        <v>28216</v>
      </c>
      <c r="B116" s="69">
        <v>5.16</v>
      </c>
      <c r="C116" s="69">
        <v>7</v>
      </c>
      <c r="D116" s="69">
        <v>6.3</v>
      </c>
      <c r="E116" s="69">
        <v>-0.74762426964255502</v>
      </c>
      <c r="F116" s="69">
        <v>0.86798343658447941</v>
      </c>
    </row>
    <row r="117" spans="1:6" x14ac:dyDescent="0.2">
      <c r="A117" s="68">
        <v>28307</v>
      </c>
      <c r="B117" s="69">
        <v>5.82</v>
      </c>
      <c r="C117" s="69">
        <v>6.2</v>
      </c>
      <c r="D117" s="69">
        <v>6.8</v>
      </c>
      <c r="E117" s="69">
        <v>0.21242206981768597</v>
      </c>
      <c r="F117" s="69">
        <v>0.66469100000000036</v>
      </c>
    </row>
    <row r="118" spans="1:6" x14ac:dyDescent="0.2">
      <c r="A118" s="68">
        <v>28399</v>
      </c>
      <c r="B118" s="69">
        <v>6.51</v>
      </c>
      <c r="C118" s="69">
        <v>5.8</v>
      </c>
      <c r="D118" s="69">
        <v>5.9</v>
      </c>
      <c r="E118" s="69">
        <v>-0.62370360688813742</v>
      </c>
      <c r="F118" s="69">
        <v>0.46224299999999996</v>
      </c>
    </row>
    <row r="119" spans="1:6" x14ac:dyDescent="0.2">
      <c r="A119" s="68">
        <v>28491</v>
      </c>
      <c r="B119" s="69">
        <v>6.76</v>
      </c>
      <c r="C119" s="69">
        <v>6.7</v>
      </c>
      <c r="D119" s="69">
        <v>6.4</v>
      </c>
      <c r="E119" s="69">
        <v>-1.1534163145517917</v>
      </c>
      <c r="F119" s="69">
        <v>6.0688999999999993E-2</v>
      </c>
    </row>
    <row r="120" spans="1:6" x14ac:dyDescent="0.2">
      <c r="A120" s="68">
        <v>28581</v>
      </c>
      <c r="B120" s="69">
        <v>7.28</v>
      </c>
      <c r="C120" s="69">
        <v>8.5</v>
      </c>
      <c r="D120" s="69">
        <v>7.1</v>
      </c>
      <c r="E120" s="69">
        <v>1.7841268482832406</v>
      </c>
      <c r="F120" s="69">
        <v>-0.23992699999999978</v>
      </c>
    </row>
    <row r="121" spans="1:6" x14ac:dyDescent="0.2">
      <c r="A121" s="68">
        <v>28672</v>
      </c>
      <c r="B121" s="69">
        <v>8.1</v>
      </c>
      <c r="C121" s="69">
        <v>7.2</v>
      </c>
      <c r="D121" s="69">
        <v>7</v>
      </c>
      <c r="E121" s="69">
        <v>1.9075201032937805</v>
      </c>
      <c r="F121" s="69">
        <v>-0.23957443237303977</v>
      </c>
    </row>
    <row r="122" spans="1:6" x14ac:dyDescent="0.2">
      <c r="A122" s="68">
        <v>28764</v>
      </c>
      <c r="B122" s="69">
        <v>9.58</v>
      </c>
      <c r="C122" s="69">
        <v>7.8</v>
      </c>
      <c r="D122" s="69">
        <v>7.4</v>
      </c>
      <c r="E122" s="69">
        <v>2.3626147861104396</v>
      </c>
      <c r="F122" s="69">
        <v>-0.33823451995848952</v>
      </c>
    </row>
    <row r="123" spans="1:6" x14ac:dyDescent="0.2">
      <c r="A123" s="68">
        <v>28856</v>
      </c>
      <c r="B123" s="69">
        <v>10.07</v>
      </c>
      <c r="C123" s="69">
        <v>7.8</v>
      </c>
      <c r="D123" s="69">
        <v>5.6</v>
      </c>
      <c r="E123" s="69">
        <v>1.6202217870227686</v>
      </c>
      <c r="F123" s="69">
        <v>-0.33590946197508931</v>
      </c>
    </row>
    <row r="124" spans="1:6" x14ac:dyDescent="0.2">
      <c r="A124" s="68">
        <v>28946</v>
      </c>
      <c r="B124" s="69">
        <v>10.18</v>
      </c>
      <c r="C124" s="69">
        <v>11.4</v>
      </c>
      <c r="D124" s="69">
        <v>9.1</v>
      </c>
      <c r="E124" s="69">
        <v>0.85085904307462545</v>
      </c>
      <c r="F124" s="69">
        <v>-0.53261700000000012</v>
      </c>
    </row>
    <row r="125" spans="1:6" x14ac:dyDescent="0.2">
      <c r="A125" s="68">
        <v>29037</v>
      </c>
      <c r="B125" s="69">
        <v>10.95</v>
      </c>
      <c r="C125" s="69">
        <v>10.3</v>
      </c>
      <c r="D125" s="69">
        <v>7.6</v>
      </c>
      <c r="E125" s="69">
        <v>0.77997916190808425</v>
      </c>
      <c r="F125" s="69">
        <v>-0.32839355468749964</v>
      </c>
    </row>
    <row r="126" spans="1:6" x14ac:dyDescent="0.2">
      <c r="A126" s="68">
        <v>29129</v>
      </c>
      <c r="B126" s="69">
        <v>13.58</v>
      </c>
      <c r="C126" s="69">
        <v>10</v>
      </c>
      <c r="D126" s="69">
        <v>8.6</v>
      </c>
      <c r="E126" s="69">
        <v>0.28119634695047413</v>
      </c>
      <c r="F126" s="69">
        <v>-0.22329000000000043</v>
      </c>
    </row>
    <row r="127" spans="1:6" x14ac:dyDescent="0.2">
      <c r="A127" s="68">
        <v>29221</v>
      </c>
      <c r="B127" s="69">
        <v>15.05</v>
      </c>
      <c r="C127" s="69">
        <v>12.6</v>
      </c>
      <c r="D127" s="69">
        <v>10.199999999999999</v>
      </c>
      <c r="E127" s="69">
        <v>-7.0499945558666344E-2</v>
      </c>
      <c r="F127" s="69">
        <v>7.6793592789419662E-2</v>
      </c>
    </row>
    <row r="128" spans="1:6" x14ac:dyDescent="0.2">
      <c r="A128" s="68">
        <v>29312</v>
      </c>
      <c r="B128" s="69">
        <v>12.69</v>
      </c>
      <c r="C128" s="69">
        <v>10.199999999999999</v>
      </c>
      <c r="D128" s="69">
        <v>9.1999999999999993</v>
      </c>
      <c r="E128" s="69">
        <v>-2.7006438333039839</v>
      </c>
      <c r="F128" s="69">
        <v>1.0855540793122902</v>
      </c>
    </row>
    <row r="129" spans="1:6" x14ac:dyDescent="0.2">
      <c r="A129" s="68">
        <v>29403</v>
      </c>
      <c r="B129" s="69">
        <v>9.84</v>
      </c>
      <c r="C129" s="69">
        <v>9.6999999999999993</v>
      </c>
      <c r="D129" s="69">
        <v>9.1999999999999993</v>
      </c>
      <c r="E129" s="69">
        <v>-3.2990451384579789</v>
      </c>
      <c r="F129" s="69">
        <v>1.4943178516935305</v>
      </c>
    </row>
    <row r="130" spans="1:6" x14ac:dyDescent="0.2">
      <c r="A130" s="68">
        <v>29495</v>
      </c>
      <c r="B130" s="69">
        <v>15.85</v>
      </c>
      <c r="C130" s="69">
        <v>10.3</v>
      </c>
      <c r="D130" s="69">
        <v>10.1</v>
      </c>
      <c r="E130" s="69">
        <v>-2.0042221952270234</v>
      </c>
      <c r="F130" s="69">
        <v>1.2030905701702501</v>
      </c>
    </row>
    <row r="131" spans="1:6" x14ac:dyDescent="0.2">
      <c r="A131" s="68">
        <v>29587</v>
      </c>
      <c r="B131" s="69">
        <v>16.57</v>
      </c>
      <c r="C131" s="69">
        <v>10.8</v>
      </c>
      <c r="D131" s="69">
        <v>9.1999999999999993</v>
      </c>
      <c r="E131" s="69">
        <v>-0.6534583967740204</v>
      </c>
      <c r="F131" s="69">
        <v>1.2118796548967206</v>
      </c>
    </row>
    <row r="132" spans="1:6" x14ac:dyDescent="0.2">
      <c r="A132" s="68">
        <v>29677</v>
      </c>
      <c r="B132" s="69">
        <v>17.78</v>
      </c>
      <c r="C132" s="69">
        <v>6.9</v>
      </c>
      <c r="D132" s="69">
        <v>7.8</v>
      </c>
      <c r="E132" s="69">
        <v>-1.989196259563164</v>
      </c>
      <c r="F132" s="69">
        <v>1.2206938977199204</v>
      </c>
    </row>
    <row r="133" spans="1:6" x14ac:dyDescent="0.2">
      <c r="A133" s="68">
        <v>29768</v>
      </c>
      <c r="B133" s="69">
        <v>17.579999999999998</v>
      </c>
      <c r="C133" s="69">
        <v>6.8</v>
      </c>
      <c r="D133" s="69">
        <v>7.6</v>
      </c>
      <c r="E133" s="69">
        <v>-1.4509175637461125</v>
      </c>
      <c r="F133" s="69">
        <v>1.2295432196469607</v>
      </c>
    </row>
    <row r="134" spans="1:6" x14ac:dyDescent="0.2">
      <c r="A134" s="68">
        <v>29860</v>
      </c>
      <c r="B134" s="69">
        <v>13.59</v>
      </c>
      <c r="C134" s="69">
        <v>6.3</v>
      </c>
      <c r="D134" s="69">
        <v>7.3</v>
      </c>
      <c r="E134" s="69">
        <v>-3.1824504367297113</v>
      </c>
      <c r="F134" s="69">
        <v>2.0384385166679992</v>
      </c>
    </row>
    <row r="135" spans="1:6" x14ac:dyDescent="0.2">
      <c r="A135" s="68">
        <v>29952</v>
      </c>
      <c r="B135" s="69">
        <v>14.23</v>
      </c>
      <c r="C135" s="69">
        <v>5.2</v>
      </c>
      <c r="D135" s="69">
        <v>6</v>
      </c>
      <c r="E135" s="69">
        <v>-5.3533504059193877</v>
      </c>
      <c r="F135" s="69">
        <v>2.6473915575955509</v>
      </c>
    </row>
    <row r="136" spans="1:6" x14ac:dyDescent="0.2">
      <c r="A136" s="68">
        <v>30042</v>
      </c>
      <c r="B136" s="69">
        <v>14.51</v>
      </c>
      <c r="C136" s="69">
        <v>3.9</v>
      </c>
      <c r="D136" s="69">
        <v>5.5</v>
      </c>
      <c r="E136" s="69">
        <v>-5.5994166786223154</v>
      </c>
      <c r="F136" s="69">
        <v>3.2564149147214003</v>
      </c>
    </row>
    <row r="137" spans="1:6" x14ac:dyDescent="0.2">
      <c r="A137" s="68">
        <v>30133</v>
      </c>
      <c r="B137" s="69">
        <v>11.01</v>
      </c>
      <c r="C137" s="69">
        <v>6.5</v>
      </c>
      <c r="D137" s="69">
        <v>6.6</v>
      </c>
      <c r="E137" s="69">
        <v>-6.6404264802608086</v>
      </c>
      <c r="F137" s="69">
        <v>3.7655219151531805</v>
      </c>
    </row>
    <row r="138" spans="1:6" x14ac:dyDescent="0.2">
      <c r="A138" s="68">
        <v>30225</v>
      </c>
      <c r="B138" s="69">
        <v>9.2899999999999991</v>
      </c>
      <c r="C138" s="69">
        <v>4.5</v>
      </c>
      <c r="D138" s="69">
        <v>5.7</v>
      </c>
      <c r="E138" s="69">
        <v>-7.290323312738078</v>
      </c>
      <c r="F138" s="69">
        <v>4.5747266056390492</v>
      </c>
    </row>
    <row r="139" spans="1:6" x14ac:dyDescent="0.2">
      <c r="A139" s="68">
        <v>30317</v>
      </c>
      <c r="B139" s="69">
        <v>8.65</v>
      </c>
      <c r="C139" s="69">
        <v>3.3</v>
      </c>
      <c r="D139" s="69">
        <v>5.4</v>
      </c>
      <c r="E139" s="69">
        <v>-6.7524674969092864</v>
      </c>
      <c r="F139" s="69">
        <v>4.284043726817</v>
      </c>
    </row>
    <row r="140" spans="1:6" x14ac:dyDescent="0.2">
      <c r="A140" s="68">
        <v>30407</v>
      </c>
      <c r="B140" s="69">
        <v>8.8000000000000007</v>
      </c>
      <c r="C140" s="69">
        <v>3.7</v>
      </c>
      <c r="D140" s="69">
        <v>3.1</v>
      </c>
      <c r="E140" s="69">
        <v>-5.3334755512822962</v>
      </c>
      <c r="F140" s="69">
        <v>3.9934886948372696</v>
      </c>
    </row>
    <row r="141" spans="1:6" x14ac:dyDescent="0.2">
      <c r="A141" s="68">
        <v>30498</v>
      </c>
      <c r="B141" s="69">
        <v>9.4600000000000009</v>
      </c>
      <c r="C141" s="69">
        <v>5.4</v>
      </c>
      <c r="D141" s="69">
        <v>6.2</v>
      </c>
      <c r="E141" s="69">
        <v>-4.1664636353347611</v>
      </c>
      <c r="F141" s="69">
        <v>3.3030775896726308</v>
      </c>
    </row>
    <row r="142" spans="1:6" x14ac:dyDescent="0.2">
      <c r="A142" s="68">
        <v>30590</v>
      </c>
      <c r="B142" s="69">
        <v>9.43</v>
      </c>
      <c r="C142" s="69">
        <v>2.7</v>
      </c>
      <c r="D142" s="69">
        <v>3.2</v>
      </c>
      <c r="E142" s="69">
        <v>-2.9270168952549636</v>
      </c>
      <c r="F142" s="69">
        <v>2.4128271504130501</v>
      </c>
    </row>
    <row r="143" spans="1:6" x14ac:dyDescent="0.2">
      <c r="A143" s="68">
        <v>30682</v>
      </c>
      <c r="B143" s="69">
        <v>9.69</v>
      </c>
      <c r="C143" s="69">
        <v>4.4000000000000004</v>
      </c>
      <c r="D143" s="69">
        <v>4.0999999999999996</v>
      </c>
      <c r="E143" s="69">
        <v>-1.8239394310368362</v>
      </c>
      <c r="F143" s="69">
        <v>1.8227547785487204</v>
      </c>
    </row>
    <row r="144" spans="1:6" x14ac:dyDescent="0.2">
      <c r="A144" s="68">
        <v>30773</v>
      </c>
      <c r="B144" s="69">
        <v>10.56</v>
      </c>
      <c r="C144" s="69">
        <v>3.9</v>
      </c>
      <c r="D144" s="69">
        <v>4.8</v>
      </c>
      <c r="E144" s="69">
        <v>-0.95355934239934603</v>
      </c>
      <c r="F144" s="69">
        <v>1.3328785507213503</v>
      </c>
    </row>
    <row r="145" spans="1:6" x14ac:dyDescent="0.2">
      <c r="A145" s="68">
        <v>30864</v>
      </c>
      <c r="B145" s="69">
        <v>11.39</v>
      </c>
      <c r="C145" s="69">
        <v>3.1</v>
      </c>
      <c r="D145" s="69">
        <v>3.8</v>
      </c>
      <c r="E145" s="69">
        <v>-0.83975465401618932</v>
      </c>
      <c r="F145" s="69">
        <v>1.3432172426670901</v>
      </c>
    </row>
    <row r="146" spans="1:6" x14ac:dyDescent="0.2">
      <c r="A146" s="68">
        <v>30956</v>
      </c>
      <c r="B146" s="69">
        <v>9.27</v>
      </c>
      <c r="C146" s="69">
        <v>2.5</v>
      </c>
      <c r="D146" s="69">
        <v>2.9</v>
      </c>
      <c r="E146" s="69">
        <v>-0.87733112858978668</v>
      </c>
      <c r="F146" s="69">
        <v>1.2537903660566094</v>
      </c>
    </row>
    <row r="147" spans="1:6" x14ac:dyDescent="0.2">
      <c r="A147" s="68">
        <v>31048</v>
      </c>
      <c r="B147" s="69">
        <v>8.48</v>
      </c>
      <c r="C147" s="69">
        <v>4.8</v>
      </c>
      <c r="D147" s="69">
        <v>5.6</v>
      </c>
      <c r="E147" s="69">
        <v>-0.77100886416542336</v>
      </c>
      <c r="F147" s="69">
        <v>1.1646182196178199</v>
      </c>
    </row>
    <row r="148" spans="1:6" x14ac:dyDescent="0.2">
      <c r="A148" s="68">
        <v>31138</v>
      </c>
      <c r="B148" s="69">
        <v>7.92</v>
      </c>
      <c r="C148" s="69">
        <v>3.3</v>
      </c>
      <c r="D148" s="69">
        <v>3.5</v>
      </c>
      <c r="E148" s="69">
        <v>-0.75032773225853777</v>
      </c>
      <c r="F148" s="69">
        <v>1.2757217620015497</v>
      </c>
    </row>
    <row r="149" spans="1:6" x14ac:dyDescent="0.2">
      <c r="A149" s="68">
        <v>31229</v>
      </c>
      <c r="B149" s="69">
        <v>7.9</v>
      </c>
      <c r="C149" s="69">
        <v>3.2</v>
      </c>
      <c r="D149" s="69">
        <v>4.2</v>
      </c>
      <c r="E149" s="69">
        <v>-8.9090997289875684E-2</v>
      </c>
      <c r="F149" s="69">
        <v>1.1871219201192504</v>
      </c>
    </row>
    <row r="150" spans="1:6" x14ac:dyDescent="0.2">
      <c r="A150" s="68">
        <v>31321</v>
      </c>
      <c r="B150" s="69">
        <v>8.1</v>
      </c>
      <c r="C150" s="69">
        <v>2.8</v>
      </c>
      <c r="D150" s="69">
        <v>2.9</v>
      </c>
      <c r="E150" s="69">
        <v>-0.19352990898343636</v>
      </c>
      <c r="F150" s="69">
        <v>0.99883776325023987</v>
      </c>
    </row>
    <row r="151" spans="1:6" x14ac:dyDescent="0.2">
      <c r="A151" s="68">
        <v>31413</v>
      </c>
      <c r="B151" s="69">
        <v>7.83</v>
      </c>
      <c r="C151" s="69">
        <v>2.9</v>
      </c>
      <c r="D151" s="69">
        <v>4.4000000000000004</v>
      </c>
      <c r="E151" s="69">
        <v>-0.10049462509384988</v>
      </c>
      <c r="F151" s="69">
        <v>1.0108835851578597</v>
      </c>
    </row>
    <row r="152" spans="1:6" x14ac:dyDescent="0.2">
      <c r="A152" s="68">
        <v>31503</v>
      </c>
      <c r="B152" s="69">
        <v>6.92</v>
      </c>
      <c r="C152" s="69">
        <v>-0.4</v>
      </c>
      <c r="D152" s="69">
        <v>2.8</v>
      </c>
      <c r="E152" s="69">
        <v>-0.47666936617045685</v>
      </c>
      <c r="F152" s="69">
        <v>1.22326557505626</v>
      </c>
    </row>
    <row r="153" spans="1:6" x14ac:dyDescent="0.2">
      <c r="A153" s="68">
        <v>31594</v>
      </c>
      <c r="B153" s="69">
        <v>6.21</v>
      </c>
      <c r="C153" s="69">
        <v>2.1</v>
      </c>
      <c r="D153" s="69">
        <v>2.8</v>
      </c>
      <c r="E153" s="69">
        <v>-0.34567937894047773</v>
      </c>
      <c r="F153" s="69">
        <v>1.0359824769146604</v>
      </c>
    </row>
    <row r="154" spans="1:6" x14ac:dyDescent="0.2">
      <c r="A154" s="68">
        <v>31686</v>
      </c>
      <c r="B154" s="69">
        <v>6.27</v>
      </c>
      <c r="C154" s="69">
        <v>2.4</v>
      </c>
      <c r="D154" s="69">
        <v>3.3</v>
      </c>
      <c r="E154" s="69">
        <v>-0.62311688477247884</v>
      </c>
      <c r="F154" s="69">
        <v>0.84902668861411001</v>
      </c>
    </row>
    <row r="155" spans="1:6" x14ac:dyDescent="0.2">
      <c r="A155" s="68">
        <v>31778</v>
      </c>
      <c r="B155" s="69">
        <v>6.22</v>
      </c>
      <c r="C155" s="69">
        <v>3.8</v>
      </c>
      <c r="D155" s="69">
        <v>2.6</v>
      </c>
      <c r="E155" s="69">
        <v>-0.6885239488747863</v>
      </c>
      <c r="F155" s="69">
        <v>0.66238567305816964</v>
      </c>
    </row>
    <row r="156" spans="1:6" x14ac:dyDescent="0.2">
      <c r="A156" s="68">
        <v>31868</v>
      </c>
      <c r="B156" s="69">
        <v>6.65</v>
      </c>
      <c r="C156" s="69">
        <v>3.9</v>
      </c>
      <c r="D156" s="69">
        <v>3.9</v>
      </c>
      <c r="E156" s="69">
        <v>-0.40806505361448142</v>
      </c>
      <c r="F156" s="69">
        <v>0.37604344580447968</v>
      </c>
    </row>
    <row r="157" spans="1:6" x14ac:dyDescent="0.2">
      <c r="A157" s="68">
        <v>31959</v>
      </c>
      <c r="B157" s="69">
        <v>6.84</v>
      </c>
      <c r="C157" s="69">
        <v>3.8</v>
      </c>
      <c r="D157" s="69">
        <v>3.6</v>
      </c>
      <c r="E157" s="69">
        <v>-0.32075201070332904</v>
      </c>
      <c r="F157" s="69">
        <v>8.9981963822659772E-2</v>
      </c>
    </row>
    <row r="158" spans="1:6" x14ac:dyDescent="0.2">
      <c r="A158" s="68">
        <v>32051</v>
      </c>
      <c r="B158" s="69">
        <v>6.92</v>
      </c>
      <c r="C158" s="69">
        <v>3.5</v>
      </c>
      <c r="D158" s="69">
        <v>4.0999999999999996</v>
      </c>
      <c r="E158" s="69">
        <v>0.61298344002616023</v>
      </c>
      <c r="F158" s="69">
        <v>-9.5817685945069897E-2</v>
      </c>
    </row>
    <row r="159" spans="1:6" x14ac:dyDescent="0.2">
      <c r="A159" s="68">
        <v>32143</v>
      </c>
      <c r="B159" s="69">
        <v>6.66</v>
      </c>
      <c r="C159" s="69">
        <v>3.2</v>
      </c>
      <c r="D159" s="69">
        <v>3.9</v>
      </c>
      <c r="E159" s="69">
        <v>0.37077269103529265</v>
      </c>
      <c r="F159" s="69">
        <v>-0.18137433670584979</v>
      </c>
    </row>
    <row r="160" spans="1:6" x14ac:dyDescent="0.2">
      <c r="A160" s="68">
        <v>32234</v>
      </c>
      <c r="B160" s="69">
        <v>7.16</v>
      </c>
      <c r="C160" s="69">
        <v>4.5</v>
      </c>
      <c r="D160" s="69">
        <v>4.9000000000000004</v>
      </c>
      <c r="E160" s="69">
        <v>0.93223945679226095</v>
      </c>
      <c r="F160" s="69">
        <v>-0.36670604279110997</v>
      </c>
    </row>
    <row r="161" spans="1:6" x14ac:dyDescent="0.2">
      <c r="A161" s="68">
        <v>32325</v>
      </c>
      <c r="B161" s="69">
        <v>7.98</v>
      </c>
      <c r="C161" s="69">
        <v>5</v>
      </c>
      <c r="D161" s="69">
        <v>4.7</v>
      </c>
      <c r="E161" s="69">
        <v>0.77945722919885441</v>
      </c>
      <c r="F161" s="69">
        <v>-0.35182962387882988</v>
      </c>
    </row>
    <row r="162" spans="1:6" x14ac:dyDescent="0.2">
      <c r="A162" s="68">
        <v>32417</v>
      </c>
      <c r="B162" s="69">
        <v>8.4700000000000006</v>
      </c>
      <c r="C162" s="69">
        <v>4.0999999999999996</v>
      </c>
      <c r="D162" s="69">
        <v>4.5</v>
      </c>
      <c r="E162" s="69">
        <v>1.3798861563137033</v>
      </c>
      <c r="F162" s="69">
        <v>-0.5367604319052699</v>
      </c>
    </row>
    <row r="163" spans="1:6" x14ac:dyDescent="0.2">
      <c r="A163" s="68">
        <v>32509</v>
      </c>
      <c r="B163" s="69">
        <v>9.44</v>
      </c>
      <c r="C163" s="69">
        <v>4.7</v>
      </c>
      <c r="D163" s="69">
        <v>4.4000000000000004</v>
      </c>
      <c r="E163" s="69">
        <v>1.6733779786002989</v>
      </c>
      <c r="F163" s="69">
        <v>-0.62151231184453959</v>
      </c>
    </row>
    <row r="164" spans="1:6" x14ac:dyDescent="0.2">
      <c r="A164" s="68">
        <v>32599</v>
      </c>
      <c r="B164" s="69">
        <v>9.73</v>
      </c>
      <c r="C164" s="69">
        <v>5.5</v>
      </c>
      <c r="D164" s="69">
        <v>3.7</v>
      </c>
      <c r="E164" s="69">
        <v>1.7205039343709982</v>
      </c>
      <c r="F164" s="69">
        <v>-0.6060977223527102</v>
      </c>
    </row>
    <row r="165" spans="1:6" x14ac:dyDescent="0.2">
      <c r="A165" s="68">
        <v>32690</v>
      </c>
      <c r="B165" s="69">
        <v>9.08</v>
      </c>
      <c r="C165" s="69">
        <v>2.4</v>
      </c>
      <c r="D165" s="69">
        <v>3</v>
      </c>
      <c r="E165" s="69">
        <v>1.7515949868881497</v>
      </c>
      <c r="F165" s="69">
        <v>-0.5905279791928697</v>
      </c>
    </row>
    <row r="166" spans="1:6" x14ac:dyDescent="0.2">
      <c r="A166" s="68">
        <v>32782</v>
      </c>
      <c r="B166" s="69">
        <v>8.61</v>
      </c>
      <c r="C166" s="69">
        <v>3.2</v>
      </c>
      <c r="D166" s="69">
        <v>3.7</v>
      </c>
      <c r="E166" s="69">
        <v>1.2395076767663715</v>
      </c>
      <c r="F166" s="69">
        <v>-0.37481358284017929</v>
      </c>
    </row>
    <row r="167" spans="1:6" x14ac:dyDescent="0.2">
      <c r="A167" s="68">
        <v>32874</v>
      </c>
      <c r="B167" s="69">
        <v>8.25</v>
      </c>
      <c r="C167" s="69">
        <v>5.9</v>
      </c>
      <c r="D167" s="69">
        <v>4.7</v>
      </c>
      <c r="E167" s="69">
        <v>1.6380505511419896</v>
      </c>
      <c r="F167" s="69">
        <v>-0.45896459134208989</v>
      </c>
    </row>
    <row r="168" spans="1:6" x14ac:dyDescent="0.2">
      <c r="A168" s="68">
        <v>32964</v>
      </c>
      <c r="B168" s="69">
        <v>8.24</v>
      </c>
      <c r="C168" s="69">
        <v>3.7</v>
      </c>
      <c r="D168" s="69">
        <v>4.5</v>
      </c>
      <c r="E168" s="69">
        <v>1.3094322361035804</v>
      </c>
      <c r="F168" s="69">
        <v>-0.44299100013508053</v>
      </c>
    </row>
    <row r="169" spans="1:6" x14ac:dyDescent="0.2">
      <c r="A169" s="68">
        <v>33055</v>
      </c>
      <c r="B169" s="69">
        <v>8.16</v>
      </c>
      <c r="C169" s="69">
        <v>5.2</v>
      </c>
      <c r="D169" s="69">
        <v>4.0999999999999996</v>
      </c>
      <c r="E169" s="69">
        <v>0.69842769986818709</v>
      </c>
      <c r="F169" s="69">
        <v>-2.6903091933290213E-2</v>
      </c>
    </row>
    <row r="170" spans="1:6" x14ac:dyDescent="0.2">
      <c r="A170" s="68">
        <v>33147</v>
      </c>
      <c r="B170" s="69">
        <v>7.74</v>
      </c>
      <c r="C170" s="69">
        <v>5.4</v>
      </c>
      <c r="D170" s="69">
        <v>3.4</v>
      </c>
      <c r="E170" s="69">
        <v>-0.87217001670096828</v>
      </c>
      <c r="F170" s="69">
        <v>0.3892882781078395</v>
      </c>
    </row>
    <row r="171" spans="1:6" x14ac:dyDescent="0.2">
      <c r="A171" s="68">
        <v>33239</v>
      </c>
      <c r="B171" s="69">
        <v>6.43</v>
      </c>
      <c r="C171" s="69">
        <v>2.1</v>
      </c>
      <c r="D171" s="69">
        <v>3.6</v>
      </c>
      <c r="E171" s="69">
        <v>-1.9725936618470108</v>
      </c>
      <c r="F171" s="69">
        <v>0.9055714940688393</v>
      </c>
    </row>
    <row r="172" spans="1:6" x14ac:dyDescent="0.2">
      <c r="A172" s="68">
        <v>33329</v>
      </c>
      <c r="B172" s="69">
        <v>5.86</v>
      </c>
      <c r="C172" s="69">
        <v>2.2000000000000002</v>
      </c>
      <c r="D172" s="69">
        <v>3.1</v>
      </c>
      <c r="E172" s="69">
        <v>-1.8341738781744166</v>
      </c>
      <c r="F172" s="69">
        <v>1.1219341166857095</v>
      </c>
    </row>
    <row r="173" spans="1:6" x14ac:dyDescent="0.2">
      <c r="A173" s="68">
        <v>33420</v>
      </c>
      <c r="B173" s="69">
        <v>5.64</v>
      </c>
      <c r="C173" s="69">
        <v>2.7</v>
      </c>
      <c r="D173" s="69">
        <v>3.6</v>
      </c>
      <c r="E173" s="69">
        <v>-1.9586038199748246</v>
      </c>
      <c r="F173" s="69">
        <v>1.2383629717080105</v>
      </c>
    </row>
    <row r="174" spans="1:6" x14ac:dyDescent="0.2">
      <c r="A174" s="68">
        <v>33512</v>
      </c>
      <c r="B174" s="69">
        <v>4.82</v>
      </c>
      <c r="C174" s="69">
        <v>2.9</v>
      </c>
      <c r="D174" s="69">
        <v>3.2</v>
      </c>
      <c r="E174" s="69">
        <v>-2.2425764132653403</v>
      </c>
      <c r="F174" s="69">
        <v>1.4548444102266993</v>
      </c>
    </row>
    <row r="175" spans="1:6" x14ac:dyDescent="0.2">
      <c r="A175" s="68">
        <v>33604</v>
      </c>
      <c r="B175" s="69">
        <v>4.0199999999999996</v>
      </c>
      <c r="C175" s="69">
        <v>2.5</v>
      </c>
      <c r="D175" s="69">
        <v>3.1</v>
      </c>
      <c r="E175" s="69">
        <v>-1.7073658930370939</v>
      </c>
      <c r="F175" s="69">
        <v>1.7713647573976807</v>
      </c>
    </row>
    <row r="176" spans="1:6" x14ac:dyDescent="0.2">
      <c r="A176" s="68">
        <v>33695</v>
      </c>
      <c r="B176" s="69">
        <v>3.77</v>
      </c>
      <c r="C176" s="69">
        <v>2.7</v>
      </c>
      <c r="D176" s="69">
        <v>2.9</v>
      </c>
      <c r="E176" s="69">
        <v>-1.2859304667906857</v>
      </c>
      <c r="F176" s="69">
        <v>1.9879109609539594</v>
      </c>
    </row>
    <row r="177" spans="1:6" x14ac:dyDescent="0.2">
      <c r="A177" s="68">
        <v>33786</v>
      </c>
      <c r="B177" s="69">
        <v>3.26</v>
      </c>
      <c r="C177" s="69">
        <v>2.6</v>
      </c>
      <c r="D177" s="69">
        <v>2.4</v>
      </c>
      <c r="E177" s="69">
        <v>-0.96772122469089839</v>
      </c>
      <c r="F177" s="69">
        <v>2.00447144544155</v>
      </c>
    </row>
    <row r="178" spans="1:6" x14ac:dyDescent="0.2">
      <c r="A178" s="68">
        <v>33878</v>
      </c>
      <c r="B178" s="69">
        <v>3.04</v>
      </c>
      <c r="C178" s="69">
        <v>2.8</v>
      </c>
      <c r="D178" s="69">
        <v>3</v>
      </c>
      <c r="E178" s="69">
        <v>-0.602206440989006</v>
      </c>
      <c r="F178" s="69">
        <v>1.8210371722286203</v>
      </c>
    </row>
    <row r="179" spans="1:6" x14ac:dyDescent="0.2">
      <c r="A179" s="68">
        <v>33970</v>
      </c>
      <c r="B179" s="69">
        <v>3.04</v>
      </c>
      <c r="C179" s="69">
        <v>2.4</v>
      </c>
      <c r="D179" s="69">
        <v>2.8</v>
      </c>
      <c r="E179" s="69">
        <v>-1.1151130055356395</v>
      </c>
      <c r="F179" s="69">
        <v>1.5479917597664796</v>
      </c>
    </row>
    <row r="180" spans="1:6" x14ac:dyDescent="0.2">
      <c r="A180" s="68">
        <v>34060</v>
      </c>
      <c r="B180" s="69">
        <v>3</v>
      </c>
      <c r="C180" s="69">
        <v>2.7</v>
      </c>
      <c r="D180" s="69">
        <v>3.1</v>
      </c>
      <c r="E180" s="69">
        <v>-1.2231116685431864</v>
      </c>
      <c r="F180" s="69">
        <v>1.5674542970115999</v>
      </c>
    </row>
    <row r="181" spans="1:6" x14ac:dyDescent="0.2">
      <c r="A181" s="68">
        <v>34151</v>
      </c>
      <c r="B181" s="69">
        <v>3.06</v>
      </c>
      <c r="C181" s="69">
        <v>1.7</v>
      </c>
      <c r="D181" s="69">
        <v>2.2999999999999998</v>
      </c>
      <c r="E181" s="69">
        <v>-1.4387444368899938</v>
      </c>
      <c r="F181" s="69">
        <v>1.2871004894146401</v>
      </c>
    </row>
    <row r="182" spans="1:6" x14ac:dyDescent="0.2">
      <c r="A182" s="68">
        <v>34243</v>
      </c>
      <c r="B182" s="69">
        <v>2.99</v>
      </c>
      <c r="C182" s="69">
        <v>2.2999999999999998</v>
      </c>
      <c r="D182" s="69">
        <v>2.1</v>
      </c>
      <c r="E182" s="69">
        <v>-0.79703522166674201</v>
      </c>
      <c r="F182" s="69">
        <v>1.1068718606243397</v>
      </c>
    </row>
    <row r="183" spans="1:6" x14ac:dyDescent="0.2">
      <c r="A183" s="68">
        <v>34335</v>
      </c>
      <c r="B183" s="69">
        <v>3.21</v>
      </c>
      <c r="C183" s="69">
        <v>1.4</v>
      </c>
      <c r="D183" s="69">
        <v>1.8</v>
      </c>
      <c r="E183" s="69">
        <v>-0.54217614024972827</v>
      </c>
      <c r="F183" s="69">
        <v>1.1267053917638696</v>
      </c>
    </row>
    <row r="184" spans="1:6" x14ac:dyDescent="0.2">
      <c r="A184" s="68">
        <v>34425</v>
      </c>
      <c r="B184" s="69">
        <v>3.94</v>
      </c>
      <c r="C184" s="69">
        <v>2.2999999999999998</v>
      </c>
      <c r="D184" s="69">
        <v>2.7</v>
      </c>
      <c r="E184" s="69">
        <v>9.3996140462104805E-2</v>
      </c>
      <c r="F184" s="69">
        <v>0.74653468117879029</v>
      </c>
    </row>
    <row r="185" spans="1:6" x14ac:dyDescent="0.2">
      <c r="A185" s="68">
        <v>34516</v>
      </c>
      <c r="B185" s="69">
        <v>4.49</v>
      </c>
      <c r="C185" s="69">
        <v>2.9</v>
      </c>
      <c r="D185" s="69">
        <v>2.2999999999999998</v>
      </c>
      <c r="E185" s="69">
        <v>-3.7946076163697384E-2</v>
      </c>
      <c r="F185" s="69">
        <v>0.56629115449051959</v>
      </c>
    </row>
    <row r="186" spans="1:6" x14ac:dyDescent="0.2">
      <c r="A186" s="68">
        <v>34608</v>
      </c>
      <c r="B186" s="69">
        <v>5.17</v>
      </c>
      <c r="C186" s="69">
        <v>1.9</v>
      </c>
      <c r="D186" s="69">
        <v>2</v>
      </c>
      <c r="E186" s="69">
        <v>0.38119561767329113</v>
      </c>
      <c r="F186" s="69">
        <v>0.18590529721045002</v>
      </c>
    </row>
    <row r="187" spans="1:6" x14ac:dyDescent="0.2">
      <c r="A187" s="68">
        <v>34700</v>
      </c>
      <c r="B187" s="69">
        <v>5.81</v>
      </c>
      <c r="C187" s="69">
        <v>2</v>
      </c>
      <c r="D187" s="69">
        <v>2.1</v>
      </c>
      <c r="E187" s="69">
        <v>1.0778841452507848E-2</v>
      </c>
      <c r="F187" s="69">
        <v>0.10530788213285991</v>
      </c>
    </row>
    <row r="188" spans="1:6" x14ac:dyDescent="0.2">
      <c r="A188" s="68">
        <v>34790</v>
      </c>
      <c r="B188" s="69">
        <v>6.02</v>
      </c>
      <c r="C188" s="69">
        <v>2.4</v>
      </c>
      <c r="D188" s="69">
        <v>2.4</v>
      </c>
      <c r="E188" s="69">
        <v>-0.41945299227263977</v>
      </c>
      <c r="F188" s="69">
        <v>0.32443116432077002</v>
      </c>
    </row>
    <row r="189" spans="1:6" x14ac:dyDescent="0.2">
      <c r="A189" s="68">
        <v>34881</v>
      </c>
      <c r="B189" s="69">
        <v>5.8</v>
      </c>
      <c r="C189" s="69">
        <v>1.6</v>
      </c>
      <c r="D189" s="69">
        <v>1.9</v>
      </c>
      <c r="E189" s="69">
        <v>-0.30276718824828741</v>
      </c>
      <c r="F189" s="69">
        <v>0.34321001770908044</v>
      </c>
    </row>
    <row r="190" spans="1:6" x14ac:dyDescent="0.2">
      <c r="A190" s="68">
        <v>34973</v>
      </c>
      <c r="B190" s="69">
        <v>5.72</v>
      </c>
      <c r="C190" s="69">
        <v>1.8</v>
      </c>
      <c r="D190" s="69">
        <v>2</v>
      </c>
      <c r="E190" s="69">
        <v>-0.368828838698676</v>
      </c>
      <c r="F190" s="69">
        <v>0.26158298913967926</v>
      </c>
    </row>
    <row r="191" spans="1:6" x14ac:dyDescent="0.2">
      <c r="A191" s="68">
        <v>35065</v>
      </c>
      <c r="B191" s="69">
        <v>5.36</v>
      </c>
      <c r="C191" s="69">
        <v>2.2000000000000002</v>
      </c>
      <c r="D191" s="69">
        <v>1.6</v>
      </c>
      <c r="E191" s="69">
        <v>-0.37585304028989741</v>
      </c>
      <c r="F191" s="69">
        <v>0.17949324796831956</v>
      </c>
    </row>
    <row r="192" spans="1:6" x14ac:dyDescent="0.2">
      <c r="A192" s="68">
        <v>35156</v>
      </c>
      <c r="B192" s="69">
        <v>5.24</v>
      </c>
      <c r="C192" s="69">
        <v>2.7</v>
      </c>
      <c r="D192" s="69">
        <v>1.9</v>
      </c>
      <c r="E192" s="69">
        <v>0.48790929819242379</v>
      </c>
      <c r="F192" s="69">
        <v>0.19688941218370015</v>
      </c>
    </row>
    <row r="193" spans="1:6" x14ac:dyDescent="0.2">
      <c r="A193" s="68">
        <v>35247</v>
      </c>
      <c r="B193" s="69">
        <v>5.31</v>
      </c>
      <c r="C193" s="69">
        <v>1.7</v>
      </c>
      <c r="D193" s="69">
        <v>1.8</v>
      </c>
      <c r="E193" s="69">
        <v>0.54456877390927083</v>
      </c>
      <c r="F193" s="69">
        <v>1.3726235188640246E-2</v>
      </c>
    </row>
    <row r="194" spans="1:6" x14ac:dyDescent="0.2">
      <c r="A194" s="68">
        <v>35339</v>
      </c>
      <c r="B194" s="69">
        <v>5.28</v>
      </c>
      <c r="C194" s="69">
        <v>2.8</v>
      </c>
      <c r="D194" s="69">
        <v>2.2999999999999998</v>
      </c>
      <c r="E194" s="69">
        <v>0.69997379940858195</v>
      </c>
      <c r="F194" s="69">
        <v>2.9965140931840217E-2</v>
      </c>
    </row>
    <row r="195" spans="1:6" x14ac:dyDescent="0.2">
      <c r="A195" s="68">
        <v>35431</v>
      </c>
      <c r="B195" s="69">
        <v>5.28</v>
      </c>
      <c r="C195" s="69">
        <v>1.8</v>
      </c>
      <c r="D195" s="69">
        <v>1.6</v>
      </c>
      <c r="E195" s="69">
        <v>0.42602638066118192</v>
      </c>
      <c r="F195" s="69">
        <v>-5.4425401136150242E-2</v>
      </c>
    </row>
    <row r="196" spans="1:6" x14ac:dyDescent="0.2">
      <c r="A196" s="68">
        <v>35521</v>
      </c>
      <c r="B196" s="69">
        <v>5.52</v>
      </c>
      <c r="C196" s="69">
        <v>1</v>
      </c>
      <c r="D196" s="69">
        <v>2.1</v>
      </c>
      <c r="E196" s="69">
        <v>1.1397148117735512</v>
      </c>
      <c r="F196" s="69">
        <v>-0.23946966586832019</v>
      </c>
    </row>
    <row r="197" spans="1:6" x14ac:dyDescent="0.2">
      <c r="A197" s="68">
        <v>35612</v>
      </c>
      <c r="B197" s="69">
        <v>5.53</v>
      </c>
      <c r="C197" s="69">
        <v>1.1000000000000001</v>
      </c>
      <c r="D197" s="69">
        <v>0.9</v>
      </c>
      <c r="E197" s="69">
        <v>1.409902265818519</v>
      </c>
      <c r="F197" s="69">
        <v>-0.32518462756923938</v>
      </c>
    </row>
    <row r="198" spans="1:6" x14ac:dyDescent="0.2">
      <c r="A198" s="68">
        <v>35704</v>
      </c>
      <c r="B198" s="69">
        <v>5.51</v>
      </c>
      <c r="C198" s="69">
        <v>1.3</v>
      </c>
      <c r="D198" s="69">
        <v>1.3</v>
      </c>
      <c r="E198" s="69">
        <v>1.2628584552461408</v>
      </c>
      <c r="F198" s="69">
        <v>-0.5115800770927601</v>
      </c>
    </row>
    <row r="199" spans="1:6" x14ac:dyDescent="0.2">
      <c r="A199" s="68">
        <v>35796</v>
      </c>
      <c r="B199" s="69">
        <v>5.52</v>
      </c>
      <c r="C199" s="69">
        <v>0</v>
      </c>
      <c r="D199" s="69">
        <v>1.2</v>
      </c>
      <c r="E199" s="69">
        <v>1.2474276279261787</v>
      </c>
      <c r="F199" s="69">
        <v>-0.59865889364543001</v>
      </c>
    </row>
    <row r="200" spans="1:6" x14ac:dyDescent="0.2">
      <c r="A200" s="68">
        <v>35886</v>
      </c>
      <c r="B200" s="69">
        <v>5.5</v>
      </c>
      <c r="C200" s="69">
        <v>0.7</v>
      </c>
      <c r="D200" s="69">
        <v>1.2</v>
      </c>
      <c r="E200" s="69">
        <v>1.1349789925612752</v>
      </c>
      <c r="F200" s="69">
        <v>-0.78641746041195937</v>
      </c>
    </row>
    <row r="201" spans="1:6" x14ac:dyDescent="0.2">
      <c r="A201" s="68">
        <v>35977</v>
      </c>
      <c r="B201" s="69">
        <v>5.53</v>
      </c>
      <c r="C201" s="69">
        <v>1.2</v>
      </c>
      <c r="D201" s="69">
        <v>1.4</v>
      </c>
      <c r="E201" s="69">
        <v>1.348785186713708</v>
      </c>
      <c r="F201" s="69">
        <v>-0.6748462097758603</v>
      </c>
    </row>
    <row r="202" spans="1:6" x14ac:dyDescent="0.2">
      <c r="A202" s="68">
        <v>36069</v>
      </c>
      <c r="B202" s="69">
        <v>4.8600000000000003</v>
      </c>
      <c r="C202" s="69">
        <v>1.1000000000000001</v>
      </c>
      <c r="D202" s="69">
        <v>1.3</v>
      </c>
      <c r="E202" s="69">
        <v>1.9033902229081523</v>
      </c>
      <c r="F202" s="69">
        <v>-0.76393028093660931</v>
      </c>
    </row>
    <row r="203" spans="1:6" x14ac:dyDescent="0.2">
      <c r="A203" s="68">
        <v>36161</v>
      </c>
      <c r="B203" s="69">
        <v>4.7300000000000004</v>
      </c>
      <c r="C203" s="69">
        <v>0.8</v>
      </c>
      <c r="D203" s="69">
        <v>1</v>
      </c>
      <c r="E203" s="69">
        <v>1.774238458857158</v>
      </c>
      <c r="F203" s="69">
        <v>-0.85365027019450057</v>
      </c>
    </row>
    <row r="204" spans="1:6" x14ac:dyDescent="0.2">
      <c r="A204" s="68">
        <v>36251</v>
      </c>
      <c r="B204" s="69">
        <v>4.75</v>
      </c>
      <c r="C204" s="69">
        <v>2.2999999999999998</v>
      </c>
      <c r="D204" s="69">
        <v>1.4</v>
      </c>
      <c r="E204" s="69">
        <v>1.5415638085928052</v>
      </c>
      <c r="F204" s="69">
        <v>-0.84398305213940006</v>
      </c>
    </row>
    <row r="205" spans="1:6" x14ac:dyDescent="0.2">
      <c r="A205" s="68">
        <v>36342</v>
      </c>
      <c r="B205" s="69">
        <v>5.09</v>
      </c>
      <c r="C205" s="69">
        <v>2.2000000000000002</v>
      </c>
      <c r="D205" s="69">
        <v>1.5</v>
      </c>
      <c r="E205" s="69">
        <v>1.8065275708872619</v>
      </c>
      <c r="F205" s="69">
        <v>-0.93490264848963989</v>
      </c>
    </row>
    <row r="206" spans="1:6" x14ac:dyDescent="0.2">
      <c r="A206" s="68">
        <v>36434</v>
      </c>
      <c r="B206" s="69">
        <v>5.31</v>
      </c>
      <c r="C206" s="69">
        <v>2.4</v>
      </c>
      <c r="D206" s="69">
        <v>1.9</v>
      </c>
      <c r="E206" s="69">
        <v>2.3877959033504981</v>
      </c>
      <c r="F206" s="69">
        <v>-1.0263811204110205</v>
      </c>
    </row>
    <row r="207" spans="1:6" x14ac:dyDescent="0.2">
      <c r="A207" s="68">
        <v>36526</v>
      </c>
      <c r="B207" s="69">
        <v>5.68</v>
      </c>
      <c r="C207" s="69">
        <v>3.3</v>
      </c>
      <c r="D207" s="69">
        <v>2.1</v>
      </c>
      <c r="E207" s="69">
        <v>1.681944483369624</v>
      </c>
      <c r="F207" s="69">
        <v>-1.1183894598256403</v>
      </c>
    </row>
    <row r="208" spans="1:6" x14ac:dyDescent="0.2">
      <c r="A208" s="68">
        <v>36617</v>
      </c>
      <c r="B208" s="69">
        <v>6.27</v>
      </c>
      <c r="C208" s="69">
        <v>1.9</v>
      </c>
      <c r="D208" s="69">
        <v>1.4</v>
      </c>
      <c r="E208" s="69">
        <v>2.4819392112257477</v>
      </c>
      <c r="F208" s="69">
        <v>-1.2108984554991902</v>
      </c>
    </row>
    <row r="209" spans="1:6" x14ac:dyDescent="0.2">
      <c r="A209" s="68">
        <v>36708</v>
      </c>
      <c r="B209" s="69">
        <v>6.52</v>
      </c>
      <c r="C209" s="69">
        <v>2.6</v>
      </c>
      <c r="D209" s="69">
        <v>1.9</v>
      </c>
      <c r="E209" s="69">
        <v>1.5901398775350239</v>
      </c>
      <c r="F209" s="69">
        <v>-1.1038795105662302</v>
      </c>
    </row>
    <row r="210" spans="1:6" x14ac:dyDescent="0.2">
      <c r="A210" s="68">
        <v>36800</v>
      </c>
      <c r="B210" s="69">
        <v>6.47</v>
      </c>
      <c r="C210" s="69">
        <v>2.2999999999999998</v>
      </c>
      <c r="D210" s="69">
        <v>2</v>
      </c>
      <c r="E210" s="69">
        <v>1.2547163181800602</v>
      </c>
      <c r="F210" s="69">
        <v>-1.1973053895934798</v>
      </c>
    </row>
    <row r="211" spans="1:6" x14ac:dyDescent="0.2">
      <c r="A211" s="68">
        <v>36892</v>
      </c>
      <c r="B211" s="69">
        <v>5.59</v>
      </c>
      <c r="C211" s="69">
        <v>3</v>
      </c>
      <c r="D211" s="69">
        <v>2.6</v>
      </c>
      <c r="E211" s="69">
        <v>4.306356909462572E-2</v>
      </c>
      <c r="F211" s="69">
        <v>-0.8911508752539099</v>
      </c>
    </row>
    <row r="212" spans="1:6" x14ac:dyDescent="0.2">
      <c r="A212" s="68">
        <v>36982</v>
      </c>
      <c r="B212" s="69">
        <v>4.33</v>
      </c>
      <c r="C212" s="69">
        <v>1.9</v>
      </c>
      <c r="D212" s="69">
        <v>1.5</v>
      </c>
      <c r="E212" s="69">
        <v>-0.15084993496058408</v>
      </c>
      <c r="F212" s="69">
        <v>-0.68539331714429963</v>
      </c>
    </row>
    <row r="213" spans="1:6" x14ac:dyDescent="0.2">
      <c r="A213" s="68">
        <v>37073</v>
      </c>
      <c r="B213" s="69">
        <v>3.5</v>
      </c>
      <c r="C213" s="69">
        <v>0.2</v>
      </c>
      <c r="D213" s="69">
        <v>1</v>
      </c>
      <c r="E213" s="69">
        <v>-1.2978766777364203</v>
      </c>
      <c r="F213" s="69">
        <v>-0.28001305816485988</v>
      </c>
    </row>
    <row r="214" spans="1:6" x14ac:dyDescent="0.2">
      <c r="A214" s="68">
        <v>37165</v>
      </c>
      <c r="B214" s="69">
        <v>2.13</v>
      </c>
      <c r="C214" s="69">
        <v>0.2</v>
      </c>
      <c r="D214" s="69">
        <v>1.9</v>
      </c>
      <c r="E214" s="69">
        <v>-1.7155928784616692</v>
      </c>
      <c r="F214" s="69">
        <v>0.42500627287764026</v>
      </c>
    </row>
    <row r="215" spans="1:6" x14ac:dyDescent="0.2">
      <c r="A215" s="68">
        <v>37257</v>
      </c>
      <c r="B215" s="69">
        <v>1.73</v>
      </c>
      <c r="C215" s="69">
        <v>0.8</v>
      </c>
      <c r="D215" s="69">
        <v>1.2</v>
      </c>
      <c r="E215" s="69">
        <v>-1.5359127971887876</v>
      </c>
      <c r="F215" s="69">
        <v>0.62967761025767999</v>
      </c>
    </row>
    <row r="216" spans="1:6" x14ac:dyDescent="0.2">
      <c r="A216" s="68">
        <v>37347</v>
      </c>
      <c r="B216" s="69">
        <v>1.75</v>
      </c>
      <c r="C216" s="69">
        <v>3</v>
      </c>
      <c r="D216" s="69">
        <v>2.2000000000000002</v>
      </c>
      <c r="E216" s="69">
        <v>-1.5404165468811959</v>
      </c>
      <c r="F216" s="69">
        <v>0.73401044600479981</v>
      </c>
    </row>
    <row r="217" spans="1:6" x14ac:dyDescent="0.2">
      <c r="A217" s="68">
        <v>37438</v>
      </c>
      <c r="B217" s="69">
        <v>1.74</v>
      </c>
      <c r="C217" s="69">
        <v>2.1</v>
      </c>
      <c r="D217" s="69">
        <v>2.1</v>
      </c>
      <c r="E217" s="69">
        <v>-1.7256408749503183</v>
      </c>
      <c r="F217" s="69">
        <v>0.63801097052976985</v>
      </c>
    </row>
    <row r="218" spans="1:6" x14ac:dyDescent="0.2">
      <c r="A218" s="68">
        <v>37530</v>
      </c>
      <c r="B218" s="69">
        <v>1.44</v>
      </c>
      <c r="C218" s="69">
        <v>1.9</v>
      </c>
      <c r="D218" s="69">
        <v>1.4</v>
      </c>
      <c r="E218" s="69">
        <v>-2.1743644631832648</v>
      </c>
      <c r="F218" s="69">
        <v>0.84168235562518046</v>
      </c>
    </row>
    <row r="219" spans="1:6" x14ac:dyDescent="0.2">
      <c r="A219" s="68">
        <v>37622</v>
      </c>
      <c r="B219" s="69">
        <v>1.25</v>
      </c>
      <c r="C219" s="69">
        <v>3.1</v>
      </c>
      <c r="D219" s="69">
        <v>1.2</v>
      </c>
      <c r="E219" s="69">
        <v>-2.2279955020585107</v>
      </c>
      <c r="F219" s="69">
        <v>0.84502517249110021</v>
      </c>
    </row>
    <row r="220" spans="1:6" x14ac:dyDescent="0.2">
      <c r="A220" s="68">
        <v>37712</v>
      </c>
      <c r="B220" s="69">
        <v>1.25</v>
      </c>
      <c r="C220" s="69">
        <v>0.4</v>
      </c>
      <c r="D220" s="69">
        <v>1.5</v>
      </c>
      <c r="E220" s="69">
        <v>-1.9387253714430286</v>
      </c>
      <c r="F220" s="69">
        <v>1.0480379338299599</v>
      </c>
    </row>
    <row r="221" spans="1:6" x14ac:dyDescent="0.2">
      <c r="A221" s="68">
        <v>37803</v>
      </c>
      <c r="B221" s="69">
        <v>1.02</v>
      </c>
      <c r="C221" s="69">
        <v>2.7</v>
      </c>
      <c r="D221" s="69">
        <v>1.8</v>
      </c>
      <c r="E221" s="69">
        <v>-0.89510390480411761</v>
      </c>
      <c r="F221" s="69">
        <v>1.0507177456975496</v>
      </c>
    </row>
    <row r="222" spans="1:6" x14ac:dyDescent="0.2">
      <c r="A222" s="68">
        <v>37895</v>
      </c>
      <c r="B222" s="69">
        <v>1</v>
      </c>
      <c r="C222" s="69">
        <v>2</v>
      </c>
      <c r="D222" s="69">
        <v>1.8</v>
      </c>
      <c r="E222" s="69">
        <v>-0.34921577055417874</v>
      </c>
      <c r="F222" s="69">
        <v>0.75306105177079985</v>
      </c>
    </row>
    <row r="223" spans="1:6" x14ac:dyDescent="0.2">
      <c r="A223" s="68">
        <v>37987</v>
      </c>
      <c r="B223" s="69">
        <v>1</v>
      </c>
      <c r="C223" s="69">
        <v>3.1</v>
      </c>
      <c r="D223" s="69">
        <v>2.2000000000000002</v>
      </c>
      <c r="E223" s="69">
        <v>-0.40474967049433097</v>
      </c>
      <c r="F223" s="69">
        <v>0.65506445006947978</v>
      </c>
    </row>
    <row r="224" spans="1:6" x14ac:dyDescent="0.2">
      <c r="A224" s="68">
        <v>38078</v>
      </c>
      <c r="B224" s="69">
        <v>1.01</v>
      </c>
      <c r="C224" s="69">
        <v>2.7</v>
      </c>
      <c r="D224" s="69">
        <v>2.2999999999999998</v>
      </c>
      <c r="E224" s="69">
        <v>-0.26253711881774056</v>
      </c>
      <c r="F224" s="69">
        <v>0.55672556001216922</v>
      </c>
    </row>
    <row r="225" spans="1:6" x14ac:dyDescent="0.2">
      <c r="A225" s="68">
        <v>38169</v>
      </c>
      <c r="B225" s="69">
        <v>1.43</v>
      </c>
      <c r="C225" s="69">
        <v>2</v>
      </c>
      <c r="D225" s="69">
        <v>1.4</v>
      </c>
      <c r="E225" s="69">
        <v>4.0159776265236147E-2</v>
      </c>
      <c r="F225" s="69">
        <v>0.35804391605063035</v>
      </c>
    </row>
    <row r="226" spans="1:6" x14ac:dyDescent="0.2">
      <c r="A226" s="68">
        <v>38261</v>
      </c>
      <c r="B226" s="69">
        <v>1.95</v>
      </c>
      <c r="C226" s="69">
        <v>3.5</v>
      </c>
      <c r="D226" s="69">
        <v>2.2000000000000002</v>
      </c>
      <c r="E226" s="69">
        <v>0.40699015500689217</v>
      </c>
      <c r="F226" s="69">
        <v>0.35902186305009032</v>
      </c>
    </row>
    <row r="227" spans="1:6" x14ac:dyDescent="0.2">
      <c r="A227" s="68">
        <v>38353</v>
      </c>
      <c r="B227" s="69">
        <v>2.4700000000000002</v>
      </c>
      <c r="C227" s="69">
        <v>2.2999999999999998</v>
      </c>
      <c r="D227" s="69">
        <v>2.9</v>
      </c>
      <c r="E227" s="69">
        <v>0.87480487953068842</v>
      </c>
      <c r="F227" s="69">
        <v>0.25966542809767024</v>
      </c>
    </row>
    <row r="228" spans="1:6" x14ac:dyDescent="0.2">
      <c r="A228" s="68">
        <v>38443</v>
      </c>
      <c r="B228" s="69">
        <v>2.94</v>
      </c>
      <c r="C228" s="69">
        <v>2.5</v>
      </c>
      <c r="D228" s="69">
        <v>2</v>
      </c>
      <c r="E228" s="69">
        <v>0.7441663167486956</v>
      </c>
      <c r="F228" s="69">
        <v>5.9985143537820029E-2</v>
      </c>
    </row>
    <row r="229" spans="1:6" x14ac:dyDescent="0.2">
      <c r="A229" s="68">
        <v>38534</v>
      </c>
      <c r="B229" s="69">
        <v>3.46</v>
      </c>
      <c r="C229" s="69">
        <v>4.4000000000000004</v>
      </c>
      <c r="D229" s="69">
        <v>1.6</v>
      </c>
      <c r="E229" s="69">
        <v>0.914308686227705</v>
      </c>
      <c r="F229" s="69">
        <v>-4.0003203242259922E-2</v>
      </c>
    </row>
    <row r="230" spans="1:6" x14ac:dyDescent="0.2">
      <c r="A230" s="68">
        <v>38626</v>
      </c>
      <c r="B230" s="69">
        <v>3.98</v>
      </c>
      <c r="C230" s="69">
        <v>3.2</v>
      </c>
      <c r="D230" s="69">
        <v>2.7</v>
      </c>
      <c r="E230" s="69">
        <v>0.86798200442002038</v>
      </c>
      <c r="F230" s="69">
        <v>-4.0277916439560357E-2</v>
      </c>
    </row>
    <row r="231" spans="1:6" x14ac:dyDescent="0.2">
      <c r="A231" s="68">
        <v>38718</v>
      </c>
      <c r="B231" s="69">
        <v>4.46</v>
      </c>
      <c r="C231" s="69">
        <v>2.1</v>
      </c>
      <c r="D231" s="69">
        <v>2.2999999999999998</v>
      </c>
      <c r="E231" s="69">
        <v>1.6296181139236809</v>
      </c>
      <c r="F231" s="69">
        <v>-0.34081085615471984</v>
      </c>
    </row>
    <row r="232" spans="1:6" x14ac:dyDescent="0.2">
      <c r="A232" s="68">
        <v>38808</v>
      </c>
      <c r="B232" s="69">
        <v>4.91</v>
      </c>
      <c r="C232" s="69">
        <v>3.6</v>
      </c>
      <c r="D232" s="69">
        <v>3.2</v>
      </c>
      <c r="E232" s="69">
        <v>1.3161027793575419</v>
      </c>
      <c r="F232" s="69">
        <v>-0.44156703927619034</v>
      </c>
    </row>
    <row r="233" spans="1:6" x14ac:dyDescent="0.2">
      <c r="A233" s="68">
        <v>38899</v>
      </c>
      <c r="B233" s="69">
        <v>5.25</v>
      </c>
      <c r="C233" s="69">
        <v>2.9</v>
      </c>
      <c r="D233" s="69">
        <v>2.2000000000000002</v>
      </c>
      <c r="E233" s="69">
        <v>0.92175504040492573</v>
      </c>
      <c r="F233" s="69">
        <v>-0.44250439291843069</v>
      </c>
    </row>
    <row r="234" spans="1:6" x14ac:dyDescent="0.2">
      <c r="A234" s="68">
        <v>38991</v>
      </c>
      <c r="B234" s="69">
        <v>5.25</v>
      </c>
      <c r="C234" s="69">
        <v>-0.7</v>
      </c>
      <c r="D234" s="69">
        <v>1.7</v>
      </c>
      <c r="E234" s="69">
        <v>1.2681350552406156</v>
      </c>
      <c r="F234" s="69">
        <v>-0.64357367310738933</v>
      </c>
    </row>
    <row r="235" spans="1:6" x14ac:dyDescent="0.2">
      <c r="A235" s="68">
        <v>39083</v>
      </c>
      <c r="B235" s="69">
        <v>5.26</v>
      </c>
      <c r="C235" s="69">
        <v>3.7</v>
      </c>
      <c r="D235" s="69">
        <v>2.8</v>
      </c>
      <c r="E235" s="69">
        <v>1.0530588535474728</v>
      </c>
      <c r="F235" s="69">
        <v>-0.54471855777112044</v>
      </c>
    </row>
    <row r="236" spans="1:6" x14ac:dyDescent="0.2">
      <c r="A236" s="68">
        <v>39173</v>
      </c>
      <c r="B236" s="69">
        <v>5.25</v>
      </c>
      <c r="C236" s="69">
        <v>3.4</v>
      </c>
      <c r="D236" s="69">
        <v>1.7</v>
      </c>
      <c r="E236" s="69">
        <v>1.1514321205177369</v>
      </c>
      <c r="F236" s="69">
        <v>-0.54587591919752043</v>
      </c>
    </row>
    <row r="237" spans="1:6" x14ac:dyDescent="0.2">
      <c r="A237" s="68">
        <v>39264</v>
      </c>
      <c r="B237" s="69">
        <v>5.07</v>
      </c>
      <c r="C237" s="69">
        <v>2.2999999999999998</v>
      </c>
      <c r="D237" s="69">
        <v>2</v>
      </c>
      <c r="E237" s="69">
        <v>1.2136359427517673</v>
      </c>
      <c r="F237" s="69">
        <v>-0.34697627705214007</v>
      </c>
    </row>
    <row r="238" spans="1:6" x14ac:dyDescent="0.2">
      <c r="A238" s="68">
        <v>39356</v>
      </c>
      <c r="B238" s="69">
        <v>4.5</v>
      </c>
      <c r="C238" s="69">
        <v>4.0999999999999996</v>
      </c>
      <c r="D238" s="69">
        <v>2.8</v>
      </c>
      <c r="E238" s="69">
        <v>1.338861462026486</v>
      </c>
      <c r="F238" s="69">
        <v>-0.24794442889684021</v>
      </c>
    </row>
    <row r="239" spans="1:6" x14ac:dyDescent="0.2">
      <c r="A239" s="68">
        <v>39448</v>
      </c>
      <c r="B239" s="69">
        <v>3.18</v>
      </c>
      <c r="C239" s="69">
        <v>3.3</v>
      </c>
      <c r="D239" s="69">
        <v>2.1</v>
      </c>
      <c r="E239" s="69">
        <v>0.40671648669723393</v>
      </c>
      <c r="F239" s="69">
        <v>-4.8700251008360063E-2</v>
      </c>
    </row>
    <row r="240" spans="1:6" x14ac:dyDescent="0.2">
      <c r="A240" s="68">
        <v>39539</v>
      </c>
      <c r="B240" s="69">
        <v>2.09</v>
      </c>
      <c r="C240" s="69">
        <v>4</v>
      </c>
      <c r="D240" s="69">
        <v>1.7</v>
      </c>
      <c r="E240" s="69">
        <v>0.52721736787268991</v>
      </c>
      <c r="F240" s="69">
        <v>0.25084034174239989</v>
      </c>
    </row>
    <row r="241" spans="1:6" x14ac:dyDescent="0.2">
      <c r="A241" s="68">
        <v>39630</v>
      </c>
      <c r="B241" s="69">
        <v>1.94</v>
      </c>
      <c r="C241" s="69">
        <v>4.3</v>
      </c>
      <c r="D241" s="69">
        <v>2.1</v>
      </c>
      <c r="E241" s="69">
        <v>-0.44571260481123254</v>
      </c>
      <c r="F241" s="69">
        <v>0.95076429203320956</v>
      </c>
    </row>
    <row r="242" spans="1:6" x14ac:dyDescent="0.2">
      <c r="A242" s="68">
        <v>39722</v>
      </c>
      <c r="B242" s="69">
        <v>0.51</v>
      </c>
      <c r="C242" s="69">
        <v>-6.2</v>
      </c>
      <c r="D242" s="69">
        <v>-0.3</v>
      </c>
      <c r="E242" s="69">
        <v>-3.0268313026020177</v>
      </c>
      <c r="F242" s="69">
        <v>1.85116017090008</v>
      </c>
    </row>
    <row r="243" spans="1:6" x14ac:dyDescent="0.2">
      <c r="A243" s="68">
        <v>39814</v>
      </c>
      <c r="B243" s="69">
        <v>0.18</v>
      </c>
      <c r="C243" s="69">
        <v>-2.7</v>
      </c>
      <c r="D243" s="69">
        <v>0</v>
      </c>
      <c r="E243" s="69">
        <v>-4.4862922110090135</v>
      </c>
      <c r="F243" s="69">
        <v>3.2521168450557507</v>
      </c>
    </row>
    <row r="244" spans="1:6" x14ac:dyDescent="0.2">
      <c r="A244" s="68">
        <v>39904</v>
      </c>
      <c r="B244" s="69">
        <v>0.18</v>
      </c>
      <c r="C244" s="69">
        <v>1.6</v>
      </c>
      <c r="D244" s="69">
        <v>1.6</v>
      </c>
      <c r="E244" s="69">
        <v>-4.9848366791887315</v>
      </c>
      <c r="F244" s="69">
        <v>4.2537220653206411</v>
      </c>
    </row>
    <row r="245" spans="1:6" x14ac:dyDescent="0.2">
      <c r="A245" s="68">
        <v>39995</v>
      </c>
      <c r="B245" s="69">
        <v>0.16</v>
      </c>
      <c r="C245" s="69">
        <v>2.8</v>
      </c>
      <c r="D245" s="69">
        <v>1.4</v>
      </c>
      <c r="E245" s="69">
        <v>-4.9549346410710626</v>
      </c>
      <c r="F245" s="69">
        <v>4.5560610030278497</v>
      </c>
    </row>
    <row r="246" spans="1:6" x14ac:dyDescent="0.2">
      <c r="A246" s="68">
        <v>40087</v>
      </c>
      <c r="B246" s="69">
        <v>0.12</v>
      </c>
      <c r="C246" s="69">
        <v>3.1</v>
      </c>
      <c r="D246" s="69">
        <v>2.5</v>
      </c>
      <c r="E246" s="69">
        <v>-4.2226278574395648</v>
      </c>
      <c r="F246" s="69">
        <v>4.8592147629686107</v>
      </c>
    </row>
    <row r="247" spans="1:6" x14ac:dyDescent="0.2">
      <c r="A247" s="68">
        <v>40179</v>
      </c>
      <c r="B247" s="69">
        <v>0.13</v>
      </c>
      <c r="C247" s="69">
        <v>1.6</v>
      </c>
      <c r="D247" s="69">
        <v>1.4</v>
      </c>
      <c r="E247" s="69">
        <v>-4.057948558305668</v>
      </c>
      <c r="F247" s="69">
        <v>4.7632589025501204</v>
      </c>
    </row>
    <row r="248" spans="1:6" x14ac:dyDescent="0.2">
      <c r="A248" s="68">
        <v>40269</v>
      </c>
      <c r="B248" s="69">
        <v>0.19</v>
      </c>
      <c r="C248" s="69">
        <v>0.6</v>
      </c>
      <c r="D248" s="69">
        <v>1.1000000000000001</v>
      </c>
      <c r="E248" s="69">
        <v>-3.4394135042467244</v>
      </c>
      <c r="F248" s="69">
        <v>4.5682619873197901</v>
      </c>
    </row>
    <row r="249" spans="1:6" x14ac:dyDescent="0.2">
      <c r="A249" s="68">
        <v>40360</v>
      </c>
      <c r="B249" s="69">
        <v>0.19</v>
      </c>
      <c r="C249" s="69">
        <v>0.8</v>
      </c>
      <c r="D249" s="69">
        <v>0.6</v>
      </c>
      <c r="E249" s="69">
        <v>-3.0231992202983005</v>
      </c>
      <c r="F249" s="69">
        <v>4.4742842128497902</v>
      </c>
    </row>
    <row r="250" spans="1:6" x14ac:dyDescent="0.2">
      <c r="A250" s="68">
        <v>40452</v>
      </c>
      <c r="B250" s="69">
        <v>0.19</v>
      </c>
      <c r="C250" s="69">
        <v>2.6</v>
      </c>
      <c r="D250" s="69">
        <v>1.3</v>
      </c>
      <c r="E250" s="69">
        <v>-2.8568925228722342</v>
      </c>
      <c r="F250" s="69">
        <v>4.4813761221748303</v>
      </c>
    </row>
    <row r="251" spans="1:6" x14ac:dyDescent="0.2">
      <c r="A251" s="68">
        <v>40544</v>
      </c>
      <c r="B251" s="69">
        <v>0.16</v>
      </c>
      <c r="C251" s="69">
        <v>3.4</v>
      </c>
      <c r="D251" s="69">
        <v>1.8</v>
      </c>
      <c r="E251" s="69">
        <v>-3.4425357910419563</v>
      </c>
      <c r="F251" s="69">
        <v>3.9895774465457299</v>
      </c>
    </row>
    <row r="252" spans="1:6" x14ac:dyDescent="0.2">
      <c r="A252" s="68">
        <v>40634</v>
      </c>
      <c r="B252" s="69">
        <v>0.09</v>
      </c>
      <c r="C252" s="69">
        <v>4</v>
      </c>
      <c r="D252" s="69">
        <v>2.4</v>
      </c>
      <c r="E252" s="69">
        <v>-3.1548966856111527</v>
      </c>
      <c r="F252" s="69">
        <v>4.0989160952288799</v>
      </c>
    </row>
    <row r="253" spans="1:6" x14ac:dyDescent="0.2">
      <c r="A253" s="68">
        <v>40725</v>
      </c>
      <c r="B253" s="69">
        <v>0.08</v>
      </c>
      <c r="C253" s="69">
        <v>1.9</v>
      </c>
      <c r="D253" s="69">
        <v>1.8</v>
      </c>
      <c r="E253" s="69">
        <v>-3.5497464399019796</v>
      </c>
      <c r="F253" s="69">
        <v>4.0094073174866196</v>
      </c>
    </row>
    <row r="254" spans="1:6" x14ac:dyDescent="0.2">
      <c r="A254" s="68">
        <v>40817</v>
      </c>
      <c r="B254" s="69">
        <v>7.0000000000000007E-2</v>
      </c>
      <c r="C254" s="69">
        <v>1.3</v>
      </c>
      <c r="D254" s="69">
        <v>1.4</v>
      </c>
      <c r="E254" s="69">
        <v>-2.8552661031593929</v>
      </c>
      <c r="F254" s="69">
        <v>3.6210530567678401</v>
      </c>
    </row>
    <row r="255" spans="1:6" x14ac:dyDescent="0.2">
      <c r="A255" s="68">
        <v>40909</v>
      </c>
      <c r="B255" s="69">
        <v>0.1</v>
      </c>
      <c r="C255" s="69">
        <v>2.7</v>
      </c>
      <c r="D255" s="69">
        <v>2.5</v>
      </c>
      <c r="E255" s="69">
        <v>-2.4441723437331864</v>
      </c>
      <c r="F255" s="69">
        <v>3.3338415135847406</v>
      </c>
    </row>
    <row r="256" spans="1:6" x14ac:dyDescent="0.2">
      <c r="A256" s="68">
        <v>41000</v>
      </c>
      <c r="B256" s="69">
        <v>0.15</v>
      </c>
      <c r="C256" s="69">
        <v>1</v>
      </c>
      <c r="D256" s="69">
        <v>1.7</v>
      </c>
      <c r="E256" s="69">
        <v>-2.4219727265976543</v>
      </c>
      <c r="F256" s="69">
        <v>3.2477469296249692</v>
      </c>
    </row>
    <row r="257" spans="1:6" x14ac:dyDescent="0.2">
      <c r="A257" s="68">
        <v>41091</v>
      </c>
      <c r="B257" s="69">
        <v>0.14000000000000001</v>
      </c>
      <c r="C257" s="69">
        <v>1.2</v>
      </c>
      <c r="D257" s="69">
        <v>1.2</v>
      </c>
      <c r="E257" s="69">
        <v>-2.6985932968652926</v>
      </c>
      <c r="F257" s="69">
        <v>3.06272960142668</v>
      </c>
    </row>
    <row r="258" spans="1:6" x14ac:dyDescent="0.2">
      <c r="A258" s="68">
        <v>41183</v>
      </c>
      <c r="B258" s="69">
        <v>0.16</v>
      </c>
      <c r="C258" s="69">
        <v>2.2999999999999998</v>
      </c>
      <c r="D258" s="69">
        <v>1.8</v>
      </c>
      <c r="E258" s="69">
        <v>-3.0080481743711585</v>
      </c>
      <c r="F258" s="69">
        <v>2.8787361275186401</v>
      </c>
    </row>
    <row r="259" spans="1:6" x14ac:dyDescent="0.2">
      <c r="A259" s="68">
        <v>41275</v>
      </c>
      <c r="B259" s="69">
        <v>0.14000000000000001</v>
      </c>
      <c r="C259" s="69">
        <v>1.4</v>
      </c>
      <c r="D259" s="69">
        <v>1.6</v>
      </c>
      <c r="E259" s="69">
        <v>-2.4864303591345838</v>
      </c>
      <c r="F259" s="69">
        <v>2.7956998883873103</v>
      </c>
    </row>
    <row r="260" spans="1:6" x14ac:dyDescent="0.2">
      <c r="A260" s="68">
        <v>41365</v>
      </c>
      <c r="B260" s="69">
        <v>0.12</v>
      </c>
      <c r="C260" s="69">
        <v>0.2</v>
      </c>
      <c r="D260" s="69">
        <v>1.1000000000000001</v>
      </c>
      <c r="E260" s="69">
        <v>-2.6644467673537009</v>
      </c>
      <c r="F260" s="69">
        <v>2.6135417540750403</v>
      </c>
    </row>
    <row r="261" spans="1:6" x14ac:dyDescent="0.2">
      <c r="A261" s="68">
        <v>41456</v>
      </c>
      <c r="B261" s="69">
        <v>0.08</v>
      </c>
      <c r="C261" s="69">
        <v>1.7</v>
      </c>
      <c r="D261" s="69">
        <v>1.6</v>
      </c>
      <c r="E261" s="69">
        <v>-2.2794879640402166</v>
      </c>
      <c r="F261" s="69">
        <v>2.3321710097311001</v>
      </c>
    </row>
    <row r="262" spans="1:6" x14ac:dyDescent="0.2">
      <c r="A262" s="68">
        <v>41548</v>
      </c>
      <c r="B262" s="69">
        <v>0.09</v>
      </c>
      <c r="C262" s="69">
        <v>1.5</v>
      </c>
      <c r="D262" s="69">
        <v>1.7</v>
      </c>
      <c r="E262" s="69">
        <v>-1.8813760364564613</v>
      </c>
      <c r="F262" s="69">
        <v>2.0514864851267607</v>
      </c>
    </row>
    <row r="263" spans="1:6" x14ac:dyDescent="0.2">
      <c r="A263" s="68">
        <v>41640</v>
      </c>
      <c r="B263" s="69">
        <v>7.0000000000000007E-2</v>
      </c>
      <c r="C263" s="69">
        <v>1.8</v>
      </c>
      <c r="D263" s="69">
        <v>1.3</v>
      </c>
      <c r="E263" s="69">
        <v>-2.6784622384796952</v>
      </c>
      <c r="F263" s="69">
        <v>1.8713778700934798</v>
      </c>
    </row>
    <row r="264" spans="1:6" x14ac:dyDescent="0.2">
      <c r="A264" s="68">
        <v>41730</v>
      </c>
      <c r="B264" s="69">
        <v>0.09</v>
      </c>
      <c r="C264" s="69">
        <v>1.8</v>
      </c>
      <c r="D264" s="69">
        <v>1.8</v>
      </c>
      <c r="E264" s="69">
        <v>-1.8881864553888739</v>
      </c>
      <c r="F264" s="69">
        <v>1.3917271941382605</v>
      </c>
    </row>
    <row r="265" spans="1:6" x14ac:dyDescent="0.2">
      <c r="A265" s="68">
        <v>41821</v>
      </c>
      <c r="B265" s="69">
        <v>0.09</v>
      </c>
      <c r="C265" s="69">
        <v>1.1000000000000001</v>
      </c>
      <c r="D265" s="69">
        <v>1.5</v>
      </c>
      <c r="E265" s="69">
        <v>-1.1762451818758124</v>
      </c>
      <c r="F265" s="69">
        <v>1.3124104452052192</v>
      </c>
    </row>
    <row r="266" spans="1:6" x14ac:dyDescent="0.2">
      <c r="A266" s="68">
        <v>41913</v>
      </c>
      <c r="B266" s="69">
        <v>0.1</v>
      </c>
      <c r="C266" s="69">
        <v>-0.5</v>
      </c>
      <c r="D266" s="69">
        <v>1.1000000000000001</v>
      </c>
      <c r="E266" s="69">
        <v>-1.1644669338879088</v>
      </c>
      <c r="F266" s="69">
        <v>0.93329929975986037</v>
      </c>
    </row>
    <row r="267" spans="1:6" x14ac:dyDescent="0.2">
      <c r="A267" s="68">
        <v>42005</v>
      </c>
      <c r="B267" s="69">
        <v>0.11</v>
      </c>
      <c r="C267" s="69">
        <v>-1.8</v>
      </c>
      <c r="D267" s="69">
        <v>0.7</v>
      </c>
      <c r="E267" s="69">
        <v>-0.77185167654962861</v>
      </c>
      <c r="F267" s="69">
        <v>0.75426293412713985</v>
      </c>
    </row>
    <row r="268" spans="1:6" x14ac:dyDescent="0.2">
      <c r="A268" s="68">
        <v>42095</v>
      </c>
      <c r="B268" s="69">
        <v>0.12</v>
      </c>
      <c r="C268" s="69">
        <v>2</v>
      </c>
      <c r="D268" s="69">
        <v>1.8</v>
      </c>
      <c r="E268" s="69">
        <v>-0.65968589393119448</v>
      </c>
      <c r="F268" s="69">
        <v>0.67516988536431999</v>
      </c>
    </row>
    <row r="269" spans="1:6" x14ac:dyDescent="0.2">
      <c r="A269" s="68">
        <v>42186</v>
      </c>
      <c r="B269" s="69">
        <v>0.14000000000000001</v>
      </c>
      <c r="C269" s="69">
        <v>1</v>
      </c>
      <c r="D269" s="69">
        <v>1.3</v>
      </c>
      <c r="E269" s="69">
        <v>-0.76627867324046139</v>
      </c>
      <c r="F269" s="69">
        <v>0.39588992892743935</v>
      </c>
    </row>
    <row r="270" spans="1:6" x14ac:dyDescent="0.2">
      <c r="A270" s="68">
        <v>42278</v>
      </c>
      <c r="B270" s="69">
        <v>0.16</v>
      </c>
      <c r="C270" s="69">
        <v>-0.3</v>
      </c>
      <c r="D270" s="69">
        <v>1</v>
      </c>
      <c r="E270" s="69">
        <v>-1.0886399101308619</v>
      </c>
      <c r="F270" s="69">
        <v>0.31629594001720029</v>
      </c>
    </row>
    <row r="271" spans="1:6" x14ac:dyDescent="0.2">
      <c r="A271" s="68">
        <v>42370</v>
      </c>
      <c r="B271" s="69">
        <v>0.36</v>
      </c>
      <c r="C271" s="69">
        <v>0.2</v>
      </c>
      <c r="D271" s="69">
        <v>1.7</v>
      </c>
      <c r="E271" s="69">
        <v>-1.0238570616857512</v>
      </c>
      <c r="F271" s="69">
        <v>0.23626570577234052</v>
      </c>
    </row>
    <row r="272" spans="1:6" x14ac:dyDescent="0.2">
      <c r="A272" s="68">
        <v>42461</v>
      </c>
      <c r="B272" s="69">
        <v>0.37</v>
      </c>
      <c r="C272" s="69">
        <v>2.6</v>
      </c>
      <c r="D272" s="69">
        <v>2.2000000000000002</v>
      </c>
      <c r="E272" s="69">
        <v>-1.2115723559435909</v>
      </c>
      <c r="F272" s="69">
        <v>0.25568365640892043</v>
      </c>
    </row>
    <row r="273" spans="1:6" x14ac:dyDescent="0.2">
      <c r="A273" s="68">
        <v>42552</v>
      </c>
      <c r="B273" s="69">
        <v>0.4</v>
      </c>
      <c r="C273" s="69">
        <v>1.4</v>
      </c>
      <c r="D273" s="69">
        <v>1.7</v>
      </c>
      <c r="E273" s="69">
        <v>-1.0119062431001358</v>
      </c>
      <c r="F273" s="69">
        <v>0.27444248496269008</v>
      </c>
    </row>
    <row r="274" spans="1:6" x14ac:dyDescent="0.2">
      <c r="A274" s="68">
        <v>42644</v>
      </c>
      <c r="B274" s="69">
        <v>0.45</v>
      </c>
      <c r="C274" s="69">
        <v>1.8</v>
      </c>
      <c r="D274" s="69">
        <v>1.4</v>
      </c>
      <c r="E274" s="69">
        <v>-0.95958827718619633</v>
      </c>
      <c r="F274" s="69">
        <v>0.19244462744435964</v>
      </c>
    </row>
    <row r="275" spans="1:6" x14ac:dyDescent="0.2">
      <c r="A275" s="68">
        <v>42736</v>
      </c>
      <c r="B275" s="69">
        <v>0.7</v>
      </c>
      <c r="C275" s="69">
        <v>2.4</v>
      </c>
      <c r="D275" s="69">
        <v>1.9</v>
      </c>
      <c r="E275" s="69">
        <v>-0.9714189222935099</v>
      </c>
      <c r="F275" s="69">
        <v>9.6035779182095382E-3</v>
      </c>
    </row>
    <row r="276" spans="1:6" x14ac:dyDescent="0.2">
      <c r="A276" s="68">
        <v>42826</v>
      </c>
      <c r="B276" s="69">
        <v>0.95</v>
      </c>
      <c r="C276" s="69">
        <v>0.8</v>
      </c>
      <c r="D276" s="69">
        <v>1.3</v>
      </c>
      <c r="E276" s="69">
        <v>-0.90889514448939668</v>
      </c>
      <c r="F276" s="69">
        <v>-0.17415498379362937</v>
      </c>
    </row>
    <row r="277" spans="1:6" x14ac:dyDescent="0.2">
      <c r="A277" s="68">
        <v>42917</v>
      </c>
      <c r="B277" s="69">
        <v>1.1499999999999999</v>
      </c>
      <c r="C277" s="69">
        <v>1.4</v>
      </c>
      <c r="D277" s="69">
        <v>1.2</v>
      </c>
      <c r="E277" s="69">
        <v>-0.62197927346449022</v>
      </c>
      <c r="F277" s="69">
        <v>-0.25889227046307983</v>
      </c>
    </row>
    <row r="278" spans="1:6" x14ac:dyDescent="0.2">
      <c r="A278" s="68">
        <v>43009</v>
      </c>
      <c r="B278" s="69">
        <v>1.2</v>
      </c>
      <c r="C278" s="69">
        <v>2.4</v>
      </c>
      <c r="D278" s="69">
        <v>1.8</v>
      </c>
      <c r="E278" s="69">
        <v>-1.9160858266920044E-3</v>
      </c>
      <c r="F278" s="69">
        <v>-0.34465568658273948</v>
      </c>
    </row>
    <row r="279" spans="1:6" x14ac:dyDescent="0.2">
      <c r="A279" s="68">
        <v>43101</v>
      </c>
      <c r="B279" s="69">
        <v>1.45</v>
      </c>
      <c r="C279" s="69">
        <v>2.8</v>
      </c>
      <c r="D279" s="69">
        <v>2.6</v>
      </c>
      <c r="E279" s="69">
        <v>0.30409850777728398</v>
      </c>
      <c r="F279" s="69">
        <v>-0.53147835875611005</v>
      </c>
    </row>
    <row r="280" spans="1:6" x14ac:dyDescent="0.2">
      <c r="A280" s="68">
        <v>43191</v>
      </c>
      <c r="B280" s="69">
        <v>1.74</v>
      </c>
      <c r="C280" s="69">
        <v>2.1</v>
      </c>
      <c r="D280" s="69">
        <v>2.2000000000000002</v>
      </c>
      <c r="E280" s="69">
        <v>0.32189208493405008</v>
      </c>
      <c r="F280" s="69">
        <v>-0.61937890343318047</v>
      </c>
    </row>
    <row r="281" spans="1:6" x14ac:dyDescent="0.2">
      <c r="A281" s="68">
        <v>43282</v>
      </c>
      <c r="B281" s="69">
        <v>1.92</v>
      </c>
      <c r="C281" s="69">
        <v>1.3</v>
      </c>
      <c r="D281" s="69">
        <v>1.3</v>
      </c>
      <c r="E281" s="69">
        <v>0.43051249618506482</v>
      </c>
      <c r="F281" s="69">
        <v>-0.70836143357855974</v>
      </c>
    </row>
    <row r="282" spans="1:6" x14ac:dyDescent="0.2">
      <c r="A282" s="68">
        <v>43374</v>
      </c>
      <c r="B282" s="69">
        <v>2.2200000000000002</v>
      </c>
      <c r="C282" s="69">
        <v>1.5</v>
      </c>
      <c r="D282" s="69">
        <v>1.9</v>
      </c>
      <c r="E282" s="69">
        <v>5.1836642169700298E-2</v>
      </c>
      <c r="F282" s="69">
        <v>-0.69841580136912995</v>
      </c>
    </row>
    <row r="283" spans="1:6" x14ac:dyDescent="0.2">
      <c r="A283" s="68">
        <v>43466</v>
      </c>
      <c r="B283" s="69">
        <v>2.4</v>
      </c>
      <c r="C283" s="69">
        <v>0.8</v>
      </c>
      <c r="D283" s="69">
        <v>1.6</v>
      </c>
      <c r="E283" s="69">
        <v>0.14635237384557076</v>
      </c>
      <c r="F283" s="69">
        <v>-0.58951806962440001</v>
      </c>
    </row>
    <row r="284" spans="1:6" x14ac:dyDescent="0.2">
      <c r="A284" s="68">
        <v>43556</v>
      </c>
      <c r="B284" s="69">
        <v>2.4</v>
      </c>
      <c r="C284" s="69">
        <v>2.2999999999999998</v>
      </c>
      <c r="D284" s="69">
        <v>1.7</v>
      </c>
      <c r="E284" s="69">
        <v>0.45133364488145755</v>
      </c>
      <c r="F284" s="69">
        <v>-0.88163120046238985</v>
      </c>
    </row>
    <row r="285" spans="1:6" x14ac:dyDescent="0.2">
      <c r="A285" s="68">
        <v>43647</v>
      </c>
      <c r="B285" s="69">
        <v>2.19</v>
      </c>
      <c r="C285" s="69">
        <v>1</v>
      </c>
      <c r="D285" s="69">
        <v>1.5</v>
      </c>
      <c r="E285" s="69">
        <v>1.0944348520096403</v>
      </c>
      <c r="F285" s="69">
        <v>-0.87470594573224991</v>
      </c>
    </row>
    <row r="286" spans="1:6" x14ac:dyDescent="0.2">
      <c r="A286" s="68">
        <v>43739</v>
      </c>
      <c r="B286" s="69">
        <v>1.64</v>
      </c>
      <c r="C286" s="69">
        <v>1.6</v>
      </c>
      <c r="D286" s="69">
        <v>1.4</v>
      </c>
      <c r="E286" s="69">
        <v>1.2673358082025743</v>
      </c>
      <c r="F286" s="69">
        <v>-0.86868192017880963</v>
      </c>
    </row>
    <row r="287" spans="1:6" x14ac:dyDescent="0.2">
      <c r="A287" s="68">
        <v>43831</v>
      </c>
      <c r="B287" s="69">
        <v>1.26</v>
      </c>
      <c r="C287" s="69">
        <v>1.4</v>
      </c>
      <c r="D287" s="69">
        <v>1.8</v>
      </c>
      <c r="E287" s="69">
        <v>-0.56025348810878617</v>
      </c>
      <c r="F287" s="69">
        <v>-0.66348883511343004</v>
      </c>
    </row>
    <row r="288" spans="1:6" x14ac:dyDescent="0.2">
      <c r="A288" s="68">
        <v>43922</v>
      </c>
      <c r="B288" s="69">
        <v>0.06</v>
      </c>
      <c r="C288" s="69">
        <v>-1.6</v>
      </c>
      <c r="D288" s="69">
        <v>-0.8</v>
      </c>
      <c r="E288" s="69">
        <v>-8.8305299534249926</v>
      </c>
      <c r="F288" s="69">
        <v>8.5409521323389797</v>
      </c>
    </row>
    <row r="289" spans="1:6" x14ac:dyDescent="0.2">
      <c r="A289" s="68">
        <v>44013</v>
      </c>
      <c r="B289" s="69">
        <v>0.09</v>
      </c>
      <c r="C289" s="69">
        <v>3.2</v>
      </c>
      <c r="D289" s="69">
        <v>3</v>
      </c>
      <c r="E289" s="69">
        <v>-2.1962329900133359</v>
      </c>
      <c r="F289" s="69">
        <v>4.3447268615262509</v>
      </c>
    </row>
    <row r="290" spans="1:6" x14ac:dyDescent="0.2">
      <c r="A290" s="68">
        <v>44105</v>
      </c>
      <c r="B290" s="69">
        <v>0.09</v>
      </c>
      <c r="C290" s="69">
        <v>2.1</v>
      </c>
      <c r="D290" s="69">
        <v>1.8</v>
      </c>
      <c r="E290" s="69">
        <v>-1.5376518700717989</v>
      </c>
      <c r="F290" s="69">
        <v>2.3479267308127998</v>
      </c>
    </row>
    <row r="291" spans="1:6" x14ac:dyDescent="0.2">
      <c r="A291" s="68">
        <v>44197</v>
      </c>
      <c r="B291" s="69">
        <v>0.08</v>
      </c>
      <c r="C291" s="69">
        <v>4.5999999999999996</v>
      </c>
      <c r="D291" s="69">
        <v>3.5</v>
      </c>
      <c r="E291" s="69">
        <v>-0.63501718355182257</v>
      </c>
      <c r="F291" s="69">
        <v>1.7471470101301305</v>
      </c>
    </row>
    <row r="292" spans="1:6" x14ac:dyDescent="0.2">
      <c r="A292" s="68">
        <v>44287</v>
      </c>
      <c r="B292" s="69">
        <v>7.0000000000000007E-2</v>
      </c>
      <c r="C292" s="69">
        <v>6.2</v>
      </c>
      <c r="D292" s="69">
        <v>5.8</v>
      </c>
      <c r="E292" s="69">
        <v>0.55641259216274719</v>
      </c>
      <c r="F292" s="69">
        <v>1.4502102337037206</v>
      </c>
    </row>
    <row r="293" spans="1:6" x14ac:dyDescent="0.2">
      <c r="A293" s="68">
        <v>44378</v>
      </c>
      <c r="B293" s="69">
        <v>0.09</v>
      </c>
      <c r="C293" s="69">
        <v>5.6</v>
      </c>
      <c r="D293" s="69">
        <v>4.8</v>
      </c>
      <c r="E293" s="69">
        <v>0.85150021566260392</v>
      </c>
      <c r="F293" s="69">
        <v>0.6529895829426593</v>
      </c>
    </row>
    <row r="294" spans="1:6" x14ac:dyDescent="0.2">
      <c r="A294" s="68">
        <v>44470</v>
      </c>
      <c r="B294" s="69">
        <v>0.08</v>
      </c>
      <c r="C294" s="69">
        <v>6.8</v>
      </c>
      <c r="D294" s="69">
        <v>5.3</v>
      </c>
      <c r="E294" s="69">
        <v>2.0168668971825454</v>
      </c>
      <c r="F294" s="69">
        <v>-0.24441769129895974</v>
      </c>
    </row>
    <row r="295" spans="1:6" x14ac:dyDescent="0.2">
      <c r="A295" s="68">
        <v>44562</v>
      </c>
      <c r="B295" s="69">
        <v>0.12</v>
      </c>
      <c r="C295" s="69">
        <v>7.7</v>
      </c>
      <c r="D295" s="69">
        <v>6.1</v>
      </c>
      <c r="E295" s="69">
        <v>1.1715931164552718</v>
      </c>
      <c r="F295" s="69">
        <v>-0.54191677922373982</v>
      </c>
    </row>
    <row r="296" spans="1:6" x14ac:dyDescent="0.2">
      <c r="A296" s="68">
        <v>44652</v>
      </c>
      <c r="B296" s="69">
        <v>0.77</v>
      </c>
      <c r="C296" s="69">
        <v>7.5</v>
      </c>
      <c r="D296" s="69">
        <v>4.9000000000000004</v>
      </c>
      <c r="E296" s="69">
        <v>0.72479171410473331</v>
      </c>
      <c r="F296" s="69">
        <v>-0.84046672936976963</v>
      </c>
    </row>
    <row r="297" spans="1:6" x14ac:dyDescent="0.2">
      <c r="A297" s="68">
        <v>44743</v>
      </c>
      <c r="B297" s="69">
        <v>2.19</v>
      </c>
      <c r="C297" s="69">
        <v>4.7</v>
      </c>
      <c r="D297" s="69">
        <v>5.0999999999999996</v>
      </c>
      <c r="E297" s="69">
        <v>0.82441914421862439</v>
      </c>
      <c r="F297" s="69">
        <v>-0.93893174904359977</v>
      </c>
    </row>
    <row r="298" spans="1:6" x14ac:dyDescent="0.2">
      <c r="A298" s="68">
        <v>44835</v>
      </c>
      <c r="B298" s="69">
        <v>3.65</v>
      </c>
      <c r="C298" s="69">
        <v>4.0999999999999996</v>
      </c>
      <c r="D298" s="69">
        <v>4.7</v>
      </c>
      <c r="E298" s="69">
        <v>0.87636025290438457</v>
      </c>
      <c r="F298" s="69">
        <v>-0.8372323670789199</v>
      </c>
    </row>
    <row r="299" spans="1:6" x14ac:dyDescent="0.2">
      <c r="A299" s="68">
        <v>44927</v>
      </c>
      <c r="B299" s="69">
        <v>4.5199999999999996</v>
      </c>
      <c r="C299" s="69">
        <v>3.9</v>
      </c>
      <c r="D299" s="69">
        <v>4.7</v>
      </c>
      <c r="E299" s="69">
        <v>0.94525281434632014</v>
      </c>
      <c r="F299" s="69">
        <v>-0.93529644125221978</v>
      </c>
    </row>
    <row r="300" spans="1:6" x14ac:dyDescent="0.2">
      <c r="A300" s="68">
        <v>45017</v>
      </c>
      <c r="B300" s="69">
        <v>4.99</v>
      </c>
      <c r="C300" s="69">
        <v>3</v>
      </c>
      <c r="D300" s="69">
        <v>4</v>
      </c>
      <c r="E300" s="69">
        <v>0.90549756753202093</v>
      </c>
      <c r="F300" s="69">
        <v>-0.93350999614072983</v>
      </c>
    </row>
    <row r="301" spans="1:6" x14ac:dyDescent="0.2">
      <c r="A301" s="68">
        <v>45108</v>
      </c>
      <c r="B301" s="69">
        <v>5.26</v>
      </c>
      <c r="C301" s="69">
        <v>2.7</v>
      </c>
      <c r="D301" s="69">
        <v>2.4</v>
      </c>
      <c r="E301" s="69">
        <v>1.3912643737887809</v>
      </c>
      <c r="F301" s="69">
        <v>-0.83136788087961966</v>
      </c>
    </row>
    <row r="302" spans="1:6" x14ac:dyDescent="0.2">
      <c r="A302" s="68">
        <v>45200</v>
      </c>
      <c r="B302" s="69">
        <v>5.33</v>
      </c>
      <c r="C302" s="69">
        <v>1.8</v>
      </c>
      <c r="D302" s="69">
        <v>2.1</v>
      </c>
      <c r="E302" s="69">
        <v>1.568132222475449</v>
      </c>
      <c r="F302" s="69">
        <v>-0.62882424008579019</v>
      </c>
    </row>
    <row r="303" spans="1:6" x14ac:dyDescent="0.2">
      <c r="A303" s="68">
        <v>45292</v>
      </c>
      <c r="B303" s="69">
        <v>5.33</v>
      </c>
      <c r="C303" s="69">
        <v>3.6</v>
      </c>
      <c r="D303" s="69">
        <v>4</v>
      </c>
      <c r="E303" s="69">
        <v>1.1090025599646669</v>
      </c>
      <c r="F303" s="69">
        <v>-0.62567965718568974</v>
      </c>
    </row>
    <row r="304" spans="1:6" x14ac:dyDescent="0.2">
      <c r="A304" s="68">
        <v>45383</v>
      </c>
      <c r="B304" s="69">
        <v>5.33</v>
      </c>
      <c r="C304" s="69">
        <v>2.6</v>
      </c>
      <c r="D304" s="69">
        <v>2.9</v>
      </c>
      <c r="E304" s="69">
        <v>1.3380658955173041</v>
      </c>
      <c r="F304" s="69">
        <v>-0.42215707526542001</v>
      </c>
    </row>
    <row r="305" spans="1:6" x14ac:dyDescent="0.2">
      <c r="A305" s="68">
        <v>45474</v>
      </c>
      <c r="B305" s="69">
        <v>5.26</v>
      </c>
      <c r="C305" s="69">
        <v>1.7</v>
      </c>
      <c r="D305" s="69">
        <v>2.4</v>
      </c>
      <c r="E305" s="69">
        <v>1.5206272919858765</v>
      </c>
      <c r="F305" s="69">
        <v>-0.21818495622622969</v>
      </c>
    </row>
    <row r="306" spans="1:6" x14ac:dyDescent="0.2">
      <c r="A306" s="68">
        <v>45566</v>
      </c>
      <c r="B306" s="69">
        <v>4.6500000000000004</v>
      </c>
      <c r="C306" s="69">
        <v>2.5</v>
      </c>
      <c r="D306" s="69">
        <v>2.7</v>
      </c>
      <c r="E306" s="69">
        <v>1.3535859278856588</v>
      </c>
      <c r="F306" s="69">
        <v>-0.31373726610120034</v>
      </c>
    </row>
    <row r="307" spans="1:6" x14ac:dyDescent="0.2">
      <c r="A307" s="68">
        <v>45658</v>
      </c>
      <c r="B307" s="69">
        <v>4.33</v>
      </c>
      <c r="C307" s="69">
        <v>3.4</v>
      </c>
      <c r="D307" s="69">
        <v>3.3</v>
      </c>
      <c r="E307" s="69">
        <v>0.57038453694175928</v>
      </c>
      <c r="F307" s="69">
        <v>-0.30904868088454052</v>
      </c>
    </row>
    <row r="308" spans="1:6" x14ac:dyDescent="0.2">
      <c r="A308" s="68">
        <v>45748</v>
      </c>
      <c r="B308" s="69">
        <v>4.33</v>
      </c>
      <c r="C308" s="69">
        <v>2.1</v>
      </c>
      <c r="D308" s="69">
        <v>2.6</v>
      </c>
      <c r="E308" s="69">
        <v>0.9446808559031572</v>
      </c>
      <c r="F308" s="69">
        <v>-0.20690622022856964</v>
      </c>
    </row>
    <row r="309" spans="1:6" x14ac:dyDescent="0.2">
      <c r="A309" s="68">
        <v>45839</v>
      </c>
      <c r="B309" s="69">
        <v>4.29</v>
      </c>
      <c r="C309" s="69">
        <v>2.8</v>
      </c>
      <c r="D309" s="69">
        <v>2.9</v>
      </c>
      <c r="E309" s="69">
        <v>1.4640172766732684</v>
      </c>
      <c r="F309" s="69">
        <v>-0.1041997082688404</v>
      </c>
    </row>
    <row r="310" spans="1:6" x14ac:dyDescent="0.2">
      <c r="A310" s="68">
        <v>45931</v>
      </c>
      <c r="B310" s="69">
        <v>3.9</v>
      </c>
      <c r="C310" s="69">
        <v>2.9</v>
      </c>
      <c r="D310" s="69">
        <v>2.7</v>
      </c>
      <c r="E310" s="69">
        <v>1.0697984459095089</v>
      </c>
      <c r="F310" s="69">
        <v>9.81587873589298E-2</v>
      </c>
    </row>
    <row r="311" spans="1:6" x14ac:dyDescent="0.2">
      <c r="A311" s="68">
        <v>46023</v>
      </c>
      <c r="B311" s="69" t="e">
        <v>#N/A</v>
      </c>
      <c r="C311" s="69"/>
      <c r="D311" s="69"/>
      <c r="E311" s="69"/>
      <c r="F311" s="69"/>
    </row>
  </sheetData>
  <hyperlinks>
    <hyperlink ref="J2" location="'Index'!A1" display="Back to Index" xr:uid="{5A629AFD-5F82-4746-B33A-16F4D4122C7C}"/>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78160-D54E-C847-B4E7-527CFCA65FA3}">
  <sheetPr codeName="Sheet53">
    <tabColor theme="5"/>
  </sheetPr>
  <dimension ref="A1:J309"/>
  <sheetViews>
    <sheetView workbookViewId="0">
      <pane xSplit="1" ySplit="4" topLeftCell="D5" activePane="bottomRight" state="frozen"/>
      <selection pane="topRight" activeCell="B1" sqref="B1"/>
      <selection pane="bottomLeft" activeCell="A5" sqref="A5"/>
      <selection pane="bottomRight" activeCell="K24" sqref="K24"/>
    </sheetView>
  </sheetViews>
  <sheetFormatPr baseColWidth="10" defaultRowHeight="16" x14ac:dyDescent="0.2"/>
  <cols>
    <col min="1" max="1" width="8.83203125" bestFit="1" customWidth="1"/>
    <col min="2" max="2" width="31.33203125" bestFit="1" customWidth="1"/>
    <col min="3" max="3" width="62" bestFit="1" customWidth="1"/>
    <col min="4" max="4" width="80.5" bestFit="1" customWidth="1"/>
    <col min="5" max="5" width="24.6640625" bestFit="1" customWidth="1"/>
    <col min="6" max="6" width="29.33203125" bestFit="1" customWidth="1"/>
  </cols>
  <sheetData>
    <row r="1" spans="1:10" x14ac:dyDescent="0.2">
      <c r="A1" s="42" t="s">
        <v>117</v>
      </c>
      <c r="B1" s="42" t="s">
        <v>99</v>
      </c>
      <c r="C1" s="42" t="s">
        <v>56</v>
      </c>
      <c r="D1" s="42" t="s">
        <v>98</v>
      </c>
      <c r="E1" s="42"/>
      <c r="F1" s="42"/>
    </row>
    <row r="2" spans="1:10" x14ac:dyDescent="0.2">
      <c r="A2" s="42"/>
      <c r="B2" s="42" t="s">
        <v>14</v>
      </c>
      <c r="C2" s="42"/>
      <c r="D2" s="42"/>
      <c r="E2" s="42"/>
      <c r="F2" s="42"/>
      <c r="J2" s="8" t="s">
        <v>152</v>
      </c>
    </row>
    <row r="3" spans="1:10" x14ac:dyDescent="0.2">
      <c r="A3" s="42"/>
      <c r="B3" s="42" t="s">
        <v>11</v>
      </c>
      <c r="C3" s="42" t="s">
        <v>31</v>
      </c>
      <c r="D3" s="42" t="s">
        <v>24</v>
      </c>
      <c r="E3" s="42" t="s">
        <v>1082</v>
      </c>
      <c r="F3" s="42" t="s">
        <v>77</v>
      </c>
    </row>
    <row r="4" spans="1:10" x14ac:dyDescent="0.2">
      <c r="A4" s="42" t="s">
        <v>92</v>
      </c>
      <c r="B4" s="42" t="s">
        <v>10</v>
      </c>
      <c r="C4" s="42" t="s">
        <v>23</v>
      </c>
      <c r="D4" s="42" t="s">
        <v>23</v>
      </c>
      <c r="E4" s="42" t="s">
        <v>59</v>
      </c>
      <c r="F4" s="42" t="s">
        <v>59</v>
      </c>
    </row>
    <row r="5" spans="1:10" x14ac:dyDescent="0.2">
      <c r="A5" s="11">
        <v>18264</v>
      </c>
      <c r="B5" s="41" t="str">
        <f>+IF(GETPIVOTDATA("Value",'Pivot_Taylor''s_Rule'!$A$3,"Date",$A5,"Series Name",B$3,"Unit Name",B$4,"Frequency Name",$B$2)=0,"",GETPIVOTDATA("Value",'Pivot_Taylor''s_Rule'!$A$3,"Date",$A5,"Series Name",B$3,"Unit Name",B$4,"Frequency Name",$B$2))</f>
        <v/>
      </c>
      <c r="C5" s="41">
        <f>GETPIVOTDATA("Value",'Pivot_Taylor''s_Rule'!$A$3,"Date",$A5,"Series Name",C$3,"Unit Name",C$4,"Frequency Name",$B$2)</f>
        <v>-0.6</v>
      </c>
      <c r="D5" s="41" t="str">
        <f>+IF(GETPIVOTDATA("Value",'Pivot_Taylor''s_Rule'!$A$3,"Date",$A5,"Series Name",D$3,"Unit Name",D$4,"Frequency Name",$B$2)=0,"",GETPIVOTDATA("Value",'Pivot_Taylor''s_Rule'!$A$3,"Date",$A5,"Series Name",D$3,"Unit Name",D$4,"Frequency Name",$B$2))</f>
        <v/>
      </c>
      <c r="E5" s="41">
        <f>GETPIVOTDATA("Value",'Pivot_Taylor''s_Rule'!$A$3,"Date",$A5,"Series Name",E$3,"Unit Name",E$4,"Frequency Name",$B$2)</f>
        <v>1.1188180000000001</v>
      </c>
      <c r="F5" s="41">
        <f>GETPIVOTDATA("Value",'Pivot_Taylor''s_Rule'!$A$3,"Date",$A5,"Series Name",F$3,"Unit Name",F$4,"Frequency Name",$B$2)</f>
        <v>-1.1407167791573691</v>
      </c>
    </row>
    <row r="6" spans="1:10" x14ac:dyDescent="0.2">
      <c r="A6" s="11">
        <v>18354</v>
      </c>
      <c r="B6" s="41" t="str">
        <f>+IF(GETPIVOTDATA("Value",'Pivot_Taylor''s_Rule'!$A$3,"Date",$A6,"Series Name",B$3,"Unit Name",B$4,"Frequency Name",$B$2)=0,"",GETPIVOTDATA("Value",'Pivot_Taylor''s_Rule'!$A$3,"Date",$A6,"Series Name",B$3,"Unit Name",B$4,"Frequency Name",$B$2))</f>
        <v/>
      </c>
      <c r="C6" s="41">
        <f>GETPIVOTDATA("Value",'Pivot_Taylor''s_Rule'!$A$3,"Date",$A6,"Series Name",C$3,"Unit Name",C$4,"Frequency Name",$B$2)</f>
        <v>1.9</v>
      </c>
      <c r="D6" s="41" t="str">
        <f>+IF(GETPIVOTDATA("Value",'Pivot_Taylor''s_Rule'!$A$3,"Date",$A6,"Series Name",D$3,"Unit Name",D$4,"Frequency Name",$B$2)=0,"",GETPIVOTDATA("Value",'Pivot_Taylor''s_Rule'!$A$3,"Date",$A6,"Series Name",D$3,"Unit Name",D$4,"Frequency Name",$B$2))</f>
        <v/>
      </c>
      <c r="E6" s="41">
        <f>GETPIVOTDATA("Value",'Pivot_Taylor''s_Rule'!$A$3,"Date",$A6,"Series Name",E$3,"Unit Name",E$4,"Frequency Name",$B$2)</f>
        <v>0.31213399999999947</v>
      </c>
      <c r="F6" s="41">
        <f>GETPIVOTDATA("Value",'Pivot_Taylor''s_Rule'!$A$3,"Date",$A6,"Series Name",F$3,"Unit Name",F$4,"Frequency Name",$B$2)</f>
        <v>0.49555676816170902</v>
      </c>
    </row>
    <row r="7" spans="1:10" x14ac:dyDescent="0.2">
      <c r="A7" s="11">
        <v>18445</v>
      </c>
      <c r="B7" s="41" t="str">
        <f>+IF(GETPIVOTDATA("Value",'Pivot_Taylor''s_Rule'!$A$3,"Date",$A7,"Series Name",B$3,"Unit Name",B$4,"Frequency Name",$B$2)=0,"",GETPIVOTDATA("Value",'Pivot_Taylor''s_Rule'!$A$3,"Date",$A7,"Series Name",B$3,"Unit Name",B$4,"Frequency Name",$B$2))</f>
        <v/>
      </c>
      <c r="C7" s="41">
        <f>GETPIVOTDATA("Value",'Pivot_Taylor''s_Rule'!$A$3,"Date",$A7,"Series Name",C$3,"Unit Name",C$4,"Frequency Name",$B$2)</f>
        <v>8.6</v>
      </c>
      <c r="D7" s="41" t="str">
        <f>+IF(GETPIVOTDATA("Value",'Pivot_Taylor''s_Rule'!$A$3,"Date",$A7,"Series Name",D$3,"Unit Name",D$4,"Frequency Name",$B$2)=0,"",GETPIVOTDATA("Value",'Pivot_Taylor''s_Rule'!$A$3,"Date",$A7,"Series Name",D$3,"Unit Name",D$4,"Frequency Name",$B$2))</f>
        <v/>
      </c>
      <c r="E7" s="41">
        <f>GETPIVOTDATA("Value",'Pivot_Taylor''s_Rule'!$A$3,"Date",$A7,"Series Name",E$3,"Unit Name",E$4,"Frequency Name",$B$2)</f>
        <v>-0.694604</v>
      </c>
      <c r="F7" s="41">
        <f>GETPIVOTDATA("Value",'Pivot_Taylor''s_Rule'!$A$3,"Date",$A7,"Series Name",F$3,"Unit Name",F$4,"Frequency Name",$B$2)</f>
        <v>3.0118911981781737</v>
      </c>
    </row>
    <row r="8" spans="1:10" x14ac:dyDescent="0.2">
      <c r="A8" s="11">
        <v>18537</v>
      </c>
      <c r="B8" s="41" t="str">
        <f>+IF(GETPIVOTDATA("Value",'Pivot_Taylor''s_Rule'!$A$3,"Date",$A8,"Series Name",B$3,"Unit Name",B$4,"Frequency Name",$B$2)=0,"",GETPIVOTDATA("Value",'Pivot_Taylor''s_Rule'!$A$3,"Date",$A8,"Series Name",B$3,"Unit Name",B$4,"Frequency Name",$B$2))</f>
        <v/>
      </c>
      <c r="C8" s="41">
        <f>GETPIVOTDATA("Value",'Pivot_Taylor''s_Rule'!$A$3,"Date",$A8,"Series Name",C$3,"Unit Name",C$4,"Frequency Name",$B$2)</f>
        <v>7.3</v>
      </c>
      <c r="D8" s="41" t="str">
        <f>+IF(GETPIVOTDATA("Value",'Pivot_Taylor''s_Rule'!$A$3,"Date",$A8,"Series Name",D$3,"Unit Name",D$4,"Frequency Name",$B$2)=0,"",GETPIVOTDATA("Value",'Pivot_Taylor''s_Rule'!$A$3,"Date",$A8,"Series Name",D$3,"Unit Name",D$4,"Frequency Name",$B$2))</f>
        <v/>
      </c>
      <c r="E8" s="41">
        <f>GETPIVOTDATA("Value",'Pivot_Taylor''s_Rule'!$A$3,"Date",$A8,"Series Name",E$3,"Unit Name",E$4,"Frequency Name",$B$2)</f>
        <v>-1.1013669999999998</v>
      </c>
      <c r="F8" s="41">
        <f>GETPIVOTDATA("Value",'Pivot_Taylor''s_Rule'!$A$3,"Date",$A8,"Series Name",F$3,"Unit Name",F$4,"Frequency Name",$B$2)</f>
        <v>3.6117195441358385</v>
      </c>
    </row>
    <row r="9" spans="1:10" x14ac:dyDescent="0.2">
      <c r="A9" s="11">
        <v>18629</v>
      </c>
      <c r="B9" s="41" t="str">
        <f>+IF(GETPIVOTDATA("Value",'Pivot_Taylor''s_Rule'!$A$3,"Date",$A9,"Series Name",B$3,"Unit Name",B$4,"Frequency Name",$B$2)=0,"",GETPIVOTDATA("Value",'Pivot_Taylor''s_Rule'!$A$3,"Date",$A9,"Series Name",B$3,"Unit Name",B$4,"Frequency Name",$B$2))</f>
        <v/>
      </c>
      <c r="C9" s="41">
        <f>GETPIVOTDATA("Value",'Pivot_Taylor''s_Rule'!$A$3,"Date",$A9,"Series Name",C$3,"Unit Name",C$4,"Frequency Name",$B$2)</f>
        <v>13.3</v>
      </c>
      <c r="D9" s="41" t="str">
        <f>+IF(GETPIVOTDATA("Value",'Pivot_Taylor''s_Rule'!$A$3,"Date",$A9,"Series Name",D$3,"Unit Name",D$4,"Frequency Name",$B$2)=0,"",GETPIVOTDATA("Value",'Pivot_Taylor''s_Rule'!$A$3,"Date",$A9,"Series Name",D$3,"Unit Name",D$4,"Frequency Name",$B$2))</f>
        <v/>
      </c>
      <c r="E9" s="41">
        <f>GETPIVOTDATA("Value",'Pivot_Taylor''s_Rule'!$A$3,"Date",$A9,"Series Name",E$3,"Unit Name",E$4,"Frequency Name",$B$2)</f>
        <v>-1.8081129999999996</v>
      </c>
      <c r="F9" s="41">
        <f>GETPIVOTDATA("Value",'Pivot_Taylor''s_Rule'!$A$3,"Date",$A9,"Series Name",F$3,"Unit Name",F$4,"Frequency Name",$B$2)</f>
        <v>3.6690307498506325</v>
      </c>
    </row>
    <row r="10" spans="1:10" x14ac:dyDescent="0.2">
      <c r="A10" s="11">
        <v>18719</v>
      </c>
      <c r="B10" s="41" t="str">
        <f>+IF(GETPIVOTDATA("Value",'Pivot_Taylor''s_Rule'!$A$3,"Date",$A10,"Series Name",B$3,"Unit Name",B$4,"Frequency Name",$B$2)=0,"",GETPIVOTDATA("Value",'Pivot_Taylor''s_Rule'!$A$3,"Date",$A10,"Series Name",B$3,"Unit Name",B$4,"Frequency Name",$B$2))</f>
        <v/>
      </c>
      <c r="C10" s="41">
        <f>GETPIVOTDATA("Value",'Pivot_Taylor''s_Rule'!$A$3,"Date",$A10,"Series Name",C$3,"Unit Name",C$4,"Frequency Name",$B$2)</f>
        <v>3.2</v>
      </c>
      <c r="D10" s="41" t="str">
        <f>+IF(GETPIVOTDATA("Value",'Pivot_Taylor''s_Rule'!$A$3,"Date",$A10,"Series Name",D$3,"Unit Name",D$4,"Frequency Name",$B$2)=0,"",GETPIVOTDATA("Value",'Pivot_Taylor''s_Rule'!$A$3,"Date",$A10,"Series Name",D$3,"Unit Name",D$4,"Frequency Name",$B$2))</f>
        <v/>
      </c>
      <c r="E10" s="41">
        <f>GETPIVOTDATA("Value",'Pivot_Taylor''s_Rule'!$A$3,"Date",$A10,"Series Name",E$3,"Unit Name",E$4,"Frequency Name",$B$2)</f>
        <v>-2.2147890000000001</v>
      </c>
      <c r="F10" s="41">
        <f>GETPIVOTDATA("Value",'Pivot_Taylor''s_Rule'!$A$3,"Date",$A10,"Series Name",F$3,"Unit Name",F$4,"Frequency Name",$B$2)</f>
        <v>4.1280667956889561</v>
      </c>
    </row>
    <row r="11" spans="1:10" x14ac:dyDescent="0.2">
      <c r="A11" s="11">
        <v>18810</v>
      </c>
      <c r="B11" s="41" t="str">
        <f>+IF(GETPIVOTDATA("Value",'Pivot_Taylor''s_Rule'!$A$3,"Date",$A11,"Series Name",B$3,"Unit Name",B$4,"Frequency Name",$B$2)=0,"",GETPIVOTDATA("Value",'Pivot_Taylor''s_Rule'!$A$3,"Date",$A11,"Series Name",B$3,"Unit Name",B$4,"Frequency Name",$B$2))</f>
        <v/>
      </c>
      <c r="C11" s="41">
        <f>GETPIVOTDATA("Value",'Pivot_Taylor''s_Rule'!$A$3,"Date",$A11,"Series Name",C$3,"Unit Name",C$4,"Frequency Name",$B$2)</f>
        <v>0.5</v>
      </c>
      <c r="D11" s="41" t="str">
        <f>+IF(GETPIVOTDATA("Value",'Pivot_Taylor''s_Rule'!$A$3,"Date",$A11,"Series Name",D$3,"Unit Name",D$4,"Frequency Name",$B$2)=0,"",GETPIVOTDATA("Value",'Pivot_Taylor''s_Rule'!$A$3,"Date",$A11,"Series Name",D$3,"Unit Name",D$4,"Frequency Name",$B$2))</f>
        <v/>
      </c>
      <c r="E11" s="41">
        <f>GETPIVOTDATA("Value",'Pivot_Taylor''s_Rule'!$A$3,"Date",$A11,"Series Name",E$3,"Unit Name",E$4,"Frequency Name",$B$2)</f>
        <v>-2.12133340835571</v>
      </c>
      <c r="F11" s="41">
        <f>GETPIVOTDATA("Value",'Pivot_Taylor''s_Rule'!$A$3,"Date",$A11,"Series Name",F$3,"Unit Name",F$4,"Frequency Name",$B$2)</f>
        <v>4.8682721730253231</v>
      </c>
    </row>
    <row r="12" spans="1:10" x14ac:dyDescent="0.2">
      <c r="A12" s="11">
        <v>18902</v>
      </c>
      <c r="B12" s="41" t="str">
        <f>+IF(GETPIVOTDATA("Value",'Pivot_Taylor''s_Rule'!$A$3,"Date",$A12,"Series Name",B$3,"Unit Name",B$4,"Frequency Name",$B$2)=0,"",GETPIVOTDATA("Value",'Pivot_Taylor''s_Rule'!$A$3,"Date",$A12,"Series Name",B$3,"Unit Name",B$4,"Frequency Name",$B$2))</f>
        <v/>
      </c>
      <c r="C12" s="41">
        <f>GETPIVOTDATA("Value",'Pivot_Taylor''s_Rule'!$A$3,"Date",$A12,"Series Name",C$3,"Unit Name",C$4,"Frequency Name",$B$2)</f>
        <v>5.4</v>
      </c>
      <c r="D12" s="41" t="str">
        <f>+IF(GETPIVOTDATA("Value",'Pivot_Taylor''s_Rule'!$A$3,"Date",$A12,"Series Name",D$3,"Unit Name",D$4,"Frequency Name",$B$2)=0,"",GETPIVOTDATA("Value",'Pivot_Taylor''s_Rule'!$A$3,"Date",$A12,"Series Name",D$3,"Unit Name",D$4,"Frequency Name",$B$2))</f>
        <v/>
      </c>
      <c r="E12" s="41">
        <f>GETPIVOTDATA("Value",'Pivot_Taylor''s_Rule'!$A$3,"Date",$A12,"Series Name",E$3,"Unit Name",E$4,"Frequency Name",$B$2)</f>
        <v>-1.9276824951171805</v>
      </c>
      <c r="F12" s="41">
        <f>GETPIVOTDATA("Value",'Pivot_Taylor''s_Rule'!$A$3,"Date",$A12,"Series Name",F$3,"Unit Name",F$4,"Frequency Name",$B$2)</f>
        <v>3.65170015966374</v>
      </c>
    </row>
    <row r="13" spans="1:10" x14ac:dyDescent="0.2">
      <c r="A13" s="11">
        <v>18994</v>
      </c>
      <c r="B13" s="41" t="str">
        <f>+IF(GETPIVOTDATA("Value",'Pivot_Taylor''s_Rule'!$A$3,"Date",$A13,"Series Name",B$3,"Unit Name",B$4,"Frequency Name",$B$2)=0,"",GETPIVOTDATA("Value",'Pivot_Taylor''s_Rule'!$A$3,"Date",$A13,"Series Name",B$3,"Unit Name",B$4,"Frequency Name",$B$2))</f>
        <v/>
      </c>
      <c r="C13" s="41">
        <f>GETPIVOTDATA("Value",'Pivot_Taylor''s_Rule'!$A$3,"Date",$A13,"Series Name",C$3,"Unit Name",C$4,"Frequency Name",$B$2)</f>
        <v>1.7</v>
      </c>
      <c r="D13" s="41" t="str">
        <f>+IF(GETPIVOTDATA("Value",'Pivot_Taylor''s_Rule'!$A$3,"Date",$A13,"Series Name",D$3,"Unit Name",D$4,"Frequency Name",$B$2)=0,"",GETPIVOTDATA("Value",'Pivot_Taylor''s_Rule'!$A$3,"Date",$A13,"Series Name",D$3,"Unit Name",D$4,"Frequency Name",$B$2))</f>
        <v/>
      </c>
      <c r="E13" s="41">
        <f>GETPIVOTDATA("Value",'Pivot_Taylor''s_Rule'!$A$3,"Date",$A13,"Series Name",E$3,"Unit Name",E$4,"Frequency Name",$B$2)</f>
        <v>-2.2337739999999999</v>
      </c>
      <c r="F13" s="41">
        <f>GETPIVOTDATA("Value",'Pivot_Taylor''s_Rule'!$A$3,"Date",$A13,"Series Name",F$3,"Unit Name",F$4,"Frequency Name",$B$2)</f>
        <v>3.3090406794253679</v>
      </c>
    </row>
    <row r="14" spans="1:10" x14ac:dyDescent="0.2">
      <c r="A14" s="11">
        <v>19085</v>
      </c>
      <c r="B14" s="41" t="str">
        <f>+IF(GETPIVOTDATA("Value",'Pivot_Taylor''s_Rule'!$A$3,"Date",$A14,"Series Name",B$3,"Unit Name",B$4,"Frequency Name",$B$2)=0,"",GETPIVOTDATA("Value",'Pivot_Taylor''s_Rule'!$A$3,"Date",$A14,"Series Name",B$3,"Unit Name",B$4,"Frequency Name",$B$2))</f>
        <v/>
      </c>
      <c r="C14" s="41">
        <f>GETPIVOTDATA("Value",'Pivot_Taylor''s_Rule'!$A$3,"Date",$A14,"Series Name",C$3,"Unit Name",C$4,"Frequency Name",$B$2)</f>
        <v>-0.1</v>
      </c>
      <c r="D14" s="41" t="str">
        <f>+IF(GETPIVOTDATA("Value",'Pivot_Taylor''s_Rule'!$A$3,"Date",$A14,"Series Name",D$3,"Unit Name",D$4,"Frequency Name",$B$2)=0,"",GETPIVOTDATA("Value",'Pivot_Taylor''s_Rule'!$A$3,"Date",$A14,"Series Name",D$3,"Unit Name",D$4,"Frequency Name",$B$2))</f>
        <v/>
      </c>
      <c r="E14" s="41">
        <f>GETPIVOTDATA("Value",'Pivot_Taylor''s_Rule'!$A$3,"Date",$A14,"Series Name",E$3,"Unit Name",E$4,"Frequency Name",$B$2)</f>
        <v>-2.3395549999999998</v>
      </c>
      <c r="F14" s="41">
        <f>GETPIVOTDATA("Value",'Pivot_Taylor''s_Rule'!$A$3,"Date",$A14,"Series Name",F$3,"Unit Name",F$4,"Frequency Name",$B$2)</f>
        <v>2.0567497827383541</v>
      </c>
    </row>
    <row r="15" spans="1:10" x14ac:dyDescent="0.2">
      <c r="A15" s="11">
        <v>19176</v>
      </c>
      <c r="B15" s="41" t="str">
        <f>+IF(GETPIVOTDATA("Value",'Pivot_Taylor''s_Rule'!$A$3,"Date",$A15,"Series Name",B$3,"Unit Name",B$4,"Frequency Name",$B$2)=0,"",GETPIVOTDATA("Value",'Pivot_Taylor''s_Rule'!$A$3,"Date",$A15,"Series Name",B$3,"Unit Name",B$4,"Frequency Name",$B$2))</f>
        <v/>
      </c>
      <c r="C15" s="41">
        <f>GETPIVOTDATA("Value",'Pivot_Taylor''s_Rule'!$A$3,"Date",$A15,"Series Name",C$3,"Unit Name",C$4,"Frequency Name",$B$2)</f>
        <v>2.6</v>
      </c>
      <c r="D15" s="41" t="str">
        <f>+IF(GETPIVOTDATA("Value",'Pivot_Taylor''s_Rule'!$A$3,"Date",$A15,"Series Name",D$3,"Unit Name",D$4,"Frequency Name",$B$2)=0,"",GETPIVOTDATA("Value",'Pivot_Taylor''s_Rule'!$A$3,"Date",$A15,"Series Name",D$3,"Unit Name",D$4,"Frequency Name",$B$2))</f>
        <v/>
      </c>
      <c r="E15" s="41">
        <f>GETPIVOTDATA("Value",'Pivot_Taylor''s_Rule'!$A$3,"Date",$A15,"Series Name",E$3,"Unit Name",E$4,"Frequency Name",$B$2)</f>
        <v>-2.1449854850768997</v>
      </c>
      <c r="F15" s="41">
        <f>GETPIVOTDATA("Value",'Pivot_Taylor''s_Rule'!$A$3,"Date",$A15,"Series Name",F$3,"Unit Name",F$4,"Frequency Name",$B$2)</f>
        <v>1.4408125541986339</v>
      </c>
    </row>
    <row r="16" spans="1:10" x14ac:dyDescent="0.2">
      <c r="A16" s="11">
        <v>19268</v>
      </c>
      <c r="B16" s="41" t="str">
        <f>+IF(GETPIVOTDATA("Value",'Pivot_Taylor''s_Rule'!$A$3,"Date",$A16,"Series Name",B$3,"Unit Name",B$4,"Frequency Name",$B$2)=0,"",GETPIVOTDATA("Value",'Pivot_Taylor''s_Rule'!$A$3,"Date",$A16,"Series Name",B$3,"Unit Name",B$4,"Frequency Name",$B$2))</f>
        <v/>
      </c>
      <c r="C16" s="41">
        <f>GETPIVOTDATA("Value",'Pivot_Taylor''s_Rule'!$A$3,"Date",$A16,"Series Name",C$3,"Unit Name",C$4,"Frequency Name",$B$2)</f>
        <v>0.7</v>
      </c>
      <c r="D16" s="41" t="str">
        <f>+IF(GETPIVOTDATA("Value",'Pivot_Taylor''s_Rule'!$A$3,"Date",$A16,"Series Name",D$3,"Unit Name",D$4,"Frequency Name",$B$2)=0,"",GETPIVOTDATA("Value",'Pivot_Taylor''s_Rule'!$A$3,"Date",$A16,"Series Name",D$3,"Unit Name",D$4,"Frequency Name",$B$2))</f>
        <v/>
      </c>
      <c r="E16" s="41">
        <f>GETPIVOTDATA("Value",'Pivot_Taylor''s_Rule'!$A$3,"Date",$A16,"Series Name",E$3,"Unit Name",E$4,"Frequency Name",$B$2)</f>
        <v>-2.5500404357910105</v>
      </c>
      <c r="F16" s="41">
        <f>GETPIVOTDATA("Value",'Pivot_Taylor''s_Rule'!$A$3,"Date",$A16,"Series Name",F$3,"Unit Name",F$4,"Frequency Name",$B$2)</f>
        <v>3.4884786130981338</v>
      </c>
    </row>
    <row r="17" spans="1:6" x14ac:dyDescent="0.2">
      <c r="A17" s="11">
        <v>19360</v>
      </c>
      <c r="B17" s="41" t="str">
        <f>+IF(GETPIVOTDATA("Value",'Pivot_Taylor''s_Rule'!$A$3,"Date",$A17,"Series Name",B$3,"Unit Name",B$4,"Frequency Name",$B$2)=0,"",GETPIVOTDATA("Value",'Pivot_Taylor''s_Rule'!$A$3,"Date",$A17,"Series Name",B$3,"Unit Name",B$4,"Frequency Name",$B$2))</f>
        <v/>
      </c>
      <c r="C17" s="41">
        <f>GETPIVOTDATA("Value",'Pivot_Taylor''s_Rule'!$A$3,"Date",$A17,"Series Name",C$3,"Unit Name",C$4,"Frequency Name",$B$2)</f>
        <v>1.5</v>
      </c>
      <c r="D17" s="41" t="str">
        <f>+IF(GETPIVOTDATA("Value",'Pivot_Taylor''s_Rule'!$A$3,"Date",$A17,"Series Name",D$3,"Unit Name",D$4,"Frequency Name",$B$2)=0,"",GETPIVOTDATA("Value",'Pivot_Taylor''s_Rule'!$A$3,"Date",$A17,"Series Name",D$3,"Unit Name",D$4,"Frequency Name",$B$2))</f>
        <v/>
      </c>
      <c r="E17" s="41">
        <f>GETPIVOTDATA("Value",'Pivot_Taylor''s_Rule'!$A$3,"Date",$A17,"Series Name",E$3,"Unit Name",E$4,"Frequency Name",$B$2)</f>
        <v>-2.6547130000000001</v>
      </c>
      <c r="F17" s="41">
        <f>GETPIVOTDATA("Value",'Pivot_Taylor''s_Rule'!$A$3,"Date",$A17,"Series Name",F$3,"Unit Name",F$4,"Frequency Name",$B$2)</f>
        <v>4.2625140806260564</v>
      </c>
    </row>
    <row r="18" spans="1:6" x14ac:dyDescent="0.2">
      <c r="A18" s="11">
        <v>19450</v>
      </c>
      <c r="B18" s="41" t="str">
        <f>+IF(GETPIVOTDATA("Value",'Pivot_Taylor''s_Rule'!$A$3,"Date",$A18,"Series Name",B$3,"Unit Name",B$4,"Frequency Name",$B$2)=0,"",GETPIVOTDATA("Value",'Pivot_Taylor''s_Rule'!$A$3,"Date",$A18,"Series Name",B$3,"Unit Name",B$4,"Frequency Name",$B$2))</f>
        <v/>
      </c>
      <c r="C18" s="41">
        <f>GETPIVOTDATA("Value",'Pivot_Taylor''s_Rule'!$A$3,"Date",$A18,"Series Name",C$3,"Unit Name",C$4,"Frequency Name",$B$2)</f>
        <v>0.6</v>
      </c>
      <c r="D18" s="41" t="str">
        <f>+IF(GETPIVOTDATA("Value",'Pivot_Taylor''s_Rule'!$A$3,"Date",$A18,"Series Name",D$3,"Unit Name",D$4,"Frequency Name",$B$2)=0,"",GETPIVOTDATA("Value",'Pivot_Taylor''s_Rule'!$A$3,"Date",$A18,"Series Name",D$3,"Unit Name",D$4,"Frequency Name",$B$2))</f>
        <v/>
      </c>
      <c r="E18" s="41">
        <f>GETPIVOTDATA("Value",'Pivot_Taylor''s_Rule'!$A$3,"Date",$A18,"Series Name",E$3,"Unit Name",E$4,"Frequency Name",$B$2)</f>
        <v>-2.7590116500854402</v>
      </c>
      <c r="F18" s="41">
        <f>GETPIVOTDATA("Value",'Pivot_Taylor''s_Rule'!$A$3,"Date",$A18,"Series Name",F$3,"Unit Name",F$4,"Frequency Name",$B$2)</f>
        <v>4.0180955909739025</v>
      </c>
    </row>
    <row r="19" spans="1:6" x14ac:dyDescent="0.2">
      <c r="A19" s="11">
        <v>19541</v>
      </c>
      <c r="B19" s="41" t="str">
        <f>+IF(GETPIVOTDATA("Value",'Pivot_Taylor''s_Rule'!$A$3,"Date",$A19,"Series Name",B$3,"Unit Name",B$4,"Frequency Name",$B$2)=0,"",GETPIVOTDATA("Value",'Pivot_Taylor''s_Rule'!$A$3,"Date",$A19,"Series Name",B$3,"Unit Name",B$4,"Frequency Name",$B$2))</f>
        <v/>
      </c>
      <c r="C19" s="41">
        <f>GETPIVOTDATA("Value",'Pivot_Taylor''s_Rule'!$A$3,"Date",$A19,"Series Name",C$3,"Unit Name",C$4,"Frequency Name",$B$2)</f>
        <v>2.2000000000000002</v>
      </c>
      <c r="D19" s="41" t="str">
        <f>+IF(GETPIVOTDATA("Value",'Pivot_Taylor''s_Rule'!$A$3,"Date",$A19,"Series Name",D$3,"Unit Name",D$4,"Frequency Name",$B$2)=0,"",GETPIVOTDATA("Value",'Pivot_Taylor''s_Rule'!$A$3,"Date",$A19,"Series Name",D$3,"Unit Name",D$4,"Frequency Name",$B$2))</f>
        <v/>
      </c>
      <c r="E19" s="41">
        <f>GETPIVOTDATA("Value",'Pivot_Taylor''s_Rule'!$A$3,"Date",$A19,"Series Name",E$3,"Unit Name",E$4,"Frequency Name",$B$2)</f>
        <v>-2.6629579999999997</v>
      </c>
      <c r="F19" s="41">
        <f>GETPIVOTDATA("Value",'Pivot_Taylor''s_Rule'!$A$3,"Date",$A19,"Series Name",F$3,"Unit Name",F$4,"Frequency Name",$B$2)</f>
        <v>2.513833875462379</v>
      </c>
    </row>
    <row r="20" spans="1:6" x14ac:dyDescent="0.2">
      <c r="A20" s="11">
        <v>19633</v>
      </c>
      <c r="B20" s="41" t="str">
        <f>+IF(GETPIVOTDATA("Value",'Pivot_Taylor''s_Rule'!$A$3,"Date",$A20,"Series Name",B$3,"Unit Name",B$4,"Frequency Name",$B$2)=0,"",GETPIVOTDATA("Value",'Pivot_Taylor''s_Rule'!$A$3,"Date",$A20,"Series Name",B$3,"Unit Name",B$4,"Frequency Name",$B$2))</f>
        <v/>
      </c>
      <c r="C20" s="41">
        <f>GETPIVOTDATA("Value",'Pivot_Taylor''s_Rule'!$A$3,"Date",$A20,"Series Name",C$3,"Unit Name",C$4,"Frequency Name",$B$2)</f>
        <v>1.7</v>
      </c>
      <c r="D20" s="41" t="str">
        <f>+IF(GETPIVOTDATA("Value",'Pivot_Taylor''s_Rule'!$A$3,"Date",$A20,"Series Name",D$3,"Unit Name",D$4,"Frequency Name",$B$2)=0,"",GETPIVOTDATA("Value",'Pivot_Taylor''s_Rule'!$A$3,"Date",$A20,"Series Name",D$3,"Unit Name",D$4,"Frequency Name",$B$2))</f>
        <v/>
      </c>
      <c r="E20" s="41">
        <f>GETPIVOTDATA("Value",'Pivot_Taylor''s_Rule'!$A$3,"Date",$A20,"Series Name",E$3,"Unit Name",E$4,"Frequency Name",$B$2)</f>
        <v>-1.6665823936462401</v>
      </c>
      <c r="F20" s="41">
        <f>GETPIVOTDATA("Value",'Pivot_Taylor''s_Rule'!$A$3,"Date",$A20,"Series Name",F$3,"Unit Name",F$4,"Frequency Name",$B$2)</f>
        <v>0.16443996887118839</v>
      </c>
    </row>
    <row r="21" spans="1:6" x14ac:dyDescent="0.2">
      <c r="A21" s="11">
        <v>19725</v>
      </c>
      <c r="B21" s="41" t="str">
        <f>+IF(GETPIVOTDATA("Value",'Pivot_Taylor''s_Rule'!$A$3,"Date",$A21,"Series Name",B$3,"Unit Name",B$4,"Frequency Name",$B$2)=0,"",GETPIVOTDATA("Value",'Pivot_Taylor''s_Rule'!$A$3,"Date",$A21,"Series Name",B$3,"Unit Name",B$4,"Frequency Name",$B$2))</f>
        <v/>
      </c>
      <c r="C21" s="41">
        <f>GETPIVOTDATA("Value",'Pivot_Taylor''s_Rule'!$A$3,"Date",$A21,"Series Name",C$3,"Unit Name",C$4,"Frequency Name",$B$2)</f>
        <v>2</v>
      </c>
      <c r="D21" s="41" t="str">
        <f>+IF(GETPIVOTDATA("Value",'Pivot_Taylor''s_Rule'!$A$3,"Date",$A21,"Series Name",D$3,"Unit Name",D$4,"Frequency Name",$B$2)=0,"",GETPIVOTDATA("Value",'Pivot_Taylor''s_Rule'!$A$3,"Date",$A21,"Series Name",D$3,"Unit Name",D$4,"Frequency Name",$B$2))</f>
        <v/>
      </c>
      <c r="E21" s="41">
        <f>GETPIVOTDATA("Value",'Pivot_Taylor''s_Rule'!$A$3,"Date",$A21,"Series Name",E$3,"Unit Name",E$4,"Frequency Name",$B$2)</f>
        <v>-6.992200000000004E-2</v>
      </c>
      <c r="F21" s="41">
        <f>GETPIVOTDATA("Value",'Pivot_Taylor''s_Rule'!$A$3,"Date",$A21,"Series Name",F$3,"Unit Name",F$4,"Frequency Name",$B$2)</f>
        <v>-1.0522077417584375</v>
      </c>
    </row>
    <row r="22" spans="1:6" x14ac:dyDescent="0.2">
      <c r="A22" s="11">
        <v>19815</v>
      </c>
      <c r="B22" s="41" t="str">
        <f>+IF(GETPIVOTDATA("Value",'Pivot_Taylor''s_Rule'!$A$3,"Date",$A22,"Series Name",B$3,"Unit Name",B$4,"Frequency Name",$B$2)=0,"",GETPIVOTDATA("Value",'Pivot_Taylor''s_Rule'!$A$3,"Date",$A22,"Series Name",B$3,"Unit Name",B$4,"Frequency Name",$B$2))</f>
        <v/>
      </c>
      <c r="C22" s="41">
        <f>GETPIVOTDATA("Value",'Pivot_Taylor''s_Rule'!$A$3,"Date",$A22,"Series Name",C$3,"Unit Name",C$4,"Frequency Name",$B$2)</f>
        <v>-0.5</v>
      </c>
      <c r="D22" s="41" t="str">
        <f>+IF(GETPIVOTDATA("Value",'Pivot_Taylor''s_Rule'!$A$3,"Date",$A22,"Series Name",D$3,"Unit Name",D$4,"Frequency Name",$B$2)=0,"",GETPIVOTDATA("Value",'Pivot_Taylor''s_Rule'!$A$3,"Date",$A22,"Series Name",D$3,"Unit Name",D$4,"Frequency Name",$B$2))</f>
        <v/>
      </c>
      <c r="E22" s="41">
        <f>GETPIVOTDATA("Value",'Pivot_Taylor''s_Rule'!$A$3,"Date",$A22,"Series Name",E$3,"Unit Name",E$4,"Frequency Name",$B$2)</f>
        <v>0.42698554992675941</v>
      </c>
      <c r="F22" s="41">
        <f>GETPIVOTDATA("Value",'Pivot_Taylor''s_Rule'!$A$3,"Date",$A22,"Series Name",F$3,"Unit Name",F$4,"Frequency Name",$B$2)</f>
        <v>-1.60255364923374</v>
      </c>
    </row>
    <row r="23" spans="1:6" x14ac:dyDescent="0.2">
      <c r="A23" s="11">
        <v>19906</v>
      </c>
      <c r="B23" s="41" t="str">
        <f>+IF(GETPIVOTDATA("Value",'Pivot_Taylor''s_Rule'!$A$3,"Date",$A23,"Series Name",B$3,"Unit Name",B$4,"Frequency Name",$B$2)=0,"",GETPIVOTDATA("Value",'Pivot_Taylor''s_Rule'!$A$3,"Date",$A23,"Series Name",B$3,"Unit Name",B$4,"Frequency Name",$B$2))</f>
        <v/>
      </c>
      <c r="C23" s="41">
        <f>GETPIVOTDATA("Value",'Pivot_Taylor''s_Rule'!$A$3,"Date",$A23,"Series Name",C$3,"Unit Name",C$4,"Frequency Name",$B$2)</f>
        <v>-1.3</v>
      </c>
      <c r="D23" s="41" t="str">
        <f>+IF(GETPIVOTDATA("Value",'Pivot_Taylor''s_Rule'!$A$3,"Date",$A23,"Series Name",D$3,"Unit Name",D$4,"Frequency Name",$B$2)=0,"",GETPIVOTDATA("Value",'Pivot_Taylor''s_Rule'!$A$3,"Date",$A23,"Series Name",D$3,"Unit Name",D$4,"Frequency Name",$B$2))</f>
        <v/>
      </c>
      <c r="E23" s="41">
        <f>GETPIVOTDATA("Value",'Pivot_Taylor''s_Rule'!$A$3,"Date",$A23,"Series Name",E$3,"Unit Name",E$4,"Frequency Name",$B$2)</f>
        <v>0.62409800000000004</v>
      </c>
      <c r="F23" s="41">
        <f>GETPIVOTDATA("Value",'Pivot_Taylor''s_Rule'!$A$3,"Date",$A23,"Series Name",F$3,"Unit Name",F$4,"Frequency Name",$B$2)</f>
        <v>-1.1141805878327693</v>
      </c>
    </row>
    <row r="24" spans="1:6" x14ac:dyDescent="0.2">
      <c r="A24" s="11">
        <v>19998</v>
      </c>
      <c r="B24" s="41" t="str">
        <f>+IF(GETPIVOTDATA("Value",'Pivot_Taylor''s_Rule'!$A$3,"Date",$A24,"Series Name",B$3,"Unit Name",B$4,"Frequency Name",$B$2)=0,"",GETPIVOTDATA("Value",'Pivot_Taylor''s_Rule'!$A$3,"Date",$A24,"Series Name",B$3,"Unit Name",B$4,"Frequency Name",$B$2))</f>
        <v/>
      </c>
      <c r="C24" s="41">
        <f>GETPIVOTDATA("Value",'Pivot_Taylor''s_Rule'!$A$3,"Date",$A24,"Series Name",C$3,"Unit Name",C$4,"Frequency Name",$B$2)</f>
        <v>-0.4</v>
      </c>
      <c r="D24" s="41" t="str">
        <f>+IF(GETPIVOTDATA("Value",'Pivot_Taylor''s_Rule'!$A$3,"Date",$A24,"Series Name",D$3,"Unit Name",D$4,"Frequency Name",$B$2)=0,"",GETPIVOTDATA("Value",'Pivot_Taylor''s_Rule'!$A$3,"Date",$A24,"Series Name",D$3,"Unit Name",D$4,"Frequency Name",$B$2))</f>
        <v/>
      </c>
      <c r="E24" s="41">
        <f>GETPIVOTDATA("Value",'Pivot_Taylor''s_Rule'!$A$3,"Date",$A24,"Series Name",E$3,"Unit Name",E$4,"Frequency Name",$B$2)</f>
        <v>-7.8624000000000471E-2</v>
      </c>
      <c r="F24" s="41">
        <f>GETPIVOTDATA("Value",'Pivot_Taylor''s_Rule'!$A$3,"Date",$A24,"Series Name",F$3,"Unit Name",F$4,"Frequency Name",$B$2)</f>
        <v>0.17313656396860111</v>
      </c>
    </row>
    <row r="25" spans="1:6" x14ac:dyDescent="0.2">
      <c r="A25" s="11">
        <v>20090</v>
      </c>
      <c r="B25" s="41">
        <f>+IF(GETPIVOTDATA("Value",'Pivot_Taylor''s_Rule'!$A$3,"Date",$A25,"Series Name",B$3,"Unit Name",B$4,"Frequency Name",$B$2)=0,"",GETPIVOTDATA("Value",'Pivot_Taylor''s_Rule'!$A$3,"Date",$A25,"Series Name",B$3,"Unit Name",B$4,"Frequency Name",$B$2))</f>
        <v>1.34</v>
      </c>
      <c r="C25" s="41">
        <f>GETPIVOTDATA("Value",'Pivot_Taylor''s_Rule'!$A$3,"Date",$A25,"Series Name",C$3,"Unit Name",C$4,"Frequency Name",$B$2)</f>
        <v>1.3</v>
      </c>
      <c r="D25" s="41" t="str">
        <f>+IF(GETPIVOTDATA("Value",'Pivot_Taylor''s_Rule'!$A$3,"Date",$A25,"Series Name",D$3,"Unit Name",D$4,"Frequency Name",$B$2)=0,"",GETPIVOTDATA("Value",'Pivot_Taylor''s_Rule'!$A$3,"Date",$A25,"Series Name",D$3,"Unit Name",D$4,"Frequency Name",$B$2))</f>
        <v/>
      </c>
      <c r="E25" s="41">
        <f>GETPIVOTDATA("Value",'Pivot_Taylor''s_Rule'!$A$3,"Date",$A25,"Series Name",E$3,"Unit Name",E$4,"Frequency Name",$B$2)</f>
        <v>-0.68121999999999971</v>
      </c>
      <c r="F25" s="41">
        <f>GETPIVOTDATA("Value",'Pivot_Taylor''s_Rule'!$A$3,"Date",$A25,"Series Name",F$3,"Unit Name",F$4,"Frequency Name",$B$2)</f>
        <v>2.3914842511822965</v>
      </c>
    </row>
    <row r="26" spans="1:6" x14ac:dyDescent="0.2">
      <c r="A26" s="11">
        <v>20180</v>
      </c>
      <c r="B26" s="41">
        <f>+IF(GETPIVOTDATA("Value",'Pivot_Taylor''s_Rule'!$A$3,"Date",$A26,"Series Name",B$3,"Unit Name",B$4,"Frequency Name",$B$2)=0,"",GETPIVOTDATA("Value",'Pivot_Taylor''s_Rule'!$A$3,"Date",$A26,"Series Name",B$3,"Unit Name",B$4,"Frequency Name",$B$2))</f>
        <v>1.5</v>
      </c>
      <c r="C26" s="41">
        <f>GETPIVOTDATA("Value",'Pivot_Taylor''s_Rule'!$A$3,"Date",$A26,"Series Name",C$3,"Unit Name",C$4,"Frequency Name",$B$2)</f>
        <v>0.4</v>
      </c>
      <c r="D26" s="41" t="str">
        <f>+IF(GETPIVOTDATA("Value",'Pivot_Taylor''s_Rule'!$A$3,"Date",$A26,"Series Name",D$3,"Unit Name",D$4,"Frequency Name",$B$2)=0,"",GETPIVOTDATA("Value",'Pivot_Taylor''s_Rule'!$A$3,"Date",$A26,"Series Name",D$3,"Unit Name",D$4,"Frequency Name",$B$2))</f>
        <v/>
      </c>
      <c r="E26" s="41">
        <f>GETPIVOTDATA("Value",'Pivot_Taylor''s_Rule'!$A$3,"Date",$A26,"Series Name",E$3,"Unit Name",E$4,"Frequency Name",$B$2)</f>
        <v>-0.98372499999999974</v>
      </c>
      <c r="F26" s="41">
        <f>GETPIVOTDATA("Value",'Pivot_Taylor''s_Rule'!$A$3,"Date",$A26,"Series Name",F$3,"Unit Name",F$4,"Frequency Name",$B$2)</f>
        <v>3.3655190712653438</v>
      </c>
    </row>
    <row r="27" spans="1:6" x14ac:dyDescent="0.2">
      <c r="A27" s="11">
        <v>20271</v>
      </c>
      <c r="B27" s="41">
        <f>+IF(GETPIVOTDATA("Value",'Pivot_Taylor''s_Rule'!$A$3,"Date",$A27,"Series Name",B$3,"Unit Name",B$4,"Frequency Name",$B$2)=0,"",GETPIVOTDATA("Value",'Pivot_Taylor''s_Rule'!$A$3,"Date",$A27,"Series Name",B$3,"Unit Name",B$4,"Frequency Name",$B$2))</f>
        <v>1.94</v>
      </c>
      <c r="C27" s="41">
        <f>GETPIVOTDATA("Value",'Pivot_Taylor''s_Rule'!$A$3,"Date",$A27,"Series Name",C$3,"Unit Name",C$4,"Frequency Name",$B$2)</f>
        <v>1.6</v>
      </c>
      <c r="D27" s="41" t="str">
        <f>+IF(GETPIVOTDATA("Value",'Pivot_Taylor''s_Rule'!$A$3,"Date",$A27,"Series Name",D$3,"Unit Name",D$4,"Frequency Name",$B$2)=0,"",GETPIVOTDATA("Value",'Pivot_Taylor''s_Rule'!$A$3,"Date",$A27,"Series Name",D$3,"Unit Name",D$4,"Frequency Name",$B$2))</f>
        <v/>
      </c>
      <c r="E27" s="41">
        <f>GETPIVOTDATA("Value",'Pivot_Taylor''s_Rule'!$A$3,"Date",$A27,"Series Name",E$3,"Unit Name",E$4,"Frequency Name",$B$2)</f>
        <v>-1.2861710000000004</v>
      </c>
      <c r="F27" s="41">
        <f>GETPIVOTDATA("Value",'Pivot_Taylor''s_Rule'!$A$3,"Date",$A27,"Series Name",F$3,"Unit Name",F$4,"Frequency Name",$B$2)</f>
        <v>4.085356873726842</v>
      </c>
    </row>
    <row r="28" spans="1:6" x14ac:dyDescent="0.2">
      <c r="A28" s="11">
        <v>20363</v>
      </c>
      <c r="B28" s="41">
        <f>+IF(GETPIVOTDATA("Value",'Pivot_Taylor''s_Rule'!$A$3,"Date",$A28,"Series Name",B$3,"Unit Name",B$4,"Frequency Name",$B$2)=0,"",GETPIVOTDATA("Value",'Pivot_Taylor''s_Rule'!$A$3,"Date",$A28,"Series Name",B$3,"Unit Name",B$4,"Frequency Name",$B$2))</f>
        <v>2.36</v>
      </c>
      <c r="C28" s="41">
        <f>GETPIVOTDATA("Value",'Pivot_Taylor''s_Rule'!$A$3,"Date",$A28,"Series Name",C$3,"Unit Name",C$4,"Frequency Name",$B$2)</f>
        <v>1.1000000000000001</v>
      </c>
      <c r="D28" s="41" t="str">
        <f>+IF(GETPIVOTDATA("Value",'Pivot_Taylor''s_Rule'!$A$3,"Date",$A28,"Series Name",D$3,"Unit Name",D$4,"Frequency Name",$B$2)=0,"",GETPIVOTDATA("Value",'Pivot_Taylor''s_Rule'!$A$3,"Date",$A28,"Series Name",D$3,"Unit Name",D$4,"Frequency Name",$B$2))</f>
        <v/>
      </c>
      <c r="E28" s="41">
        <f>GETPIVOTDATA("Value",'Pivot_Taylor''s_Rule'!$A$3,"Date",$A28,"Series Name",E$3,"Unit Name",E$4,"Frequency Name",$B$2)</f>
        <v>-1.1885859999999999</v>
      </c>
      <c r="F28" s="41">
        <f>GETPIVOTDATA("Value",'Pivot_Taylor''s_Rule'!$A$3,"Date",$A28,"Series Name",F$3,"Unit Name",F$4,"Frequency Name",$B$2)</f>
        <v>4.0163700533773827</v>
      </c>
    </row>
    <row r="29" spans="1:6" x14ac:dyDescent="0.2">
      <c r="A29" s="11">
        <v>20455</v>
      </c>
      <c r="B29" s="41">
        <f>+IF(GETPIVOTDATA("Value",'Pivot_Taylor''s_Rule'!$A$3,"Date",$A29,"Series Name",B$3,"Unit Name",B$4,"Frequency Name",$B$2)=0,"",GETPIVOTDATA("Value",'Pivot_Taylor''s_Rule'!$A$3,"Date",$A29,"Series Name",B$3,"Unit Name",B$4,"Frequency Name",$B$2))</f>
        <v>2.48</v>
      </c>
      <c r="C29" s="41">
        <f>GETPIVOTDATA("Value",'Pivot_Taylor''s_Rule'!$A$3,"Date",$A29,"Series Name",C$3,"Unit Name",C$4,"Frequency Name",$B$2)</f>
        <v>1.7</v>
      </c>
      <c r="D29" s="41" t="str">
        <f>+IF(GETPIVOTDATA("Value",'Pivot_Taylor''s_Rule'!$A$3,"Date",$A29,"Series Name",D$3,"Unit Name",D$4,"Frequency Name",$B$2)=0,"",GETPIVOTDATA("Value",'Pivot_Taylor''s_Rule'!$A$3,"Date",$A29,"Series Name",D$3,"Unit Name",D$4,"Frequency Name",$B$2))</f>
        <v/>
      </c>
      <c r="E29" s="41">
        <f>GETPIVOTDATA("Value",'Pivot_Taylor''s_Rule'!$A$3,"Date",$A29,"Series Name",E$3,"Unit Name",E$4,"Frequency Name",$B$2)</f>
        <v>-1.3909964561462402</v>
      </c>
      <c r="F29" s="41">
        <f>GETPIVOTDATA("Value",'Pivot_Taylor''s_Rule'!$A$3,"Date",$A29,"Series Name",F$3,"Unit Name",F$4,"Frequency Name",$B$2)</f>
        <v>2.9240721047474327</v>
      </c>
    </row>
    <row r="30" spans="1:6" x14ac:dyDescent="0.2">
      <c r="A30" s="11">
        <v>20546</v>
      </c>
      <c r="B30" s="41">
        <f>+IF(GETPIVOTDATA("Value",'Pivot_Taylor''s_Rule'!$A$3,"Date",$A30,"Series Name",B$3,"Unit Name",B$4,"Frequency Name",$B$2)=0,"",GETPIVOTDATA("Value",'Pivot_Taylor''s_Rule'!$A$3,"Date",$A30,"Series Name",B$3,"Unit Name",B$4,"Frequency Name",$B$2))</f>
        <v>2.69</v>
      </c>
      <c r="C30" s="41">
        <f>GETPIVOTDATA("Value",'Pivot_Taylor''s_Rule'!$A$3,"Date",$A30,"Series Name",C$3,"Unit Name",C$4,"Frequency Name",$B$2)</f>
        <v>2.7</v>
      </c>
      <c r="D30" s="41" t="str">
        <f>+IF(GETPIVOTDATA("Value",'Pivot_Taylor''s_Rule'!$A$3,"Date",$A30,"Series Name",D$3,"Unit Name",D$4,"Frequency Name",$B$2)=0,"",GETPIVOTDATA("Value",'Pivot_Taylor''s_Rule'!$A$3,"Date",$A30,"Series Name",D$3,"Unit Name",D$4,"Frequency Name",$B$2))</f>
        <v/>
      </c>
      <c r="E30" s="41">
        <f>GETPIVOTDATA("Value",'Pivot_Taylor''s_Rule'!$A$3,"Date",$A30,"Series Name",E$3,"Unit Name",E$4,"Frequency Name",$B$2)</f>
        <v>-1.1934300000000002</v>
      </c>
      <c r="F30" s="41">
        <f>GETPIVOTDATA("Value",'Pivot_Taylor''s_Rule'!$A$3,"Date",$A30,"Series Name",F$3,"Unit Name",F$4,"Frequency Name",$B$2)</f>
        <v>3.0989644287941376</v>
      </c>
    </row>
    <row r="31" spans="1:6" x14ac:dyDescent="0.2">
      <c r="A31" s="11">
        <v>20637</v>
      </c>
      <c r="B31" s="41">
        <f>+IF(GETPIVOTDATA("Value",'Pivot_Taylor''s_Rule'!$A$3,"Date",$A31,"Series Name",B$3,"Unit Name",B$4,"Frequency Name",$B$2)=0,"",GETPIVOTDATA("Value",'Pivot_Taylor''s_Rule'!$A$3,"Date",$A31,"Series Name",B$3,"Unit Name",B$4,"Frequency Name",$B$2))</f>
        <v>2.81</v>
      </c>
      <c r="C31" s="41">
        <f>GETPIVOTDATA("Value",'Pivot_Taylor''s_Rule'!$A$3,"Date",$A31,"Series Name",C$3,"Unit Name",C$4,"Frequency Name",$B$2)</f>
        <v>4</v>
      </c>
      <c r="D31" s="41" t="str">
        <f>+IF(GETPIVOTDATA("Value",'Pivot_Taylor''s_Rule'!$A$3,"Date",$A31,"Series Name",D$3,"Unit Name",D$4,"Frequency Name",$B$2)=0,"",GETPIVOTDATA("Value",'Pivot_Taylor''s_Rule'!$A$3,"Date",$A31,"Series Name",D$3,"Unit Name",D$4,"Frequency Name",$B$2))</f>
        <v/>
      </c>
      <c r="E31" s="41">
        <f>GETPIVOTDATA("Value",'Pivot_Taylor''s_Rule'!$A$3,"Date",$A31,"Series Name",E$3,"Unit Name",E$4,"Frequency Name",$B$2)</f>
        <v>-1.2959170000000002</v>
      </c>
      <c r="F31" s="41">
        <f>GETPIVOTDATA("Value",'Pivot_Taylor''s_Rule'!$A$3,"Date",$A31,"Series Name",F$3,"Unit Name",F$4,"Frequency Name",$B$2)</f>
        <v>2.3079595456571456</v>
      </c>
    </row>
    <row r="32" spans="1:6" x14ac:dyDescent="0.2">
      <c r="A32" s="11">
        <v>20729</v>
      </c>
      <c r="B32" s="41">
        <f>+IF(GETPIVOTDATA("Value",'Pivot_Taylor''s_Rule'!$A$3,"Date",$A32,"Series Name",B$3,"Unit Name",B$4,"Frequency Name",$B$2)=0,"",GETPIVOTDATA("Value",'Pivot_Taylor''s_Rule'!$A$3,"Date",$A32,"Series Name",B$3,"Unit Name",B$4,"Frequency Name",$B$2))</f>
        <v>2.93</v>
      </c>
      <c r="C32" s="41">
        <f>GETPIVOTDATA("Value",'Pivot_Taylor''s_Rule'!$A$3,"Date",$A32,"Series Name",C$3,"Unit Name",C$4,"Frequency Name",$B$2)</f>
        <v>2.4</v>
      </c>
      <c r="D32" s="41" t="str">
        <f>+IF(GETPIVOTDATA("Value",'Pivot_Taylor''s_Rule'!$A$3,"Date",$A32,"Series Name",D$3,"Unit Name",D$4,"Frequency Name",$B$2)=0,"",GETPIVOTDATA("Value",'Pivot_Taylor''s_Rule'!$A$3,"Date",$A32,"Series Name",D$3,"Unit Name",D$4,"Frequency Name",$B$2))</f>
        <v/>
      </c>
      <c r="E32" s="41">
        <f>GETPIVOTDATA("Value",'Pivot_Taylor''s_Rule'!$A$3,"Date",$A32,"Series Name",E$3,"Unit Name",E$4,"Frequency Name",$B$2)</f>
        <v>-1.2984930000000006</v>
      </c>
      <c r="F32" s="41">
        <f>GETPIVOTDATA("Value",'Pivot_Taylor''s_Rule'!$A$3,"Date",$A32,"Series Name",F$3,"Unit Name",F$4,"Frequency Name",$B$2)</f>
        <v>3.253403749752759</v>
      </c>
    </row>
    <row r="33" spans="1:6" x14ac:dyDescent="0.2">
      <c r="A33" s="11">
        <v>20821</v>
      </c>
      <c r="B33" s="41">
        <f>+IF(GETPIVOTDATA("Value",'Pivot_Taylor''s_Rule'!$A$3,"Date",$A33,"Series Name",B$3,"Unit Name",B$4,"Frequency Name",$B$2)=0,"",GETPIVOTDATA("Value",'Pivot_Taylor''s_Rule'!$A$3,"Date",$A33,"Series Name",B$3,"Unit Name",B$4,"Frequency Name",$B$2))</f>
        <v>2.93</v>
      </c>
      <c r="C33" s="41">
        <f>GETPIVOTDATA("Value",'Pivot_Taylor''s_Rule'!$A$3,"Date",$A33,"Series Name",C$3,"Unit Name",C$4,"Frequency Name",$B$2)</f>
        <v>3.7</v>
      </c>
      <c r="D33" s="41" t="str">
        <f>+IF(GETPIVOTDATA("Value",'Pivot_Taylor''s_Rule'!$A$3,"Date",$A33,"Series Name",D$3,"Unit Name",D$4,"Frequency Name",$B$2)=0,"",GETPIVOTDATA("Value",'Pivot_Taylor''s_Rule'!$A$3,"Date",$A33,"Series Name",D$3,"Unit Name",D$4,"Frequency Name",$B$2))</f>
        <v/>
      </c>
      <c r="E33" s="41">
        <f>GETPIVOTDATA("Value",'Pivot_Taylor''s_Rule'!$A$3,"Date",$A33,"Series Name",E$3,"Unit Name",E$4,"Frequency Name",$B$2)</f>
        <v>-1.50119838714599</v>
      </c>
      <c r="F33" s="41">
        <f>GETPIVOTDATA("Value",'Pivot_Taylor''s_Rule'!$A$3,"Date",$A33,"Series Name",F$3,"Unit Name",F$4,"Frequency Name",$B$2)</f>
        <v>3.1250386351956427</v>
      </c>
    </row>
    <row r="34" spans="1:6" x14ac:dyDescent="0.2">
      <c r="A34" s="11">
        <v>20911</v>
      </c>
      <c r="B34" s="41">
        <f>+IF(GETPIVOTDATA("Value",'Pivot_Taylor''s_Rule'!$A$3,"Date",$A34,"Series Name",B$3,"Unit Name",B$4,"Frequency Name",$B$2)=0,"",GETPIVOTDATA("Value",'Pivot_Taylor''s_Rule'!$A$3,"Date",$A34,"Series Name",B$3,"Unit Name",B$4,"Frequency Name",$B$2))</f>
        <v>3</v>
      </c>
      <c r="C34" s="41">
        <f>GETPIVOTDATA("Value",'Pivot_Taylor''s_Rule'!$A$3,"Date",$A34,"Series Name",C$3,"Unit Name",C$4,"Frequency Name",$B$2)</f>
        <v>2.5</v>
      </c>
      <c r="D34" s="41" t="str">
        <f>+IF(GETPIVOTDATA("Value",'Pivot_Taylor''s_Rule'!$A$3,"Date",$A34,"Series Name",D$3,"Unit Name",D$4,"Frequency Name",$B$2)=0,"",GETPIVOTDATA("Value",'Pivot_Taylor''s_Rule'!$A$3,"Date",$A34,"Series Name",D$3,"Unit Name",D$4,"Frequency Name",$B$2))</f>
        <v/>
      </c>
      <c r="E34" s="41">
        <f>GETPIVOTDATA("Value",'Pivot_Taylor''s_Rule'!$A$3,"Date",$A34,"Series Name",E$3,"Unit Name",E$4,"Frequency Name",$B$2)</f>
        <v>-1.3040803909301699</v>
      </c>
      <c r="F34" s="41">
        <f>GETPIVOTDATA("Value",'Pivot_Taylor''s_Rule'!$A$3,"Date",$A34,"Series Name",F$3,"Unit Name",F$4,"Frequency Name",$B$2)</f>
        <v>2.0683675477996211</v>
      </c>
    </row>
    <row r="35" spans="1:6" x14ac:dyDescent="0.2">
      <c r="A35" s="11">
        <v>21002</v>
      </c>
      <c r="B35" s="41">
        <f>+IF(GETPIVOTDATA("Value",'Pivot_Taylor''s_Rule'!$A$3,"Date",$A35,"Series Name",B$3,"Unit Name",B$4,"Frequency Name",$B$2)=0,"",GETPIVOTDATA("Value",'Pivot_Taylor''s_Rule'!$A$3,"Date",$A35,"Series Name",B$3,"Unit Name",B$4,"Frequency Name",$B$2))</f>
        <v>3.23</v>
      </c>
      <c r="C35" s="41">
        <f>GETPIVOTDATA("Value",'Pivot_Taylor''s_Rule'!$A$3,"Date",$A35,"Series Name",C$3,"Unit Name",C$4,"Frequency Name",$B$2)</f>
        <v>3.3</v>
      </c>
      <c r="D35" s="41" t="str">
        <f>+IF(GETPIVOTDATA("Value",'Pivot_Taylor''s_Rule'!$A$3,"Date",$A35,"Series Name",D$3,"Unit Name",D$4,"Frequency Name",$B$2)=0,"",GETPIVOTDATA("Value",'Pivot_Taylor''s_Rule'!$A$3,"Date",$A35,"Series Name",D$3,"Unit Name",D$4,"Frequency Name",$B$2))</f>
        <v/>
      </c>
      <c r="E35" s="41">
        <f>GETPIVOTDATA("Value",'Pivot_Taylor''s_Rule'!$A$3,"Date",$A35,"Series Name",E$3,"Unit Name",E$4,"Frequency Name",$B$2)</f>
        <v>-1.20718460083007</v>
      </c>
      <c r="F35" s="41">
        <f>GETPIVOTDATA("Value",'Pivot_Taylor''s_Rule'!$A$3,"Date",$A35,"Series Name",F$3,"Unit Name",F$4,"Frequency Name",$B$2)</f>
        <v>2.2027627258488947</v>
      </c>
    </row>
    <row r="36" spans="1:6" x14ac:dyDescent="0.2">
      <c r="A36" s="11">
        <v>21094</v>
      </c>
      <c r="B36" s="41">
        <f>+IF(GETPIVOTDATA("Value",'Pivot_Taylor''s_Rule'!$A$3,"Date",$A36,"Series Name",B$3,"Unit Name",B$4,"Frequency Name",$B$2)=0,"",GETPIVOTDATA("Value",'Pivot_Taylor''s_Rule'!$A$3,"Date",$A36,"Series Name",B$3,"Unit Name",B$4,"Frequency Name",$B$2))</f>
        <v>3.25</v>
      </c>
      <c r="C36" s="41">
        <f>GETPIVOTDATA("Value",'Pivot_Taylor''s_Rule'!$A$3,"Date",$A36,"Series Name",C$3,"Unit Name",C$4,"Frequency Name",$B$2)</f>
        <v>2.1</v>
      </c>
      <c r="D36" s="41" t="str">
        <f>+IF(GETPIVOTDATA("Value",'Pivot_Taylor''s_Rule'!$A$3,"Date",$A36,"Series Name",D$3,"Unit Name",D$4,"Frequency Name",$B$2)=0,"",GETPIVOTDATA("Value",'Pivot_Taylor''s_Rule'!$A$3,"Date",$A36,"Series Name",D$3,"Unit Name",D$4,"Frequency Name",$B$2))</f>
        <v/>
      </c>
      <c r="E36" s="41">
        <f>GETPIVOTDATA("Value",'Pivot_Taylor''s_Rule'!$A$3,"Date",$A36,"Series Name",E$3,"Unit Name",E$4,"Frequency Name",$B$2)</f>
        <v>-0.51055799999999962</v>
      </c>
      <c r="F36" s="41">
        <f>GETPIVOTDATA("Value",'Pivot_Taylor''s_Rule'!$A$3,"Date",$A36,"Series Name",F$3,"Unit Name",F$4,"Frequency Name",$B$2)</f>
        <v>0.26570433120955972</v>
      </c>
    </row>
    <row r="37" spans="1:6" x14ac:dyDescent="0.2">
      <c r="A37" s="11">
        <v>21186</v>
      </c>
      <c r="B37" s="41">
        <f>+IF(GETPIVOTDATA("Value",'Pivot_Taylor''s_Rule'!$A$3,"Date",$A37,"Series Name",B$3,"Unit Name",B$4,"Frequency Name",$B$2)=0,"",GETPIVOTDATA("Value",'Pivot_Taylor''s_Rule'!$A$3,"Date",$A37,"Series Name",B$3,"Unit Name",B$4,"Frequency Name",$B$2))</f>
        <v>1.86</v>
      </c>
      <c r="C37" s="41">
        <f>GETPIVOTDATA("Value",'Pivot_Taylor''s_Rule'!$A$3,"Date",$A37,"Series Name",C$3,"Unit Name",C$4,"Frequency Name",$B$2)</f>
        <v>5</v>
      </c>
      <c r="D37" s="41" t="str">
        <f>+IF(GETPIVOTDATA("Value",'Pivot_Taylor''s_Rule'!$A$3,"Date",$A37,"Series Name",D$3,"Unit Name",D$4,"Frequency Name",$B$2)=0,"",GETPIVOTDATA("Value",'Pivot_Taylor''s_Rule'!$A$3,"Date",$A37,"Series Name",D$3,"Unit Name",D$4,"Frequency Name",$B$2))</f>
        <v/>
      </c>
      <c r="E37" s="41">
        <f>GETPIVOTDATA("Value",'Pivot_Taylor''s_Rule'!$A$3,"Date",$A37,"Series Name",E$3,"Unit Name",E$4,"Frequency Name",$B$2)</f>
        <v>0.88575963973999006</v>
      </c>
      <c r="F37" s="41">
        <f>GETPIVOTDATA("Value",'Pivot_Taylor''s_Rule'!$A$3,"Date",$A37,"Series Name",F$3,"Unit Name",F$4,"Frequency Name",$B$2)</f>
        <v>-3.1819070337543609</v>
      </c>
    </row>
    <row r="38" spans="1:6" x14ac:dyDescent="0.2">
      <c r="A38" s="11">
        <v>21276</v>
      </c>
      <c r="B38" s="41">
        <f>+IF(GETPIVOTDATA("Value",'Pivot_Taylor''s_Rule'!$A$3,"Date",$A38,"Series Name",B$3,"Unit Name",B$4,"Frequency Name",$B$2)=0,"",GETPIVOTDATA("Value",'Pivot_Taylor''s_Rule'!$A$3,"Date",$A38,"Series Name",B$3,"Unit Name",B$4,"Frequency Name",$B$2))</f>
        <v>0.94</v>
      </c>
      <c r="C38" s="41">
        <f>GETPIVOTDATA("Value",'Pivot_Taylor''s_Rule'!$A$3,"Date",$A38,"Series Name",C$3,"Unit Name",C$4,"Frequency Name",$B$2)</f>
        <v>0.7</v>
      </c>
      <c r="D38" s="41" t="str">
        <f>+IF(GETPIVOTDATA("Value",'Pivot_Taylor''s_Rule'!$A$3,"Date",$A38,"Series Name",D$3,"Unit Name",D$4,"Frequency Name",$B$2)=0,"",GETPIVOTDATA("Value",'Pivot_Taylor''s_Rule'!$A$3,"Date",$A38,"Series Name",D$3,"Unit Name",D$4,"Frequency Name",$B$2))</f>
        <v/>
      </c>
      <c r="E38" s="41">
        <f>GETPIVOTDATA("Value",'Pivot_Taylor''s_Rule'!$A$3,"Date",$A38,"Series Name",E$3,"Unit Name",E$4,"Frequency Name",$B$2)</f>
        <v>1.9817340000000003</v>
      </c>
      <c r="F38" s="41">
        <f>GETPIVOTDATA("Value",'Pivot_Taylor''s_Rule'!$A$3,"Date",$A38,"Series Name",F$3,"Unit Name",F$4,"Frequency Name",$B$2)</f>
        <v>-3.4088980821858073</v>
      </c>
    </row>
    <row r="39" spans="1:6" x14ac:dyDescent="0.2">
      <c r="A39" s="11">
        <v>21367</v>
      </c>
      <c r="B39" s="41">
        <f>+IF(GETPIVOTDATA("Value",'Pivot_Taylor''s_Rule'!$A$3,"Date",$A39,"Series Name",B$3,"Unit Name",B$4,"Frequency Name",$B$2)=0,"",GETPIVOTDATA("Value",'Pivot_Taylor''s_Rule'!$A$3,"Date",$A39,"Series Name",B$3,"Unit Name",B$4,"Frequency Name",$B$2))</f>
        <v>1.32</v>
      </c>
      <c r="C39" s="41">
        <f>GETPIVOTDATA("Value",'Pivot_Taylor''s_Rule'!$A$3,"Date",$A39,"Series Name",C$3,"Unit Name",C$4,"Frequency Name",$B$2)</f>
        <v>0.3</v>
      </c>
      <c r="D39" s="41" t="str">
        <f>+IF(GETPIVOTDATA("Value",'Pivot_Taylor''s_Rule'!$A$3,"Date",$A39,"Series Name",D$3,"Unit Name",D$4,"Frequency Name",$B$2)=0,"",GETPIVOTDATA("Value",'Pivot_Taylor''s_Rule'!$A$3,"Date",$A39,"Series Name",D$3,"Unit Name",D$4,"Frequency Name",$B$2))</f>
        <v/>
      </c>
      <c r="E39" s="41">
        <f>GETPIVOTDATA("Value",'Pivot_Taylor''s_Rule'!$A$3,"Date",$A39,"Series Name",E$3,"Unit Name",E$4,"Frequency Name",$B$2)</f>
        <v>1.8773415565490801</v>
      </c>
      <c r="F39" s="41">
        <f>GETPIVOTDATA("Value",'Pivot_Taylor''s_Rule'!$A$3,"Date",$A39,"Series Name",F$3,"Unit Name",F$4,"Frequency Name",$B$2)</f>
        <v>-2.0555814367484992</v>
      </c>
    </row>
    <row r="40" spans="1:6" x14ac:dyDescent="0.2">
      <c r="A40" s="11">
        <v>21459</v>
      </c>
      <c r="B40" s="41">
        <f>+IF(GETPIVOTDATA("Value",'Pivot_Taylor''s_Rule'!$A$3,"Date",$A40,"Series Name",B$3,"Unit Name",B$4,"Frequency Name",$B$2)=0,"",GETPIVOTDATA("Value",'Pivot_Taylor''s_Rule'!$A$3,"Date",$A40,"Series Name",B$3,"Unit Name",B$4,"Frequency Name",$B$2))</f>
        <v>2.16</v>
      </c>
      <c r="C40" s="41">
        <f>GETPIVOTDATA("Value",'Pivot_Taylor''s_Rule'!$A$3,"Date",$A40,"Series Name",C$3,"Unit Name",C$4,"Frequency Name",$B$2)</f>
        <v>-0.2</v>
      </c>
      <c r="D40" s="41" t="str">
        <f>+IF(GETPIVOTDATA("Value",'Pivot_Taylor''s_Rule'!$A$3,"Date",$A40,"Series Name",D$3,"Unit Name",D$4,"Frequency Name",$B$2)=0,"",GETPIVOTDATA("Value",'Pivot_Taylor''s_Rule'!$A$3,"Date",$A40,"Series Name",D$3,"Unit Name",D$4,"Frequency Name",$B$2))</f>
        <v/>
      </c>
      <c r="E40" s="41">
        <f>GETPIVOTDATA("Value",'Pivot_Taylor''s_Rule'!$A$3,"Date",$A40,"Series Name",E$3,"Unit Name",E$4,"Frequency Name",$B$2)</f>
        <v>0.9725710000000003</v>
      </c>
      <c r="F40" s="41">
        <f>GETPIVOTDATA("Value",'Pivot_Taylor''s_Rule'!$A$3,"Date",$A40,"Series Name",F$3,"Unit Name",F$4,"Frequency Name",$B$2)</f>
        <v>-0.70048702232208271</v>
      </c>
    </row>
    <row r="41" spans="1:6" x14ac:dyDescent="0.2">
      <c r="A41" s="11">
        <v>21551</v>
      </c>
      <c r="B41" s="41">
        <f>+IF(GETPIVOTDATA("Value",'Pivot_Taylor''s_Rule'!$A$3,"Date",$A41,"Series Name",B$3,"Unit Name",B$4,"Frequency Name",$B$2)=0,"",GETPIVOTDATA("Value",'Pivot_Taylor''s_Rule'!$A$3,"Date",$A41,"Series Name",B$3,"Unit Name",B$4,"Frequency Name",$B$2))</f>
        <v>2.57</v>
      </c>
      <c r="C41" s="41">
        <f>GETPIVOTDATA("Value",'Pivot_Taylor''s_Rule'!$A$3,"Date",$A41,"Series Name",C$3,"Unit Name",C$4,"Frequency Name",$B$2)</f>
        <v>2.8</v>
      </c>
      <c r="D41" s="41" t="str">
        <f>+IF(GETPIVOTDATA("Value",'Pivot_Taylor''s_Rule'!$A$3,"Date",$A41,"Series Name",D$3,"Unit Name",D$4,"Frequency Name",$B$2)=0,"",GETPIVOTDATA("Value",'Pivot_Taylor''s_Rule'!$A$3,"Date",$A41,"Series Name",D$3,"Unit Name",D$4,"Frequency Name",$B$2))</f>
        <v/>
      </c>
      <c r="E41" s="41">
        <f>GETPIVOTDATA("Value",'Pivot_Taylor''s_Rule'!$A$3,"Date",$A41,"Series Name",E$3,"Unit Name",E$4,"Frequency Name",$B$2)</f>
        <v>0.36742334365844975</v>
      </c>
      <c r="F41" s="41">
        <f>GETPIVOTDATA("Value",'Pivot_Taylor''s_Rule'!$A$3,"Date",$A41,"Series Name",F$3,"Unit Name",F$4,"Frequency Name",$B$2)</f>
        <v>0.25060084165047236</v>
      </c>
    </row>
    <row r="42" spans="1:6" x14ac:dyDescent="0.2">
      <c r="A42" s="11">
        <v>21641</v>
      </c>
      <c r="B42" s="41">
        <f>+IF(GETPIVOTDATA("Value",'Pivot_Taylor''s_Rule'!$A$3,"Date",$A42,"Series Name",B$3,"Unit Name",B$4,"Frequency Name",$B$2)=0,"",GETPIVOTDATA("Value",'Pivot_Taylor''s_Rule'!$A$3,"Date",$A42,"Series Name",B$3,"Unit Name",B$4,"Frequency Name",$B$2))</f>
        <v>3.08</v>
      </c>
      <c r="C42" s="41">
        <f>GETPIVOTDATA("Value",'Pivot_Taylor''s_Rule'!$A$3,"Date",$A42,"Series Name",C$3,"Unit Name",C$4,"Frequency Name",$B$2)</f>
        <v>1.6</v>
      </c>
      <c r="D42" s="41" t="str">
        <f>+IF(GETPIVOTDATA("Value",'Pivot_Taylor''s_Rule'!$A$3,"Date",$A42,"Series Name",D$3,"Unit Name",D$4,"Frequency Name",$B$2)=0,"",GETPIVOTDATA("Value",'Pivot_Taylor''s_Rule'!$A$3,"Date",$A42,"Series Name",D$3,"Unit Name",D$4,"Frequency Name",$B$2))</f>
        <v/>
      </c>
      <c r="E42" s="41">
        <f>GETPIVOTDATA("Value",'Pivot_Taylor''s_Rule'!$A$3,"Date",$A42,"Series Name",E$3,"Unit Name",E$4,"Frequency Name",$B$2)</f>
        <v>-0.33808555603027024</v>
      </c>
      <c r="F42" s="41">
        <f>GETPIVOTDATA("Value",'Pivot_Taylor''s_Rule'!$A$3,"Date",$A42,"Series Name",F$3,"Unit Name",F$4,"Frequency Name",$B$2)</f>
        <v>1.5129257427775267</v>
      </c>
    </row>
    <row r="43" spans="1:6" x14ac:dyDescent="0.2">
      <c r="A43" s="11">
        <v>21732</v>
      </c>
      <c r="B43" s="41">
        <f>+IF(GETPIVOTDATA("Value",'Pivot_Taylor''s_Rule'!$A$3,"Date",$A43,"Series Name",B$3,"Unit Name",B$4,"Frequency Name",$B$2)=0,"",GETPIVOTDATA("Value",'Pivot_Taylor''s_Rule'!$A$3,"Date",$A43,"Series Name",B$3,"Unit Name",B$4,"Frequency Name",$B$2))</f>
        <v>3.58</v>
      </c>
      <c r="C43" s="41">
        <f>GETPIVOTDATA("Value",'Pivot_Taylor''s_Rule'!$A$3,"Date",$A43,"Series Name",C$3,"Unit Name",C$4,"Frequency Name",$B$2)</f>
        <v>2.4</v>
      </c>
      <c r="D43" s="41" t="str">
        <f>+IF(GETPIVOTDATA("Value",'Pivot_Taylor''s_Rule'!$A$3,"Date",$A43,"Series Name",D$3,"Unit Name",D$4,"Frequency Name",$B$2)=0,"",GETPIVOTDATA("Value",'Pivot_Taylor''s_Rule'!$A$3,"Date",$A43,"Series Name",D$3,"Unit Name",D$4,"Frequency Name",$B$2))</f>
        <v/>
      </c>
      <c r="E43" s="41">
        <f>GETPIVOTDATA("Value",'Pivot_Taylor''s_Rule'!$A$3,"Date",$A43,"Series Name",E$3,"Unit Name",E$4,"Frequency Name",$B$2)</f>
        <v>-0.14392700000000058</v>
      </c>
      <c r="F43" s="41">
        <f>GETPIVOTDATA("Value",'Pivot_Taylor''s_Rule'!$A$3,"Date",$A43,"Series Name",F$3,"Unit Name",F$4,"Frequency Name",$B$2)</f>
        <v>0.55077878849558726</v>
      </c>
    </row>
    <row r="44" spans="1:6" x14ac:dyDescent="0.2">
      <c r="A44" s="11">
        <v>21824</v>
      </c>
      <c r="B44" s="41">
        <f>+IF(GETPIVOTDATA("Value",'Pivot_Taylor''s_Rule'!$A$3,"Date",$A44,"Series Name",B$3,"Unit Name",B$4,"Frequency Name",$B$2)=0,"",GETPIVOTDATA("Value",'Pivot_Taylor''s_Rule'!$A$3,"Date",$A44,"Series Name",B$3,"Unit Name",B$4,"Frequency Name",$B$2))</f>
        <v>3.99</v>
      </c>
      <c r="C44" s="41">
        <f>GETPIVOTDATA("Value",'Pivot_Taylor''s_Rule'!$A$3,"Date",$A44,"Series Name",C$3,"Unit Name",C$4,"Frequency Name",$B$2)</f>
        <v>2.2000000000000002</v>
      </c>
      <c r="D44" s="41" t="str">
        <f>+IF(GETPIVOTDATA("Value",'Pivot_Taylor''s_Rule'!$A$3,"Date",$A44,"Series Name",D$3,"Unit Name",D$4,"Frequency Name",$B$2)=0,"",GETPIVOTDATA("Value",'Pivot_Taylor''s_Rule'!$A$3,"Date",$A44,"Series Name",D$3,"Unit Name",D$4,"Frequency Name",$B$2))</f>
        <v/>
      </c>
      <c r="E44" s="41">
        <f>GETPIVOTDATA("Value",'Pivot_Taylor''s_Rule'!$A$3,"Date",$A44,"Series Name",E$3,"Unit Name",E$4,"Frequency Name",$B$2)</f>
        <v>0.1499359999999994</v>
      </c>
      <c r="F44" s="41">
        <f>GETPIVOTDATA("Value",'Pivot_Taylor''s_Rule'!$A$3,"Date",$A44,"Series Name",F$3,"Unit Name",F$4,"Frequency Name",$B$2)</f>
        <v>-0.19119920344792263</v>
      </c>
    </row>
    <row r="45" spans="1:6" x14ac:dyDescent="0.2">
      <c r="A45" s="11">
        <v>21916</v>
      </c>
      <c r="B45" s="41">
        <f>+IF(GETPIVOTDATA("Value",'Pivot_Taylor''s_Rule'!$A$3,"Date",$A45,"Series Name",B$3,"Unit Name",B$4,"Frequency Name",$B$2)=0,"",GETPIVOTDATA("Value",'Pivot_Taylor''s_Rule'!$A$3,"Date",$A45,"Series Name",B$3,"Unit Name",B$4,"Frequency Name",$B$2))</f>
        <v>3.93</v>
      </c>
      <c r="C45" s="41">
        <f>GETPIVOTDATA("Value",'Pivot_Taylor''s_Rule'!$A$3,"Date",$A45,"Series Name",C$3,"Unit Name",C$4,"Frequency Name",$B$2)</f>
        <v>0.5</v>
      </c>
      <c r="D45" s="41">
        <f>GETPIVOTDATA("Value",'Pivot_Taylor''s_Rule'!$A$3,"Date",$A45,"Series Name",D$3,"Unit Name",D$4,"Frequency Name",$B$2)</f>
        <v>1.2</v>
      </c>
      <c r="E45" s="41">
        <f>GETPIVOTDATA("Value",'Pivot_Taylor''s_Rule'!$A$3,"Date",$A45,"Series Name",E$3,"Unit Name",E$4,"Frequency Name",$B$2)</f>
        <v>-0.35645236968993999</v>
      </c>
      <c r="F45" s="41">
        <f>GETPIVOTDATA("Value",'Pivot_Taylor''s_Rule'!$A$3,"Date",$A45,"Series Name",F$3,"Unit Name",F$4,"Frequency Name",$B$2)</f>
        <v>0.99489736048639088</v>
      </c>
    </row>
    <row r="46" spans="1:6" x14ac:dyDescent="0.2">
      <c r="A46" s="11">
        <v>22007</v>
      </c>
      <c r="B46" s="41">
        <f>+IF(GETPIVOTDATA("Value",'Pivot_Taylor''s_Rule'!$A$3,"Date",$A46,"Series Name",B$3,"Unit Name",B$4,"Frequency Name",$B$2)=0,"",GETPIVOTDATA("Value",'Pivot_Taylor''s_Rule'!$A$3,"Date",$A46,"Series Name",B$3,"Unit Name",B$4,"Frequency Name",$B$2))</f>
        <v>3.7</v>
      </c>
      <c r="C46" s="41">
        <f>GETPIVOTDATA("Value",'Pivot_Taylor''s_Rule'!$A$3,"Date",$A46,"Series Name",C$3,"Unit Name",C$4,"Frequency Name",$B$2)</f>
        <v>2.1</v>
      </c>
      <c r="D46" s="41">
        <f>GETPIVOTDATA("Value",'Pivot_Taylor''s_Rule'!$A$3,"Date",$A46,"Series Name",D$3,"Unit Name",D$4,"Frequency Name",$B$2)</f>
        <v>1.5</v>
      </c>
      <c r="E46" s="41">
        <f>GETPIVOTDATA("Value",'Pivot_Taylor''s_Rule'!$A$3,"Date",$A46,"Series Name",E$3,"Unit Name",E$4,"Frequency Name",$B$2)</f>
        <v>-0.26305099999999992</v>
      </c>
      <c r="F46" s="41">
        <f>GETPIVOTDATA("Value",'Pivot_Taylor''s_Rule'!$A$3,"Date",$A46,"Series Name",F$3,"Unit Name",F$4,"Frequency Name",$B$2)</f>
        <v>-0.56463002660021022</v>
      </c>
    </row>
    <row r="47" spans="1:6" x14ac:dyDescent="0.2">
      <c r="A47" s="11">
        <v>22098</v>
      </c>
      <c r="B47" s="41">
        <f>+IF(GETPIVOTDATA("Value",'Pivot_Taylor''s_Rule'!$A$3,"Date",$A47,"Series Name",B$3,"Unit Name",B$4,"Frequency Name",$B$2)=0,"",GETPIVOTDATA("Value",'Pivot_Taylor''s_Rule'!$A$3,"Date",$A47,"Series Name",B$3,"Unit Name",B$4,"Frequency Name",$B$2))</f>
        <v>2.94</v>
      </c>
      <c r="C47" s="41">
        <f>GETPIVOTDATA("Value",'Pivot_Taylor''s_Rule'!$A$3,"Date",$A47,"Series Name",C$3,"Unit Name",C$4,"Frequency Name",$B$2)</f>
        <v>1.5</v>
      </c>
      <c r="D47" s="41">
        <f>GETPIVOTDATA("Value",'Pivot_Taylor''s_Rule'!$A$3,"Date",$A47,"Series Name",D$3,"Unit Name",D$4,"Frequency Name",$B$2)</f>
        <v>1.6</v>
      </c>
      <c r="E47" s="41">
        <f>GETPIVOTDATA("Value",'Pivot_Taylor''s_Rule'!$A$3,"Date",$A47,"Series Name",E$3,"Unit Name",E$4,"Frequency Name",$B$2)</f>
        <v>3.0170440673829901E-2</v>
      </c>
      <c r="F47" s="41">
        <f>GETPIVOTDATA("Value",'Pivot_Taylor''s_Rule'!$A$3,"Date",$A47,"Series Name",F$3,"Unit Name",F$4,"Frequency Name",$B$2)</f>
        <v>-1.0759518512307942</v>
      </c>
    </row>
    <row r="48" spans="1:6" x14ac:dyDescent="0.2">
      <c r="A48" s="11">
        <v>22190</v>
      </c>
      <c r="B48" s="41">
        <f>+IF(GETPIVOTDATA("Value",'Pivot_Taylor''s_Rule'!$A$3,"Date",$A48,"Series Name",B$3,"Unit Name",B$4,"Frequency Name",$B$2)=0,"",GETPIVOTDATA("Value",'Pivot_Taylor''s_Rule'!$A$3,"Date",$A48,"Series Name",B$3,"Unit Name",B$4,"Frequency Name",$B$2))</f>
        <v>2.2999999999999998</v>
      </c>
      <c r="C48" s="41">
        <f>GETPIVOTDATA("Value",'Pivot_Taylor''s_Rule'!$A$3,"Date",$A48,"Series Name",C$3,"Unit Name",C$4,"Frequency Name",$B$2)</f>
        <v>1.8</v>
      </c>
      <c r="D48" s="41">
        <f>GETPIVOTDATA("Value",'Pivot_Taylor''s_Rule'!$A$3,"Date",$A48,"Series Name",D$3,"Unit Name",D$4,"Frequency Name",$B$2)</f>
        <v>1.3</v>
      </c>
      <c r="E48" s="41">
        <f>GETPIVOTDATA("Value",'Pivot_Taylor''s_Rule'!$A$3,"Date",$A48,"Series Name",E$3,"Unit Name",E$4,"Frequency Name",$B$2)</f>
        <v>0.82322999999999968</v>
      </c>
      <c r="F48" s="41">
        <f>GETPIVOTDATA("Value",'Pivot_Taylor''s_Rule'!$A$3,"Date",$A48,"Series Name",F$3,"Unit Name",F$4,"Frequency Name",$B$2)</f>
        <v>-3.2918219588004338</v>
      </c>
    </row>
    <row r="49" spans="1:6" x14ac:dyDescent="0.2">
      <c r="A49" s="11">
        <v>22282</v>
      </c>
      <c r="B49" s="41">
        <f>+IF(GETPIVOTDATA("Value",'Pivot_Taylor''s_Rule'!$A$3,"Date",$A49,"Series Name",B$3,"Unit Name",B$4,"Frequency Name",$B$2)=0,"",GETPIVOTDATA("Value",'Pivot_Taylor''s_Rule'!$A$3,"Date",$A49,"Series Name",B$3,"Unit Name",B$4,"Frequency Name",$B$2))</f>
        <v>2</v>
      </c>
      <c r="C49" s="41">
        <f>GETPIVOTDATA("Value",'Pivot_Taylor''s_Rule'!$A$3,"Date",$A49,"Series Name",C$3,"Unit Name",C$4,"Frequency Name",$B$2)</f>
        <v>0.7</v>
      </c>
      <c r="D49" s="41">
        <f>GETPIVOTDATA("Value",'Pivot_Taylor''s_Rule'!$A$3,"Date",$A49,"Series Name",D$3,"Unit Name",D$4,"Frequency Name",$B$2)</f>
        <v>0.7</v>
      </c>
      <c r="E49" s="41">
        <f>GETPIVOTDATA("Value",'Pivot_Taylor''s_Rule'!$A$3,"Date",$A49,"Series Name",E$3,"Unit Name",E$4,"Frequency Name",$B$2)</f>
        <v>1.3161249999999995</v>
      </c>
      <c r="F49" s="41">
        <f>GETPIVOTDATA("Value",'Pivot_Taylor''s_Rule'!$A$3,"Date",$A49,"Series Name",F$3,"Unit Name",F$4,"Frequency Name",$B$2)</f>
        <v>-3.5748040399092296</v>
      </c>
    </row>
    <row r="50" spans="1:6" x14ac:dyDescent="0.2">
      <c r="A50" s="11">
        <v>22372</v>
      </c>
      <c r="B50" s="41">
        <f>+IF(GETPIVOTDATA("Value",'Pivot_Taylor''s_Rule'!$A$3,"Date",$A50,"Series Name",B$3,"Unit Name",B$4,"Frequency Name",$B$2)=0,"",GETPIVOTDATA("Value",'Pivot_Taylor''s_Rule'!$A$3,"Date",$A50,"Series Name",B$3,"Unit Name",B$4,"Frequency Name",$B$2))</f>
        <v>1.73</v>
      </c>
      <c r="C50" s="41">
        <f>GETPIVOTDATA("Value",'Pivot_Taylor''s_Rule'!$A$3,"Date",$A50,"Series Name",C$3,"Unit Name",C$4,"Frequency Name",$B$2)</f>
        <v>0</v>
      </c>
      <c r="D50" s="41">
        <f>GETPIVOTDATA("Value",'Pivot_Taylor''s_Rule'!$A$3,"Date",$A50,"Series Name",D$3,"Unit Name",D$4,"Frequency Name",$B$2)</f>
        <v>1.3</v>
      </c>
      <c r="E50" s="41">
        <f>GETPIVOTDATA("Value",'Pivot_Taylor''s_Rule'!$A$3,"Date",$A50,"Series Name",E$3,"Unit Name",E$4,"Frequency Name",$B$2)</f>
        <v>1.5088350000000004</v>
      </c>
      <c r="F50" s="41">
        <f>GETPIVOTDATA("Value",'Pivot_Taylor''s_Rule'!$A$3,"Date",$A50,"Series Name",F$3,"Unit Name",F$4,"Frequency Name",$B$2)</f>
        <v>-2.8357832920209991</v>
      </c>
    </row>
    <row r="51" spans="1:6" x14ac:dyDescent="0.2">
      <c r="A51" s="11">
        <v>22463</v>
      </c>
      <c r="B51" s="41">
        <f>+IF(GETPIVOTDATA("Value",'Pivot_Taylor''s_Rule'!$A$3,"Date",$A51,"Series Name",B$3,"Unit Name",B$4,"Frequency Name",$B$2)=0,"",GETPIVOTDATA("Value",'Pivot_Taylor''s_Rule'!$A$3,"Date",$A51,"Series Name",B$3,"Unit Name",B$4,"Frequency Name",$B$2))</f>
        <v>1.68</v>
      </c>
      <c r="C51" s="41">
        <f>GETPIVOTDATA("Value",'Pivot_Taylor''s_Rule'!$A$3,"Date",$A51,"Series Name",C$3,"Unit Name",C$4,"Frequency Name",$B$2)</f>
        <v>1.4</v>
      </c>
      <c r="D51" s="41">
        <f>GETPIVOTDATA("Value",'Pivot_Taylor''s_Rule'!$A$3,"Date",$A51,"Series Name",D$3,"Unit Name",D$4,"Frequency Name",$B$2)</f>
        <v>1.8</v>
      </c>
      <c r="E51" s="41">
        <f>GETPIVOTDATA("Value",'Pivot_Taylor''s_Rule'!$A$3,"Date",$A51,"Series Name",E$3,"Unit Name",E$4,"Frequency Name",$B$2)</f>
        <v>1.3013246536254899</v>
      </c>
      <c r="F51" s="41">
        <f>GETPIVOTDATA("Value",'Pivot_Taylor''s_Rule'!$A$3,"Date",$A51,"Series Name",F$3,"Unit Name",F$4,"Frequency Name",$B$2)</f>
        <v>-1.8944235131566511</v>
      </c>
    </row>
    <row r="52" spans="1:6" x14ac:dyDescent="0.2">
      <c r="A52" s="11">
        <v>22555</v>
      </c>
      <c r="B52" s="41">
        <f>+IF(GETPIVOTDATA("Value",'Pivot_Taylor''s_Rule'!$A$3,"Date",$A52,"Series Name",B$3,"Unit Name",B$4,"Frequency Name",$B$2)=0,"",GETPIVOTDATA("Value",'Pivot_Taylor''s_Rule'!$A$3,"Date",$A52,"Series Name",B$3,"Unit Name",B$4,"Frequency Name",$B$2))</f>
        <v>2.4</v>
      </c>
      <c r="C52" s="41">
        <f>GETPIVOTDATA("Value",'Pivot_Taylor''s_Rule'!$A$3,"Date",$A52,"Series Name",C$3,"Unit Name",C$4,"Frequency Name",$B$2)</f>
        <v>0.4</v>
      </c>
      <c r="D52" s="41">
        <f>GETPIVOTDATA("Value",'Pivot_Taylor''s_Rule'!$A$3,"Date",$A52,"Series Name",D$3,"Unit Name",D$4,"Frequency Name",$B$2)</f>
        <v>1</v>
      </c>
      <c r="E52" s="41">
        <f>GETPIVOTDATA("Value",'Pivot_Taylor''s_Rule'!$A$3,"Date",$A52,"Series Name",E$3,"Unit Name",E$4,"Frequency Name",$B$2)</f>
        <v>0.69354457855224982</v>
      </c>
      <c r="F52" s="41">
        <f>GETPIVOTDATA("Value",'Pivot_Taylor''s_Rule'!$A$3,"Date",$A52,"Series Name",F$3,"Unit Name",F$4,"Frequency Name",$B$2)</f>
        <v>-0.89668385239740633</v>
      </c>
    </row>
    <row r="53" spans="1:6" x14ac:dyDescent="0.2">
      <c r="A53" s="11">
        <v>22647</v>
      </c>
      <c r="B53" s="41">
        <f>+IF(GETPIVOTDATA("Value",'Pivot_Taylor''s_Rule'!$A$3,"Date",$A53,"Series Name",B$3,"Unit Name",B$4,"Frequency Name",$B$2)=0,"",GETPIVOTDATA("Value",'Pivot_Taylor''s_Rule'!$A$3,"Date",$A53,"Series Name",B$3,"Unit Name",B$4,"Frequency Name",$B$2))</f>
        <v>2.46</v>
      </c>
      <c r="C53" s="41">
        <f>GETPIVOTDATA("Value",'Pivot_Taylor''s_Rule'!$A$3,"Date",$A53,"Series Name",C$3,"Unit Name",C$4,"Frequency Name",$B$2)</f>
        <v>1.7</v>
      </c>
      <c r="D53" s="41">
        <f>GETPIVOTDATA("Value",'Pivot_Taylor''s_Rule'!$A$3,"Date",$A53,"Series Name",D$3,"Unit Name",D$4,"Frequency Name",$B$2)</f>
        <v>1.5</v>
      </c>
      <c r="E53" s="41">
        <f>GETPIVOTDATA("Value",'Pivot_Taylor''s_Rule'!$A$3,"Date",$A53,"Series Name",E$3,"Unit Name",E$4,"Frequency Name",$B$2)</f>
        <v>8.5440999999999434E-2</v>
      </c>
      <c r="F53" s="41">
        <f>GETPIVOTDATA("Value",'Pivot_Taylor''s_Rule'!$A$3,"Date",$A53,"Series Name",F$3,"Unit Name",F$4,"Frequency Name",$B$2)</f>
        <v>-8.7206077543233729E-2</v>
      </c>
    </row>
    <row r="54" spans="1:6" x14ac:dyDescent="0.2">
      <c r="A54" s="11">
        <v>22737</v>
      </c>
      <c r="B54" s="41">
        <f>+IF(GETPIVOTDATA("Value",'Pivot_Taylor''s_Rule'!$A$3,"Date",$A54,"Series Name",B$3,"Unit Name",B$4,"Frequency Name",$B$2)=0,"",GETPIVOTDATA("Value",'Pivot_Taylor''s_Rule'!$A$3,"Date",$A54,"Series Name",B$3,"Unit Name",B$4,"Frequency Name",$B$2))</f>
        <v>2.61</v>
      </c>
      <c r="C54" s="41">
        <f>GETPIVOTDATA("Value",'Pivot_Taylor''s_Rule'!$A$3,"Date",$A54,"Series Name",C$3,"Unit Name",C$4,"Frequency Name",$B$2)</f>
        <v>1.4</v>
      </c>
      <c r="D54" s="41">
        <f>GETPIVOTDATA("Value",'Pivot_Taylor''s_Rule'!$A$3,"Date",$A54,"Series Name",D$3,"Unit Name",D$4,"Frequency Name",$B$2)</f>
        <v>1.5</v>
      </c>
      <c r="E54" s="41">
        <f>GETPIVOTDATA("Value",'Pivot_Taylor''s_Rule'!$A$3,"Date",$A54,"Series Name",E$3,"Unit Name",E$4,"Frequency Name",$B$2)</f>
        <v>-2.3042000000000229E-2</v>
      </c>
      <c r="F54" s="41">
        <f>GETPIVOTDATA("Value",'Pivot_Taylor''s_Rule'!$A$3,"Date",$A54,"Series Name",F$3,"Unit Name",F$4,"Frequency Name",$B$2)</f>
        <v>-0.17396928959283464</v>
      </c>
    </row>
    <row r="55" spans="1:6" x14ac:dyDescent="0.2">
      <c r="A55" s="11">
        <v>22828</v>
      </c>
      <c r="B55" s="41">
        <f>+IF(GETPIVOTDATA("Value",'Pivot_Taylor''s_Rule'!$A$3,"Date",$A55,"Series Name",B$3,"Unit Name",B$4,"Frequency Name",$B$2)=0,"",GETPIVOTDATA("Value",'Pivot_Taylor''s_Rule'!$A$3,"Date",$A55,"Series Name",B$3,"Unit Name",B$4,"Frequency Name",$B$2))</f>
        <v>2.85</v>
      </c>
      <c r="C55" s="41">
        <f>GETPIVOTDATA("Value",'Pivot_Taylor''s_Rule'!$A$3,"Date",$A55,"Series Name",C$3,"Unit Name",C$4,"Frequency Name",$B$2)</f>
        <v>1.1000000000000001</v>
      </c>
      <c r="D55" s="41">
        <f>GETPIVOTDATA("Value",'Pivot_Taylor''s_Rule'!$A$3,"Date",$A55,"Series Name",D$3,"Unit Name",D$4,"Frequency Name",$B$2)</f>
        <v>1.3</v>
      </c>
      <c r="E55" s="41">
        <f>GETPIVOTDATA("Value",'Pivot_Taylor''s_Rule'!$A$3,"Date",$A55,"Series Name",E$3,"Unit Name",E$4,"Frequency Name",$B$2)</f>
        <v>6.8049526214599254E-2</v>
      </c>
      <c r="F55" s="41">
        <f>GETPIVOTDATA("Value",'Pivot_Taylor''s_Rule'!$A$3,"Date",$A55,"Series Name",F$3,"Unit Name",F$4,"Frequency Name",$B$2)</f>
        <v>2.3106468738975927E-2</v>
      </c>
    </row>
    <row r="56" spans="1:6" x14ac:dyDescent="0.2">
      <c r="A56" s="11">
        <v>22920</v>
      </c>
      <c r="B56" s="41">
        <f>+IF(GETPIVOTDATA("Value",'Pivot_Taylor''s_Rule'!$A$3,"Date",$A56,"Series Name",B$3,"Unit Name",B$4,"Frequency Name",$B$2)=0,"",GETPIVOTDATA("Value",'Pivot_Taylor''s_Rule'!$A$3,"Date",$A56,"Series Name",B$3,"Unit Name",B$4,"Frequency Name",$B$2))</f>
        <v>2.92</v>
      </c>
      <c r="C56" s="41">
        <f>GETPIVOTDATA("Value",'Pivot_Taylor''s_Rule'!$A$3,"Date",$A56,"Series Name",C$3,"Unit Name",C$4,"Frequency Name",$B$2)</f>
        <v>1.2</v>
      </c>
      <c r="D56" s="41">
        <f>GETPIVOTDATA("Value",'Pivot_Taylor''s_Rule'!$A$3,"Date",$A56,"Series Name",D$3,"Unit Name",D$4,"Frequency Name",$B$2)</f>
        <v>0.8</v>
      </c>
      <c r="E56" s="41">
        <f>GETPIVOTDATA("Value",'Pivot_Taylor''s_Rule'!$A$3,"Date",$A56,"Series Name",E$3,"Unit Name",E$4,"Frequency Name",$B$2)</f>
        <v>-4.132400000000036E-2</v>
      </c>
      <c r="F56" s="41">
        <f>GETPIVOTDATA("Value",'Pivot_Taylor''s_Rule'!$A$3,"Date",$A56,"Series Name",F$3,"Unit Name",F$4,"Frequency Name",$B$2)</f>
        <v>-0.69571251293383263</v>
      </c>
    </row>
    <row r="57" spans="1:6" x14ac:dyDescent="0.2">
      <c r="A57" s="11">
        <v>23012</v>
      </c>
      <c r="B57" s="41">
        <f>+IF(GETPIVOTDATA("Value",'Pivot_Taylor''s_Rule'!$A$3,"Date",$A57,"Series Name",B$3,"Unit Name",B$4,"Frequency Name",$B$2)=0,"",GETPIVOTDATA("Value",'Pivot_Taylor''s_Rule'!$A$3,"Date",$A57,"Series Name",B$3,"Unit Name",B$4,"Frequency Name",$B$2))</f>
        <v>2.97</v>
      </c>
      <c r="C57" s="41">
        <f>GETPIVOTDATA("Value",'Pivot_Taylor''s_Rule'!$A$3,"Date",$A57,"Series Name",C$3,"Unit Name",C$4,"Frequency Name",$B$2)</f>
        <v>1.2</v>
      </c>
      <c r="D57" s="41">
        <f>GETPIVOTDATA("Value",'Pivot_Taylor''s_Rule'!$A$3,"Date",$A57,"Series Name",D$3,"Unit Name",D$4,"Frequency Name",$B$2)</f>
        <v>1.3</v>
      </c>
      <c r="E57" s="41">
        <f>GETPIVOTDATA("Value",'Pivot_Taylor''s_Rule'!$A$3,"Date",$A57,"Series Name",E$3,"Unit Name",E$4,"Frequency Name",$B$2)</f>
        <v>0.24881200000000003</v>
      </c>
      <c r="F57" s="41">
        <f>GETPIVOTDATA("Value",'Pivot_Taylor''s_Rule'!$A$3,"Date",$A57,"Series Name",F$3,"Unit Name",F$4,"Frequency Name",$B$2)</f>
        <v>-0.66974686427514474</v>
      </c>
    </row>
    <row r="58" spans="1:6" x14ac:dyDescent="0.2">
      <c r="A58" s="11">
        <v>23102</v>
      </c>
      <c r="B58" s="41">
        <f>+IF(GETPIVOTDATA("Value",'Pivot_Taylor''s_Rule'!$A$3,"Date",$A58,"Series Name",B$3,"Unit Name",B$4,"Frequency Name",$B$2)=0,"",GETPIVOTDATA("Value",'Pivot_Taylor''s_Rule'!$A$3,"Date",$A58,"Series Name",B$3,"Unit Name",B$4,"Frequency Name",$B$2))</f>
        <v>2.96</v>
      </c>
      <c r="C58" s="41">
        <f>GETPIVOTDATA("Value",'Pivot_Taylor''s_Rule'!$A$3,"Date",$A58,"Series Name",C$3,"Unit Name",C$4,"Frequency Name",$B$2)</f>
        <v>0.6</v>
      </c>
      <c r="D58" s="41">
        <f>GETPIVOTDATA("Value",'Pivot_Taylor''s_Rule'!$A$3,"Date",$A58,"Series Name",D$3,"Unit Name",D$4,"Frequency Name",$B$2)</f>
        <v>1.5</v>
      </c>
      <c r="E58" s="41">
        <f>GETPIVOTDATA("Value",'Pivot_Taylor''s_Rule'!$A$3,"Date",$A58,"Series Name",E$3,"Unit Name",E$4,"Frequency Name",$B$2)</f>
        <v>0.13844800000000035</v>
      </c>
      <c r="F58" s="41">
        <f>GETPIVOTDATA("Value",'Pivot_Taylor''s_Rule'!$A$3,"Date",$A58,"Series Name",F$3,"Unit Name",F$4,"Frequency Name",$B$2)</f>
        <v>-0.62325686324896656</v>
      </c>
    </row>
    <row r="59" spans="1:6" x14ac:dyDescent="0.2">
      <c r="A59" s="11">
        <v>23193</v>
      </c>
      <c r="B59" s="41">
        <f>+IF(GETPIVOTDATA("Value",'Pivot_Taylor''s_Rule'!$A$3,"Date",$A59,"Series Name",B$3,"Unit Name",B$4,"Frequency Name",$B$2)=0,"",GETPIVOTDATA("Value",'Pivot_Taylor''s_Rule'!$A$3,"Date",$A59,"Series Name",B$3,"Unit Name",B$4,"Frequency Name",$B$2))</f>
        <v>3.33</v>
      </c>
      <c r="C59" s="41">
        <f>GETPIVOTDATA("Value",'Pivot_Taylor''s_Rule'!$A$3,"Date",$A59,"Series Name",C$3,"Unit Name",C$4,"Frequency Name",$B$2)</f>
        <v>2</v>
      </c>
      <c r="D59" s="41">
        <f>GETPIVOTDATA("Value",'Pivot_Taylor''s_Rule'!$A$3,"Date",$A59,"Series Name",D$3,"Unit Name",D$4,"Frequency Name",$B$2)</f>
        <v>1.6</v>
      </c>
      <c r="E59" s="41">
        <f>GETPIVOTDATA("Value",'Pivot_Taylor''s_Rule'!$A$3,"Date",$A59,"Series Name",E$3,"Unit Name",E$4,"Frequency Name",$B$2)</f>
        <v>-7.2410999999999781E-2</v>
      </c>
      <c r="F59" s="41">
        <f>GETPIVOTDATA("Value",'Pivot_Taylor''s_Rule'!$A$3,"Date",$A59,"Series Name",F$3,"Unit Name",F$4,"Frequency Name",$B$2)</f>
        <v>0.47789056787248541</v>
      </c>
    </row>
    <row r="60" spans="1:6" x14ac:dyDescent="0.2">
      <c r="A60" s="11">
        <v>23285</v>
      </c>
      <c r="B60" s="41">
        <f>+IF(GETPIVOTDATA("Value",'Pivot_Taylor''s_Rule'!$A$3,"Date",$A60,"Series Name",B$3,"Unit Name",B$4,"Frequency Name",$B$2)=0,"",GETPIVOTDATA("Value",'Pivot_Taylor''s_Rule'!$A$3,"Date",$A60,"Series Name",B$3,"Unit Name",B$4,"Frequency Name",$B$2))</f>
        <v>3.45</v>
      </c>
      <c r="C60" s="41">
        <f>GETPIVOTDATA("Value",'Pivot_Taylor''s_Rule'!$A$3,"Date",$A60,"Series Name",C$3,"Unit Name",C$4,"Frequency Name",$B$2)</f>
        <v>1.5</v>
      </c>
      <c r="D60" s="41">
        <f>GETPIVOTDATA("Value",'Pivot_Taylor''s_Rule'!$A$3,"Date",$A60,"Series Name",D$3,"Unit Name",D$4,"Frequency Name",$B$2)</f>
        <v>1.9</v>
      </c>
      <c r="E60" s="41">
        <f>GETPIVOTDATA("Value",'Pivot_Taylor''s_Rule'!$A$3,"Date",$A60,"Series Name",E$3,"Unit Name",E$4,"Frequency Name",$B$2)</f>
        <v>1.6252613067629262E-2</v>
      </c>
      <c r="F60" s="41">
        <f>GETPIVOTDATA("Value",'Pivot_Taylor''s_Rule'!$A$3,"Date",$A60,"Series Name",F$3,"Unit Name",F$4,"Frequency Name",$B$2)</f>
        <v>5.1584494289547145E-2</v>
      </c>
    </row>
    <row r="61" spans="1:6" x14ac:dyDescent="0.2">
      <c r="A61" s="11">
        <v>23377</v>
      </c>
      <c r="B61" s="41">
        <f>+IF(GETPIVOTDATA("Value",'Pivot_Taylor''s_Rule'!$A$3,"Date",$A61,"Series Name",B$3,"Unit Name",B$4,"Frequency Name",$B$2)=0,"",GETPIVOTDATA("Value",'Pivot_Taylor''s_Rule'!$A$3,"Date",$A61,"Series Name",B$3,"Unit Name",B$4,"Frequency Name",$B$2))</f>
        <v>3.46</v>
      </c>
      <c r="C61" s="41">
        <f>GETPIVOTDATA("Value",'Pivot_Taylor''s_Rule'!$A$3,"Date",$A61,"Series Name",C$3,"Unit Name",C$4,"Frequency Name",$B$2)</f>
        <v>1.9</v>
      </c>
      <c r="D61" s="41">
        <f>GETPIVOTDATA("Value",'Pivot_Taylor''s_Rule'!$A$3,"Date",$A61,"Series Name",D$3,"Unit Name",D$4,"Frequency Name",$B$2)</f>
        <v>1.7</v>
      </c>
      <c r="E61" s="41">
        <f>GETPIVOTDATA("Value",'Pivot_Taylor''s_Rule'!$A$3,"Date",$A61,"Series Name",E$3,"Unit Name",E$4,"Frequency Name",$B$2)</f>
        <v>-9.5527648925780362E-2</v>
      </c>
      <c r="F61" s="41">
        <f>GETPIVOTDATA("Value",'Pivot_Taylor''s_Rule'!$A$3,"Date",$A61,"Series Name",F$3,"Unit Name",F$4,"Frequency Name",$B$2)</f>
        <v>1.0771945507612068</v>
      </c>
    </row>
    <row r="62" spans="1:6" x14ac:dyDescent="0.2">
      <c r="A62" s="11">
        <v>23468</v>
      </c>
      <c r="B62" s="41">
        <f>+IF(GETPIVOTDATA("Value",'Pivot_Taylor''s_Rule'!$A$3,"Date",$A62,"Series Name",B$3,"Unit Name",B$4,"Frequency Name",$B$2)=0,"",GETPIVOTDATA("Value",'Pivot_Taylor''s_Rule'!$A$3,"Date",$A62,"Series Name",B$3,"Unit Name",B$4,"Frequency Name",$B$2))</f>
        <v>3.49</v>
      </c>
      <c r="C62" s="41">
        <f>GETPIVOTDATA("Value",'Pivot_Taylor''s_Rule'!$A$3,"Date",$A62,"Series Name",C$3,"Unit Name",C$4,"Frequency Name",$B$2)</f>
        <v>0.9</v>
      </c>
      <c r="D62" s="41">
        <f>GETPIVOTDATA("Value",'Pivot_Taylor''s_Rule'!$A$3,"Date",$A62,"Series Name",D$3,"Unit Name",D$4,"Frequency Name",$B$2)</f>
        <v>1.2</v>
      </c>
      <c r="E62" s="41">
        <f>GETPIVOTDATA("Value",'Pivot_Taylor''s_Rule'!$A$3,"Date",$A62,"Series Name",E$3,"Unit Name",E$4,"Frequency Name",$B$2)</f>
        <v>-0.40770600000000012</v>
      </c>
      <c r="F62" s="41">
        <f>GETPIVOTDATA("Value",'Pivot_Taylor''s_Rule'!$A$3,"Date",$A62,"Series Name",F$3,"Unit Name",F$4,"Frequency Name",$B$2)</f>
        <v>1.0813994660976878</v>
      </c>
    </row>
    <row r="63" spans="1:6" x14ac:dyDescent="0.2">
      <c r="A63" s="11">
        <v>23559</v>
      </c>
      <c r="B63" s="41">
        <f>+IF(GETPIVOTDATA("Value",'Pivot_Taylor''s_Rule'!$A$3,"Date",$A63,"Series Name",B$3,"Unit Name",B$4,"Frequency Name",$B$2)=0,"",GETPIVOTDATA("Value",'Pivot_Taylor''s_Rule'!$A$3,"Date",$A63,"Series Name",B$3,"Unit Name",B$4,"Frequency Name",$B$2))</f>
        <v>3.46</v>
      </c>
      <c r="C63" s="41">
        <f>GETPIVOTDATA("Value",'Pivot_Taylor''s_Rule'!$A$3,"Date",$A63,"Series Name",C$3,"Unit Name",C$4,"Frequency Name",$B$2)</f>
        <v>1.3</v>
      </c>
      <c r="D63" s="41">
        <f>GETPIVOTDATA("Value",'Pivot_Taylor''s_Rule'!$A$3,"Date",$A63,"Series Name",D$3,"Unit Name",D$4,"Frequency Name",$B$2)</f>
        <v>1.1000000000000001</v>
      </c>
      <c r="E63" s="41">
        <f>GETPIVOTDATA("Value",'Pivot_Taylor''s_Rule'!$A$3,"Date",$A63,"Series Name",E$3,"Unit Name",E$4,"Frequency Name",$B$2)</f>
        <v>-0.62022256851196023</v>
      </c>
      <c r="F63" s="41">
        <f>GETPIVOTDATA("Value",'Pivot_Taylor''s_Rule'!$A$3,"Date",$A63,"Series Name",F$3,"Unit Name",F$4,"Frequency Name",$B$2)</f>
        <v>1.5574996662786722</v>
      </c>
    </row>
    <row r="64" spans="1:6" x14ac:dyDescent="0.2">
      <c r="A64" s="11">
        <v>23651</v>
      </c>
      <c r="B64" s="41">
        <f>+IF(GETPIVOTDATA("Value",'Pivot_Taylor''s_Rule'!$A$3,"Date",$A64,"Series Name",B$3,"Unit Name",B$4,"Frequency Name",$B$2)=0,"",GETPIVOTDATA("Value",'Pivot_Taylor''s_Rule'!$A$3,"Date",$A64,"Series Name",B$3,"Unit Name",B$4,"Frequency Name",$B$2))</f>
        <v>3.58</v>
      </c>
      <c r="C64" s="41">
        <f>GETPIVOTDATA("Value",'Pivot_Taylor''s_Rule'!$A$3,"Date",$A64,"Series Name",C$3,"Unit Name",C$4,"Frequency Name",$B$2)</f>
        <v>1.3</v>
      </c>
      <c r="D64" s="41">
        <f>GETPIVOTDATA("Value",'Pivot_Taylor''s_Rule'!$A$3,"Date",$A64,"Series Name",D$3,"Unit Name",D$4,"Frequency Name",$B$2)</f>
        <v>1</v>
      </c>
      <c r="E64" s="41">
        <f>GETPIVOTDATA("Value",'Pivot_Taylor''s_Rule'!$A$3,"Date",$A64,"Series Name",E$3,"Unit Name",E$4,"Frequency Name",$B$2)</f>
        <v>-0.6330070000000001</v>
      </c>
      <c r="F64" s="41">
        <f>GETPIVOTDATA("Value",'Pivot_Taylor''s_Rule'!$A$3,"Date",$A64,"Series Name",F$3,"Unit Name",F$4,"Frequency Name",$B$2)</f>
        <v>0.78382801529444102</v>
      </c>
    </row>
    <row r="65" spans="1:6" x14ac:dyDescent="0.2">
      <c r="A65" s="11">
        <v>23743</v>
      </c>
      <c r="B65" s="41">
        <f>+IF(GETPIVOTDATA("Value",'Pivot_Taylor''s_Rule'!$A$3,"Date",$A65,"Series Name",B$3,"Unit Name",B$4,"Frequency Name",$B$2)=0,"",GETPIVOTDATA("Value",'Pivot_Taylor''s_Rule'!$A$3,"Date",$A65,"Series Name",B$3,"Unit Name",B$4,"Frequency Name",$B$2))</f>
        <v>3.98</v>
      </c>
      <c r="C65" s="41">
        <f>GETPIVOTDATA("Value",'Pivot_Taylor''s_Rule'!$A$3,"Date",$A65,"Series Name",C$3,"Unit Name",C$4,"Frequency Name",$B$2)</f>
        <v>1.3</v>
      </c>
      <c r="D65" s="41">
        <f>GETPIVOTDATA("Value",'Pivot_Taylor''s_Rule'!$A$3,"Date",$A65,"Series Name",D$3,"Unit Name",D$4,"Frequency Name",$B$2)</f>
        <v>1.5</v>
      </c>
      <c r="E65" s="41">
        <f>GETPIVOTDATA("Value",'Pivot_Taylor''s_Rule'!$A$3,"Date",$A65,"Series Name",E$3,"Unit Name",E$4,"Frequency Name",$B$2)</f>
        <v>-0.74597699999999989</v>
      </c>
      <c r="F65" s="41">
        <f>GETPIVOTDATA("Value",'Pivot_Taylor''s_Rule'!$A$3,"Date",$A65,"Series Name",F$3,"Unit Name",F$4,"Frequency Name",$B$2)</f>
        <v>2.1033621738544728</v>
      </c>
    </row>
    <row r="66" spans="1:6" x14ac:dyDescent="0.2">
      <c r="A66" s="11">
        <v>23833</v>
      </c>
      <c r="B66" s="41">
        <f>+IF(GETPIVOTDATA("Value",'Pivot_Taylor''s_Rule'!$A$3,"Date",$A66,"Series Name",B$3,"Unit Name",B$4,"Frequency Name",$B$2)=0,"",GETPIVOTDATA("Value",'Pivot_Taylor''s_Rule'!$A$3,"Date",$A66,"Series Name",B$3,"Unit Name",B$4,"Frequency Name",$B$2))</f>
        <v>4.08</v>
      </c>
      <c r="C66" s="41">
        <f>GETPIVOTDATA("Value",'Pivot_Taylor''s_Rule'!$A$3,"Date",$A66,"Series Name",C$3,"Unit Name",C$4,"Frequency Name",$B$2)</f>
        <v>2.1</v>
      </c>
      <c r="D66" s="41">
        <f>GETPIVOTDATA("Value",'Pivot_Taylor''s_Rule'!$A$3,"Date",$A66,"Series Name",D$3,"Unit Name",D$4,"Frequency Name",$B$2)</f>
        <v>1.2</v>
      </c>
      <c r="E66" s="41">
        <f>GETPIVOTDATA("Value",'Pivot_Taylor''s_Rule'!$A$3,"Date",$A66,"Series Name",E$3,"Unit Name",E$4,"Frequency Name",$B$2)</f>
        <v>-0.95904399999999956</v>
      </c>
      <c r="F66" s="41">
        <f>GETPIVOTDATA("Value",'Pivot_Taylor''s_Rule'!$A$3,"Date",$A66,"Series Name",F$3,"Unit Name",F$4,"Frequency Name",$B$2)</f>
        <v>2.3063093009946245</v>
      </c>
    </row>
    <row r="67" spans="1:6" x14ac:dyDescent="0.2">
      <c r="A67" s="11">
        <v>23924</v>
      </c>
      <c r="B67" s="41">
        <f>+IF(GETPIVOTDATA("Value",'Pivot_Taylor''s_Rule'!$A$3,"Date",$A67,"Series Name",B$3,"Unit Name",B$4,"Frequency Name",$B$2)=0,"",GETPIVOTDATA("Value",'Pivot_Taylor''s_Rule'!$A$3,"Date",$A67,"Series Name",B$3,"Unit Name",B$4,"Frequency Name",$B$2))</f>
        <v>4.08</v>
      </c>
      <c r="C67" s="41">
        <f>GETPIVOTDATA("Value",'Pivot_Taylor''s_Rule'!$A$3,"Date",$A67,"Series Name",C$3,"Unit Name",C$4,"Frequency Name",$B$2)</f>
        <v>1.5</v>
      </c>
      <c r="D67" s="41">
        <f>GETPIVOTDATA("Value",'Pivot_Taylor''s_Rule'!$A$3,"Date",$A67,"Series Name",D$3,"Unit Name",D$4,"Frequency Name",$B$2)</f>
        <v>1.3</v>
      </c>
      <c r="E67" s="41">
        <f>GETPIVOTDATA("Value",'Pivot_Taylor''s_Rule'!$A$3,"Date",$A67,"Series Name",E$3,"Unit Name",E$4,"Frequency Name",$B$2)</f>
        <v>-1.2721159999999996</v>
      </c>
      <c r="F67" s="41">
        <f>GETPIVOTDATA("Value",'Pivot_Taylor''s_Rule'!$A$3,"Date",$A67,"Series Name",F$3,"Unit Name",F$4,"Frequency Name",$B$2)</f>
        <v>3.4566322404655736</v>
      </c>
    </row>
    <row r="68" spans="1:6" x14ac:dyDescent="0.2">
      <c r="A68" s="11">
        <v>24016</v>
      </c>
      <c r="B68" s="41">
        <f>+IF(GETPIVOTDATA("Value",'Pivot_Taylor''s_Rule'!$A$3,"Date",$A68,"Series Name",B$3,"Unit Name",B$4,"Frequency Name",$B$2)=0,"",GETPIVOTDATA("Value",'Pivot_Taylor''s_Rule'!$A$3,"Date",$A68,"Series Name",B$3,"Unit Name",B$4,"Frequency Name",$B$2))</f>
        <v>4.17</v>
      </c>
      <c r="C68" s="41">
        <f>GETPIVOTDATA("Value",'Pivot_Taylor''s_Rule'!$A$3,"Date",$A68,"Series Name",C$3,"Unit Name",C$4,"Frequency Name",$B$2)</f>
        <v>1.2</v>
      </c>
      <c r="D68" s="41">
        <f>GETPIVOTDATA("Value",'Pivot_Taylor''s_Rule'!$A$3,"Date",$A68,"Series Name",D$3,"Unit Name",D$4,"Frequency Name",$B$2)</f>
        <v>1.3</v>
      </c>
      <c r="E68" s="41">
        <f>GETPIVOTDATA("Value",'Pivot_Taylor''s_Rule'!$A$3,"Date",$A68,"Series Name",E$3,"Unit Name",E$4,"Frequency Name",$B$2)</f>
        <v>-1.5851050000000004</v>
      </c>
      <c r="F68" s="41">
        <f>GETPIVOTDATA("Value",'Pivot_Taylor''s_Rule'!$A$3,"Date",$A68,"Series Name",F$3,"Unit Name",F$4,"Frequency Name",$B$2)</f>
        <v>4.7088681216133965</v>
      </c>
    </row>
    <row r="69" spans="1:6" x14ac:dyDescent="0.2">
      <c r="A69" s="11">
        <v>24108</v>
      </c>
      <c r="B69" s="41">
        <f>+IF(GETPIVOTDATA("Value",'Pivot_Taylor''s_Rule'!$A$3,"Date",$A69,"Series Name",B$3,"Unit Name",B$4,"Frequency Name",$B$2)=0,"",GETPIVOTDATA("Value",'Pivot_Taylor''s_Rule'!$A$3,"Date",$A69,"Series Name",B$3,"Unit Name",B$4,"Frequency Name",$B$2))</f>
        <v>4.5599999999999996</v>
      </c>
      <c r="C69" s="41">
        <f>GETPIVOTDATA("Value",'Pivot_Taylor''s_Rule'!$A$3,"Date",$A69,"Series Name",C$3,"Unit Name",C$4,"Frequency Name",$B$2)</f>
        <v>3.1</v>
      </c>
      <c r="D69" s="41">
        <f>GETPIVOTDATA("Value",'Pivot_Taylor''s_Rule'!$A$3,"Date",$A69,"Series Name",D$3,"Unit Name",D$4,"Frequency Name",$B$2)</f>
        <v>2</v>
      </c>
      <c r="E69" s="41">
        <f>GETPIVOTDATA("Value",'Pivot_Taylor''s_Rule'!$A$3,"Date",$A69,"Series Name",E$3,"Unit Name",E$4,"Frequency Name",$B$2)</f>
        <v>-1.7979300000000005</v>
      </c>
      <c r="F69" s="41">
        <f>GETPIVOTDATA("Value",'Pivot_Taylor''s_Rule'!$A$3,"Date",$A69,"Series Name",F$3,"Unit Name",F$4,"Frequency Name",$B$2)</f>
        <v>6.1057761308302982</v>
      </c>
    </row>
    <row r="70" spans="1:6" x14ac:dyDescent="0.2">
      <c r="A70" s="11">
        <v>24198</v>
      </c>
      <c r="B70" s="41">
        <f>+IF(GETPIVOTDATA("Value",'Pivot_Taylor''s_Rule'!$A$3,"Date",$A70,"Series Name",B$3,"Unit Name",B$4,"Frequency Name",$B$2)=0,"",GETPIVOTDATA("Value",'Pivot_Taylor''s_Rule'!$A$3,"Date",$A70,"Series Name",B$3,"Unit Name",B$4,"Frequency Name",$B$2))</f>
        <v>4.91</v>
      </c>
      <c r="C70" s="41">
        <f>GETPIVOTDATA("Value",'Pivot_Taylor''s_Rule'!$A$3,"Date",$A70,"Series Name",C$3,"Unit Name",C$4,"Frequency Name",$B$2)</f>
        <v>3.3</v>
      </c>
      <c r="D70" s="41">
        <f>GETPIVOTDATA("Value",'Pivot_Taylor''s_Rule'!$A$3,"Date",$A70,"Series Name",D$3,"Unit Name",D$4,"Frequency Name",$B$2)</f>
        <v>3.3</v>
      </c>
      <c r="E70" s="41">
        <f>GETPIVOTDATA("Value",'Pivot_Taylor''s_Rule'!$A$3,"Date",$A70,"Series Name",E$3,"Unit Name",E$4,"Frequency Name",$B$2)</f>
        <v>-1.9105290000000004</v>
      </c>
      <c r="F70" s="41">
        <f>GETPIVOTDATA("Value",'Pivot_Taylor''s_Rule'!$A$3,"Date",$A70,"Series Name",F$3,"Unit Name",F$4,"Frequency Name",$B$2)</f>
        <v>5.322031969701535</v>
      </c>
    </row>
    <row r="71" spans="1:6" x14ac:dyDescent="0.2">
      <c r="A71" s="11">
        <v>24289</v>
      </c>
      <c r="B71" s="41">
        <f>+IF(GETPIVOTDATA("Value",'Pivot_Taylor''s_Rule'!$A$3,"Date",$A71,"Series Name",B$3,"Unit Name",B$4,"Frequency Name",$B$2)=0,"",GETPIVOTDATA("Value",'Pivot_Taylor''s_Rule'!$A$3,"Date",$A71,"Series Name",B$3,"Unit Name",B$4,"Frequency Name",$B$2))</f>
        <v>5.41</v>
      </c>
      <c r="C71" s="41">
        <f>GETPIVOTDATA("Value",'Pivot_Taylor''s_Rule'!$A$3,"Date",$A71,"Series Name",C$3,"Unit Name",C$4,"Frequency Name",$B$2)</f>
        <v>3.1</v>
      </c>
      <c r="D71" s="41">
        <f>GETPIVOTDATA("Value",'Pivot_Taylor''s_Rule'!$A$3,"Date",$A71,"Series Name",D$3,"Unit Name",D$4,"Frequency Name",$B$2)</f>
        <v>3.3</v>
      </c>
      <c r="E71" s="41">
        <f>GETPIVOTDATA("Value",'Pivot_Taylor''s_Rule'!$A$3,"Date",$A71,"Series Name",E$3,"Unit Name",E$4,"Frequency Name",$B$2)</f>
        <v>-1.9228610000000002</v>
      </c>
      <c r="F71" s="41">
        <f>GETPIVOTDATA("Value",'Pivot_Taylor''s_Rule'!$A$3,"Date",$A71,"Series Name",F$3,"Unit Name",F$4,"Frequency Name",$B$2)</f>
        <v>5.0593918553501815</v>
      </c>
    </row>
    <row r="72" spans="1:6" x14ac:dyDescent="0.2">
      <c r="A72" s="11">
        <v>24381</v>
      </c>
      <c r="B72" s="41">
        <f>+IF(GETPIVOTDATA("Value",'Pivot_Taylor''s_Rule'!$A$3,"Date",$A72,"Series Name",B$3,"Unit Name",B$4,"Frequency Name",$B$2)=0,"",GETPIVOTDATA("Value",'Pivot_Taylor''s_Rule'!$A$3,"Date",$A72,"Series Name",B$3,"Unit Name",B$4,"Frequency Name",$B$2))</f>
        <v>5.56</v>
      </c>
      <c r="C72" s="41">
        <f>GETPIVOTDATA("Value",'Pivot_Taylor''s_Rule'!$A$3,"Date",$A72,"Series Name",C$3,"Unit Name",C$4,"Frequency Name",$B$2)</f>
        <v>3.1</v>
      </c>
      <c r="D72" s="41">
        <f>GETPIVOTDATA("Value",'Pivot_Taylor''s_Rule'!$A$3,"Date",$A72,"Series Name",D$3,"Unit Name",D$4,"Frequency Name",$B$2)</f>
        <v>3.5</v>
      </c>
      <c r="E72" s="41">
        <f>GETPIVOTDATA("Value",'Pivot_Taylor''s_Rule'!$A$3,"Date",$A72,"Series Name",E$3,"Unit Name",E$4,"Frequency Name",$B$2)</f>
        <v>-2.0349149999999998</v>
      </c>
      <c r="F72" s="41">
        <f>GETPIVOTDATA("Value",'Pivot_Taylor''s_Rule'!$A$3,"Date",$A72,"Series Name",F$3,"Unit Name",F$4,"Frequency Name",$B$2)</f>
        <v>4.7784754869251378</v>
      </c>
    </row>
    <row r="73" spans="1:6" x14ac:dyDescent="0.2">
      <c r="A73" s="11">
        <v>24473</v>
      </c>
      <c r="B73" s="41">
        <f>+IF(GETPIVOTDATA("Value",'Pivot_Taylor''s_Rule'!$A$3,"Date",$A73,"Series Name",B$3,"Unit Name",B$4,"Frequency Name",$B$2)=0,"",GETPIVOTDATA("Value",'Pivot_Taylor''s_Rule'!$A$3,"Date",$A73,"Series Name",B$3,"Unit Name",B$4,"Frequency Name",$B$2))</f>
        <v>4.82</v>
      </c>
      <c r="C73" s="41">
        <f>GETPIVOTDATA("Value",'Pivot_Taylor''s_Rule'!$A$3,"Date",$A73,"Series Name",C$3,"Unit Name",C$4,"Frequency Name",$B$2)</f>
        <v>1.1000000000000001</v>
      </c>
      <c r="D73" s="41">
        <f>GETPIVOTDATA("Value",'Pivot_Taylor''s_Rule'!$A$3,"Date",$A73,"Series Name",D$3,"Unit Name",D$4,"Frequency Name",$B$2)</f>
        <v>2.2000000000000002</v>
      </c>
      <c r="E73" s="41">
        <f>GETPIVOTDATA("Value",'Pivot_Taylor''s_Rule'!$A$3,"Date",$A73,"Series Name",E$3,"Unit Name",E$4,"Frequency Name",$B$2)</f>
        <v>-1.9467040000000004</v>
      </c>
      <c r="F73" s="41">
        <f>GETPIVOTDATA("Value",'Pivot_Taylor''s_Rule'!$A$3,"Date",$A73,"Series Name",F$3,"Unit Name",F$4,"Frequency Name",$B$2)</f>
        <v>4.5484870259291599</v>
      </c>
    </row>
    <row r="74" spans="1:6" x14ac:dyDescent="0.2">
      <c r="A74" s="11">
        <v>24563</v>
      </c>
      <c r="B74" s="41">
        <f>+IF(GETPIVOTDATA("Value",'Pivot_Taylor''s_Rule'!$A$3,"Date",$A74,"Series Name",B$3,"Unit Name",B$4,"Frequency Name",$B$2)=0,"",GETPIVOTDATA("Value",'Pivot_Taylor''s_Rule'!$A$3,"Date",$A74,"Series Name",B$3,"Unit Name",B$4,"Frequency Name",$B$2))</f>
        <v>3.99</v>
      </c>
      <c r="C74" s="41">
        <f>GETPIVOTDATA("Value",'Pivot_Taylor''s_Rule'!$A$3,"Date",$A74,"Series Name",C$3,"Unit Name",C$4,"Frequency Name",$B$2)</f>
        <v>1.9</v>
      </c>
      <c r="D74" s="41">
        <f>GETPIVOTDATA("Value",'Pivot_Taylor''s_Rule'!$A$3,"Date",$A74,"Series Name",D$3,"Unit Name",D$4,"Frequency Name",$B$2)</f>
        <v>2.7</v>
      </c>
      <c r="E74" s="41">
        <f>GETPIVOTDATA("Value",'Pivot_Taylor''s_Rule'!$A$3,"Date",$A74,"Series Name",E$3,"Unit Name",E$4,"Frequency Name",$B$2)</f>
        <v>-1.9582700000000006</v>
      </c>
      <c r="F74" s="41">
        <f>GETPIVOTDATA("Value",'Pivot_Taylor''s_Rule'!$A$3,"Date",$A74,"Series Name",F$3,"Unit Name",F$4,"Frequency Name",$B$2)</f>
        <v>3.4612832631558899</v>
      </c>
    </row>
    <row r="75" spans="1:6" x14ac:dyDescent="0.2">
      <c r="A75" s="11">
        <v>24654</v>
      </c>
      <c r="B75" s="41">
        <f>+IF(GETPIVOTDATA("Value",'Pivot_Taylor''s_Rule'!$A$3,"Date",$A75,"Series Name",B$3,"Unit Name",B$4,"Frequency Name",$B$2)=0,"",GETPIVOTDATA("Value",'Pivot_Taylor''s_Rule'!$A$3,"Date",$A75,"Series Name",B$3,"Unit Name",B$4,"Frequency Name",$B$2))</f>
        <v>3.89</v>
      </c>
      <c r="C75" s="41">
        <f>GETPIVOTDATA("Value",'Pivot_Taylor''s_Rule'!$A$3,"Date",$A75,"Series Name",C$3,"Unit Name",C$4,"Frequency Name",$B$2)</f>
        <v>3.8</v>
      </c>
      <c r="D75" s="41">
        <f>GETPIVOTDATA("Value",'Pivot_Taylor''s_Rule'!$A$3,"Date",$A75,"Series Name",D$3,"Unit Name",D$4,"Frequency Name",$B$2)</f>
        <v>3.7</v>
      </c>
      <c r="E75" s="41">
        <f>GETPIVOTDATA("Value",'Pivot_Taylor''s_Rule'!$A$3,"Date",$A75,"Series Name",E$3,"Unit Name",E$4,"Frequency Name",$B$2)</f>
        <v>-1.9696720000000001</v>
      </c>
      <c r="F75" s="41">
        <f>GETPIVOTDATA("Value",'Pivot_Taylor''s_Rule'!$A$3,"Date",$A75,"Series Name",F$3,"Unit Name",F$4,"Frequency Name",$B$2)</f>
        <v>3.2888543425743988</v>
      </c>
    </row>
    <row r="76" spans="1:6" x14ac:dyDescent="0.2">
      <c r="A76" s="11">
        <v>24746</v>
      </c>
      <c r="B76" s="41">
        <f>+IF(GETPIVOTDATA("Value",'Pivot_Taylor''s_Rule'!$A$3,"Date",$A76,"Series Name",B$3,"Unit Name",B$4,"Frequency Name",$B$2)=0,"",GETPIVOTDATA("Value",'Pivot_Taylor''s_Rule'!$A$3,"Date",$A76,"Series Name",B$3,"Unit Name",B$4,"Frequency Name",$B$2))</f>
        <v>4.17</v>
      </c>
      <c r="C76" s="41">
        <f>GETPIVOTDATA("Value",'Pivot_Taylor''s_Rule'!$A$3,"Date",$A76,"Series Name",C$3,"Unit Name",C$4,"Frequency Name",$B$2)</f>
        <v>3.5</v>
      </c>
      <c r="D76" s="41">
        <f>GETPIVOTDATA("Value",'Pivot_Taylor''s_Rule'!$A$3,"Date",$A76,"Series Name",D$3,"Unit Name",D$4,"Frequency Name",$B$2)</f>
        <v>4.0999999999999996</v>
      </c>
      <c r="E76" s="41">
        <f>GETPIVOTDATA("Value",'Pivot_Taylor''s_Rule'!$A$3,"Date",$A76,"Series Name",E$3,"Unit Name",E$4,"Frequency Name",$B$2)</f>
        <v>-1.8809840000000002</v>
      </c>
      <c r="F76" s="41">
        <f>GETPIVOTDATA("Value",'Pivot_Taylor''s_Rule'!$A$3,"Date",$A76,"Series Name",F$3,"Unit Name",F$4,"Frequency Name",$B$2)</f>
        <v>2.9101781324671672</v>
      </c>
    </row>
    <row r="77" spans="1:6" x14ac:dyDescent="0.2">
      <c r="A77" s="11">
        <v>24838</v>
      </c>
      <c r="B77" s="41">
        <f>+IF(GETPIVOTDATA("Value",'Pivot_Taylor''s_Rule'!$A$3,"Date",$A77,"Series Name",B$3,"Unit Name",B$4,"Frequency Name",$B$2)=0,"",GETPIVOTDATA("Value",'Pivot_Taylor''s_Rule'!$A$3,"Date",$A77,"Series Name",B$3,"Unit Name",B$4,"Frequency Name",$B$2))</f>
        <v>4.79</v>
      </c>
      <c r="C77" s="41">
        <f>GETPIVOTDATA("Value",'Pivot_Taylor''s_Rule'!$A$3,"Date",$A77,"Series Name",C$3,"Unit Name",C$4,"Frequency Name",$B$2)</f>
        <v>4.3</v>
      </c>
      <c r="D77" s="41">
        <f>GETPIVOTDATA("Value",'Pivot_Taylor''s_Rule'!$A$3,"Date",$A77,"Series Name",D$3,"Unit Name",D$4,"Frequency Name",$B$2)</f>
        <v>4.5999999999999996</v>
      </c>
      <c r="E77" s="41">
        <f>GETPIVOTDATA("Value",'Pivot_Taylor''s_Rule'!$A$3,"Date",$A77,"Series Name",E$3,"Unit Name",E$4,"Frequency Name",$B$2)</f>
        <v>-2.0922859999999996</v>
      </c>
      <c r="F77" s="41">
        <f>GETPIVOTDATA("Value",'Pivot_Taylor''s_Rule'!$A$3,"Date",$A77,"Series Name",F$3,"Unit Name",F$4,"Frequency Name",$B$2)</f>
        <v>3.8490093423607652</v>
      </c>
    </row>
    <row r="78" spans="1:6" x14ac:dyDescent="0.2">
      <c r="A78" s="11">
        <v>24929</v>
      </c>
      <c r="B78" s="41">
        <f>+IF(GETPIVOTDATA("Value",'Pivot_Taylor''s_Rule'!$A$3,"Date",$A78,"Series Name",B$3,"Unit Name",B$4,"Frequency Name",$B$2)=0,"",GETPIVOTDATA("Value",'Pivot_Taylor''s_Rule'!$A$3,"Date",$A78,"Series Name",B$3,"Unit Name",B$4,"Frequency Name",$B$2))</f>
        <v>5.98</v>
      </c>
      <c r="C78" s="41">
        <f>GETPIVOTDATA("Value",'Pivot_Taylor''s_Rule'!$A$3,"Date",$A78,"Series Name",C$3,"Unit Name",C$4,"Frequency Name",$B$2)</f>
        <v>4.2</v>
      </c>
      <c r="D78" s="41">
        <f>GETPIVOTDATA("Value",'Pivot_Taylor''s_Rule'!$A$3,"Date",$A78,"Series Name",D$3,"Unit Name",D$4,"Frequency Name",$B$2)</f>
        <v>4.7</v>
      </c>
      <c r="E78" s="41">
        <f>GETPIVOTDATA("Value",'Pivot_Taylor''s_Rule'!$A$3,"Date",$A78,"Series Name",E$3,"Unit Name",E$4,"Frequency Name",$B$2)</f>
        <v>-2.2036584854125896</v>
      </c>
      <c r="F78" s="41">
        <f>GETPIVOTDATA("Value",'Pivot_Taylor''s_Rule'!$A$3,"Date",$A78,"Series Name",F$3,"Unit Name",F$4,"Frequency Name",$B$2)</f>
        <v>4.4338718170584546</v>
      </c>
    </row>
    <row r="79" spans="1:6" x14ac:dyDescent="0.2">
      <c r="A79" s="11">
        <v>25020</v>
      </c>
      <c r="B79" s="41">
        <f>+IF(GETPIVOTDATA("Value",'Pivot_Taylor''s_Rule'!$A$3,"Date",$A79,"Series Name",B$3,"Unit Name",B$4,"Frequency Name",$B$2)=0,"",GETPIVOTDATA("Value",'Pivot_Taylor''s_Rule'!$A$3,"Date",$A79,"Series Name",B$3,"Unit Name",B$4,"Frequency Name",$B$2))</f>
        <v>5.95</v>
      </c>
      <c r="C79" s="41">
        <f>GETPIVOTDATA("Value",'Pivot_Taylor''s_Rule'!$A$3,"Date",$A79,"Series Name",C$3,"Unit Name",C$4,"Frequency Name",$B$2)</f>
        <v>4.2</v>
      </c>
      <c r="D79" s="41">
        <f>GETPIVOTDATA("Value",'Pivot_Taylor''s_Rule'!$A$3,"Date",$A79,"Series Name",D$3,"Unit Name",D$4,"Frequency Name",$B$2)</f>
        <v>4.5</v>
      </c>
      <c r="E79" s="41">
        <f>GETPIVOTDATA("Value",'Pivot_Taylor''s_Rule'!$A$3,"Date",$A79,"Series Name",E$3,"Unit Name",E$4,"Frequency Name",$B$2)</f>
        <v>-2.3151755332946697</v>
      </c>
      <c r="F79" s="41">
        <f>GETPIVOTDATA("Value",'Pivot_Taylor''s_Rule'!$A$3,"Date",$A79,"Series Name",F$3,"Unit Name",F$4,"Frequency Name",$B$2)</f>
        <v>4.0866073093992261</v>
      </c>
    </row>
    <row r="80" spans="1:6" x14ac:dyDescent="0.2">
      <c r="A80" s="11">
        <v>25112</v>
      </c>
      <c r="B80" s="41">
        <f>+IF(GETPIVOTDATA("Value",'Pivot_Taylor''s_Rule'!$A$3,"Date",$A80,"Series Name",B$3,"Unit Name",B$4,"Frequency Name",$B$2)=0,"",GETPIVOTDATA("Value",'Pivot_Taylor''s_Rule'!$A$3,"Date",$A80,"Series Name",B$3,"Unit Name",B$4,"Frequency Name",$B$2))</f>
        <v>5.92</v>
      </c>
      <c r="C80" s="41">
        <f>GETPIVOTDATA("Value",'Pivot_Taylor''s_Rule'!$A$3,"Date",$A80,"Series Name",C$3,"Unit Name",C$4,"Frequency Name",$B$2)</f>
        <v>4.5</v>
      </c>
      <c r="D80" s="41">
        <f>GETPIVOTDATA("Value",'Pivot_Taylor''s_Rule'!$A$3,"Date",$A80,"Series Name",D$3,"Unit Name",D$4,"Frequency Name",$B$2)</f>
        <v>4.7</v>
      </c>
      <c r="E80" s="41">
        <f>GETPIVOTDATA("Value",'Pivot_Taylor''s_Rule'!$A$3,"Date",$A80,"Series Name",E$3,"Unit Name",E$4,"Frequency Name",$B$2)</f>
        <v>-2.4269050000000001</v>
      </c>
      <c r="F80" s="41">
        <f>GETPIVOTDATA("Value",'Pivot_Taylor''s_Rule'!$A$3,"Date",$A80,"Series Name",F$3,"Unit Name",F$4,"Frequency Name",$B$2)</f>
        <v>3.3476093062668966</v>
      </c>
    </row>
    <row r="81" spans="1:6" x14ac:dyDescent="0.2">
      <c r="A81" s="11">
        <v>25204</v>
      </c>
      <c r="B81" s="41">
        <f>+IF(GETPIVOTDATA("Value",'Pivot_Taylor''s_Rule'!$A$3,"Date",$A81,"Series Name",B$3,"Unit Name",B$4,"Frequency Name",$B$2)=0,"",GETPIVOTDATA("Value",'Pivot_Taylor''s_Rule'!$A$3,"Date",$A81,"Series Name",B$3,"Unit Name",B$4,"Frequency Name",$B$2))</f>
        <v>6.57</v>
      </c>
      <c r="C81" s="41">
        <f>GETPIVOTDATA("Value",'Pivot_Taylor''s_Rule'!$A$3,"Date",$A81,"Series Name",C$3,"Unit Name",C$4,"Frequency Name",$B$2)</f>
        <v>3.9</v>
      </c>
      <c r="D81" s="41">
        <f>GETPIVOTDATA("Value",'Pivot_Taylor''s_Rule'!$A$3,"Date",$A81,"Series Name",D$3,"Unit Name",D$4,"Frequency Name",$B$2)</f>
        <v>4.4000000000000004</v>
      </c>
      <c r="E81" s="41">
        <f>GETPIVOTDATA("Value",'Pivot_Taylor''s_Rule'!$A$3,"Date",$A81,"Series Name",E$3,"Unit Name",E$4,"Frequency Name",$B$2)</f>
        <v>-2.438901</v>
      </c>
      <c r="F81" s="41">
        <f>GETPIVOTDATA("Value",'Pivot_Taylor''s_Rule'!$A$3,"Date",$A81,"Series Name",F$3,"Unit Name",F$4,"Frequency Name",$B$2)</f>
        <v>3.8490258819171341</v>
      </c>
    </row>
    <row r="82" spans="1:6" x14ac:dyDescent="0.2">
      <c r="A82" s="11">
        <v>25294</v>
      </c>
      <c r="B82" s="41">
        <f>+IF(GETPIVOTDATA("Value",'Pivot_Taylor''s_Rule'!$A$3,"Date",$A82,"Series Name",B$3,"Unit Name",B$4,"Frequency Name",$B$2)=0,"",GETPIVOTDATA("Value",'Pivot_Taylor''s_Rule'!$A$3,"Date",$A82,"Series Name",B$3,"Unit Name",B$4,"Frequency Name",$B$2))</f>
        <v>8.33</v>
      </c>
      <c r="C82" s="41">
        <f>GETPIVOTDATA("Value",'Pivot_Taylor''s_Rule'!$A$3,"Date",$A82,"Series Name",C$3,"Unit Name",C$4,"Frequency Name",$B$2)</f>
        <v>5.2</v>
      </c>
      <c r="D82" s="41">
        <f>GETPIVOTDATA("Value",'Pivot_Taylor''s_Rule'!$A$3,"Date",$A82,"Series Name",D$3,"Unit Name",D$4,"Frequency Name",$B$2)</f>
        <v>4.9000000000000004</v>
      </c>
      <c r="E82" s="41">
        <f>GETPIVOTDATA("Value",'Pivot_Taylor''s_Rule'!$A$3,"Date",$A82,"Series Name",E$3,"Unit Name",E$4,"Frequency Name",$B$2)</f>
        <v>-2.4512096405029298</v>
      </c>
      <c r="F82" s="41">
        <f>GETPIVOTDATA("Value",'Pivot_Taylor''s_Rule'!$A$3,"Date",$A82,"Series Name",F$3,"Unit Name",F$4,"Frequency Name",$B$2)</f>
        <v>3.0998123930990218</v>
      </c>
    </row>
    <row r="83" spans="1:6" x14ac:dyDescent="0.2">
      <c r="A83" s="11">
        <v>25385</v>
      </c>
      <c r="B83" s="41">
        <f>+IF(GETPIVOTDATA("Value",'Pivot_Taylor''s_Rule'!$A$3,"Date",$A83,"Series Name",B$3,"Unit Name",B$4,"Frequency Name",$B$2)=0,"",GETPIVOTDATA("Value",'Pivot_Taylor''s_Rule'!$A$3,"Date",$A83,"Series Name",B$3,"Unit Name",B$4,"Frequency Name",$B$2))</f>
        <v>8.98</v>
      </c>
      <c r="C83" s="41">
        <f>GETPIVOTDATA("Value",'Pivot_Taylor''s_Rule'!$A$3,"Date",$A83,"Series Name",C$3,"Unit Name",C$4,"Frequency Name",$B$2)</f>
        <v>5</v>
      </c>
      <c r="D83" s="41">
        <f>GETPIVOTDATA("Value",'Pivot_Taylor''s_Rule'!$A$3,"Date",$A83,"Series Name",D$3,"Unit Name",D$4,"Frequency Name",$B$2)</f>
        <v>4.7</v>
      </c>
      <c r="E83" s="41">
        <f>GETPIVOTDATA("Value",'Pivot_Taylor''s_Rule'!$A$3,"Date",$A83,"Series Name",E$3,"Unit Name",E$4,"Frequency Name",$B$2)</f>
        <v>-2.2638640000000003</v>
      </c>
      <c r="F83" s="41">
        <f>GETPIVOTDATA("Value",'Pivot_Taylor''s_Rule'!$A$3,"Date",$A83,"Series Name",F$3,"Unit Name",F$4,"Frequency Name",$B$2)</f>
        <v>2.7686347141495427</v>
      </c>
    </row>
    <row r="84" spans="1:6" x14ac:dyDescent="0.2">
      <c r="A84" s="11">
        <v>25477</v>
      </c>
      <c r="B84" s="41">
        <f>+IF(GETPIVOTDATA("Value",'Pivot_Taylor''s_Rule'!$A$3,"Date",$A84,"Series Name",B$3,"Unit Name",B$4,"Frequency Name",$B$2)=0,"",GETPIVOTDATA("Value",'Pivot_Taylor''s_Rule'!$A$3,"Date",$A84,"Series Name",B$3,"Unit Name",B$4,"Frequency Name",$B$2))</f>
        <v>8.94</v>
      </c>
      <c r="C84" s="41">
        <f>GETPIVOTDATA("Value",'Pivot_Taylor''s_Rule'!$A$3,"Date",$A84,"Series Name",C$3,"Unit Name",C$4,"Frequency Name",$B$2)</f>
        <v>4.7</v>
      </c>
      <c r="D84" s="41">
        <f>GETPIVOTDATA("Value",'Pivot_Taylor''s_Rule'!$A$3,"Date",$A84,"Series Name",D$3,"Unit Name",D$4,"Frequency Name",$B$2)</f>
        <v>4.8</v>
      </c>
      <c r="E84" s="41">
        <f>GETPIVOTDATA("Value",'Pivot_Taylor''s_Rule'!$A$3,"Date",$A84,"Series Name",E$3,"Unit Name",E$4,"Frequency Name",$B$2)</f>
        <v>-2.276888</v>
      </c>
      <c r="F84" s="41">
        <f>GETPIVOTDATA("Value",'Pivot_Taylor''s_Rule'!$A$3,"Date",$A84,"Series Name",F$3,"Unit Name",F$4,"Frequency Name",$B$2)</f>
        <v>1.3055951938272692</v>
      </c>
    </row>
    <row r="85" spans="1:6" x14ac:dyDescent="0.2">
      <c r="A85" s="11">
        <v>25569</v>
      </c>
      <c r="B85" s="41">
        <f>+IF(GETPIVOTDATA("Value",'Pivot_Taylor''s_Rule'!$A$3,"Date",$A85,"Series Name",B$3,"Unit Name",B$4,"Frequency Name",$B$2)=0,"",GETPIVOTDATA("Value",'Pivot_Taylor''s_Rule'!$A$3,"Date",$A85,"Series Name",B$3,"Unit Name",B$4,"Frequency Name",$B$2))</f>
        <v>8.57</v>
      </c>
      <c r="C85" s="41">
        <f>GETPIVOTDATA("Value",'Pivot_Taylor''s_Rule'!$A$3,"Date",$A85,"Series Name",C$3,"Unit Name",C$4,"Frequency Name",$B$2)</f>
        <v>4.7</v>
      </c>
      <c r="D85" s="41">
        <f>GETPIVOTDATA("Value",'Pivot_Taylor''s_Rule'!$A$3,"Date",$A85,"Series Name",D$3,"Unit Name",D$4,"Frequency Name",$B$2)</f>
        <v>4.4000000000000004</v>
      </c>
      <c r="E85" s="41">
        <f>GETPIVOTDATA("Value",'Pivot_Taylor''s_Rule'!$A$3,"Date",$A85,"Series Name",E$3,"Unit Name",E$4,"Frequency Name",$B$2)</f>
        <v>-1.6902983665466298</v>
      </c>
      <c r="F85" s="41">
        <f>GETPIVOTDATA("Value",'Pivot_Taylor''s_Rule'!$A$3,"Date",$A85,"Series Name",F$3,"Unit Name",F$4,"Frequency Name",$B$2)</f>
        <v>0.23656581277429201</v>
      </c>
    </row>
    <row r="86" spans="1:6" x14ac:dyDescent="0.2">
      <c r="A86" s="11">
        <v>25659</v>
      </c>
      <c r="B86" s="41">
        <f>+IF(GETPIVOTDATA("Value",'Pivot_Taylor''s_Rule'!$A$3,"Date",$A86,"Series Name",B$3,"Unit Name",B$4,"Frequency Name",$B$2)=0,"",GETPIVOTDATA("Value",'Pivot_Taylor''s_Rule'!$A$3,"Date",$A86,"Series Name",B$3,"Unit Name",B$4,"Frequency Name",$B$2))</f>
        <v>7.89</v>
      </c>
      <c r="C86" s="41">
        <f>GETPIVOTDATA("Value",'Pivot_Taylor''s_Rule'!$A$3,"Date",$A86,"Series Name",C$3,"Unit Name",C$4,"Frequency Name",$B$2)</f>
        <v>4.5</v>
      </c>
      <c r="D86" s="41">
        <f>GETPIVOTDATA("Value",'Pivot_Taylor''s_Rule'!$A$3,"Date",$A86,"Series Name",D$3,"Unit Name",D$4,"Frequency Name",$B$2)</f>
        <v>4.5999999999999996</v>
      </c>
      <c r="E86" s="41">
        <f>GETPIVOTDATA("Value",'Pivot_Taylor''s_Rule'!$A$3,"Date",$A86,"Series Name",E$3,"Unit Name",E$4,"Frequency Name",$B$2)</f>
        <v>-1.1040999999999999</v>
      </c>
      <c r="F86" s="41">
        <f>GETPIVOTDATA("Value",'Pivot_Taylor''s_Rule'!$A$3,"Date",$A86,"Series Name",F$3,"Unit Name",F$4,"Frequency Name",$B$2)</f>
        <v>-0.49320825341020447</v>
      </c>
    </row>
    <row r="87" spans="1:6" x14ac:dyDescent="0.2">
      <c r="A87" s="11">
        <v>25750</v>
      </c>
      <c r="B87" s="41">
        <f>+IF(GETPIVOTDATA("Value",'Pivot_Taylor''s_Rule'!$A$3,"Date",$A87,"Series Name",B$3,"Unit Name",B$4,"Frequency Name",$B$2)=0,"",GETPIVOTDATA("Value",'Pivot_Taylor''s_Rule'!$A$3,"Date",$A87,"Series Name",B$3,"Unit Name",B$4,"Frequency Name",$B$2))</f>
        <v>6.71</v>
      </c>
      <c r="C87" s="41">
        <f>GETPIVOTDATA("Value",'Pivot_Taylor''s_Rule'!$A$3,"Date",$A87,"Series Name",C$3,"Unit Name",C$4,"Frequency Name",$B$2)</f>
        <v>4</v>
      </c>
      <c r="D87" s="41">
        <f>GETPIVOTDATA("Value",'Pivot_Taylor''s_Rule'!$A$3,"Date",$A87,"Series Name",D$3,"Unit Name",D$4,"Frequency Name",$B$2)</f>
        <v>4.5</v>
      </c>
      <c r="E87" s="41">
        <f>GETPIVOTDATA("Value",'Pivot_Taylor''s_Rule'!$A$3,"Date",$A87,"Series Name",E$3,"Unit Name",E$4,"Frequency Name",$B$2)</f>
        <v>-0.71829199999999993</v>
      </c>
      <c r="F87" s="41">
        <f>GETPIVOTDATA("Value",'Pivot_Taylor''s_Rule'!$A$3,"Date",$A87,"Series Name",F$3,"Unit Name",F$4,"Frequency Name",$B$2)</f>
        <v>-0.41656777163041614</v>
      </c>
    </row>
    <row r="88" spans="1:6" x14ac:dyDescent="0.2">
      <c r="A88" s="11">
        <v>25842</v>
      </c>
      <c r="B88" s="41">
        <f>+IF(GETPIVOTDATA("Value",'Pivot_Taylor''s_Rule'!$A$3,"Date",$A88,"Series Name",B$3,"Unit Name",B$4,"Frequency Name",$B$2)=0,"",GETPIVOTDATA("Value",'Pivot_Taylor''s_Rule'!$A$3,"Date",$A88,"Series Name",B$3,"Unit Name",B$4,"Frequency Name",$B$2))</f>
        <v>5.57</v>
      </c>
      <c r="C88" s="41">
        <f>GETPIVOTDATA("Value",'Pivot_Taylor''s_Rule'!$A$3,"Date",$A88,"Series Name",C$3,"Unit Name",C$4,"Frequency Name",$B$2)</f>
        <v>5.3</v>
      </c>
      <c r="D88" s="41">
        <f>GETPIVOTDATA("Value",'Pivot_Taylor''s_Rule'!$A$3,"Date",$A88,"Series Name",D$3,"Unit Name",D$4,"Frequency Name",$B$2)</f>
        <v>5.8</v>
      </c>
      <c r="E88" s="41">
        <f>GETPIVOTDATA("Value",'Pivot_Taylor''s_Rule'!$A$3,"Date",$A88,"Series Name",E$3,"Unit Name",E$4,"Frequency Name",$B$2)</f>
        <v>-0.13286100000000012</v>
      </c>
      <c r="F88" s="41">
        <f>GETPIVOTDATA("Value",'Pivot_Taylor''s_Rule'!$A$3,"Date",$A88,"Series Name",F$3,"Unit Name",F$4,"Frequency Name",$B$2)</f>
        <v>-2.2788064787040097</v>
      </c>
    </row>
    <row r="89" spans="1:6" x14ac:dyDescent="0.2">
      <c r="A89" s="11">
        <v>25934</v>
      </c>
      <c r="B89" s="41">
        <f>+IF(GETPIVOTDATA("Value",'Pivot_Taylor''s_Rule'!$A$3,"Date",$A89,"Series Name",B$3,"Unit Name",B$4,"Frequency Name",$B$2)=0,"",GETPIVOTDATA("Value",'Pivot_Taylor''s_Rule'!$A$3,"Date",$A89,"Series Name",B$3,"Unit Name",B$4,"Frequency Name",$B$2))</f>
        <v>3.86</v>
      </c>
      <c r="C89" s="41">
        <f>GETPIVOTDATA("Value",'Pivot_Taylor''s_Rule'!$A$3,"Date",$A89,"Series Name",C$3,"Unit Name",C$4,"Frequency Name",$B$2)</f>
        <v>3.9</v>
      </c>
      <c r="D89" s="41">
        <f>GETPIVOTDATA("Value",'Pivot_Taylor''s_Rule'!$A$3,"Date",$A89,"Series Name",D$3,"Unit Name",D$4,"Frequency Name",$B$2)</f>
        <v>5.2</v>
      </c>
      <c r="E89" s="41">
        <f>GETPIVOTDATA("Value",'Pivot_Taylor''s_Rule'!$A$3,"Date",$A89,"Series Name",E$3,"Unit Name",E$4,"Frequency Name",$B$2)</f>
        <v>-4.7781999999999769E-2</v>
      </c>
      <c r="F89" s="41">
        <f>GETPIVOTDATA("Value",'Pivot_Taylor''s_Rule'!$A$3,"Date",$A89,"Series Name",F$3,"Unit Name",F$4,"Frequency Name",$B$2)</f>
        <v>-0.42232192332133378</v>
      </c>
    </row>
    <row r="90" spans="1:6" x14ac:dyDescent="0.2">
      <c r="A90" s="11">
        <v>26024</v>
      </c>
      <c r="B90" s="41">
        <f>+IF(GETPIVOTDATA("Value",'Pivot_Taylor''s_Rule'!$A$3,"Date",$A90,"Series Name",B$3,"Unit Name",B$4,"Frequency Name",$B$2)=0,"",GETPIVOTDATA("Value",'Pivot_Taylor''s_Rule'!$A$3,"Date",$A90,"Series Name",B$3,"Unit Name",B$4,"Frequency Name",$B$2))</f>
        <v>4.57</v>
      </c>
      <c r="C90" s="41">
        <f>GETPIVOTDATA("Value",'Pivot_Taylor''s_Rule'!$A$3,"Date",$A90,"Series Name",C$3,"Unit Name",C$4,"Frequency Name",$B$2)</f>
        <v>4.5999999999999996</v>
      </c>
      <c r="D90" s="41">
        <f>GETPIVOTDATA("Value",'Pivot_Taylor''s_Rule'!$A$3,"Date",$A90,"Series Name",D$3,"Unit Name",D$4,"Frequency Name",$B$2)</f>
        <v>4.5999999999999996</v>
      </c>
      <c r="E90" s="41">
        <f>GETPIVOTDATA("Value",'Pivot_Taylor''s_Rule'!$A$3,"Date",$A90,"Series Name",E$3,"Unit Name",E$4,"Frequency Name",$B$2)</f>
        <v>-6.3015999999999295E-2</v>
      </c>
      <c r="F90" s="41">
        <f>GETPIVOTDATA("Value",'Pivot_Taylor''s_Rule'!$A$3,"Date",$A90,"Series Name",F$3,"Unit Name",F$4,"Frequency Name",$B$2)</f>
        <v>-0.67813667429609259</v>
      </c>
    </row>
    <row r="91" spans="1:6" x14ac:dyDescent="0.2">
      <c r="A91" s="11">
        <v>26115</v>
      </c>
      <c r="B91" s="41">
        <f>+IF(GETPIVOTDATA("Value",'Pivot_Taylor''s_Rule'!$A$3,"Date",$A91,"Series Name",B$3,"Unit Name",B$4,"Frequency Name",$B$2)=0,"",GETPIVOTDATA("Value",'Pivot_Taylor''s_Rule'!$A$3,"Date",$A91,"Series Name",B$3,"Unit Name",B$4,"Frequency Name",$B$2))</f>
        <v>5.48</v>
      </c>
      <c r="C91" s="41">
        <f>GETPIVOTDATA("Value",'Pivot_Taylor''s_Rule'!$A$3,"Date",$A91,"Series Name",C$3,"Unit Name",C$4,"Frequency Name",$B$2)</f>
        <v>4</v>
      </c>
      <c r="D91" s="41">
        <f>GETPIVOTDATA("Value",'Pivot_Taylor''s_Rule'!$A$3,"Date",$A91,"Series Name",D$3,"Unit Name",D$4,"Frequency Name",$B$2)</f>
        <v>3.8</v>
      </c>
      <c r="E91" s="41">
        <f>GETPIVOTDATA("Value",'Pivot_Taylor''s_Rule'!$A$3,"Date",$A91,"Series Name",E$3,"Unit Name",E$4,"Frequency Name",$B$2)</f>
        <v>2.1494388580330259E-2</v>
      </c>
      <c r="F91" s="41">
        <f>GETPIVOTDATA("Value",'Pivot_Taylor''s_Rule'!$A$3,"Date",$A91,"Series Name",F$3,"Unit Name",F$4,"Frequency Name",$B$2)</f>
        <v>-0.65323315373917445</v>
      </c>
    </row>
    <row r="92" spans="1:6" x14ac:dyDescent="0.2">
      <c r="A92" s="11">
        <v>26207</v>
      </c>
      <c r="B92" s="41">
        <f>+IF(GETPIVOTDATA("Value",'Pivot_Taylor''s_Rule'!$A$3,"Date",$A92,"Series Name",B$3,"Unit Name",B$4,"Frequency Name",$B$2)=0,"",GETPIVOTDATA("Value",'Pivot_Taylor''s_Rule'!$A$3,"Date",$A92,"Series Name",B$3,"Unit Name",B$4,"Frequency Name",$B$2))</f>
        <v>4.75</v>
      </c>
      <c r="C92" s="41">
        <f>GETPIVOTDATA("Value",'Pivot_Taylor''s_Rule'!$A$3,"Date",$A92,"Series Name",C$3,"Unit Name",C$4,"Frequency Name",$B$2)</f>
        <v>2.5</v>
      </c>
      <c r="D92" s="41">
        <f>GETPIVOTDATA("Value",'Pivot_Taylor''s_Rule'!$A$3,"Date",$A92,"Series Name",D$3,"Unit Name",D$4,"Frequency Name",$B$2)</f>
        <v>2.2999999999999998</v>
      </c>
      <c r="E92" s="41">
        <f>GETPIVOTDATA("Value",'Pivot_Taylor''s_Rule'!$A$3,"Date",$A92,"Series Name",E$3,"Unit Name",E$4,"Frequency Name",$B$2)</f>
        <v>-9.4176999999999289E-2</v>
      </c>
      <c r="F92" s="41">
        <f>GETPIVOTDATA("Value",'Pivot_Taylor''s_Rule'!$A$3,"Date",$A92,"Series Name",F$3,"Unit Name",F$4,"Frequency Name",$B$2)</f>
        <v>-1.2070497563128058</v>
      </c>
    </row>
    <row r="93" spans="1:6" x14ac:dyDescent="0.2">
      <c r="A93" s="11">
        <v>26299</v>
      </c>
      <c r="B93" s="41">
        <f>+IF(GETPIVOTDATA("Value",'Pivot_Taylor''s_Rule'!$A$3,"Date",$A93,"Series Name",B$3,"Unit Name",B$4,"Frequency Name",$B$2)=0,"",GETPIVOTDATA("Value",'Pivot_Taylor''s_Rule'!$A$3,"Date",$A93,"Series Name",B$3,"Unit Name",B$4,"Frequency Name",$B$2))</f>
        <v>3.55</v>
      </c>
      <c r="C93" s="41">
        <f>GETPIVOTDATA("Value",'Pivot_Taylor''s_Rule'!$A$3,"Date",$A93,"Series Name",C$3,"Unit Name",C$4,"Frequency Name",$B$2)</f>
        <v>4.3</v>
      </c>
      <c r="D93" s="41">
        <f>GETPIVOTDATA("Value",'Pivot_Taylor''s_Rule'!$A$3,"Date",$A93,"Series Name",D$3,"Unit Name",D$4,"Frequency Name",$B$2)</f>
        <v>3.9</v>
      </c>
      <c r="E93" s="41">
        <f>GETPIVOTDATA("Value",'Pivot_Taylor''s_Rule'!$A$3,"Date",$A93,"Series Name",E$3,"Unit Name",E$4,"Frequency Name",$B$2)</f>
        <v>-0.20994000000000046</v>
      </c>
      <c r="F93" s="41">
        <f>GETPIVOTDATA("Value",'Pivot_Taylor''s_Rule'!$A$3,"Date",$A93,"Series Name",F$3,"Unit Name",F$4,"Frequency Name",$B$2)</f>
        <v>-0.19052353271337141</v>
      </c>
    </row>
    <row r="94" spans="1:6" x14ac:dyDescent="0.2">
      <c r="A94" s="11">
        <v>26390</v>
      </c>
      <c r="B94" s="41">
        <f>+IF(GETPIVOTDATA("Value",'Pivot_Taylor''s_Rule'!$A$3,"Date",$A94,"Series Name",B$3,"Unit Name",B$4,"Frequency Name",$B$2)=0,"",GETPIVOTDATA("Value",'Pivot_Taylor''s_Rule'!$A$3,"Date",$A94,"Series Name",B$3,"Unit Name",B$4,"Frequency Name",$B$2))</f>
        <v>4.3</v>
      </c>
      <c r="C94" s="41">
        <f>GETPIVOTDATA("Value",'Pivot_Taylor''s_Rule'!$A$3,"Date",$A94,"Series Name",C$3,"Unit Name",C$4,"Frequency Name",$B$2)</f>
        <v>2.2999999999999998</v>
      </c>
      <c r="D94" s="41">
        <f>GETPIVOTDATA("Value",'Pivot_Taylor''s_Rule'!$A$3,"Date",$A94,"Series Name",D$3,"Unit Name",D$4,"Frequency Name",$B$2)</f>
        <v>2.7</v>
      </c>
      <c r="E94" s="41">
        <f>GETPIVOTDATA("Value",'Pivot_Taylor''s_Rule'!$A$3,"Date",$A94,"Series Name",E$3,"Unit Name",E$4,"Frequency Name",$B$2)</f>
        <v>-0.32569055557250959</v>
      </c>
      <c r="F94" s="41">
        <f>GETPIVOTDATA("Value",'Pivot_Taylor''s_Rule'!$A$3,"Date",$A94,"Series Name",F$3,"Unit Name",F$4,"Frequency Name",$B$2)</f>
        <v>1.2599470457122841</v>
      </c>
    </row>
    <row r="95" spans="1:6" x14ac:dyDescent="0.2">
      <c r="A95" s="11">
        <v>26481</v>
      </c>
      <c r="B95" s="41">
        <f>+IF(GETPIVOTDATA("Value",'Pivot_Taylor''s_Rule'!$A$3,"Date",$A95,"Series Name",B$3,"Unit Name",B$4,"Frequency Name",$B$2)=0,"",GETPIVOTDATA("Value",'Pivot_Taylor''s_Rule'!$A$3,"Date",$A95,"Series Name",B$3,"Unit Name",B$4,"Frequency Name",$B$2))</f>
        <v>4.74</v>
      </c>
      <c r="C95" s="41">
        <f>GETPIVOTDATA("Value",'Pivot_Taylor''s_Rule'!$A$3,"Date",$A95,"Series Name",C$3,"Unit Name",C$4,"Frequency Name",$B$2)</f>
        <v>3.6</v>
      </c>
      <c r="D95" s="41">
        <f>GETPIVOTDATA("Value",'Pivot_Taylor''s_Rule'!$A$3,"Date",$A95,"Series Name",D$3,"Unit Name",D$4,"Frequency Name",$B$2)</f>
        <v>3</v>
      </c>
      <c r="E95" s="41">
        <f>GETPIVOTDATA("Value",'Pivot_Taylor''s_Rule'!$A$3,"Date",$A95,"Series Name",E$3,"Unit Name",E$4,"Frequency Name",$B$2)</f>
        <v>-0.44131700000000063</v>
      </c>
      <c r="F95" s="41">
        <f>GETPIVOTDATA("Value",'Pivot_Taylor''s_Rule'!$A$3,"Date",$A95,"Series Name",F$3,"Unit Name",F$4,"Frequency Name",$B$2)</f>
        <v>1.3921760833924601</v>
      </c>
    </row>
    <row r="96" spans="1:6" x14ac:dyDescent="0.2">
      <c r="A96" s="11">
        <v>26573</v>
      </c>
      <c r="B96" s="41">
        <f>+IF(GETPIVOTDATA("Value",'Pivot_Taylor''s_Rule'!$A$3,"Date",$A96,"Series Name",B$3,"Unit Name",B$4,"Frequency Name",$B$2)=0,"",GETPIVOTDATA("Value",'Pivot_Taylor''s_Rule'!$A$3,"Date",$A96,"Series Name",B$3,"Unit Name",B$4,"Frequency Name",$B$2))</f>
        <v>5.15</v>
      </c>
      <c r="C96" s="41">
        <f>GETPIVOTDATA("Value",'Pivot_Taylor''s_Rule'!$A$3,"Date",$A96,"Series Name",C$3,"Unit Name",C$4,"Frequency Name",$B$2)</f>
        <v>3.3</v>
      </c>
      <c r="D96" s="41">
        <f>GETPIVOTDATA("Value",'Pivot_Taylor''s_Rule'!$A$3,"Date",$A96,"Series Name",D$3,"Unit Name",D$4,"Frequency Name",$B$2)</f>
        <v>2.5</v>
      </c>
      <c r="E96" s="41">
        <f>GETPIVOTDATA("Value",'Pivot_Taylor''s_Rule'!$A$3,"Date",$A96,"Series Name",E$3,"Unit Name",E$4,"Frequency Name",$B$2)</f>
        <v>-0.65670599999999979</v>
      </c>
      <c r="F96" s="41">
        <f>GETPIVOTDATA("Value",'Pivot_Taylor''s_Rule'!$A$3,"Date",$A96,"Series Name",F$3,"Unit Name",F$4,"Frequency Name",$B$2)</f>
        <v>2.2460005792741322</v>
      </c>
    </row>
    <row r="97" spans="1:6" x14ac:dyDescent="0.2">
      <c r="A97" s="11">
        <v>26665</v>
      </c>
      <c r="B97" s="41">
        <f>+IF(GETPIVOTDATA("Value",'Pivot_Taylor''s_Rule'!$A$3,"Date",$A97,"Series Name",B$3,"Unit Name",B$4,"Frequency Name",$B$2)=0,"",GETPIVOTDATA("Value",'Pivot_Taylor''s_Rule'!$A$3,"Date",$A97,"Series Name",B$3,"Unit Name",B$4,"Frequency Name",$B$2))</f>
        <v>6.54</v>
      </c>
      <c r="C97" s="41">
        <f>GETPIVOTDATA("Value",'Pivot_Taylor''s_Rule'!$A$3,"Date",$A97,"Series Name",C$3,"Unit Name",C$4,"Frequency Name",$B$2)</f>
        <v>4.9000000000000004</v>
      </c>
      <c r="D97" s="41">
        <f>GETPIVOTDATA("Value",'Pivot_Taylor''s_Rule'!$A$3,"Date",$A97,"Series Name",D$3,"Unit Name",D$4,"Frequency Name",$B$2)</f>
        <v>2.8</v>
      </c>
      <c r="E97" s="41">
        <f>GETPIVOTDATA("Value",'Pivot_Taylor''s_Rule'!$A$3,"Date",$A97,"Series Name",E$3,"Unit Name",E$4,"Frequency Name",$B$2)</f>
        <v>-1.1717453956604</v>
      </c>
      <c r="F97" s="41">
        <f>GETPIVOTDATA("Value",'Pivot_Taylor''s_Rule'!$A$3,"Date",$A97,"Series Name",F$3,"Unit Name",F$4,"Frequency Name",$B$2)</f>
        <v>3.9083038130244274</v>
      </c>
    </row>
    <row r="98" spans="1:6" x14ac:dyDescent="0.2">
      <c r="A98" s="11">
        <v>26755</v>
      </c>
      <c r="B98" s="41">
        <f>+IF(GETPIVOTDATA("Value",'Pivot_Taylor''s_Rule'!$A$3,"Date",$A98,"Series Name",B$3,"Unit Name",B$4,"Frequency Name",$B$2)=0,"",GETPIVOTDATA("Value",'Pivot_Taylor''s_Rule'!$A$3,"Date",$A98,"Series Name",B$3,"Unit Name",B$4,"Frequency Name",$B$2))</f>
        <v>7.82</v>
      </c>
      <c r="C98" s="41">
        <f>GETPIVOTDATA("Value",'Pivot_Taylor''s_Rule'!$A$3,"Date",$A98,"Series Name",C$3,"Unit Name",C$4,"Frequency Name",$B$2)</f>
        <v>7.9</v>
      </c>
      <c r="D98" s="41">
        <f>GETPIVOTDATA("Value",'Pivot_Taylor''s_Rule'!$A$3,"Date",$A98,"Series Name",D$3,"Unit Name",D$4,"Frequency Name",$B$2)</f>
        <v>5.6</v>
      </c>
      <c r="E98" s="41">
        <f>GETPIVOTDATA("Value",'Pivot_Taylor''s_Rule'!$A$3,"Date",$A98,"Series Name",E$3,"Unit Name",E$4,"Frequency Name",$B$2)</f>
        <v>-1.1863349999999997</v>
      </c>
      <c r="F98" s="41">
        <f>GETPIVOTDATA("Value",'Pivot_Taylor''s_Rule'!$A$3,"Date",$A98,"Series Name",F$3,"Unit Name",F$4,"Frequency Name",$B$2)</f>
        <v>4.1411741107454381</v>
      </c>
    </row>
    <row r="99" spans="1:6" x14ac:dyDescent="0.2">
      <c r="A99" s="11">
        <v>26846</v>
      </c>
      <c r="B99" s="41">
        <f>+IF(GETPIVOTDATA("Value",'Pivot_Taylor''s_Rule'!$A$3,"Date",$A99,"Series Name",B$3,"Unit Name",B$4,"Frequency Name",$B$2)=0,"",GETPIVOTDATA("Value",'Pivot_Taylor''s_Rule'!$A$3,"Date",$A99,"Series Name",B$3,"Unit Name",B$4,"Frequency Name",$B$2))</f>
        <v>10.56</v>
      </c>
      <c r="C99" s="41">
        <f>GETPIVOTDATA("Value",'Pivot_Taylor''s_Rule'!$A$3,"Date",$A99,"Series Name",C$3,"Unit Name",C$4,"Frequency Name",$B$2)</f>
        <v>7.5</v>
      </c>
      <c r="D99" s="41">
        <f>GETPIVOTDATA("Value",'Pivot_Taylor''s_Rule'!$A$3,"Date",$A99,"Series Name",D$3,"Unit Name",D$4,"Frequency Name",$B$2)</f>
        <v>5.4</v>
      </c>
      <c r="E99" s="41">
        <f>GETPIVOTDATA("Value",'Pivot_Taylor''s_Rule'!$A$3,"Date",$A99,"Series Name",E$3,"Unit Name",E$4,"Frequency Name",$B$2)</f>
        <v>-1.3003866195678704</v>
      </c>
      <c r="F99" s="41">
        <f>GETPIVOTDATA("Value",'Pivot_Taylor''s_Rule'!$A$3,"Date",$A99,"Series Name",F$3,"Unit Name",F$4,"Frequency Name",$B$2)</f>
        <v>2.7041545907284359</v>
      </c>
    </row>
    <row r="100" spans="1:6" x14ac:dyDescent="0.2">
      <c r="A100" s="11">
        <v>26938</v>
      </c>
      <c r="B100" s="41">
        <f>+IF(GETPIVOTDATA("Value",'Pivot_Taylor''s_Rule'!$A$3,"Date",$A100,"Series Name",B$3,"Unit Name",B$4,"Frequency Name",$B$2)=0,"",GETPIVOTDATA("Value",'Pivot_Taylor''s_Rule'!$A$3,"Date",$A100,"Series Name",B$3,"Unit Name",B$4,"Frequency Name",$B$2))</f>
        <v>10</v>
      </c>
      <c r="C100" s="41">
        <f>GETPIVOTDATA("Value",'Pivot_Taylor''s_Rule'!$A$3,"Date",$A100,"Series Name",C$3,"Unit Name",C$4,"Frequency Name",$B$2)</f>
        <v>8.4</v>
      </c>
      <c r="D100" s="41">
        <f>GETPIVOTDATA("Value",'Pivot_Taylor''s_Rule'!$A$3,"Date",$A100,"Series Name",D$3,"Unit Name",D$4,"Frequency Name",$B$2)</f>
        <v>5.7</v>
      </c>
      <c r="E100" s="41">
        <f>GETPIVOTDATA("Value",'Pivot_Taylor''s_Rule'!$A$3,"Date",$A100,"Series Name",E$3,"Unit Name",E$4,"Frequency Name",$B$2)</f>
        <v>-1.3138305664062502</v>
      </c>
      <c r="F100" s="41">
        <f>GETPIVOTDATA("Value",'Pivot_Taylor''s_Rule'!$A$3,"Date",$A100,"Series Name",F$3,"Unit Name",F$4,"Frequency Name",$B$2)</f>
        <v>2.7768868814672443</v>
      </c>
    </row>
    <row r="101" spans="1:6" x14ac:dyDescent="0.2">
      <c r="A101" s="11">
        <v>27030</v>
      </c>
      <c r="B101" s="41">
        <f>+IF(GETPIVOTDATA("Value",'Pivot_Taylor''s_Rule'!$A$3,"Date",$A101,"Series Name",B$3,"Unit Name",B$4,"Frequency Name",$B$2)=0,"",GETPIVOTDATA("Value",'Pivot_Taylor''s_Rule'!$A$3,"Date",$A101,"Series Name",B$3,"Unit Name",B$4,"Frequency Name",$B$2))</f>
        <v>9.32</v>
      </c>
      <c r="C101" s="41">
        <f>GETPIVOTDATA("Value",'Pivot_Taylor''s_Rule'!$A$3,"Date",$A101,"Series Name",C$3,"Unit Name",C$4,"Frequency Name",$B$2)</f>
        <v>12.5</v>
      </c>
      <c r="D101" s="41">
        <f>GETPIVOTDATA("Value",'Pivot_Taylor''s_Rule'!$A$3,"Date",$A101,"Series Name",D$3,"Unit Name",D$4,"Frequency Name",$B$2)</f>
        <v>7</v>
      </c>
      <c r="E101" s="41">
        <f>GETPIVOTDATA("Value",'Pivot_Taylor''s_Rule'!$A$3,"Date",$A101,"Series Name",E$3,"Unit Name",E$4,"Frequency Name",$B$2)</f>
        <v>-1.0266164779663001</v>
      </c>
      <c r="F101" s="41">
        <f>GETPIVOTDATA("Value",'Pivot_Taylor''s_Rule'!$A$3,"Date",$A101,"Series Name",F$3,"Unit Name",F$4,"Frequency Name",$B$2)</f>
        <v>1.0008174160035299</v>
      </c>
    </row>
    <row r="102" spans="1:6" x14ac:dyDescent="0.2">
      <c r="A102" s="11">
        <v>27120</v>
      </c>
      <c r="B102" s="41">
        <f>+IF(GETPIVOTDATA("Value",'Pivot_Taylor''s_Rule'!$A$3,"Date",$A102,"Series Name",B$3,"Unit Name",B$4,"Frequency Name",$B$2)=0,"",GETPIVOTDATA("Value",'Pivot_Taylor''s_Rule'!$A$3,"Date",$A102,"Series Name",B$3,"Unit Name",B$4,"Frequency Name",$B$2))</f>
        <v>11.25</v>
      </c>
      <c r="C102" s="41">
        <f>GETPIVOTDATA("Value",'Pivot_Taylor''s_Rule'!$A$3,"Date",$A102,"Series Name",C$3,"Unit Name",C$4,"Frequency Name",$B$2)</f>
        <v>11.8</v>
      </c>
      <c r="D102" s="41">
        <f>GETPIVOTDATA("Value",'Pivot_Taylor''s_Rule'!$A$3,"Date",$A102,"Series Name",D$3,"Unit Name",D$4,"Frequency Name",$B$2)</f>
        <v>10.3</v>
      </c>
      <c r="E102" s="41">
        <f>GETPIVOTDATA("Value",'Pivot_Taylor''s_Rule'!$A$3,"Date",$A102,"Series Name",E$3,"Unit Name",E$4,"Frequency Name",$B$2)</f>
        <v>-0.93871500000000019</v>
      </c>
      <c r="F102" s="41">
        <f>GETPIVOTDATA("Value",'Pivot_Taylor''s_Rule'!$A$3,"Date",$A102,"Series Name",F$3,"Unit Name",F$4,"Frequency Name",$B$2)</f>
        <v>0.35163159684268308</v>
      </c>
    </row>
    <row r="103" spans="1:6" x14ac:dyDescent="0.2">
      <c r="A103" s="11">
        <v>27211</v>
      </c>
      <c r="B103" s="41">
        <f>+IF(GETPIVOTDATA("Value",'Pivot_Taylor''s_Rule'!$A$3,"Date",$A103,"Series Name",B$3,"Unit Name",B$4,"Frequency Name",$B$2)=0,"",GETPIVOTDATA("Value",'Pivot_Taylor''s_Rule'!$A$3,"Date",$A103,"Series Name",B$3,"Unit Name",B$4,"Frequency Name",$B$2))</f>
        <v>12.09</v>
      </c>
      <c r="C103" s="41">
        <f>GETPIVOTDATA("Value",'Pivot_Taylor''s_Rule'!$A$3,"Date",$A103,"Series Name",C$3,"Unit Name",C$4,"Frequency Name",$B$2)</f>
        <v>11.2</v>
      </c>
      <c r="D103" s="41">
        <f>GETPIVOTDATA("Value",'Pivot_Taylor''s_Rule'!$A$3,"Date",$A103,"Series Name",D$3,"Unit Name",D$4,"Frequency Name",$B$2)</f>
        <v>11.9</v>
      </c>
      <c r="E103" s="41">
        <f>GETPIVOTDATA("Value",'Pivot_Taylor''s_Rule'!$A$3,"Date",$A103,"Series Name",E$3,"Unit Name",E$4,"Frequency Name",$B$2)</f>
        <v>-0.55011453628540075</v>
      </c>
      <c r="F103" s="41">
        <f>GETPIVOTDATA("Value",'Pivot_Taylor''s_Rule'!$A$3,"Date",$A103,"Series Name",F$3,"Unit Name",F$4,"Frequency Name",$B$2)</f>
        <v>-1.4524698762595545</v>
      </c>
    </row>
    <row r="104" spans="1:6" x14ac:dyDescent="0.2">
      <c r="A104" s="11">
        <v>27303</v>
      </c>
      <c r="B104" s="41">
        <f>+IF(GETPIVOTDATA("Value",'Pivot_Taylor''s_Rule'!$A$3,"Date",$A104,"Series Name",B$3,"Unit Name",B$4,"Frequency Name",$B$2)=0,"",GETPIVOTDATA("Value",'Pivot_Taylor''s_Rule'!$A$3,"Date",$A104,"Series Name",B$3,"Unit Name",B$4,"Frequency Name",$B$2))</f>
        <v>9.35</v>
      </c>
      <c r="C104" s="41">
        <f>GETPIVOTDATA("Value",'Pivot_Taylor''s_Rule'!$A$3,"Date",$A104,"Series Name",C$3,"Unit Name",C$4,"Frequency Name",$B$2)</f>
        <v>10.6</v>
      </c>
      <c r="D104" s="41">
        <f>GETPIVOTDATA("Value",'Pivot_Taylor''s_Rule'!$A$3,"Date",$A104,"Series Name",D$3,"Unit Name",D$4,"Frequency Name",$B$2)</f>
        <v>10.1</v>
      </c>
      <c r="E104" s="41">
        <f>GETPIVOTDATA("Value",'Pivot_Taylor''s_Rule'!$A$3,"Date",$A104,"Series Name",E$3,"Unit Name",E$4,"Frequency Name",$B$2)</f>
        <v>0.43918046951293999</v>
      </c>
      <c r="F104" s="41">
        <f>GETPIVOTDATA("Value",'Pivot_Taylor''s_Rule'!$A$3,"Date",$A104,"Series Name",F$3,"Unit Name",F$4,"Frequency Name",$B$2)</f>
        <v>-2.6634186009651395</v>
      </c>
    </row>
    <row r="105" spans="1:6" x14ac:dyDescent="0.2">
      <c r="A105" s="11">
        <v>27395</v>
      </c>
      <c r="B105" s="41">
        <f>+IF(GETPIVOTDATA("Value",'Pivot_Taylor''s_Rule'!$A$3,"Date",$A105,"Series Name",B$3,"Unit Name",B$4,"Frequency Name",$B$2)=0,"",GETPIVOTDATA("Value",'Pivot_Taylor''s_Rule'!$A$3,"Date",$A105,"Series Name",B$3,"Unit Name",B$4,"Frequency Name",$B$2))</f>
        <v>6.3</v>
      </c>
      <c r="C105" s="41">
        <f>GETPIVOTDATA("Value",'Pivot_Taylor''s_Rule'!$A$3,"Date",$A105,"Series Name",C$3,"Unit Name",C$4,"Frequency Name",$B$2)</f>
        <v>7.7</v>
      </c>
      <c r="D105" s="41">
        <f>GETPIVOTDATA("Value",'Pivot_Taylor''s_Rule'!$A$3,"Date",$A105,"Series Name",D$3,"Unit Name",D$4,"Frequency Name",$B$2)</f>
        <v>8.1</v>
      </c>
      <c r="E105" s="41">
        <f>GETPIVOTDATA("Value",'Pivot_Taylor''s_Rule'!$A$3,"Date",$A105,"Series Name",E$3,"Unit Name",E$4,"Frequency Name",$B$2)</f>
        <v>2.1291560000000009</v>
      </c>
      <c r="F105" s="41">
        <f>GETPIVOTDATA("Value",'Pivot_Taylor''s_Rule'!$A$3,"Date",$A105,"Series Name",F$3,"Unit Name",F$4,"Frequency Name",$B$2)</f>
        <v>-4.6337734042229739</v>
      </c>
    </row>
    <row r="106" spans="1:6" x14ac:dyDescent="0.2">
      <c r="A106" s="11">
        <v>27485</v>
      </c>
      <c r="B106" s="41">
        <f>+IF(GETPIVOTDATA("Value",'Pivot_Taylor''s_Rule'!$A$3,"Date",$A106,"Series Name",B$3,"Unit Name",B$4,"Frequency Name",$B$2)=0,"",GETPIVOTDATA("Value",'Pivot_Taylor''s_Rule'!$A$3,"Date",$A106,"Series Name",B$3,"Unit Name",B$4,"Frequency Name",$B$2))</f>
        <v>5.42</v>
      </c>
      <c r="C106" s="41">
        <f>GETPIVOTDATA("Value",'Pivot_Taylor''s_Rule'!$A$3,"Date",$A106,"Series Name",C$3,"Unit Name",C$4,"Frequency Name",$B$2)</f>
        <v>5</v>
      </c>
      <c r="D106" s="41">
        <f>GETPIVOTDATA("Value",'Pivot_Taylor''s_Rule'!$A$3,"Date",$A106,"Series Name",D$3,"Unit Name",D$4,"Frequency Name",$B$2)</f>
        <v>6.2</v>
      </c>
      <c r="E106" s="41">
        <f>GETPIVOTDATA("Value",'Pivot_Taylor''s_Rule'!$A$3,"Date",$A106,"Series Name",E$3,"Unit Name",E$4,"Frequency Name",$B$2)</f>
        <v>2.7197910000000007</v>
      </c>
      <c r="F106" s="41">
        <f>GETPIVOTDATA("Value",'Pivot_Taylor''s_Rule'!$A$3,"Date",$A106,"Series Name",F$3,"Unit Name",F$4,"Frequency Name",$B$2)</f>
        <v>-4.7153594084278332</v>
      </c>
    </row>
    <row r="107" spans="1:6" x14ac:dyDescent="0.2">
      <c r="A107" s="11">
        <v>27576</v>
      </c>
      <c r="B107" s="41">
        <f>+IF(GETPIVOTDATA("Value",'Pivot_Taylor''s_Rule'!$A$3,"Date",$A107,"Series Name",B$3,"Unit Name",B$4,"Frequency Name",$B$2)=0,"",GETPIVOTDATA("Value",'Pivot_Taylor''s_Rule'!$A$3,"Date",$A107,"Series Name",B$3,"Unit Name",B$4,"Frequency Name",$B$2))</f>
        <v>6.16</v>
      </c>
      <c r="C107" s="41">
        <f>GETPIVOTDATA("Value",'Pivot_Taylor''s_Rule'!$A$3,"Date",$A107,"Series Name",C$3,"Unit Name",C$4,"Frequency Name",$B$2)</f>
        <v>7.7</v>
      </c>
      <c r="D107" s="41">
        <f>GETPIVOTDATA("Value",'Pivot_Taylor''s_Rule'!$A$3,"Date",$A107,"Series Name",D$3,"Unit Name",D$4,"Frequency Name",$B$2)</f>
        <v>6.1</v>
      </c>
      <c r="E107" s="41">
        <f>GETPIVOTDATA("Value",'Pivot_Taylor''s_Rule'!$A$3,"Date",$A107,"Series Name",E$3,"Unit Name",E$4,"Frequency Name",$B$2)</f>
        <v>2.3110660000000003</v>
      </c>
      <c r="F107" s="41">
        <f>GETPIVOTDATA("Value",'Pivot_Taylor''s_Rule'!$A$3,"Date",$A107,"Series Name",F$3,"Unit Name",F$4,"Frequency Name",$B$2)</f>
        <v>-3.8402904036942687</v>
      </c>
    </row>
    <row r="108" spans="1:6" x14ac:dyDescent="0.2">
      <c r="A108" s="11">
        <v>27668</v>
      </c>
      <c r="B108" s="41">
        <f>+IF(GETPIVOTDATA("Value",'Pivot_Taylor''s_Rule'!$A$3,"Date",$A108,"Series Name",B$3,"Unit Name",B$4,"Frequency Name",$B$2)=0,"",GETPIVOTDATA("Value",'Pivot_Taylor''s_Rule'!$A$3,"Date",$A108,"Series Name",B$3,"Unit Name",B$4,"Frequency Name",$B$2))</f>
        <v>5.41</v>
      </c>
      <c r="C108" s="41">
        <f>GETPIVOTDATA("Value",'Pivot_Taylor''s_Rule'!$A$3,"Date",$A108,"Series Name",C$3,"Unit Name",C$4,"Frequency Name",$B$2)</f>
        <v>6.9</v>
      </c>
      <c r="D108" s="41">
        <f>GETPIVOTDATA("Value",'Pivot_Taylor''s_Rule'!$A$3,"Date",$A108,"Series Name",D$3,"Unit Name",D$4,"Frequency Name",$B$2)</f>
        <v>6.7</v>
      </c>
      <c r="E108" s="41">
        <f>GETPIVOTDATA("Value",'Pivot_Taylor''s_Rule'!$A$3,"Date",$A108,"Series Name",E$3,"Unit Name",E$4,"Frequency Name",$B$2)</f>
        <v>2.1029675483703709</v>
      </c>
      <c r="F108" s="41">
        <f>GETPIVOTDATA("Value",'Pivot_Taylor''s_Rule'!$A$3,"Date",$A108,"Series Name",F$3,"Unit Name",F$4,"Frequency Name",$B$2)</f>
        <v>-3.2971172433449381</v>
      </c>
    </row>
    <row r="109" spans="1:6" x14ac:dyDescent="0.2">
      <c r="A109" s="11">
        <v>27760</v>
      </c>
      <c r="B109" s="41">
        <f>+IF(GETPIVOTDATA("Value",'Pivot_Taylor''s_Rule'!$A$3,"Date",$A109,"Series Name",B$3,"Unit Name",B$4,"Frequency Name",$B$2)=0,"",GETPIVOTDATA("Value",'Pivot_Taylor''s_Rule'!$A$3,"Date",$A109,"Series Name",B$3,"Unit Name",B$4,"Frequency Name",$B$2))</f>
        <v>4.83</v>
      </c>
      <c r="C109" s="41">
        <f>GETPIVOTDATA("Value",'Pivot_Taylor''s_Rule'!$A$3,"Date",$A109,"Series Name",C$3,"Unit Name",C$4,"Frequency Name",$B$2)</f>
        <v>4.5</v>
      </c>
      <c r="D109" s="41">
        <f>GETPIVOTDATA("Value",'Pivot_Taylor''s_Rule'!$A$3,"Date",$A109,"Series Name",D$3,"Unit Name",D$4,"Frequency Name",$B$2)</f>
        <v>6.2</v>
      </c>
      <c r="E109" s="41">
        <f>GETPIVOTDATA("Value",'Pivot_Taylor''s_Rule'!$A$3,"Date",$A109,"Series Name",E$3,"Unit Name",E$4,"Frequency Name",$B$2)</f>
        <v>1.4954910000000003</v>
      </c>
      <c r="F109" s="41">
        <f>GETPIVOTDATA("Value",'Pivot_Taylor''s_Rule'!$A$3,"Date",$A109,"Series Name",F$3,"Unit Name",F$4,"Frequency Name",$B$2)</f>
        <v>-1.8731214205321534</v>
      </c>
    </row>
    <row r="110" spans="1:6" x14ac:dyDescent="0.2">
      <c r="A110" s="11">
        <v>27851</v>
      </c>
      <c r="B110" s="41">
        <f>+IF(GETPIVOTDATA("Value",'Pivot_Taylor''s_Rule'!$A$3,"Date",$A110,"Series Name",B$3,"Unit Name",B$4,"Frequency Name",$B$2)=0,"",GETPIVOTDATA("Value",'Pivot_Taylor''s_Rule'!$A$3,"Date",$A110,"Series Name",B$3,"Unit Name",B$4,"Frequency Name",$B$2))</f>
        <v>5.2</v>
      </c>
      <c r="C110" s="41">
        <f>GETPIVOTDATA("Value",'Pivot_Taylor''s_Rule'!$A$3,"Date",$A110,"Series Name",C$3,"Unit Name",C$4,"Frequency Name",$B$2)</f>
        <v>3.4</v>
      </c>
      <c r="D110" s="41">
        <f>GETPIVOTDATA("Value",'Pivot_Taylor''s_Rule'!$A$3,"Date",$A110,"Series Name",D$3,"Unit Name",D$4,"Frequency Name",$B$2)</f>
        <v>4.9000000000000004</v>
      </c>
      <c r="E110" s="41">
        <f>GETPIVOTDATA("Value",'Pivot_Taylor''s_Rule'!$A$3,"Date",$A110,"Series Name",E$3,"Unit Name",E$4,"Frequency Name",$B$2)</f>
        <v>1.3886419999999999</v>
      </c>
      <c r="F110" s="41">
        <f>GETPIVOTDATA("Value",'Pivot_Taylor''s_Rule'!$A$3,"Date",$A110,"Series Name",F$3,"Unit Name",F$4,"Frequency Name",$B$2)</f>
        <v>-1.9079148237899246</v>
      </c>
    </row>
    <row r="111" spans="1:6" x14ac:dyDescent="0.2">
      <c r="A111" s="11">
        <v>27942</v>
      </c>
      <c r="B111" s="41">
        <f>+IF(GETPIVOTDATA("Value",'Pivot_Taylor''s_Rule'!$A$3,"Date",$A111,"Series Name",B$3,"Unit Name",B$4,"Frequency Name",$B$2)=0,"",GETPIVOTDATA("Value",'Pivot_Taylor''s_Rule'!$A$3,"Date",$A111,"Series Name",B$3,"Unit Name",B$4,"Frequency Name",$B$2))</f>
        <v>5.28</v>
      </c>
      <c r="C111" s="41">
        <f>GETPIVOTDATA("Value",'Pivot_Taylor''s_Rule'!$A$3,"Date",$A111,"Series Name",C$3,"Unit Name",C$4,"Frequency Name",$B$2)</f>
        <v>6.2</v>
      </c>
      <c r="D111" s="41">
        <f>GETPIVOTDATA("Value",'Pivot_Taylor''s_Rule'!$A$3,"Date",$A111,"Series Name",D$3,"Unit Name",D$4,"Frequency Name",$B$2)</f>
        <v>6.4</v>
      </c>
      <c r="E111" s="41">
        <f>GETPIVOTDATA("Value",'Pivot_Taylor''s_Rule'!$A$3,"Date",$A111,"Series Name",E$3,"Unit Name",E$4,"Frequency Name",$B$2)</f>
        <v>1.482437</v>
      </c>
      <c r="F111" s="41">
        <f>GETPIVOTDATA("Value",'Pivot_Taylor''s_Rule'!$A$3,"Date",$A111,"Series Name",F$3,"Unit Name",F$4,"Frequency Name",$B$2)</f>
        <v>-2.1387499335714488</v>
      </c>
    </row>
    <row r="112" spans="1:6" x14ac:dyDescent="0.2">
      <c r="A112" s="11">
        <v>28034</v>
      </c>
      <c r="B112" s="41">
        <f>+IF(GETPIVOTDATA("Value",'Pivot_Taylor''s_Rule'!$A$3,"Date",$A112,"Series Name",B$3,"Unit Name",B$4,"Frequency Name",$B$2)=0,"",GETPIVOTDATA("Value",'Pivot_Taylor''s_Rule'!$A$3,"Date",$A112,"Series Name",B$3,"Unit Name",B$4,"Frequency Name",$B$2))</f>
        <v>4.87</v>
      </c>
      <c r="C112" s="41">
        <f>GETPIVOTDATA("Value",'Pivot_Taylor''s_Rule'!$A$3,"Date",$A112,"Series Name",C$3,"Unit Name",C$4,"Frequency Name",$B$2)</f>
        <v>6.5</v>
      </c>
      <c r="D112" s="41">
        <f>GETPIVOTDATA("Value",'Pivot_Taylor''s_Rule'!$A$3,"Date",$A112,"Series Name",D$3,"Unit Name",D$4,"Frequency Name",$B$2)</f>
        <v>6.4</v>
      </c>
      <c r="E112" s="41">
        <f>GETPIVOTDATA("Value",'Pivot_Taylor''s_Rule'!$A$3,"Date",$A112,"Series Name",E$3,"Unit Name",E$4,"Frequency Name",$B$2)</f>
        <v>1.5769009999999994</v>
      </c>
      <c r="F112" s="41">
        <f>GETPIVOTDATA("Value",'Pivot_Taylor''s_Rule'!$A$3,"Date",$A112,"Series Name",F$3,"Unit Name",F$4,"Frequency Name",$B$2)</f>
        <v>-2.2030119951419014</v>
      </c>
    </row>
    <row r="113" spans="1:6" x14ac:dyDescent="0.2">
      <c r="A113" s="11">
        <v>28126</v>
      </c>
      <c r="B113" s="41">
        <f>+IF(GETPIVOTDATA("Value",'Pivot_Taylor''s_Rule'!$A$3,"Date",$A113,"Series Name",B$3,"Unit Name",B$4,"Frequency Name",$B$2)=0,"",GETPIVOTDATA("Value",'Pivot_Taylor''s_Rule'!$A$3,"Date",$A113,"Series Name",B$3,"Unit Name",B$4,"Frequency Name",$B$2))</f>
        <v>4.66</v>
      </c>
      <c r="C113" s="41">
        <f>GETPIVOTDATA("Value",'Pivot_Taylor''s_Rule'!$A$3,"Date",$A113,"Series Name",C$3,"Unit Name",C$4,"Frequency Name",$B$2)</f>
        <v>7.4</v>
      </c>
      <c r="D113" s="41">
        <f>GETPIVOTDATA("Value",'Pivot_Taylor''s_Rule'!$A$3,"Date",$A113,"Series Name",D$3,"Unit Name",D$4,"Frequency Name",$B$2)</f>
        <v>6.9</v>
      </c>
      <c r="E113" s="41">
        <f>GETPIVOTDATA("Value",'Pivot_Taylor''s_Rule'!$A$3,"Date",$A113,"Series Name",E$3,"Unit Name",E$4,"Frequency Name",$B$2)</f>
        <v>1.2720690000000001</v>
      </c>
      <c r="F113" s="41">
        <f>GETPIVOTDATA("Value",'Pivot_Taylor''s_Rule'!$A$3,"Date",$A113,"Series Name",F$3,"Unit Name",F$4,"Frequency Name",$B$2)</f>
        <v>-1.837689705077461</v>
      </c>
    </row>
    <row r="114" spans="1:6" x14ac:dyDescent="0.2">
      <c r="A114" s="11">
        <v>28216</v>
      </c>
      <c r="B114" s="41">
        <f>+IF(GETPIVOTDATA("Value",'Pivot_Taylor''s_Rule'!$A$3,"Date",$A114,"Series Name",B$3,"Unit Name",B$4,"Frequency Name",$B$2)=0,"",GETPIVOTDATA("Value",'Pivot_Taylor''s_Rule'!$A$3,"Date",$A114,"Series Name",B$3,"Unit Name",B$4,"Frequency Name",$B$2))</f>
        <v>5.16</v>
      </c>
      <c r="C114" s="41">
        <f>GETPIVOTDATA("Value",'Pivot_Taylor''s_Rule'!$A$3,"Date",$A114,"Series Name",C$3,"Unit Name",C$4,"Frequency Name",$B$2)</f>
        <v>7</v>
      </c>
      <c r="D114" s="41">
        <f>GETPIVOTDATA("Value",'Pivot_Taylor''s_Rule'!$A$3,"Date",$A114,"Series Name",D$3,"Unit Name",D$4,"Frequency Name",$B$2)</f>
        <v>6.3</v>
      </c>
      <c r="E114" s="41">
        <f>GETPIVOTDATA("Value",'Pivot_Taylor''s_Rule'!$A$3,"Date",$A114,"Series Name",E$3,"Unit Name",E$4,"Frequency Name",$B$2)</f>
        <v>0.86798343658447941</v>
      </c>
      <c r="F114" s="41">
        <f>GETPIVOTDATA("Value",'Pivot_Taylor''s_Rule'!$A$3,"Date",$A114,"Series Name",F$3,"Unit Name",F$4,"Frequency Name",$B$2)</f>
        <v>-0.74762426964255502</v>
      </c>
    </row>
    <row r="115" spans="1:6" x14ac:dyDescent="0.2">
      <c r="A115" s="11">
        <v>28307</v>
      </c>
      <c r="B115" s="41">
        <f>+IF(GETPIVOTDATA("Value",'Pivot_Taylor''s_Rule'!$A$3,"Date",$A115,"Series Name",B$3,"Unit Name",B$4,"Frequency Name",$B$2)=0,"",GETPIVOTDATA("Value",'Pivot_Taylor''s_Rule'!$A$3,"Date",$A115,"Series Name",B$3,"Unit Name",B$4,"Frequency Name",$B$2))</f>
        <v>5.82</v>
      </c>
      <c r="C115" s="41">
        <f>GETPIVOTDATA("Value",'Pivot_Taylor''s_Rule'!$A$3,"Date",$A115,"Series Name",C$3,"Unit Name",C$4,"Frequency Name",$B$2)</f>
        <v>6.2</v>
      </c>
      <c r="D115" s="41">
        <f>GETPIVOTDATA("Value",'Pivot_Taylor''s_Rule'!$A$3,"Date",$A115,"Series Name",D$3,"Unit Name",D$4,"Frequency Name",$B$2)</f>
        <v>6.8</v>
      </c>
      <c r="E115" s="41">
        <f>GETPIVOTDATA("Value",'Pivot_Taylor''s_Rule'!$A$3,"Date",$A115,"Series Name",E$3,"Unit Name",E$4,"Frequency Name",$B$2)</f>
        <v>0.66469100000000036</v>
      </c>
      <c r="F115" s="41">
        <f>GETPIVOTDATA("Value",'Pivot_Taylor''s_Rule'!$A$3,"Date",$A115,"Series Name",F$3,"Unit Name",F$4,"Frequency Name",$B$2)</f>
        <v>0.21242206981768597</v>
      </c>
    </row>
    <row r="116" spans="1:6" x14ac:dyDescent="0.2">
      <c r="A116" s="11">
        <v>28399</v>
      </c>
      <c r="B116" s="41">
        <f>+IF(GETPIVOTDATA("Value",'Pivot_Taylor''s_Rule'!$A$3,"Date",$A116,"Series Name",B$3,"Unit Name",B$4,"Frequency Name",$B$2)=0,"",GETPIVOTDATA("Value",'Pivot_Taylor''s_Rule'!$A$3,"Date",$A116,"Series Name",B$3,"Unit Name",B$4,"Frequency Name",$B$2))</f>
        <v>6.51</v>
      </c>
      <c r="C116" s="41">
        <f>GETPIVOTDATA("Value",'Pivot_Taylor''s_Rule'!$A$3,"Date",$A116,"Series Name",C$3,"Unit Name",C$4,"Frequency Name",$B$2)</f>
        <v>5.8</v>
      </c>
      <c r="D116" s="41">
        <f>GETPIVOTDATA("Value",'Pivot_Taylor''s_Rule'!$A$3,"Date",$A116,"Series Name",D$3,"Unit Name",D$4,"Frequency Name",$B$2)</f>
        <v>5.9</v>
      </c>
      <c r="E116" s="41">
        <f>GETPIVOTDATA("Value",'Pivot_Taylor''s_Rule'!$A$3,"Date",$A116,"Series Name",E$3,"Unit Name",E$4,"Frequency Name",$B$2)</f>
        <v>0.46224299999999996</v>
      </c>
      <c r="F116" s="41">
        <f>GETPIVOTDATA("Value",'Pivot_Taylor''s_Rule'!$A$3,"Date",$A116,"Series Name",F$3,"Unit Name",F$4,"Frequency Name",$B$2)</f>
        <v>-0.62370360688813742</v>
      </c>
    </row>
    <row r="117" spans="1:6" x14ac:dyDescent="0.2">
      <c r="A117" s="11">
        <v>28491</v>
      </c>
      <c r="B117" s="41">
        <f>+IF(GETPIVOTDATA("Value",'Pivot_Taylor''s_Rule'!$A$3,"Date",$A117,"Series Name",B$3,"Unit Name",B$4,"Frequency Name",$B$2)=0,"",GETPIVOTDATA("Value",'Pivot_Taylor''s_Rule'!$A$3,"Date",$A117,"Series Name",B$3,"Unit Name",B$4,"Frequency Name",$B$2))</f>
        <v>6.76</v>
      </c>
      <c r="C117" s="41">
        <f>GETPIVOTDATA("Value",'Pivot_Taylor''s_Rule'!$A$3,"Date",$A117,"Series Name",C$3,"Unit Name",C$4,"Frequency Name",$B$2)</f>
        <v>6.7</v>
      </c>
      <c r="D117" s="41">
        <f>GETPIVOTDATA("Value",'Pivot_Taylor''s_Rule'!$A$3,"Date",$A117,"Series Name",D$3,"Unit Name",D$4,"Frequency Name",$B$2)</f>
        <v>6.4</v>
      </c>
      <c r="E117" s="41">
        <f>GETPIVOTDATA("Value",'Pivot_Taylor''s_Rule'!$A$3,"Date",$A117,"Series Name",E$3,"Unit Name",E$4,"Frequency Name",$B$2)</f>
        <v>6.0688999999999993E-2</v>
      </c>
      <c r="F117" s="41">
        <f>GETPIVOTDATA("Value",'Pivot_Taylor''s_Rule'!$A$3,"Date",$A117,"Series Name",F$3,"Unit Name",F$4,"Frequency Name",$B$2)</f>
        <v>-1.1534163145517917</v>
      </c>
    </row>
    <row r="118" spans="1:6" x14ac:dyDescent="0.2">
      <c r="A118" s="11">
        <v>28581</v>
      </c>
      <c r="B118" s="41">
        <f>+IF(GETPIVOTDATA("Value",'Pivot_Taylor''s_Rule'!$A$3,"Date",$A118,"Series Name",B$3,"Unit Name",B$4,"Frequency Name",$B$2)=0,"",GETPIVOTDATA("Value",'Pivot_Taylor''s_Rule'!$A$3,"Date",$A118,"Series Name",B$3,"Unit Name",B$4,"Frequency Name",$B$2))</f>
        <v>7.28</v>
      </c>
      <c r="C118" s="41">
        <f>GETPIVOTDATA("Value",'Pivot_Taylor''s_Rule'!$A$3,"Date",$A118,"Series Name",C$3,"Unit Name",C$4,"Frequency Name",$B$2)</f>
        <v>8.5</v>
      </c>
      <c r="D118" s="41">
        <f>GETPIVOTDATA("Value",'Pivot_Taylor''s_Rule'!$A$3,"Date",$A118,"Series Name",D$3,"Unit Name",D$4,"Frequency Name",$B$2)</f>
        <v>7.1</v>
      </c>
      <c r="E118" s="41">
        <f>GETPIVOTDATA("Value",'Pivot_Taylor''s_Rule'!$A$3,"Date",$A118,"Series Name",E$3,"Unit Name",E$4,"Frequency Name",$B$2)</f>
        <v>-0.23992699999999978</v>
      </c>
      <c r="F118" s="41">
        <f>GETPIVOTDATA("Value",'Pivot_Taylor''s_Rule'!$A$3,"Date",$A118,"Series Name",F$3,"Unit Name",F$4,"Frequency Name",$B$2)</f>
        <v>1.7841268482832406</v>
      </c>
    </row>
    <row r="119" spans="1:6" x14ac:dyDescent="0.2">
      <c r="A119" s="11">
        <v>28672</v>
      </c>
      <c r="B119" s="41">
        <f>+IF(GETPIVOTDATA("Value",'Pivot_Taylor''s_Rule'!$A$3,"Date",$A119,"Series Name",B$3,"Unit Name",B$4,"Frequency Name",$B$2)=0,"",GETPIVOTDATA("Value",'Pivot_Taylor''s_Rule'!$A$3,"Date",$A119,"Series Name",B$3,"Unit Name",B$4,"Frequency Name",$B$2))</f>
        <v>8.1</v>
      </c>
      <c r="C119" s="41">
        <f>GETPIVOTDATA("Value",'Pivot_Taylor''s_Rule'!$A$3,"Date",$A119,"Series Name",C$3,"Unit Name",C$4,"Frequency Name",$B$2)</f>
        <v>7.2</v>
      </c>
      <c r="D119" s="41">
        <f>GETPIVOTDATA("Value",'Pivot_Taylor''s_Rule'!$A$3,"Date",$A119,"Series Name",D$3,"Unit Name",D$4,"Frequency Name",$B$2)</f>
        <v>7</v>
      </c>
      <c r="E119" s="41">
        <f>GETPIVOTDATA("Value",'Pivot_Taylor''s_Rule'!$A$3,"Date",$A119,"Series Name",E$3,"Unit Name",E$4,"Frequency Name",$B$2)</f>
        <v>-0.23957443237303977</v>
      </c>
      <c r="F119" s="41">
        <f>GETPIVOTDATA("Value",'Pivot_Taylor''s_Rule'!$A$3,"Date",$A119,"Series Name",F$3,"Unit Name",F$4,"Frequency Name",$B$2)</f>
        <v>1.9075201032937805</v>
      </c>
    </row>
    <row r="120" spans="1:6" x14ac:dyDescent="0.2">
      <c r="A120" s="11">
        <v>28764</v>
      </c>
      <c r="B120" s="41">
        <f>+IF(GETPIVOTDATA("Value",'Pivot_Taylor''s_Rule'!$A$3,"Date",$A120,"Series Name",B$3,"Unit Name",B$4,"Frequency Name",$B$2)=0,"",GETPIVOTDATA("Value",'Pivot_Taylor''s_Rule'!$A$3,"Date",$A120,"Series Name",B$3,"Unit Name",B$4,"Frequency Name",$B$2))</f>
        <v>9.58</v>
      </c>
      <c r="C120" s="41">
        <f>GETPIVOTDATA("Value",'Pivot_Taylor''s_Rule'!$A$3,"Date",$A120,"Series Name",C$3,"Unit Name",C$4,"Frequency Name",$B$2)</f>
        <v>7.8</v>
      </c>
      <c r="D120" s="41">
        <f>GETPIVOTDATA("Value",'Pivot_Taylor''s_Rule'!$A$3,"Date",$A120,"Series Name",D$3,"Unit Name",D$4,"Frequency Name",$B$2)</f>
        <v>7.4</v>
      </c>
      <c r="E120" s="41">
        <f>GETPIVOTDATA("Value",'Pivot_Taylor''s_Rule'!$A$3,"Date",$A120,"Series Name",E$3,"Unit Name",E$4,"Frequency Name",$B$2)</f>
        <v>-0.33823451995848952</v>
      </c>
      <c r="F120" s="41">
        <f>GETPIVOTDATA("Value",'Pivot_Taylor''s_Rule'!$A$3,"Date",$A120,"Series Name",F$3,"Unit Name",F$4,"Frequency Name",$B$2)</f>
        <v>2.3626147861104396</v>
      </c>
    </row>
    <row r="121" spans="1:6" x14ac:dyDescent="0.2">
      <c r="A121" s="11">
        <v>28856</v>
      </c>
      <c r="B121" s="41">
        <f>+IF(GETPIVOTDATA("Value",'Pivot_Taylor''s_Rule'!$A$3,"Date",$A121,"Series Name",B$3,"Unit Name",B$4,"Frequency Name",$B$2)=0,"",GETPIVOTDATA("Value",'Pivot_Taylor''s_Rule'!$A$3,"Date",$A121,"Series Name",B$3,"Unit Name",B$4,"Frequency Name",$B$2))</f>
        <v>10.07</v>
      </c>
      <c r="C121" s="41">
        <f>GETPIVOTDATA("Value",'Pivot_Taylor''s_Rule'!$A$3,"Date",$A121,"Series Name",C$3,"Unit Name",C$4,"Frequency Name",$B$2)</f>
        <v>7.8</v>
      </c>
      <c r="D121" s="41">
        <f>GETPIVOTDATA("Value",'Pivot_Taylor''s_Rule'!$A$3,"Date",$A121,"Series Name",D$3,"Unit Name",D$4,"Frequency Name",$B$2)</f>
        <v>5.6</v>
      </c>
      <c r="E121" s="41">
        <f>GETPIVOTDATA("Value",'Pivot_Taylor''s_Rule'!$A$3,"Date",$A121,"Series Name",E$3,"Unit Name",E$4,"Frequency Name",$B$2)</f>
        <v>-0.33590946197508931</v>
      </c>
      <c r="F121" s="41">
        <f>GETPIVOTDATA("Value",'Pivot_Taylor''s_Rule'!$A$3,"Date",$A121,"Series Name",F$3,"Unit Name",F$4,"Frequency Name",$B$2)</f>
        <v>1.6202217870227686</v>
      </c>
    </row>
    <row r="122" spans="1:6" x14ac:dyDescent="0.2">
      <c r="A122" s="11">
        <v>28946</v>
      </c>
      <c r="B122" s="41">
        <f>+IF(GETPIVOTDATA("Value",'Pivot_Taylor''s_Rule'!$A$3,"Date",$A122,"Series Name",B$3,"Unit Name",B$4,"Frequency Name",$B$2)=0,"",GETPIVOTDATA("Value",'Pivot_Taylor''s_Rule'!$A$3,"Date",$A122,"Series Name",B$3,"Unit Name",B$4,"Frequency Name",$B$2))</f>
        <v>10.18</v>
      </c>
      <c r="C122" s="41">
        <f>GETPIVOTDATA("Value",'Pivot_Taylor''s_Rule'!$A$3,"Date",$A122,"Series Name",C$3,"Unit Name",C$4,"Frequency Name",$B$2)</f>
        <v>11.4</v>
      </c>
      <c r="D122" s="41">
        <f>GETPIVOTDATA("Value",'Pivot_Taylor''s_Rule'!$A$3,"Date",$A122,"Series Name",D$3,"Unit Name",D$4,"Frequency Name",$B$2)</f>
        <v>9.1</v>
      </c>
      <c r="E122" s="41">
        <f>GETPIVOTDATA("Value",'Pivot_Taylor''s_Rule'!$A$3,"Date",$A122,"Series Name",E$3,"Unit Name",E$4,"Frequency Name",$B$2)</f>
        <v>-0.53261700000000012</v>
      </c>
      <c r="F122" s="41">
        <f>GETPIVOTDATA("Value",'Pivot_Taylor''s_Rule'!$A$3,"Date",$A122,"Series Name",F$3,"Unit Name",F$4,"Frequency Name",$B$2)</f>
        <v>0.85085904307462545</v>
      </c>
    </row>
    <row r="123" spans="1:6" x14ac:dyDescent="0.2">
      <c r="A123" s="11">
        <v>29037</v>
      </c>
      <c r="B123" s="41">
        <f>+IF(GETPIVOTDATA("Value",'Pivot_Taylor''s_Rule'!$A$3,"Date",$A123,"Series Name",B$3,"Unit Name",B$4,"Frequency Name",$B$2)=0,"",GETPIVOTDATA("Value",'Pivot_Taylor''s_Rule'!$A$3,"Date",$A123,"Series Name",B$3,"Unit Name",B$4,"Frequency Name",$B$2))</f>
        <v>10.95</v>
      </c>
      <c r="C123" s="41">
        <f>GETPIVOTDATA("Value",'Pivot_Taylor''s_Rule'!$A$3,"Date",$A123,"Series Name",C$3,"Unit Name",C$4,"Frequency Name",$B$2)</f>
        <v>10.3</v>
      </c>
      <c r="D123" s="41">
        <f>GETPIVOTDATA("Value",'Pivot_Taylor''s_Rule'!$A$3,"Date",$A123,"Series Name",D$3,"Unit Name",D$4,"Frequency Name",$B$2)</f>
        <v>7.6</v>
      </c>
      <c r="E123" s="41">
        <f>GETPIVOTDATA("Value",'Pivot_Taylor''s_Rule'!$A$3,"Date",$A123,"Series Name",E$3,"Unit Name",E$4,"Frequency Name",$B$2)</f>
        <v>-0.32839355468749964</v>
      </c>
      <c r="F123" s="41">
        <f>GETPIVOTDATA("Value",'Pivot_Taylor''s_Rule'!$A$3,"Date",$A123,"Series Name",F$3,"Unit Name",F$4,"Frequency Name",$B$2)</f>
        <v>0.77997916190808425</v>
      </c>
    </row>
    <row r="124" spans="1:6" x14ac:dyDescent="0.2">
      <c r="A124" s="11">
        <v>29129</v>
      </c>
      <c r="B124" s="41">
        <f>+IF(GETPIVOTDATA("Value",'Pivot_Taylor''s_Rule'!$A$3,"Date",$A124,"Series Name",B$3,"Unit Name",B$4,"Frequency Name",$B$2)=0,"",GETPIVOTDATA("Value",'Pivot_Taylor''s_Rule'!$A$3,"Date",$A124,"Series Name",B$3,"Unit Name",B$4,"Frequency Name",$B$2))</f>
        <v>13.58</v>
      </c>
      <c r="C124" s="41">
        <f>GETPIVOTDATA("Value",'Pivot_Taylor''s_Rule'!$A$3,"Date",$A124,"Series Name",C$3,"Unit Name",C$4,"Frequency Name",$B$2)</f>
        <v>10</v>
      </c>
      <c r="D124" s="41">
        <f>GETPIVOTDATA("Value",'Pivot_Taylor''s_Rule'!$A$3,"Date",$A124,"Series Name",D$3,"Unit Name",D$4,"Frequency Name",$B$2)</f>
        <v>8.6</v>
      </c>
      <c r="E124" s="41">
        <f>GETPIVOTDATA("Value",'Pivot_Taylor''s_Rule'!$A$3,"Date",$A124,"Series Name",E$3,"Unit Name",E$4,"Frequency Name",$B$2)</f>
        <v>-0.22329000000000043</v>
      </c>
      <c r="F124" s="41">
        <f>GETPIVOTDATA("Value",'Pivot_Taylor''s_Rule'!$A$3,"Date",$A124,"Series Name",F$3,"Unit Name",F$4,"Frequency Name",$B$2)</f>
        <v>0.28119634695047413</v>
      </c>
    </row>
    <row r="125" spans="1:6" x14ac:dyDescent="0.2">
      <c r="A125" s="11">
        <v>29221</v>
      </c>
      <c r="B125" s="41">
        <f>+IF(GETPIVOTDATA("Value",'Pivot_Taylor''s_Rule'!$A$3,"Date",$A125,"Series Name",B$3,"Unit Name",B$4,"Frequency Name",$B$2)=0,"",GETPIVOTDATA("Value",'Pivot_Taylor''s_Rule'!$A$3,"Date",$A125,"Series Name",B$3,"Unit Name",B$4,"Frequency Name",$B$2))</f>
        <v>15.05</v>
      </c>
      <c r="C125" s="41">
        <f>GETPIVOTDATA("Value",'Pivot_Taylor''s_Rule'!$A$3,"Date",$A125,"Series Name",C$3,"Unit Name",C$4,"Frequency Name",$B$2)</f>
        <v>12.6</v>
      </c>
      <c r="D125" s="41">
        <f>GETPIVOTDATA("Value",'Pivot_Taylor''s_Rule'!$A$3,"Date",$A125,"Series Name",D$3,"Unit Name",D$4,"Frequency Name",$B$2)</f>
        <v>10.199999999999999</v>
      </c>
      <c r="E125" s="41">
        <f>GETPIVOTDATA("Value",'Pivot_Taylor''s_Rule'!$A$3,"Date",$A125,"Series Name",E$3,"Unit Name",E$4,"Frequency Name",$B$2)</f>
        <v>7.6793592789419662E-2</v>
      </c>
      <c r="F125" s="41">
        <f>GETPIVOTDATA("Value",'Pivot_Taylor''s_Rule'!$A$3,"Date",$A125,"Series Name",F$3,"Unit Name",F$4,"Frequency Name",$B$2)</f>
        <v>-7.0499945558666344E-2</v>
      </c>
    </row>
    <row r="126" spans="1:6" x14ac:dyDescent="0.2">
      <c r="A126" s="11">
        <v>29312</v>
      </c>
      <c r="B126" s="41">
        <f>+IF(GETPIVOTDATA("Value",'Pivot_Taylor''s_Rule'!$A$3,"Date",$A126,"Series Name",B$3,"Unit Name",B$4,"Frequency Name",$B$2)=0,"",GETPIVOTDATA("Value",'Pivot_Taylor''s_Rule'!$A$3,"Date",$A126,"Series Name",B$3,"Unit Name",B$4,"Frequency Name",$B$2))</f>
        <v>12.69</v>
      </c>
      <c r="C126" s="41">
        <f>GETPIVOTDATA("Value",'Pivot_Taylor''s_Rule'!$A$3,"Date",$A126,"Series Name",C$3,"Unit Name",C$4,"Frequency Name",$B$2)</f>
        <v>10.199999999999999</v>
      </c>
      <c r="D126" s="41">
        <f>GETPIVOTDATA("Value",'Pivot_Taylor''s_Rule'!$A$3,"Date",$A126,"Series Name",D$3,"Unit Name",D$4,"Frequency Name",$B$2)</f>
        <v>9.1999999999999993</v>
      </c>
      <c r="E126" s="41">
        <f>GETPIVOTDATA("Value",'Pivot_Taylor''s_Rule'!$A$3,"Date",$A126,"Series Name",E$3,"Unit Name",E$4,"Frequency Name",$B$2)</f>
        <v>1.0855540793122902</v>
      </c>
      <c r="F126" s="41">
        <f>GETPIVOTDATA("Value",'Pivot_Taylor''s_Rule'!$A$3,"Date",$A126,"Series Name",F$3,"Unit Name",F$4,"Frequency Name",$B$2)</f>
        <v>-2.7006438333039839</v>
      </c>
    </row>
    <row r="127" spans="1:6" x14ac:dyDescent="0.2">
      <c r="A127" s="11">
        <v>29403</v>
      </c>
      <c r="B127" s="41">
        <f>+IF(GETPIVOTDATA("Value",'Pivot_Taylor''s_Rule'!$A$3,"Date",$A127,"Series Name",B$3,"Unit Name",B$4,"Frequency Name",$B$2)=0,"",GETPIVOTDATA("Value",'Pivot_Taylor''s_Rule'!$A$3,"Date",$A127,"Series Name",B$3,"Unit Name",B$4,"Frequency Name",$B$2))</f>
        <v>9.84</v>
      </c>
      <c r="C127" s="41">
        <f>GETPIVOTDATA("Value",'Pivot_Taylor''s_Rule'!$A$3,"Date",$A127,"Series Name",C$3,"Unit Name",C$4,"Frequency Name",$B$2)</f>
        <v>9.6999999999999993</v>
      </c>
      <c r="D127" s="41">
        <f>GETPIVOTDATA("Value",'Pivot_Taylor''s_Rule'!$A$3,"Date",$A127,"Series Name",D$3,"Unit Name",D$4,"Frequency Name",$B$2)</f>
        <v>9.1999999999999993</v>
      </c>
      <c r="E127" s="41">
        <f>GETPIVOTDATA("Value",'Pivot_Taylor''s_Rule'!$A$3,"Date",$A127,"Series Name",E$3,"Unit Name",E$4,"Frequency Name",$B$2)</f>
        <v>1.4943178516935305</v>
      </c>
      <c r="F127" s="41">
        <f>GETPIVOTDATA("Value",'Pivot_Taylor''s_Rule'!$A$3,"Date",$A127,"Series Name",F$3,"Unit Name",F$4,"Frequency Name",$B$2)</f>
        <v>-3.2990451384579789</v>
      </c>
    </row>
    <row r="128" spans="1:6" x14ac:dyDescent="0.2">
      <c r="A128" s="11">
        <v>29495</v>
      </c>
      <c r="B128" s="41">
        <f>+IF(GETPIVOTDATA("Value",'Pivot_Taylor''s_Rule'!$A$3,"Date",$A128,"Series Name",B$3,"Unit Name",B$4,"Frequency Name",$B$2)=0,"",GETPIVOTDATA("Value",'Pivot_Taylor''s_Rule'!$A$3,"Date",$A128,"Series Name",B$3,"Unit Name",B$4,"Frequency Name",$B$2))</f>
        <v>15.85</v>
      </c>
      <c r="C128" s="41">
        <f>GETPIVOTDATA("Value",'Pivot_Taylor''s_Rule'!$A$3,"Date",$A128,"Series Name",C$3,"Unit Name",C$4,"Frequency Name",$B$2)</f>
        <v>10.3</v>
      </c>
      <c r="D128" s="41">
        <f>GETPIVOTDATA("Value",'Pivot_Taylor''s_Rule'!$A$3,"Date",$A128,"Series Name",D$3,"Unit Name",D$4,"Frequency Name",$B$2)</f>
        <v>10.1</v>
      </c>
      <c r="E128" s="41">
        <f>GETPIVOTDATA("Value",'Pivot_Taylor''s_Rule'!$A$3,"Date",$A128,"Series Name",E$3,"Unit Name",E$4,"Frequency Name",$B$2)</f>
        <v>1.2030905701702501</v>
      </c>
      <c r="F128" s="41">
        <f>GETPIVOTDATA("Value",'Pivot_Taylor''s_Rule'!$A$3,"Date",$A128,"Series Name",F$3,"Unit Name",F$4,"Frequency Name",$B$2)</f>
        <v>-2.0042221952270234</v>
      </c>
    </row>
    <row r="129" spans="1:6" x14ac:dyDescent="0.2">
      <c r="A129" s="11">
        <v>29587</v>
      </c>
      <c r="B129" s="41">
        <f>+IF(GETPIVOTDATA("Value",'Pivot_Taylor''s_Rule'!$A$3,"Date",$A129,"Series Name",B$3,"Unit Name",B$4,"Frequency Name",$B$2)=0,"",GETPIVOTDATA("Value",'Pivot_Taylor''s_Rule'!$A$3,"Date",$A129,"Series Name",B$3,"Unit Name",B$4,"Frequency Name",$B$2))</f>
        <v>16.57</v>
      </c>
      <c r="C129" s="41">
        <f>GETPIVOTDATA("Value",'Pivot_Taylor''s_Rule'!$A$3,"Date",$A129,"Series Name",C$3,"Unit Name",C$4,"Frequency Name",$B$2)</f>
        <v>10.8</v>
      </c>
      <c r="D129" s="41">
        <f>GETPIVOTDATA("Value",'Pivot_Taylor''s_Rule'!$A$3,"Date",$A129,"Series Name",D$3,"Unit Name",D$4,"Frequency Name",$B$2)</f>
        <v>9.1999999999999993</v>
      </c>
      <c r="E129" s="41">
        <f>GETPIVOTDATA("Value",'Pivot_Taylor''s_Rule'!$A$3,"Date",$A129,"Series Name",E$3,"Unit Name",E$4,"Frequency Name",$B$2)</f>
        <v>1.2118796548967206</v>
      </c>
      <c r="F129" s="41">
        <f>GETPIVOTDATA("Value",'Pivot_Taylor''s_Rule'!$A$3,"Date",$A129,"Series Name",F$3,"Unit Name",F$4,"Frequency Name",$B$2)</f>
        <v>-0.6534583967740204</v>
      </c>
    </row>
    <row r="130" spans="1:6" x14ac:dyDescent="0.2">
      <c r="A130" s="11">
        <v>29677</v>
      </c>
      <c r="B130" s="41">
        <f>+IF(GETPIVOTDATA("Value",'Pivot_Taylor''s_Rule'!$A$3,"Date",$A130,"Series Name",B$3,"Unit Name",B$4,"Frequency Name",$B$2)=0,"",GETPIVOTDATA("Value",'Pivot_Taylor''s_Rule'!$A$3,"Date",$A130,"Series Name",B$3,"Unit Name",B$4,"Frequency Name",$B$2))</f>
        <v>17.78</v>
      </c>
      <c r="C130" s="41">
        <f>GETPIVOTDATA("Value",'Pivot_Taylor''s_Rule'!$A$3,"Date",$A130,"Series Name",C$3,"Unit Name",C$4,"Frequency Name",$B$2)</f>
        <v>6.9</v>
      </c>
      <c r="D130" s="41">
        <f>GETPIVOTDATA("Value",'Pivot_Taylor''s_Rule'!$A$3,"Date",$A130,"Series Name",D$3,"Unit Name",D$4,"Frequency Name",$B$2)</f>
        <v>7.8</v>
      </c>
      <c r="E130" s="41">
        <f>GETPIVOTDATA("Value",'Pivot_Taylor''s_Rule'!$A$3,"Date",$A130,"Series Name",E$3,"Unit Name",E$4,"Frequency Name",$B$2)</f>
        <v>1.2206938977199204</v>
      </c>
      <c r="F130" s="41">
        <f>GETPIVOTDATA("Value",'Pivot_Taylor''s_Rule'!$A$3,"Date",$A130,"Series Name",F$3,"Unit Name",F$4,"Frequency Name",$B$2)</f>
        <v>-1.989196259563164</v>
      </c>
    </row>
    <row r="131" spans="1:6" x14ac:dyDescent="0.2">
      <c r="A131" s="11">
        <v>29768</v>
      </c>
      <c r="B131" s="41">
        <f>+IF(GETPIVOTDATA("Value",'Pivot_Taylor''s_Rule'!$A$3,"Date",$A131,"Series Name",B$3,"Unit Name",B$4,"Frequency Name",$B$2)=0,"",GETPIVOTDATA("Value",'Pivot_Taylor''s_Rule'!$A$3,"Date",$A131,"Series Name",B$3,"Unit Name",B$4,"Frequency Name",$B$2))</f>
        <v>17.579999999999998</v>
      </c>
      <c r="C131" s="41">
        <f>GETPIVOTDATA("Value",'Pivot_Taylor''s_Rule'!$A$3,"Date",$A131,"Series Name",C$3,"Unit Name",C$4,"Frequency Name",$B$2)</f>
        <v>6.8</v>
      </c>
      <c r="D131" s="41">
        <f>GETPIVOTDATA("Value",'Pivot_Taylor''s_Rule'!$A$3,"Date",$A131,"Series Name",D$3,"Unit Name",D$4,"Frequency Name",$B$2)</f>
        <v>7.6</v>
      </c>
      <c r="E131" s="41">
        <f>GETPIVOTDATA("Value",'Pivot_Taylor''s_Rule'!$A$3,"Date",$A131,"Series Name",E$3,"Unit Name",E$4,"Frequency Name",$B$2)</f>
        <v>1.2295432196469607</v>
      </c>
      <c r="F131" s="41">
        <f>GETPIVOTDATA("Value",'Pivot_Taylor''s_Rule'!$A$3,"Date",$A131,"Series Name",F$3,"Unit Name",F$4,"Frequency Name",$B$2)</f>
        <v>-1.4509175637461125</v>
      </c>
    </row>
    <row r="132" spans="1:6" x14ac:dyDescent="0.2">
      <c r="A132" s="11">
        <v>29860</v>
      </c>
      <c r="B132" s="41">
        <f>+IF(GETPIVOTDATA("Value",'Pivot_Taylor''s_Rule'!$A$3,"Date",$A132,"Series Name",B$3,"Unit Name",B$4,"Frequency Name",$B$2)=0,"",GETPIVOTDATA("Value",'Pivot_Taylor''s_Rule'!$A$3,"Date",$A132,"Series Name",B$3,"Unit Name",B$4,"Frequency Name",$B$2))</f>
        <v>13.59</v>
      </c>
      <c r="C132" s="41">
        <f>GETPIVOTDATA("Value",'Pivot_Taylor''s_Rule'!$A$3,"Date",$A132,"Series Name",C$3,"Unit Name",C$4,"Frequency Name",$B$2)</f>
        <v>6.3</v>
      </c>
      <c r="D132" s="41">
        <f>GETPIVOTDATA("Value",'Pivot_Taylor''s_Rule'!$A$3,"Date",$A132,"Series Name",D$3,"Unit Name",D$4,"Frequency Name",$B$2)</f>
        <v>7.3</v>
      </c>
      <c r="E132" s="41">
        <f>GETPIVOTDATA("Value",'Pivot_Taylor''s_Rule'!$A$3,"Date",$A132,"Series Name",E$3,"Unit Name",E$4,"Frequency Name",$B$2)</f>
        <v>2.0384385166679992</v>
      </c>
      <c r="F132" s="41">
        <f>GETPIVOTDATA("Value",'Pivot_Taylor''s_Rule'!$A$3,"Date",$A132,"Series Name",F$3,"Unit Name",F$4,"Frequency Name",$B$2)</f>
        <v>-3.1824504367297113</v>
      </c>
    </row>
    <row r="133" spans="1:6" x14ac:dyDescent="0.2">
      <c r="A133" s="11">
        <v>29952</v>
      </c>
      <c r="B133" s="41">
        <f>+IF(GETPIVOTDATA("Value",'Pivot_Taylor''s_Rule'!$A$3,"Date",$A133,"Series Name",B$3,"Unit Name",B$4,"Frequency Name",$B$2)=0,"",GETPIVOTDATA("Value",'Pivot_Taylor''s_Rule'!$A$3,"Date",$A133,"Series Name",B$3,"Unit Name",B$4,"Frequency Name",$B$2))</f>
        <v>14.23</v>
      </c>
      <c r="C133" s="41">
        <f>GETPIVOTDATA("Value",'Pivot_Taylor''s_Rule'!$A$3,"Date",$A133,"Series Name",C$3,"Unit Name",C$4,"Frequency Name",$B$2)</f>
        <v>5.2</v>
      </c>
      <c r="D133" s="41">
        <f>GETPIVOTDATA("Value",'Pivot_Taylor''s_Rule'!$A$3,"Date",$A133,"Series Name",D$3,"Unit Name",D$4,"Frequency Name",$B$2)</f>
        <v>6</v>
      </c>
      <c r="E133" s="41">
        <f>GETPIVOTDATA("Value",'Pivot_Taylor''s_Rule'!$A$3,"Date",$A133,"Series Name",E$3,"Unit Name",E$4,"Frequency Name",$B$2)</f>
        <v>2.6473915575955509</v>
      </c>
      <c r="F133" s="41">
        <f>GETPIVOTDATA("Value",'Pivot_Taylor''s_Rule'!$A$3,"Date",$A133,"Series Name",F$3,"Unit Name",F$4,"Frequency Name",$B$2)</f>
        <v>-5.3533504059193877</v>
      </c>
    </row>
    <row r="134" spans="1:6" x14ac:dyDescent="0.2">
      <c r="A134" s="11">
        <v>30042</v>
      </c>
      <c r="B134" s="41">
        <f>+IF(GETPIVOTDATA("Value",'Pivot_Taylor''s_Rule'!$A$3,"Date",$A134,"Series Name",B$3,"Unit Name",B$4,"Frequency Name",$B$2)=0,"",GETPIVOTDATA("Value",'Pivot_Taylor''s_Rule'!$A$3,"Date",$A134,"Series Name",B$3,"Unit Name",B$4,"Frequency Name",$B$2))</f>
        <v>14.51</v>
      </c>
      <c r="C134" s="41">
        <f>GETPIVOTDATA("Value",'Pivot_Taylor''s_Rule'!$A$3,"Date",$A134,"Series Name",C$3,"Unit Name",C$4,"Frequency Name",$B$2)</f>
        <v>3.9</v>
      </c>
      <c r="D134" s="41">
        <f>GETPIVOTDATA("Value",'Pivot_Taylor''s_Rule'!$A$3,"Date",$A134,"Series Name",D$3,"Unit Name",D$4,"Frequency Name",$B$2)</f>
        <v>5.5</v>
      </c>
      <c r="E134" s="41">
        <f>GETPIVOTDATA("Value",'Pivot_Taylor''s_Rule'!$A$3,"Date",$A134,"Series Name",E$3,"Unit Name",E$4,"Frequency Name",$B$2)</f>
        <v>3.2564149147214003</v>
      </c>
      <c r="F134" s="41">
        <f>GETPIVOTDATA("Value",'Pivot_Taylor''s_Rule'!$A$3,"Date",$A134,"Series Name",F$3,"Unit Name",F$4,"Frequency Name",$B$2)</f>
        <v>-5.5994166786223154</v>
      </c>
    </row>
    <row r="135" spans="1:6" x14ac:dyDescent="0.2">
      <c r="A135" s="11">
        <v>30133</v>
      </c>
      <c r="B135" s="41">
        <f>+IF(GETPIVOTDATA("Value",'Pivot_Taylor''s_Rule'!$A$3,"Date",$A135,"Series Name",B$3,"Unit Name",B$4,"Frequency Name",$B$2)=0,"",GETPIVOTDATA("Value",'Pivot_Taylor''s_Rule'!$A$3,"Date",$A135,"Series Name",B$3,"Unit Name",B$4,"Frequency Name",$B$2))</f>
        <v>11.01</v>
      </c>
      <c r="C135" s="41">
        <f>GETPIVOTDATA("Value",'Pivot_Taylor''s_Rule'!$A$3,"Date",$A135,"Series Name",C$3,"Unit Name",C$4,"Frequency Name",$B$2)</f>
        <v>6.5</v>
      </c>
      <c r="D135" s="41">
        <f>GETPIVOTDATA("Value",'Pivot_Taylor''s_Rule'!$A$3,"Date",$A135,"Series Name",D$3,"Unit Name",D$4,"Frequency Name",$B$2)</f>
        <v>6.6</v>
      </c>
      <c r="E135" s="41">
        <f>GETPIVOTDATA("Value",'Pivot_Taylor''s_Rule'!$A$3,"Date",$A135,"Series Name",E$3,"Unit Name",E$4,"Frequency Name",$B$2)</f>
        <v>3.7655219151531805</v>
      </c>
      <c r="F135" s="41">
        <f>GETPIVOTDATA("Value",'Pivot_Taylor''s_Rule'!$A$3,"Date",$A135,"Series Name",F$3,"Unit Name",F$4,"Frequency Name",$B$2)</f>
        <v>-6.6404264802608086</v>
      </c>
    </row>
    <row r="136" spans="1:6" x14ac:dyDescent="0.2">
      <c r="A136" s="11">
        <v>30225</v>
      </c>
      <c r="B136" s="41">
        <f>+IF(GETPIVOTDATA("Value",'Pivot_Taylor''s_Rule'!$A$3,"Date",$A136,"Series Name",B$3,"Unit Name",B$4,"Frequency Name",$B$2)=0,"",GETPIVOTDATA("Value",'Pivot_Taylor''s_Rule'!$A$3,"Date",$A136,"Series Name",B$3,"Unit Name",B$4,"Frequency Name",$B$2))</f>
        <v>9.2899999999999991</v>
      </c>
      <c r="C136" s="41">
        <f>GETPIVOTDATA("Value",'Pivot_Taylor''s_Rule'!$A$3,"Date",$A136,"Series Name",C$3,"Unit Name",C$4,"Frequency Name",$B$2)</f>
        <v>4.5</v>
      </c>
      <c r="D136" s="41">
        <f>GETPIVOTDATA("Value",'Pivot_Taylor''s_Rule'!$A$3,"Date",$A136,"Series Name",D$3,"Unit Name",D$4,"Frequency Name",$B$2)</f>
        <v>5.7</v>
      </c>
      <c r="E136" s="41">
        <f>GETPIVOTDATA("Value",'Pivot_Taylor''s_Rule'!$A$3,"Date",$A136,"Series Name",E$3,"Unit Name",E$4,"Frequency Name",$B$2)</f>
        <v>4.5747266056390492</v>
      </c>
      <c r="F136" s="41">
        <f>GETPIVOTDATA("Value",'Pivot_Taylor''s_Rule'!$A$3,"Date",$A136,"Series Name",F$3,"Unit Name",F$4,"Frequency Name",$B$2)</f>
        <v>-7.290323312738078</v>
      </c>
    </row>
    <row r="137" spans="1:6" x14ac:dyDescent="0.2">
      <c r="A137" s="11">
        <v>30317</v>
      </c>
      <c r="B137" s="41">
        <f>+IF(GETPIVOTDATA("Value",'Pivot_Taylor''s_Rule'!$A$3,"Date",$A137,"Series Name",B$3,"Unit Name",B$4,"Frequency Name",$B$2)=0,"",GETPIVOTDATA("Value",'Pivot_Taylor''s_Rule'!$A$3,"Date",$A137,"Series Name",B$3,"Unit Name",B$4,"Frequency Name",$B$2))</f>
        <v>8.65</v>
      </c>
      <c r="C137" s="41">
        <f>GETPIVOTDATA("Value",'Pivot_Taylor''s_Rule'!$A$3,"Date",$A137,"Series Name",C$3,"Unit Name",C$4,"Frequency Name",$B$2)</f>
        <v>3.3</v>
      </c>
      <c r="D137" s="41">
        <f>GETPIVOTDATA("Value",'Pivot_Taylor''s_Rule'!$A$3,"Date",$A137,"Series Name",D$3,"Unit Name",D$4,"Frequency Name",$B$2)</f>
        <v>5.4</v>
      </c>
      <c r="E137" s="41">
        <f>GETPIVOTDATA("Value",'Pivot_Taylor''s_Rule'!$A$3,"Date",$A137,"Series Name",E$3,"Unit Name",E$4,"Frequency Name",$B$2)</f>
        <v>4.284043726817</v>
      </c>
      <c r="F137" s="41">
        <f>GETPIVOTDATA("Value",'Pivot_Taylor''s_Rule'!$A$3,"Date",$A137,"Series Name",F$3,"Unit Name",F$4,"Frequency Name",$B$2)</f>
        <v>-6.7524674969092864</v>
      </c>
    </row>
    <row r="138" spans="1:6" x14ac:dyDescent="0.2">
      <c r="A138" s="11">
        <v>30407</v>
      </c>
      <c r="B138" s="41">
        <f>+IF(GETPIVOTDATA("Value",'Pivot_Taylor''s_Rule'!$A$3,"Date",$A138,"Series Name",B$3,"Unit Name",B$4,"Frequency Name",$B$2)=0,"",GETPIVOTDATA("Value",'Pivot_Taylor''s_Rule'!$A$3,"Date",$A138,"Series Name",B$3,"Unit Name",B$4,"Frequency Name",$B$2))</f>
        <v>8.8000000000000007</v>
      </c>
      <c r="C138" s="41">
        <f>GETPIVOTDATA("Value",'Pivot_Taylor''s_Rule'!$A$3,"Date",$A138,"Series Name",C$3,"Unit Name",C$4,"Frequency Name",$B$2)</f>
        <v>3.7</v>
      </c>
      <c r="D138" s="41">
        <f>GETPIVOTDATA("Value",'Pivot_Taylor''s_Rule'!$A$3,"Date",$A138,"Series Name",D$3,"Unit Name",D$4,"Frequency Name",$B$2)</f>
        <v>3.1</v>
      </c>
      <c r="E138" s="41">
        <f>GETPIVOTDATA("Value",'Pivot_Taylor''s_Rule'!$A$3,"Date",$A138,"Series Name",E$3,"Unit Name",E$4,"Frequency Name",$B$2)</f>
        <v>3.9934886948372696</v>
      </c>
      <c r="F138" s="41">
        <f>GETPIVOTDATA("Value",'Pivot_Taylor''s_Rule'!$A$3,"Date",$A138,"Series Name",F$3,"Unit Name",F$4,"Frequency Name",$B$2)</f>
        <v>-5.3334755512822962</v>
      </c>
    </row>
    <row r="139" spans="1:6" x14ac:dyDescent="0.2">
      <c r="A139" s="11">
        <v>30498</v>
      </c>
      <c r="B139" s="41">
        <f>+IF(GETPIVOTDATA("Value",'Pivot_Taylor''s_Rule'!$A$3,"Date",$A139,"Series Name",B$3,"Unit Name",B$4,"Frequency Name",$B$2)=0,"",GETPIVOTDATA("Value",'Pivot_Taylor''s_Rule'!$A$3,"Date",$A139,"Series Name",B$3,"Unit Name",B$4,"Frequency Name",$B$2))</f>
        <v>9.4600000000000009</v>
      </c>
      <c r="C139" s="41">
        <f>GETPIVOTDATA("Value",'Pivot_Taylor''s_Rule'!$A$3,"Date",$A139,"Series Name",C$3,"Unit Name",C$4,"Frequency Name",$B$2)</f>
        <v>5.4</v>
      </c>
      <c r="D139" s="41">
        <f>GETPIVOTDATA("Value",'Pivot_Taylor''s_Rule'!$A$3,"Date",$A139,"Series Name",D$3,"Unit Name",D$4,"Frequency Name",$B$2)</f>
        <v>6.2</v>
      </c>
      <c r="E139" s="41">
        <f>GETPIVOTDATA("Value",'Pivot_Taylor''s_Rule'!$A$3,"Date",$A139,"Series Name",E$3,"Unit Name",E$4,"Frequency Name",$B$2)</f>
        <v>3.3030775896726308</v>
      </c>
      <c r="F139" s="41">
        <f>GETPIVOTDATA("Value",'Pivot_Taylor''s_Rule'!$A$3,"Date",$A139,"Series Name",F$3,"Unit Name",F$4,"Frequency Name",$B$2)</f>
        <v>-4.1664636353347611</v>
      </c>
    </row>
    <row r="140" spans="1:6" x14ac:dyDescent="0.2">
      <c r="A140" s="11">
        <v>30590</v>
      </c>
      <c r="B140" s="41">
        <f>+IF(GETPIVOTDATA("Value",'Pivot_Taylor''s_Rule'!$A$3,"Date",$A140,"Series Name",B$3,"Unit Name",B$4,"Frequency Name",$B$2)=0,"",GETPIVOTDATA("Value",'Pivot_Taylor''s_Rule'!$A$3,"Date",$A140,"Series Name",B$3,"Unit Name",B$4,"Frequency Name",$B$2))</f>
        <v>9.43</v>
      </c>
      <c r="C140" s="41">
        <f>GETPIVOTDATA("Value",'Pivot_Taylor''s_Rule'!$A$3,"Date",$A140,"Series Name",C$3,"Unit Name",C$4,"Frequency Name",$B$2)</f>
        <v>2.7</v>
      </c>
      <c r="D140" s="41">
        <f>GETPIVOTDATA("Value",'Pivot_Taylor''s_Rule'!$A$3,"Date",$A140,"Series Name",D$3,"Unit Name",D$4,"Frequency Name",$B$2)</f>
        <v>3.2</v>
      </c>
      <c r="E140" s="41">
        <f>GETPIVOTDATA("Value",'Pivot_Taylor''s_Rule'!$A$3,"Date",$A140,"Series Name",E$3,"Unit Name",E$4,"Frequency Name",$B$2)</f>
        <v>2.4128271504130501</v>
      </c>
      <c r="F140" s="41">
        <f>GETPIVOTDATA("Value",'Pivot_Taylor''s_Rule'!$A$3,"Date",$A140,"Series Name",F$3,"Unit Name",F$4,"Frequency Name",$B$2)</f>
        <v>-2.9270168952549636</v>
      </c>
    </row>
    <row r="141" spans="1:6" x14ac:dyDescent="0.2">
      <c r="A141" s="11">
        <v>30682</v>
      </c>
      <c r="B141" s="41">
        <f>+IF(GETPIVOTDATA("Value",'Pivot_Taylor''s_Rule'!$A$3,"Date",$A141,"Series Name",B$3,"Unit Name",B$4,"Frequency Name",$B$2)=0,"",GETPIVOTDATA("Value",'Pivot_Taylor''s_Rule'!$A$3,"Date",$A141,"Series Name",B$3,"Unit Name",B$4,"Frequency Name",$B$2))</f>
        <v>9.69</v>
      </c>
      <c r="C141" s="41">
        <f>GETPIVOTDATA("Value",'Pivot_Taylor''s_Rule'!$A$3,"Date",$A141,"Series Name",C$3,"Unit Name",C$4,"Frequency Name",$B$2)</f>
        <v>4.4000000000000004</v>
      </c>
      <c r="D141" s="41">
        <f>GETPIVOTDATA("Value",'Pivot_Taylor''s_Rule'!$A$3,"Date",$A141,"Series Name",D$3,"Unit Name",D$4,"Frequency Name",$B$2)</f>
        <v>4.0999999999999996</v>
      </c>
      <c r="E141" s="41">
        <f>GETPIVOTDATA("Value",'Pivot_Taylor''s_Rule'!$A$3,"Date",$A141,"Series Name",E$3,"Unit Name",E$4,"Frequency Name",$B$2)</f>
        <v>1.8227547785487204</v>
      </c>
      <c r="F141" s="41">
        <f>GETPIVOTDATA("Value",'Pivot_Taylor''s_Rule'!$A$3,"Date",$A141,"Series Name",F$3,"Unit Name",F$4,"Frequency Name",$B$2)</f>
        <v>-1.8239394310368362</v>
      </c>
    </row>
    <row r="142" spans="1:6" x14ac:dyDescent="0.2">
      <c r="A142" s="11">
        <v>30773</v>
      </c>
      <c r="B142" s="41">
        <f>+IF(GETPIVOTDATA("Value",'Pivot_Taylor''s_Rule'!$A$3,"Date",$A142,"Series Name",B$3,"Unit Name",B$4,"Frequency Name",$B$2)=0,"",GETPIVOTDATA("Value",'Pivot_Taylor''s_Rule'!$A$3,"Date",$A142,"Series Name",B$3,"Unit Name",B$4,"Frequency Name",$B$2))</f>
        <v>10.56</v>
      </c>
      <c r="C142" s="41">
        <f>GETPIVOTDATA("Value",'Pivot_Taylor''s_Rule'!$A$3,"Date",$A142,"Series Name",C$3,"Unit Name",C$4,"Frequency Name",$B$2)</f>
        <v>3.9</v>
      </c>
      <c r="D142" s="41">
        <f>GETPIVOTDATA("Value",'Pivot_Taylor''s_Rule'!$A$3,"Date",$A142,"Series Name",D$3,"Unit Name",D$4,"Frequency Name",$B$2)</f>
        <v>4.8</v>
      </c>
      <c r="E142" s="41">
        <f>GETPIVOTDATA("Value",'Pivot_Taylor''s_Rule'!$A$3,"Date",$A142,"Series Name",E$3,"Unit Name",E$4,"Frequency Name",$B$2)</f>
        <v>1.3328785507213503</v>
      </c>
      <c r="F142" s="41">
        <f>GETPIVOTDATA("Value",'Pivot_Taylor''s_Rule'!$A$3,"Date",$A142,"Series Name",F$3,"Unit Name",F$4,"Frequency Name",$B$2)</f>
        <v>-0.95355934239934603</v>
      </c>
    </row>
    <row r="143" spans="1:6" x14ac:dyDescent="0.2">
      <c r="A143" s="11">
        <v>30864</v>
      </c>
      <c r="B143" s="41">
        <f>+IF(GETPIVOTDATA("Value",'Pivot_Taylor''s_Rule'!$A$3,"Date",$A143,"Series Name",B$3,"Unit Name",B$4,"Frequency Name",$B$2)=0,"",GETPIVOTDATA("Value",'Pivot_Taylor''s_Rule'!$A$3,"Date",$A143,"Series Name",B$3,"Unit Name",B$4,"Frequency Name",$B$2))</f>
        <v>11.39</v>
      </c>
      <c r="C143" s="41">
        <f>GETPIVOTDATA("Value",'Pivot_Taylor''s_Rule'!$A$3,"Date",$A143,"Series Name",C$3,"Unit Name",C$4,"Frequency Name",$B$2)</f>
        <v>3.1</v>
      </c>
      <c r="D143" s="41">
        <f>GETPIVOTDATA("Value",'Pivot_Taylor''s_Rule'!$A$3,"Date",$A143,"Series Name",D$3,"Unit Name",D$4,"Frequency Name",$B$2)</f>
        <v>3.8</v>
      </c>
      <c r="E143" s="41">
        <f>GETPIVOTDATA("Value",'Pivot_Taylor''s_Rule'!$A$3,"Date",$A143,"Series Name",E$3,"Unit Name",E$4,"Frequency Name",$B$2)</f>
        <v>1.3432172426670901</v>
      </c>
      <c r="F143" s="41">
        <f>GETPIVOTDATA("Value",'Pivot_Taylor''s_Rule'!$A$3,"Date",$A143,"Series Name",F$3,"Unit Name",F$4,"Frequency Name",$B$2)</f>
        <v>-0.83975465401618932</v>
      </c>
    </row>
    <row r="144" spans="1:6" x14ac:dyDescent="0.2">
      <c r="A144" s="11">
        <v>30956</v>
      </c>
      <c r="B144" s="41">
        <f>+IF(GETPIVOTDATA("Value",'Pivot_Taylor''s_Rule'!$A$3,"Date",$A144,"Series Name",B$3,"Unit Name",B$4,"Frequency Name",$B$2)=0,"",GETPIVOTDATA("Value",'Pivot_Taylor''s_Rule'!$A$3,"Date",$A144,"Series Name",B$3,"Unit Name",B$4,"Frequency Name",$B$2))</f>
        <v>9.27</v>
      </c>
      <c r="C144" s="41">
        <f>GETPIVOTDATA("Value",'Pivot_Taylor''s_Rule'!$A$3,"Date",$A144,"Series Name",C$3,"Unit Name",C$4,"Frequency Name",$B$2)</f>
        <v>2.5</v>
      </c>
      <c r="D144" s="41">
        <f>GETPIVOTDATA("Value",'Pivot_Taylor''s_Rule'!$A$3,"Date",$A144,"Series Name",D$3,"Unit Name",D$4,"Frequency Name",$B$2)</f>
        <v>2.9</v>
      </c>
      <c r="E144" s="41">
        <f>GETPIVOTDATA("Value",'Pivot_Taylor''s_Rule'!$A$3,"Date",$A144,"Series Name",E$3,"Unit Name",E$4,"Frequency Name",$B$2)</f>
        <v>1.2537903660566094</v>
      </c>
      <c r="F144" s="41">
        <f>GETPIVOTDATA("Value",'Pivot_Taylor''s_Rule'!$A$3,"Date",$A144,"Series Name",F$3,"Unit Name",F$4,"Frequency Name",$B$2)</f>
        <v>-0.87733112858978668</v>
      </c>
    </row>
    <row r="145" spans="1:6" x14ac:dyDescent="0.2">
      <c r="A145" s="11">
        <v>31048</v>
      </c>
      <c r="B145" s="41">
        <f>+IF(GETPIVOTDATA("Value",'Pivot_Taylor''s_Rule'!$A$3,"Date",$A145,"Series Name",B$3,"Unit Name",B$4,"Frequency Name",$B$2)=0,"",GETPIVOTDATA("Value",'Pivot_Taylor''s_Rule'!$A$3,"Date",$A145,"Series Name",B$3,"Unit Name",B$4,"Frequency Name",$B$2))</f>
        <v>8.48</v>
      </c>
      <c r="C145" s="41">
        <f>GETPIVOTDATA("Value",'Pivot_Taylor''s_Rule'!$A$3,"Date",$A145,"Series Name",C$3,"Unit Name",C$4,"Frequency Name",$B$2)</f>
        <v>4.8</v>
      </c>
      <c r="D145" s="41">
        <f>GETPIVOTDATA("Value",'Pivot_Taylor''s_Rule'!$A$3,"Date",$A145,"Series Name",D$3,"Unit Name",D$4,"Frequency Name",$B$2)</f>
        <v>5.6</v>
      </c>
      <c r="E145" s="41">
        <f>GETPIVOTDATA("Value",'Pivot_Taylor''s_Rule'!$A$3,"Date",$A145,"Series Name",E$3,"Unit Name",E$4,"Frequency Name",$B$2)</f>
        <v>1.1646182196178199</v>
      </c>
      <c r="F145" s="41">
        <f>GETPIVOTDATA("Value",'Pivot_Taylor''s_Rule'!$A$3,"Date",$A145,"Series Name",F$3,"Unit Name",F$4,"Frequency Name",$B$2)</f>
        <v>-0.77100886416542336</v>
      </c>
    </row>
    <row r="146" spans="1:6" x14ac:dyDescent="0.2">
      <c r="A146" s="11">
        <v>31138</v>
      </c>
      <c r="B146" s="41">
        <f>+IF(GETPIVOTDATA("Value",'Pivot_Taylor''s_Rule'!$A$3,"Date",$A146,"Series Name",B$3,"Unit Name",B$4,"Frequency Name",$B$2)=0,"",GETPIVOTDATA("Value",'Pivot_Taylor''s_Rule'!$A$3,"Date",$A146,"Series Name",B$3,"Unit Name",B$4,"Frequency Name",$B$2))</f>
        <v>7.92</v>
      </c>
      <c r="C146" s="41">
        <f>GETPIVOTDATA("Value",'Pivot_Taylor''s_Rule'!$A$3,"Date",$A146,"Series Name",C$3,"Unit Name",C$4,"Frequency Name",$B$2)</f>
        <v>3.3</v>
      </c>
      <c r="D146" s="41">
        <f>GETPIVOTDATA("Value",'Pivot_Taylor''s_Rule'!$A$3,"Date",$A146,"Series Name",D$3,"Unit Name",D$4,"Frequency Name",$B$2)</f>
        <v>3.5</v>
      </c>
      <c r="E146" s="41">
        <f>GETPIVOTDATA("Value",'Pivot_Taylor''s_Rule'!$A$3,"Date",$A146,"Series Name",E$3,"Unit Name",E$4,"Frequency Name",$B$2)</f>
        <v>1.2757217620015497</v>
      </c>
      <c r="F146" s="41">
        <f>GETPIVOTDATA("Value",'Pivot_Taylor''s_Rule'!$A$3,"Date",$A146,"Series Name",F$3,"Unit Name",F$4,"Frequency Name",$B$2)</f>
        <v>-0.75032773225853777</v>
      </c>
    </row>
    <row r="147" spans="1:6" x14ac:dyDescent="0.2">
      <c r="A147" s="11">
        <v>31229</v>
      </c>
      <c r="B147" s="41">
        <f>+IF(GETPIVOTDATA("Value",'Pivot_Taylor''s_Rule'!$A$3,"Date",$A147,"Series Name",B$3,"Unit Name",B$4,"Frequency Name",$B$2)=0,"",GETPIVOTDATA("Value",'Pivot_Taylor''s_Rule'!$A$3,"Date",$A147,"Series Name",B$3,"Unit Name",B$4,"Frequency Name",$B$2))</f>
        <v>7.9</v>
      </c>
      <c r="C147" s="41">
        <f>GETPIVOTDATA("Value",'Pivot_Taylor''s_Rule'!$A$3,"Date",$A147,"Series Name",C$3,"Unit Name",C$4,"Frequency Name",$B$2)</f>
        <v>3.2</v>
      </c>
      <c r="D147" s="41">
        <f>GETPIVOTDATA("Value",'Pivot_Taylor''s_Rule'!$A$3,"Date",$A147,"Series Name",D$3,"Unit Name",D$4,"Frequency Name",$B$2)</f>
        <v>4.2</v>
      </c>
      <c r="E147" s="41">
        <f>GETPIVOTDATA("Value",'Pivot_Taylor''s_Rule'!$A$3,"Date",$A147,"Series Name",E$3,"Unit Name",E$4,"Frequency Name",$B$2)</f>
        <v>1.1871219201192504</v>
      </c>
      <c r="F147" s="41">
        <f>GETPIVOTDATA("Value",'Pivot_Taylor''s_Rule'!$A$3,"Date",$A147,"Series Name",F$3,"Unit Name",F$4,"Frequency Name",$B$2)</f>
        <v>-8.9090997289875684E-2</v>
      </c>
    </row>
    <row r="148" spans="1:6" x14ac:dyDescent="0.2">
      <c r="A148" s="11">
        <v>31321</v>
      </c>
      <c r="B148" s="41">
        <f>+IF(GETPIVOTDATA("Value",'Pivot_Taylor''s_Rule'!$A$3,"Date",$A148,"Series Name",B$3,"Unit Name",B$4,"Frequency Name",$B$2)=0,"",GETPIVOTDATA("Value",'Pivot_Taylor''s_Rule'!$A$3,"Date",$A148,"Series Name",B$3,"Unit Name",B$4,"Frequency Name",$B$2))</f>
        <v>8.1</v>
      </c>
      <c r="C148" s="41">
        <f>GETPIVOTDATA("Value",'Pivot_Taylor''s_Rule'!$A$3,"Date",$A148,"Series Name",C$3,"Unit Name",C$4,"Frequency Name",$B$2)</f>
        <v>2.8</v>
      </c>
      <c r="D148" s="41">
        <f>GETPIVOTDATA("Value",'Pivot_Taylor''s_Rule'!$A$3,"Date",$A148,"Series Name",D$3,"Unit Name",D$4,"Frequency Name",$B$2)</f>
        <v>2.9</v>
      </c>
      <c r="E148" s="41">
        <f>GETPIVOTDATA("Value",'Pivot_Taylor''s_Rule'!$A$3,"Date",$A148,"Series Name",E$3,"Unit Name",E$4,"Frequency Name",$B$2)</f>
        <v>0.99883776325023987</v>
      </c>
      <c r="F148" s="41">
        <f>GETPIVOTDATA("Value",'Pivot_Taylor''s_Rule'!$A$3,"Date",$A148,"Series Name",F$3,"Unit Name",F$4,"Frequency Name",$B$2)</f>
        <v>-0.19352990898343636</v>
      </c>
    </row>
    <row r="149" spans="1:6" x14ac:dyDescent="0.2">
      <c r="A149" s="11">
        <v>31413</v>
      </c>
      <c r="B149" s="41">
        <f>+IF(GETPIVOTDATA("Value",'Pivot_Taylor''s_Rule'!$A$3,"Date",$A149,"Series Name",B$3,"Unit Name",B$4,"Frequency Name",$B$2)=0,"",GETPIVOTDATA("Value",'Pivot_Taylor''s_Rule'!$A$3,"Date",$A149,"Series Name",B$3,"Unit Name",B$4,"Frequency Name",$B$2))</f>
        <v>7.83</v>
      </c>
      <c r="C149" s="41">
        <f>GETPIVOTDATA("Value",'Pivot_Taylor''s_Rule'!$A$3,"Date",$A149,"Series Name",C$3,"Unit Name",C$4,"Frequency Name",$B$2)</f>
        <v>2.9</v>
      </c>
      <c r="D149" s="41">
        <f>GETPIVOTDATA("Value",'Pivot_Taylor''s_Rule'!$A$3,"Date",$A149,"Series Name",D$3,"Unit Name",D$4,"Frequency Name",$B$2)</f>
        <v>4.4000000000000004</v>
      </c>
      <c r="E149" s="41">
        <f>GETPIVOTDATA("Value",'Pivot_Taylor''s_Rule'!$A$3,"Date",$A149,"Series Name",E$3,"Unit Name",E$4,"Frequency Name",$B$2)</f>
        <v>1.0108835851578597</v>
      </c>
      <c r="F149" s="41">
        <f>GETPIVOTDATA("Value",'Pivot_Taylor''s_Rule'!$A$3,"Date",$A149,"Series Name",F$3,"Unit Name",F$4,"Frequency Name",$B$2)</f>
        <v>-0.10049462509384988</v>
      </c>
    </row>
    <row r="150" spans="1:6" x14ac:dyDescent="0.2">
      <c r="A150" s="11">
        <v>31503</v>
      </c>
      <c r="B150" s="41">
        <f>+IF(GETPIVOTDATA("Value",'Pivot_Taylor''s_Rule'!$A$3,"Date",$A150,"Series Name",B$3,"Unit Name",B$4,"Frequency Name",$B$2)=0,"",GETPIVOTDATA("Value",'Pivot_Taylor''s_Rule'!$A$3,"Date",$A150,"Series Name",B$3,"Unit Name",B$4,"Frequency Name",$B$2))</f>
        <v>6.92</v>
      </c>
      <c r="C150" s="41">
        <f>GETPIVOTDATA("Value",'Pivot_Taylor''s_Rule'!$A$3,"Date",$A150,"Series Name",C$3,"Unit Name",C$4,"Frequency Name",$B$2)</f>
        <v>-0.4</v>
      </c>
      <c r="D150" s="41">
        <f>GETPIVOTDATA("Value",'Pivot_Taylor''s_Rule'!$A$3,"Date",$A150,"Series Name",D$3,"Unit Name",D$4,"Frequency Name",$B$2)</f>
        <v>2.8</v>
      </c>
      <c r="E150" s="41">
        <f>GETPIVOTDATA("Value",'Pivot_Taylor''s_Rule'!$A$3,"Date",$A150,"Series Name",E$3,"Unit Name",E$4,"Frequency Name",$B$2)</f>
        <v>1.22326557505626</v>
      </c>
      <c r="F150" s="41">
        <f>GETPIVOTDATA("Value",'Pivot_Taylor''s_Rule'!$A$3,"Date",$A150,"Series Name",F$3,"Unit Name",F$4,"Frequency Name",$B$2)</f>
        <v>-0.47666936617045685</v>
      </c>
    </row>
    <row r="151" spans="1:6" x14ac:dyDescent="0.2">
      <c r="A151" s="11">
        <v>31594</v>
      </c>
      <c r="B151" s="41">
        <f>+IF(GETPIVOTDATA("Value",'Pivot_Taylor''s_Rule'!$A$3,"Date",$A151,"Series Name",B$3,"Unit Name",B$4,"Frequency Name",$B$2)=0,"",GETPIVOTDATA("Value",'Pivot_Taylor''s_Rule'!$A$3,"Date",$A151,"Series Name",B$3,"Unit Name",B$4,"Frequency Name",$B$2))</f>
        <v>6.21</v>
      </c>
      <c r="C151" s="41">
        <f>GETPIVOTDATA("Value",'Pivot_Taylor''s_Rule'!$A$3,"Date",$A151,"Series Name",C$3,"Unit Name",C$4,"Frequency Name",$B$2)</f>
        <v>2.1</v>
      </c>
      <c r="D151" s="41">
        <f>GETPIVOTDATA("Value",'Pivot_Taylor''s_Rule'!$A$3,"Date",$A151,"Series Name",D$3,"Unit Name",D$4,"Frequency Name",$B$2)</f>
        <v>2.8</v>
      </c>
      <c r="E151" s="41">
        <f>GETPIVOTDATA("Value",'Pivot_Taylor''s_Rule'!$A$3,"Date",$A151,"Series Name",E$3,"Unit Name",E$4,"Frequency Name",$B$2)</f>
        <v>1.0359824769146604</v>
      </c>
      <c r="F151" s="41">
        <f>GETPIVOTDATA("Value",'Pivot_Taylor''s_Rule'!$A$3,"Date",$A151,"Series Name",F$3,"Unit Name",F$4,"Frequency Name",$B$2)</f>
        <v>-0.34567937894047773</v>
      </c>
    </row>
    <row r="152" spans="1:6" x14ac:dyDescent="0.2">
      <c r="A152" s="11">
        <v>31686</v>
      </c>
      <c r="B152" s="41">
        <f>+IF(GETPIVOTDATA("Value",'Pivot_Taylor''s_Rule'!$A$3,"Date",$A152,"Series Name",B$3,"Unit Name",B$4,"Frequency Name",$B$2)=0,"",GETPIVOTDATA("Value",'Pivot_Taylor''s_Rule'!$A$3,"Date",$A152,"Series Name",B$3,"Unit Name",B$4,"Frequency Name",$B$2))</f>
        <v>6.27</v>
      </c>
      <c r="C152" s="41">
        <f>GETPIVOTDATA("Value",'Pivot_Taylor''s_Rule'!$A$3,"Date",$A152,"Series Name",C$3,"Unit Name",C$4,"Frequency Name",$B$2)</f>
        <v>2.4</v>
      </c>
      <c r="D152" s="41">
        <f>GETPIVOTDATA("Value",'Pivot_Taylor''s_Rule'!$A$3,"Date",$A152,"Series Name",D$3,"Unit Name",D$4,"Frequency Name",$B$2)</f>
        <v>3.3</v>
      </c>
      <c r="E152" s="41">
        <f>GETPIVOTDATA("Value",'Pivot_Taylor''s_Rule'!$A$3,"Date",$A152,"Series Name",E$3,"Unit Name",E$4,"Frequency Name",$B$2)</f>
        <v>0.84902668861411001</v>
      </c>
      <c r="F152" s="41">
        <f>GETPIVOTDATA("Value",'Pivot_Taylor''s_Rule'!$A$3,"Date",$A152,"Series Name",F$3,"Unit Name",F$4,"Frequency Name",$B$2)</f>
        <v>-0.62311688477247884</v>
      </c>
    </row>
    <row r="153" spans="1:6" x14ac:dyDescent="0.2">
      <c r="A153" s="11">
        <v>31778</v>
      </c>
      <c r="B153" s="41">
        <f>+IF(GETPIVOTDATA("Value",'Pivot_Taylor''s_Rule'!$A$3,"Date",$A153,"Series Name",B$3,"Unit Name",B$4,"Frequency Name",$B$2)=0,"",GETPIVOTDATA("Value",'Pivot_Taylor''s_Rule'!$A$3,"Date",$A153,"Series Name",B$3,"Unit Name",B$4,"Frequency Name",$B$2))</f>
        <v>6.22</v>
      </c>
      <c r="C153" s="41">
        <f>GETPIVOTDATA("Value",'Pivot_Taylor''s_Rule'!$A$3,"Date",$A153,"Series Name",C$3,"Unit Name",C$4,"Frequency Name",$B$2)</f>
        <v>3.8</v>
      </c>
      <c r="D153" s="41">
        <f>GETPIVOTDATA("Value",'Pivot_Taylor''s_Rule'!$A$3,"Date",$A153,"Series Name",D$3,"Unit Name",D$4,"Frequency Name",$B$2)</f>
        <v>2.6</v>
      </c>
      <c r="E153" s="41">
        <f>GETPIVOTDATA("Value",'Pivot_Taylor''s_Rule'!$A$3,"Date",$A153,"Series Name",E$3,"Unit Name",E$4,"Frequency Name",$B$2)</f>
        <v>0.66238567305816964</v>
      </c>
      <c r="F153" s="41">
        <f>GETPIVOTDATA("Value",'Pivot_Taylor''s_Rule'!$A$3,"Date",$A153,"Series Name",F$3,"Unit Name",F$4,"Frequency Name",$B$2)</f>
        <v>-0.6885239488747863</v>
      </c>
    </row>
    <row r="154" spans="1:6" x14ac:dyDescent="0.2">
      <c r="A154" s="11">
        <v>31868</v>
      </c>
      <c r="B154" s="41">
        <f>+IF(GETPIVOTDATA("Value",'Pivot_Taylor''s_Rule'!$A$3,"Date",$A154,"Series Name",B$3,"Unit Name",B$4,"Frequency Name",$B$2)=0,"",GETPIVOTDATA("Value",'Pivot_Taylor''s_Rule'!$A$3,"Date",$A154,"Series Name",B$3,"Unit Name",B$4,"Frequency Name",$B$2))</f>
        <v>6.65</v>
      </c>
      <c r="C154" s="41">
        <f>GETPIVOTDATA("Value",'Pivot_Taylor''s_Rule'!$A$3,"Date",$A154,"Series Name",C$3,"Unit Name",C$4,"Frequency Name",$B$2)</f>
        <v>3.9</v>
      </c>
      <c r="D154" s="41">
        <f>GETPIVOTDATA("Value",'Pivot_Taylor''s_Rule'!$A$3,"Date",$A154,"Series Name",D$3,"Unit Name",D$4,"Frequency Name",$B$2)</f>
        <v>3.9</v>
      </c>
      <c r="E154" s="41">
        <f>GETPIVOTDATA("Value",'Pivot_Taylor''s_Rule'!$A$3,"Date",$A154,"Series Name",E$3,"Unit Name",E$4,"Frequency Name",$B$2)</f>
        <v>0.37604344580447968</v>
      </c>
      <c r="F154" s="41">
        <f>GETPIVOTDATA("Value",'Pivot_Taylor''s_Rule'!$A$3,"Date",$A154,"Series Name",F$3,"Unit Name",F$4,"Frequency Name",$B$2)</f>
        <v>-0.40806505361448142</v>
      </c>
    </row>
    <row r="155" spans="1:6" x14ac:dyDescent="0.2">
      <c r="A155" s="11">
        <v>31959</v>
      </c>
      <c r="B155" s="41">
        <f>+IF(GETPIVOTDATA("Value",'Pivot_Taylor''s_Rule'!$A$3,"Date",$A155,"Series Name",B$3,"Unit Name",B$4,"Frequency Name",$B$2)=0,"",GETPIVOTDATA("Value",'Pivot_Taylor''s_Rule'!$A$3,"Date",$A155,"Series Name",B$3,"Unit Name",B$4,"Frequency Name",$B$2))</f>
        <v>6.84</v>
      </c>
      <c r="C155" s="41">
        <f>GETPIVOTDATA("Value",'Pivot_Taylor''s_Rule'!$A$3,"Date",$A155,"Series Name",C$3,"Unit Name",C$4,"Frequency Name",$B$2)</f>
        <v>3.8</v>
      </c>
      <c r="D155" s="41">
        <f>GETPIVOTDATA("Value",'Pivot_Taylor''s_Rule'!$A$3,"Date",$A155,"Series Name",D$3,"Unit Name",D$4,"Frequency Name",$B$2)</f>
        <v>3.6</v>
      </c>
      <c r="E155" s="41">
        <f>GETPIVOTDATA("Value",'Pivot_Taylor''s_Rule'!$A$3,"Date",$A155,"Series Name",E$3,"Unit Name",E$4,"Frequency Name",$B$2)</f>
        <v>8.9981963822659772E-2</v>
      </c>
      <c r="F155" s="41">
        <f>GETPIVOTDATA("Value",'Pivot_Taylor''s_Rule'!$A$3,"Date",$A155,"Series Name",F$3,"Unit Name",F$4,"Frequency Name",$B$2)</f>
        <v>-0.32075201070332904</v>
      </c>
    </row>
    <row r="156" spans="1:6" x14ac:dyDescent="0.2">
      <c r="A156" s="11">
        <v>32051</v>
      </c>
      <c r="B156" s="41">
        <f>+IF(GETPIVOTDATA("Value",'Pivot_Taylor''s_Rule'!$A$3,"Date",$A156,"Series Name",B$3,"Unit Name",B$4,"Frequency Name",$B$2)=0,"",GETPIVOTDATA("Value",'Pivot_Taylor''s_Rule'!$A$3,"Date",$A156,"Series Name",B$3,"Unit Name",B$4,"Frequency Name",$B$2))</f>
        <v>6.92</v>
      </c>
      <c r="C156" s="41">
        <f>GETPIVOTDATA("Value",'Pivot_Taylor''s_Rule'!$A$3,"Date",$A156,"Series Name",C$3,"Unit Name",C$4,"Frequency Name",$B$2)</f>
        <v>3.5</v>
      </c>
      <c r="D156" s="41">
        <f>GETPIVOTDATA("Value",'Pivot_Taylor''s_Rule'!$A$3,"Date",$A156,"Series Name",D$3,"Unit Name",D$4,"Frequency Name",$B$2)</f>
        <v>4.0999999999999996</v>
      </c>
      <c r="E156" s="41">
        <f>GETPIVOTDATA("Value",'Pivot_Taylor''s_Rule'!$A$3,"Date",$A156,"Series Name",E$3,"Unit Name",E$4,"Frequency Name",$B$2)</f>
        <v>-9.5817685945069897E-2</v>
      </c>
      <c r="F156" s="41">
        <f>GETPIVOTDATA("Value",'Pivot_Taylor''s_Rule'!$A$3,"Date",$A156,"Series Name",F$3,"Unit Name",F$4,"Frequency Name",$B$2)</f>
        <v>0.61298344002616023</v>
      </c>
    </row>
    <row r="157" spans="1:6" x14ac:dyDescent="0.2">
      <c r="A157" s="11">
        <v>32143</v>
      </c>
      <c r="B157" s="41">
        <f>+IF(GETPIVOTDATA("Value",'Pivot_Taylor''s_Rule'!$A$3,"Date",$A157,"Series Name",B$3,"Unit Name",B$4,"Frequency Name",$B$2)=0,"",GETPIVOTDATA("Value",'Pivot_Taylor''s_Rule'!$A$3,"Date",$A157,"Series Name",B$3,"Unit Name",B$4,"Frequency Name",$B$2))</f>
        <v>6.66</v>
      </c>
      <c r="C157" s="41">
        <f>GETPIVOTDATA("Value",'Pivot_Taylor''s_Rule'!$A$3,"Date",$A157,"Series Name",C$3,"Unit Name",C$4,"Frequency Name",$B$2)</f>
        <v>3.2</v>
      </c>
      <c r="D157" s="41">
        <f>GETPIVOTDATA("Value",'Pivot_Taylor''s_Rule'!$A$3,"Date",$A157,"Series Name",D$3,"Unit Name",D$4,"Frequency Name",$B$2)</f>
        <v>3.9</v>
      </c>
      <c r="E157" s="41">
        <f>GETPIVOTDATA("Value",'Pivot_Taylor''s_Rule'!$A$3,"Date",$A157,"Series Name",E$3,"Unit Name",E$4,"Frequency Name",$B$2)</f>
        <v>-0.18137433670584979</v>
      </c>
      <c r="F157" s="41">
        <f>GETPIVOTDATA("Value",'Pivot_Taylor''s_Rule'!$A$3,"Date",$A157,"Series Name",F$3,"Unit Name",F$4,"Frequency Name",$B$2)</f>
        <v>0.37077269103529265</v>
      </c>
    </row>
    <row r="158" spans="1:6" x14ac:dyDescent="0.2">
      <c r="A158" s="11">
        <v>32234</v>
      </c>
      <c r="B158" s="41">
        <f>+IF(GETPIVOTDATA("Value",'Pivot_Taylor''s_Rule'!$A$3,"Date",$A158,"Series Name",B$3,"Unit Name",B$4,"Frequency Name",$B$2)=0,"",GETPIVOTDATA("Value",'Pivot_Taylor''s_Rule'!$A$3,"Date",$A158,"Series Name",B$3,"Unit Name",B$4,"Frequency Name",$B$2))</f>
        <v>7.16</v>
      </c>
      <c r="C158" s="41">
        <f>GETPIVOTDATA("Value",'Pivot_Taylor''s_Rule'!$A$3,"Date",$A158,"Series Name",C$3,"Unit Name",C$4,"Frequency Name",$B$2)</f>
        <v>4.5</v>
      </c>
      <c r="D158" s="41">
        <f>GETPIVOTDATA("Value",'Pivot_Taylor''s_Rule'!$A$3,"Date",$A158,"Series Name",D$3,"Unit Name",D$4,"Frequency Name",$B$2)</f>
        <v>4.9000000000000004</v>
      </c>
      <c r="E158" s="41">
        <f>GETPIVOTDATA("Value",'Pivot_Taylor''s_Rule'!$A$3,"Date",$A158,"Series Name",E$3,"Unit Name",E$4,"Frequency Name",$B$2)</f>
        <v>-0.36670604279110997</v>
      </c>
      <c r="F158" s="41">
        <f>GETPIVOTDATA("Value",'Pivot_Taylor''s_Rule'!$A$3,"Date",$A158,"Series Name",F$3,"Unit Name",F$4,"Frequency Name",$B$2)</f>
        <v>0.93223945679226095</v>
      </c>
    </row>
    <row r="159" spans="1:6" x14ac:dyDescent="0.2">
      <c r="A159" s="11">
        <v>32325</v>
      </c>
      <c r="B159" s="41">
        <f>+IF(GETPIVOTDATA("Value",'Pivot_Taylor''s_Rule'!$A$3,"Date",$A159,"Series Name",B$3,"Unit Name",B$4,"Frequency Name",$B$2)=0,"",GETPIVOTDATA("Value",'Pivot_Taylor''s_Rule'!$A$3,"Date",$A159,"Series Name",B$3,"Unit Name",B$4,"Frequency Name",$B$2))</f>
        <v>7.98</v>
      </c>
      <c r="C159" s="41">
        <f>GETPIVOTDATA("Value",'Pivot_Taylor''s_Rule'!$A$3,"Date",$A159,"Series Name",C$3,"Unit Name",C$4,"Frequency Name",$B$2)</f>
        <v>5</v>
      </c>
      <c r="D159" s="41">
        <f>GETPIVOTDATA("Value",'Pivot_Taylor''s_Rule'!$A$3,"Date",$A159,"Series Name",D$3,"Unit Name",D$4,"Frequency Name",$B$2)</f>
        <v>4.7</v>
      </c>
      <c r="E159" s="41">
        <f>GETPIVOTDATA("Value",'Pivot_Taylor''s_Rule'!$A$3,"Date",$A159,"Series Name",E$3,"Unit Name",E$4,"Frequency Name",$B$2)</f>
        <v>-0.35182962387882988</v>
      </c>
      <c r="F159" s="41">
        <f>GETPIVOTDATA("Value",'Pivot_Taylor''s_Rule'!$A$3,"Date",$A159,"Series Name",F$3,"Unit Name",F$4,"Frequency Name",$B$2)</f>
        <v>0.77945722919885441</v>
      </c>
    </row>
    <row r="160" spans="1:6" x14ac:dyDescent="0.2">
      <c r="A160" s="11">
        <v>32417</v>
      </c>
      <c r="B160" s="41">
        <f>+IF(GETPIVOTDATA("Value",'Pivot_Taylor''s_Rule'!$A$3,"Date",$A160,"Series Name",B$3,"Unit Name",B$4,"Frequency Name",$B$2)=0,"",GETPIVOTDATA("Value",'Pivot_Taylor''s_Rule'!$A$3,"Date",$A160,"Series Name",B$3,"Unit Name",B$4,"Frequency Name",$B$2))</f>
        <v>8.4700000000000006</v>
      </c>
      <c r="C160" s="41">
        <f>GETPIVOTDATA("Value",'Pivot_Taylor''s_Rule'!$A$3,"Date",$A160,"Series Name",C$3,"Unit Name",C$4,"Frequency Name",$B$2)</f>
        <v>4.0999999999999996</v>
      </c>
      <c r="D160" s="41">
        <f>GETPIVOTDATA("Value",'Pivot_Taylor''s_Rule'!$A$3,"Date",$A160,"Series Name",D$3,"Unit Name",D$4,"Frequency Name",$B$2)</f>
        <v>4.5</v>
      </c>
      <c r="E160" s="41">
        <f>GETPIVOTDATA("Value",'Pivot_Taylor''s_Rule'!$A$3,"Date",$A160,"Series Name",E$3,"Unit Name",E$4,"Frequency Name",$B$2)</f>
        <v>-0.5367604319052699</v>
      </c>
      <c r="F160" s="41">
        <f>GETPIVOTDATA("Value",'Pivot_Taylor''s_Rule'!$A$3,"Date",$A160,"Series Name",F$3,"Unit Name",F$4,"Frequency Name",$B$2)</f>
        <v>1.3798861563137033</v>
      </c>
    </row>
    <row r="161" spans="1:6" x14ac:dyDescent="0.2">
      <c r="A161" s="11">
        <v>32509</v>
      </c>
      <c r="B161" s="41">
        <f>+IF(GETPIVOTDATA("Value",'Pivot_Taylor''s_Rule'!$A$3,"Date",$A161,"Series Name",B$3,"Unit Name",B$4,"Frequency Name",$B$2)=0,"",GETPIVOTDATA("Value",'Pivot_Taylor''s_Rule'!$A$3,"Date",$A161,"Series Name",B$3,"Unit Name",B$4,"Frequency Name",$B$2))</f>
        <v>9.44</v>
      </c>
      <c r="C161" s="41">
        <f>GETPIVOTDATA("Value",'Pivot_Taylor''s_Rule'!$A$3,"Date",$A161,"Series Name",C$3,"Unit Name",C$4,"Frequency Name",$B$2)</f>
        <v>4.7</v>
      </c>
      <c r="D161" s="41">
        <f>GETPIVOTDATA("Value",'Pivot_Taylor''s_Rule'!$A$3,"Date",$A161,"Series Name",D$3,"Unit Name",D$4,"Frequency Name",$B$2)</f>
        <v>4.4000000000000004</v>
      </c>
      <c r="E161" s="41">
        <f>GETPIVOTDATA("Value",'Pivot_Taylor''s_Rule'!$A$3,"Date",$A161,"Series Name",E$3,"Unit Name",E$4,"Frequency Name",$B$2)</f>
        <v>-0.62151231184453959</v>
      </c>
      <c r="F161" s="41">
        <f>GETPIVOTDATA("Value",'Pivot_Taylor''s_Rule'!$A$3,"Date",$A161,"Series Name",F$3,"Unit Name",F$4,"Frequency Name",$B$2)</f>
        <v>1.6733779786002989</v>
      </c>
    </row>
    <row r="162" spans="1:6" x14ac:dyDescent="0.2">
      <c r="A162" s="11">
        <v>32599</v>
      </c>
      <c r="B162" s="41">
        <f>+IF(GETPIVOTDATA("Value",'Pivot_Taylor''s_Rule'!$A$3,"Date",$A162,"Series Name",B$3,"Unit Name",B$4,"Frequency Name",$B$2)=0,"",GETPIVOTDATA("Value",'Pivot_Taylor''s_Rule'!$A$3,"Date",$A162,"Series Name",B$3,"Unit Name",B$4,"Frequency Name",$B$2))</f>
        <v>9.73</v>
      </c>
      <c r="C162" s="41">
        <f>GETPIVOTDATA("Value",'Pivot_Taylor''s_Rule'!$A$3,"Date",$A162,"Series Name",C$3,"Unit Name",C$4,"Frequency Name",$B$2)</f>
        <v>5.5</v>
      </c>
      <c r="D162" s="41">
        <f>GETPIVOTDATA("Value",'Pivot_Taylor''s_Rule'!$A$3,"Date",$A162,"Series Name",D$3,"Unit Name",D$4,"Frequency Name",$B$2)</f>
        <v>3.7</v>
      </c>
      <c r="E162" s="41">
        <f>GETPIVOTDATA("Value",'Pivot_Taylor''s_Rule'!$A$3,"Date",$A162,"Series Name",E$3,"Unit Name",E$4,"Frequency Name",$B$2)</f>
        <v>-0.6060977223527102</v>
      </c>
      <c r="F162" s="41">
        <f>GETPIVOTDATA("Value",'Pivot_Taylor''s_Rule'!$A$3,"Date",$A162,"Series Name",F$3,"Unit Name",F$4,"Frequency Name",$B$2)</f>
        <v>1.7205039343709982</v>
      </c>
    </row>
    <row r="163" spans="1:6" x14ac:dyDescent="0.2">
      <c r="A163" s="11">
        <v>32690</v>
      </c>
      <c r="B163" s="41">
        <f>+IF(GETPIVOTDATA("Value",'Pivot_Taylor''s_Rule'!$A$3,"Date",$A163,"Series Name",B$3,"Unit Name",B$4,"Frequency Name",$B$2)=0,"",GETPIVOTDATA("Value",'Pivot_Taylor''s_Rule'!$A$3,"Date",$A163,"Series Name",B$3,"Unit Name",B$4,"Frequency Name",$B$2))</f>
        <v>9.08</v>
      </c>
      <c r="C163" s="41">
        <f>GETPIVOTDATA("Value",'Pivot_Taylor''s_Rule'!$A$3,"Date",$A163,"Series Name",C$3,"Unit Name",C$4,"Frequency Name",$B$2)</f>
        <v>2.4</v>
      </c>
      <c r="D163" s="41">
        <f>GETPIVOTDATA("Value",'Pivot_Taylor''s_Rule'!$A$3,"Date",$A163,"Series Name",D$3,"Unit Name",D$4,"Frequency Name",$B$2)</f>
        <v>3</v>
      </c>
      <c r="E163" s="41">
        <f>GETPIVOTDATA("Value",'Pivot_Taylor''s_Rule'!$A$3,"Date",$A163,"Series Name",E$3,"Unit Name",E$4,"Frequency Name",$B$2)</f>
        <v>-0.5905279791928697</v>
      </c>
      <c r="F163" s="41">
        <f>GETPIVOTDATA("Value",'Pivot_Taylor''s_Rule'!$A$3,"Date",$A163,"Series Name",F$3,"Unit Name",F$4,"Frequency Name",$B$2)</f>
        <v>1.7515949868881497</v>
      </c>
    </row>
    <row r="164" spans="1:6" x14ac:dyDescent="0.2">
      <c r="A164" s="11">
        <v>32782</v>
      </c>
      <c r="B164" s="41">
        <f>+IF(GETPIVOTDATA("Value",'Pivot_Taylor''s_Rule'!$A$3,"Date",$A164,"Series Name",B$3,"Unit Name",B$4,"Frequency Name",$B$2)=0,"",GETPIVOTDATA("Value",'Pivot_Taylor''s_Rule'!$A$3,"Date",$A164,"Series Name",B$3,"Unit Name",B$4,"Frequency Name",$B$2))</f>
        <v>8.61</v>
      </c>
      <c r="C164" s="41">
        <f>GETPIVOTDATA("Value",'Pivot_Taylor''s_Rule'!$A$3,"Date",$A164,"Series Name",C$3,"Unit Name",C$4,"Frequency Name",$B$2)</f>
        <v>3.2</v>
      </c>
      <c r="D164" s="41">
        <f>GETPIVOTDATA("Value",'Pivot_Taylor''s_Rule'!$A$3,"Date",$A164,"Series Name",D$3,"Unit Name",D$4,"Frequency Name",$B$2)</f>
        <v>3.7</v>
      </c>
      <c r="E164" s="41">
        <f>GETPIVOTDATA("Value",'Pivot_Taylor''s_Rule'!$A$3,"Date",$A164,"Series Name",E$3,"Unit Name",E$4,"Frequency Name",$B$2)</f>
        <v>-0.37481358284017929</v>
      </c>
      <c r="F164" s="41">
        <f>GETPIVOTDATA("Value",'Pivot_Taylor''s_Rule'!$A$3,"Date",$A164,"Series Name",F$3,"Unit Name",F$4,"Frequency Name",$B$2)</f>
        <v>1.2395076767663715</v>
      </c>
    </row>
    <row r="165" spans="1:6" x14ac:dyDescent="0.2">
      <c r="A165" s="11">
        <v>32874</v>
      </c>
      <c r="B165" s="41">
        <f>+IF(GETPIVOTDATA("Value",'Pivot_Taylor''s_Rule'!$A$3,"Date",$A165,"Series Name",B$3,"Unit Name",B$4,"Frequency Name",$B$2)=0,"",GETPIVOTDATA("Value",'Pivot_Taylor''s_Rule'!$A$3,"Date",$A165,"Series Name",B$3,"Unit Name",B$4,"Frequency Name",$B$2))</f>
        <v>8.25</v>
      </c>
      <c r="C165" s="41">
        <f>GETPIVOTDATA("Value",'Pivot_Taylor''s_Rule'!$A$3,"Date",$A165,"Series Name",C$3,"Unit Name",C$4,"Frequency Name",$B$2)</f>
        <v>5.9</v>
      </c>
      <c r="D165" s="41">
        <f>GETPIVOTDATA("Value",'Pivot_Taylor''s_Rule'!$A$3,"Date",$A165,"Series Name",D$3,"Unit Name",D$4,"Frequency Name",$B$2)</f>
        <v>4.7</v>
      </c>
      <c r="E165" s="41">
        <f>GETPIVOTDATA("Value",'Pivot_Taylor''s_Rule'!$A$3,"Date",$A165,"Series Name",E$3,"Unit Name",E$4,"Frequency Name",$B$2)</f>
        <v>-0.45896459134208989</v>
      </c>
      <c r="F165" s="41">
        <f>GETPIVOTDATA("Value",'Pivot_Taylor''s_Rule'!$A$3,"Date",$A165,"Series Name",F$3,"Unit Name",F$4,"Frequency Name",$B$2)</f>
        <v>1.6380505511419896</v>
      </c>
    </row>
    <row r="166" spans="1:6" x14ac:dyDescent="0.2">
      <c r="A166" s="11">
        <v>32964</v>
      </c>
      <c r="B166" s="41">
        <f>+IF(GETPIVOTDATA("Value",'Pivot_Taylor''s_Rule'!$A$3,"Date",$A166,"Series Name",B$3,"Unit Name",B$4,"Frequency Name",$B$2)=0,"",GETPIVOTDATA("Value",'Pivot_Taylor''s_Rule'!$A$3,"Date",$A166,"Series Name",B$3,"Unit Name",B$4,"Frequency Name",$B$2))</f>
        <v>8.24</v>
      </c>
      <c r="C166" s="41">
        <f>GETPIVOTDATA("Value",'Pivot_Taylor''s_Rule'!$A$3,"Date",$A166,"Series Name",C$3,"Unit Name",C$4,"Frequency Name",$B$2)</f>
        <v>3.7</v>
      </c>
      <c r="D166" s="41">
        <f>GETPIVOTDATA("Value",'Pivot_Taylor''s_Rule'!$A$3,"Date",$A166,"Series Name",D$3,"Unit Name",D$4,"Frequency Name",$B$2)</f>
        <v>4.5</v>
      </c>
      <c r="E166" s="41">
        <f>GETPIVOTDATA("Value",'Pivot_Taylor''s_Rule'!$A$3,"Date",$A166,"Series Name",E$3,"Unit Name",E$4,"Frequency Name",$B$2)</f>
        <v>-0.44299100013508053</v>
      </c>
      <c r="F166" s="41">
        <f>GETPIVOTDATA("Value",'Pivot_Taylor''s_Rule'!$A$3,"Date",$A166,"Series Name",F$3,"Unit Name",F$4,"Frequency Name",$B$2)</f>
        <v>1.3094322361035804</v>
      </c>
    </row>
    <row r="167" spans="1:6" x14ac:dyDescent="0.2">
      <c r="A167" s="11">
        <v>33055</v>
      </c>
      <c r="B167" s="41">
        <f>+IF(GETPIVOTDATA("Value",'Pivot_Taylor''s_Rule'!$A$3,"Date",$A167,"Series Name",B$3,"Unit Name",B$4,"Frequency Name",$B$2)=0,"",GETPIVOTDATA("Value",'Pivot_Taylor''s_Rule'!$A$3,"Date",$A167,"Series Name",B$3,"Unit Name",B$4,"Frequency Name",$B$2))</f>
        <v>8.16</v>
      </c>
      <c r="C167" s="41">
        <f>GETPIVOTDATA("Value",'Pivot_Taylor''s_Rule'!$A$3,"Date",$A167,"Series Name",C$3,"Unit Name",C$4,"Frequency Name",$B$2)</f>
        <v>5.2</v>
      </c>
      <c r="D167" s="41">
        <f>GETPIVOTDATA("Value",'Pivot_Taylor''s_Rule'!$A$3,"Date",$A167,"Series Name",D$3,"Unit Name",D$4,"Frequency Name",$B$2)</f>
        <v>4.0999999999999996</v>
      </c>
      <c r="E167" s="41">
        <f>GETPIVOTDATA("Value",'Pivot_Taylor''s_Rule'!$A$3,"Date",$A167,"Series Name",E$3,"Unit Name",E$4,"Frequency Name",$B$2)</f>
        <v>-2.6903091933290213E-2</v>
      </c>
      <c r="F167" s="41">
        <f>GETPIVOTDATA("Value",'Pivot_Taylor''s_Rule'!$A$3,"Date",$A167,"Series Name",F$3,"Unit Name",F$4,"Frequency Name",$B$2)</f>
        <v>0.69842769986818709</v>
      </c>
    </row>
    <row r="168" spans="1:6" x14ac:dyDescent="0.2">
      <c r="A168" s="11">
        <v>33147</v>
      </c>
      <c r="B168" s="41">
        <f>+IF(GETPIVOTDATA("Value",'Pivot_Taylor''s_Rule'!$A$3,"Date",$A168,"Series Name",B$3,"Unit Name",B$4,"Frequency Name",$B$2)=0,"",GETPIVOTDATA("Value",'Pivot_Taylor''s_Rule'!$A$3,"Date",$A168,"Series Name",B$3,"Unit Name",B$4,"Frequency Name",$B$2))</f>
        <v>7.74</v>
      </c>
      <c r="C168" s="41">
        <f>GETPIVOTDATA("Value",'Pivot_Taylor''s_Rule'!$A$3,"Date",$A168,"Series Name",C$3,"Unit Name",C$4,"Frequency Name",$B$2)</f>
        <v>5.4</v>
      </c>
      <c r="D168" s="41">
        <f>GETPIVOTDATA("Value",'Pivot_Taylor''s_Rule'!$A$3,"Date",$A168,"Series Name",D$3,"Unit Name",D$4,"Frequency Name",$B$2)</f>
        <v>3.4</v>
      </c>
      <c r="E168" s="41">
        <f>GETPIVOTDATA("Value",'Pivot_Taylor''s_Rule'!$A$3,"Date",$A168,"Series Name",E$3,"Unit Name",E$4,"Frequency Name",$B$2)</f>
        <v>0.3892882781078395</v>
      </c>
      <c r="F168" s="41">
        <f>GETPIVOTDATA("Value",'Pivot_Taylor''s_Rule'!$A$3,"Date",$A168,"Series Name",F$3,"Unit Name",F$4,"Frequency Name",$B$2)</f>
        <v>-0.87217001670096828</v>
      </c>
    </row>
    <row r="169" spans="1:6" x14ac:dyDescent="0.2">
      <c r="A169" s="11">
        <v>33239</v>
      </c>
      <c r="B169" s="41">
        <f>+IF(GETPIVOTDATA("Value",'Pivot_Taylor''s_Rule'!$A$3,"Date",$A169,"Series Name",B$3,"Unit Name",B$4,"Frequency Name",$B$2)=0,"",GETPIVOTDATA("Value",'Pivot_Taylor''s_Rule'!$A$3,"Date",$A169,"Series Name",B$3,"Unit Name",B$4,"Frequency Name",$B$2))</f>
        <v>6.43</v>
      </c>
      <c r="C169" s="41">
        <f>GETPIVOTDATA("Value",'Pivot_Taylor''s_Rule'!$A$3,"Date",$A169,"Series Name",C$3,"Unit Name",C$4,"Frequency Name",$B$2)</f>
        <v>2.1</v>
      </c>
      <c r="D169" s="41">
        <f>GETPIVOTDATA("Value",'Pivot_Taylor''s_Rule'!$A$3,"Date",$A169,"Series Name",D$3,"Unit Name",D$4,"Frequency Name",$B$2)</f>
        <v>3.6</v>
      </c>
      <c r="E169" s="41">
        <f>GETPIVOTDATA("Value",'Pivot_Taylor''s_Rule'!$A$3,"Date",$A169,"Series Name",E$3,"Unit Name",E$4,"Frequency Name",$B$2)</f>
        <v>0.9055714940688393</v>
      </c>
      <c r="F169" s="41">
        <f>GETPIVOTDATA("Value",'Pivot_Taylor''s_Rule'!$A$3,"Date",$A169,"Series Name",F$3,"Unit Name",F$4,"Frequency Name",$B$2)</f>
        <v>-1.9725936618470108</v>
      </c>
    </row>
    <row r="170" spans="1:6" x14ac:dyDescent="0.2">
      <c r="A170" s="11">
        <v>33329</v>
      </c>
      <c r="B170" s="41">
        <f>+IF(GETPIVOTDATA("Value",'Pivot_Taylor''s_Rule'!$A$3,"Date",$A170,"Series Name",B$3,"Unit Name",B$4,"Frequency Name",$B$2)=0,"",GETPIVOTDATA("Value",'Pivot_Taylor''s_Rule'!$A$3,"Date",$A170,"Series Name",B$3,"Unit Name",B$4,"Frequency Name",$B$2))</f>
        <v>5.86</v>
      </c>
      <c r="C170" s="41">
        <f>GETPIVOTDATA("Value",'Pivot_Taylor''s_Rule'!$A$3,"Date",$A170,"Series Name",C$3,"Unit Name",C$4,"Frequency Name",$B$2)</f>
        <v>2.2000000000000002</v>
      </c>
      <c r="D170" s="41">
        <f>GETPIVOTDATA("Value",'Pivot_Taylor''s_Rule'!$A$3,"Date",$A170,"Series Name",D$3,"Unit Name",D$4,"Frequency Name",$B$2)</f>
        <v>3.1</v>
      </c>
      <c r="E170" s="41">
        <f>GETPIVOTDATA("Value",'Pivot_Taylor''s_Rule'!$A$3,"Date",$A170,"Series Name",E$3,"Unit Name",E$4,"Frequency Name",$B$2)</f>
        <v>1.1219341166857095</v>
      </c>
      <c r="F170" s="41">
        <f>GETPIVOTDATA("Value",'Pivot_Taylor''s_Rule'!$A$3,"Date",$A170,"Series Name",F$3,"Unit Name",F$4,"Frequency Name",$B$2)</f>
        <v>-1.8341738781744166</v>
      </c>
    </row>
    <row r="171" spans="1:6" x14ac:dyDescent="0.2">
      <c r="A171" s="11">
        <v>33420</v>
      </c>
      <c r="B171" s="41">
        <f>+IF(GETPIVOTDATA("Value",'Pivot_Taylor''s_Rule'!$A$3,"Date",$A171,"Series Name",B$3,"Unit Name",B$4,"Frequency Name",$B$2)=0,"",GETPIVOTDATA("Value",'Pivot_Taylor''s_Rule'!$A$3,"Date",$A171,"Series Name",B$3,"Unit Name",B$4,"Frequency Name",$B$2))</f>
        <v>5.64</v>
      </c>
      <c r="C171" s="41">
        <f>GETPIVOTDATA("Value",'Pivot_Taylor''s_Rule'!$A$3,"Date",$A171,"Series Name",C$3,"Unit Name",C$4,"Frequency Name",$B$2)</f>
        <v>2.7</v>
      </c>
      <c r="D171" s="41">
        <f>GETPIVOTDATA("Value",'Pivot_Taylor''s_Rule'!$A$3,"Date",$A171,"Series Name",D$3,"Unit Name",D$4,"Frequency Name",$B$2)</f>
        <v>3.6</v>
      </c>
      <c r="E171" s="41">
        <f>GETPIVOTDATA("Value",'Pivot_Taylor''s_Rule'!$A$3,"Date",$A171,"Series Name",E$3,"Unit Name",E$4,"Frequency Name",$B$2)</f>
        <v>1.2383629717080105</v>
      </c>
      <c r="F171" s="41">
        <f>GETPIVOTDATA("Value",'Pivot_Taylor''s_Rule'!$A$3,"Date",$A171,"Series Name",F$3,"Unit Name",F$4,"Frequency Name",$B$2)</f>
        <v>-1.9586038199748246</v>
      </c>
    </row>
    <row r="172" spans="1:6" x14ac:dyDescent="0.2">
      <c r="A172" s="11">
        <v>33512</v>
      </c>
      <c r="B172" s="41">
        <f>+IF(GETPIVOTDATA("Value",'Pivot_Taylor''s_Rule'!$A$3,"Date",$A172,"Series Name",B$3,"Unit Name",B$4,"Frequency Name",$B$2)=0,"",GETPIVOTDATA("Value",'Pivot_Taylor''s_Rule'!$A$3,"Date",$A172,"Series Name",B$3,"Unit Name",B$4,"Frequency Name",$B$2))</f>
        <v>4.82</v>
      </c>
      <c r="C172" s="41">
        <f>GETPIVOTDATA("Value",'Pivot_Taylor''s_Rule'!$A$3,"Date",$A172,"Series Name",C$3,"Unit Name",C$4,"Frequency Name",$B$2)</f>
        <v>2.9</v>
      </c>
      <c r="D172" s="41">
        <f>GETPIVOTDATA("Value",'Pivot_Taylor''s_Rule'!$A$3,"Date",$A172,"Series Name",D$3,"Unit Name",D$4,"Frequency Name",$B$2)</f>
        <v>3.2</v>
      </c>
      <c r="E172" s="41">
        <f>GETPIVOTDATA("Value",'Pivot_Taylor''s_Rule'!$A$3,"Date",$A172,"Series Name",E$3,"Unit Name",E$4,"Frequency Name",$B$2)</f>
        <v>1.4548444102266993</v>
      </c>
      <c r="F172" s="41">
        <f>GETPIVOTDATA("Value",'Pivot_Taylor''s_Rule'!$A$3,"Date",$A172,"Series Name",F$3,"Unit Name",F$4,"Frequency Name",$B$2)</f>
        <v>-2.2425764132653403</v>
      </c>
    </row>
    <row r="173" spans="1:6" x14ac:dyDescent="0.2">
      <c r="A173" s="11">
        <v>33604</v>
      </c>
      <c r="B173" s="41">
        <f>+IF(GETPIVOTDATA("Value",'Pivot_Taylor''s_Rule'!$A$3,"Date",$A173,"Series Name",B$3,"Unit Name",B$4,"Frequency Name",$B$2)=0,"",GETPIVOTDATA("Value",'Pivot_Taylor''s_Rule'!$A$3,"Date",$A173,"Series Name",B$3,"Unit Name",B$4,"Frequency Name",$B$2))</f>
        <v>4.0199999999999996</v>
      </c>
      <c r="C173" s="41">
        <f>GETPIVOTDATA("Value",'Pivot_Taylor''s_Rule'!$A$3,"Date",$A173,"Series Name",C$3,"Unit Name",C$4,"Frequency Name",$B$2)</f>
        <v>2.5</v>
      </c>
      <c r="D173" s="41">
        <f>GETPIVOTDATA("Value",'Pivot_Taylor''s_Rule'!$A$3,"Date",$A173,"Series Name",D$3,"Unit Name",D$4,"Frequency Name",$B$2)</f>
        <v>3.1</v>
      </c>
      <c r="E173" s="41">
        <f>GETPIVOTDATA("Value",'Pivot_Taylor''s_Rule'!$A$3,"Date",$A173,"Series Name",E$3,"Unit Name",E$4,"Frequency Name",$B$2)</f>
        <v>1.7713647573976807</v>
      </c>
      <c r="F173" s="41">
        <f>GETPIVOTDATA("Value",'Pivot_Taylor''s_Rule'!$A$3,"Date",$A173,"Series Name",F$3,"Unit Name",F$4,"Frequency Name",$B$2)</f>
        <v>-1.7073658930370939</v>
      </c>
    </row>
    <row r="174" spans="1:6" x14ac:dyDescent="0.2">
      <c r="A174" s="11">
        <v>33695</v>
      </c>
      <c r="B174" s="41">
        <f>+IF(GETPIVOTDATA("Value",'Pivot_Taylor''s_Rule'!$A$3,"Date",$A174,"Series Name",B$3,"Unit Name",B$4,"Frequency Name",$B$2)=0,"",GETPIVOTDATA("Value",'Pivot_Taylor''s_Rule'!$A$3,"Date",$A174,"Series Name",B$3,"Unit Name",B$4,"Frequency Name",$B$2))</f>
        <v>3.77</v>
      </c>
      <c r="C174" s="41">
        <f>GETPIVOTDATA("Value",'Pivot_Taylor''s_Rule'!$A$3,"Date",$A174,"Series Name",C$3,"Unit Name",C$4,"Frequency Name",$B$2)</f>
        <v>2.7</v>
      </c>
      <c r="D174" s="41">
        <f>GETPIVOTDATA("Value",'Pivot_Taylor''s_Rule'!$A$3,"Date",$A174,"Series Name",D$3,"Unit Name",D$4,"Frequency Name",$B$2)</f>
        <v>2.9</v>
      </c>
      <c r="E174" s="41">
        <f>GETPIVOTDATA("Value",'Pivot_Taylor''s_Rule'!$A$3,"Date",$A174,"Series Name",E$3,"Unit Name",E$4,"Frequency Name",$B$2)</f>
        <v>1.9879109609539594</v>
      </c>
      <c r="F174" s="41">
        <f>GETPIVOTDATA("Value",'Pivot_Taylor''s_Rule'!$A$3,"Date",$A174,"Series Name",F$3,"Unit Name",F$4,"Frequency Name",$B$2)</f>
        <v>-1.2859304667906857</v>
      </c>
    </row>
    <row r="175" spans="1:6" x14ac:dyDescent="0.2">
      <c r="A175" s="11">
        <v>33786</v>
      </c>
      <c r="B175" s="41">
        <f>+IF(GETPIVOTDATA("Value",'Pivot_Taylor''s_Rule'!$A$3,"Date",$A175,"Series Name",B$3,"Unit Name",B$4,"Frequency Name",$B$2)=0,"",GETPIVOTDATA("Value",'Pivot_Taylor''s_Rule'!$A$3,"Date",$A175,"Series Name",B$3,"Unit Name",B$4,"Frequency Name",$B$2))</f>
        <v>3.26</v>
      </c>
      <c r="C175" s="41">
        <f>GETPIVOTDATA("Value",'Pivot_Taylor''s_Rule'!$A$3,"Date",$A175,"Series Name",C$3,"Unit Name",C$4,"Frequency Name",$B$2)</f>
        <v>2.6</v>
      </c>
      <c r="D175" s="41">
        <f>GETPIVOTDATA("Value",'Pivot_Taylor''s_Rule'!$A$3,"Date",$A175,"Series Name",D$3,"Unit Name",D$4,"Frequency Name",$B$2)</f>
        <v>2.4</v>
      </c>
      <c r="E175" s="41">
        <f>GETPIVOTDATA("Value",'Pivot_Taylor''s_Rule'!$A$3,"Date",$A175,"Series Name",E$3,"Unit Name",E$4,"Frequency Name",$B$2)</f>
        <v>2.00447144544155</v>
      </c>
      <c r="F175" s="41">
        <f>GETPIVOTDATA("Value",'Pivot_Taylor''s_Rule'!$A$3,"Date",$A175,"Series Name",F$3,"Unit Name",F$4,"Frequency Name",$B$2)</f>
        <v>-0.96772122469089839</v>
      </c>
    </row>
    <row r="176" spans="1:6" x14ac:dyDescent="0.2">
      <c r="A176" s="11">
        <v>33878</v>
      </c>
      <c r="B176" s="41">
        <f>+IF(GETPIVOTDATA("Value",'Pivot_Taylor''s_Rule'!$A$3,"Date",$A176,"Series Name",B$3,"Unit Name",B$4,"Frequency Name",$B$2)=0,"",GETPIVOTDATA("Value",'Pivot_Taylor''s_Rule'!$A$3,"Date",$A176,"Series Name",B$3,"Unit Name",B$4,"Frequency Name",$B$2))</f>
        <v>3.04</v>
      </c>
      <c r="C176" s="41">
        <f>GETPIVOTDATA("Value",'Pivot_Taylor''s_Rule'!$A$3,"Date",$A176,"Series Name",C$3,"Unit Name",C$4,"Frequency Name",$B$2)</f>
        <v>2.8</v>
      </c>
      <c r="D176" s="41">
        <f>GETPIVOTDATA("Value",'Pivot_Taylor''s_Rule'!$A$3,"Date",$A176,"Series Name",D$3,"Unit Name",D$4,"Frequency Name",$B$2)</f>
        <v>3</v>
      </c>
      <c r="E176" s="41">
        <f>GETPIVOTDATA("Value",'Pivot_Taylor''s_Rule'!$A$3,"Date",$A176,"Series Name",E$3,"Unit Name",E$4,"Frequency Name",$B$2)</f>
        <v>1.8210371722286203</v>
      </c>
      <c r="F176" s="41">
        <f>GETPIVOTDATA("Value",'Pivot_Taylor''s_Rule'!$A$3,"Date",$A176,"Series Name",F$3,"Unit Name",F$4,"Frequency Name",$B$2)</f>
        <v>-0.602206440989006</v>
      </c>
    </row>
    <row r="177" spans="1:6" x14ac:dyDescent="0.2">
      <c r="A177" s="11">
        <v>33970</v>
      </c>
      <c r="B177" s="41">
        <f>+IF(GETPIVOTDATA("Value",'Pivot_Taylor''s_Rule'!$A$3,"Date",$A177,"Series Name",B$3,"Unit Name",B$4,"Frequency Name",$B$2)=0,"",GETPIVOTDATA("Value",'Pivot_Taylor''s_Rule'!$A$3,"Date",$A177,"Series Name",B$3,"Unit Name",B$4,"Frequency Name",$B$2))</f>
        <v>3.04</v>
      </c>
      <c r="C177" s="41">
        <f>GETPIVOTDATA("Value",'Pivot_Taylor''s_Rule'!$A$3,"Date",$A177,"Series Name",C$3,"Unit Name",C$4,"Frequency Name",$B$2)</f>
        <v>2.4</v>
      </c>
      <c r="D177" s="41">
        <f>GETPIVOTDATA("Value",'Pivot_Taylor''s_Rule'!$A$3,"Date",$A177,"Series Name",D$3,"Unit Name",D$4,"Frequency Name",$B$2)</f>
        <v>2.8</v>
      </c>
      <c r="E177" s="41">
        <f>GETPIVOTDATA("Value",'Pivot_Taylor''s_Rule'!$A$3,"Date",$A177,"Series Name",E$3,"Unit Name",E$4,"Frequency Name",$B$2)</f>
        <v>1.5479917597664796</v>
      </c>
      <c r="F177" s="41">
        <f>GETPIVOTDATA("Value",'Pivot_Taylor''s_Rule'!$A$3,"Date",$A177,"Series Name",F$3,"Unit Name",F$4,"Frequency Name",$B$2)</f>
        <v>-1.1151130055356395</v>
      </c>
    </row>
    <row r="178" spans="1:6" x14ac:dyDescent="0.2">
      <c r="A178" s="11">
        <v>34060</v>
      </c>
      <c r="B178" s="41">
        <f>+IF(GETPIVOTDATA("Value",'Pivot_Taylor''s_Rule'!$A$3,"Date",$A178,"Series Name",B$3,"Unit Name",B$4,"Frequency Name",$B$2)=0,"",GETPIVOTDATA("Value",'Pivot_Taylor''s_Rule'!$A$3,"Date",$A178,"Series Name",B$3,"Unit Name",B$4,"Frequency Name",$B$2))</f>
        <v>3</v>
      </c>
      <c r="C178" s="41">
        <f>GETPIVOTDATA("Value",'Pivot_Taylor''s_Rule'!$A$3,"Date",$A178,"Series Name",C$3,"Unit Name",C$4,"Frequency Name",$B$2)</f>
        <v>2.7</v>
      </c>
      <c r="D178" s="41">
        <f>GETPIVOTDATA("Value",'Pivot_Taylor''s_Rule'!$A$3,"Date",$A178,"Series Name",D$3,"Unit Name",D$4,"Frequency Name",$B$2)</f>
        <v>3.1</v>
      </c>
      <c r="E178" s="41">
        <f>GETPIVOTDATA("Value",'Pivot_Taylor''s_Rule'!$A$3,"Date",$A178,"Series Name",E$3,"Unit Name",E$4,"Frequency Name",$B$2)</f>
        <v>1.5674542970115999</v>
      </c>
      <c r="F178" s="41">
        <f>GETPIVOTDATA("Value",'Pivot_Taylor''s_Rule'!$A$3,"Date",$A178,"Series Name",F$3,"Unit Name",F$4,"Frequency Name",$B$2)</f>
        <v>-1.2231116685431864</v>
      </c>
    </row>
    <row r="179" spans="1:6" x14ac:dyDescent="0.2">
      <c r="A179" s="11">
        <v>34151</v>
      </c>
      <c r="B179" s="41">
        <f>+IF(GETPIVOTDATA("Value",'Pivot_Taylor''s_Rule'!$A$3,"Date",$A179,"Series Name",B$3,"Unit Name",B$4,"Frequency Name",$B$2)=0,"",GETPIVOTDATA("Value",'Pivot_Taylor''s_Rule'!$A$3,"Date",$A179,"Series Name",B$3,"Unit Name",B$4,"Frequency Name",$B$2))</f>
        <v>3.06</v>
      </c>
      <c r="C179" s="41">
        <f>GETPIVOTDATA("Value",'Pivot_Taylor''s_Rule'!$A$3,"Date",$A179,"Series Name",C$3,"Unit Name",C$4,"Frequency Name",$B$2)</f>
        <v>1.7</v>
      </c>
      <c r="D179" s="41">
        <f>GETPIVOTDATA("Value",'Pivot_Taylor''s_Rule'!$A$3,"Date",$A179,"Series Name",D$3,"Unit Name",D$4,"Frequency Name",$B$2)</f>
        <v>2.2999999999999998</v>
      </c>
      <c r="E179" s="41">
        <f>GETPIVOTDATA("Value",'Pivot_Taylor''s_Rule'!$A$3,"Date",$A179,"Series Name",E$3,"Unit Name",E$4,"Frequency Name",$B$2)</f>
        <v>1.2871004894146401</v>
      </c>
      <c r="F179" s="41">
        <f>GETPIVOTDATA("Value",'Pivot_Taylor''s_Rule'!$A$3,"Date",$A179,"Series Name",F$3,"Unit Name",F$4,"Frequency Name",$B$2)</f>
        <v>-1.4387444368899938</v>
      </c>
    </row>
    <row r="180" spans="1:6" x14ac:dyDescent="0.2">
      <c r="A180" s="11">
        <v>34243</v>
      </c>
      <c r="B180" s="41">
        <f>+IF(GETPIVOTDATA("Value",'Pivot_Taylor''s_Rule'!$A$3,"Date",$A180,"Series Name",B$3,"Unit Name",B$4,"Frequency Name",$B$2)=0,"",GETPIVOTDATA("Value",'Pivot_Taylor''s_Rule'!$A$3,"Date",$A180,"Series Name",B$3,"Unit Name",B$4,"Frequency Name",$B$2))</f>
        <v>2.99</v>
      </c>
      <c r="C180" s="41">
        <f>GETPIVOTDATA("Value",'Pivot_Taylor''s_Rule'!$A$3,"Date",$A180,"Series Name",C$3,"Unit Name",C$4,"Frequency Name",$B$2)</f>
        <v>2.2999999999999998</v>
      </c>
      <c r="D180" s="41">
        <f>GETPIVOTDATA("Value",'Pivot_Taylor''s_Rule'!$A$3,"Date",$A180,"Series Name",D$3,"Unit Name",D$4,"Frequency Name",$B$2)</f>
        <v>2.1</v>
      </c>
      <c r="E180" s="41">
        <f>GETPIVOTDATA("Value",'Pivot_Taylor''s_Rule'!$A$3,"Date",$A180,"Series Name",E$3,"Unit Name",E$4,"Frequency Name",$B$2)</f>
        <v>1.1068718606243397</v>
      </c>
      <c r="F180" s="41">
        <f>GETPIVOTDATA("Value",'Pivot_Taylor''s_Rule'!$A$3,"Date",$A180,"Series Name",F$3,"Unit Name",F$4,"Frequency Name",$B$2)</f>
        <v>-0.79703522166674201</v>
      </c>
    </row>
    <row r="181" spans="1:6" x14ac:dyDescent="0.2">
      <c r="A181" s="11">
        <v>34335</v>
      </c>
      <c r="B181" s="41">
        <f>+IF(GETPIVOTDATA("Value",'Pivot_Taylor''s_Rule'!$A$3,"Date",$A181,"Series Name",B$3,"Unit Name",B$4,"Frequency Name",$B$2)=0,"",GETPIVOTDATA("Value",'Pivot_Taylor''s_Rule'!$A$3,"Date",$A181,"Series Name",B$3,"Unit Name",B$4,"Frequency Name",$B$2))</f>
        <v>3.21</v>
      </c>
      <c r="C181" s="41">
        <f>GETPIVOTDATA("Value",'Pivot_Taylor''s_Rule'!$A$3,"Date",$A181,"Series Name",C$3,"Unit Name",C$4,"Frequency Name",$B$2)</f>
        <v>1.4</v>
      </c>
      <c r="D181" s="41">
        <f>GETPIVOTDATA("Value",'Pivot_Taylor''s_Rule'!$A$3,"Date",$A181,"Series Name",D$3,"Unit Name",D$4,"Frequency Name",$B$2)</f>
        <v>1.8</v>
      </c>
      <c r="E181" s="41">
        <f>GETPIVOTDATA("Value",'Pivot_Taylor''s_Rule'!$A$3,"Date",$A181,"Series Name",E$3,"Unit Name",E$4,"Frequency Name",$B$2)</f>
        <v>1.1267053917638696</v>
      </c>
      <c r="F181" s="41">
        <f>GETPIVOTDATA("Value",'Pivot_Taylor''s_Rule'!$A$3,"Date",$A181,"Series Name",F$3,"Unit Name",F$4,"Frequency Name",$B$2)</f>
        <v>-0.54217614024972827</v>
      </c>
    </row>
    <row r="182" spans="1:6" x14ac:dyDescent="0.2">
      <c r="A182" s="11">
        <v>34425</v>
      </c>
      <c r="B182" s="41">
        <f>+IF(GETPIVOTDATA("Value",'Pivot_Taylor''s_Rule'!$A$3,"Date",$A182,"Series Name",B$3,"Unit Name",B$4,"Frequency Name",$B$2)=0,"",GETPIVOTDATA("Value",'Pivot_Taylor''s_Rule'!$A$3,"Date",$A182,"Series Name",B$3,"Unit Name",B$4,"Frequency Name",$B$2))</f>
        <v>3.94</v>
      </c>
      <c r="C182" s="41">
        <f>GETPIVOTDATA("Value",'Pivot_Taylor''s_Rule'!$A$3,"Date",$A182,"Series Name",C$3,"Unit Name",C$4,"Frequency Name",$B$2)</f>
        <v>2.2999999999999998</v>
      </c>
      <c r="D182" s="41">
        <f>GETPIVOTDATA("Value",'Pivot_Taylor''s_Rule'!$A$3,"Date",$A182,"Series Name",D$3,"Unit Name",D$4,"Frequency Name",$B$2)</f>
        <v>2.7</v>
      </c>
      <c r="E182" s="41">
        <f>GETPIVOTDATA("Value",'Pivot_Taylor''s_Rule'!$A$3,"Date",$A182,"Series Name",E$3,"Unit Name",E$4,"Frequency Name",$B$2)</f>
        <v>0.74653468117879029</v>
      </c>
      <c r="F182" s="41">
        <f>GETPIVOTDATA("Value",'Pivot_Taylor''s_Rule'!$A$3,"Date",$A182,"Series Name",F$3,"Unit Name",F$4,"Frequency Name",$B$2)</f>
        <v>9.3996140462104805E-2</v>
      </c>
    </row>
    <row r="183" spans="1:6" x14ac:dyDescent="0.2">
      <c r="A183" s="11">
        <v>34516</v>
      </c>
      <c r="B183" s="41">
        <f>+IF(GETPIVOTDATA("Value",'Pivot_Taylor''s_Rule'!$A$3,"Date",$A183,"Series Name",B$3,"Unit Name",B$4,"Frequency Name",$B$2)=0,"",GETPIVOTDATA("Value",'Pivot_Taylor''s_Rule'!$A$3,"Date",$A183,"Series Name",B$3,"Unit Name",B$4,"Frequency Name",$B$2))</f>
        <v>4.49</v>
      </c>
      <c r="C183" s="41">
        <f>GETPIVOTDATA("Value",'Pivot_Taylor''s_Rule'!$A$3,"Date",$A183,"Series Name",C$3,"Unit Name",C$4,"Frequency Name",$B$2)</f>
        <v>2.9</v>
      </c>
      <c r="D183" s="41">
        <f>GETPIVOTDATA("Value",'Pivot_Taylor''s_Rule'!$A$3,"Date",$A183,"Series Name",D$3,"Unit Name",D$4,"Frequency Name",$B$2)</f>
        <v>2.2999999999999998</v>
      </c>
      <c r="E183" s="41">
        <f>GETPIVOTDATA("Value",'Pivot_Taylor''s_Rule'!$A$3,"Date",$A183,"Series Name",E$3,"Unit Name",E$4,"Frequency Name",$B$2)</f>
        <v>0.56629115449051959</v>
      </c>
      <c r="F183" s="41">
        <f>GETPIVOTDATA("Value",'Pivot_Taylor''s_Rule'!$A$3,"Date",$A183,"Series Name",F$3,"Unit Name",F$4,"Frequency Name",$B$2)</f>
        <v>-3.7946076163697384E-2</v>
      </c>
    </row>
    <row r="184" spans="1:6" x14ac:dyDescent="0.2">
      <c r="A184" s="11">
        <v>34608</v>
      </c>
      <c r="B184" s="41">
        <f>+IF(GETPIVOTDATA("Value",'Pivot_Taylor''s_Rule'!$A$3,"Date",$A184,"Series Name",B$3,"Unit Name",B$4,"Frequency Name",$B$2)=0,"",GETPIVOTDATA("Value",'Pivot_Taylor''s_Rule'!$A$3,"Date",$A184,"Series Name",B$3,"Unit Name",B$4,"Frequency Name",$B$2))</f>
        <v>5.17</v>
      </c>
      <c r="C184" s="41">
        <f>GETPIVOTDATA("Value",'Pivot_Taylor''s_Rule'!$A$3,"Date",$A184,"Series Name",C$3,"Unit Name",C$4,"Frequency Name",$B$2)</f>
        <v>1.9</v>
      </c>
      <c r="D184" s="41">
        <f>GETPIVOTDATA("Value",'Pivot_Taylor''s_Rule'!$A$3,"Date",$A184,"Series Name",D$3,"Unit Name",D$4,"Frequency Name",$B$2)</f>
        <v>2</v>
      </c>
      <c r="E184" s="41">
        <f>GETPIVOTDATA("Value",'Pivot_Taylor''s_Rule'!$A$3,"Date",$A184,"Series Name",E$3,"Unit Name",E$4,"Frequency Name",$B$2)</f>
        <v>0.18590529721045002</v>
      </c>
      <c r="F184" s="41">
        <f>GETPIVOTDATA("Value",'Pivot_Taylor''s_Rule'!$A$3,"Date",$A184,"Series Name",F$3,"Unit Name",F$4,"Frequency Name",$B$2)</f>
        <v>0.38119561767329113</v>
      </c>
    </row>
    <row r="185" spans="1:6" x14ac:dyDescent="0.2">
      <c r="A185" s="11">
        <v>34700</v>
      </c>
      <c r="B185" s="41">
        <f>+IF(GETPIVOTDATA("Value",'Pivot_Taylor''s_Rule'!$A$3,"Date",$A185,"Series Name",B$3,"Unit Name",B$4,"Frequency Name",$B$2)=0,"",GETPIVOTDATA("Value",'Pivot_Taylor''s_Rule'!$A$3,"Date",$A185,"Series Name",B$3,"Unit Name",B$4,"Frequency Name",$B$2))</f>
        <v>5.81</v>
      </c>
      <c r="C185" s="41">
        <f>GETPIVOTDATA("Value",'Pivot_Taylor''s_Rule'!$A$3,"Date",$A185,"Series Name",C$3,"Unit Name",C$4,"Frequency Name",$B$2)</f>
        <v>2</v>
      </c>
      <c r="D185" s="41">
        <f>GETPIVOTDATA("Value",'Pivot_Taylor''s_Rule'!$A$3,"Date",$A185,"Series Name",D$3,"Unit Name",D$4,"Frequency Name",$B$2)</f>
        <v>2.1</v>
      </c>
      <c r="E185" s="41">
        <f>GETPIVOTDATA("Value",'Pivot_Taylor''s_Rule'!$A$3,"Date",$A185,"Series Name",E$3,"Unit Name",E$4,"Frequency Name",$B$2)</f>
        <v>0.10530788213285991</v>
      </c>
      <c r="F185" s="41">
        <f>GETPIVOTDATA("Value",'Pivot_Taylor''s_Rule'!$A$3,"Date",$A185,"Series Name",F$3,"Unit Name",F$4,"Frequency Name",$B$2)</f>
        <v>1.0778841452507848E-2</v>
      </c>
    </row>
    <row r="186" spans="1:6" x14ac:dyDescent="0.2">
      <c r="A186" s="11">
        <v>34790</v>
      </c>
      <c r="B186" s="41">
        <f>+IF(GETPIVOTDATA("Value",'Pivot_Taylor''s_Rule'!$A$3,"Date",$A186,"Series Name",B$3,"Unit Name",B$4,"Frequency Name",$B$2)=0,"",GETPIVOTDATA("Value",'Pivot_Taylor''s_Rule'!$A$3,"Date",$A186,"Series Name",B$3,"Unit Name",B$4,"Frequency Name",$B$2))</f>
        <v>6.02</v>
      </c>
      <c r="C186" s="41">
        <f>GETPIVOTDATA("Value",'Pivot_Taylor''s_Rule'!$A$3,"Date",$A186,"Series Name",C$3,"Unit Name",C$4,"Frequency Name",$B$2)</f>
        <v>2.4</v>
      </c>
      <c r="D186" s="41">
        <f>GETPIVOTDATA("Value",'Pivot_Taylor''s_Rule'!$A$3,"Date",$A186,"Series Name",D$3,"Unit Name",D$4,"Frequency Name",$B$2)</f>
        <v>2.4</v>
      </c>
      <c r="E186" s="41">
        <f>GETPIVOTDATA("Value",'Pivot_Taylor''s_Rule'!$A$3,"Date",$A186,"Series Name",E$3,"Unit Name",E$4,"Frequency Name",$B$2)</f>
        <v>0.32443116432077002</v>
      </c>
      <c r="F186" s="41">
        <f>GETPIVOTDATA("Value",'Pivot_Taylor''s_Rule'!$A$3,"Date",$A186,"Series Name",F$3,"Unit Name",F$4,"Frequency Name",$B$2)</f>
        <v>-0.41945299227263977</v>
      </c>
    </row>
    <row r="187" spans="1:6" x14ac:dyDescent="0.2">
      <c r="A187" s="11">
        <v>34881</v>
      </c>
      <c r="B187" s="41">
        <f>+IF(GETPIVOTDATA("Value",'Pivot_Taylor''s_Rule'!$A$3,"Date",$A187,"Series Name",B$3,"Unit Name",B$4,"Frequency Name",$B$2)=0,"",GETPIVOTDATA("Value",'Pivot_Taylor''s_Rule'!$A$3,"Date",$A187,"Series Name",B$3,"Unit Name",B$4,"Frequency Name",$B$2))</f>
        <v>5.8</v>
      </c>
      <c r="C187" s="41">
        <f>GETPIVOTDATA("Value",'Pivot_Taylor''s_Rule'!$A$3,"Date",$A187,"Series Name",C$3,"Unit Name",C$4,"Frequency Name",$B$2)</f>
        <v>1.6</v>
      </c>
      <c r="D187" s="41">
        <f>GETPIVOTDATA("Value",'Pivot_Taylor''s_Rule'!$A$3,"Date",$A187,"Series Name",D$3,"Unit Name",D$4,"Frequency Name",$B$2)</f>
        <v>1.9</v>
      </c>
      <c r="E187" s="41">
        <f>GETPIVOTDATA("Value",'Pivot_Taylor''s_Rule'!$A$3,"Date",$A187,"Series Name",E$3,"Unit Name",E$4,"Frequency Name",$B$2)</f>
        <v>0.34321001770908044</v>
      </c>
      <c r="F187" s="41">
        <f>GETPIVOTDATA("Value",'Pivot_Taylor''s_Rule'!$A$3,"Date",$A187,"Series Name",F$3,"Unit Name",F$4,"Frequency Name",$B$2)</f>
        <v>-0.30276718824828741</v>
      </c>
    </row>
    <row r="188" spans="1:6" x14ac:dyDescent="0.2">
      <c r="A188" s="11">
        <v>34973</v>
      </c>
      <c r="B188" s="41">
        <f>+IF(GETPIVOTDATA("Value",'Pivot_Taylor''s_Rule'!$A$3,"Date",$A188,"Series Name",B$3,"Unit Name",B$4,"Frequency Name",$B$2)=0,"",GETPIVOTDATA("Value",'Pivot_Taylor''s_Rule'!$A$3,"Date",$A188,"Series Name",B$3,"Unit Name",B$4,"Frequency Name",$B$2))</f>
        <v>5.72</v>
      </c>
      <c r="C188" s="41">
        <f>GETPIVOTDATA("Value",'Pivot_Taylor''s_Rule'!$A$3,"Date",$A188,"Series Name",C$3,"Unit Name",C$4,"Frequency Name",$B$2)</f>
        <v>1.8</v>
      </c>
      <c r="D188" s="41">
        <f>GETPIVOTDATA("Value",'Pivot_Taylor''s_Rule'!$A$3,"Date",$A188,"Series Name",D$3,"Unit Name",D$4,"Frequency Name",$B$2)</f>
        <v>2</v>
      </c>
      <c r="E188" s="41">
        <f>GETPIVOTDATA("Value",'Pivot_Taylor''s_Rule'!$A$3,"Date",$A188,"Series Name",E$3,"Unit Name",E$4,"Frequency Name",$B$2)</f>
        <v>0.26158298913967926</v>
      </c>
      <c r="F188" s="41">
        <f>GETPIVOTDATA("Value",'Pivot_Taylor''s_Rule'!$A$3,"Date",$A188,"Series Name",F$3,"Unit Name",F$4,"Frequency Name",$B$2)</f>
        <v>-0.368828838698676</v>
      </c>
    </row>
    <row r="189" spans="1:6" x14ac:dyDescent="0.2">
      <c r="A189" s="11">
        <v>35065</v>
      </c>
      <c r="B189" s="41">
        <f>+IF(GETPIVOTDATA("Value",'Pivot_Taylor''s_Rule'!$A$3,"Date",$A189,"Series Name",B$3,"Unit Name",B$4,"Frequency Name",$B$2)=0,"",GETPIVOTDATA("Value",'Pivot_Taylor''s_Rule'!$A$3,"Date",$A189,"Series Name",B$3,"Unit Name",B$4,"Frequency Name",$B$2))</f>
        <v>5.36</v>
      </c>
      <c r="C189" s="41">
        <f>GETPIVOTDATA("Value",'Pivot_Taylor''s_Rule'!$A$3,"Date",$A189,"Series Name",C$3,"Unit Name",C$4,"Frequency Name",$B$2)</f>
        <v>2.2000000000000002</v>
      </c>
      <c r="D189" s="41">
        <f>GETPIVOTDATA("Value",'Pivot_Taylor''s_Rule'!$A$3,"Date",$A189,"Series Name",D$3,"Unit Name",D$4,"Frequency Name",$B$2)</f>
        <v>1.6</v>
      </c>
      <c r="E189" s="41">
        <f>GETPIVOTDATA("Value",'Pivot_Taylor''s_Rule'!$A$3,"Date",$A189,"Series Name",E$3,"Unit Name",E$4,"Frequency Name",$B$2)</f>
        <v>0.17949324796831956</v>
      </c>
      <c r="F189" s="41">
        <f>GETPIVOTDATA("Value",'Pivot_Taylor''s_Rule'!$A$3,"Date",$A189,"Series Name",F$3,"Unit Name",F$4,"Frequency Name",$B$2)</f>
        <v>-0.37585304028989741</v>
      </c>
    </row>
    <row r="190" spans="1:6" x14ac:dyDescent="0.2">
      <c r="A190" s="11">
        <v>35156</v>
      </c>
      <c r="B190" s="41">
        <f>+IF(GETPIVOTDATA("Value",'Pivot_Taylor''s_Rule'!$A$3,"Date",$A190,"Series Name",B$3,"Unit Name",B$4,"Frequency Name",$B$2)=0,"",GETPIVOTDATA("Value",'Pivot_Taylor''s_Rule'!$A$3,"Date",$A190,"Series Name",B$3,"Unit Name",B$4,"Frequency Name",$B$2))</f>
        <v>5.24</v>
      </c>
      <c r="C190" s="41">
        <f>GETPIVOTDATA("Value",'Pivot_Taylor''s_Rule'!$A$3,"Date",$A190,"Series Name",C$3,"Unit Name",C$4,"Frequency Name",$B$2)</f>
        <v>2.7</v>
      </c>
      <c r="D190" s="41">
        <f>GETPIVOTDATA("Value",'Pivot_Taylor''s_Rule'!$A$3,"Date",$A190,"Series Name",D$3,"Unit Name",D$4,"Frequency Name",$B$2)</f>
        <v>1.9</v>
      </c>
      <c r="E190" s="41">
        <f>GETPIVOTDATA("Value",'Pivot_Taylor''s_Rule'!$A$3,"Date",$A190,"Series Name",E$3,"Unit Name",E$4,"Frequency Name",$B$2)</f>
        <v>0.19688941218370015</v>
      </c>
      <c r="F190" s="41">
        <f>GETPIVOTDATA("Value",'Pivot_Taylor''s_Rule'!$A$3,"Date",$A190,"Series Name",F$3,"Unit Name",F$4,"Frequency Name",$B$2)</f>
        <v>0.48790929819242379</v>
      </c>
    </row>
    <row r="191" spans="1:6" x14ac:dyDescent="0.2">
      <c r="A191" s="11">
        <v>35247</v>
      </c>
      <c r="B191" s="41">
        <f>+IF(GETPIVOTDATA("Value",'Pivot_Taylor''s_Rule'!$A$3,"Date",$A191,"Series Name",B$3,"Unit Name",B$4,"Frequency Name",$B$2)=0,"",GETPIVOTDATA("Value",'Pivot_Taylor''s_Rule'!$A$3,"Date",$A191,"Series Name",B$3,"Unit Name",B$4,"Frequency Name",$B$2))</f>
        <v>5.31</v>
      </c>
      <c r="C191" s="41">
        <f>GETPIVOTDATA("Value",'Pivot_Taylor''s_Rule'!$A$3,"Date",$A191,"Series Name",C$3,"Unit Name",C$4,"Frequency Name",$B$2)</f>
        <v>1.7</v>
      </c>
      <c r="D191" s="41">
        <f>GETPIVOTDATA("Value",'Pivot_Taylor''s_Rule'!$A$3,"Date",$A191,"Series Name",D$3,"Unit Name",D$4,"Frequency Name",$B$2)</f>
        <v>1.8</v>
      </c>
      <c r="E191" s="41">
        <f>GETPIVOTDATA("Value",'Pivot_Taylor''s_Rule'!$A$3,"Date",$A191,"Series Name",E$3,"Unit Name",E$4,"Frequency Name",$B$2)</f>
        <v>1.3726235188640246E-2</v>
      </c>
      <c r="F191" s="41">
        <f>GETPIVOTDATA("Value",'Pivot_Taylor''s_Rule'!$A$3,"Date",$A191,"Series Name",F$3,"Unit Name",F$4,"Frequency Name",$B$2)</f>
        <v>0.54456877390927083</v>
      </c>
    </row>
    <row r="192" spans="1:6" x14ac:dyDescent="0.2">
      <c r="A192" s="11">
        <v>35339</v>
      </c>
      <c r="B192" s="41">
        <f>+IF(GETPIVOTDATA("Value",'Pivot_Taylor''s_Rule'!$A$3,"Date",$A192,"Series Name",B$3,"Unit Name",B$4,"Frequency Name",$B$2)=0,"",GETPIVOTDATA("Value",'Pivot_Taylor''s_Rule'!$A$3,"Date",$A192,"Series Name",B$3,"Unit Name",B$4,"Frequency Name",$B$2))</f>
        <v>5.28</v>
      </c>
      <c r="C192" s="41">
        <f>GETPIVOTDATA("Value",'Pivot_Taylor''s_Rule'!$A$3,"Date",$A192,"Series Name",C$3,"Unit Name",C$4,"Frequency Name",$B$2)</f>
        <v>2.8</v>
      </c>
      <c r="D192" s="41">
        <f>GETPIVOTDATA("Value",'Pivot_Taylor''s_Rule'!$A$3,"Date",$A192,"Series Name",D$3,"Unit Name",D$4,"Frequency Name",$B$2)</f>
        <v>2.2999999999999998</v>
      </c>
      <c r="E192" s="41">
        <f>GETPIVOTDATA("Value",'Pivot_Taylor''s_Rule'!$A$3,"Date",$A192,"Series Name",E$3,"Unit Name",E$4,"Frequency Name",$B$2)</f>
        <v>2.9965140931840217E-2</v>
      </c>
      <c r="F192" s="41">
        <f>GETPIVOTDATA("Value",'Pivot_Taylor''s_Rule'!$A$3,"Date",$A192,"Series Name",F$3,"Unit Name",F$4,"Frequency Name",$B$2)</f>
        <v>0.69997379940858195</v>
      </c>
    </row>
    <row r="193" spans="1:6" x14ac:dyDescent="0.2">
      <c r="A193" s="11">
        <v>35431</v>
      </c>
      <c r="B193" s="41">
        <f>+IF(GETPIVOTDATA("Value",'Pivot_Taylor''s_Rule'!$A$3,"Date",$A193,"Series Name",B$3,"Unit Name",B$4,"Frequency Name",$B$2)=0,"",GETPIVOTDATA("Value",'Pivot_Taylor''s_Rule'!$A$3,"Date",$A193,"Series Name",B$3,"Unit Name",B$4,"Frequency Name",$B$2))</f>
        <v>5.28</v>
      </c>
      <c r="C193" s="41">
        <f>GETPIVOTDATA("Value",'Pivot_Taylor''s_Rule'!$A$3,"Date",$A193,"Series Name",C$3,"Unit Name",C$4,"Frequency Name",$B$2)</f>
        <v>1.8</v>
      </c>
      <c r="D193" s="41">
        <f>GETPIVOTDATA("Value",'Pivot_Taylor''s_Rule'!$A$3,"Date",$A193,"Series Name",D$3,"Unit Name",D$4,"Frequency Name",$B$2)</f>
        <v>1.6</v>
      </c>
      <c r="E193" s="41">
        <f>GETPIVOTDATA("Value",'Pivot_Taylor''s_Rule'!$A$3,"Date",$A193,"Series Name",E$3,"Unit Name",E$4,"Frequency Name",$B$2)</f>
        <v>-5.4425401136150242E-2</v>
      </c>
      <c r="F193" s="41">
        <f>GETPIVOTDATA("Value",'Pivot_Taylor''s_Rule'!$A$3,"Date",$A193,"Series Name",F$3,"Unit Name",F$4,"Frequency Name",$B$2)</f>
        <v>0.42602638066118192</v>
      </c>
    </row>
    <row r="194" spans="1:6" x14ac:dyDescent="0.2">
      <c r="A194" s="11">
        <v>35521</v>
      </c>
      <c r="B194" s="41">
        <f>+IF(GETPIVOTDATA("Value",'Pivot_Taylor''s_Rule'!$A$3,"Date",$A194,"Series Name",B$3,"Unit Name",B$4,"Frequency Name",$B$2)=0,"",GETPIVOTDATA("Value",'Pivot_Taylor''s_Rule'!$A$3,"Date",$A194,"Series Name",B$3,"Unit Name",B$4,"Frequency Name",$B$2))</f>
        <v>5.52</v>
      </c>
      <c r="C194" s="41">
        <f>GETPIVOTDATA("Value",'Pivot_Taylor''s_Rule'!$A$3,"Date",$A194,"Series Name",C$3,"Unit Name",C$4,"Frequency Name",$B$2)</f>
        <v>1</v>
      </c>
      <c r="D194" s="41">
        <f>GETPIVOTDATA("Value",'Pivot_Taylor''s_Rule'!$A$3,"Date",$A194,"Series Name",D$3,"Unit Name",D$4,"Frequency Name",$B$2)</f>
        <v>2.1</v>
      </c>
      <c r="E194" s="41">
        <f>GETPIVOTDATA("Value",'Pivot_Taylor''s_Rule'!$A$3,"Date",$A194,"Series Name",E$3,"Unit Name",E$4,"Frequency Name",$B$2)</f>
        <v>-0.23946966586832019</v>
      </c>
      <c r="F194" s="41">
        <f>GETPIVOTDATA("Value",'Pivot_Taylor''s_Rule'!$A$3,"Date",$A194,"Series Name",F$3,"Unit Name",F$4,"Frequency Name",$B$2)</f>
        <v>1.1397148117735512</v>
      </c>
    </row>
    <row r="195" spans="1:6" x14ac:dyDescent="0.2">
      <c r="A195" s="11">
        <v>35612</v>
      </c>
      <c r="B195" s="41">
        <f>+IF(GETPIVOTDATA("Value",'Pivot_Taylor''s_Rule'!$A$3,"Date",$A195,"Series Name",B$3,"Unit Name",B$4,"Frequency Name",$B$2)=0,"",GETPIVOTDATA("Value",'Pivot_Taylor''s_Rule'!$A$3,"Date",$A195,"Series Name",B$3,"Unit Name",B$4,"Frequency Name",$B$2))</f>
        <v>5.53</v>
      </c>
      <c r="C195" s="41">
        <f>GETPIVOTDATA("Value",'Pivot_Taylor''s_Rule'!$A$3,"Date",$A195,"Series Name",C$3,"Unit Name",C$4,"Frequency Name",$B$2)</f>
        <v>1.1000000000000001</v>
      </c>
      <c r="D195" s="41">
        <f>GETPIVOTDATA("Value",'Pivot_Taylor''s_Rule'!$A$3,"Date",$A195,"Series Name",D$3,"Unit Name",D$4,"Frequency Name",$B$2)</f>
        <v>0.9</v>
      </c>
      <c r="E195" s="41">
        <f>GETPIVOTDATA("Value",'Pivot_Taylor''s_Rule'!$A$3,"Date",$A195,"Series Name",E$3,"Unit Name",E$4,"Frequency Name",$B$2)</f>
        <v>-0.32518462756923938</v>
      </c>
      <c r="F195" s="41">
        <f>GETPIVOTDATA("Value",'Pivot_Taylor''s_Rule'!$A$3,"Date",$A195,"Series Name",F$3,"Unit Name",F$4,"Frequency Name",$B$2)</f>
        <v>1.409902265818519</v>
      </c>
    </row>
    <row r="196" spans="1:6" x14ac:dyDescent="0.2">
      <c r="A196" s="11">
        <v>35704</v>
      </c>
      <c r="B196" s="41">
        <f>+IF(GETPIVOTDATA("Value",'Pivot_Taylor''s_Rule'!$A$3,"Date",$A196,"Series Name",B$3,"Unit Name",B$4,"Frequency Name",$B$2)=0,"",GETPIVOTDATA("Value",'Pivot_Taylor''s_Rule'!$A$3,"Date",$A196,"Series Name",B$3,"Unit Name",B$4,"Frequency Name",$B$2))</f>
        <v>5.51</v>
      </c>
      <c r="C196" s="41">
        <f>GETPIVOTDATA("Value",'Pivot_Taylor''s_Rule'!$A$3,"Date",$A196,"Series Name",C$3,"Unit Name",C$4,"Frequency Name",$B$2)</f>
        <v>1.3</v>
      </c>
      <c r="D196" s="41">
        <f>GETPIVOTDATA("Value",'Pivot_Taylor''s_Rule'!$A$3,"Date",$A196,"Series Name",D$3,"Unit Name",D$4,"Frequency Name",$B$2)</f>
        <v>1.3</v>
      </c>
      <c r="E196" s="41">
        <f>GETPIVOTDATA("Value",'Pivot_Taylor''s_Rule'!$A$3,"Date",$A196,"Series Name",E$3,"Unit Name",E$4,"Frequency Name",$B$2)</f>
        <v>-0.5115800770927601</v>
      </c>
      <c r="F196" s="41">
        <f>GETPIVOTDATA("Value",'Pivot_Taylor''s_Rule'!$A$3,"Date",$A196,"Series Name",F$3,"Unit Name",F$4,"Frequency Name",$B$2)</f>
        <v>1.2628584552461408</v>
      </c>
    </row>
    <row r="197" spans="1:6" x14ac:dyDescent="0.2">
      <c r="A197" s="11">
        <v>35796</v>
      </c>
      <c r="B197" s="41">
        <f>+IF(GETPIVOTDATA("Value",'Pivot_Taylor''s_Rule'!$A$3,"Date",$A197,"Series Name",B$3,"Unit Name",B$4,"Frequency Name",$B$2)=0,"",GETPIVOTDATA("Value",'Pivot_Taylor''s_Rule'!$A$3,"Date",$A197,"Series Name",B$3,"Unit Name",B$4,"Frequency Name",$B$2))</f>
        <v>5.52</v>
      </c>
      <c r="C197" s="41">
        <f>GETPIVOTDATA("Value",'Pivot_Taylor''s_Rule'!$A$3,"Date",$A197,"Series Name",C$3,"Unit Name",C$4,"Frequency Name",$B$2)</f>
        <v>0</v>
      </c>
      <c r="D197" s="41">
        <f>GETPIVOTDATA("Value",'Pivot_Taylor''s_Rule'!$A$3,"Date",$A197,"Series Name",D$3,"Unit Name",D$4,"Frequency Name",$B$2)</f>
        <v>1.2</v>
      </c>
      <c r="E197" s="41">
        <f>GETPIVOTDATA("Value",'Pivot_Taylor''s_Rule'!$A$3,"Date",$A197,"Series Name",E$3,"Unit Name",E$4,"Frequency Name",$B$2)</f>
        <v>-0.59865889364543001</v>
      </c>
      <c r="F197" s="41">
        <f>GETPIVOTDATA("Value",'Pivot_Taylor''s_Rule'!$A$3,"Date",$A197,"Series Name",F$3,"Unit Name",F$4,"Frequency Name",$B$2)</f>
        <v>1.2474276279261787</v>
      </c>
    </row>
    <row r="198" spans="1:6" x14ac:dyDescent="0.2">
      <c r="A198" s="11">
        <v>35886</v>
      </c>
      <c r="B198" s="41">
        <f>+IF(GETPIVOTDATA("Value",'Pivot_Taylor''s_Rule'!$A$3,"Date",$A198,"Series Name",B$3,"Unit Name",B$4,"Frequency Name",$B$2)=0,"",GETPIVOTDATA("Value",'Pivot_Taylor''s_Rule'!$A$3,"Date",$A198,"Series Name",B$3,"Unit Name",B$4,"Frequency Name",$B$2))</f>
        <v>5.5</v>
      </c>
      <c r="C198" s="41">
        <f>GETPIVOTDATA("Value",'Pivot_Taylor''s_Rule'!$A$3,"Date",$A198,"Series Name",C$3,"Unit Name",C$4,"Frequency Name",$B$2)</f>
        <v>0.7</v>
      </c>
      <c r="D198" s="41">
        <f>GETPIVOTDATA("Value",'Pivot_Taylor''s_Rule'!$A$3,"Date",$A198,"Series Name",D$3,"Unit Name",D$4,"Frequency Name",$B$2)</f>
        <v>1.2</v>
      </c>
      <c r="E198" s="41">
        <f>GETPIVOTDATA("Value",'Pivot_Taylor''s_Rule'!$A$3,"Date",$A198,"Series Name",E$3,"Unit Name",E$4,"Frequency Name",$B$2)</f>
        <v>-0.78641746041195937</v>
      </c>
      <c r="F198" s="41">
        <f>GETPIVOTDATA("Value",'Pivot_Taylor''s_Rule'!$A$3,"Date",$A198,"Series Name",F$3,"Unit Name",F$4,"Frequency Name",$B$2)</f>
        <v>1.1349789925612752</v>
      </c>
    </row>
    <row r="199" spans="1:6" x14ac:dyDescent="0.2">
      <c r="A199" s="11">
        <v>35977</v>
      </c>
      <c r="B199" s="41">
        <f>+IF(GETPIVOTDATA("Value",'Pivot_Taylor''s_Rule'!$A$3,"Date",$A199,"Series Name",B$3,"Unit Name",B$4,"Frequency Name",$B$2)=0,"",GETPIVOTDATA("Value",'Pivot_Taylor''s_Rule'!$A$3,"Date",$A199,"Series Name",B$3,"Unit Name",B$4,"Frequency Name",$B$2))</f>
        <v>5.53</v>
      </c>
      <c r="C199" s="41">
        <f>GETPIVOTDATA("Value",'Pivot_Taylor''s_Rule'!$A$3,"Date",$A199,"Series Name",C$3,"Unit Name",C$4,"Frequency Name",$B$2)</f>
        <v>1.2</v>
      </c>
      <c r="D199" s="41">
        <f>GETPIVOTDATA("Value",'Pivot_Taylor''s_Rule'!$A$3,"Date",$A199,"Series Name",D$3,"Unit Name",D$4,"Frequency Name",$B$2)</f>
        <v>1.4</v>
      </c>
      <c r="E199" s="41">
        <f>GETPIVOTDATA("Value",'Pivot_Taylor''s_Rule'!$A$3,"Date",$A199,"Series Name",E$3,"Unit Name",E$4,"Frequency Name",$B$2)</f>
        <v>-0.6748462097758603</v>
      </c>
      <c r="F199" s="41">
        <f>GETPIVOTDATA("Value",'Pivot_Taylor''s_Rule'!$A$3,"Date",$A199,"Series Name",F$3,"Unit Name",F$4,"Frequency Name",$B$2)</f>
        <v>1.348785186713708</v>
      </c>
    </row>
    <row r="200" spans="1:6" x14ac:dyDescent="0.2">
      <c r="A200" s="11">
        <v>36069</v>
      </c>
      <c r="B200" s="41">
        <f>+IF(GETPIVOTDATA("Value",'Pivot_Taylor''s_Rule'!$A$3,"Date",$A200,"Series Name",B$3,"Unit Name",B$4,"Frequency Name",$B$2)=0,"",GETPIVOTDATA("Value",'Pivot_Taylor''s_Rule'!$A$3,"Date",$A200,"Series Name",B$3,"Unit Name",B$4,"Frequency Name",$B$2))</f>
        <v>4.8600000000000003</v>
      </c>
      <c r="C200" s="41">
        <f>GETPIVOTDATA("Value",'Pivot_Taylor''s_Rule'!$A$3,"Date",$A200,"Series Name",C$3,"Unit Name",C$4,"Frequency Name",$B$2)</f>
        <v>1.1000000000000001</v>
      </c>
      <c r="D200" s="41">
        <f>GETPIVOTDATA("Value",'Pivot_Taylor''s_Rule'!$A$3,"Date",$A200,"Series Name",D$3,"Unit Name",D$4,"Frequency Name",$B$2)</f>
        <v>1.3</v>
      </c>
      <c r="E200" s="41">
        <f>GETPIVOTDATA("Value",'Pivot_Taylor''s_Rule'!$A$3,"Date",$A200,"Series Name",E$3,"Unit Name",E$4,"Frequency Name",$B$2)</f>
        <v>-0.76393028093660931</v>
      </c>
      <c r="F200" s="41">
        <f>GETPIVOTDATA("Value",'Pivot_Taylor''s_Rule'!$A$3,"Date",$A200,"Series Name",F$3,"Unit Name",F$4,"Frequency Name",$B$2)</f>
        <v>1.9033902229081523</v>
      </c>
    </row>
    <row r="201" spans="1:6" x14ac:dyDescent="0.2">
      <c r="A201" s="11">
        <v>36161</v>
      </c>
      <c r="B201" s="41">
        <f>+IF(GETPIVOTDATA("Value",'Pivot_Taylor''s_Rule'!$A$3,"Date",$A201,"Series Name",B$3,"Unit Name",B$4,"Frequency Name",$B$2)=0,"",GETPIVOTDATA("Value",'Pivot_Taylor''s_Rule'!$A$3,"Date",$A201,"Series Name",B$3,"Unit Name",B$4,"Frequency Name",$B$2))</f>
        <v>4.7300000000000004</v>
      </c>
      <c r="C201" s="41">
        <f>GETPIVOTDATA("Value",'Pivot_Taylor''s_Rule'!$A$3,"Date",$A201,"Series Name",C$3,"Unit Name",C$4,"Frequency Name",$B$2)</f>
        <v>0.8</v>
      </c>
      <c r="D201" s="41">
        <f>GETPIVOTDATA("Value",'Pivot_Taylor''s_Rule'!$A$3,"Date",$A201,"Series Name",D$3,"Unit Name",D$4,"Frequency Name",$B$2)</f>
        <v>1</v>
      </c>
      <c r="E201" s="41">
        <f>GETPIVOTDATA("Value",'Pivot_Taylor''s_Rule'!$A$3,"Date",$A201,"Series Name",E$3,"Unit Name",E$4,"Frequency Name",$B$2)</f>
        <v>-0.85365027019450057</v>
      </c>
      <c r="F201" s="41">
        <f>GETPIVOTDATA("Value",'Pivot_Taylor''s_Rule'!$A$3,"Date",$A201,"Series Name",F$3,"Unit Name",F$4,"Frequency Name",$B$2)</f>
        <v>1.774238458857158</v>
      </c>
    </row>
    <row r="202" spans="1:6" x14ac:dyDescent="0.2">
      <c r="A202" s="11">
        <v>36251</v>
      </c>
      <c r="B202" s="41">
        <f>+IF(GETPIVOTDATA("Value",'Pivot_Taylor''s_Rule'!$A$3,"Date",$A202,"Series Name",B$3,"Unit Name",B$4,"Frequency Name",$B$2)=0,"",GETPIVOTDATA("Value",'Pivot_Taylor''s_Rule'!$A$3,"Date",$A202,"Series Name",B$3,"Unit Name",B$4,"Frequency Name",$B$2))</f>
        <v>4.75</v>
      </c>
      <c r="C202" s="41">
        <f>GETPIVOTDATA("Value",'Pivot_Taylor''s_Rule'!$A$3,"Date",$A202,"Series Name",C$3,"Unit Name",C$4,"Frequency Name",$B$2)</f>
        <v>2.2999999999999998</v>
      </c>
      <c r="D202" s="41">
        <f>GETPIVOTDATA("Value",'Pivot_Taylor''s_Rule'!$A$3,"Date",$A202,"Series Name",D$3,"Unit Name",D$4,"Frequency Name",$B$2)</f>
        <v>1.4</v>
      </c>
      <c r="E202" s="41">
        <f>GETPIVOTDATA("Value",'Pivot_Taylor''s_Rule'!$A$3,"Date",$A202,"Series Name",E$3,"Unit Name",E$4,"Frequency Name",$B$2)</f>
        <v>-0.84398305213940006</v>
      </c>
      <c r="F202" s="41">
        <f>GETPIVOTDATA("Value",'Pivot_Taylor''s_Rule'!$A$3,"Date",$A202,"Series Name",F$3,"Unit Name",F$4,"Frequency Name",$B$2)</f>
        <v>1.5415638085928052</v>
      </c>
    </row>
    <row r="203" spans="1:6" x14ac:dyDescent="0.2">
      <c r="A203" s="11">
        <v>36342</v>
      </c>
      <c r="B203" s="41">
        <f>+IF(GETPIVOTDATA("Value",'Pivot_Taylor''s_Rule'!$A$3,"Date",$A203,"Series Name",B$3,"Unit Name",B$4,"Frequency Name",$B$2)=0,"",GETPIVOTDATA("Value",'Pivot_Taylor''s_Rule'!$A$3,"Date",$A203,"Series Name",B$3,"Unit Name",B$4,"Frequency Name",$B$2))</f>
        <v>5.09</v>
      </c>
      <c r="C203" s="41">
        <f>GETPIVOTDATA("Value",'Pivot_Taylor''s_Rule'!$A$3,"Date",$A203,"Series Name",C$3,"Unit Name",C$4,"Frequency Name",$B$2)</f>
        <v>2.2000000000000002</v>
      </c>
      <c r="D203" s="41">
        <f>GETPIVOTDATA("Value",'Pivot_Taylor''s_Rule'!$A$3,"Date",$A203,"Series Name",D$3,"Unit Name",D$4,"Frequency Name",$B$2)</f>
        <v>1.5</v>
      </c>
      <c r="E203" s="41">
        <f>GETPIVOTDATA("Value",'Pivot_Taylor''s_Rule'!$A$3,"Date",$A203,"Series Name",E$3,"Unit Name",E$4,"Frequency Name",$B$2)</f>
        <v>-0.93490264848963989</v>
      </c>
      <c r="F203" s="41">
        <f>GETPIVOTDATA("Value",'Pivot_Taylor''s_Rule'!$A$3,"Date",$A203,"Series Name",F$3,"Unit Name",F$4,"Frequency Name",$B$2)</f>
        <v>1.8065275708872619</v>
      </c>
    </row>
    <row r="204" spans="1:6" x14ac:dyDescent="0.2">
      <c r="A204" s="11">
        <v>36434</v>
      </c>
      <c r="B204" s="41">
        <f>+IF(GETPIVOTDATA("Value",'Pivot_Taylor''s_Rule'!$A$3,"Date",$A204,"Series Name",B$3,"Unit Name",B$4,"Frequency Name",$B$2)=0,"",GETPIVOTDATA("Value",'Pivot_Taylor''s_Rule'!$A$3,"Date",$A204,"Series Name",B$3,"Unit Name",B$4,"Frequency Name",$B$2))</f>
        <v>5.31</v>
      </c>
      <c r="C204" s="41">
        <f>GETPIVOTDATA("Value",'Pivot_Taylor''s_Rule'!$A$3,"Date",$A204,"Series Name",C$3,"Unit Name",C$4,"Frequency Name",$B$2)</f>
        <v>2.4</v>
      </c>
      <c r="D204" s="41">
        <f>GETPIVOTDATA("Value",'Pivot_Taylor''s_Rule'!$A$3,"Date",$A204,"Series Name",D$3,"Unit Name",D$4,"Frequency Name",$B$2)</f>
        <v>1.9</v>
      </c>
      <c r="E204" s="41">
        <f>GETPIVOTDATA("Value",'Pivot_Taylor''s_Rule'!$A$3,"Date",$A204,"Series Name",E$3,"Unit Name",E$4,"Frequency Name",$B$2)</f>
        <v>-1.0263811204110205</v>
      </c>
      <c r="F204" s="41">
        <f>GETPIVOTDATA("Value",'Pivot_Taylor''s_Rule'!$A$3,"Date",$A204,"Series Name",F$3,"Unit Name",F$4,"Frequency Name",$B$2)</f>
        <v>2.3877959033504981</v>
      </c>
    </row>
    <row r="205" spans="1:6" x14ac:dyDescent="0.2">
      <c r="A205" s="11">
        <v>36526</v>
      </c>
      <c r="B205" s="41">
        <f>+IF(GETPIVOTDATA("Value",'Pivot_Taylor''s_Rule'!$A$3,"Date",$A205,"Series Name",B$3,"Unit Name",B$4,"Frequency Name",$B$2)=0,"",GETPIVOTDATA("Value",'Pivot_Taylor''s_Rule'!$A$3,"Date",$A205,"Series Name",B$3,"Unit Name",B$4,"Frequency Name",$B$2))</f>
        <v>5.68</v>
      </c>
      <c r="C205" s="41">
        <f>GETPIVOTDATA("Value",'Pivot_Taylor''s_Rule'!$A$3,"Date",$A205,"Series Name",C$3,"Unit Name",C$4,"Frequency Name",$B$2)</f>
        <v>3.3</v>
      </c>
      <c r="D205" s="41">
        <f>GETPIVOTDATA("Value",'Pivot_Taylor''s_Rule'!$A$3,"Date",$A205,"Series Name",D$3,"Unit Name",D$4,"Frequency Name",$B$2)</f>
        <v>2.1</v>
      </c>
      <c r="E205" s="41">
        <f>GETPIVOTDATA("Value",'Pivot_Taylor''s_Rule'!$A$3,"Date",$A205,"Series Name",E$3,"Unit Name",E$4,"Frequency Name",$B$2)</f>
        <v>-1.1183894598256403</v>
      </c>
      <c r="F205" s="41">
        <f>GETPIVOTDATA("Value",'Pivot_Taylor''s_Rule'!$A$3,"Date",$A205,"Series Name",F$3,"Unit Name",F$4,"Frequency Name",$B$2)</f>
        <v>1.681944483369624</v>
      </c>
    </row>
    <row r="206" spans="1:6" x14ac:dyDescent="0.2">
      <c r="A206" s="11">
        <v>36617</v>
      </c>
      <c r="B206" s="41">
        <f>+IF(GETPIVOTDATA("Value",'Pivot_Taylor''s_Rule'!$A$3,"Date",$A206,"Series Name",B$3,"Unit Name",B$4,"Frequency Name",$B$2)=0,"",GETPIVOTDATA("Value",'Pivot_Taylor''s_Rule'!$A$3,"Date",$A206,"Series Name",B$3,"Unit Name",B$4,"Frequency Name",$B$2))</f>
        <v>6.27</v>
      </c>
      <c r="C206" s="41">
        <f>GETPIVOTDATA("Value",'Pivot_Taylor''s_Rule'!$A$3,"Date",$A206,"Series Name",C$3,"Unit Name",C$4,"Frequency Name",$B$2)</f>
        <v>1.9</v>
      </c>
      <c r="D206" s="41">
        <f>GETPIVOTDATA("Value",'Pivot_Taylor''s_Rule'!$A$3,"Date",$A206,"Series Name",D$3,"Unit Name",D$4,"Frequency Name",$B$2)</f>
        <v>1.4</v>
      </c>
      <c r="E206" s="41">
        <f>GETPIVOTDATA("Value",'Pivot_Taylor''s_Rule'!$A$3,"Date",$A206,"Series Name",E$3,"Unit Name",E$4,"Frequency Name",$B$2)</f>
        <v>-1.2108984554991902</v>
      </c>
      <c r="F206" s="41">
        <f>GETPIVOTDATA("Value",'Pivot_Taylor''s_Rule'!$A$3,"Date",$A206,"Series Name",F$3,"Unit Name",F$4,"Frequency Name",$B$2)</f>
        <v>2.4819392112257477</v>
      </c>
    </row>
    <row r="207" spans="1:6" x14ac:dyDescent="0.2">
      <c r="A207" s="11">
        <v>36708</v>
      </c>
      <c r="B207" s="41">
        <f>+IF(GETPIVOTDATA("Value",'Pivot_Taylor''s_Rule'!$A$3,"Date",$A207,"Series Name",B$3,"Unit Name",B$4,"Frequency Name",$B$2)=0,"",GETPIVOTDATA("Value",'Pivot_Taylor''s_Rule'!$A$3,"Date",$A207,"Series Name",B$3,"Unit Name",B$4,"Frequency Name",$B$2))</f>
        <v>6.52</v>
      </c>
      <c r="C207" s="41">
        <f>GETPIVOTDATA("Value",'Pivot_Taylor''s_Rule'!$A$3,"Date",$A207,"Series Name",C$3,"Unit Name",C$4,"Frequency Name",$B$2)</f>
        <v>2.6</v>
      </c>
      <c r="D207" s="41">
        <f>GETPIVOTDATA("Value",'Pivot_Taylor''s_Rule'!$A$3,"Date",$A207,"Series Name",D$3,"Unit Name",D$4,"Frequency Name",$B$2)</f>
        <v>1.9</v>
      </c>
      <c r="E207" s="41">
        <f>GETPIVOTDATA("Value",'Pivot_Taylor''s_Rule'!$A$3,"Date",$A207,"Series Name",E$3,"Unit Name",E$4,"Frequency Name",$B$2)</f>
        <v>-1.1038795105662302</v>
      </c>
      <c r="F207" s="41">
        <f>GETPIVOTDATA("Value",'Pivot_Taylor''s_Rule'!$A$3,"Date",$A207,"Series Name",F$3,"Unit Name",F$4,"Frequency Name",$B$2)</f>
        <v>1.5901398775350239</v>
      </c>
    </row>
    <row r="208" spans="1:6" x14ac:dyDescent="0.2">
      <c r="A208" s="11">
        <v>36800</v>
      </c>
      <c r="B208" s="41">
        <f>+IF(GETPIVOTDATA("Value",'Pivot_Taylor''s_Rule'!$A$3,"Date",$A208,"Series Name",B$3,"Unit Name",B$4,"Frequency Name",$B$2)=0,"",GETPIVOTDATA("Value",'Pivot_Taylor''s_Rule'!$A$3,"Date",$A208,"Series Name",B$3,"Unit Name",B$4,"Frequency Name",$B$2))</f>
        <v>6.47</v>
      </c>
      <c r="C208" s="41">
        <f>GETPIVOTDATA("Value",'Pivot_Taylor''s_Rule'!$A$3,"Date",$A208,"Series Name",C$3,"Unit Name",C$4,"Frequency Name",$B$2)</f>
        <v>2.2999999999999998</v>
      </c>
      <c r="D208" s="41">
        <f>GETPIVOTDATA("Value",'Pivot_Taylor''s_Rule'!$A$3,"Date",$A208,"Series Name",D$3,"Unit Name",D$4,"Frequency Name",$B$2)</f>
        <v>2</v>
      </c>
      <c r="E208" s="41">
        <f>GETPIVOTDATA("Value",'Pivot_Taylor''s_Rule'!$A$3,"Date",$A208,"Series Name",E$3,"Unit Name",E$4,"Frequency Name",$B$2)</f>
        <v>-1.1973053895934798</v>
      </c>
      <c r="F208" s="41">
        <f>GETPIVOTDATA("Value",'Pivot_Taylor''s_Rule'!$A$3,"Date",$A208,"Series Name",F$3,"Unit Name",F$4,"Frequency Name",$B$2)</f>
        <v>1.2547163181800602</v>
      </c>
    </row>
    <row r="209" spans="1:6" x14ac:dyDescent="0.2">
      <c r="A209" s="11">
        <v>36892</v>
      </c>
      <c r="B209" s="41">
        <f>+IF(GETPIVOTDATA("Value",'Pivot_Taylor''s_Rule'!$A$3,"Date",$A209,"Series Name",B$3,"Unit Name",B$4,"Frequency Name",$B$2)=0,"",GETPIVOTDATA("Value",'Pivot_Taylor''s_Rule'!$A$3,"Date",$A209,"Series Name",B$3,"Unit Name",B$4,"Frequency Name",$B$2))</f>
        <v>5.59</v>
      </c>
      <c r="C209" s="41">
        <f>GETPIVOTDATA("Value",'Pivot_Taylor''s_Rule'!$A$3,"Date",$A209,"Series Name",C$3,"Unit Name",C$4,"Frequency Name",$B$2)</f>
        <v>3</v>
      </c>
      <c r="D209" s="41">
        <f>GETPIVOTDATA("Value",'Pivot_Taylor''s_Rule'!$A$3,"Date",$A209,"Series Name",D$3,"Unit Name",D$4,"Frequency Name",$B$2)</f>
        <v>2.6</v>
      </c>
      <c r="E209" s="41">
        <f>GETPIVOTDATA("Value",'Pivot_Taylor''s_Rule'!$A$3,"Date",$A209,"Series Name",E$3,"Unit Name",E$4,"Frequency Name",$B$2)</f>
        <v>-0.8911508752539099</v>
      </c>
      <c r="F209" s="41">
        <f>GETPIVOTDATA("Value",'Pivot_Taylor''s_Rule'!$A$3,"Date",$A209,"Series Name",F$3,"Unit Name",F$4,"Frequency Name",$B$2)</f>
        <v>4.306356909462572E-2</v>
      </c>
    </row>
    <row r="210" spans="1:6" x14ac:dyDescent="0.2">
      <c r="A210" s="11">
        <v>36982</v>
      </c>
      <c r="B210" s="41">
        <f>+IF(GETPIVOTDATA("Value",'Pivot_Taylor''s_Rule'!$A$3,"Date",$A210,"Series Name",B$3,"Unit Name",B$4,"Frequency Name",$B$2)=0,"",GETPIVOTDATA("Value",'Pivot_Taylor''s_Rule'!$A$3,"Date",$A210,"Series Name",B$3,"Unit Name",B$4,"Frequency Name",$B$2))</f>
        <v>4.33</v>
      </c>
      <c r="C210" s="41">
        <f>GETPIVOTDATA("Value",'Pivot_Taylor''s_Rule'!$A$3,"Date",$A210,"Series Name",C$3,"Unit Name",C$4,"Frequency Name",$B$2)</f>
        <v>1.9</v>
      </c>
      <c r="D210" s="41">
        <f>GETPIVOTDATA("Value",'Pivot_Taylor''s_Rule'!$A$3,"Date",$A210,"Series Name",D$3,"Unit Name",D$4,"Frequency Name",$B$2)</f>
        <v>1.5</v>
      </c>
      <c r="E210" s="41">
        <f>GETPIVOTDATA("Value",'Pivot_Taylor''s_Rule'!$A$3,"Date",$A210,"Series Name",E$3,"Unit Name",E$4,"Frequency Name",$B$2)</f>
        <v>-0.68539331714429963</v>
      </c>
      <c r="F210" s="41">
        <f>GETPIVOTDATA("Value",'Pivot_Taylor''s_Rule'!$A$3,"Date",$A210,"Series Name",F$3,"Unit Name",F$4,"Frequency Name",$B$2)</f>
        <v>-0.15084993496058408</v>
      </c>
    </row>
    <row r="211" spans="1:6" x14ac:dyDescent="0.2">
      <c r="A211" s="11">
        <v>37073</v>
      </c>
      <c r="B211" s="41">
        <f>+IF(GETPIVOTDATA("Value",'Pivot_Taylor''s_Rule'!$A$3,"Date",$A211,"Series Name",B$3,"Unit Name",B$4,"Frequency Name",$B$2)=0,"",GETPIVOTDATA("Value",'Pivot_Taylor''s_Rule'!$A$3,"Date",$A211,"Series Name",B$3,"Unit Name",B$4,"Frequency Name",$B$2))</f>
        <v>3.5</v>
      </c>
      <c r="C211" s="41">
        <f>GETPIVOTDATA("Value",'Pivot_Taylor''s_Rule'!$A$3,"Date",$A211,"Series Name",C$3,"Unit Name",C$4,"Frequency Name",$B$2)</f>
        <v>0.2</v>
      </c>
      <c r="D211" s="41">
        <f>GETPIVOTDATA("Value",'Pivot_Taylor''s_Rule'!$A$3,"Date",$A211,"Series Name",D$3,"Unit Name",D$4,"Frequency Name",$B$2)</f>
        <v>1</v>
      </c>
      <c r="E211" s="41">
        <f>GETPIVOTDATA("Value",'Pivot_Taylor''s_Rule'!$A$3,"Date",$A211,"Series Name",E$3,"Unit Name",E$4,"Frequency Name",$B$2)</f>
        <v>-0.28001305816485988</v>
      </c>
      <c r="F211" s="41">
        <f>GETPIVOTDATA("Value",'Pivot_Taylor''s_Rule'!$A$3,"Date",$A211,"Series Name",F$3,"Unit Name",F$4,"Frequency Name",$B$2)</f>
        <v>-1.2978766777364203</v>
      </c>
    </row>
    <row r="212" spans="1:6" x14ac:dyDescent="0.2">
      <c r="A212" s="11">
        <v>37165</v>
      </c>
      <c r="B212" s="41">
        <f>+IF(GETPIVOTDATA("Value",'Pivot_Taylor''s_Rule'!$A$3,"Date",$A212,"Series Name",B$3,"Unit Name",B$4,"Frequency Name",$B$2)=0,"",GETPIVOTDATA("Value",'Pivot_Taylor''s_Rule'!$A$3,"Date",$A212,"Series Name",B$3,"Unit Name",B$4,"Frequency Name",$B$2))</f>
        <v>2.13</v>
      </c>
      <c r="C212" s="41">
        <f>GETPIVOTDATA("Value",'Pivot_Taylor''s_Rule'!$A$3,"Date",$A212,"Series Name",C$3,"Unit Name",C$4,"Frequency Name",$B$2)</f>
        <v>0.2</v>
      </c>
      <c r="D212" s="41">
        <f>GETPIVOTDATA("Value",'Pivot_Taylor''s_Rule'!$A$3,"Date",$A212,"Series Name",D$3,"Unit Name",D$4,"Frequency Name",$B$2)</f>
        <v>1.9</v>
      </c>
      <c r="E212" s="41">
        <f>GETPIVOTDATA("Value",'Pivot_Taylor''s_Rule'!$A$3,"Date",$A212,"Series Name",E$3,"Unit Name",E$4,"Frequency Name",$B$2)</f>
        <v>0.42500627287764026</v>
      </c>
      <c r="F212" s="41">
        <f>GETPIVOTDATA("Value",'Pivot_Taylor''s_Rule'!$A$3,"Date",$A212,"Series Name",F$3,"Unit Name",F$4,"Frequency Name",$B$2)</f>
        <v>-1.7155928784616692</v>
      </c>
    </row>
    <row r="213" spans="1:6" x14ac:dyDescent="0.2">
      <c r="A213" s="11">
        <v>37257</v>
      </c>
      <c r="B213" s="41">
        <f>+IF(GETPIVOTDATA("Value",'Pivot_Taylor''s_Rule'!$A$3,"Date",$A213,"Series Name",B$3,"Unit Name",B$4,"Frequency Name",$B$2)=0,"",GETPIVOTDATA("Value",'Pivot_Taylor''s_Rule'!$A$3,"Date",$A213,"Series Name",B$3,"Unit Name",B$4,"Frequency Name",$B$2))</f>
        <v>1.73</v>
      </c>
      <c r="C213" s="41">
        <f>GETPIVOTDATA("Value",'Pivot_Taylor''s_Rule'!$A$3,"Date",$A213,"Series Name",C$3,"Unit Name",C$4,"Frequency Name",$B$2)</f>
        <v>0.8</v>
      </c>
      <c r="D213" s="41">
        <f>GETPIVOTDATA("Value",'Pivot_Taylor''s_Rule'!$A$3,"Date",$A213,"Series Name",D$3,"Unit Name",D$4,"Frequency Name",$B$2)</f>
        <v>1.2</v>
      </c>
      <c r="E213" s="41">
        <f>GETPIVOTDATA("Value",'Pivot_Taylor''s_Rule'!$A$3,"Date",$A213,"Series Name",E$3,"Unit Name",E$4,"Frequency Name",$B$2)</f>
        <v>0.62967761025767999</v>
      </c>
      <c r="F213" s="41">
        <f>GETPIVOTDATA("Value",'Pivot_Taylor''s_Rule'!$A$3,"Date",$A213,"Series Name",F$3,"Unit Name",F$4,"Frequency Name",$B$2)</f>
        <v>-1.5359127971887876</v>
      </c>
    </row>
    <row r="214" spans="1:6" x14ac:dyDescent="0.2">
      <c r="A214" s="11">
        <v>37347</v>
      </c>
      <c r="B214" s="41">
        <f>+IF(GETPIVOTDATA("Value",'Pivot_Taylor''s_Rule'!$A$3,"Date",$A214,"Series Name",B$3,"Unit Name",B$4,"Frequency Name",$B$2)=0,"",GETPIVOTDATA("Value",'Pivot_Taylor''s_Rule'!$A$3,"Date",$A214,"Series Name",B$3,"Unit Name",B$4,"Frequency Name",$B$2))</f>
        <v>1.75</v>
      </c>
      <c r="C214" s="41">
        <f>GETPIVOTDATA("Value",'Pivot_Taylor''s_Rule'!$A$3,"Date",$A214,"Series Name",C$3,"Unit Name",C$4,"Frequency Name",$B$2)</f>
        <v>3</v>
      </c>
      <c r="D214" s="41">
        <f>GETPIVOTDATA("Value",'Pivot_Taylor''s_Rule'!$A$3,"Date",$A214,"Series Name",D$3,"Unit Name",D$4,"Frequency Name",$B$2)</f>
        <v>2.2000000000000002</v>
      </c>
      <c r="E214" s="41">
        <f>GETPIVOTDATA("Value",'Pivot_Taylor''s_Rule'!$A$3,"Date",$A214,"Series Name",E$3,"Unit Name",E$4,"Frequency Name",$B$2)</f>
        <v>0.73401044600479981</v>
      </c>
      <c r="F214" s="41">
        <f>GETPIVOTDATA("Value",'Pivot_Taylor''s_Rule'!$A$3,"Date",$A214,"Series Name",F$3,"Unit Name",F$4,"Frequency Name",$B$2)</f>
        <v>-1.5404165468811959</v>
      </c>
    </row>
    <row r="215" spans="1:6" x14ac:dyDescent="0.2">
      <c r="A215" s="11">
        <v>37438</v>
      </c>
      <c r="B215" s="41">
        <f>+IF(GETPIVOTDATA("Value",'Pivot_Taylor''s_Rule'!$A$3,"Date",$A215,"Series Name",B$3,"Unit Name",B$4,"Frequency Name",$B$2)=0,"",GETPIVOTDATA("Value",'Pivot_Taylor''s_Rule'!$A$3,"Date",$A215,"Series Name",B$3,"Unit Name",B$4,"Frequency Name",$B$2))</f>
        <v>1.74</v>
      </c>
      <c r="C215" s="41">
        <f>GETPIVOTDATA("Value",'Pivot_Taylor''s_Rule'!$A$3,"Date",$A215,"Series Name",C$3,"Unit Name",C$4,"Frequency Name",$B$2)</f>
        <v>2.1</v>
      </c>
      <c r="D215" s="41">
        <f>GETPIVOTDATA("Value",'Pivot_Taylor''s_Rule'!$A$3,"Date",$A215,"Series Name",D$3,"Unit Name",D$4,"Frequency Name",$B$2)</f>
        <v>2.1</v>
      </c>
      <c r="E215" s="41">
        <f>GETPIVOTDATA("Value",'Pivot_Taylor''s_Rule'!$A$3,"Date",$A215,"Series Name",E$3,"Unit Name",E$4,"Frequency Name",$B$2)</f>
        <v>0.63801097052976985</v>
      </c>
      <c r="F215" s="41">
        <f>GETPIVOTDATA("Value",'Pivot_Taylor''s_Rule'!$A$3,"Date",$A215,"Series Name",F$3,"Unit Name",F$4,"Frequency Name",$B$2)</f>
        <v>-1.7256408749503183</v>
      </c>
    </row>
    <row r="216" spans="1:6" x14ac:dyDescent="0.2">
      <c r="A216" s="11">
        <v>37530</v>
      </c>
      <c r="B216" s="41">
        <f>+IF(GETPIVOTDATA("Value",'Pivot_Taylor''s_Rule'!$A$3,"Date",$A216,"Series Name",B$3,"Unit Name",B$4,"Frequency Name",$B$2)=0,"",GETPIVOTDATA("Value",'Pivot_Taylor''s_Rule'!$A$3,"Date",$A216,"Series Name",B$3,"Unit Name",B$4,"Frequency Name",$B$2))</f>
        <v>1.44</v>
      </c>
      <c r="C216" s="41">
        <f>GETPIVOTDATA("Value",'Pivot_Taylor''s_Rule'!$A$3,"Date",$A216,"Series Name",C$3,"Unit Name",C$4,"Frequency Name",$B$2)</f>
        <v>1.9</v>
      </c>
      <c r="D216" s="41">
        <f>GETPIVOTDATA("Value",'Pivot_Taylor''s_Rule'!$A$3,"Date",$A216,"Series Name",D$3,"Unit Name",D$4,"Frequency Name",$B$2)</f>
        <v>1.4</v>
      </c>
      <c r="E216" s="41">
        <f>GETPIVOTDATA("Value",'Pivot_Taylor''s_Rule'!$A$3,"Date",$A216,"Series Name",E$3,"Unit Name",E$4,"Frequency Name",$B$2)</f>
        <v>0.84168235562518046</v>
      </c>
      <c r="F216" s="41">
        <f>GETPIVOTDATA("Value",'Pivot_Taylor''s_Rule'!$A$3,"Date",$A216,"Series Name",F$3,"Unit Name",F$4,"Frequency Name",$B$2)</f>
        <v>-2.1743644631832648</v>
      </c>
    </row>
    <row r="217" spans="1:6" x14ac:dyDescent="0.2">
      <c r="A217" s="11">
        <v>37622</v>
      </c>
      <c r="B217" s="41">
        <f>+IF(GETPIVOTDATA("Value",'Pivot_Taylor''s_Rule'!$A$3,"Date",$A217,"Series Name",B$3,"Unit Name",B$4,"Frequency Name",$B$2)=0,"",GETPIVOTDATA("Value",'Pivot_Taylor''s_Rule'!$A$3,"Date",$A217,"Series Name",B$3,"Unit Name",B$4,"Frequency Name",$B$2))</f>
        <v>1.25</v>
      </c>
      <c r="C217" s="41">
        <f>GETPIVOTDATA("Value",'Pivot_Taylor''s_Rule'!$A$3,"Date",$A217,"Series Name",C$3,"Unit Name",C$4,"Frequency Name",$B$2)</f>
        <v>3.1</v>
      </c>
      <c r="D217" s="41">
        <f>GETPIVOTDATA("Value",'Pivot_Taylor''s_Rule'!$A$3,"Date",$A217,"Series Name",D$3,"Unit Name",D$4,"Frequency Name",$B$2)</f>
        <v>1.2</v>
      </c>
      <c r="E217" s="41">
        <f>GETPIVOTDATA("Value",'Pivot_Taylor''s_Rule'!$A$3,"Date",$A217,"Series Name",E$3,"Unit Name",E$4,"Frequency Name",$B$2)</f>
        <v>0.84502517249110021</v>
      </c>
      <c r="F217" s="41">
        <f>GETPIVOTDATA("Value",'Pivot_Taylor''s_Rule'!$A$3,"Date",$A217,"Series Name",F$3,"Unit Name",F$4,"Frequency Name",$B$2)</f>
        <v>-2.2279955020585107</v>
      </c>
    </row>
    <row r="218" spans="1:6" x14ac:dyDescent="0.2">
      <c r="A218" s="11">
        <v>37712</v>
      </c>
      <c r="B218" s="41">
        <f>+IF(GETPIVOTDATA("Value",'Pivot_Taylor''s_Rule'!$A$3,"Date",$A218,"Series Name",B$3,"Unit Name",B$4,"Frequency Name",$B$2)=0,"",GETPIVOTDATA("Value",'Pivot_Taylor''s_Rule'!$A$3,"Date",$A218,"Series Name",B$3,"Unit Name",B$4,"Frequency Name",$B$2))</f>
        <v>1.25</v>
      </c>
      <c r="C218" s="41">
        <f>GETPIVOTDATA("Value",'Pivot_Taylor''s_Rule'!$A$3,"Date",$A218,"Series Name",C$3,"Unit Name",C$4,"Frequency Name",$B$2)</f>
        <v>0.4</v>
      </c>
      <c r="D218" s="41">
        <f>GETPIVOTDATA("Value",'Pivot_Taylor''s_Rule'!$A$3,"Date",$A218,"Series Name",D$3,"Unit Name",D$4,"Frequency Name",$B$2)</f>
        <v>1.5</v>
      </c>
      <c r="E218" s="41">
        <f>GETPIVOTDATA("Value",'Pivot_Taylor''s_Rule'!$A$3,"Date",$A218,"Series Name",E$3,"Unit Name",E$4,"Frequency Name",$B$2)</f>
        <v>1.0480379338299599</v>
      </c>
      <c r="F218" s="41">
        <f>GETPIVOTDATA("Value",'Pivot_Taylor''s_Rule'!$A$3,"Date",$A218,"Series Name",F$3,"Unit Name",F$4,"Frequency Name",$B$2)</f>
        <v>-1.9387253714430286</v>
      </c>
    </row>
    <row r="219" spans="1:6" x14ac:dyDescent="0.2">
      <c r="A219" s="11">
        <v>37803</v>
      </c>
      <c r="B219" s="41">
        <f>+IF(GETPIVOTDATA("Value",'Pivot_Taylor''s_Rule'!$A$3,"Date",$A219,"Series Name",B$3,"Unit Name",B$4,"Frequency Name",$B$2)=0,"",GETPIVOTDATA("Value",'Pivot_Taylor''s_Rule'!$A$3,"Date",$A219,"Series Name",B$3,"Unit Name",B$4,"Frequency Name",$B$2))</f>
        <v>1.02</v>
      </c>
      <c r="C219" s="41">
        <f>GETPIVOTDATA("Value",'Pivot_Taylor''s_Rule'!$A$3,"Date",$A219,"Series Name",C$3,"Unit Name",C$4,"Frequency Name",$B$2)</f>
        <v>2.7</v>
      </c>
      <c r="D219" s="41">
        <f>GETPIVOTDATA("Value",'Pivot_Taylor''s_Rule'!$A$3,"Date",$A219,"Series Name",D$3,"Unit Name",D$4,"Frequency Name",$B$2)</f>
        <v>1.8</v>
      </c>
      <c r="E219" s="41">
        <f>GETPIVOTDATA("Value",'Pivot_Taylor''s_Rule'!$A$3,"Date",$A219,"Series Name",E$3,"Unit Name",E$4,"Frequency Name",$B$2)</f>
        <v>1.0507177456975496</v>
      </c>
      <c r="F219" s="41">
        <f>GETPIVOTDATA("Value",'Pivot_Taylor''s_Rule'!$A$3,"Date",$A219,"Series Name",F$3,"Unit Name",F$4,"Frequency Name",$B$2)</f>
        <v>-0.89510390480411761</v>
      </c>
    </row>
    <row r="220" spans="1:6" x14ac:dyDescent="0.2">
      <c r="A220" s="11">
        <v>37895</v>
      </c>
      <c r="B220" s="41">
        <f>+IF(GETPIVOTDATA("Value",'Pivot_Taylor''s_Rule'!$A$3,"Date",$A220,"Series Name",B$3,"Unit Name",B$4,"Frequency Name",$B$2)=0,"",GETPIVOTDATA("Value",'Pivot_Taylor''s_Rule'!$A$3,"Date",$A220,"Series Name",B$3,"Unit Name",B$4,"Frequency Name",$B$2))</f>
        <v>1</v>
      </c>
      <c r="C220" s="41">
        <f>GETPIVOTDATA("Value",'Pivot_Taylor''s_Rule'!$A$3,"Date",$A220,"Series Name",C$3,"Unit Name",C$4,"Frequency Name",$B$2)</f>
        <v>2</v>
      </c>
      <c r="D220" s="41">
        <f>GETPIVOTDATA("Value",'Pivot_Taylor''s_Rule'!$A$3,"Date",$A220,"Series Name",D$3,"Unit Name",D$4,"Frequency Name",$B$2)</f>
        <v>1.8</v>
      </c>
      <c r="E220" s="41">
        <f>GETPIVOTDATA("Value",'Pivot_Taylor''s_Rule'!$A$3,"Date",$A220,"Series Name",E$3,"Unit Name",E$4,"Frequency Name",$B$2)</f>
        <v>0.75306105177079985</v>
      </c>
      <c r="F220" s="41">
        <f>GETPIVOTDATA("Value",'Pivot_Taylor''s_Rule'!$A$3,"Date",$A220,"Series Name",F$3,"Unit Name",F$4,"Frequency Name",$B$2)</f>
        <v>-0.34921577055417874</v>
      </c>
    </row>
    <row r="221" spans="1:6" x14ac:dyDescent="0.2">
      <c r="A221" s="11">
        <v>37987</v>
      </c>
      <c r="B221" s="41">
        <f>+IF(GETPIVOTDATA("Value",'Pivot_Taylor''s_Rule'!$A$3,"Date",$A221,"Series Name",B$3,"Unit Name",B$4,"Frequency Name",$B$2)=0,"",GETPIVOTDATA("Value",'Pivot_Taylor''s_Rule'!$A$3,"Date",$A221,"Series Name",B$3,"Unit Name",B$4,"Frequency Name",$B$2))</f>
        <v>1</v>
      </c>
      <c r="C221" s="41">
        <f>GETPIVOTDATA("Value",'Pivot_Taylor''s_Rule'!$A$3,"Date",$A221,"Series Name",C$3,"Unit Name",C$4,"Frequency Name",$B$2)</f>
        <v>3.1</v>
      </c>
      <c r="D221" s="41">
        <f>GETPIVOTDATA("Value",'Pivot_Taylor''s_Rule'!$A$3,"Date",$A221,"Series Name",D$3,"Unit Name",D$4,"Frequency Name",$B$2)</f>
        <v>2.2000000000000002</v>
      </c>
      <c r="E221" s="41">
        <f>GETPIVOTDATA("Value",'Pivot_Taylor''s_Rule'!$A$3,"Date",$A221,"Series Name",E$3,"Unit Name",E$4,"Frequency Name",$B$2)</f>
        <v>0.65506445006947978</v>
      </c>
      <c r="F221" s="41">
        <f>GETPIVOTDATA("Value",'Pivot_Taylor''s_Rule'!$A$3,"Date",$A221,"Series Name",F$3,"Unit Name",F$4,"Frequency Name",$B$2)</f>
        <v>-0.40474967049433097</v>
      </c>
    </row>
    <row r="222" spans="1:6" x14ac:dyDescent="0.2">
      <c r="A222" s="11">
        <v>38078</v>
      </c>
      <c r="B222" s="41">
        <f>+IF(GETPIVOTDATA("Value",'Pivot_Taylor''s_Rule'!$A$3,"Date",$A222,"Series Name",B$3,"Unit Name",B$4,"Frequency Name",$B$2)=0,"",GETPIVOTDATA("Value",'Pivot_Taylor''s_Rule'!$A$3,"Date",$A222,"Series Name",B$3,"Unit Name",B$4,"Frequency Name",$B$2))</f>
        <v>1.01</v>
      </c>
      <c r="C222" s="41">
        <f>GETPIVOTDATA("Value",'Pivot_Taylor''s_Rule'!$A$3,"Date",$A222,"Series Name",C$3,"Unit Name",C$4,"Frequency Name",$B$2)</f>
        <v>2.7</v>
      </c>
      <c r="D222" s="41">
        <f>GETPIVOTDATA("Value",'Pivot_Taylor''s_Rule'!$A$3,"Date",$A222,"Series Name",D$3,"Unit Name",D$4,"Frequency Name",$B$2)</f>
        <v>2.2999999999999998</v>
      </c>
      <c r="E222" s="41">
        <f>GETPIVOTDATA("Value",'Pivot_Taylor''s_Rule'!$A$3,"Date",$A222,"Series Name",E$3,"Unit Name",E$4,"Frequency Name",$B$2)</f>
        <v>0.55672556001216922</v>
      </c>
      <c r="F222" s="41">
        <f>GETPIVOTDATA("Value",'Pivot_Taylor''s_Rule'!$A$3,"Date",$A222,"Series Name",F$3,"Unit Name",F$4,"Frequency Name",$B$2)</f>
        <v>-0.26253711881774056</v>
      </c>
    </row>
    <row r="223" spans="1:6" x14ac:dyDescent="0.2">
      <c r="A223" s="11">
        <v>38169</v>
      </c>
      <c r="B223" s="41">
        <f>+IF(GETPIVOTDATA("Value",'Pivot_Taylor''s_Rule'!$A$3,"Date",$A223,"Series Name",B$3,"Unit Name",B$4,"Frequency Name",$B$2)=0,"",GETPIVOTDATA("Value",'Pivot_Taylor''s_Rule'!$A$3,"Date",$A223,"Series Name",B$3,"Unit Name",B$4,"Frequency Name",$B$2))</f>
        <v>1.43</v>
      </c>
      <c r="C223" s="41">
        <f>GETPIVOTDATA("Value",'Pivot_Taylor''s_Rule'!$A$3,"Date",$A223,"Series Name",C$3,"Unit Name",C$4,"Frequency Name",$B$2)</f>
        <v>2</v>
      </c>
      <c r="D223" s="41">
        <f>GETPIVOTDATA("Value",'Pivot_Taylor''s_Rule'!$A$3,"Date",$A223,"Series Name",D$3,"Unit Name",D$4,"Frequency Name",$B$2)</f>
        <v>1.4</v>
      </c>
      <c r="E223" s="41">
        <f>GETPIVOTDATA("Value",'Pivot_Taylor''s_Rule'!$A$3,"Date",$A223,"Series Name",E$3,"Unit Name",E$4,"Frequency Name",$B$2)</f>
        <v>0.35804391605063035</v>
      </c>
      <c r="F223" s="41">
        <f>GETPIVOTDATA("Value",'Pivot_Taylor''s_Rule'!$A$3,"Date",$A223,"Series Name",F$3,"Unit Name",F$4,"Frequency Name",$B$2)</f>
        <v>4.0159776265236147E-2</v>
      </c>
    </row>
    <row r="224" spans="1:6" x14ac:dyDescent="0.2">
      <c r="A224" s="11">
        <v>38261</v>
      </c>
      <c r="B224" s="41">
        <f>+IF(GETPIVOTDATA("Value",'Pivot_Taylor''s_Rule'!$A$3,"Date",$A224,"Series Name",B$3,"Unit Name",B$4,"Frequency Name",$B$2)=0,"",GETPIVOTDATA("Value",'Pivot_Taylor''s_Rule'!$A$3,"Date",$A224,"Series Name",B$3,"Unit Name",B$4,"Frequency Name",$B$2))</f>
        <v>1.95</v>
      </c>
      <c r="C224" s="41">
        <f>GETPIVOTDATA("Value",'Pivot_Taylor''s_Rule'!$A$3,"Date",$A224,"Series Name",C$3,"Unit Name",C$4,"Frequency Name",$B$2)</f>
        <v>3.5</v>
      </c>
      <c r="D224" s="41">
        <f>GETPIVOTDATA("Value",'Pivot_Taylor''s_Rule'!$A$3,"Date",$A224,"Series Name",D$3,"Unit Name",D$4,"Frequency Name",$B$2)</f>
        <v>2.2000000000000002</v>
      </c>
      <c r="E224" s="41">
        <f>GETPIVOTDATA("Value",'Pivot_Taylor''s_Rule'!$A$3,"Date",$A224,"Series Name",E$3,"Unit Name",E$4,"Frequency Name",$B$2)</f>
        <v>0.35902186305009032</v>
      </c>
      <c r="F224" s="41">
        <f>GETPIVOTDATA("Value",'Pivot_Taylor''s_Rule'!$A$3,"Date",$A224,"Series Name",F$3,"Unit Name",F$4,"Frequency Name",$B$2)</f>
        <v>0.40699015500689217</v>
      </c>
    </row>
    <row r="225" spans="1:6" x14ac:dyDescent="0.2">
      <c r="A225" s="11">
        <v>38353</v>
      </c>
      <c r="B225" s="41">
        <f>+IF(GETPIVOTDATA("Value",'Pivot_Taylor''s_Rule'!$A$3,"Date",$A225,"Series Name",B$3,"Unit Name",B$4,"Frequency Name",$B$2)=0,"",GETPIVOTDATA("Value",'Pivot_Taylor''s_Rule'!$A$3,"Date",$A225,"Series Name",B$3,"Unit Name",B$4,"Frequency Name",$B$2))</f>
        <v>2.4700000000000002</v>
      </c>
      <c r="C225" s="41">
        <f>GETPIVOTDATA("Value",'Pivot_Taylor''s_Rule'!$A$3,"Date",$A225,"Series Name",C$3,"Unit Name",C$4,"Frequency Name",$B$2)</f>
        <v>2.2999999999999998</v>
      </c>
      <c r="D225" s="41">
        <f>GETPIVOTDATA("Value",'Pivot_Taylor''s_Rule'!$A$3,"Date",$A225,"Series Name",D$3,"Unit Name",D$4,"Frequency Name",$B$2)</f>
        <v>2.9</v>
      </c>
      <c r="E225" s="41">
        <f>GETPIVOTDATA("Value",'Pivot_Taylor''s_Rule'!$A$3,"Date",$A225,"Series Name",E$3,"Unit Name",E$4,"Frequency Name",$B$2)</f>
        <v>0.25966542809767024</v>
      </c>
      <c r="F225" s="41">
        <f>GETPIVOTDATA("Value",'Pivot_Taylor''s_Rule'!$A$3,"Date",$A225,"Series Name",F$3,"Unit Name",F$4,"Frequency Name",$B$2)</f>
        <v>0.87480487953068842</v>
      </c>
    </row>
    <row r="226" spans="1:6" x14ac:dyDescent="0.2">
      <c r="A226" s="11">
        <v>38443</v>
      </c>
      <c r="B226" s="41">
        <f>+IF(GETPIVOTDATA("Value",'Pivot_Taylor''s_Rule'!$A$3,"Date",$A226,"Series Name",B$3,"Unit Name",B$4,"Frequency Name",$B$2)=0,"",GETPIVOTDATA("Value",'Pivot_Taylor''s_Rule'!$A$3,"Date",$A226,"Series Name",B$3,"Unit Name",B$4,"Frequency Name",$B$2))</f>
        <v>2.94</v>
      </c>
      <c r="C226" s="41">
        <f>GETPIVOTDATA("Value",'Pivot_Taylor''s_Rule'!$A$3,"Date",$A226,"Series Name",C$3,"Unit Name",C$4,"Frequency Name",$B$2)</f>
        <v>2.5</v>
      </c>
      <c r="D226" s="41">
        <f>GETPIVOTDATA("Value",'Pivot_Taylor''s_Rule'!$A$3,"Date",$A226,"Series Name",D$3,"Unit Name",D$4,"Frequency Name",$B$2)</f>
        <v>2</v>
      </c>
      <c r="E226" s="41">
        <f>GETPIVOTDATA("Value",'Pivot_Taylor''s_Rule'!$A$3,"Date",$A226,"Series Name",E$3,"Unit Name",E$4,"Frequency Name",$B$2)</f>
        <v>5.9985143537820029E-2</v>
      </c>
      <c r="F226" s="41">
        <f>GETPIVOTDATA("Value",'Pivot_Taylor''s_Rule'!$A$3,"Date",$A226,"Series Name",F$3,"Unit Name",F$4,"Frequency Name",$B$2)</f>
        <v>0.7441663167486956</v>
      </c>
    </row>
    <row r="227" spans="1:6" x14ac:dyDescent="0.2">
      <c r="A227" s="11">
        <v>38534</v>
      </c>
      <c r="B227" s="41">
        <f>+IF(GETPIVOTDATA("Value",'Pivot_Taylor''s_Rule'!$A$3,"Date",$A227,"Series Name",B$3,"Unit Name",B$4,"Frequency Name",$B$2)=0,"",GETPIVOTDATA("Value",'Pivot_Taylor''s_Rule'!$A$3,"Date",$A227,"Series Name",B$3,"Unit Name",B$4,"Frequency Name",$B$2))</f>
        <v>3.46</v>
      </c>
      <c r="C227" s="41">
        <f>GETPIVOTDATA("Value",'Pivot_Taylor''s_Rule'!$A$3,"Date",$A227,"Series Name",C$3,"Unit Name",C$4,"Frequency Name",$B$2)</f>
        <v>4.4000000000000004</v>
      </c>
      <c r="D227" s="41">
        <f>GETPIVOTDATA("Value",'Pivot_Taylor''s_Rule'!$A$3,"Date",$A227,"Series Name",D$3,"Unit Name",D$4,"Frequency Name",$B$2)</f>
        <v>1.6</v>
      </c>
      <c r="E227" s="41">
        <f>GETPIVOTDATA("Value",'Pivot_Taylor''s_Rule'!$A$3,"Date",$A227,"Series Name",E$3,"Unit Name",E$4,"Frequency Name",$B$2)</f>
        <v>-4.0003203242259922E-2</v>
      </c>
      <c r="F227" s="41">
        <f>GETPIVOTDATA("Value",'Pivot_Taylor''s_Rule'!$A$3,"Date",$A227,"Series Name",F$3,"Unit Name",F$4,"Frequency Name",$B$2)</f>
        <v>0.914308686227705</v>
      </c>
    </row>
    <row r="228" spans="1:6" x14ac:dyDescent="0.2">
      <c r="A228" s="11">
        <v>38626</v>
      </c>
      <c r="B228" s="41">
        <f>+IF(GETPIVOTDATA("Value",'Pivot_Taylor''s_Rule'!$A$3,"Date",$A228,"Series Name",B$3,"Unit Name",B$4,"Frequency Name",$B$2)=0,"",GETPIVOTDATA("Value",'Pivot_Taylor''s_Rule'!$A$3,"Date",$A228,"Series Name",B$3,"Unit Name",B$4,"Frequency Name",$B$2))</f>
        <v>3.98</v>
      </c>
      <c r="C228" s="41">
        <f>GETPIVOTDATA("Value",'Pivot_Taylor''s_Rule'!$A$3,"Date",$A228,"Series Name",C$3,"Unit Name",C$4,"Frequency Name",$B$2)</f>
        <v>3.2</v>
      </c>
      <c r="D228" s="41">
        <f>GETPIVOTDATA("Value",'Pivot_Taylor''s_Rule'!$A$3,"Date",$A228,"Series Name",D$3,"Unit Name",D$4,"Frequency Name",$B$2)</f>
        <v>2.7</v>
      </c>
      <c r="E228" s="41">
        <f>GETPIVOTDATA("Value",'Pivot_Taylor''s_Rule'!$A$3,"Date",$A228,"Series Name",E$3,"Unit Name",E$4,"Frequency Name",$B$2)</f>
        <v>-4.0277916439560357E-2</v>
      </c>
      <c r="F228" s="41">
        <f>GETPIVOTDATA("Value",'Pivot_Taylor''s_Rule'!$A$3,"Date",$A228,"Series Name",F$3,"Unit Name",F$4,"Frequency Name",$B$2)</f>
        <v>0.86798200442002038</v>
      </c>
    </row>
    <row r="229" spans="1:6" x14ac:dyDescent="0.2">
      <c r="A229" s="11">
        <v>38718</v>
      </c>
      <c r="B229" s="41">
        <f>+IF(GETPIVOTDATA("Value",'Pivot_Taylor''s_Rule'!$A$3,"Date",$A229,"Series Name",B$3,"Unit Name",B$4,"Frequency Name",$B$2)=0,"",GETPIVOTDATA("Value",'Pivot_Taylor''s_Rule'!$A$3,"Date",$A229,"Series Name",B$3,"Unit Name",B$4,"Frequency Name",$B$2))</f>
        <v>4.46</v>
      </c>
      <c r="C229" s="41">
        <f>GETPIVOTDATA("Value",'Pivot_Taylor''s_Rule'!$A$3,"Date",$A229,"Series Name",C$3,"Unit Name",C$4,"Frequency Name",$B$2)</f>
        <v>2.1</v>
      </c>
      <c r="D229" s="41">
        <f>GETPIVOTDATA("Value",'Pivot_Taylor''s_Rule'!$A$3,"Date",$A229,"Series Name",D$3,"Unit Name",D$4,"Frequency Name",$B$2)</f>
        <v>2.2999999999999998</v>
      </c>
      <c r="E229" s="41">
        <f>GETPIVOTDATA("Value",'Pivot_Taylor''s_Rule'!$A$3,"Date",$A229,"Series Name",E$3,"Unit Name",E$4,"Frequency Name",$B$2)</f>
        <v>-0.34081085615471984</v>
      </c>
      <c r="F229" s="41">
        <f>GETPIVOTDATA("Value",'Pivot_Taylor''s_Rule'!$A$3,"Date",$A229,"Series Name",F$3,"Unit Name",F$4,"Frequency Name",$B$2)</f>
        <v>1.6296181139236809</v>
      </c>
    </row>
    <row r="230" spans="1:6" x14ac:dyDescent="0.2">
      <c r="A230" s="11">
        <v>38808</v>
      </c>
      <c r="B230" s="41">
        <f>+IF(GETPIVOTDATA("Value",'Pivot_Taylor''s_Rule'!$A$3,"Date",$A230,"Series Name",B$3,"Unit Name",B$4,"Frequency Name",$B$2)=0,"",GETPIVOTDATA("Value",'Pivot_Taylor''s_Rule'!$A$3,"Date",$A230,"Series Name",B$3,"Unit Name",B$4,"Frequency Name",$B$2))</f>
        <v>4.91</v>
      </c>
      <c r="C230" s="41">
        <f>GETPIVOTDATA("Value",'Pivot_Taylor''s_Rule'!$A$3,"Date",$A230,"Series Name",C$3,"Unit Name",C$4,"Frequency Name",$B$2)</f>
        <v>3.6</v>
      </c>
      <c r="D230" s="41">
        <f>GETPIVOTDATA("Value",'Pivot_Taylor''s_Rule'!$A$3,"Date",$A230,"Series Name",D$3,"Unit Name",D$4,"Frequency Name",$B$2)</f>
        <v>3.2</v>
      </c>
      <c r="E230" s="41">
        <f>GETPIVOTDATA("Value",'Pivot_Taylor''s_Rule'!$A$3,"Date",$A230,"Series Name",E$3,"Unit Name",E$4,"Frequency Name",$B$2)</f>
        <v>-0.44156703927619034</v>
      </c>
      <c r="F230" s="41">
        <f>GETPIVOTDATA("Value",'Pivot_Taylor''s_Rule'!$A$3,"Date",$A230,"Series Name",F$3,"Unit Name",F$4,"Frequency Name",$B$2)</f>
        <v>1.3161027793575419</v>
      </c>
    </row>
    <row r="231" spans="1:6" x14ac:dyDescent="0.2">
      <c r="A231" s="11">
        <v>38899</v>
      </c>
      <c r="B231" s="41">
        <f>+IF(GETPIVOTDATA("Value",'Pivot_Taylor''s_Rule'!$A$3,"Date",$A231,"Series Name",B$3,"Unit Name",B$4,"Frequency Name",$B$2)=0,"",GETPIVOTDATA("Value",'Pivot_Taylor''s_Rule'!$A$3,"Date",$A231,"Series Name",B$3,"Unit Name",B$4,"Frequency Name",$B$2))</f>
        <v>5.25</v>
      </c>
      <c r="C231" s="41">
        <f>GETPIVOTDATA("Value",'Pivot_Taylor''s_Rule'!$A$3,"Date",$A231,"Series Name",C$3,"Unit Name",C$4,"Frequency Name",$B$2)</f>
        <v>2.9</v>
      </c>
      <c r="D231" s="41">
        <f>GETPIVOTDATA("Value",'Pivot_Taylor''s_Rule'!$A$3,"Date",$A231,"Series Name",D$3,"Unit Name",D$4,"Frequency Name",$B$2)</f>
        <v>2.2000000000000002</v>
      </c>
      <c r="E231" s="41">
        <f>GETPIVOTDATA("Value",'Pivot_Taylor''s_Rule'!$A$3,"Date",$A231,"Series Name",E$3,"Unit Name",E$4,"Frequency Name",$B$2)</f>
        <v>-0.44250439291843069</v>
      </c>
      <c r="F231" s="41">
        <f>GETPIVOTDATA("Value",'Pivot_Taylor''s_Rule'!$A$3,"Date",$A231,"Series Name",F$3,"Unit Name",F$4,"Frequency Name",$B$2)</f>
        <v>0.92175504040492573</v>
      </c>
    </row>
    <row r="232" spans="1:6" x14ac:dyDescent="0.2">
      <c r="A232" s="11">
        <v>38991</v>
      </c>
      <c r="B232" s="41">
        <f>+IF(GETPIVOTDATA("Value",'Pivot_Taylor''s_Rule'!$A$3,"Date",$A232,"Series Name",B$3,"Unit Name",B$4,"Frequency Name",$B$2)=0,"",GETPIVOTDATA("Value",'Pivot_Taylor''s_Rule'!$A$3,"Date",$A232,"Series Name",B$3,"Unit Name",B$4,"Frequency Name",$B$2))</f>
        <v>5.25</v>
      </c>
      <c r="C232" s="41">
        <f>GETPIVOTDATA("Value",'Pivot_Taylor''s_Rule'!$A$3,"Date",$A232,"Series Name",C$3,"Unit Name",C$4,"Frequency Name",$B$2)</f>
        <v>-0.7</v>
      </c>
      <c r="D232" s="41">
        <f>GETPIVOTDATA("Value",'Pivot_Taylor''s_Rule'!$A$3,"Date",$A232,"Series Name",D$3,"Unit Name",D$4,"Frequency Name",$B$2)</f>
        <v>1.7</v>
      </c>
      <c r="E232" s="41">
        <f>GETPIVOTDATA("Value",'Pivot_Taylor''s_Rule'!$A$3,"Date",$A232,"Series Name",E$3,"Unit Name",E$4,"Frequency Name",$B$2)</f>
        <v>-0.64357367310738933</v>
      </c>
      <c r="F232" s="41">
        <f>GETPIVOTDATA("Value",'Pivot_Taylor''s_Rule'!$A$3,"Date",$A232,"Series Name",F$3,"Unit Name",F$4,"Frequency Name",$B$2)</f>
        <v>1.2681350552406156</v>
      </c>
    </row>
    <row r="233" spans="1:6" x14ac:dyDescent="0.2">
      <c r="A233" s="11">
        <v>39083</v>
      </c>
      <c r="B233" s="41">
        <f>+IF(GETPIVOTDATA("Value",'Pivot_Taylor''s_Rule'!$A$3,"Date",$A233,"Series Name",B$3,"Unit Name",B$4,"Frequency Name",$B$2)=0,"",GETPIVOTDATA("Value",'Pivot_Taylor''s_Rule'!$A$3,"Date",$A233,"Series Name",B$3,"Unit Name",B$4,"Frequency Name",$B$2))</f>
        <v>5.26</v>
      </c>
      <c r="C233" s="41">
        <f>GETPIVOTDATA("Value",'Pivot_Taylor''s_Rule'!$A$3,"Date",$A233,"Series Name",C$3,"Unit Name",C$4,"Frequency Name",$B$2)</f>
        <v>3.7</v>
      </c>
      <c r="D233" s="41">
        <f>GETPIVOTDATA("Value",'Pivot_Taylor''s_Rule'!$A$3,"Date",$A233,"Series Name",D$3,"Unit Name",D$4,"Frequency Name",$B$2)</f>
        <v>2.8</v>
      </c>
      <c r="E233" s="41">
        <f>GETPIVOTDATA("Value",'Pivot_Taylor''s_Rule'!$A$3,"Date",$A233,"Series Name",E$3,"Unit Name",E$4,"Frequency Name",$B$2)</f>
        <v>-0.54471855777112044</v>
      </c>
      <c r="F233" s="41">
        <f>GETPIVOTDATA("Value",'Pivot_Taylor''s_Rule'!$A$3,"Date",$A233,"Series Name",F$3,"Unit Name",F$4,"Frequency Name",$B$2)</f>
        <v>1.0530588535474728</v>
      </c>
    </row>
    <row r="234" spans="1:6" x14ac:dyDescent="0.2">
      <c r="A234" s="11">
        <v>39173</v>
      </c>
      <c r="B234" s="41">
        <f>+IF(GETPIVOTDATA("Value",'Pivot_Taylor''s_Rule'!$A$3,"Date",$A234,"Series Name",B$3,"Unit Name",B$4,"Frequency Name",$B$2)=0,"",GETPIVOTDATA("Value",'Pivot_Taylor''s_Rule'!$A$3,"Date",$A234,"Series Name",B$3,"Unit Name",B$4,"Frequency Name",$B$2))</f>
        <v>5.25</v>
      </c>
      <c r="C234" s="41">
        <f>GETPIVOTDATA("Value",'Pivot_Taylor''s_Rule'!$A$3,"Date",$A234,"Series Name",C$3,"Unit Name",C$4,"Frequency Name",$B$2)</f>
        <v>3.4</v>
      </c>
      <c r="D234" s="41">
        <f>GETPIVOTDATA("Value",'Pivot_Taylor''s_Rule'!$A$3,"Date",$A234,"Series Name",D$3,"Unit Name",D$4,"Frequency Name",$B$2)</f>
        <v>1.7</v>
      </c>
      <c r="E234" s="41">
        <f>GETPIVOTDATA("Value",'Pivot_Taylor''s_Rule'!$A$3,"Date",$A234,"Series Name",E$3,"Unit Name",E$4,"Frequency Name",$B$2)</f>
        <v>-0.54587591919752043</v>
      </c>
      <c r="F234" s="41">
        <f>GETPIVOTDATA("Value",'Pivot_Taylor''s_Rule'!$A$3,"Date",$A234,"Series Name",F$3,"Unit Name",F$4,"Frequency Name",$B$2)</f>
        <v>1.1514321205177369</v>
      </c>
    </row>
    <row r="235" spans="1:6" x14ac:dyDescent="0.2">
      <c r="A235" s="11">
        <v>39264</v>
      </c>
      <c r="B235" s="41">
        <f>+IF(GETPIVOTDATA("Value",'Pivot_Taylor''s_Rule'!$A$3,"Date",$A235,"Series Name",B$3,"Unit Name",B$4,"Frequency Name",$B$2)=0,"",GETPIVOTDATA("Value",'Pivot_Taylor''s_Rule'!$A$3,"Date",$A235,"Series Name",B$3,"Unit Name",B$4,"Frequency Name",$B$2))</f>
        <v>5.07</v>
      </c>
      <c r="C235" s="41">
        <f>GETPIVOTDATA("Value",'Pivot_Taylor''s_Rule'!$A$3,"Date",$A235,"Series Name",C$3,"Unit Name",C$4,"Frequency Name",$B$2)</f>
        <v>2.2999999999999998</v>
      </c>
      <c r="D235" s="41">
        <f>GETPIVOTDATA("Value",'Pivot_Taylor''s_Rule'!$A$3,"Date",$A235,"Series Name",D$3,"Unit Name",D$4,"Frequency Name",$B$2)</f>
        <v>2</v>
      </c>
      <c r="E235" s="41">
        <f>GETPIVOTDATA("Value",'Pivot_Taylor''s_Rule'!$A$3,"Date",$A235,"Series Name",E$3,"Unit Name",E$4,"Frequency Name",$B$2)</f>
        <v>-0.34697627705214007</v>
      </c>
      <c r="F235" s="41">
        <f>GETPIVOTDATA("Value",'Pivot_Taylor''s_Rule'!$A$3,"Date",$A235,"Series Name",F$3,"Unit Name",F$4,"Frequency Name",$B$2)</f>
        <v>1.2136359427517673</v>
      </c>
    </row>
    <row r="236" spans="1:6" x14ac:dyDescent="0.2">
      <c r="A236" s="11">
        <v>39356</v>
      </c>
      <c r="B236" s="41">
        <f>+IF(GETPIVOTDATA("Value",'Pivot_Taylor''s_Rule'!$A$3,"Date",$A236,"Series Name",B$3,"Unit Name",B$4,"Frequency Name",$B$2)=0,"",GETPIVOTDATA("Value",'Pivot_Taylor''s_Rule'!$A$3,"Date",$A236,"Series Name",B$3,"Unit Name",B$4,"Frequency Name",$B$2))</f>
        <v>4.5</v>
      </c>
      <c r="C236" s="41">
        <f>GETPIVOTDATA("Value",'Pivot_Taylor''s_Rule'!$A$3,"Date",$A236,"Series Name",C$3,"Unit Name",C$4,"Frequency Name",$B$2)</f>
        <v>4.0999999999999996</v>
      </c>
      <c r="D236" s="41">
        <f>GETPIVOTDATA("Value",'Pivot_Taylor''s_Rule'!$A$3,"Date",$A236,"Series Name",D$3,"Unit Name",D$4,"Frequency Name",$B$2)</f>
        <v>2.8</v>
      </c>
      <c r="E236" s="41">
        <f>GETPIVOTDATA("Value",'Pivot_Taylor''s_Rule'!$A$3,"Date",$A236,"Series Name",E$3,"Unit Name",E$4,"Frequency Name",$B$2)</f>
        <v>-0.24794442889684021</v>
      </c>
      <c r="F236" s="41">
        <f>GETPIVOTDATA("Value",'Pivot_Taylor''s_Rule'!$A$3,"Date",$A236,"Series Name",F$3,"Unit Name",F$4,"Frequency Name",$B$2)</f>
        <v>1.338861462026486</v>
      </c>
    </row>
    <row r="237" spans="1:6" x14ac:dyDescent="0.2">
      <c r="A237" s="11">
        <v>39448</v>
      </c>
      <c r="B237" s="41">
        <f>+IF(GETPIVOTDATA("Value",'Pivot_Taylor''s_Rule'!$A$3,"Date",$A237,"Series Name",B$3,"Unit Name",B$4,"Frequency Name",$B$2)=0,"",GETPIVOTDATA("Value",'Pivot_Taylor''s_Rule'!$A$3,"Date",$A237,"Series Name",B$3,"Unit Name",B$4,"Frequency Name",$B$2))</f>
        <v>3.18</v>
      </c>
      <c r="C237" s="41">
        <f>GETPIVOTDATA("Value",'Pivot_Taylor''s_Rule'!$A$3,"Date",$A237,"Series Name",C$3,"Unit Name",C$4,"Frequency Name",$B$2)</f>
        <v>3.3</v>
      </c>
      <c r="D237" s="41">
        <f>GETPIVOTDATA("Value",'Pivot_Taylor''s_Rule'!$A$3,"Date",$A237,"Series Name",D$3,"Unit Name",D$4,"Frequency Name",$B$2)</f>
        <v>2.1</v>
      </c>
      <c r="E237" s="41">
        <f>GETPIVOTDATA("Value",'Pivot_Taylor''s_Rule'!$A$3,"Date",$A237,"Series Name",E$3,"Unit Name",E$4,"Frequency Name",$B$2)</f>
        <v>-4.8700251008360063E-2</v>
      </c>
      <c r="F237" s="41">
        <f>GETPIVOTDATA("Value",'Pivot_Taylor''s_Rule'!$A$3,"Date",$A237,"Series Name",F$3,"Unit Name",F$4,"Frequency Name",$B$2)</f>
        <v>0.40671648669723393</v>
      </c>
    </row>
    <row r="238" spans="1:6" x14ac:dyDescent="0.2">
      <c r="A238" s="11">
        <v>39539</v>
      </c>
      <c r="B238" s="41">
        <f>+IF(GETPIVOTDATA("Value",'Pivot_Taylor''s_Rule'!$A$3,"Date",$A238,"Series Name",B$3,"Unit Name",B$4,"Frequency Name",$B$2)=0,"",GETPIVOTDATA("Value",'Pivot_Taylor''s_Rule'!$A$3,"Date",$A238,"Series Name",B$3,"Unit Name",B$4,"Frequency Name",$B$2))</f>
        <v>2.09</v>
      </c>
      <c r="C238" s="41">
        <f>GETPIVOTDATA("Value",'Pivot_Taylor''s_Rule'!$A$3,"Date",$A238,"Series Name",C$3,"Unit Name",C$4,"Frequency Name",$B$2)</f>
        <v>4</v>
      </c>
      <c r="D238" s="41">
        <f>GETPIVOTDATA("Value",'Pivot_Taylor''s_Rule'!$A$3,"Date",$A238,"Series Name",D$3,"Unit Name",D$4,"Frequency Name",$B$2)</f>
        <v>1.7</v>
      </c>
      <c r="E238" s="41">
        <f>GETPIVOTDATA("Value",'Pivot_Taylor''s_Rule'!$A$3,"Date",$A238,"Series Name",E$3,"Unit Name",E$4,"Frequency Name",$B$2)</f>
        <v>0.25084034174239989</v>
      </c>
      <c r="F238" s="41">
        <f>GETPIVOTDATA("Value",'Pivot_Taylor''s_Rule'!$A$3,"Date",$A238,"Series Name",F$3,"Unit Name",F$4,"Frequency Name",$B$2)</f>
        <v>0.52721736787268991</v>
      </c>
    </row>
    <row r="239" spans="1:6" x14ac:dyDescent="0.2">
      <c r="A239" s="11">
        <v>39630</v>
      </c>
      <c r="B239" s="41">
        <f>+IF(GETPIVOTDATA("Value",'Pivot_Taylor''s_Rule'!$A$3,"Date",$A239,"Series Name",B$3,"Unit Name",B$4,"Frequency Name",$B$2)=0,"",GETPIVOTDATA("Value",'Pivot_Taylor''s_Rule'!$A$3,"Date",$A239,"Series Name",B$3,"Unit Name",B$4,"Frequency Name",$B$2))</f>
        <v>1.94</v>
      </c>
      <c r="C239" s="41">
        <f>GETPIVOTDATA("Value",'Pivot_Taylor''s_Rule'!$A$3,"Date",$A239,"Series Name",C$3,"Unit Name",C$4,"Frequency Name",$B$2)</f>
        <v>4.3</v>
      </c>
      <c r="D239" s="41">
        <f>GETPIVOTDATA("Value",'Pivot_Taylor''s_Rule'!$A$3,"Date",$A239,"Series Name",D$3,"Unit Name",D$4,"Frequency Name",$B$2)</f>
        <v>2.1</v>
      </c>
      <c r="E239" s="41">
        <f>GETPIVOTDATA("Value",'Pivot_Taylor''s_Rule'!$A$3,"Date",$A239,"Series Name",E$3,"Unit Name",E$4,"Frequency Name",$B$2)</f>
        <v>0.95076429203320956</v>
      </c>
      <c r="F239" s="41">
        <f>GETPIVOTDATA("Value",'Pivot_Taylor''s_Rule'!$A$3,"Date",$A239,"Series Name",F$3,"Unit Name",F$4,"Frequency Name",$B$2)</f>
        <v>-0.44571260481123254</v>
      </c>
    </row>
    <row r="240" spans="1:6" x14ac:dyDescent="0.2">
      <c r="A240" s="11">
        <v>39722</v>
      </c>
      <c r="B240" s="41">
        <f>+IF(GETPIVOTDATA("Value",'Pivot_Taylor''s_Rule'!$A$3,"Date",$A240,"Series Name",B$3,"Unit Name",B$4,"Frequency Name",$B$2)=0,"",GETPIVOTDATA("Value",'Pivot_Taylor''s_Rule'!$A$3,"Date",$A240,"Series Name",B$3,"Unit Name",B$4,"Frequency Name",$B$2))</f>
        <v>0.51</v>
      </c>
      <c r="C240" s="41">
        <f>GETPIVOTDATA("Value",'Pivot_Taylor''s_Rule'!$A$3,"Date",$A240,"Series Name",C$3,"Unit Name",C$4,"Frequency Name",$B$2)</f>
        <v>-6.2</v>
      </c>
      <c r="D240" s="41">
        <f>GETPIVOTDATA("Value",'Pivot_Taylor''s_Rule'!$A$3,"Date",$A240,"Series Name",D$3,"Unit Name",D$4,"Frequency Name",$B$2)</f>
        <v>-0.3</v>
      </c>
      <c r="E240" s="41">
        <f>GETPIVOTDATA("Value",'Pivot_Taylor''s_Rule'!$A$3,"Date",$A240,"Series Name",E$3,"Unit Name",E$4,"Frequency Name",$B$2)</f>
        <v>1.85116017090008</v>
      </c>
      <c r="F240" s="41">
        <f>GETPIVOTDATA("Value",'Pivot_Taylor''s_Rule'!$A$3,"Date",$A240,"Series Name",F$3,"Unit Name",F$4,"Frequency Name",$B$2)</f>
        <v>-3.0268313026020177</v>
      </c>
    </row>
    <row r="241" spans="1:6" x14ac:dyDescent="0.2">
      <c r="A241" s="11">
        <v>39814</v>
      </c>
      <c r="B241" s="41">
        <f>+IF(GETPIVOTDATA("Value",'Pivot_Taylor''s_Rule'!$A$3,"Date",$A241,"Series Name",B$3,"Unit Name",B$4,"Frequency Name",$B$2)=0,"",GETPIVOTDATA("Value",'Pivot_Taylor''s_Rule'!$A$3,"Date",$A241,"Series Name",B$3,"Unit Name",B$4,"Frequency Name",$B$2))</f>
        <v>0.18</v>
      </c>
      <c r="C241" s="41">
        <f>GETPIVOTDATA("Value",'Pivot_Taylor''s_Rule'!$A$3,"Date",$A241,"Series Name",C$3,"Unit Name",C$4,"Frequency Name",$B$2)</f>
        <v>-2.7</v>
      </c>
      <c r="D241" s="41">
        <f>GETPIVOTDATA("Value",'Pivot_Taylor''s_Rule'!$A$3,"Date",$A241,"Series Name",D$3,"Unit Name",D$4,"Frequency Name",$B$2)</f>
        <v>0</v>
      </c>
      <c r="E241" s="41">
        <f>GETPIVOTDATA("Value",'Pivot_Taylor''s_Rule'!$A$3,"Date",$A241,"Series Name",E$3,"Unit Name",E$4,"Frequency Name",$B$2)</f>
        <v>3.2521168450557507</v>
      </c>
      <c r="F241" s="41">
        <f>GETPIVOTDATA("Value",'Pivot_Taylor''s_Rule'!$A$3,"Date",$A241,"Series Name",F$3,"Unit Name",F$4,"Frequency Name",$B$2)</f>
        <v>-4.4862922110090135</v>
      </c>
    </row>
    <row r="242" spans="1:6" x14ac:dyDescent="0.2">
      <c r="A242" s="11">
        <v>39904</v>
      </c>
      <c r="B242" s="41">
        <f>+IF(GETPIVOTDATA("Value",'Pivot_Taylor''s_Rule'!$A$3,"Date",$A242,"Series Name",B$3,"Unit Name",B$4,"Frequency Name",$B$2)=0,"",GETPIVOTDATA("Value",'Pivot_Taylor''s_Rule'!$A$3,"Date",$A242,"Series Name",B$3,"Unit Name",B$4,"Frequency Name",$B$2))</f>
        <v>0.18</v>
      </c>
      <c r="C242" s="41">
        <f>GETPIVOTDATA("Value",'Pivot_Taylor''s_Rule'!$A$3,"Date",$A242,"Series Name",C$3,"Unit Name",C$4,"Frequency Name",$B$2)</f>
        <v>1.6</v>
      </c>
      <c r="D242" s="41">
        <f>GETPIVOTDATA("Value",'Pivot_Taylor''s_Rule'!$A$3,"Date",$A242,"Series Name",D$3,"Unit Name",D$4,"Frequency Name",$B$2)</f>
        <v>1.6</v>
      </c>
      <c r="E242" s="41">
        <f>GETPIVOTDATA("Value",'Pivot_Taylor''s_Rule'!$A$3,"Date",$A242,"Series Name",E$3,"Unit Name",E$4,"Frequency Name",$B$2)</f>
        <v>4.2537220653206411</v>
      </c>
      <c r="F242" s="41">
        <f>GETPIVOTDATA("Value",'Pivot_Taylor''s_Rule'!$A$3,"Date",$A242,"Series Name",F$3,"Unit Name",F$4,"Frequency Name",$B$2)</f>
        <v>-4.9848366791887315</v>
      </c>
    </row>
    <row r="243" spans="1:6" x14ac:dyDescent="0.2">
      <c r="A243" s="11">
        <v>39995</v>
      </c>
      <c r="B243" s="41">
        <f>+IF(GETPIVOTDATA("Value",'Pivot_Taylor''s_Rule'!$A$3,"Date",$A243,"Series Name",B$3,"Unit Name",B$4,"Frequency Name",$B$2)=0,"",GETPIVOTDATA("Value",'Pivot_Taylor''s_Rule'!$A$3,"Date",$A243,"Series Name",B$3,"Unit Name",B$4,"Frequency Name",$B$2))</f>
        <v>0.16</v>
      </c>
      <c r="C243" s="41">
        <f>GETPIVOTDATA("Value",'Pivot_Taylor''s_Rule'!$A$3,"Date",$A243,"Series Name",C$3,"Unit Name",C$4,"Frequency Name",$B$2)</f>
        <v>2.8</v>
      </c>
      <c r="D243" s="41">
        <f>GETPIVOTDATA("Value",'Pivot_Taylor''s_Rule'!$A$3,"Date",$A243,"Series Name",D$3,"Unit Name",D$4,"Frequency Name",$B$2)</f>
        <v>1.4</v>
      </c>
      <c r="E243" s="41">
        <f>GETPIVOTDATA("Value",'Pivot_Taylor''s_Rule'!$A$3,"Date",$A243,"Series Name",E$3,"Unit Name",E$4,"Frequency Name",$B$2)</f>
        <v>4.5560610030278497</v>
      </c>
      <c r="F243" s="41">
        <f>GETPIVOTDATA("Value",'Pivot_Taylor''s_Rule'!$A$3,"Date",$A243,"Series Name",F$3,"Unit Name",F$4,"Frequency Name",$B$2)</f>
        <v>-4.9549346410710626</v>
      </c>
    </row>
    <row r="244" spans="1:6" x14ac:dyDescent="0.2">
      <c r="A244" s="11">
        <v>40087</v>
      </c>
      <c r="B244" s="41">
        <f>+IF(GETPIVOTDATA("Value",'Pivot_Taylor''s_Rule'!$A$3,"Date",$A244,"Series Name",B$3,"Unit Name",B$4,"Frequency Name",$B$2)=0,"",GETPIVOTDATA("Value",'Pivot_Taylor''s_Rule'!$A$3,"Date",$A244,"Series Name",B$3,"Unit Name",B$4,"Frequency Name",$B$2))</f>
        <v>0.12</v>
      </c>
      <c r="C244" s="41">
        <f>GETPIVOTDATA("Value",'Pivot_Taylor''s_Rule'!$A$3,"Date",$A244,"Series Name",C$3,"Unit Name",C$4,"Frequency Name",$B$2)</f>
        <v>3.1</v>
      </c>
      <c r="D244" s="41">
        <f>GETPIVOTDATA("Value",'Pivot_Taylor''s_Rule'!$A$3,"Date",$A244,"Series Name",D$3,"Unit Name",D$4,"Frequency Name",$B$2)</f>
        <v>2.5</v>
      </c>
      <c r="E244" s="41">
        <f>GETPIVOTDATA("Value",'Pivot_Taylor''s_Rule'!$A$3,"Date",$A244,"Series Name",E$3,"Unit Name",E$4,"Frequency Name",$B$2)</f>
        <v>4.8592147629686107</v>
      </c>
      <c r="F244" s="41">
        <f>GETPIVOTDATA("Value",'Pivot_Taylor''s_Rule'!$A$3,"Date",$A244,"Series Name",F$3,"Unit Name",F$4,"Frequency Name",$B$2)</f>
        <v>-4.2226278574395648</v>
      </c>
    </row>
    <row r="245" spans="1:6" x14ac:dyDescent="0.2">
      <c r="A245" s="11">
        <v>40179</v>
      </c>
      <c r="B245" s="41">
        <f>+IF(GETPIVOTDATA("Value",'Pivot_Taylor''s_Rule'!$A$3,"Date",$A245,"Series Name",B$3,"Unit Name",B$4,"Frequency Name",$B$2)=0,"",GETPIVOTDATA("Value",'Pivot_Taylor''s_Rule'!$A$3,"Date",$A245,"Series Name",B$3,"Unit Name",B$4,"Frequency Name",$B$2))</f>
        <v>0.13</v>
      </c>
      <c r="C245" s="41">
        <f>GETPIVOTDATA("Value",'Pivot_Taylor''s_Rule'!$A$3,"Date",$A245,"Series Name",C$3,"Unit Name",C$4,"Frequency Name",$B$2)</f>
        <v>1.6</v>
      </c>
      <c r="D245" s="41">
        <f>GETPIVOTDATA("Value",'Pivot_Taylor''s_Rule'!$A$3,"Date",$A245,"Series Name",D$3,"Unit Name",D$4,"Frequency Name",$B$2)</f>
        <v>1.4</v>
      </c>
      <c r="E245" s="41">
        <f>GETPIVOTDATA("Value",'Pivot_Taylor''s_Rule'!$A$3,"Date",$A245,"Series Name",E$3,"Unit Name",E$4,"Frequency Name",$B$2)</f>
        <v>4.7632589025501204</v>
      </c>
      <c r="F245" s="41">
        <f>GETPIVOTDATA("Value",'Pivot_Taylor''s_Rule'!$A$3,"Date",$A245,"Series Name",F$3,"Unit Name",F$4,"Frequency Name",$B$2)</f>
        <v>-4.057948558305668</v>
      </c>
    </row>
    <row r="246" spans="1:6" x14ac:dyDescent="0.2">
      <c r="A246" s="11">
        <v>40269</v>
      </c>
      <c r="B246" s="41">
        <f>+IF(GETPIVOTDATA("Value",'Pivot_Taylor''s_Rule'!$A$3,"Date",$A246,"Series Name",B$3,"Unit Name",B$4,"Frequency Name",$B$2)=0,"",GETPIVOTDATA("Value",'Pivot_Taylor''s_Rule'!$A$3,"Date",$A246,"Series Name",B$3,"Unit Name",B$4,"Frequency Name",$B$2))</f>
        <v>0.19</v>
      </c>
      <c r="C246" s="41">
        <f>GETPIVOTDATA("Value",'Pivot_Taylor''s_Rule'!$A$3,"Date",$A246,"Series Name",C$3,"Unit Name",C$4,"Frequency Name",$B$2)</f>
        <v>0.6</v>
      </c>
      <c r="D246" s="41">
        <f>GETPIVOTDATA("Value",'Pivot_Taylor''s_Rule'!$A$3,"Date",$A246,"Series Name",D$3,"Unit Name",D$4,"Frequency Name",$B$2)</f>
        <v>1.1000000000000001</v>
      </c>
      <c r="E246" s="41">
        <f>GETPIVOTDATA("Value",'Pivot_Taylor''s_Rule'!$A$3,"Date",$A246,"Series Name",E$3,"Unit Name",E$4,"Frequency Name",$B$2)</f>
        <v>4.5682619873197901</v>
      </c>
      <c r="F246" s="41">
        <f>GETPIVOTDATA("Value",'Pivot_Taylor''s_Rule'!$A$3,"Date",$A246,"Series Name",F$3,"Unit Name",F$4,"Frequency Name",$B$2)</f>
        <v>-3.4394135042467244</v>
      </c>
    </row>
    <row r="247" spans="1:6" x14ac:dyDescent="0.2">
      <c r="A247" s="11">
        <v>40360</v>
      </c>
      <c r="B247" s="41">
        <f>+IF(GETPIVOTDATA("Value",'Pivot_Taylor''s_Rule'!$A$3,"Date",$A247,"Series Name",B$3,"Unit Name",B$4,"Frequency Name",$B$2)=0,"",GETPIVOTDATA("Value",'Pivot_Taylor''s_Rule'!$A$3,"Date",$A247,"Series Name",B$3,"Unit Name",B$4,"Frequency Name",$B$2))</f>
        <v>0.19</v>
      </c>
      <c r="C247" s="41">
        <f>GETPIVOTDATA("Value",'Pivot_Taylor''s_Rule'!$A$3,"Date",$A247,"Series Name",C$3,"Unit Name",C$4,"Frequency Name",$B$2)</f>
        <v>0.8</v>
      </c>
      <c r="D247" s="41">
        <f>GETPIVOTDATA("Value",'Pivot_Taylor''s_Rule'!$A$3,"Date",$A247,"Series Name",D$3,"Unit Name",D$4,"Frequency Name",$B$2)</f>
        <v>0.6</v>
      </c>
      <c r="E247" s="41">
        <f>GETPIVOTDATA("Value",'Pivot_Taylor''s_Rule'!$A$3,"Date",$A247,"Series Name",E$3,"Unit Name",E$4,"Frequency Name",$B$2)</f>
        <v>4.4742842128497902</v>
      </c>
      <c r="F247" s="41">
        <f>GETPIVOTDATA("Value",'Pivot_Taylor''s_Rule'!$A$3,"Date",$A247,"Series Name",F$3,"Unit Name",F$4,"Frequency Name",$B$2)</f>
        <v>-3.0231992202983005</v>
      </c>
    </row>
    <row r="248" spans="1:6" x14ac:dyDescent="0.2">
      <c r="A248" s="11">
        <v>40452</v>
      </c>
      <c r="B248" s="41">
        <f>+IF(GETPIVOTDATA("Value",'Pivot_Taylor''s_Rule'!$A$3,"Date",$A248,"Series Name",B$3,"Unit Name",B$4,"Frequency Name",$B$2)=0,"",GETPIVOTDATA("Value",'Pivot_Taylor''s_Rule'!$A$3,"Date",$A248,"Series Name",B$3,"Unit Name",B$4,"Frequency Name",$B$2))</f>
        <v>0.19</v>
      </c>
      <c r="C248" s="41">
        <f>GETPIVOTDATA("Value",'Pivot_Taylor''s_Rule'!$A$3,"Date",$A248,"Series Name",C$3,"Unit Name",C$4,"Frequency Name",$B$2)</f>
        <v>2.6</v>
      </c>
      <c r="D248" s="41">
        <f>GETPIVOTDATA("Value",'Pivot_Taylor''s_Rule'!$A$3,"Date",$A248,"Series Name",D$3,"Unit Name",D$4,"Frequency Name",$B$2)</f>
        <v>1.3</v>
      </c>
      <c r="E248" s="41">
        <f>GETPIVOTDATA("Value",'Pivot_Taylor''s_Rule'!$A$3,"Date",$A248,"Series Name",E$3,"Unit Name",E$4,"Frequency Name",$B$2)</f>
        <v>4.4813761221748303</v>
      </c>
      <c r="F248" s="41">
        <f>GETPIVOTDATA("Value",'Pivot_Taylor''s_Rule'!$A$3,"Date",$A248,"Series Name",F$3,"Unit Name",F$4,"Frequency Name",$B$2)</f>
        <v>-2.8568925228722342</v>
      </c>
    </row>
    <row r="249" spans="1:6" x14ac:dyDescent="0.2">
      <c r="A249" s="11">
        <v>40544</v>
      </c>
      <c r="B249" s="41">
        <f>+IF(GETPIVOTDATA("Value",'Pivot_Taylor''s_Rule'!$A$3,"Date",$A249,"Series Name",B$3,"Unit Name",B$4,"Frequency Name",$B$2)=0,"",GETPIVOTDATA("Value",'Pivot_Taylor''s_Rule'!$A$3,"Date",$A249,"Series Name",B$3,"Unit Name",B$4,"Frequency Name",$B$2))</f>
        <v>0.16</v>
      </c>
      <c r="C249" s="41">
        <f>GETPIVOTDATA("Value",'Pivot_Taylor''s_Rule'!$A$3,"Date",$A249,"Series Name",C$3,"Unit Name",C$4,"Frequency Name",$B$2)</f>
        <v>3.4</v>
      </c>
      <c r="D249" s="41">
        <f>GETPIVOTDATA("Value",'Pivot_Taylor''s_Rule'!$A$3,"Date",$A249,"Series Name",D$3,"Unit Name",D$4,"Frequency Name",$B$2)</f>
        <v>1.8</v>
      </c>
      <c r="E249" s="41">
        <f>GETPIVOTDATA("Value",'Pivot_Taylor''s_Rule'!$A$3,"Date",$A249,"Series Name",E$3,"Unit Name",E$4,"Frequency Name",$B$2)</f>
        <v>3.9895774465457299</v>
      </c>
      <c r="F249" s="41">
        <f>GETPIVOTDATA("Value",'Pivot_Taylor''s_Rule'!$A$3,"Date",$A249,"Series Name",F$3,"Unit Name",F$4,"Frequency Name",$B$2)</f>
        <v>-3.4425357910419563</v>
      </c>
    </row>
    <row r="250" spans="1:6" x14ac:dyDescent="0.2">
      <c r="A250" s="11">
        <v>40634</v>
      </c>
      <c r="B250" s="41">
        <f>+IF(GETPIVOTDATA("Value",'Pivot_Taylor''s_Rule'!$A$3,"Date",$A250,"Series Name",B$3,"Unit Name",B$4,"Frequency Name",$B$2)=0,"",GETPIVOTDATA("Value",'Pivot_Taylor''s_Rule'!$A$3,"Date",$A250,"Series Name",B$3,"Unit Name",B$4,"Frequency Name",$B$2))</f>
        <v>0.09</v>
      </c>
      <c r="C250" s="41">
        <f>GETPIVOTDATA("Value",'Pivot_Taylor''s_Rule'!$A$3,"Date",$A250,"Series Name",C$3,"Unit Name",C$4,"Frequency Name",$B$2)</f>
        <v>4</v>
      </c>
      <c r="D250" s="41">
        <f>GETPIVOTDATA("Value",'Pivot_Taylor''s_Rule'!$A$3,"Date",$A250,"Series Name",D$3,"Unit Name",D$4,"Frequency Name",$B$2)</f>
        <v>2.4</v>
      </c>
      <c r="E250" s="41">
        <f>GETPIVOTDATA("Value",'Pivot_Taylor''s_Rule'!$A$3,"Date",$A250,"Series Name",E$3,"Unit Name",E$4,"Frequency Name",$B$2)</f>
        <v>4.0989160952288799</v>
      </c>
      <c r="F250" s="41">
        <f>GETPIVOTDATA("Value",'Pivot_Taylor''s_Rule'!$A$3,"Date",$A250,"Series Name",F$3,"Unit Name",F$4,"Frequency Name",$B$2)</f>
        <v>-3.1548966856111527</v>
      </c>
    </row>
    <row r="251" spans="1:6" x14ac:dyDescent="0.2">
      <c r="A251" s="11">
        <v>40725</v>
      </c>
      <c r="B251" s="41">
        <f>+IF(GETPIVOTDATA("Value",'Pivot_Taylor''s_Rule'!$A$3,"Date",$A251,"Series Name",B$3,"Unit Name",B$4,"Frequency Name",$B$2)=0,"",GETPIVOTDATA("Value",'Pivot_Taylor''s_Rule'!$A$3,"Date",$A251,"Series Name",B$3,"Unit Name",B$4,"Frequency Name",$B$2))</f>
        <v>0.08</v>
      </c>
      <c r="C251" s="41">
        <f>GETPIVOTDATA("Value",'Pivot_Taylor''s_Rule'!$A$3,"Date",$A251,"Series Name",C$3,"Unit Name",C$4,"Frequency Name",$B$2)</f>
        <v>1.9</v>
      </c>
      <c r="D251" s="41">
        <f>GETPIVOTDATA("Value",'Pivot_Taylor''s_Rule'!$A$3,"Date",$A251,"Series Name",D$3,"Unit Name",D$4,"Frequency Name",$B$2)</f>
        <v>1.8</v>
      </c>
      <c r="E251" s="41">
        <f>GETPIVOTDATA("Value",'Pivot_Taylor''s_Rule'!$A$3,"Date",$A251,"Series Name",E$3,"Unit Name",E$4,"Frequency Name",$B$2)</f>
        <v>4.0094073174866196</v>
      </c>
      <c r="F251" s="41">
        <f>GETPIVOTDATA("Value",'Pivot_Taylor''s_Rule'!$A$3,"Date",$A251,"Series Name",F$3,"Unit Name",F$4,"Frequency Name",$B$2)</f>
        <v>-3.5497464399019796</v>
      </c>
    </row>
    <row r="252" spans="1:6" x14ac:dyDescent="0.2">
      <c r="A252" s="11">
        <v>40817</v>
      </c>
      <c r="B252" s="41">
        <f>+IF(GETPIVOTDATA("Value",'Pivot_Taylor''s_Rule'!$A$3,"Date",$A252,"Series Name",B$3,"Unit Name",B$4,"Frequency Name",$B$2)=0,"",GETPIVOTDATA("Value",'Pivot_Taylor''s_Rule'!$A$3,"Date",$A252,"Series Name",B$3,"Unit Name",B$4,"Frequency Name",$B$2))</f>
        <v>7.0000000000000007E-2</v>
      </c>
      <c r="C252" s="41">
        <f>GETPIVOTDATA("Value",'Pivot_Taylor''s_Rule'!$A$3,"Date",$A252,"Series Name",C$3,"Unit Name",C$4,"Frequency Name",$B$2)</f>
        <v>1.3</v>
      </c>
      <c r="D252" s="41">
        <f>GETPIVOTDATA("Value",'Pivot_Taylor''s_Rule'!$A$3,"Date",$A252,"Series Name",D$3,"Unit Name",D$4,"Frequency Name",$B$2)</f>
        <v>1.4</v>
      </c>
      <c r="E252" s="41">
        <f>GETPIVOTDATA("Value",'Pivot_Taylor''s_Rule'!$A$3,"Date",$A252,"Series Name",E$3,"Unit Name",E$4,"Frequency Name",$B$2)</f>
        <v>3.6210530567678401</v>
      </c>
      <c r="F252" s="41">
        <f>GETPIVOTDATA("Value",'Pivot_Taylor''s_Rule'!$A$3,"Date",$A252,"Series Name",F$3,"Unit Name",F$4,"Frequency Name",$B$2)</f>
        <v>-2.8552661031593929</v>
      </c>
    </row>
    <row r="253" spans="1:6" x14ac:dyDescent="0.2">
      <c r="A253" s="11">
        <v>40909</v>
      </c>
      <c r="B253" s="41">
        <f>+IF(GETPIVOTDATA("Value",'Pivot_Taylor''s_Rule'!$A$3,"Date",$A253,"Series Name",B$3,"Unit Name",B$4,"Frequency Name",$B$2)=0,"",GETPIVOTDATA("Value",'Pivot_Taylor''s_Rule'!$A$3,"Date",$A253,"Series Name",B$3,"Unit Name",B$4,"Frequency Name",$B$2))</f>
        <v>0.1</v>
      </c>
      <c r="C253" s="41">
        <f>GETPIVOTDATA("Value",'Pivot_Taylor''s_Rule'!$A$3,"Date",$A253,"Series Name",C$3,"Unit Name",C$4,"Frequency Name",$B$2)</f>
        <v>2.7</v>
      </c>
      <c r="D253" s="41">
        <f>GETPIVOTDATA("Value",'Pivot_Taylor''s_Rule'!$A$3,"Date",$A253,"Series Name",D$3,"Unit Name",D$4,"Frequency Name",$B$2)</f>
        <v>2.5</v>
      </c>
      <c r="E253" s="41">
        <f>GETPIVOTDATA("Value",'Pivot_Taylor''s_Rule'!$A$3,"Date",$A253,"Series Name",E$3,"Unit Name",E$4,"Frequency Name",$B$2)</f>
        <v>3.3338415135847406</v>
      </c>
      <c r="F253" s="41">
        <f>GETPIVOTDATA("Value",'Pivot_Taylor''s_Rule'!$A$3,"Date",$A253,"Series Name",F$3,"Unit Name",F$4,"Frequency Name",$B$2)</f>
        <v>-2.4441723437331864</v>
      </c>
    </row>
    <row r="254" spans="1:6" x14ac:dyDescent="0.2">
      <c r="A254" s="11">
        <v>41000</v>
      </c>
      <c r="B254" s="41">
        <f>+IF(GETPIVOTDATA("Value",'Pivot_Taylor''s_Rule'!$A$3,"Date",$A254,"Series Name",B$3,"Unit Name",B$4,"Frequency Name",$B$2)=0,"",GETPIVOTDATA("Value",'Pivot_Taylor''s_Rule'!$A$3,"Date",$A254,"Series Name",B$3,"Unit Name",B$4,"Frequency Name",$B$2))</f>
        <v>0.15</v>
      </c>
      <c r="C254" s="41">
        <f>GETPIVOTDATA("Value",'Pivot_Taylor''s_Rule'!$A$3,"Date",$A254,"Series Name",C$3,"Unit Name",C$4,"Frequency Name",$B$2)</f>
        <v>1</v>
      </c>
      <c r="D254" s="41">
        <f>GETPIVOTDATA("Value",'Pivot_Taylor''s_Rule'!$A$3,"Date",$A254,"Series Name",D$3,"Unit Name",D$4,"Frequency Name",$B$2)</f>
        <v>1.7</v>
      </c>
      <c r="E254" s="41">
        <f>GETPIVOTDATA("Value",'Pivot_Taylor''s_Rule'!$A$3,"Date",$A254,"Series Name",E$3,"Unit Name",E$4,"Frequency Name",$B$2)</f>
        <v>3.2477469296249692</v>
      </c>
      <c r="F254" s="41">
        <f>GETPIVOTDATA("Value",'Pivot_Taylor''s_Rule'!$A$3,"Date",$A254,"Series Name",F$3,"Unit Name",F$4,"Frequency Name",$B$2)</f>
        <v>-2.4219727265976543</v>
      </c>
    </row>
    <row r="255" spans="1:6" x14ac:dyDescent="0.2">
      <c r="A255" s="11">
        <v>41091</v>
      </c>
      <c r="B255" s="41">
        <f>+IF(GETPIVOTDATA("Value",'Pivot_Taylor''s_Rule'!$A$3,"Date",$A255,"Series Name",B$3,"Unit Name",B$4,"Frequency Name",$B$2)=0,"",GETPIVOTDATA("Value",'Pivot_Taylor''s_Rule'!$A$3,"Date",$A255,"Series Name",B$3,"Unit Name",B$4,"Frequency Name",$B$2))</f>
        <v>0.14000000000000001</v>
      </c>
      <c r="C255" s="41">
        <f>GETPIVOTDATA("Value",'Pivot_Taylor''s_Rule'!$A$3,"Date",$A255,"Series Name",C$3,"Unit Name",C$4,"Frequency Name",$B$2)</f>
        <v>1.2</v>
      </c>
      <c r="D255" s="41">
        <f>GETPIVOTDATA("Value",'Pivot_Taylor''s_Rule'!$A$3,"Date",$A255,"Series Name",D$3,"Unit Name",D$4,"Frequency Name",$B$2)</f>
        <v>1.2</v>
      </c>
      <c r="E255" s="41">
        <f>GETPIVOTDATA("Value",'Pivot_Taylor''s_Rule'!$A$3,"Date",$A255,"Series Name",E$3,"Unit Name",E$4,"Frequency Name",$B$2)</f>
        <v>3.06272960142668</v>
      </c>
      <c r="F255" s="41">
        <f>GETPIVOTDATA("Value",'Pivot_Taylor''s_Rule'!$A$3,"Date",$A255,"Series Name",F$3,"Unit Name",F$4,"Frequency Name",$B$2)</f>
        <v>-2.6985932968652926</v>
      </c>
    </row>
    <row r="256" spans="1:6" x14ac:dyDescent="0.2">
      <c r="A256" s="11">
        <v>41183</v>
      </c>
      <c r="B256" s="41">
        <f>+IF(GETPIVOTDATA("Value",'Pivot_Taylor''s_Rule'!$A$3,"Date",$A256,"Series Name",B$3,"Unit Name",B$4,"Frequency Name",$B$2)=0,"",GETPIVOTDATA("Value",'Pivot_Taylor''s_Rule'!$A$3,"Date",$A256,"Series Name",B$3,"Unit Name",B$4,"Frequency Name",$B$2))</f>
        <v>0.16</v>
      </c>
      <c r="C256" s="41">
        <f>GETPIVOTDATA("Value",'Pivot_Taylor''s_Rule'!$A$3,"Date",$A256,"Series Name",C$3,"Unit Name",C$4,"Frequency Name",$B$2)</f>
        <v>2.2999999999999998</v>
      </c>
      <c r="D256" s="41">
        <f>GETPIVOTDATA("Value",'Pivot_Taylor''s_Rule'!$A$3,"Date",$A256,"Series Name",D$3,"Unit Name",D$4,"Frequency Name",$B$2)</f>
        <v>1.8</v>
      </c>
      <c r="E256" s="41">
        <f>GETPIVOTDATA("Value",'Pivot_Taylor''s_Rule'!$A$3,"Date",$A256,"Series Name",E$3,"Unit Name",E$4,"Frequency Name",$B$2)</f>
        <v>2.8787361275186401</v>
      </c>
      <c r="F256" s="41">
        <f>GETPIVOTDATA("Value",'Pivot_Taylor''s_Rule'!$A$3,"Date",$A256,"Series Name",F$3,"Unit Name",F$4,"Frequency Name",$B$2)</f>
        <v>-3.0080481743711585</v>
      </c>
    </row>
    <row r="257" spans="1:6" x14ac:dyDescent="0.2">
      <c r="A257" s="11">
        <v>41275</v>
      </c>
      <c r="B257" s="41">
        <f>+IF(GETPIVOTDATA("Value",'Pivot_Taylor''s_Rule'!$A$3,"Date",$A257,"Series Name",B$3,"Unit Name",B$4,"Frequency Name",$B$2)=0,"",GETPIVOTDATA("Value",'Pivot_Taylor''s_Rule'!$A$3,"Date",$A257,"Series Name",B$3,"Unit Name",B$4,"Frequency Name",$B$2))</f>
        <v>0.14000000000000001</v>
      </c>
      <c r="C257" s="41">
        <f>GETPIVOTDATA("Value",'Pivot_Taylor''s_Rule'!$A$3,"Date",$A257,"Series Name",C$3,"Unit Name",C$4,"Frequency Name",$B$2)</f>
        <v>1.4</v>
      </c>
      <c r="D257" s="41">
        <f>GETPIVOTDATA("Value",'Pivot_Taylor''s_Rule'!$A$3,"Date",$A257,"Series Name",D$3,"Unit Name",D$4,"Frequency Name",$B$2)</f>
        <v>1.6</v>
      </c>
      <c r="E257" s="41">
        <f>GETPIVOTDATA("Value",'Pivot_Taylor''s_Rule'!$A$3,"Date",$A257,"Series Name",E$3,"Unit Name",E$4,"Frequency Name",$B$2)</f>
        <v>2.7956998883873103</v>
      </c>
      <c r="F257" s="41">
        <f>GETPIVOTDATA("Value",'Pivot_Taylor''s_Rule'!$A$3,"Date",$A257,"Series Name",F$3,"Unit Name",F$4,"Frequency Name",$B$2)</f>
        <v>-2.4864303591345838</v>
      </c>
    </row>
    <row r="258" spans="1:6" x14ac:dyDescent="0.2">
      <c r="A258" s="11">
        <v>41365</v>
      </c>
      <c r="B258" s="41">
        <f>+IF(GETPIVOTDATA("Value",'Pivot_Taylor''s_Rule'!$A$3,"Date",$A258,"Series Name",B$3,"Unit Name",B$4,"Frequency Name",$B$2)=0,"",GETPIVOTDATA("Value",'Pivot_Taylor''s_Rule'!$A$3,"Date",$A258,"Series Name",B$3,"Unit Name",B$4,"Frequency Name",$B$2))</f>
        <v>0.12</v>
      </c>
      <c r="C258" s="41">
        <f>GETPIVOTDATA("Value",'Pivot_Taylor''s_Rule'!$A$3,"Date",$A258,"Series Name",C$3,"Unit Name",C$4,"Frequency Name",$B$2)</f>
        <v>0.2</v>
      </c>
      <c r="D258" s="41">
        <f>GETPIVOTDATA("Value",'Pivot_Taylor''s_Rule'!$A$3,"Date",$A258,"Series Name",D$3,"Unit Name",D$4,"Frequency Name",$B$2)</f>
        <v>1.1000000000000001</v>
      </c>
      <c r="E258" s="41">
        <f>GETPIVOTDATA("Value",'Pivot_Taylor''s_Rule'!$A$3,"Date",$A258,"Series Name",E$3,"Unit Name",E$4,"Frequency Name",$B$2)</f>
        <v>2.6135417540750403</v>
      </c>
      <c r="F258" s="41">
        <f>GETPIVOTDATA("Value",'Pivot_Taylor''s_Rule'!$A$3,"Date",$A258,"Series Name",F$3,"Unit Name",F$4,"Frequency Name",$B$2)</f>
        <v>-2.6644467673537009</v>
      </c>
    </row>
    <row r="259" spans="1:6" x14ac:dyDescent="0.2">
      <c r="A259" s="11">
        <v>41456</v>
      </c>
      <c r="B259" s="41">
        <f>+IF(GETPIVOTDATA("Value",'Pivot_Taylor''s_Rule'!$A$3,"Date",$A259,"Series Name",B$3,"Unit Name",B$4,"Frequency Name",$B$2)=0,"",GETPIVOTDATA("Value",'Pivot_Taylor''s_Rule'!$A$3,"Date",$A259,"Series Name",B$3,"Unit Name",B$4,"Frequency Name",$B$2))</f>
        <v>0.08</v>
      </c>
      <c r="C259" s="41">
        <f>GETPIVOTDATA("Value",'Pivot_Taylor''s_Rule'!$A$3,"Date",$A259,"Series Name",C$3,"Unit Name",C$4,"Frequency Name",$B$2)</f>
        <v>1.7</v>
      </c>
      <c r="D259" s="41">
        <f>GETPIVOTDATA("Value",'Pivot_Taylor''s_Rule'!$A$3,"Date",$A259,"Series Name",D$3,"Unit Name",D$4,"Frequency Name",$B$2)</f>
        <v>1.6</v>
      </c>
      <c r="E259" s="41">
        <f>GETPIVOTDATA("Value",'Pivot_Taylor''s_Rule'!$A$3,"Date",$A259,"Series Name",E$3,"Unit Name",E$4,"Frequency Name",$B$2)</f>
        <v>2.3321710097311001</v>
      </c>
      <c r="F259" s="41">
        <f>GETPIVOTDATA("Value",'Pivot_Taylor''s_Rule'!$A$3,"Date",$A259,"Series Name",F$3,"Unit Name",F$4,"Frequency Name",$B$2)</f>
        <v>-2.2794879640402166</v>
      </c>
    </row>
    <row r="260" spans="1:6" x14ac:dyDescent="0.2">
      <c r="A260" s="11">
        <v>41548</v>
      </c>
      <c r="B260" s="41">
        <f>+IF(GETPIVOTDATA("Value",'Pivot_Taylor''s_Rule'!$A$3,"Date",$A260,"Series Name",B$3,"Unit Name",B$4,"Frequency Name",$B$2)=0,"",GETPIVOTDATA("Value",'Pivot_Taylor''s_Rule'!$A$3,"Date",$A260,"Series Name",B$3,"Unit Name",B$4,"Frequency Name",$B$2))</f>
        <v>0.09</v>
      </c>
      <c r="C260" s="41">
        <f>GETPIVOTDATA("Value",'Pivot_Taylor''s_Rule'!$A$3,"Date",$A260,"Series Name",C$3,"Unit Name",C$4,"Frequency Name",$B$2)</f>
        <v>1.5</v>
      </c>
      <c r="D260" s="41">
        <f>GETPIVOTDATA("Value",'Pivot_Taylor''s_Rule'!$A$3,"Date",$A260,"Series Name",D$3,"Unit Name",D$4,"Frequency Name",$B$2)</f>
        <v>1.7</v>
      </c>
      <c r="E260" s="41">
        <f>GETPIVOTDATA("Value",'Pivot_Taylor''s_Rule'!$A$3,"Date",$A260,"Series Name",E$3,"Unit Name",E$4,"Frequency Name",$B$2)</f>
        <v>2.0514864851267607</v>
      </c>
      <c r="F260" s="41">
        <f>GETPIVOTDATA("Value",'Pivot_Taylor''s_Rule'!$A$3,"Date",$A260,"Series Name",F$3,"Unit Name",F$4,"Frequency Name",$B$2)</f>
        <v>-1.8813760364564613</v>
      </c>
    </row>
    <row r="261" spans="1:6" x14ac:dyDescent="0.2">
      <c r="A261" s="11">
        <v>41640</v>
      </c>
      <c r="B261" s="41">
        <f>+IF(GETPIVOTDATA("Value",'Pivot_Taylor''s_Rule'!$A$3,"Date",$A261,"Series Name",B$3,"Unit Name",B$4,"Frequency Name",$B$2)=0,"",GETPIVOTDATA("Value",'Pivot_Taylor''s_Rule'!$A$3,"Date",$A261,"Series Name",B$3,"Unit Name",B$4,"Frequency Name",$B$2))</f>
        <v>7.0000000000000007E-2</v>
      </c>
      <c r="C261" s="41">
        <f>GETPIVOTDATA("Value",'Pivot_Taylor''s_Rule'!$A$3,"Date",$A261,"Series Name",C$3,"Unit Name",C$4,"Frequency Name",$B$2)</f>
        <v>1.8</v>
      </c>
      <c r="D261" s="41">
        <f>GETPIVOTDATA("Value",'Pivot_Taylor''s_Rule'!$A$3,"Date",$A261,"Series Name",D$3,"Unit Name",D$4,"Frequency Name",$B$2)</f>
        <v>1.3</v>
      </c>
      <c r="E261" s="41">
        <f>GETPIVOTDATA("Value",'Pivot_Taylor''s_Rule'!$A$3,"Date",$A261,"Series Name",E$3,"Unit Name",E$4,"Frequency Name",$B$2)</f>
        <v>1.8713778700934798</v>
      </c>
      <c r="F261" s="41">
        <f>GETPIVOTDATA("Value",'Pivot_Taylor''s_Rule'!$A$3,"Date",$A261,"Series Name",F$3,"Unit Name",F$4,"Frequency Name",$B$2)</f>
        <v>-2.6784622384796952</v>
      </c>
    </row>
    <row r="262" spans="1:6" x14ac:dyDescent="0.2">
      <c r="A262" s="11">
        <v>41730</v>
      </c>
      <c r="B262" s="41">
        <f>+IF(GETPIVOTDATA("Value",'Pivot_Taylor''s_Rule'!$A$3,"Date",$A262,"Series Name",B$3,"Unit Name",B$4,"Frequency Name",$B$2)=0,"",GETPIVOTDATA("Value",'Pivot_Taylor''s_Rule'!$A$3,"Date",$A262,"Series Name",B$3,"Unit Name",B$4,"Frequency Name",$B$2))</f>
        <v>0.09</v>
      </c>
      <c r="C262" s="41">
        <f>GETPIVOTDATA("Value",'Pivot_Taylor''s_Rule'!$A$3,"Date",$A262,"Series Name",C$3,"Unit Name",C$4,"Frequency Name",$B$2)</f>
        <v>1.8</v>
      </c>
      <c r="D262" s="41">
        <f>GETPIVOTDATA("Value",'Pivot_Taylor''s_Rule'!$A$3,"Date",$A262,"Series Name",D$3,"Unit Name",D$4,"Frequency Name",$B$2)</f>
        <v>1.8</v>
      </c>
      <c r="E262" s="41">
        <f>GETPIVOTDATA("Value",'Pivot_Taylor''s_Rule'!$A$3,"Date",$A262,"Series Name",E$3,"Unit Name",E$4,"Frequency Name",$B$2)</f>
        <v>1.3917271941382605</v>
      </c>
      <c r="F262" s="41">
        <f>GETPIVOTDATA("Value",'Pivot_Taylor''s_Rule'!$A$3,"Date",$A262,"Series Name",F$3,"Unit Name",F$4,"Frequency Name",$B$2)</f>
        <v>-1.8881864553888739</v>
      </c>
    </row>
    <row r="263" spans="1:6" x14ac:dyDescent="0.2">
      <c r="A263" s="11">
        <v>41821</v>
      </c>
      <c r="B263" s="41">
        <f>+IF(GETPIVOTDATA("Value",'Pivot_Taylor''s_Rule'!$A$3,"Date",$A263,"Series Name",B$3,"Unit Name",B$4,"Frequency Name",$B$2)=0,"",GETPIVOTDATA("Value",'Pivot_Taylor''s_Rule'!$A$3,"Date",$A263,"Series Name",B$3,"Unit Name",B$4,"Frequency Name",$B$2))</f>
        <v>0.09</v>
      </c>
      <c r="C263" s="41">
        <f>GETPIVOTDATA("Value",'Pivot_Taylor''s_Rule'!$A$3,"Date",$A263,"Series Name",C$3,"Unit Name",C$4,"Frequency Name",$B$2)</f>
        <v>1.1000000000000001</v>
      </c>
      <c r="D263" s="41">
        <f>GETPIVOTDATA("Value",'Pivot_Taylor''s_Rule'!$A$3,"Date",$A263,"Series Name",D$3,"Unit Name",D$4,"Frequency Name",$B$2)</f>
        <v>1.5</v>
      </c>
      <c r="E263" s="41">
        <f>GETPIVOTDATA("Value",'Pivot_Taylor''s_Rule'!$A$3,"Date",$A263,"Series Name",E$3,"Unit Name",E$4,"Frequency Name",$B$2)</f>
        <v>1.3124104452052192</v>
      </c>
      <c r="F263" s="41">
        <f>GETPIVOTDATA("Value",'Pivot_Taylor''s_Rule'!$A$3,"Date",$A263,"Series Name",F$3,"Unit Name",F$4,"Frequency Name",$B$2)</f>
        <v>-1.1762451818758124</v>
      </c>
    </row>
    <row r="264" spans="1:6" x14ac:dyDescent="0.2">
      <c r="A264" s="11">
        <v>41913</v>
      </c>
      <c r="B264" s="41">
        <f>+IF(GETPIVOTDATA("Value",'Pivot_Taylor''s_Rule'!$A$3,"Date",$A264,"Series Name",B$3,"Unit Name",B$4,"Frequency Name",$B$2)=0,"",GETPIVOTDATA("Value",'Pivot_Taylor''s_Rule'!$A$3,"Date",$A264,"Series Name",B$3,"Unit Name",B$4,"Frequency Name",$B$2))</f>
        <v>0.1</v>
      </c>
      <c r="C264" s="41">
        <f>GETPIVOTDATA("Value",'Pivot_Taylor''s_Rule'!$A$3,"Date",$A264,"Series Name",C$3,"Unit Name",C$4,"Frequency Name",$B$2)</f>
        <v>-0.5</v>
      </c>
      <c r="D264" s="41">
        <f>GETPIVOTDATA("Value",'Pivot_Taylor''s_Rule'!$A$3,"Date",$A264,"Series Name",D$3,"Unit Name",D$4,"Frequency Name",$B$2)</f>
        <v>1.1000000000000001</v>
      </c>
      <c r="E264" s="41">
        <f>GETPIVOTDATA("Value",'Pivot_Taylor''s_Rule'!$A$3,"Date",$A264,"Series Name",E$3,"Unit Name",E$4,"Frequency Name",$B$2)</f>
        <v>0.93329929975986037</v>
      </c>
      <c r="F264" s="41">
        <f>GETPIVOTDATA("Value",'Pivot_Taylor''s_Rule'!$A$3,"Date",$A264,"Series Name",F$3,"Unit Name",F$4,"Frequency Name",$B$2)</f>
        <v>-1.1644669338879088</v>
      </c>
    </row>
    <row r="265" spans="1:6" x14ac:dyDescent="0.2">
      <c r="A265" s="11">
        <v>42005</v>
      </c>
      <c r="B265" s="41">
        <f>+IF(GETPIVOTDATA("Value",'Pivot_Taylor''s_Rule'!$A$3,"Date",$A265,"Series Name",B$3,"Unit Name",B$4,"Frequency Name",$B$2)=0,"",GETPIVOTDATA("Value",'Pivot_Taylor''s_Rule'!$A$3,"Date",$A265,"Series Name",B$3,"Unit Name",B$4,"Frequency Name",$B$2))</f>
        <v>0.11</v>
      </c>
      <c r="C265" s="41">
        <f>GETPIVOTDATA("Value",'Pivot_Taylor''s_Rule'!$A$3,"Date",$A265,"Series Name",C$3,"Unit Name",C$4,"Frequency Name",$B$2)</f>
        <v>-1.8</v>
      </c>
      <c r="D265" s="41">
        <f>GETPIVOTDATA("Value",'Pivot_Taylor''s_Rule'!$A$3,"Date",$A265,"Series Name",D$3,"Unit Name",D$4,"Frequency Name",$B$2)</f>
        <v>0.7</v>
      </c>
      <c r="E265" s="41">
        <f>GETPIVOTDATA("Value",'Pivot_Taylor''s_Rule'!$A$3,"Date",$A265,"Series Name",E$3,"Unit Name",E$4,"Frequency Name",$B$2)</f>
        <v>0.75426293412713985</v>
      </c>
      <c r="F265" s="41">
        <f>GETPIVOTDATA("Value",'Pivot_Taylor''s_Rule'!$A$3,"Date",$A265,"Series Name",F$3,"Unit Name",F$4,"Frequency Name",$B$2)</f>
        <v>-0.77185167654962861</v>
      </c>
    </row>
    <row r="266" spans="1:6" x14ac:dyDescent="0.2">
      <c r="A266" s="11">
        <v>42095</v>
      </c>
      <c r="B266" s="41">
        <f>+IF(GETPIVOTDATA("Value",'Pivot_Taylor''s_Rule'!$A$3,"Date",$A266,"Series Name",B$3,"Unit Name",B$4,"Frequency Name",$B$2)=0,"",GETPIVOTDATA("Value",'Pivot_Taylor''s_Rule'!$A$3,"Date",$A266,"Series Name",B$3,"Unit Name",B$4,"Frequency Name",$B$2))</f>
        <v>0.12</v>
      </c>
      <c r="C266" s="41">
        <f>GETPIVOTDATA("Value",'Pivot_Taylor''s_Rule'!$A$3,"Date",$A266,"Series Name",C$3,"Unit Name",C$4,"Frequency Name",$B$2)</f>
        <v>2</v>
      </c>
      <c r="D266" s="41">
        <f>GETPIVOTDATA("Value",'Pivot_Taylor''s_Rule'!$A$3,"Date",$A266,"Series Name",D$3,"Unit Name",D$4,"Frequency Name",$B$2)</f>
        <v>1.8</v>
      </c>
      <c r="E266" s="41">
        <f>GETPIVOTDATA("Value",'Pivot_Taylor''s_Rule'!$A$3,"Date",$A266,"Series Name",E$3,"Unit Name",E$4,"Frequency Name",$B$2)</f>
        <v>0.67516988536431999</v>
      </c>
      <c r="F266" s="41">
        <f>GETPIVOTDATA("Value",'Pivot_Taylor''s_Rule'!$A$3,"Date",$A266,"Series Name",F$3,"Unit Name",F$4,"Frequency Name",$B$2)</f>
        <v>-0.65968589393119448</v>
      </c>
    </row>
    <row r="267" spans="1:6" x14ac:dyDescent="0.2">
      <c r="A267" s="11">
        <v>42186</v>
      </c>
      <c r="B267" s="41">
        <f>+IF(GETPIVOTDATA("Value",'Pivot_Taylor''s_Rule'!$A$3,"Date",$A267,"Series Name",B$3,"Unit Name",B$4,"Frequency Name",$B$2)=0,"",GETPIVOTDATA("Value",'Pivot_Taylor''s_Rule'!$A$3,"Date",$A267,"Series Name",B$3,"Unit Name",B$4,"Frequency Name",$B$2))</f>
        <v>0.14000000000000001</v>
      </c>
      <c r="C267" s="41">
        <f>GETPIVOTDATA("Value",'Pivot_Taylor''s_Rule'!$A$3,"Date",$A267,"Series Name",C$3,"Unit Name",C$4,"Frequency Name",$B$2)</f>
        <v>1</v>
      </c>
      <c r="D267" s="41">
        <f>GETPIVOTDATA("Value",'Pivot_Taylor''s_Rule'!$A$3,"Date",$A267,"Series Name",D$3,"Unit Name",D$4,"Frequency Name",$B$2)</f>
        <v>1.3</v>
      </c>
      <c r="E267" s="41">
        <f>GETPIVOTDATA("Value",'Pivot_Taylor''s_Rule'!$A$3,"Date",$A267,"Series Name",E$3,"Unit Name",E$4,"Frequency Name",$B$2)</f>
        <v>0.39588992892743935</v>
      </c>
      <c r="F267" s="41">
        <f>GETPIVOTDATA("Value",'Pivot_Taylor''s_Rule'!$A$3,"Date",$A267,"Series Name",F$3,"Unit Name",F$4,"Frequency Name",$B$2)</f>
        <v>-0.76627867324046139</v>
      </c>
    </row>
    <row r="268" spans="1:6" x14ac:dyDescent="0.2">
      <c r="A268" s="11">
        <v>42278</v>
      </c>
      <c r="B268" s="41">
        <f>+IF(GETPIVOTDATA("Value",'Pivot_Taylor''s_Rule'!$A$3,"Date",$A268,"Series Name",B$3,"Unit Name",B$4,"Frequency Name",$B$2)=0,"",GETPIVOTDATA("Value",'Pivot_Taylor''s_Rule'!$A$3,"Date",$A268,"Series Name",B$3,"Unit Name",B$4,"Frequency Name",$B$2))</f>
        <v>0.16</v>
      </c>
      <c r="C268" s="41">
        <f>GETPIVOTDATA("Value",'Pivot_Taylor''s_Rule'!$A$3,"Date",$A268,"Series Name",C$3,"Unit Name",C$4,"Frequency Name",$B$2)</f>
        <v>-0.3</v>
      </c>
      <c r="D268" s="41">
        <f>GETPIVOTDATA("Value",'Pivot_Taylor''s_Rule'!$A$3,"Date",$A268,"Series Name",D$3,"Unit Name",D$4,"Frequency Name",$B$2)</f>
        <v>1</v>
      </c>
      <c r="E268" s="41">
        <f>GETPIVOTDATA("Value",'Pivot_Taylor''s_Rule'!$A$3,"Date",$A268,"Series Name",E$3,"Unit Name",E$4,"Frequency Name",$B$2)</f>
        <v>0.31629594001720029</v>
      </c>
      <c r="F268" s="41">
        <f>GETPIVOTDATA("Value",'Pivot_Taylor''s_Rule'!$A$3,"Date",$A268,"Series Name",F$3,"Unit Name",F$4,"Frequency Name",$B$2)</f>
        <v>-1.0886399101308619</v>
      </c>
    </row>
    <row r="269" spans="1:6" x14ac:dyDescent="0.2">
      <c r="A269" s="11">
        <v>42370</v>
      </c>
      <c r="B269" s="41">
        <f>+IF(GETPIVOTDATA("Value",'Pivot_Taylor''s_Rule'!$A$3,"Date",$A269,"Series Name",B$3,"Unit Name",B$4,"Frequency Name",$B$2)=0,"",GETPIVOTDATA("Value",'Pivot_Taylor''s_Rule'!$A$3,"Date",$A269,"Series Name",B$3,"Unit Name",B$4,"Frequency Name",$B$2))</f>
        <v>0.36</v>
      </c>
      <c r="C269" s="41">
        <f>GETPIVOTDATA("Value",'Pivot_Taylor''s_Rule'!$A$3,"Date",$A269,"Series Name",C$3,"Unit Name",C$4,"Frequency Name",$B$2)</f>
        <v>0.2</v>
      </c>
      <c r="D269" s="41">
        <f>GETPIVOTDATA("Value",'Pivot_Taylor''s_Rule'!$A$3,"Date",$A269,"Series Name",D$3,"Unit Name",D$4,"Frequency Name",$B$2)</f>
        <v>1.7</v>
      </c>
      <c r="E269" s="41">
        <f>GETPIVOTDATA("Value",'Pivot_Taylor''s_Rule'!$A$3,"Date",$A269,"Series Name",E$3,"Unit Name",E$4,"Frequency Name",$B$2)</f>
        <v>0.23626570577234052</v>
      </c>
      <c r="F269" s="41">
        <f>GETPIVOTDATA("Value",'Pivot_Taylor''s_Rule'!$A$3,"Date",$A269,"Series Name",F$3,"Unit Name",F$4,"Frequency Name",$B$2)</f>
        <v>-1.0238570616857512</v>
      </c>
    </row>
    <row r="270" spans="1:6" x14ac:dyDescent="0.2">
      <c r="A270" s="11">
        <v>42461</v>
      </c>
      <c r="B270" s="41">
        <f>+IF(GETPIVOTDATA("Value",'Pivot_Taylor''s_Rule'!$A$3,"Date",$A270,"Series Name",B$3,"Unit Name",B$4,"Frequency Name",$B$2)=0,"",GETPIVOTDATA("Value",'Pivot_Taylor''s_Rule'!$A$3,"Date",$A270,"Series Name",B$3,"Unit Name",B$4,"Frequency Name",$B$2))</f>
        <v>0.37</v>
      </c>
      <c r="C270" s="41">
        <f>GETPIVOTDATA("Value",'Pivot_Taylor''s_Rule'!$A$3,"Date",$A270,"Series Name",C$3,"Unit Name",C$4,"Frequency Name",$B$2)</f>
        <v>2.6</v>
      </c>
      <c r="D270" s="41">
        <f>GETPIVOTDATA("Value",'Pivot_Taylor''s_Rule'!$A$3,"Date",$A270,"Series Name",D$3,"Unit Name",D$4,"Frequency Name",$B$2)</f>
        <v>2.2000000000000002</v>
      </c>
      <c r="E270" s="41">
        <f>GETPIVOTDATA("Value",'Pivot_Taylor''s_Rule'!$A$3,"Date",$A270,"Series Name",E$3,"Unit Name",E$4,"Frequency Name",$B$2)</f>
        <v>0.25568365640892043</v>
      </c>
      <c r="F270" s="41">
        <f>GETPIVOTDATA("Value",'Pivot_Taylor''s_Rule'!$A$3,"Date",$A270,"Series Name",F$3,"Unit Name",F$4,"Frequency Name",$B$2)</f>
        <v>-1.2115723559435909</v>
      </c>
    </row>
    <row r="271" spans="1:6" x14ac:dyDescent="0.2">
      <c r="A271" s="11">
        <v>42552</v>
      </c>
      <c r="B271" s="41">
        <f>+IF(GETPIVOTDATA("Value",'Pivot_Taylor''s_Rule'!$A$3,"Date",$A271,"Series Name",B$3,"Unit Name",B$4,"Frequency Name",$B$2)=0,"",GETPIVOTDATA("Value",'Pivot_Taylor''s_Rule'!$A$3,"Date",$A271,"Series Name",B$3,"Unit Name",B$4,"Frequency Name",$B$2))</f>
        <v>0.4</v>
      </c>
      <c r="C271" s="41">
        <f>GETPIVOTDATA("Value",'Pivot_Taylor''s_Rule'!$A$3,"Date",$A271,"Series Name",C$3,"Unit Name",C$4,"Frequency Name",$B$2)</f>
        <v>1.4</v>
      </c>
      <c r="D271" s="41">
        <f>GETPIVOTDATA("Value",'Pivot_Taylor''s_Rule'!$A$3,"Date",$A271,"Series Name",D$3,"Unit Name",D$4,"Frequency Name",$B$2)</f>
        <v>1.7</v>
      </c>
      <c r="E271" s="41">
        <f>GETPIVOTDATA("Value",'Pivot_Taylor''s_Rule'!$A$3,"Date",$A271,"Series Name",E$3,"Unit Name",E$4,"Frequency Name",$B$2)</f>
        <v>0.27444248496269008</v>
      </c>
      <c r="F271" s="41">
        <f>GETPIVOTDATA("Value",'Pivot_Taylor''s_Rule'!$A$3,"Date",$A271,"Series Name",F$3,"Unit Name",F$4,"Frequency Name",$B$2)</f>
        <v>-1.0119062431001358</v>
      </c>
    </row>
    <row r="272" spans="1:6" x14ac:dyDescent="0.2">
      <c r="A272" s="11">
        <v>42644</v>
      </c>
      <c r="B272" s="41">
        <f>+IF(GETPIVOTDATA("Value",'Pivot_Taylor''s_Rule'!$A$3,"Date",$A272,"Series Name",B$3,"Unit Name",B$4,"Frequency Name",$B$2)=0,"",GETPIVOTDATA("Value",'Pivot_Taylor''s_Rule'!$A$3,"Date",$A272,"Series Name",B$3,"Unit Name",B$4,"Frequency Name",$B$2))</f>
        <v>0.45</v>
      </c>
      <c r="C272" s="41">
        <f>GETPIVOTDATA("Value",'Pivot_Taylor''s_Rule'!$A$3,"Date",$A272,"Series Name",C$3,"Unit Name",C$4,"Frequency Name",$B$2)</f>
        <v>1.8</v>
      </c>
      <c r="D272" s="41">
        <f>GETPIVOTDATA("Value",'Pivot_Taylor''s_Rule'!$A$3,"Date",$A272,"Series Name",D$3,"Unit Name",D$4,"Frequency Name",$B$2)</f>
        <v>1.4</v>
      </c>
      <c r="E272" s="41">
        <f>GETPIVOTDATA("Value",'Pivot_Taylor''s_Rule'!$A$3,"Date",$A272,"Series Name",E$3,"Unit Name",E$4,"Frequency Name",$B$2)</f>
        <v>0.19244462744435964</v>
      </c>
      <c r="F272" s="41">
        <f>GETPIVOTDATA("Value",'Pivot_Taylor''s_Rule'!$A$3,"Date",$A272,"Series Name",F$3,"Unit Name",F$4,"Frequency Name",$B$2)</f>
        <v>-0.95958827718619633</v>
      </c>
    </row>
    <row r="273" spans="1:6" x14ac:dyDescent="0.2">
      <c r="A273" s="11">
        <v>42736</v>
      </c>
      <c r="B273" s="41">
        <f>+IF(GETPIVOTDATA("Value",'Pivot_Taylor''s_Rule'!$A$3,"Date",$A273,"Series Name",B$3,"Unit Name",B$4,"Frequency Name",$B$2)=0,"",GETPIVOTDATA("Value",'Pivot_Taylor''s_Rule'!$A$3,"Date",$A273,"Series Name",B$3,"Unit Name",B$4,"Frequency Name",$B$2))</f>
        <v>0.7</v>
      </c>
      <c r="C273" s="41">
        <f>GETPIVOTDATA("Value",'Pivot_Taylor''s_Rule'!$A$3,"Date",$A273,"Series Name",C$3,"Unit Name",C$4,"Frequency Name",$B$2)</f>
        <v>2.4</v>
      </c>
      <c r="D273" s="41">
        <f>GETPIVOTDATA("Value",'Pivot_Taylor''s_Rule'!$A$3,"Date",$A273,"Series Name",D$3,"Unit Name",D$4,"Frequency Name",$B$2)</f>
        <v>1.9</v>
      </c>
      <c r="E273" s="41">
        <f>GETPIVOTDATA("Value",'Pivot_Taylor''s_Rule'!$A$3,"Date",$A273,"Series Name",E$3,"Unit Name",E$4,"Frequency Name",$B$2)</f>
        <v>9.6035779182095382E-3</v>
      </c>
      <c r="F273" s="41">
        <f>GETPIVOTDATA("Value",'Pivot_Taylor''s_Rule'!$A$3,"Date",$A273,"Series Name",F$3,"Unit Name",F$4,"Frequency Name",$B$2)</f>
        <v>-0.9714189222935099</v>
      </c>
    </row>
    <row r="274" spans="1:6" x14ac:dyDescent="0.2">
      <c r="A274" s="11">
        <v>42826</v>
      </c>
      <c r="B274" s="41">
        <f>+IF(GETPIVOTDATA("Value",'Pivot_Taylor''s_Rule'!$A$3,"Date",$A274,"Series Name",B$3,"Unit Name",B$4,"Frequency Name",$B$2)=0,"",GETPIVOTDATA("Value",'Pivot_Taylor''s_Rule'!$A$3,"Date",$A274,"Series Name",B$3,"Unit Name",B$4,"Frequency Name",$B$2))</f>
        <v>0.95</v>
      </c>
      <c r="C274" s="41">
        <f>GETPIVOTDATA("Value",'Pivot_Taylor''s_Rule'!$A$3,"Date",$A274,"Series Name",C$3,"Unit Name",C$4,"Frequency Name",$B$2)</f>
        <v>0.8</v>
      </c>
      <c r="D274" s="41">
        <f>GETPIVOTDATA("Value",'Pivot_Taylor''s_Rule'!$A$3,"Date",$A274,"Series Name",D$3,"Unit Name",D$4,"Frequency Name",$B$2)</f>
        <v>1.3</v>
      </c>
      <c r="E274" s="41">
        <f>GETPIVOTDATA("Value",'Pivot_Taylor''s_Rule'!$A$3,"Date",$A274,"Series Name",E$3,"Unit Name",E$4,"Frequency Name",$B$2)</f>
        <v>-0.17415498379362937</v>
      </c>
      <c r="F274" s="41">
        <f>GETPIVOTDATA("Value",'Pivot_Taylor''s_Rule'!$A$3,"Date",$A274,"Series Name",F$3,"Unit Name",F$4,"Frequency Name",$B$2)</f>
        <v>-0.90889514448939668</v>
      </c>
    </row>
    <row r="275" spans="1:6" x14ac:dyDescent="0.2">
      <c r="A275" s="11">
        <v>42917</v>
      </c>
      <c r="B275" s="41">
        <f>+IF(GETPIVOTDATA("Value",'Pivot_Taylor''s_Rule'!$A$3,"Date",$A275,"Series Name",B$3,"Unit Name",B$4,"Frequency Name",$B$2)=0,"",GETPIVOTDATA("Value",'Pivot_Taylor''s_Rule'!$A$3,"Date",$A275,"Series Name",B$3,"Unit Name",B$4,"Frequency Name",$B$2))</f>
        <v>1.1499999999999999</v>
      </c>
      <c r="C275" s="41">
        <f>GETPIVOTDATA("Value",'Pivot_Taylor''s_Rule'!$A$3,"Date",$A275,"Series Name",C$3,"Unit Name",C$4,"Frequency Name",$B$2)</f>
        <v>1.4</v>
      </c>
      <c r="D275" s="41">
        <f>GETPIVOTDATA("Value",'Pivot_Taylor''s_Rule'!$A$3,"Date",$A275,"Series Name",D$3,"Unit Name",D$4,"Frequency Name",$B$2)</f>
        <v>1.2</v>
      </c>
      <c r="E275" s="41">
        <f>GETPIVOTDATA("Value",'Pivot_Taylor''s_Rule'!$A$3,"Date",$A275,"Series Name",E$3,"Unit Name",E$4,"Frequency Name",$B$2)</f>
        <v>-0.25889227046307983</v>
      </c>
      <c r="F275" s="41">
        <f>GETPIVOTDATA("Value",'Pivot_Taylor''s_Rule'!$A$3,"Date",$A275,"Series Name",F$3,"Unit Name",F$4,"Frequency Name",$B$2)</f>
        <v>-0.62197927346449022</v>
      </c>
    </row>
    <row r="276" spans="1:6" x14ac:dyDescent="0.2">
      <c r="A276" s="11">
        <v>43009</v>
      </c>
      <c r="B276" s="41">
        <f>+IF(GETPIVOTDATA("Value",'Pivot_Taylor''s_Rule'!$A$3,"Date",$A276,"Series Name",B$3,"Unit Name",B$4,"Frequency Name",$B$2)=0,"",GETPIVOTDATA("Value",'Pivot_Taylor''s_Rule'!$A$3,"Date",$A276,"Series Name",B$3,"Unit Name",B$4,"Frequency Name",$B$2))</f>
        <v>1.2</v>
      </c>
      <c r="C276" s="41">
        <f>GETPIVOTDATA("Value",'Pivot_Taylor''s_Rule'!$A$3,"Date",$A276,"Series Name",C$3,"Unit Name",C$4,"Frequency Name",$B$2)</f>
        <v>2.4</v>
      </c>
      <c r="D276" s="41">
        <f>GETPIVOTDATA("Value",'Pivot_Taylor''s_Rule'!$A$3,"Date",$A276,"Series Name",D$3,"Unit Name",D$4,"Frequency Name",$B$2)</f>
        <v>1.8</v>
      </c>
      <c r="E276" s="41">
        <f>GETPIVOTDATA("Value",'Pivot_Taylor''s_Rule'!$A$3,"Date",$A276,"Series Name",E$3,"Unit Name",E$4,"Frequency Name",$B$2)</f>
        <v>-0.34465568658273948</v>
      </c>
      <c r="F276" s="41">
        <f>GETPIVOTDATA("Value",'Pivot_Taylor''s_Rule'!$A$3,"Date",$A276,"Series Name",F$3,"Unit Name",F$4,"Frequency Name",$B$2)</f>
        <v>-1.9160858266920044E-3</v>
      </c>
    </row>
    <row r="277" spans="1:6" x14ac:dyDescent="0.2">
      <c r="A277" s="11">
        <v>43101</v>
      </c>
      <c r="B277" s="41">
        <f>+IF(GETPIVOTDATA("Value",'Pivot_Taylor''s_Rule'!$A$3,"Date",$A277,"Series Name",B$3,"Unit Name",B$4,"Frequency Name",$B$2)=0,"",GETPIVOTDATA("Value",'Pivot_Taylor''s_Rule'!$A$3,"Date",$A277,"Series Name",B$3,"Unit Name",B$4,"Frequency Name",$B$2))</f>
        <v>1.45</v>
      </c>
      <c r="C277" s="41">
        <f>GETPIVOTDATA("Value",'Pivot_Taylor''s_Rule'!$A$3,"Date",$A277,"Series Name",C$3,"Unit Name",C$4,"Frequency Name",$B$2)</f>
        <v>2.8</v>
      </c>
      <c r="D277" s="41">
        <f>GETPIVOTDATA("Value",'Pivot_Taylor''s_Rule'!$A$3,"Date",$A277,"Series Name",D$3,"Unit Name",D$4,"Frequency Name",$B$2)</f>
        <v>2.6</v>
      </c>
      <c r="E277" s="41">
        <f>GETPIVOTDATA("Value",'Pivot_Taylor''s_Rule'!$A$3,"Date",$A277,"Series Name",E$3,"Unit Name",E$4,"Frequency Name",$B$2)</f>
        <v>-0.53147835875611005</v>
      </c>
      <c r="F277" s="41">
        <f>GETPIVOTDATA("Value",'Pivot_Taylor''s_Rule'!$A$3,"Date",$A277,"Series Name",F$3,"Unit Name",F$4,"Frequency Name",$B$2)</f>
        <v>0.30409850777728398</v>
      </c>
    </row>
    <row r="278" spans="1:6" x14ac:dyDescent="0.2">
      <c r="A278" s="11">
        <v>43191</v>
      </c>
      <c r="B278" s="41">
        <f>+IF(GETPIVOTDATA("Value",'Pivot_Taylor''s_Rule'!$A$3,"Date",$A278,"Series Name",B$3,"Unit Name",B$4,"Frequency Name",$B$2)=0,"",GETPIVOTDATA("Value",'Pivot_Taylor''s_Rule'!$A$3,"Date",$A278,"Series Name",B$3,"Unit Name",B$4,"Frequency Name",$B$2))</f>
        <v>1.74</v>
      </c>
      <c r="C278" s="41">
        <f>GETPIVOTDATA("Value",'Pivot_Taylor''s_Rule'!$A$3,"Date",$A278,"Series Name",C$3,"Unit Name",C$4,"Frequency Name",$B$2)</f>
        <v>2.1</v>
      </c>
      <c r="D278" s="41">
        <f>GETPIVOTDATA("Value",'Pivot_Taylor''s_Rule'!$A$3,"Date",$A278,"Series Name",D$3,"Unit Name",D$4,"Frequency Name",$B$2)</f>
        <v>2.2000000000000002</v>
      </c>
      <c r="E278" s="41">
        <f>GETPIVOTDATA("Value",'Pivot_Taylor''s_Rule'!$A$3,"Date",$A278,"Series Name",E$3,"Unit Name",E$4,"Frequency Name",$B$2)</f>
        <v>-0.61937890343318047</v>
      </c>
      <c r="F278" s="41">
        <f>GETPIVOTDATA("Value",'Pivot_Taylor''s_Rule'!$A$3,"Date",$A278,"Series Name",F$3,"Unit Name",F$4,"Frequency Name",$B$2)</f>
        <v>0.32189208493405008</v>
      </c>
    </row>
    <row r="279" spans="1:6" x14ac:dyDescent="0.2">
      <c r="A279" s="11">
        <v>43282</v>
      </c>
      <c r="B279" s="41">
        <f>+IF(GETPIVOTDATA("Value",'Pivot_Taylor''s_Rule'!$A$3,"Date",$A279,"Series Name",B$3,"Unit Name",B$4,"Frequency Name",$B$2)=0,"",GETPIVOTDATA("Value",'Pivot_Taylor''s_Rule'!$A$3,"Date",$A279,"Series Name",B$3,"Unit Name",B$4,"Frequency Name",$B$2))</f>
        <v>1.92</v>
      </c>
      <c r="C279" s="41">
        <f>GETPIVOTDATA("Value",'Pivot_Taylor''s_Rule'!$A$3,"Date",$A279,"Series Name",C$3,"Unit Name",C$4,"Frequency Name",$B$2)</f>
        <v>1.3</v>
      </c>
      <c r="D279" s="41">
        <f>GETPIVOTDATA("Value",'Pivot_Taylor''s_Rule'!$A$3,"Date",$A279,"Series Name",D$3,"Unit Name",D$4,"Frequency Name",$B$2)</f>
        <v>1.3</v>
      </c>
      <c r="E279" s="41">
        <f>GETPIVOTDATA("Value",'Pivot_Taylor''s_Rule'!$A$3,"Date",$A279,"Series Name",E$3,"Unit Name",E$4,"Frequency Name",$B$2)</f>
        <v>-0.70836143357855974</v>
      </c>
      <c r="F279" s="41">
        <f>GETPIVOTDATA("Value",'Pivot_Taylor''s_Rule'!$A$3,"Date",$A279,"Series Name",F$3,"Unit Name",F$4,"Frequency Name",$B$2)</f>
        <v>0.43051249618506482</v>
      </c>
    </row>
    <row r="280" spans="1:6" x14ac:dyDescent="0.2">
      <c r="A280" s="11">
        <v>43374</v>
      </c>
      <c r="B280" s="41">
        <f>+IF(GETPIVOTDATA("Value",'Pivot_Taylor''s_Rule'!$A$3,"Date",$A280,"Series Name",B$3,"Unit Name",B$4,"Frequency Name",$B$2)=0,"",GETPIVOTDATA("Value",'Pivot_Taylor''s_Rule'!$A$3,"Date",$A280,"Series Name",B$3,"Unit Name",B$4,"Frequency Name",$B$2))</f>
        <v>2.2200000000000002</v>
      </c>
      <c r="C280" s="41">
        <f>GETPIVOTDATA("Value",'Pivot_Taylor''s_Rule'!$A$3,"Date",$A280,"Series Name",C$3,"Unit Name",C$4,"Frequency Name",$B$2)</f>
        <v>1.5</v>
      </c>
      <c r="D280" s="41">
        <f>GETPIVOTDATA("Value",'Pivot_Taylor''s_Rule'!$A$3,"Date",$A280,"Series Name",D$3,"Unit Name",D$4,"Frequency Name",$B$2)</f>
        <v>1.9</v>
      </c>
      <c r="E280" s="41">
        <f>GETPIVOTDATA("Value",'Pivot_Taylor''s_Rule'!$A$3,"Date",$A280,"Series Name",E$3,"Unit Name",E$4,"Frequency Name",$B$2)</f>
        <v>-0.69841580136912995</v>
      </c>
      <c r="F280" s="41">
        <f>GETPIVOTDATA("Value",'Pivot_Taylor''s_Rule'!$A$3,"Date",$A280,"Series Name",F$3,"Unit Name",F$4,"Frequency Name",$B$2)</f>
        <v>5.1836642169700298E-2</v>
      </c>
    </row>
    <row r="281" spans="1:6" x14ac:dyDescent="0.2">
      <c r="A281" s="11">
        <v>43466</v>
      </c>
      <c r="B281" s="41">
        <f>+IF(GETPIVOTDATA("Value",'Pivot_Taylor''s_Rule'!$A$3,"Date",$A281,"Series Name",B$3,"Unit Name",B$4,"Frequency Name",$B$2)=0,"",GETPIVOTDATA("Value",'Pivot_Taylor''s_Rule'!$A$3,"Date",$A281,"Series Name",B$3,"Unit Name",B$4,"Frequency Name",$B$2))</f>
        <v>2.4</v>
      </c>
      <c r="C281" s="41">
        <f>GETPIVOTDATA("Value",'Pivot_Taylor''s_Rule'!$A$3,"Date",$A281,"Series Name",C$3,"Unit Name",C$4,"Frequency Name",$B$2)</f>
        <v>0.8</v>
      </c>
      <c r="D281" s="41">
        <f>GETPIVOTDATA("Value",'Pivot_Taylor''s_Rule'!$A$3,"Date",$A281,"Series Name",D$3,"Unit Name",D$4,"Frequency Name",$B$2)</f>
        <v>1.6</v>
      </c>
      <c r="E281" s="41">
        <f>GETPIVOTDATA("Value",'Pivot_Taylor''s_Rule'!$A$3,"Date",$A281,"Series Name",E$3,"Unit Name",E$4,"Frequency Name",$B$2)</f>
        <v>-0.58951806962440001</v>
      </c>
      <c r="F281" s="41">
        <f>GETPIVOTDATA("Value",'Pivot_Taylor''s_Rule'!$A$3,"Date",$A281,"Series Name",F$3,"Unit Name",F$4,"Frequency Name",$B$2)</f>
        <v>0.14635237384557076</v>
      </c>
    </row>
    <row r="282" spans="1:6" x14ac:dyDescent="0.2">
      <c r="A282" s="11">
        <v>43556</v>
      </c>
      <c r="B282" s="41">
        <f>+IF(GETPIVOTDATA("Value",'Pivot_Taylor''s_Rule'!$A$3,"Date",$A282,"Series Name",B$3,"Unit Name",B$4,"Frequency Name",$B$2)=0,"",GETPIVOTDATA("Value",'Pivot_Taylor''s_Rule'!$A$3,"Date",$A282,"Series Name",B$3,"Unit Name",B$4,"Frequency Name",$B$2))</f>
        <v>2.4</v>
      </c>
      <c r="C282" s="41">
        <f>GETPIVOTDATA("Value",'Pivot_Taylor''s_Rule'!$A$3,"Date",$A282,"Series Name",C$3,"Unit Name",C$4,"Frequency Name",$B$2)</f>
        <v>2.2999999999999998</v>
      </c>
      <c r="D282" s="41">
        <f>GETPIVOTDATA("Value",'Pivot_Taylor''s_Rule'!$A$3,"Date",$A282,"Series Name",D$3,"Unit Name",D$4,"Frequency Name",$B$2)</f>
        <v>1.7</v>
      </c>
      <c r="E282" s="41">
        <f>GETPIVOTDATA("Value",'Pivot_Taylor''s_Rule'!$A$3,"Date",$A282,"Series Name",E$3,"Unit Name",E$4,"Frequency Name",$B$2)</f>
        <v>-0.88163120046238985</v>
      </c>
      <c r="F282" s="41">
        <f>GETPIVOTDATA("Value",'Pivot_Taylor''s_Rule'!$A$3,"Date",$A282,"Series Name",F$3,"Unit Name",F$4,"Frequency Name",$B$2)</f>
        <v>0.45133364488145755</v>
      </c>
    </row>
    <row r="283" spans="1:6" x14ac:dyDescent="0.2">
      <c r="A283" s="11">
        <v>43647</v>
      </c>
      <c r="B283" s="41">
        <f>+IF(GETPIVOTDATA("Value",'Pivot_Taylor''s_Rule'!$A$3,"Date",$A283,"Series Name",B$3,"Unit Name",B$4,"Frequency Name",$B$2)=0,"",GETPIVOTDATA("Value",'Pivot_Taylor''s_Rule'!$A$3,"Date",$A283,"Series Name",B$3,"Unit Name",B$4,"Frequency Name",$B$2))</f>
        <v>2.19</v>
      </c>
      <c r="C283" s="41">
        <f>GETPIVOTDATA("Value",'Pivot_Taylor''s_Rule'!$A$3,"Date",$A283,"Series Name",C$3,"Unit Name",C$4,"Frequency Name",$B$2)</f>
        <v>1</v>
      </c>
      <c r="D283" s="41">
        <f>GETPIVOTDATA("Value",'Pivot_Taylor''s_Rule'!$A$3,"Date",$A283,"Series Name",D$3,"Unit Name",D$4,"Frequency Name",$B$2)</f>
        <v>1.5</v>
      </c>
      <c r="E283" s="41">
        <f>GETPIVOTDATA("Value",'Pivot_Taylor''s_Rule'!$A$3,"Date",$A283,"Series Name",E$3,"Unit Name",E$4,"Frequency Name",$B$2)</f>
        <v>-0.87470594573224991</v>
      </c>
      <c r="F283" s="41">
        <f>GETPIVOTDATA("Value",'Pivot_Taylor''s_Rule'!$A$3,"Date",$A283,"Series Name",F$3,"Unit Name",F$4,"Frequency Name",$B$2)</f>
        <v>1.0944348520096403</v>
      </c>
    </row>
    <row r="284" spans="1:6" x14ac:dyDescent="0.2">
      <c r="A284" s="11">
        <v>43739</v>
      </c>
      <c r="B284" s="41">
        <f>+IF(GETPIVOTDATA("Value",'Pivot_Taylor''s_Rule'!$A$3,"Date",$A284,"Series Name",B$3,"Unit Name",B$4,"Frequency Name",$B$2)=0,"",GETPIVOTDATA("Value",'Pivot_Taylor''s_Rule'!$A$3,"Date",$A284,"Series Name",B$3,"Unit Name",B$4,"Frequency Name",$B$2))</f>
        <v>1.64</v>
      </c>
      <c r="C284" s="41">
        <f>GETPIVOTDATA("Value",'Pivot_Taylor''s_Rule'!$A$3,"Date",$A284,"Series Name",C$3,"Unit Name",C$4,"Frequency Name",$B$2)</f>
        <v>1.6</v>
      </c>
      <c r="D284" s="41">
        <f>GETPIVOTDATA("Value",'Pivot_Taylor''s_Rule'!$A$3,"Date",$A284,"Series Name",D$3,"Unit Name",D$4,"Frequency Name",$B$2)</f>
        <v>1.4</v>
      </c>
      <c r="E284" s="41">
        <f>GETPIVOTDATA("Value",'Pivot_Taylor''s_Rule'!$A$3,"Date",$A284,"Series Name",E$3,"Unit Name",E$4,"Frequency Name",$B$2)</f>
        <v>-0.86868192017880963</v>
      </c>
      <c r="F284" s="41">
        <f>GETPIVOTDATA("Value",'Pivot_Taylor''s_Rule'!$A$3,"Date",$A284,"Series Name",F$3,"Unit Name",F$4,"Frequency Name",$B$2)</f>
        <v>1.2673358082025743</v>
      </c>
    </row>
    <row r="285" spans="1:6" x14ac:dyDescent="0.2">
      <c r="A285" s="11">
        <v>43831</v>
      </c>
      <c r="B285" s="41">
        <f>+IF(GETPIVOTDATA("Value",'Pivot_Taylor''s_Rule'!$A$3,"Date",$A285,"Series Name",B$3,"Unit Name",B$4,"Frequency Name",$B$2)=0,"",GETPIVOTDATA("Value",'Pivot_Taylor''s_Rule'!$A$3,"Date",$A285,"Series Name",B$3,"Unit Name",B$4,"Frequency Name",$B$2))</f>
        <v>1.26</v>
      </c>
      <c r="C285" s="41">
        <f>GETPIVOTDATA("Value",'Pivot_Taylor''s_Rule'!$A$3,"Date",$A285,"Series Name",C$3,"Unit Name",C$4,"Frequency Name",$B$2)</f>
        <v>1.4</v>
      </c>
      <c r="D285" s="41">
        <f>GETPIVOTDATA("Value",'Pivot_Taylor''s_Rule'!$A$3,"Date",$A285,"Series Name",D$3,"Unit Name",D$4,"Frequency Name",$B$2)</f>
        <v>1.8</v>
      </c>
      <c r="E285" s="41">
        <f>GETPIVOTDATA("Value",'Pivot_Taylor''s_Rule'!$A$3,"Date",$A285,"Series Name",E$3,"Unit Name",E$4,"Frequency Name",$B$2)</f>
        <v>-0.66348883511343004</v>
      </c>
      <c r="F285" s="41">
        <f>GETPIVOTDATA("Value",'Pivot_Taylor''s_Rule'!$A$3,"Date",$A285,"Series Name",F$3,"Unit Name",F$4,"Frequency Name",$B$2)</f>
        <v>-0.56025348810878617</v>
      </c>
    </row>
    <row r="286" spans="1:6" x14ac:dyDescent="0.2">
      <c r="A286" s="11">
        <v>43922</v>
      </c>
      <c r="B286" s="41">
        <f>+IF(GETPIVOTDATA("Value",'Pivot_Taylor''s_Rule'!$A$3,"Date",$A286,"Series Name",B$3,"Unit Name",B$4,"Frequency Name",$B$2)=0,"",GETPIVOTDATA("Value",'Pivot_Taylor''s_Rule'!$A$3,"Date",$A286,"Series Name",B$3,"Unit Name",B$4,"Frequency Name",$B$2))</f>
        <v>0.06</v>
      </c>
      <c r="C286" s="41">
        <f>GETPIVOTDATA("Value",'Pivot_Taylor''s_Rule'!$A$3,"Date",$A286,"Series Name",C$3,"Unit Name",C$4,"Frequency Name",$B$2)</f>
        <v>-1.6</v>
      </c>
      <c r="D286" s="41">
        <f>GETPIVOTDATA("Value",'Pivot_Taylor''s_Rule'!$A$3,"Date",$A286,"Series Name",D$3,"Unit Name",D$4,"Frequency Name",$B$2)</f>
        <v>-0.8</v>
      </c>
      <c r="E286" s="41">
        <f>GETPIVOTDATA("Value",'Pivot_Taylor''s_Rule'!$A$3,"Date",$A286,"Series Name",E$3,"Unit Name",E$4,"Frequency Name",$B$2)</f>
        <v>8.5409521323389797</v>
      </c>
      <c r="F286" s="41">
        <f>GETPIVOTDATA("Value",'Pivot_Taylor''s_Rule'!$A$3,"Date",$A286,"Series Name",F$3,"Unit Name",F$4,"Frequency Name",$B$2)</f>
        <v>-8.8305299534249926</v>
      </c>
    </row>
    <row r="287" spans="1:6" x14ac:dyDescent="0.2">
      <c r="A287" s="11">
        <v>44013</v>
      </c>
      <c r="B287" s="41">
        <f>+IF(GETPIVOTDATA("Value",'Pivot_Taylor''s_Rule'!$A$3,"Date",$A287,"Series Name",B$3,"Unit Name",B$4,"Frequency Name",$B$2)=0,"",GETPIVOTDATA("Value",'Pivot_Taylor''s_Rule'!$A$3,"Date",$A287,"Series Name",B$3,"Unit Name",B$4,"Frequency Name",$B$2))</f>
        <v>0.09</v>
      </c>
      <c r="C287" s="41">
        <f>GETPIVOTDATA("Value",'Pivot_Taylor''s_Rule'!$A$3,"Date",$A287,"Series Name",C$3,"Unit Name",C$4,"Frequency Name",$B$2)</f>
        <v>3.2</v>
      </c>
      <c r="D287" s="41">
        <f>GETPIVOTDATA("Value",'Pivot_Taylor''s_Rule'!$A$3,"Date",$A287,"Series Name",D$3,"Unit Name",D$4,"Frequency Name",$B$2)</f>
        <v>3</v>
      </c>
      <c r="E287" s="41">
        <f>GETPIVOTDATA("Value",'Pivot_Taylor''s_Rule'!$A$3,"Date",$A287,"Series Name",E$3,"Unit Name",E$4,"Frequency Name",$B$2)</f>
        <v>4.3447268615262509</v>
      </c>
      <c r="F287" s="41">
        <f>GETPIVOTDATA("Value",'Pivot_Taylor''s_Rule'!$A$3,"Date",$A287,"Series Name",F$3,"Unit Name",F$4,"Frequency Name",$B$2)</f>
        <v>-2.1962329900133359</v>
      </c>
    </row>
    <row r="288" spans="1:6" x14ac:dyDescent="0.2">
      <c r="A288" s="11">
        <v>44105</v>
      </c>
      <c r="B288" s="41">
        <f>+IF(GETPIVOTDATA("Value",'Pivot_Taylor''s_Rule'!$A$3,"Date",$A288,"Series Name",B$3,"Unit Name",B$4,"Frequency Name",$B$2)=0,"",GETPIVOTDATA("Value",'Pivot_Taylor''s_Rule'!$A$3,"Date",$A288,"Series Name",B$3,"Unit Name",B$4,"Frequency Name",$B$2))</f>
        <v>0.09</v>
      </c>
      <c r="C288" s="41">
        <f>GETPIVOTDATA("Value",'Pivot_Taylor''s_Rule'!$A$3,"Date",$A288,"Series Name",C$3,"Unit Name",C$4,"Frequency Name",$B$2)</f>
        <v>2.1</v>
      </c>
      <c r="D288" s="41">
        <f>GETPIVOTDATA("Value",'Pivot_Taylor''s_Rule'!$A$3,"Date",$A288,"Series Name",D$3,"Unit Name",D$4,"Frequency Name",$B$2)</f>
        <v>1.8</v>
      </c>
      <c r="E288" s="41">
        <f>GETPIVOTDATA("Value",'Pivot_Taylor''s_Rule'!$A$3,"Date",$A288,"Series Name",E$3,"Unit Name",E$4,"Frequency Name",$B$2)</f>
        <v>2.3479267308127998</v>
      </c>
      <c r="F288" s="41">
        <f>GETPIVOTDATA("Value",'Pivot_Taylor''s_Rule'!$A$3,"Date",$A288,"Series Name",F$3,"Unit Name",F$4,"Frequency Name",$B$2)</f>
        <v>-1.5376518700717989</v>
      </c>
    </row>
    <row r="289" spans="1:6" x14ac:dyDescent="0.2">
      <c r="A289" s="11">
        <v>44197</v>
      </c>
      <c r="B289" s="41">
        <f>+IF(GETPIVOTDATA("Value",'Pivot_Taylor''s_Rule'!$A$3,"Date",$A289,"Series Name",B$3,"Unit Name",B$4,"Frequency Name",$B$2)=0,"",GETPIVOTDATA("Value",'Pivot_Taylor''s_Rule'!$A$3,"Date",$A289,"Series Name",B$3,"Unit Name",B$4,"Frequency Name",$B$2))</f>
        <v>0.08</v>
      </c>
      <c r="C289" s="41">
        <f>GETPIVOTDATA("Value",'Pivot_Taylor''s_Rule'!$A$3,"Date",$A289,"Series Name",C$3,"Unit Name",C$4,"Frequency Name",$B$2)</f>
        <v>4.5999999999999996</v>
      </c>
      <c r="D289" s="41">
        <f>GETPIVOTDATA("Value",'Pivot_Taylor''s_Rule'!$A$3,"Date",$A289,"Series Name",D$3,"Unit Name",D$4,"Frequency Name",$B$2)</f>
        <v>3.5</v>
      </c>
      <c r="E289" s="41">
        <f>GETPIVOTDATA("Value",'Pivot_Taylor''s_Rule'!$A$3,"Date",$A289,"Series Name",E$3,"Unit Name",E$4,"Frequency Name",$B$2)</f>
        <v>1.7471470101301305</v>
      </c>
      <c r="F289" s="41">
        <f>GETPIVOTDATA("Value",'Pivot_Taylor''s_Rule'!$A$3,"Date",$A289,"Series Name",F$3,"Unit Name",F$4,"Frequency Name",$B$2)</f>
        <v>-0.63501718355182257</v>
      </c>
    </row>
    <row r="290" spans="1:6" x14ac:dyDescent="0.2">
      <c r="A290" s="11">
        <v>44287</v>
      </c>
      <c r="B290" s="41">
        <f>+IF(GETPIVOTDATA("Value",'Pivot_Taylor''s_Rule'!$A$3,"Date",$A290,"Series Name",B$3,"Unit Name",B$4,"Frequency Name",$B$2)=0,"",GETPIVOTDATA("Value",'Pivot_Taylor''s_Rule'!$A$3,"Date",$A290,"Series Name",B$3,"Unit Name",B$4,"Frequency Name",$B$2))</f>
        <v>7.0000000000000007E-2</v>
      </c>
      <c r="C290" s="41">
        <f>GETPIVOTDATA("Value",'Pivot_Taylor''s_Rule'!$A$3,"Date",$A290,"Series Name",C$3,"Unit Name",C$4,"Frequency Name",$B$2)</f>
        <v>6.2</v>
      </c>
      <c r="D290" s="41">
        <f>GETPIVOTDATA("Value",'Pivot_Taylor''s_Rule'!$A$3,"Date",$A290,"Series Name",D$3,"Unit Name",D$4,"Frequency Name",$B$2)</f>
        <v>5.8</v>
      </c>
      <c r="E290" s="41">
        <f>GETPIVOTDATA("Value",'Pivot_Taylor''s_Rule'!$A$3,"Date",$A290,"Series Name",E$3,"Unit Name",E$4,"Frequency Name",$B$2)</f>
        <v>1.4502102337037206</v>
      </c>
      <c r="F290" s="41">
        <f>GETPIVOTDATA("Value",'Pivot_Taylor''s_Rule'!$A$3,"Date",$A290,"Series Name",F$3,"Unit Name",F$4,"Frequency Name",$B$2)</f>
        <v>0.55641259216274719</v>
      </c>
    </row>
    <row r="291" spans="1:6" x14ac:dyDescent="0.2">
      <c r="A291" s="11">
        <v>44378</v>
      </c>
      <c r="B291" s="41">
        <f>+IF(GETPIVOTDATA("Value",'Pivot_Taylor''s_Rule'!$A$3,"Date",$A291,"Series Name",B$3,"Unit Name",B$4,"Frequency Name",$B$2)=0,"",GETPIVOTDATA("Value",'Pivot_Taylor''s_Rule'!$A$3,"Date",$A291,"Series Name",B$3,"Unit Name",B$4,"Frequency Name",$B$2))</f>
        <v>0.09</v>
      </c>
      <c r="C291" s="41">
        <f>GETPIVOTDATA("Value",'Pivot_Taylor''s_Rule'!$A$3,"Date",$A291,"Series Name",C$3,"Unit Name",C$4,"Frequency Name",$B$2)</f>
        <v>5.6</v>
      </c>
      <c r="D291" s="41">
        <f>GETPIVOTDATA("Value",'Pivot_Taylor''s_Rule'!$A$3,"Date",$A291,"Series Name",D$3,"Unit Name",D$4,"Frequency Name",$B$2)</f>
        <v>4.8</v>
      </c>
      <c r="E291" s="41">
        <f>GETPIVOTDATA("Value",'Pivot_Taylor''s_Rule'!$A$3,"Date",$A291,"Series Name",E$3,"Unit Name",E$4,"Frequency Name",$B$2)</f>
        <v>0.6529895829426593</v>
      </c>
      <c r="F291" s="41">
        <f>GETPIVOTDATA("Value",'Pivot_Taylor''s_Rule'!$A$3,"Date",$A291,"Series Name",F$3,"Unit Name",F$4,"Frequency Name",$B$2)</f>
        <v>0.85150021566260392</v>
      </c>
    </row>
    <row r="292" spans="1:6" x14ac:dyDescent="0.2">
      <c r="A292" s="11">
        <v>44470</v>
      </c>
      <c r="B292" s="41">
        <f>+IF(GETPIVOTDATA("Value",'Pivot_Taylor''s_Rule'!$A$3,"Date",$A292,"Series Name",B$3,"Unit Name",B$4,"Frequency Name",$B$2)=0,"",GETPIVOTDATA("Value",'Pivot_Taylor''s_Rule'!$A$3,"Date",$A292,"Series Name",B$3,"Unit Name",B$4,"Frequency Name",$B$2))</f>
        <v>0.08</v>
      </c>
      <c r="C292" s="41">
        <f>GETPIVOTDATA("Value",'Pivot_Taylor''s_Rule'!$A$3,"Date",$A292,"Series Name",C$3,"Unit Name",C$4,"Frequency Name",$B$2)</f>
        <v>6.8</v>
      </c>
      <c r="D292" s="41">
        <f>GETPIVOTDATA("Value",'Pivot_Taylor''s_Rule'!$A$3,"Date",$A292,"Series Name",D$3,"Unit Name",D$4,"Frequency Name",$B$2)</f>
        <v>5.3</v>
      </c>
      <c r="E292" s="41">
        <f>GETPIVOTDATA("Value",'Pivot_Taylor''s_Rule'!$A$3,"Date",$A292,"Series Name",E$3,"Unit Name",E$4,"Frequency Name",$B$2)</f>
        <v>-0.24441769129895974</v>
      </c>
      <c r="F292" s="41">
        <f>GETPIVOTDATA("Value",'Pivot_Taylor''s_Rule'!$A$3,"Date",$A292,"Series Name",F$3,"Unit Name",F$4,"Frequency Name",$B$2)</f>
        <v>2.0168668971825454</v>
      </c>
    </row>
    <row r="293" spans="1:6" x14ac:dyDescent="0.2">
      <c r="A293" s="11">
        <v>44562</v>
      </c>
      <c r="B293" s="41">
        <f>+IF(GETPIVOTDATA("Value",'Pivot_Taylor''s_Rule'!$A$3,"Date",$A293,"Series Name",B$3,"Unit Name",B$4,"Frequency Name",$B$2)=0,"",GETPIVOTDATA("Value",'Pivot_Taylor''s_Rule'!$A$3,"Date",$A293,"Series Name",B$3,"Unit Name",B$4,"Frequency Name",$B$2))</f>
        <v>0.12</v>
      </c>
      <c r="C293" s="41">
        <f>GETPIVOTDATA("Value",'Pivot_Taylor''s_Rule'!$A$3,"Date",$A293,"Series Name",C$3,"Unit Name",C$4,"Frequency Name",$B$2)</f>
        <v>7.7</v>
      </c>
      <c r="D293" s="41">
        <f>GETPIVOTDATA("Value",'Pivot_Taylor''s_Rule'!$A$3,"Date",$A293,"Series Name",D$3,"Unit Name",D$4,"Frequency Name",$B$2)</f>
        <v>6.1</v>
      </c>
      <c r="E293" s="41">
        <f>GETPIVOTDATA("Value",'Pivot_Taylor''s_Rule'!$A$3,"Date",$A293,"Series Name",E$3,"Unit Name",E$4,"Frequency Name",$B$2)</f>
        <v>-0.54191677922373982</v>
      </c>
      <c r="F293" s="41">
        <f>GETPIVOTDATA("Value",'Pivot_Taylor''s_Rule'!$A$3,"Date",$A293,"Series Name",F$3,"Unit Name",F$4,"Frequency Name",$B$2)</f>
        <v>1.1715931164552718</v>
      </c>
    </row>
    <row r="294" spans="1:6" x14ac:dyDescent="0.2">
      <c r="A294" s="11">
        <v>44652</v>
      </c>
      <c r="B294" s="41">
        <f>+IF(GETPIVOTDATA("Value",'Pivot_Taylor''s_Rule'!$A$3,"Date",$A294,"Series Name",B$3,"Unit Name",B$4,"Frequency Name",$B$2)=0,"",GETPIVOTDATA("Value",'Pivot_Taylor''s_Rule'!$A$3,"Date",$A294,"Series Name",B$3,"Unit Name",B$4,"Frequency Name",$B$2))</f>
        <v>0.77</v>
      </c>
      <c r="C294" s="41">
        <f>GETPIVOTDATA("Value",'Pivot_Taylor''s_Rule'!$A$3,"Date",$A294,"Series Name",C$3,"Unit Name",C$4,"Frequency Name",$B$2)</f>
        <v>7.5</v>
      </c>
      <c r="D294" s="41">
        <f>GETPIVOTDATA("Value",'Pivot_Taylor''s_Rule'!$A$3,"Date",$A294,"Series Name",D$3,"Unit Name",D$4,"Frequency Name",$B$2)</f>
        <v>4.9000000000000004</v>
      </c>
      <c r="E294" s="41">
        <f>GETPIVOTDATA("Value",'Pivot_Taylor''s_Rule'!$A$3,"Date",$A294,"Series Name",E$3,"Unit Name",E$4,"Frequency Name",$B$2)</f>
        <v>-0.84046672936976963</v>
      </c>
      <c r="F294" s="41">
        <f>GETPIVOTDATA("Value",'Pivot_Taylor''s_Rule'!$A$3,"Date",$A294,"Series Name",F$3,"Unit Name",F$4,"Frequency Name",$B$2)</f>
        <v>0.72479171410473331</v>
      </c>
    </row>
    <row r="295" spans="1:6" x14ac:dyDescent="0.2">
      <c r="A295" s="11">
        <v>44743</v>
      </c>
      <c r="B295" s="41">
        <f>+IF(GETPIVOTDATA("Value",'Pivot_Taylor''s_Rule'!$A$3,"Date",$A295,"Series Name",B$3,"Unit Name",B$4,"Frequency Name",$B$2)=0,"",GETPIVOTDATA("Value",'Pivot_Taylor''s_Rule'!$A$3,"Date",$A295,"Series Name",B$3,"Unit Name",B$4,"Frequency Name",$B$2))</f>
        <v>2.19</v>
      </c>
      <c r="C295" s="41">
        <f>GETPIVOTDATA("Value",'Pivot_Taylor''s_Rule'!$A$3,"Date",$A295,"Series Name",C$3,"Unit Name",C$4,"Frequency Name",$B$2)</f>
        <v>4.7</v>
      </c>
      <c r="D295" s="41">
        <f>GETPIVOTDATA("Value",'Pivot_Taylor''s_Rule'!$A$3,"Date",$A295,"Series Name",D$3,"Unit Name",D$4,"Frequency Name",$B$2)</f>
        <v>5.0999999999999996</v>
      </c>
      <c r="E295" s="41">
        <f>GETPIVOTDATA("Value",'Pivot_Taylor''s_Rule'!$A$3,"Date",$A295,"Series Name",E$3,"Unit Name",E$4,"Frequency Name",$B$2)</f>
        <v>-0.93893174904359977</v>
      </c>
      <c r="F295" s="41">
        <f>GETPIVOTDATA("Value",'Pivot_Taylor''s_Rule'!$A$3,"Date",$A295,"Series Name",F$3,"Unit Name",F$4,"Frequency Name",$B$2)</f>
        <v>0.82441914421862439</v>
      </c>
    </row>
    <row r="296" spans="1:6" x14ac:dyDescent="0.2">
      <c r="A296" s="11">
        <v>44835</v>
      </c>
      <c r="B296" s="41">
        <f>+IF(GETPIVOTDATA("Value",'Pivot_Taylor''s_Rule'!$A$3,"Date",$A296,"Series Name",B$3,"Unit Name",B$4,"Frequency Name",$B$2)=0,"",GETPIVOTDATA("Value",'Pivot_Taylor''s_Rule'!$A$3,"Date",$A296,"Series Name",B$3,"Unit Name",B$4,"Frequency Name",$B$2))</f>
        <v>3.65</v>
      </c>
      <c r="C296" s="41">
        <f>GETPIVOTDATA("Value",'Pivot_Taylor''s_Rule'!$A$3,"Date",$A296,"Series Name",C$3,"Unit Name",C$4,"Frequency Name",$B$2)</f>
        <v>4.0999999999999996</v>
      </c>
      <c r="D296" s="41">
        <f>GETPIVOTDATA("Value",'Pivot_Taylor''s_Rule'!$A$3,"Date",$A296,"Series Name",D$3,"Unit Name",D$4,"Frequency Name",$B$2)</f>
        <v>4.7</v>
      </c>
      <c r="E296" s="41">
        <f>GETPIVOTDATA("Value",'Pivot_Taylor''s_Rule'!$A$3,"Date",$A296,"Series Name",E$3,"Unit Name",E$4,"Frequency Name",$B$2)</f>
        <v>-0.8372323670789199</v>
      </c>
      <c r="F296" s="41">
        <f>GETPIVOTDATA("Value",'Pivot_Taylor''s_Rule'!$A$3,"Date",$A296,"Series Name",F$3,"Unit Name",F$4,"Frequency Name",$B$2)</f>
        <v>0.87636025290438457</v>
      </c>
    </row>
    <row r="297" spans="1:6" x14ac:dyDescent="0.2">
      <c r="A297" s="11">
        <v>44927</v>
      </c>
      <c r="B297" s="41">
        <f>+IF(GETPIVOTDATA("Value",'Pivot_Taylor''s_Rule'!$A$3,"Date",$A297,"Series Name",B$3,"Unit Name",B$4,"Frequency Name",$B$2)=0,"",GETPIVOTDATA("Value",'Pivot_Taylor''s_Rule'!$A$3,"Date",$A297,"Series Name",B$3,"Unit Name",B$4,"Frequency Name",$B$2))</f>
        <v>4.5199999999999996</v>
      </c>
      <c r="C297" s="41">
        <f>GETPIVOTDATA("Value",'Pivot_Taylor''s_Rule'!$A$3,"Date",$A297,"Series Name",C$3,"Unit Name",C$4,"Frequency Name",$B$2)</f>
        <v>3.9</v>
      </c>
      <c r="D297" s="41">
        <f>GETPIVOTDATA("Value",'Pivot_Taylor''s_Rule'!$A$3,"Date",$A297,"Series Name",D$3,"Unit Name",D$4,"Frequency Name",$B$2)</f>
        <v>4.7</v>
      </c>
      <c r="E297" s="41">
        <f>GETPIVOTDATA("Value",'Pivot_Taylor''s_Rule'!$A$3,"Date",$A297,"Series Name",E$3,"Unit Name",E$4,"Frequency Name",$B$2)</f>
        <v>-0.93529644125221978</v>
      </c>
      <c r="F297" s="41">
        <f>GETPIVOTDATA("Value",'Pivot_Taylor''s_Rule'!$A$3,"Date",$A297,"Series Name",F$3,"Unit Name",F$4,"Frequency Name",$B$2)</f>
        <v>0.94525281434632014</v>
      </c>
    </row>
    <row r="298" spans="1:6" x14ac:dyDescent="0.2">
      <c r="A298" s="11">
        <v>45017</v>
      </c>
      <c r="B298" s="41">
        <f>+IF(GETPIVOTDATA("Value",'Pivot_Taylor''s_Rule'!$A$3,"Date",$A298,"Series Name",B$3,"Unit Name",B$4,"Frequency Name",$B$2)=0,"",GETPIVOTDATA("Value",'Pivot_Taylor''s_Rule'!$A$3,"Date",$A298,"Series Name",B$3,"Unit Name",B$4,"Frequency Name",$B$2))</f>
        <v>4.99</v>
      </c>
      <c r="C298" s="41">
        <f>GETPIVOTDATA("Value",'Pivot_Taylor''s_Rule'!$A$3,"Date",$A298,"Series Name",C$3,"Unit Name",C$4,"Frequency Name",$B$2)</f>
        <v>3</v>
      </c>
      <c r="D298" s="41">
        <f>GETPIVOTDATA("Value",'Pivot_Taylor''s_Rule'!$A$3,"Date",$A298,"Series Name",D$3,"Unit Name",D$4,"Frequency Name",$B$2)</f>
        <v>4</v>
      </c>
      <c r="E298" s="41">
        <f>GETPIVOTDATA("Value",'Pivot_Taylor''s_Rule'!$A$3,"Date",$A298,"Series Name",E$3,"Unit Name",E$4,"Frequency Name",$B$2)</f>
        <v>-0.93350999614072983</v>
      </c>
      <c r="F298" s="41">
        <f>GETPIVOTDATA("Value",'Pivot_Taylor''s_Rule'!$A$3,"Date",$A298,"Series Name",F$3,"Unit Name",F$4,"Frequency Name",$B$2)</f>
        <v>0.90549756753202093</v>
      </c>
    </row>
    <row r="299" spans="1:6" x14ac:dyDescent="0.2">
      <c r="A299" s="11">
        <v>45108</v>
      </c>
      <c r="B299" s="41">
        <f>+IF(GETPIVOTDATA("Value",'Pivot_Taylor''s_Rule'!$A$3,"Date",$A299,"Series Name",B$3,"Unit Name",B$4,"Frequency Name",$B$2)=0,"",GETPIVOTDATA("Value",'Pivot_Taylor''s_Rule'!$A$3,"Date",$A299,"Series Name",B$3,"Unit Name",B$4,"Frequency Name",$B$2))</f>
        <v>5.26</v>
      </c>
      <c r="C299" s="41">
        <f>GETPIVOTDATA("Value",'Pivot_Taylor''s_Rule'!$A$3,"Date",$A299,"Series Name",C$3,"Unit Name",C$4,"Frequency Name",$B$2)</f>
        <v>2.7</v>
      </c>
      <c r="D299" s="41">
        <f>GETPIVOTDATA("Value",'Pivot_Taylor''s_Rule'!$A$3,"Date",$A299,"Series Name",D$3,"Unit Name",D$4,"Frequency Name",$B$2)</f>
        <v>2.4</v>
      </c>
      <c r="E299" s="41">
        <f>GETPIVOTDATA("Value",'Pivot_Taylor''s_Rule'!$A$3,"Date",$A299,"Series Name",E$3,"Unit Name",E$4,"Frequency Name",$B$2)</f>
        <v>-0.83136788087961966</v>
      </c>
      <c r="F299" s="41">
        <f>GETPIVOTDATA("Value",'Pivot_Taylor''s_Rule'!$A$3,"Date",$A299,"Series Name",F$3,"Unit Name",F$4,"Frequency Name",$B$2)</f>
        <v>1.3912643737887809</v>
      </c>
    </row>
    <row r="300" spans="1:6" x14ac:dyDescent="0.2">
      <c r="A300" s="11">
        <v>45200</v>
      </c>
      <c r="B300" s="41">
        <f>+IF(GETPIVOTDATA("Value",'Pivot_Taylor''s_Rule'!$A$3,"Date",$A300,"Series Name",B$3,"Unit Name",B$4,"Frequency Name",$B$2)=0,"",GETPIVOTDATA("Value",'Pivot_Taylor''s_Rule'!$A$3,"Date",$A300,"Series Name",B$3,"Unit Name",B$4,"Frequency Name",$B$2))</f>
        <v>5.33</v>
      </c>
      <c r="C300" s="41">
        <f>GETPIVOTDATA("Value",'Pivot_Taylor''s_Rule'!$A$3,"Date",$A300,"Series Name",C$3,"Unit Name",C$4,"Frequency Name",$B$2)</f>
        <v>1.8</v>
      </c>
      <c r="D300" s="41">
        <f>GETPIVOTDATA("Value",'Pivot_Taylor''s_Rule'!$A$3,"Date",$A300,"Series Name",D$3,"Unit Name",D$4,"Frequency Name",$B$2)</f>
        <v>2.1</v>
      </c>
      <c r="E300" s="41">
        <f>GETPIVOTDATA("Value",'Pivot_Taylor''s_Rule'!$A$3,"Date",$A300,"Series Name",E$3,"Unit Name",E$4,"Frequency Name",$B$2)</f>
        <v>-0.62882424008579019</v>
      </c>
      <c r="F300" s="41">
        <f>GETPIVOTDATA("Value",'Pivot_Taylor''s_Rule'!$A$3,"Date",$A300,"Series Name",F$3,"Unit Name",F$4,"Frequency Name",$B$2)</f>
        <v>1.568132222475449</v>
      </c>
    </row>
    <row r="301" spans="1:6" x14ac:dyDescent="0.2">
      <c r="A301" s="11">
        <v>45292</v>
      </c>
      <c r="B301" s="41">
        <f>+IF(GETPIVOTDATA("Value",'Pivot_Taylor''s_Rule'!$A$3,"Date",$A301,"Series Name",B$3,"Unit Name",B$4,"Frequency Name",$B$2)=0,"",GETPIVOTDATA("Value",'Pivot_Taylor''s_Rule'!$A$3,"Date",$A301,"Series Name",B$3,"Unit Name",B$4,"Frequency Name",$B$2))</f>
        <v>5.33</v>
      </c>
      <c r="C301" s="41">
        <f>GETPIVOTDATA("Value",'Pivot_Taylor''s_Rule'!$A$3,"Date",$A301,"Series Name",C$3,"Unit Name",C$4,"Frequency Name",$B$2)</f>
        <v>3.6</v>
      </c>
      <c r="D301" s="41">
        <f>GETPIVOTDATA("Value",'Pivot_Taylor''s_Rule'!$A$3,"Date",$A301,"Series Name",D$3,"Unit Name",D$4,"Frequency Name",$B$2)</f>
        <v>4</v>
      </c>
      <c r="E301" s="41">
        <f>GETPIVOTDATA("Value",'Pivot_Taylor''s_Rule'!$A$3,"Date",$A301,"Series Name",E$3,"Unit Name",E$4,"Frequency Name",$B$2)</f>
        <v>-0.62567965718568974</v>
      </c>
      <c r="F301" s="41">
        <f>GETPIVOTDATA("Value",'Pivot_Taylor''s_Rule'!$A$3,"Date",$A301,"Series Name",F$3,"Unit Name",F$4,"Frequency Name",$B$2)</f>
        <v>1.1090025599646669</v>
      </c>
    </row>
    <row r="302" spans="1:6" x14ac:dyDescent="0.2">
      <c r="A302" s="11">
        <v>45383</v>
      </c>
      <c r="B302" s="41">
        <f>+IF(GETPIVOTDATA("Value",'Pivot_Taylor''s_Rule'!$A$3,"Date",$A302,"Series Name",B$3,"Unit Name",B$4,"Frequency Name",$B$2)=0,"",GETPIVOTDATA("Value",'Pivot_Taylor''s_Rule'!$A$3,"Date",$A302,"Series Name",B$3,"Unit Name",B$4,"Frequency Name",$B$2))</f>
        <v>5.33</v>
      </c>
      <c r="C302" s="41">
        <f>GETPIVOTDATA("Value",'Pivot_Taylor''s_Rule'!$A$3,"Date",$A302,"Series Name",C$3,"Unit Name",C$4,"Frequency Name",$B$2)</f>
        <v>2.6</v>
      </c>
      <c r="D302" s="41">
        <f>GETPIVOTDATA("Value",'Pivot_Taylor''s_Rule'!$A$3,"Date",$A302,"Series Name",D$3,"Unit Name",D$4,"Frequency Name",$B$2)</f>
        <v>2.9</v>
      </c>
      <c r="E302" s="41">
        <f>GETPIVOTDATA("Value",'Pivot_Taylor''s_Rule'!$A$3,"Date",$A302,"Series Name",E$3,"Unit Name",E$4,"Frequency Name",$B$2)</f>
        <v>-0.42215707526542001</v>
      </c>
      <c r="F302" s="41">
        <f>GETPIVOTDATA("Value",'Pivot_Taylor''s_Rule'!$A$3,"Date",$A302,"Series Name",F$3,"Unit Name",F$4,"Frequency Name",$B$2)</f>
        <v>1.3380658955173041</v>
      </c>
    </row>
    <row r="303" spans="1:6" x14ac:dyDescent="0.2">
      <c r="A303" s="11">
        <v>45474</v>
      </c>
      <c r="B303" s="41">
        <f>+IF(GETPIVOTDATA("Value",'Pivot_Taylor''s_Rule'!$A$3,"Date",$A303,"Series Name",B$3,"Unit Name",B$4,"Frequency Name",$B$2)=0,"",GETPIVOTDATA("Value",'Pivot_Taylor''s_Rule'!$A$3,"Date",$A303,"Series Name",B$3,"Unit Name",B$4,"Frequency Name",$B$2))</f>
        <v>5.26</v>
      </c>
      <c r="C303" s="41">
        <f>GETPIVOTDATA("Value",'Pivot_Taylor''s_Rule'!$A$3,"Date",$A303,"Series Name",C$3,"Unit Name",C$4,"Frequency Name",$B$2)</f>
        <v>1.7</v>
      </c>
      <c r="D303" s="41">
        <f>GETPIVOTDATA("Value",'Pivot_Taylor''s_Rule'!$A$3,"Date",$A303,"Series Name",D$3,"Unit Name",D$4,"Frequency Name",$B$2)</f>
        <v>2.4</v>
      </c>
      <c r="E303" s="41">
        <f>GETPIVOTDATA("Value",'Pivot_Taylor''s_Rule'!$A$3,"Date",$A303,"Series Name",E$3,"Unit Name",E$4,"Frequency Name",$B$2)</f>
        <v>-0.21818495622622969</v>
      </c>
      <c r="F303" s="41">
        <f>GETPIVOTDATA("Value",'Pivot_Taylor''s_Rule'!$A$3,"Date",$A303,"Series Name",F$3,"Unit Name",F$4,"Frequency Name",$B$2)</f>
        <v>1.5206272919858765</v>
      </c>
    </row>
    <row r="304" spans="1:6" x14ac:dyDescent="0.2">
      <c r="A304" s="11">
        <v>45566</v>
      </c>
      <c r="B304" s="41">
        <f>+IF(GETPIVOTDATA("Value",'Pivot_Taylor''s_Rule'!$A$3,"Date",$A304,"Series Name",B$3,"Unit Name",B$4,"Frequency Name",$B$2)=0,"",GETPIVOTDATA("Value",'Pivot_Taylor''s_Rule'!$A$3,"Date",$A304,"Series Name",B$3,"Unit Name",B$4,"Frequency Name",$B$2))</f>
        <v>4.6500000000000004</v>
      </c>
      <c r="C304" s="41">
        <f>GETPIVOTDATA("Value",'Pivot_Taylor''s_Rule'!$A$3,"Date",$A304,"Series Name",C$3,"Unit Name",C$4,"Frequency Name",$B$2)</f>
        <v>2.5</v>
      </c>
      <c r="D304" s="41">
        <f>GETPIVOTDATA("Value",'Pivot_Taylor''s_Rule'!$A$3,"Date",$A304,"Series Name",D$3,"Unit Name",D$4,"Frequency Name",$B$2)</f>
        <v>2.7</v>
      </c>
      <c r="E304" s="41">
        <f>GETPIVOTDATA("Value",'Pivot_Taylor''s_Rule'!$A$3,"Date",$A304,"Series Name",E$3,"Unit Name",E$4,"Frequency Name",$B$2)</f>
        <v>-0.31373726610120034</v>
      </c>
      <c r="F304" s="41">
        <f>GETPIVOTDATA("Value",'Pivot_Taylor''s_Rule'!$A$3,"Date",$A304,"Series Name",F$3,"Unit Name",F$4,"Frequency Name",$B$2)</f>
        <v>1.3535859278856588</v>
      </c>
    </row>
    <row r="305" spans="1:6" x14ac:dyDescent="0.2">
      <c r="A305" s="11">
        <v>45658</v>
      </c>
      <c r="B305" s="41">
        <f>+IF(GETPIVOTDATA("Value",'Pivot_Taylor''s_Rule'!$A$3,"Date",$A305,"Series Name",B$3,"Unit Name",B$4,"Frequency Name",$B$2)=0,"",GETPIVOTDATA("Value",'Pivot_Taylor''s_Rule'!$A$3,"Date",$A305,"Series Name",B$3,"Unit Name",B$4,"Frequency Name",$B$2))</f>
        <v>4.33</v>
      </c>
      <c r="C305" s="41">
        <f>GETPIVOTDATA("Value",'Pivot_Taylor''s_Rule'!$A$3,"Date",$A305,"Series Name",C$3,"Unit Name",C$4,"Frequency Name",$B$2)</f>
        <v>3.4</v>
      </c>
      <c r="D305" s="41">
        <f>GETPIVOTDATA("Value",'Pivot_Taylor''s_Rule'!$A$3,"Date",$A305,"Series Name",D$3,"Unit Name",D$4,"Frequency Name",$B$2)</f>
        <v>3.3</v>
      </c>
      <c r="E305" s="41">
        <f>GETPIVOTDATA("Value",'Pivot_Taylor''s_Rule'!$A$3,"Date",$A305,"Series Name",E$3,"Unit Name",E$4,"Frequency Name",$B$2)</f>
        <v>-0.30904868088454052</v>
      </c>
      <c r="F305" s="41">
        <f>GETPIVOTDATA("Value",'Pivot_Taylor''s_Rule'!$A$3,"Date",$A305,"Series Name",F$3,"Unit Name",F$4,"Frequency Name",$B$2)</f>
        <v>0.57038453694175928</v>
      </c>
    </row>
    <row r="306" spans="1:6" x14ac:dyDescent="0.2">
      <c r="A306" s="11">
        <v>45748</v>
      </c>
      <c r="B306" s="41">
        <f>+IF(GETPIVOTDATA("Value",'Pivot_Taylor''s_Rule'!$A$3,"Date",$A306,"Series Name",B$3,"Unit Name",B$4,"Frequency Name",$B$2)=0,"",GETPIVOTDATA("Value",'Pivot_Taylor''s_Rule'!$A$3,"Date",$A306,"Series Name",B$3,"Unit Name",B$4,"Frequency Name",$B$2))</f>
        <v>4.33</v>
      </c>
      <c r="C306" s="41">
        <f>GETPIVOTDATA("Value",'Pivot_Taylor''s_Rule'!$A$3,"Date",$A306,"Series Name",C$3,"Unit Name",C$4,"Frequency Name",$B$2)</f>
        <v>2.1</v>
      </c>
      <c r="D306" s="41">
        <f>GETPIVOTDATA("Value",'Pivot_Taylor''s_Rule'!$A$3,"Date",$A306,"Series Name",D$3,"Unit Name",D$4,"Frequency Name",$B$2)</f>
        <v>2.6</v>
      </c>
      <c r="E306" s="41">
        <f>GETPIVOTDATA("Value",'Pivot_Taylor''s_Rule'!$A$3,"Date",$A306,"Series Name",E$3,"Unit Name",E$4,"Frequency Name",$B$2)</f>
        <v>-0.20690622022856964</v>
      </c>
      <c r="F306" s="41">
        <f>GETPIVOTDATA("Value",'Pivot_Taylor''s_Rule'!$A$3,"Date",$A306,"Series Name",F$3,"Unit Name",F$4,"Frequency Name",$B$2)</f>
        <v>0.9446808559031572</v>
      </c>
    </row>
    <row r="307" spans="1:6" x14ac:dyDescent="0.2">
      <c r="A307" s="11">
        <v>45839</v>
      </c>
      <c r="B307" s="41">
        <f>+IF(GETPIVOTDATA("Value",'Pivot_Taylor''s_Rule'!$A$3,"Date",$A307,"Series Name",B$3,"Unit Name",B$4,"Frequency Name",$B$2)=0,"",GETPIVOTDATA("Value",'Pivot_Taylor''s_Rule'!$A$3,"Date",$A307,"Series Name",B$3,"Unit Name",B$4,"Frequency Name",$B$2))</f>
        <v>4.29</v>
      </c>
      <c r="C307" s="41">
        <f>GETPIVOTDATA("Value",'Pivot_Taylor''s_Rule'!$A$3,"Date",$A307,"Series Name",C$3,"Unit Name",C$4,"Frequency Name",$B$2)</f>
        <v>2.8</v>
      </c>
      <c r="D307" s="41">
        <f>GETPIVOTDATA("Value",'Pivot_Taylor''s_Rule'!$A$3,"Date",$A307,"Series Name",D$3,"Unit Name",D$4,"Frequency Name",$B$2)</f>
        <v>2.9</v>
      </c>
      <c r="E307" s="41">
        <f>GETPIVOTDATA("Value",'Pivot_Taylor''s_Rule'!$A$3,"Date",$A307,"Series Name",E$3,"Unit Name",E$4,"Frequency Name",$B$2)</f>
        <v>-0.1041997082688404</v>
      </c>
      <c r="F307" s="41">
        <f>GETPIVOTDATA("Value",'Pivot_Taylor''s_Rule'!$A$3,"Date",$A307,"Series Name",F$3,"Unit Name",F$4,"Frequency Name",$B$2)</f>
        <v>1.4640172766732684</v>
      </c>
    </row>
    <row r="308" spans="1:6" x14ac:dyDescent="0.2">
      <c r="A308" s="11">
        <v>45931</v>
      </c>
      <c r="B308" s="41">
        <f>+IF(GETPIVOTDATA("Value",'Pivot_Taylor''s_Rule'!$A$3,"Date",$A308,"Series Name",B$3,"Unit Name",B$4,"Frequency Name",$B$2)=0,"",GETPIVOTDATA("Value",'Pivot_Taylor''s_Rule'!$A$3,"Date",$A308,"Series Name",B$3,"Unit Name",B$4,"Frequency Name",$B$2))</f>
        <v>3.9</v>
      </c>
      <c r="C308" s="41">
        <f>GETPIVOTDATA("Value",'Pivot_Taylor''s_Rule'!$A$3,"Date",$A308,"Series Name",C$3,"Unit Name",C$4,"Frequency Name",$B$2)</f>
        <v>2.9</v>
      </c>
      <c r="D308" s="41">
        <f>GETPIVOTDATA("Value",'Pivot_Taylor''s_Rule'!$A$3,"Date",$A308,"Series Name",D$3,"Unit Name",D$4,"Frequency Name",$B$2)</f>
        <v>2.7</v>
      </c>
      <c r="E308" s="41">
        <f>GETPIVOTDATA("Value",'Pivot_Taylor''s_Rule'!$A$3,"Date",$A308,"Series Name",E$3,"Unit Name",E$4,"Frequency Name",$B$2)</f>
        <v>9.81587873589298E-2</v>
      </c>
      <c r="F308" s="41">
        <f>GETPIVOTDATA("Value",'Pivot_Taylor''s_Rule'!$A$3,"Date",$A308,"Series Name",F$3,"Unit Name",F$4,"Frequency Name",$B$2)</f>
        <v>1.0697984459095089</v>
      </c>
    </row>
    <row r="309" spans="1:6" x14ac:dyDescent="0.2">
      <c r="A309" s="11">
        <v>46023</v>
      </c>
      <c r="B309" s="41" t="e">
        <f>+IF(GETPIVOTDATA("Value",'Pivot_Taylor''s_Rule'!$A$3,"Date",$A309,"Series Name",B$3,"Unit Name",B$4,"Frequency Name",$B$2)=0,"",GETPIVOTDATA("Value",'Pivot_Taylor''s_Rule'!$A$3,"Date",$A309,"Series Name",B$3,"Unit Name",B$4,"Frequency Name",$B$2))</f>
        <v>#N/A</v>
      </c>
      <c r="C309" s="41" t="str">
        <f>+IF(GETPIVOTDATA("Value",'Pivot_Taylor''s_Rule'!$A$3,"Date",$A309,"Series Name",C$3,"Unit Name",C$4,"Frequency Name",$B$2)=0,"",GETPIVOTDATA("Value",'Pivot_Taylor''s_Rule'!$A$3,"Date",$A309,"Series Name",C$3,"Unit Name",C$4,"Frequency Name",$B$2))</f>
        <v/>
      </c>
      <c r="D309" s="41" t="str">
        <f>+IF(GETPIVOTDATA("Value",'Pivot_Taylor''s_Rule'!$A$3,"Date",$A309,"Series Name",D$3,"Unit Name",D$4,"Frequency Name",$B$2)=0,"",GETPIVOTDATA("Value",'Pivot_Taylor''s_Rule'!$A$3,"Date",$A309,"Series Name",D$3,"Unit Name",D$4,"Frequency Name",$B$2))</f>
        <v/>
      </c>
      <c r="E309" s="41" t="str">
        <f>+IF(GETPIVOTDATA("Value",'Pivot_Taylor''s_Rule'!$A$3,"Date",$A309,"Series Name",E$3,"Unit Name",E$4,"Frequency Name",$B$2)=0,"",GETPIVOTDATA("Value",'Pivot_Taylor''s_Rule'!$A$3,"Date",$A309,"Series Name",E$3,"Unit Name",E$4,"Frequency Name",$B$2))</f>
        <v/>
      </c>
      <c r="F309" s="41" t="str">
        <f>+IF(GETPIVOTDATA("Value",'Pivot_Taylor''s_Rule'!$A$3,"Date",$A309,"Series Name",F$3,"Unit Name",F$4,"Frequency Name",$B$2)=0,"",GETPIVOTDATA("Value",'Pivot_Taylor''s_Rule'!$A$3,"Date",$A309,"Series Name",F$3,"Unit Name",F$4,"Frequency Name",$B$2))</f>
        <v/>
      </c>
    </row>
  </sheetData>
  <hyperlinks>
    <hyperlink ref="J2" location="'Index'!A1" display="Back to Index" xr:uid="{BBD4AF3D-F3D8-6F4B-8652-EE009BE8507F}"/>
  </hyperlinks>
  <pageMargins left="0.7" right="0.7" top="0.75" bottom="0.75" header="0.3" footer="0.3"/>
  <ignoredErrors>
    <ignoredError sqref="C5:C309 D5:D309" formula="1"/>
  </ignoredError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37076-EFB2-1A4C-9D4B-C8C530FD6A9C}">
  <sheetPr codeName="Sheet54">
    <tabColor theme="5"/>
  </sheetPr>
  <dimension ref="A1:H265"/>
  <sheetViews>
    <sheetView workbookViewId="0">
      <pane xSplit="1" ySplit="1" topLeftCell="B2" activePane="bottomRight" state="frozen"/>
      <selection pane="topRight" activeCell="B1" sqref="B1"/>
      <selection pane="bottomLeft" activeCell="A2" sqref="A2"/>
      <selection pane="bottomRight" activeCell="H21" sqref="H21"/>
    </sheetView>
  </sheetViews>
  <sheetFormatPr baseColWidth="10" defaultRowHeight="16" x14ac:dyDescent="0.2"/>
  <cols>
    <col min="1" max="1" width="8.83203125" bestFit="1" customWidth="1"/>
    <col min="2" max="2" width="27.6640625" bestFit="1" customWidth="1"/>
    <col min="3" max="3" width="22" bestFit="1" customWidth="1"/>
    <col min="4" max="4" width="28" bestFit="1" customWidth="1"/>
    <col min="5" max="5" width="27.1640625" bestFit="1" customWidth="1"/>
    <col min="6" max="6" width="31.83203125" bestFit="1" customWidth="1"/>
    <col min="8" max="8" width="12" bestFit="1" customWidth="1"/>
  </cols>
  <sheetData>
    <row r="1" spans="1:8" ht="68" x14ac:dyDescent="0.2">
      <c r="A1" s="44" t="s">
        <v>92</v>
      </c>
      <c r="B1" s="47" t="s">
        <v>11</v>
      </c>
      <c r="C1" s="54" t="s">
        <v>31</v>
      </c>
      <c r="D1" s="54" t="s">
        <v>24</v>
      </c>
      <c r="E1" s="47" t="s">
        <v>1082</v>
      </c>
      <c r="F1" s="45" t="s">
        <v>77</v>
      </c>
    </row>
    <row r="2" spans="1:8" x14ac:dyDescent="0.2">
      <c r="A2" s="10">
        <v>21916</v>
      </c>
      <c r="B2" s="41">
        <f>+INDEX('Report_Taylor''s_Rule'!B$4:B$309,MATCH(Table_Taylor_Rule[[#This Row],[Date]],'Report_Taylor''s_Rule'!$A$4:$A$309,0))</f>
        <v>3.93</v>
      </c>
      <c r="C2" s="41">
        <f>+INDEX('Report_Taylor''s_Rule'!C$4:C$309,MATCH(Table_Taylor_Rule[[#This Row],[Date]],'Report_Taylor''s_Rule'!$A$4:$A$309,0))</f>
        <v>0.5</v>
      </c>
      <c r="D2" s="41">
        <f>+INDEX('Report_Taylor''s_Rule'!D$4:D$309,MATCH(Table_Taylor_Rule[[#This Row],[Date]],'Report_Taylor''s_Rule'!$A$4:$A$309,0))</f>
        <v>1.2</v>
      </c>
      <c r="E2" s="41">
        <f>+INDEX('Report_Taylor''s_Rule'!E$4:E$309,MATCH(Table_Taylor_Rule[[#This Row],[Date]],'Report_Taylor''s_Rule'!$A$4:$A$309,0))</f>
        <v>-0.35645236968993999</v>
      </c>
      <c r="F2" s="41">
        <f>+INDEX('Report_Taylor''s_Rule'!F$4:F$309,MATCH(Table_Taylor_Rule[[#This Row],[Date]],'Report_Taylor''s_Rule'!$A$4:$A$309,0))</f>
        <v>0.99489736048639088</v>
      </c>
      <c r="H2" s="8" t="s">
        <v>152</v>
      </c>
    </row>
    <row r="3" spans="1:8" x14ac:dyDescent="0.2">
      <c r="A3" s="10">
        <v>22007</v>
      </c>
      <c r="B3" s="41">
        <f>+INDEX('Report_Taylor''s_Rule'!B$4:B$309,MATCH(Table_Taylor_Rule[[#This Row],[Date]],'Report_Taylor''s_Rule'!$A$4:$A$309,0))</f>
        <v>3.7</v>
      </c>
      <c r="C3" s="41">
        <f>+INDEX('Report_Taylor''s_Rule'!C$4:C$309,MATCH(Table_Taylor_Rule[[#This Row],[Date]],'Report_Taylor''s_Rule'!$A$4:$A$309,0))</f>
        <v>2.1</v>
      </c>
      <c r="D3" s="41">
        <f>+INDEX('Report_Taylor''s_Rule'!D$4:D$309,MATCH(Table_Taylor_Rule[[#This Row],[Date]],'Report_Taylor''s_Rule'!$A$4:$A$309,0))</f>
        <v>1.5</v>
      </c>
      <c r="E3" s="41">
        <f>+INDEX('Report_Taylor''s_Rule'!E$4:E$309,MATCH(Table_Taylor_Rule[[#This Row],[Date]],'Report_Taylor''s_Rule'!$A$4:$A$309,0))</f>
        <v>-0.26305099999999992</v>
      </c>
      <c r="F3" s="41">
        <f>+INDEX('Report_Taylor''s_Rule'!F$4:F$309,MATCH(Table_Taylor_Rule[[#This Row],[Date]],'Report_Taylor''s_Rule'!$A$4:$A$309,0))</f>
        <v>-0.56463002660021022</v>
      </c>
    </row>
    <row r="4" spans="1:8" x14ac:dyDescent="0.2">
      <c r="A4" s="10">
        <v>22098</v>
      </c>
      <c r="B4" s="41">
        <f>+INDEX('Report_Taylor''s_Rule'!B$4:B$309,MATCH(Table_Taylor_Rule[[#This Row],[Date]],'Report_Taylor''s_Rule'!$A$4:$A$309,0))</f>
        <v>2.94</v>
      </c>
      <c r="C4" s="41">
        <f>+INDEX('Report_Taylor''s_Rule'!C$4:C$309,MATCH(Table_Taylor_Rule[[#This Row],[Date]],'Report_Taylor''s_Rule'!$A$4:$A$309,0))</f>
        <v>1.5</v>
      </c>
      <c r="D4" s="41">
        <f>+INDEX('Report_Taylor''s_Rule'!D$4:D$309,MATCH(Table_Taylor_Rule[[#This Row],[Date]],'Report_Taylor''s_Rule'!$A$4:$A$309,0))</f>
        <v>1.6</v>
      </c>
      <c r="E4" s="41">
        <f>+INDEX('Report_Taylor''s_Rule'!E$4:E$309,MATCH(Table_Taylor_Rule[[#This Row],[Date]],'Report_Taylor''s_Rule'!$A$4:$A$309,0))</f>
        <v>3.0170440673829901E-2</v>
      </c>
      <c r="F4" s="41">
        <f>+INDEX('Report_Taylor''s_Rule'!F$4:F$309,MATCH(Table_Taylor_Rule[[#This Row],[Date]],'Report_Taylor''s_Rule'!$A$4:$A$309,0))</f>
        <v>-1.0759518512307942</v>
      </c>
    </row>
    <row r="5" spans="1:8" x14ac:dyDescent="0.2">
      <c r="A5" s="10">
        <v>22190</v>
      </c>
      <c r="B5" s="41">
        <f>+INDEX('Report_Taylor''s_Rule'!B$4:B$309,MATCH(Table_Taylor_Rule[[#This Row],[Date]],'Report_Taylor''s_Rule'!$A$4:$A$309,0))</f>
        <v>2.2999999999999998</v>
      </c>
      <c r="C5" s="41">
        <f>+INDEX('Report_Taylor''s_Rule'!C$4:C$309,MATCH(Table_Taylor_Rule[[#This Row],[Date]],'Report_Taylor''s_Rule'!$A$4:$A$309,0))</f>
        <v>1.8</v>
      </c>
      <c r="D5" s="41">
        <f>+INDEX('Report_Taylor''s_Rule'!D$4:D$309,MATCH(Table_Taylor_Rule[[#This Row],[Date]],'Report_Taylor''s_Rule'!$A$4:$A$309,0))</f>
        <v>1.3</v>
      </c>
      <c r="E5" s="41">
        <f>+INDEX('Report_Taylor''s_Rule'!E$4:E$309,MATCH(Table_Taylor_Rule[[#This Row],[Date]],'Report_Taylor''s_Rule'!$A$4:$A$309,0))</f>
        <v>0.82322999999999968</v>
      </c>
      <c r="F5" s="41">
        <f>+INDEX('Report_Taylor''s_Rule'!F$4:F$309,MATCH(Table_Taylor_Rule[[#This Row],[Date]],'Report_Taylor''s_Rule'!$A$4:$A$309,0))</f>
        <v>-3.2918219588004338</v>
      </c>
    </row>
    <row r="6" spans="1:8" x14ac:dyDescent="0.2">
      <c r="A6" s="10">
        <v>22282</v>
      </c>
      <c r="B6" s="41">
        <f>+INDEX('Report_Taylor''s_Rule'!B$4:B$309,MATCH(Table_Taylor_Rule[[#This Row],[Date]],'Report_Taylor''s_Rule'!$A$4:$A$309,0))</f>
        <v>2</v>
      </c>
      <c r="C6" s="41">
        <f>+INDEX('Report_Taylor''s_Rule'!C$4:C$309,MATCH(Table_Taylor_Rule[[#This Row],[Date]],'Report_Taylor''s_Rule'!$A$4:$A$309,0))</f>
        <v>0.7</v>
      </c>
      <c r="D6" s="41">
        <f>+INDEX('Report_Taylor''s_Rule'!D$4:D$309,MATCH(Table_Taylor_Rule[[#This Row],[Date]],'Report_Taylor''s_Rule'!$A$4:$A$309,0))</f>
        <v>0.7</v>
      </c>
      <c r="E6" s="41">
        <f>+INDEX('Report_Taylor''s_Rule'!E$4:E$309,MATCH(Table_Taylor_Rule[[#This Row],[Date]],'Report_Taylor''s_Rule'!$A$4:$A$309,0))</f>
        <v>1.3161249999999995</v>
      </c>
      <c r="F6" s="41">
        <f>+INDEX('Report_Taylor''s_Rule'!F$4:F$309,MATCH(Table_Taylor_Rule[[#This Row],[Date]],'Report_Taylor''s_Rule'!$A$4:$A$309,0))</f>
        <v>-3.5748040399092296</v>
      </c>
    </row>
    <row r="7" spans="1:8" x14ac:dyDescent="0.2">
      <c r="A7" s="10">
        <v>22372</v>
      </c>
      <c r="B7" s="41">
        <f>+INDEX('Report_Taylor''s_Rule'!B$4:B$309,MATCH(Table_Taylor_Rule[[#This Row],[Date]],'Report_Taylor''s_Rule'!$A$4:$A$309,0))</f>
        <v>1.73</v>
      </c>
      <c r="C7" s="41">
        <f>+INDEX('Report_Taylor''s_Rule'!C$4:C$309,MATCH(Table_Taylor_Rule[[#This Row],[Date]],'Report_Taylor''s_Rule'!$A$4:$A$309,0))</f>
        <v>0</v>
      </c>
      <c r="D7" s="41">
        <f>+INDEX('Report_Taylor''s_Rule'!D$4:D$309,MATCH(Table_Taylor_Rule[[#This Row],[Date]],'Report_Taylor''s_Rule'!$A$4:$A$309,0))</f>
        <v>1.3</v>
      </c>
      <c r="E7" s="41">
        <f>+INDEX('Report_Taylor''s_Rule'!E$4:E$309,MATCH(Table_Taylor_Rule[[#This Row],[Date]],'Report_Taylor''s_Rule'!$A$4:$A$309,0))</f>
        <v>1.5088350000000004</v>
      </c>
      <c r="F7" s="41">
        <f>+INDEX('Report_Taylor''s_Rule'!F$4:F$309,MATCH(Table_Taylor_Rule[[#This Row],[Date]],'Report_Taylor''s_Rule'!$A$4:$A$309,0))</f>
        <v>-2.8357832920209991</v>
      </c>
    </row>
    <row r="8" spans="1:8" x14ac:dyDescent="0.2">
      <c r="A8" s="10">
        <v>22463</v>
      </c>
      <c r="B8" s="41">
        <f>+INDEX('Report_Taylor''s_Rule'!B$4:B$309,MATCH(Table_Taylor_Rule[[#This Row],[Date]],'Report_Taylor''s_Rule'!$A$4:$A$309,0))</f>
        <v>1.68</v>
      </c>
      <c r="C8" s="41">
        <f>+INDEX('Report_Taylor''s_Rule'!C$4:C$309,MATCH(Table_Taylor_Rule[[#This Row],[Date]],'Report_Taylor''s_Rule'!$A$4:$A$309,0))</f>
        <v>1.4</v>
      </c>
      <c r="D8" s="41">
        <f>+INDEX('Report_Taylor''s_Rule'!D$4:D$309,MATCH(Table_Taylor_Rule[[#This Row],[Date]],'Report_Taylor''s_Rule'!$A$4:$A$309,0))</f>
        <v>1.8</v>
      </c>
      <c r="E8" s="41">
        <f>+INDEX('Report_Taylor''s_Rule'!E$4:E$309,MATCH(Table_Taylor_Rule[[#This Row],[Date]],'Report_Taylor''s_Rule'!$A$4:$A$309,0))</f>
        <v>1.3013246536254899</v>
      </c>
      <c r="F8" s="41">
        <f>+INDEX('Report_Taylor''s_Rule'!F$4:F$309,MATCH(Table_Taylor_Rule[[#This Row],[Date]],'Report_Taylor''s_Rule'!$A$4:$A$309,0))</f>
        <v>-1.8944235131566511</v>
      </c>
    </row>
    <row r="9" spans="1:8" x14ac:dyDescent="0.2">
      <c r="A9" s="10">
        <v>22555</v>
      </c>
      <c r="B9" s="41">
        <f>+INDEX('Report_Taylor''s_Rule'!B$4:B$309,MATCH(Table_Taylor_Rule[[#This Row],[Date]],'Report_Taylor''s_Rule'!$A$4:$A$309,0))</f>
        <v>2.4</v>
      </c>
      <c r="C9" s="41">
        <f>+INDEX('Report_Taylor''s_Rule'!C$4:C$309,MATCH(Table_Taylor_Rule[[#This Row],[Date]],'Report_Taylor''s_Rule'!$A$4:$A$309,0))</f>
        <v>0.4</v>
      </c>
      <c r="D9" s="41">
        <f>+INDEX('Report_Taylor''s_Rule'!D$4:D$309,MATCH(Table_Taylor_Rule[[#This Row],[Date]],'Report_Taylor''s_Rule'!$A$4:$A$309,0))</f>
        <v>1</v>
      </c>
      <c r="E9" s="41">
        <f>+INDEX('Report_Taylor''s_Rule'!E$4:E$309,MATCH(Table_Taylor_Rule[[#This Row],[Date]],'Report_Taylor''s_Rule'!$A$4:$A$309,0))</f>
        <v>0.69354457855224982</v>
      </c>
      <c r="F9" s="41">
        <f>+INDEX('Report_Taylor''s_Rule'!F$4:F$309,MATCH(Table_Taylor_Rule[[#This Row],[Date]],'Report_Taylor''s_Rule'!$A$4:$A$309,0))</f>
        <v>-0.89668385239740633</v>
      </c>
    </row>
    <row r="10" spans="1:8" x14ac:dyDescent="0.2">
      <c r="A10" s="10">
        <v>22647</v>
      </c>
      <c r="B10" s="41">
        <f>+INDEX('Report_Taylor''s_Rule'!B$4:B$309,MATCH(Table_Taylor_Rule[[#This Row],[Date]],'Report_Taylor''s_Rule'!$A$4:$A$309,0))</f>
        <v>2.46</v>
      </c>
      <c r="C10" s="41">
        <f>+INDEX('Report_Taylor''s_Rule'!C$4:C$309,MATCH(Table_Taylor_Rule[[#This Row],[Date]],'Report_Taylor''s_Rule'!$A$4:$A$309,0))</f>
        <v>1.7</v>
      </c>
      <c r="D10" s="41">
        <f>+INDEX('Report_Taylor''s_Rule'!D$4:D$309,MATCH(Table_Taylor_Rule[[#This Row],[Date]],'Report_Taylor''s_Rule'!$A$4:$A$309,0))</f>
        <v>1.5</v>
      </c>
      <c r="E10" s="41">
        <f>+INDEX('Report_Taylor''s_Rule'!E$4:E$309,MATCH(Table_Taylor_Rule[[#This Row],[Date]],'Report_Taylor''s_Rule'!$A$4:$A$309,0))</f>
        <v>8.5440999999999434E-2</v>
      </c>
      <c r="F10" s="41">
        <f>+INDEX('Report_Taylor''s_Rule'!F$4:F$309,MATCH(Table_Taylor_Rule[[#This Row],[Date]],'Report_Taylor''s_Rule'!$A$4:$A$309,0))</f>
        <v>-8.7206077543233729E-2</v>
      </c>
    </row>
    <row r="11" spans="1:8" x14ac:dyDescent="0.2">
      <c r="A11" s="10">
        <v>22737</v>
      </c>
      <c r="B11" s="41">
        <f>+INDEX('Report_Taylor''s_Rule'!B$4:B$309,MATCH(Table_Taylor_Rule[[#This Row],[Date]],'Report_Taylor''s_Rule'!$A$4:$A$309,0))</f>
        <v>2.61</v>
      </c>
      <c r="C11" s="41">
        <f>+INDEX('Report_Taylor''s_Rule'!C$4:C$309,MATCH(Table_Taylor_Rule[[#This Row],[Date]],'Report_Taylor''s_Rule'!$A$4:$A$309,0))</f>
        <v>1.4</v>
      </c>
      <c r="D11" s="41">
        <f>+INDEX('Report_Taylor''s_Rule'!D$4:D$309,MATCH(Table_Taylor_Rule[[#This Row],[Date]],'Report_Taylor''s_Rule'!$A$4:$A$309,0))</f>
        <v>1.5</v>
      </c>
      <c r="E11" s="41">
        <f>+INDEX('Report_Taylor''s_Rule'!E$4:E$309,MATCH(Table_Taylor_Rule[[#This Row],[Date]],'Report_Taylor''s_Rule'!$A$4:$A$309,0))</f>
        <v>-2.3042000000000229E-2</v>
      </c>
      <c r="F11" s="41">
        <f>+INDEX('Report_Taylor''s_Rule'!F$4:F$309,MATCH(Table_Taylor_Rule[[#This Row],[Date]],'Report_Taylor''s_Rule'!$A$4:$A$309,0))</f>
        <v>-0.17396928959283464</v>
      </c>
    </row>
    <row r="12" spans="1:8" x14ac:dyDescent="0.2">
      <c r="A12" s="10">
        <v>22828</v>
      </c>
      <c r="B12" s="41">
        <f>+INDEX('Report_Taylor''s_Rule'!B$4:B$309,MATCH(Table_Taylor_Rule[[#This Row],[Date]],'Report_Taylor''s_Rule'!$A$4:$A$309,0))</f>
        <v>2.85</v>
      </c>
      <c r="C12" s="41">
        <f>+INDEX('Report_Taylor''s_Rule'!C$4:C$309,MATCH(Table_Taylor_Rule[[#This Row],[Date]],'Report_Taylor''s_Rule'!$A$4:$A$309,0))</f>
        <v>1.1000000000000001</v>
      </c>
      <c r="D12" s="41">
        <f>+INDEX('Report_Taylor''s_Rule'!D$4:D$309,MATCH(Table_Taylor_Rule[[#This Row],[Date]],'Report_Taylor''s_Rule'!$A$4:$A$309,0))</f>
        <v>1.3</v>
      </c>
      <c r="E12" s="41">
        <f>+INDEX('Report_Taylor''s_Rule'!E$4:E$309,MATCH(Table_Taylor_Rule[[#This Row],[Date]],'Report_Taylor''s_Rule'!$A$4:$A$309,0))</f>
        <v>6.8049526214599254E-2</v>
      </c>
      <c r="F12" s="41">
        <f>+INDEX('Report_Taylor''s_Rule'!F$4:F$309,MATCH(Table_Taylor_Rule[[#This Row],[Date]],'Report_Taylor''s_Rule'!$A$4:$A$309,0))</f>
        <v>2.3106468738975927E-2</v>
      </c>
    </row>
    <row r="13" spans="1:8" x14ac:dyDescent="0.2">
      <c r="A13" s="10">
        <v>22920</v>
      </c>
      <c r="B13" s="41">
        <f>+INDEX('Report_Taylor''s_Rule'!B$4:B$309,MATCH(Table_Taylor_Rule[[#This Row],[Date]],'Report_Taylor''s_Rule'!$A$4:$A$309,0))</f>
        <v>2.92</v>
      </c>
      <c r="C13" s="41">
        <f>+INDEX('Report_Taylor''s_Rule'!C$4:C$309,MATCH(Table_Taylor_Rule[[#This Row],[Date]],'Report_Taylor''s_Rule'!$A$4:$A$309,0))</f>
        <v>1.2</v>
      </c>
      <c r="D13" s="41">
        <f>+INDEX('Report_Taylor''s_Rule'!D$4:D$309,MATCH(Table_Taylor_Rule[[#This Row],[Date]],'Report_Taylor''s_Rule'!$A$4:$A$309,0))</f>
        <v>0.8</v>
      </c>
      <c r="E13" s="41">
        <f>+INDEX('Report_Taylor''s_Rule'!E$4:E$309,MATCH(Table_Taylor_Rule[[#This Row],[Date]],'Report_Taylor''s_Rule'!$A$4:$A$309,0))</f>
        <v>-4.132400000000036E-2</v>
      </c>
      <c r="F13" s="41">
        <f>+INDEX('Report_Taylor''s_Rule'!F$4:F$309,MATCH(Table_Taylor_Rule[[#This Row],[Date]],'Report_Taylor''s_Rule'!$A$4:$A$309,0))</f>
        <v>-0.69571251293383263</v>
      </c>
    </row>
    <row r="14" spans="1:8" x14ac:dyDescent="0.2">
      <c r="A14" s="10">
        <v>23012</v>
      </c>
      <c r="B14" s="41">
        <f>+INDEX('Report_Taylor''s_Rule'!B$4:B$309,MATCH(Table_Taylor_Rule[[#This Row],[Date]],'Report_Taylor''s_Rule'!$A$4:$A$309,0))</f>
        <v>2.97</v>
      </c>
      <c r="C14" s="41">
        <f>+INDEX('Report_Taylor''s_Rule'!C$4:C$309,MATCH(Table_Taylor_Rule[[#This Row],[Date]],'Report_Taylor''s_Rule'!$A$4:$A$309,0))</f>
        <v>1.2</v>
      </c>
      <c r="D14" s="41">
        <f>+INDEX('Report_Taylor''s_Rule'!D$4:D$309,MATCH(Table_Taylor_Rule[[#This Row],[Date]],'Report_Taylor''s_Rule'!$A$4:$A$309,0))</f>
        <v>1.3</v>
      </c>
      <c r="E14" s="41">
        <f>+INDEX('Report_Taylor''s_Rule'!E$4:E$309,MATCH(Table_Taylor_Rule[[#This Row],[Date]],'Report_Taylor''s_Rule'!$A$4:$A$309,0))</f>
        <v>0.24881200000000003</v>
      </c>
      <c r="F14" s="41">
        <f>+INDEX('Report_Taylor''s_Rule'!F$4:F$309,MATCH(Table_Taylor_Rule[[#This Row],[Date]],'Report_Taylor''s_Rule'!$A$4:$A$309,0))</f>
        <v>-0.66974686427514474</v>
      </c>
    </row>
    <row r="15" spans="1:8" x14ac:dyDescent="0.2">
      <c r="A15" s="10">
        <v>23102</v>
      </c>
      <c r="B15" s="41">
        <f>+INDEX('Report_Taylor''s_Rule'!B$4:B$309,MATCH(Table_Taylor_Rule[[#This Row],[Date]],'Report_Taylor''s_Rule'!$A$4:$A$309,0))</f>
        <v>2.96</v>
      </c>
      <c r="C15" s="41">
        <f>+INDEX('Report_Taylor''s_Rule'!C$4:C$309,MATCH(Table_Taylor_Rule[[#This Row],[Date]],'Report_Taylor''s_Rule'!$A$4:$A$309,0))</f>
        <v>0.6</v>
      </c>
      <c r="D15" s="41">
        <f>+INDEX('Report_Taylor''s_Rule'!D$4:D$309,MATCH(Table_Taylor_Rule[[#This Row],[Date]],'Report_Taylor''s_Rule'!$A$4:$A$309,0))</f>
        <v>1.5</v>
      </c>
      <c r="E15" s="41">
        <f>+INDEX('Report_Taylor''s_Rule'!E$4:E$309,MATCH(Table_Taylor_Rule[[#This Row],[Date]],'Report_Taylor''s_Rule'!$A$4:$A$309,0))</f>
        <v>0.13844800000000035</v>
      </c>
      <c r="F15" s="41">
        <f>+INDEX('Report_Taylor''s_Rule'!F$4:F$309,MATCH(Table_Taylor_Rule[[#This Row],[Date]],'Report_Taylor''s_Rule'!$A$4:$A$309,0))</f>
        <v>-0.62325686324896656</v>
      </c>
    </row>
    <row r="16" spans="1:8" x14ac:dyDescent="0.2">
      <c r="A16" s="10">
        <v>23193</v>
      </c>
      <c r="B16" s="41">
        <f>+INDEX('Report_Taylor''s_Rule'!B$4:B$309,MATCH(Table_Taylor_Rule[[#This Row],[Date]],'Report_Taylor''s_Rule'!$A$4:$A$309,0))</f>
        <v>3.33</v>
      </c>
      <c r="C16" s="41">
        <f>+INDEX('Report_Taylor''s_Rule'!C$4:C$309,MATCH(Table_Taylor_Rule[[#This Row],[Date]],'Report_Taylor''s_Rule'!$A$4:$A$309,0))</f>
        <v>2</v>
      </c>
      <c r="D16" s="41">
        <f>+INDEX('Report_Taylor''s_Rule'!D$4:D$309,MATCH(Table_Taylor_Rule[[#This Row],[Date]],'Report_Taylor''s_Rule'!$A$4:$A$309,0))</f>
        <v>1.6</v>
      </c>
      <c r="E16" s="41">
        <f>+INDEX('Report_Taylor''s_Rule'!E$4:E$309,MATCH(Table_Taylor_Rule[[#This Row],[Date]],'Report_Taylor''s_Rule'!$A$4:$A$309,0))</f>
        <v>-7.2410999999999781E-2</v>
      </c>
      <c r="F16" s="41">
        <f>+INDEX('Report_Taylor''s_Rule'!F$4:F$309,MATCH(Table_Taylor_Rule[[#This Row],[Date]],'Report_Taylor''s_Rule'!$A$4:$A$309,0))</f>
        <v>0.47789056787248541</v>
      </c>
    </row>
    <row r="17" spans="1:6" x14ac:dyDescent="0.2">
      <c r="A17" s="10">
        <v>23285</v>
      </c>
      <c r="B17" s="41">
        <f>+INDEX('Report_Taylor''s_Rule'!B$4:B$309,MATCH(Table_Taylor_Rule[[#This Row],[Date]],'Report_Taylor''s_Rule'!$A$4:$A$309,0))</f>
        <v>3.45</v>
      </c>
      <c r="C17" s="41">
        <f>+INDEX('Report_Taylor''s_Rule'!C$4:C$309,MATCH(Table_Taylor_Rule[[#This Row],[Date]],'Report_Taylor''s_Rule'!$A$4:$A$309,0))</f>
        <v>1.5</v>
      </c>
      <c r="D17" s="41">
        <f>+INDEX('Report_Taylor''s_Rule'!D$4:D$309,MATCH(Table_Taylor_Rule[[#This Row],[Date]],'Report_Taylor''s_Rule'!$A$4:$A$309,0))</f>
        <v>1.9</v>
      </c>
      <c r="E17" s="41">
        <f>+INDEX('Report_Taylor''s_Rule'!E$4:E$309,MATCH(Table_Taylor_Rule[[#This Row],[Date]],'Report_Taylor''s_Rule'!$A$4:$A$309,0))</f>
        <v>1.6252613067629262E-2</v>
      </c>
      <c r="F17" s="41">
        <f>+INDEX('Report_Taylor''s_Rule'!F$4:F$309,MATCH(Table_Taylor_Rule[[#This Row],[Date]],'Report_Taylor''s_Rule'!$A$4:$A$309,0))</f>
        <v>5.1584494289547145E-2</v>
      </c>
    </row>
    <row r="18" spans="1:6" x14ac:dyDescent="0.2">
      <c r="A18" s="10">
        <v>23377</v>
      </c>
      <c r="B18" s="41">
        <f>+INDEX('Report_Taylor''s_Rule'!B$4:B$309,MATCH(Table_Taylor_Rule[[#This Row],[Date]],'Report_Taylor''s_Rule'!$A$4:$A$309,0))</f>
        <v>3.46</v>
      </c>
      <c r="C18" s="41">
        <f>+INDEX('Report_Taylor''s_Rule'!C$4:C$309,MATCH(Table_Taylor_Rule[[#This Row],[Date]],'Report_Taylor''s_Rule'!$A$4:$A$309,0))</f>
        <v>1.9</v>
      </c>
      <c r="D18" s="41">
        <f>+INDEX('Report_Taylor''s_Rule'!D$4:D$309,MATCH(Table_Taylor_Rule[[#This Row],[Date]],'Report_Taylor''s_Rule'!$A$4:$A$309,0))</f>
        <v>1.7</v>
      </c>
      <c r="E18" s="41">
        <f>+INDEX('Report_Taylor''s_Rule'!E$4:E$309,MATCH(Table_Taylor_Rule[[#This Row],[Date]],'Report_Taylor''s_Rule'!$A$4:$A$309,0))</f>
        <v>-9.5527648925780362E-2</v>
      </c>
      <c r="F18" s="41">
        <f>+INDEX('Report_Taylor''s_Rule'!F$4:F$309,MATCH(Table_Taylor_Rule[[#This Row],[Date]],'Report_Taylor''s_Rule'!$A$4:$A$309,0))</f>
        <v>1.0771945507612068</v>
      </c>
    </row>
    <row r="19" spans="1:6" x14ac:dyDescent="0.2">
      <c r="A19" s="10">
        <v>23468</v>
      </c>
      <c r="B19" s="41">
        <f>+INDEX('Report_Taylor''s_Rule'!B$4:B$309,MATCH(Table_Taylor_Rule[[#This Row],[Date]],'Report_Taylor''s_Rule'!$A$4:$A$309,0))</f>
        <v>3.49</v>
      </c>
      <c r="C19" s="41">
        <f>+INDEX('Report_Taylor''s_Rule'!C$4:C$309,MATCH(Table_Taylor_Rule[[#This Row],[Date]],'Report_Taylor''s_Rule'!$A$4:$A$309,0))</f>
        <v>0.9</v>
      </c>
      <c r="D19" s="41">
        <f>+INDEX('Report_Taylor''s_Rule'!D$4:D$309,MATCH(Table_Taylor_Rule[[#This Row],[Date]],'Report_Taylor''s_Rule'!$A$4:$A$309,0))</f>
        <v>1.2</v>
      </c>
      <c r="E19" s="41">
        <f>+INDEX('Report_Taylor''s_Rule'!E$4:E$309,MATCH(Table_Taylor_Rule[[#This Row],[Date]],'Report_Taylor''s_Rule'!$A$4:$A$309,0))</f>
        <v>-0.40770600000000012</v>
      </c>
      <c r="F19" s="41">
        <f>+INDEX('Report_Taylor''s_Rule'!F$4:F$309,MATCH(Table_Taylor_Rule[[#This Row],[Date]],'Report_Taylor''s_Rule'!$A$4:$A$309,0))</f>
        <v>1.0813994660976878</v>
      </c>
    </row>
    <row r="20" spans="1:6" x14ac:dyDescent="0.2">
      <c r="A20" s="10">
        <v>23559</v>
      </c>
      <c r="B20" s="41">
        <f>+INDEX('Report_Taylor''s_Rule'!B$4:B$309,MATCH(Table_Taylor_Rule[[#This Row],[Date]],'Report_Taylor''s_Rule'!$A$4:$A$309,0))</f>
        <v>3.46</v>
      </c>
      <c r="C20" s="41">
        <f>+INDEX('Report_Taylor''s_Rule'!C$4:C$309,MATCH(Table_Taylor_Rule[[#This Row],[Date]],'Report_Taylor''s_Rule'!$A$4:$A$309,0))</f>
        <v>1.3</v>
      </c>
      <c r="D20" s="41">
        <f>+INDEX('Report_Taylor''s_Rule'!D$4:D$309,MATCH(Table_Taylor_Rule[[#This Row],[Date]],'Report_Taylor''s_Rule'!$A$4:$A$309,0))</f>
        <v>1.1000000000000001</v>
      </c>
      <c r="E20" s="41">
        <f>+INDEX('Report_Taylor''s_Rule'!E$4:E$309,MATCH(Table_Taylor_Rule[[#This Row],[Date]],'Report_Taylor''s_Rule'!$A$4:$A$309,0))</f>
        <v>-0.62022256851196023</v>
      </c>
      <c r="F20" s="41">
        <f>+INDEX('Report_Taylor''s_Rule'!F$4:F$309,MATCH(Table_Taylor_Rule[[#This Row],[Date]],'Report_Taylor''s_Rule'!$A$4:$A$309,0))</f>
        <v>1.5574996662786722</v>
      </c>
    </row>
    <row r="21" spans="1:6" x14ac:dyDescent="0.2">
      <c r="A21" s="10">
        <v>23651</v>
      </c>
      <c r="B21" s="41">
        <f>+INDEX('Report_Taylor''s_Rule'!B$4:B$309,MATCH(Table_Taylor_Rule[[#This Row],[Date]],'Report_Taylor''s_Rule'!$A$4:$A$309,0))</f>
        <v>3.58</v>
      </c>
      <c r="C21" s="41">
        <f>+INDEX('Report_Taylor''s_Rule'!C$4:C$309,MATCH(Table_Taylor_Rule[[#This Row],[Date]],'Report_Taylor''s_Rule'!$A$4:$A$309,0))</f>
        <v>1.3</v>
      </c>
      <c r="D21" s="41">
        <f>+INDEX('Report_Taylor''s_Rule'!D$4:D$309,MATCH(Table_Taylor_Rule[[#This Row],[Date]],'Report_Taylor''s_Rule'!$A$4:$A$309,0))</f>
        <v>1</v>
      </c>
      <c r="E21" s="41">
        <f>+INDEX('Report_Taylor''s_Rule'!E$4:E$309,MATCH(Table_Taylor_Rule[[#This Row],[Date]],'Report_Taylor''s_Rule'!$A$4:$A$309,0))</f>
        <v>-0.6330070000000001</v>
      </c>
      <c r="F21" s="41">
        <f>+INDEX('Report_Taylor''s_Rule'!F$4:F$309,MATCH(Table_Taylor_Rule[[#This Row],[Date]],'Report_Taylor''s_Rule'!$A$4:$A$309,0))</f>
        <v>0.78382801529444102</v>
      </c>
    </row>
    <row r="22" spans="1:6" x14ac:dyDescent="0.2">
      <c r="A22" s="10">
        <v>23743</v>
      </c>
      <c r="B22" s="41">
        <f>+INDEX('Report_Taylor''s_Rule'!B$4:B$309,MATCH(Table_Taylor_Rule[[#This Row],[Date]],'Report_Taylor''s_Rule'!$A$4:$A$309,0))</f>
        <v>3.98</v>
      </c>
      <c r="C22" s="41">
        <f>+INDEX('Report_Taylor''s_Rule'!C$4:C$309,MATCH(Table_Taylor_Rule[[#This Row],[Date]],'Report_Taylor''s_Rule'!$A$4:$A$309,0))</f>
        <v>1.3</v>
      </c>
      <c r="D22" s="41">
        <f>+INDEX('Report_Taylor''s_Rule'!D$4:D$309,MATCH(Table_Taylor_Rule[[#This Row],[Date]],'Report_Taylor''s_Rule'!$A$4:$A$309,0))</f>
        <v>1.5</v>
      </c>
      <c r="E22" s="41">
        <f>+INDEX('Report_Taylor''s_Rule'!E$4:E$309,MATCH(Table_Taylor_Rule[[#This Row],[Date]],'Report_Taylor''s_Rule'!$A$4:$A$309,0))</f>
        <v>-0.74597699999999989</v>
      </c>
      <c r="F22" s="41">
        <f>+INDEX('Report_Taylor''s_Rule'!F$4:F$309,MATCH(Table_Taylor_Rule[[#This Row],[Date]],'Report_Taylor''s_Rule'!$A$4:$A$309,0))</f>
        <v>2.1033621738544728</v>
      </c>
    </row>
    <row r="23" spans="1:6" x14ac:dyDescent="0.2">
      <c r="A23" s="10">
        <v>23833</v>
      </c>
      <c r="B23" s="41">
        <f>+INDEX('Report_Taylor''s_Rule'!B$4:B$309,MATCH(Table_Taylor_Rule[[#This Row],[Date]],'Report_Taylor''s_Rule'!$A$4:$A$309,0))</f>
        <v>4.08</v>
      </c>
      <c r="C23" s="41">
        <f>+INDEX('Report_Taylor''s_Rule'!C$4:C$309,MATCH(Table_Taylor_Rule[[#This Row],[Date]],'Report_Taylor''s_Rule'!$A$4:$A$309,0))</f>
        <v>2.1</v>
      </c>
      <c r="D23" s="41">
        <f>+INDEX('Report_Taylor''s_Rule'!D$4:D$309,MATCH(Table_Taylor_Rule[[#This Row],[Date]],'Report_Taylor''s_Rule'!$A$4:$A$309,0))</f>
        <v>1.2</v>
      </c>
      <c r="E23" s="41">
        <f>+INDEX('Report_Taylor''s_Rule'!E$4:E$309,MATCH(Table_Taylor_Rule[[#This Row],[Date]],'Report_Taylor''s_Rule'!$A$4:$A$309,0))</f>
        <v>-0.95904399999999956</v>
      </c>
      <c r="F23" s="41">
        <f>+INDEX('Report_Taylor''s_Rule'!F$4:F$309,MATCH(Table_Taylor_Rule[[#This Row],[Date]],'Report_Taylor''s_Rule'!$A$4:$A$309,0))</f>
        <v>2.3063093009946245</v>
      </c>
    </row>
    <row r="24" spans="1:6" x14ac:dyDescent="0.2">
      <c r="A24" s="10">
        <v>23924</v>
      </c>
      <c r="B24" s="41">
        <f>+INDEX('Report_Taylor''s_Rule'!B$4:B$309,MATCH(Table_Taylor_Rule[[#This Row],[Date]],'Report_Taylor''s_Rule'!$A$4:$A$309,0))</f>
        <v>4.08</v>
      </c>
      <c r="C24" s="41">
        <f>+INDEX('Report_Taylor''s_Rule'!C$4:C$309,MATCH(Table_Taylor_Rule[[#This Row],[Date]],'Report_Taylor''s_Rule'!$A$4:$A$309,0))</f>
        <v>1.5</v>
      </c>
      <c r="D24" s="41">
        <f>+INDEX('Report_Taylor''s_Rule'!D$4:D$309,MATCH(Table_Taylor_Rule[[#This Row],[Date]],'Report_Taylor''s_Rule'!$A$4:$A$309,0))</f>
        <v>1.3</v>
      </c>
      <c r="E24" s="41">
        <f>+INDEX('Report_Taylor''s_Rule'!E$4:E$309,MATCH(Table_Taylor_Rule[[#This Row],[Date]],'Report_Taylor''s_Rule'!$A$4:$A$309,0))</f>
        <v>-1.2721159999999996</v>
      </c>
      <c r="F24" s="41">
        <f>+INDEX('Report_Taylor''s_Rule'!F$4:F$309,MATCH(Table_Taylor_Rule[[#This Row],[Date]],'Report_Taylor''s_Rule'!$A$4:$A$309,0))</f>
        <v>3.4566322404655736</v>
      </c>
    </row>
    <row r="25" spans="1:6" x14ac:dyDescent="0.2">
      <c r="A25" s="10">
        <v>24016</v>
      </c>
      <c r="B25" s="41">
        <f>+INDEX('Report_Taylor''s_Rule'!B$4:B$309,MATCH(Table_Taylor_Rule[[#This Row],[Date]],'Report_Taylor''s_Rule'!$A$4:$A$309,0))</f>
        <v>4.17</v>
      </c>
      <c r="C25" s="41">
        <f>+INDEX('Report_Taylor''s_Rule'!C$4:C$309,MATCH(Table_Taylor_Rule[[#This Row],[Date]],'Report_Taylor''s_Rule'!$A$4:$A$309,0))</f>
        <v>1.2</v>
      </c>
      <c r="D25" s="41">
        <f>+INDEX('Report_Taylor''s_Rule'!D$4:D$309,MATCH(Table_Taylor_Rule[[#This Row],[Date]],'Report_Taylor''s_Rule'!$A$4:$A$309,0))</f>
        <v>1.3</v>
      </c>
      <c r="E25" s="41">
        <f>+INDEX('Report_Taylor''s_Rule'!E$4:E$309,MATCH(Table_Taylor_Rule[[#This Row],[Date]],'Report_Taylor''s_Rule'!$A$4:$A$309,0))</f>
        <v>-1.5851050000000004</v>
      </c>
      <c r="F25" s="41">
        <f>+INDEX('Report_Taylor''s_Rule'!F$4:F$309,MATCH(Table_Taylor_Rule[[#This Row],[Date]],'Report_Taylor''s_Rule'!$A$4:$A$309,0))</f>
        <v>4.7088681216133965</v>
      </c>
    </row>
    <row r="26" spans="1:6" x14ac:dyDescent="0.2">
      <c r="A26" s="10">
        <v>24108</v>
      </c>
      <c r="B26" s="41">
        <f>+INDEX('Report_Taylor''s_Rule'!B$4:B$309,MATCH(Table_Taylor_Rule[[#This Row],[Date]],'Report_Taylor''s_Rule'!$A$4:$A$309,0))</f>
        <v>4.5599999999999996</v>
      </c>
      <c r="C26" s="41">
        <f>+INDEX('Report_Taylor''s_Rule'!C$4:C$309,MATCH(Table_Taylor_Rule[[#This Row],[Date]],'Report_Taylor''s_Rule'!$A$4:$A$309,0))</f>
        <v>3.1</v>
      </c>
      <c r="D26" s="41">
        <f>+INDEX('Report_Taylor''s_Rule'!D$4:D$309,MATCH(Table_Taylor_Rule[[#This Row],[Date]],'Report_Taylor''s_Rule'!$A$4:$A$309,0))</f>
        <v>2</v>
      </c>
      <c r="E26" s="41">
        <f>+INDEX('Report_Taylor''s_Rule'!E$4:E$309,MATCH(Table_Taylor_Rule[[#This Row],[Date]],'Report_Taylor''s_Rule'!$A$4:$A$309,0))</f>
        <v>-1.7979300000000005</v>
      </c>
      <c r="F26" s="41">
        <f>+INDEX('Report_Taylor''s_Rule'!F$4:F$309,MATCH(Table_Taylor_Rule[[#This Row],[Date]],'Report_Taylor''s_Rule'!$A$4:$A$309,0))</f>
        <v>6.1057761308302982</v>
      </c>
    </row>
    <row r="27" spans="1:6" x14ac:dyDescent="0.2">
      <c r="A27" s="10">
        <v>24198</v>
      </c>
      <c r="B27" s="41">
        <f>+INDEX('Report_Taylor''s_Rule'!B$4:B$309,MATCH(Table_Taylor_Rule[[#This Row],[Date]],'Report_Taylor''s_Rule'!$A$4:$A$309,0))</f>
        <v>4.91</v>
      </c>
      <c r="C27" s="41">
        <f>+INDEX('Report_Taylor''s_Rule'!C$4:C$309,MATCH(Table_Taylor_Rule[[#This Row],[Date]],'Report_Taylor''s_Rule'!$A$4:$A$309,0))</f>
        <v>3.3</v>
      </c>
      <c r="D27" s="41">
        <f>+INDEX('Report_Taylor''s_Rule'!D$4:D$309,MATCH(Table_Taylor_Rule[[#This Row],[Date]],'Report_Taylor''s_Rule'!$A$4:$A$309,0))</f>
        <v>3.3</v>
      </c>
      <c r="E27" s="41">
        <f>+INDEX('Report_Taylor''s_Rule'!E$4:E$309,MATCH(Table_Taylor_Rule[[#This Row],[Date]],'Report_Taylor''s_Rule'!$A$4:$A$309,0))</f>
        <v>-1.9105290000000004</v>
      </c>
      <c r="F27" s="41">
        <f>+INDEX('Report_Taylor''s_Rule'!F$4:F$309,MATCH(Table_Taylor_Rule[[#This Row],[Date]],'Report_Taylor''s_Rule'!$A$4:$A$309,0))</f>
        <v>5.322031969701535</v>
      </c>
    </row>
    <row r="28" spans="1:6" x14ac:dyDescent="0.2">
      <c r="A28" s="10">
        <v>24289</v>
      </c>
      <c r="B28" s="41">
        <f>+INDEX('Report_Taylor''s_Rule'!B$4:B$309,MATCH(Table_Taylor_Rule[[#This Row],[Date]],'Report_Taylor''s_Rule'!$A$4:$A$309,0))</f>
        <v>5.41</v>
      </c>
      <c r="C28" s="41">
        <f>+INDEX('Report_Taylor''s_Rule'!C$4:C$309,MATCH(Table_Taylor_Rule[[#This Row],[Date]],'Report_Taylor''s_Rule'!$A$4:$A$309,0))</f>
        <v>3.1</v>
      </c>
      <c r="D28" s="41">
        <f>+INDEX('Report_Taylor''s_Rule'!D$4:D$309,MATCH(Table_Taylor_Rule[[#This Row],[Date]],'Report_Taylor''s_Rule'!$A$4:$A$309,0))</f>
        <v>3.3</v>
      </c>
      <c r="E28" s="41">
        <f>+INDEX('Report_Taylor''s_Rule'!E$4:E$309,MATCH(Table_Taylor_Rule[[#This Row],[Date]],'Report_Taylor''s_Rule'!$A$4:$A$309,0))</f>
        <v>-1.9228610000000002</v>
      </c>
      <c r="F28" s="41">
        <f>+INDEX('Report_Taylor''s_Rule'!F$4:F$309,MATCH(Table_Taylor_Rule[[#This Row],[Date]],'Report_Taylor''s_Rule'!$A$4:$A$309,0))</f>
        <v>5.0593918553501815</v>
      </c>
    </row>
    <row r="29" spans="1:6" x14ac:dyDescent="0.2">
      <c r="A29" s="10">
        <v>24381</v>
      </c>
      <c r="B29" s="41">
        <f>+INDEX('Report_Taylor''s_Rule'!B$4:B$309,MATCH(Table_Taylor_Rule[[#This Row],[Date]],'Report_Taylor''s_Rule'!$A$4:$A$309,0))</f>
        <v>5.56</v>
      </c>
      <c r="C29" s="41">
        <f>+INDEX('Report_Taylor''s_Rule'!C$4:C$309,MATCH(Table_Taylor_Rule[[#This Row],[Date]],'Report_Taylor''s_Rule'!$A$4:$A$309,0))</f>
        <v>3.1</v>
      </c>
      <c r="D29" s="41">
        <f>+INDEX('Report_Taylor''s_Rule'!D$4:D$309,MATCH(Table_Taylor_Rule[[#This Row],[Date]],'Report_Taylor''s_Rule'!$A$4:$A$309,0))</f>
        <v>3.5</v>
      </c>
      <c r="E29" s="41">
        <f>+INDEX('Report_Taylor''s_Rule'!E$4:E$309,MATCH(Table_Taylor_Rule[[#This Row],[Date]],'Report_Taylor''s_Rule'!$A$4:$A$309,0))</f>
        <v>-2.0349149999999998</v>
      </c>
      <c r="F29" s="41">
        <f>+INDEX('Report_Taylor''s_Rule'!F$4:F$309,MATCH(Table_Taylor_Rule[[#This Row],[Date]],'Report_Taylor''s_Rule'!$A$4:$A$309,0))</f>
        <v>4.7784754869251378</v>
      </c>
    </row>
    <row r="30" spans="1:6" x14ac:dyDescent="0.2">
      <c r="A30" s="10">
        <v>24473</v>
      </c>
      <c r="B30" s="41">
        <f>+INDEX('Report_Taylor''s_Rule'!B$4:B$309,MATCH(Table_Taylor_Rule[[#This Row],[Date]],'Report_Taylor''s_Rule'!$A$4:$A$309,0))</f>
        <v>4.82</v>
      </c>
      <c r="C30" s="41">
        <f>+INDEX('Report_Taylor''s_Rule'!C$4:C$309,MATCH(Table_Taylor_Rule[[#This Row],[Date]],'Report_Taylor''s_Rule'!$A$4:$A$309,0))</f>
        <v>1.1000000000000001</v>
      </c>
      <c r="D30" s="41">
        <f>+INDEX('Report_Taylor''s_Rule'!D$4:D$309,MATCH(Table_Taylor_Rule[[#This Row],[Date]],'Report_Taylor''s_Rule'!$A$4:$A$309,0))</f>
        <v>2.2000000000000002</v>
      </c>
      <c r="E30" s="41">
        <f>+INDEX('Report_Taylor''s_Rule'!E$4:E$309,MATCH(Table_Taylor_Rule[[#This Row],[Date]],'Report_Taylor''s_Rule'!$A$4:$A$309,0))</f>
        <v>-1.9467040000000004</v>
      </c>
      <c r="F30" s="41">
        <f>+INDEX('Report_Taylor''s_Rule'!F$4:F$309,MATCH(Table_Taylor_Rule[[#This Row],[Date]],'Report_Taylor''s_Rule'!$A$4:$A$309,0))</f>
        <v>4.5484870259291599</v>
      </c>
    </row>
    <row r="31" spans="1:6" x14ac:dyDescent="0.2">
      <c r="A31" s="10">
        <v>24563</v>
      </c>
      <c r="B31" s="41">
        <f>+INDEX('Report_Taylor''s_Rule'!B$4:B$309,MATCH(Table_Taylor_Rule[[#This Row],[Date]],'Report_Taylor''s_Rule'!$A$4:$A$309,0))</f>
        <v>3.99</v>
      </c>
      <c r="C31" s="41">
        <f>+INDEX('Report_Taylor''s_Rule'!C$4:C$309,MATCH(Table_Taylor_Rule[[#This Row],[Date]],'Report_Taylor''s_Rule'!$A$4:$A$309,0))</f>
        <v>1.9</v>
      </c>
      <c r="D31" s="41">
        <f>+INDEX('Report_Taylor''s_Rule'!D$4:D$309,MATCH(Table_Taylor_Rule[[#This Row],[Date]],'Report_Taylor''s_Rule'!$A$4:$A$309,0))</f>
        <v>2.7</v>
      </c>
      <c r="E31" s="41">
        <f>+INDEX('Report_Taylor''s_Rule'!E$4:E$309,MATCH(Table_Taylor_Rule[[#This Row],[Date]],'Report_Taylor''s_Rule'!$A$4:$A$309,0))</f>
        <v>-1.9582700000000006</v>
      </c>
      <c r="F31" s="41">
        <f>+INDEX('Report_Taylor''s_Rule'!F$4:F$309,MATCH(Table_Taylor_Rule[[#This Row],[Date]],'Report_Taylor''s_Rule'!$A$4:$A$309,0))</f>
        <v>3.4612832631558899</v>
      </c>
    </row>
    <row r="32" spans="1:6" x14ac:dyDescent="0.2">
      <c r="A32" s="10">
        <v>24654</v>
      </c>
      <c r="B32" s="41">
        <f>+INDEX('Report_Taylor''s_Rule'!B$4:B$309,MATCH(Table_Taylor_Rule[[#This Row],[Date]],'Report_Taylor''s_Rule'!$A$4:$A$309,0))</f>
        <v>3.89</v>
      </c>
      <c r="C32" s="41">
        <f>+INDEX('Report_Taylor''s_Rule'!C$4:C$309,MATCH(Table_Taylor_Rule[[#This Row],[Date]],'Report_Taylor''s_Rule'!$A$4:$A$309,0))</f>
        <v>3.8</v>
      </c>
      <c r="D32" s="41">
        <f>+INDEX('Report_Taylor''s_Rule'!D$4:D$309,MATCH(Table_Taylor_Rule[[#This Row],[Date]],'Report_Taylor''s_Rule'!$A$4:$A$309,0))</f>
        <v>3.7</v>
      </c>
      <c r="E32" s="41">
        <f>+INDEX('Report_Taylor''s_Rule'!E$4:E$309,MATCH(Table_Taylor_Rule[[#This Row],[Date]],'Report_Taylor''s_Rule'!$A$4:$A$309,0))</f>
        <v>-1.9696720000000001</v>
      </c>
      <c r="F32" s="41">
        <f>+INDEX('Report_Taylor''s_Rule'!F$4:F$309,MATCH(Table_Taylor_Rule[[#This Row],[Date]],'Report_Taylor''s_Rule'!$A$4:$A$309,0))</f>
        <v>3.2888543425743988</v>
      </c>
    </row>
    <row r="33" spans="1:6" x14ac:dyDescent="0.2">
      <c r="A33" s="10">
        <v>24746</v>
      </c>
      <c r="B33" s="41">
        <f>+INDEX('Report_Taylor''s_Rule'!B$4:B$309,MATCH(Table_Taylor_Rule[[#This Row],[Date]],'Report_Taylor''s_Rule'!$A$4:$A$309,0))</f>
        <v>4.17</v>
      </c>
      <c r="C33" s="41">
        <f>+INDEX('Report_Taylor''s_Rule'!C$4:C$309,MATCH(Table_Taylor_Rule[[#This Row],[Date]],'Report_Taylor''s_Rule'!$A$4:$A$309,0))</f>
        <v>3.5</v>
      </c>
      <c r="D33" s="41">
        <f>+INDEX('Report_Taylor''s_Rule'!D$4:D$309,MATCH(Table_Taylor_Rule[[#This Row],[Date]],'Report_Taylor''s_Rule'!$A$4:$A$309,0))</f>
        <v>4.0999999999999996</v>
      </c>
      <c r="E33" s="41">
        <f>+INDEX('Report_Taylor''s_Rule'!E$4:E$309,MATCH(Table_Taylor_Rule[[#This Row],[Date]],'Report_Taylor''s_Rule'!$A$4:$A$309,0))</f>
        <v>-1.8809840000000002</v>
      </c>
      <c r="F33" s="41">
        <f>+INDEX('Report_Taylor''s_Rule'!F$4:F$309,MATCH(Table_Taylor_Rule[[#This Row],[Date]],'Report_Taylor''s_Rule'!$A$4:$A$309,0))</f>
        <v>2.9101781324671672</v>
      </c>
    </row>
    <row r="34" spans="1:6" x14ac:dyDescent="0.2">
      <c r="A34" s="10">
        <v>24838</v>
      </c>
      <c r="B34" s="41">
        <f>+INDEX('Report_Taylor''s_Rule'!B$4:B$309,MATCH(Table_Taylor_Rule[[#This Row],[Date]],'Report_Taylor''s_Rule'!$A$4:$A$309,0))</f>
        <v>4.79</v>
      </c>
      <c r="C34" s="41">
        <f>+INDEX('Report_Taylor''s_Rule'!C$4:C$309,MATCH(Table_Taylor_Rule[[#This Row],[Date]],'Report_Taylor''s_Rule'!$A$4:$A$309,0))</f>
        <v>4.3</v>
      </c>
      <c r="D34" s="41">
        <f>+INDEX('Report_Taylor''s_Rule'!D$4:D$309,MATCH(Table_Taylor_Rule[[#This Row],[Date]],'Report_Taylor''s_Rule'!$A$4:$A$309,0))</f>
        <v>4.5999999999999996</v>
      </c>
      <c r="E34" s="41">
        <f>+INDEX('Report_Taylor''s_Rule'!E$4:E$309,MATCH(Table_Taylor_Rule[[#This Row],[Date]],'Report_Taylor''s_Rule'!$A$4:$A$309,0))</f>
        <v>-2.0922859999999996</v>
      </c>
      <c r="F34" s="41">
        <f>+INDEX('Report_Taylor''s_Rule'!F$4:F$309,MATCH(Table_Taylor_Rule[[#This Row],[Date]],'Report_Taylor''s_Rule'!$A$4:$A$309,0))</f>
        <v>3.8490093423607652</v>
      </c>
    </row>
    <row r="35" spans="1:6" x14ac:dyDescent="0.2">
      <c r="A35" s="10">
        <v>24929</v>
      </c>
      <c r="B35" s="41">
        <f>+INDEX('Report_Taylor''s_Rule'!B$4:B$309,MATCH(Table_Taylor_Rule[[#This Row],[Date]],'Report_Taylor''s_Rule'!$A$4:$A$309,0))</f>
        <v>5.98</v>
      </c>
      <c r="C35" s="41">
        <f>+INDEX('Report_Taylor''s_Rule'!C$4:C$309,MATCH(Table_Taylor_Rule[[#This Row],[Date]],'Report_Taylor''s_Rule'!$A$4:$A$309,0))</f>
        <v>4.2</v>
      </c>
      <c r="D35" s="41">
        <f>+INDEX('Report_Taylor''s_Rule'!D$4:D$309,MATCH(Table_Taylor_Rule[[#This Row],[Date]],'Report_Taylor''s_Rule'!$A$4:$A$309,0))</f>
        <v>4.7</v>
      </c>
      <c r="E35" s="41">
        <f>+INDEX('Report_Taylor''s_Rule'!E$4:E$309,MATCH(Table_Taylor_Rule[[#This Row],[Date]],'Report_Taylor''s_Rule'!$A$4:$A$309,0))</f>
        <v>-2.2036584854125896</v>
      </c>
      <c r="F35" s="41">
        <f>+INDEX('Report_Taylor''s_Rule'!F$4:F$309,MATCH(Table_Taylor_Rule[[#This Row],[Date]],'Report_Taylor''s_Rule'!$A$4:$A$309,0))</f>
        <v>4.4338718170584546</v>
      </c>
    </row>
    <row r="36" spans="1:6" x14ac:dyDescent="0.2">
      <c r="A36" s="10">
        <v>25020</v>
      </c>
      <c r="B36" s="41">
        <f>+INDEX('Report_Taylor''s_Rule'!B$4:B$309,MATCH(Table_Taylor_Rule[[#This Row],[Date]],'Report_Taylor''s_Rule'!$A$4:$A$309,0))</f>
        <v>5.95</v>
      </c>
      <c r="C36" s="41">
        <f>+INDEX('Report_Taylor''s_Rule'!C$4:C$309,MATCH(Table_Taylor_Rule[[#This Row],[Date]],'Report_Taylor''s_Rule'!$A$4:$A$309,0))</f>
        <v>4.2</v>
      </c>
      <c r="D36" s="41">
        <f>+INDEX('Report_Taylor''s_Rule'!D$4:D$309,MATCH(Table_Taylor_Rule[[#This Row],[Date]],'Report_Taylor''s_Rule'!$A$4:$A$309,0))</f>
        <v>4.5</v>
      </c>
      <c r="E36" s="41">
        <f>+INDEX('Report_Taylor''s_Rule'!E$4:E$309,MATCH(Table_Taylor_Rule[[#This Row],[Date]],'Report_Taylor''s_Rule'!$A$4:$A$309,0))</f>
        <v>-2.3151755332946697</v>
      </c>
      <c r="F36" s="41">
        <f>+INDEX('Report_Taylor''s_Rule'!F$4:F$309,MATCH(Table_Taylor_Rule[[#This Row],[Date]],'Report_Taylor''s_Rule'!$A$4:$A$309,0))</f>
        <v>4.0866073093992261</v>
      </c>
    </row>
    <row r="37" spans="1:6" x14ac:dyDescent="0.2">
      <c r="A37" s="10">
        <v>25112</v>
      </c>
      <c r="B37" s="41">
        <f>+INDEX('Report_Taylor''s_Rule'!B$4:B$309,MATCH(Table_Taylor_Rule[[#This Row],[Date]],'Report_Taylor''s_Rule'!$A$4:$A$309,0))</f>
        <v>5.92</v>
      </c>
      <c r="C37" s="41">
        <f>+INDEX('Report_Taylor''s_Rule'!C$4:C$309,MATCH(Table_Taylor_Rule[[#This Row],[Date]],'Report_Taylor''s_Rule'!$A$4:$A$309,0))</f>
        <v>4.5</v>
      </c>
      <c r="D37" s="41">
        <f>+INDEX('Report_Taylor''s_Rule'!D$4:D$309,MATCH(Table_Taylor_Rule[[#This Row],[Date]],'Report_Taylor''s_Rule'!$A$4:$A$309,0))</f>
        <v>4.7</v>
      </c>
      <c r="E37" s="41">
        <f>+INDEX('Report_Taylor''s_Rule'!E$4:E$309,MATCH(Table_Taylor_Rule[[#This Row],[Date]],'Report_Taylor''s_Rule'!$A$4:$A$309,0))</f>
        <v>-2.4269050000000001</v>
      </c>
      <c r="F37" s="41">
        <f>+INDEX('Report_Taylor''s_Rule'!F$4:F$309,MATCH(Table_Taylor_Rule[[#This Row],[Date]],'Report_Taylor''s_Rule'!$A$4:$A$309,0))</f>
        <v>3.3476093062668966</v>
      </c>
    </row>
    <row r="38" spans="1:6" x14ac:dyDescent="0.2">
      <c r="A38" s="10">
        <v>25204</v>
      </c>
      <c r="B38" s="41">
        <f>+INDEX('Report_Taylor''s_Rule'!B$4:B$309,MATCH(Table_Taylor_Rule[[#This Row],[Date]],'Report_Taylor''s_Rule'!$A$4:$A$309,0))</f>
        <v>6.57</v>
      </c>
      <c r="C38" s="41">
        <f>+INDEX('Report_Taylor''s_Rule'!C$4:C$309,MATCH(Table_Taylor_Rule[[#This Row],[Date]],'Report_Taylor''s_Rule'!$A$4:$A$309,0))</f>
        <v>3.9</v>
      </c>
      <c r="D38" s="41">
        <f>+INDEX('Report_Taylor''s_Rule'!D$4:D$309,MATCH(Table_Taylor_Rule[[#This Row],[Date]],'Report_Taylor''s_Rule'!$A$4:$A$309,0))</f>
        <v>4.4000000000000004</v>
      </c>
      <c r="E38" s="41">
        <f>+INDEX('Report_Taylor''s_Rule'!E$4:E$309,MATCH(Table_Taylor_Rule[[#This Row],[Date]],'Report_Taylor''s_Rule'!$A$4:$A$309,0))</f>
        <v>-2.438901</v>
      </c>
      <c r="F38" s="41">
        <f>+INDEX('Report_Taylor''s_Rule'!F$4:F$309,MATCH(Table_Taylor_Rule[[#This Row],[Date]],'Report_Taylor''s_Rule'!$A$4:$A$309,0))</f>
        <v>3.8490258819171341</v>
      </c>
    </row>
    <row r="39" spans="1:6" x14ac:dyDescent="0.2">
      <c r="A39" s="10">
        <v>25294</v>
      </c>
      <c r="B39" s="41">
        <f>+INDEX('Report_Taylor''s_Rule'!B$4:B$309,MATCH(Table_Taylor_Rule[[#This Row],[Date]],'Report_Taylor''s_Rule'!$A$4:$A$309,0))</f>
        <v>8.33</v>
      </c>
      <c r="C39" s="41">
        <f>+INDEX('Report_Taylor''s_Rule'!C$4:C$309,MATCH(Table_Taylor_Rule[[#This Row],[Date]],'Report_Taylor''s_Rule'!$A$4:$A$309,0))</f>
        <v>5.2</v>
      </c>
      <c r="D39" s="41">
        <f>+INDEX('Report_Taylor''s_Rule'!D$4:D$309,MATCH(Table_Taylor_Rule[[#This Row],[Date]],'Report_Taylor''s_Rule'!$A$4:$A$309,0))</f>
        <v>4.9000000000000004</v>
      </c>
      <c r="E39" s="41">
        <f>+INDEX('Report_Taylor''s_Rule'!E$4:E$309,MATCH(Table_Taylor_Rule[[#This Row],[Date]],'Report_Taylor''s_Rule'!$A$4:$A$309,0))</f>
        <v>-2.4512096405029298</v>
      </c>
      <c r="F39" s="41">
        <f>+INDEX('Report_Taylor''s_Rule'!F$4:F$309,MATCH(Table_Taylor_Rule[[#This Row],[Date]],'Report_Taylor''s_Rule'!$A$4:$A$309,0))</f>
        <v>3.0998123930990218</v>
      </c>
    </row>
    <row r="40" spans="1:6" x14ac:dyDescent="0.2">
      <c r="A40" s="10">
        <v>25385</v>
      </c>
      <c r="B40" s="41">
        <f>+INDEX('Report_Taylor''s_Rule'!B$4:B$309,MATCH(Table_Taylor_Rule[[#This Row],[Date]],'Report_Taylor''s_Rule'!$A$4:$A$309,0))</f>
        <v>8.98</v>
      </c>
      <c r="C40" s="41">
        <f>+INDEX('Report_Taylor''s_Rule'!C$4:C$309,MATCH(Table_Taylor_Rule[[#This Row],[Date]],'Report_Taylor''s_Rule'!$A$4:$A$309,0))</f>
        <v>5</v>
      </c>
      <c r="D40" s="41">
        <f>+INDEX('Report_Taylor''s_Rule'!D$4:D$309,MATCH(Table_Taylor_Rule[[#This Row],[Date]],'Report_Taylor''s_Rule'!$A$4:$A$309,0))</f>
        <v>4.7</v>
      </c>
      <c r="E40" s="41">
        <f>+INDEX('Report_Taylor''s_Rule'!E$4:E$309,MATCH(Table_Taylor_Rule[[#This Row],[Date]],'Report_Taylor''s_Rule'!$A$4:$A$309,0))</f>
        <v>-2.2638640000000003</v>
      </c>
      <c r="F40" s="41">
        <f>+INDEX('Report_Taylor''s_Rule'!F$4:F$309,MATCH(Table_Taylor_Rule[[#This Row],[Date]],'Report_Taylor''s_Rule'!$A$4:$A$309,0))</f>
        <v>2.7686347141495427</v>
      </c>
    </row>
    <row r="41" spans="1:6" x14ac:dyDescent="0.2">
      <c r="A41" s="10">
        <v>25477</v>
      </c>
      <c r="B41" s="41">
        <f>+INDEX('Report_Taylor''s_Rule'!B$4:B$309,MATCH(Table_Taylor_Rule[[#This Row],[Date]],'Report_Taylor''s_Rule'!$A$4:$A$309,0))</f>
        <v>8.94</v>
      </c>
      <c r="C41" s="41">
        <f>+INDEX('Report_Taylor''s_Rule'!C$4:C$309,MATCH(Table_Taylor_Rule[[#This Row],[Date]],'Report_Taylor''s_Rule'!$A$4:$A$309,0))</f>
        <v>4.7</v>
      </c>
      <c r="D41" s="41">
        <f>+INDEX('Report_Taylor''s_Rule'!D$4:D$309,MATCH(Table_Taylor_Rule[[#This Row],[Date]],'Report_Taylor''s_Rule'!$A$4:$A$309,0))</f>
        <v>4.8</v>
      </c>
      <c r="E41" s="41">
        <f>+INDEX('Report_Taylor''s_Rule'!E$4:E$309,MATCH(Table_Taylor_Rule[[#This Row],[Date]],'Report_Taylor''s_Rule'!$A$4:$A$309,0))</f>
        <v>-2.276888</v>
      </c>
      <c r="F41" s="41">
        <f>+INDEX('Report_Taylor''s_Rule'!F$4:F$309,MATCH(Table_Taylor_Rule[[#This Row],[Date]],'Report_Taylor''s_Rule'!$A$4:$A$309,0))</f>
        <v>1.3055951938272692</v>
      </c>
    </row>
    <row r="42" spans="1:6" x14ac:dyDescent="0.2">
      <c r="A42" s="10">
        <v>25569</v>
      </c>
      <c r="B42" s="41">
        <f>+INDEX('Report_Taylor''s_Rule'!B$4:B$309,MATCH(Table_Taylor_Rule[[#This Row],[Date]],'Report_Taylor''s_Rule'!$A$4:$A$309,0))</f>
        <v>8.57</v>
      </c>
      <c r="C42" s="41">
        <f>+INDEX('Report_Taylor''s_Rule'!C$4:C$309,MATCH(Table_Taylor_Rule[[#This Row],[Date]],'Report_Taylor''s_Rule'!$A$4:$A$309,0))</f>
        <v>4.7</v>
      </c>
      <c r="D42" s="41">
        <f>+INDEX('Report_Taylor''s_Rule'!D$4:D$309,MATCH(Table_Taylor_Rule[[#This Row],[Date]],'Report_Taylor''s_Rule'!$A$4:$A$309,0))</f>
        <v>4.4000000000000004</v>
      </c>
      <c r="E42" s="41">
        <f>+INDEX('Report_Taylor''s_Rule'!E$4:E$309,MATCH(Table_Taylor_Rule[[#This Row],[Date]],'Report_Taylor''s_Rule'!$A$4:$A$309,0))</f>
        <v>-1.6902983665466298</v>
      </c>
      <c r="F42" s="41">
        <f>+INDEX('Report_Taylor''s_Rule'!F$4:F$309,MATCH(Table_Taylor_Rule[[#This Row],[Date]],'Report_Taylor''s_Rule'!$A$4:$A$309,0))</f>
        <v>0.23656581277429201</v>
      </c>
    </row>
    <row r="43" spans="1:6" x14ac:dyDescent="0.2">
      <c r="A43" s="10">
        <v>25659</v>
      </c>
      <c r="B43" s="41">
        <f>+INDEX('Report_Taylor''s_Rule'!B$4:B$309,MATCH(Table_Taylor_Rule[[#This Row],[Date]],'Report_Taylor''s_Rule'!$A$4:$A$309,0))</f>
        <v>7.89</v>
      </c>
      <c r="C43" s="41">
        <f>+INDEX('Report_Taylor''s_Rule'!C$4:C$309,MATCH(Table_Taylor_Rule[[#This Row],[Date]],'Report_Taylor''s_Rule'!$A$4:$A$309,0))</f>
        <v>4.5</v>
      </c>
      <c r="D43" s="41">
        <f>+INDEX('Report_Taylor''s_Rule'!D$4:D$309,MATCH(Table_Taylor_Rule[[#This Row],[Date]],'Report_Taylor''s_Rule'!$A$4:$A$309,0))</f>
        <v>4.5999999999999996</v>
      </c>
      <c r="E43" s="41">
        <f>+INDEX('Report_Taylor''s_Rule'!E$4:E$309,MATCH(Table_Taylor_Rule[[#This Row],[Date]],'Report_Taylor''s_Rule'!$A$4:$A$309,0))</f>
        <v>-1.1040999999999999</v>
      </c>
      <c r="F43" s="41">
        <f>+INDEX('Report_Taylor''s_Rule'!F$4:F$309,MATCH(Table_Taylor_Rule[[#This Row],[Date]],'Report_Taylor''s_Rule'!$A$4:$A$309,0))</f>
        <v>-0.49320825341020447</v>
      </c>
    </row>
    <row r="44" spans="1:6" x14ac:dyDescent="0.2">
      <c r="A44" s="10">
        <v>25750</v>
      </c>
      <c r="B44" s="41">
        <f>+INDEX('Report_Taylor''s_Rule'!B$4:B$309,MATCH(Table_Taylor_Rule[[#This Row],[Date]],'Report_Taylor''s_Rule'!$A$4:$A$309,0))</f>
        <v>6.71</v>
      </c>
      <c r="C44" s="41">
        <f>+INDEX('Report_Taylor''s_Rule'!C$4:C$309,MATCH(Table_Taylor_Rule[[#This Row],[Date]],'Report_Taylor''s_Rule'!$A$4:$A$309,0))</f>
        <v>4</v>
      </c>
      <c r="D44" s="41">
        <f>+INDEX('Report_Taylor''s_Rule'!D$4:D$309,MATCH(Table_Taylor_Rule[[#This Row],[Date]],'Report_Taylor''s_Rule'!$A$4:$A$309,0))</f>
        <v>4.5</v>
      </c>
      <c r="E44" s="41">
        <f>+INDEX('Report_Taylor''s_Rule'!E$4:E$309,MATCH(Table_Taylor_Rule[[#This Row],[Date]],'Report_Taylor''s_Rule'!$A$4:$A$309,0))</f>
        <v>-0.71829199999999993</v>
      </c>
      <c r="F44" s="41">
        <f>+INDEX('Report_Taylor''s_Rule'!F$4:F$309,MATCH(Table_Taylor_Rule[[#This Row],[Date]],'Report_Taylor''s_Rule'!$A$4:$A$309,0))</f>
        <v>-0.41656777163041614</v>
      </c>
    </row>
    <row r="45" spans="1:6" x14ac:dyDescent="0.2">
      <c r="A45" s="10">
        <v>25842</v>
      </c>
      <c r="B45" s="41">
        <f>+INDEX('Report_Taylor''s_Rule'!B$4:B$309,MATCH(Table_Taylor_Rule[[#This Row],[Date]],'Report_Taylor''s_Rule'!$A$4:$A$309,0))</f>
        <v>5.57</v>
      </c>
      <c r="C45" s="41">
        <f>+INDEX('Report_Taylor''s_Rule'!C$4:C$309,MATCH(Table_Taylor_Rule[[#This Row],[Date]],'Report_Taylor''s_Rule'!$A$4:$A$309,0))</f>
        <v>5.3</v>
      </c>
      <c r="D45" s="41">
        <f>+INDEX('Report_Taylor''s_Rule'!D$4:D$309,MATCH(Table_Taylor_Rule[[#This Row],[Date]],'Report_Taylor''s_Rule'!$A$4:$A$309,0))</f>
        <v>5.8</v>
      </c>
      <c r="E45" s="41">
        <f>+INDEX('Report_Taylor''s_Rule'!E$4:E$309,MATCH(Table_Taylor_Rule[[#This Row],[Date]],'Report_Taylor''s_Rule'!$A$4:$A$309,0))</f>
        <v>-0.13286100000000012</v>
      </c>
      <c r="F45" s="41">
        <f>+INDEX('Report_Taylor''s_Rule'!F$4:F$309,MATCH(Table_Taylor_Rule[[#This Row],[Date]],'Report_Taylor''s_Rule'!$A$4:$A$309,0))</f>
        <v>-2.2788064787040097</v>
      </c>
    </row>
    <row r="46" spans="1:6" x14ac:dyDescent="0.2">
      <c r="A46" s="10">
        <v>25934</v>
      </c>
      <c r="B46" s="41">
        <f>+INDEX('Report_Taylor''s_Rule'!B$4:B$309,MATCH(Table_Taylor_Rule[[#This Row],[Date]],'Report_Taylor''s_Rule'!$A$4:$A$309,0))</f>
        <v>3.86</v>
      </c>
      <c r="C46" s="41">
        <f>+INDEX('Report_Taylor''s_Rule'!C$4:C$309,MATCH(Table_Taylor_Rule[[#This Row],[Date]],'Report_Taylor''s_Rule'!$A$4:$A$309,0))</f>
        <v>3.9</v>
      </c>
      <c r="D46" s="41">
        <f>+INDEX('Report_Taylor''s_Rule'!D$4:D$309,MATCH(Table_Taylor_Rule[[#This Row],[Date]],'Report_Taylor''s_Rule'!$A$4:$A$309,0))</f>
        <v>5.2</v>
      </c>
      <c r="E46" s="41">
        <f>+INDEX('Report_Taylor''s_Rule'!E$4:E$309,MATCH(Table_Taylor_Rule[[#This Row],[Date]],'Report_Taylor''s_Rule'!$A$4:$A$309,0))</f>
        <v>-4.7781999999999769E-2</v>
      </c>
      <c r="F46" s="41">
        <f>+INDEX('Report_Taylor''s_Rule'!F$4:F$309,MATCH(Table_Taylor_Rule[[#This Row],[Date]],'Report_Taylor''s_Rule'!$A$4:$A$309,0))</f>
        <v>-0.42232192332133378</v>
      </c>
    </row>
    <row r="47" spans="1:6" x14ac:dyDescent="0.2">
      <c r="A47" s="10">
        <v>26024</v>
      </c>
      <c r="B47" s="41">
        <f>+INDEX('Report_Taylor''s_Rule'!B$4:B$309,MATCH(Table_Taylor_Rule[[#This Row],[Date]],'Report_Taylor''s_Rule'!$A$4:$A$309,0))</f>
        <v>4.57</v>
      </c>
      <c r="C47" s="41">
        <f>+INDEX('Report_Taylor''s_Rule'!C$4:C$309,MATCH(Table_Taylor_Rule[[#This Row],[Date]],'Report_Taylor''s_Rule'!$A$4:$A$309,0))</f>
        <v>4.5999999999999996</v>
      </c>
      <c r="D47" s="41">
        <f>+INDEX('Report_Taylor''s_Rule'!D$4:D$309,MATCH(Table_Taylor_Rule[[#This Row],[Date]],'Report_Taylor''s_Rule'!$A$4:$A$309,0))</f>
        <v>4.5999999999999996</v>
      </c>
      <c r="E47" s="41">
        <f>+INDEX('Report_Taylor''s_Rule'!E$4:E$309,MATCH(Table_Taylor_Rule[[#This Row],[Date]],'Report_Taylor''s_Rule'!$A$4:$A$309,0))</f>
        <v>-6.3015999999999295E-2</v>
      </c>
      <c r="F47" s="41">
        <f>+INDEX('Report_Taylor''s_Rule'!F$4:F$309,MATCH(Table_Taylor_Rule[[#This Row],[Date]],'Report_Taylor''s_Rule'!$A$4:$A$309,0))</f>
        <v>-0.67813667429609259</v>
      </c>
    </row>
    <row r="48" spans="1:6" x14ac:dyDescent="0.2">
      <c r="A48" s="10">
        <v>26115</v>
      </c>
      <c r="B48" s="41">
        <f>+INDEX('Report_Taylor''s_Rule'!B$4:B$309,MATCH(Table_Taylor_Rule[[#This Row],[Date]],'Report_Taylor''s_Rule'!$A$4:$A$309,0))</f>
        <v>5.48</v>
      </c>
      <c r="C48" s="41">
        <f>+INDEX('Report_Taylor''s_Rule'!C$4:C$309,MATCH(Table_Taylor_Rule[[#This Row],[Date]],'Report_Taylor''s_Rule'!$A$4:$A$309,0))</f>
        <v>4</v>
      </c>
      <c r="D48" s="41">
        <f>+INDEX('Report_Taylor''s_Rule'!D$4:D$309,MATCH(Table_Taylor_Rule[[#This Row],[Date]],'Report_Taylor''s_Rule'!$A$4:$A$309,0))</f>
        <v>3.8</v>
      </c>
      <c r="E48" s="41">
        <f>+INDEX('Report_Taylor''s_Rule'!E$4:E$309,MATCH(Table_Taylor_Rule[[#This Row],[Date]],'Report_Taylor''s_Rule'!$A$4:$A$309,0))</f>
        <v>2.1494388580330259E-2</v>
      </c>
      <c r="F48" s="41">
        <f>+INDEX('Report_Taylor''s_Rule'!F$4:F$309,MATCH(Table_Taylor_Rule[[#This Row],[Date]],'Report_Taylor''s_Rule'!$A$4:$A$309,0))</f>
        <v>-0.65323315373917445</v>
      </c>
    </row>
    <row r="49" spans="1:6" x14ac:dyDescent="0.2">
      <c r="A49" s="10">
        <v>26207</v>
      </c>
      <c r="B49" s="41">
        <f>+INDEX('Report_Taylor''s_Rule'!B$4:B$309,MATCH(Table_Taylor_Rule[[#This Row],[Date]],'Report_Taylor''s_Rule'!$A$4:$A$309,0))</f>
        <v>4.75</v>
      </c>
      <c r="C49" s="41">
        <f>+INDEX('Report_Taylor''s_Rule'!C$4:C$309,MATCH(Table_Taylor_Rule[[#This Row],[Date]],'Report_Taylor''s_Rule'!$A$4:$A$309,0))</f>
        <v>2.5</v>
      </c>
      <c r="D49" s="41">
        <f>+INDEX('Report_Taylor''s_Rule'!D$4:D$309,MATCH(Table_Taylor_Rule[[#This Row],[Date]],'Report_Taylor''s_Rule'!$A$4:$A$309,0))</f>
        <v>2.2999999999999998</v>
      </c>
      <c r="E49" s="41">
        <f>+INDEX('Report_Taylor''s_Rule'!E$4:E$309,MATCH(Table_Taylor_Rule[[#This Row],[Date]],'Report_Taylor''s_Rule'!$A$4:$A$309,0))</f>
        <v>-9.4176999999999289E-2</v>
      </c>
      <c r="F49" s="41">
        <f>+INDEX('Report_Taylor''s_Rule'!F$4:F$309,MATCH(Table_Taylor_Rule[[#This Row],[Date]],'Report_Taylor''s_Rule'!$A$4:$A$309,0))</f>
        <v>-1.2070497563128058</v>
      </c>
    </row>
    <row r="50" spans="1:6" x14ac:dyDescent="0.2">
      <c r="A50" s="10">
        <v>26299</v>
      </c>
      <c r="B50" s="41">
        <f>+INDEX('Report_Taylor''s_Rule'!B$4:B$309,MATCH(Table_Taylor_Rule[[#This Row],[Date]],'Report_Taylor''s_Rule'!$A$4:$A$309,0))</f>
        <v>3.55</v>
      </c>
      <c r="C50" s="41">
        <f>+INDEX('Report_Taylor''s_Rule'!C$4:C$309,MATCH(Table_Taylor_Rule[[#This Row],[Date]],'Report_Taylor''s_Rule'!$A$4:$A$309,0))</f>
        <v>4.3</v>
      </c>
      <c r="D50" s="41">
        <f>+INDEX('Report_Taylor''s_Rule'!D$4:D$309,MATCH(Table_Taylor_Rule[[#This Row],[Date]],'Report_Taylor''s_Rule'!$A$4:$A$309,0))</f>
        <v>3.9</v>
      </c>
      <c r="E50" s="41">
        <f>+INDEX('Report_Taylor''s_Rule'!E$4:E$309,MATCH(Table_Taylor_Rule[[#This Row],[Date]],'Report_Taylor''s_Rule'!$A$4:$A$309,0))</f>
        <v>-0.20994000000000046</v>
      </c>
      <c r="F50" s="41">
        <f>+INDEX('Report_Taylor''s_Rule'!F$4:F$309,MATCH(Table_Taylor_Rule[[#This Row],[Date]],'Report_Taylor''s_Rule'!$A$4:$A$309,0))</f>
        <v>-0.19052353271337141</v>
      </c>
    </row>
    <row r="51" spans="1:6" x14ac:dyDescent="0.2">
      <c r="A51" s="10">
        <v>26390</v>
      </c>
      <c r="B51" s="41">
        <f>+INDEX('Report_Taylor''s_Rule'!B$4:B$309,MATCH(Table_Taylor_Rule[[#This Row],[Date]],'Report_Taylor''s_Rule'!$A$4:$A$309,0))</f>
        <v>4.3</v>
      </c>
      <c r="C51" s="41">
        <f>+INDEX('Report_Taylor''s_Rule'!C$4:C$309,MATCH(Table_Taylor_Rule[[#This Row],[Date]],'Report_Taylor''s_Rule'!$A$4:$A$309,0))</f>
        <v>2.2999999999999998</v>
      </c>
      <c r="D51" s="41">
        <f>+INDEX('Report_Taylor''s_Rule'!D$4:D$309,MATCH(Table_Taylor_Rule[[#This Row],[Date]],'Report_Taylor''s_Rule'!$A$4:$A$309,0))</f>
        <v>2.7</v>
      </c>
      <c r="E51" s="41">
        <f>+INDEX('Report_Taylor''s_Rule'!E$4:E$309,MATCH(Table_Taylor_Rule[[#This Row],[Date]],'Report_Taylor''s_Rule'!$A$4:$A$309,0))</f>
        <v>-0.32569055557250959</v>
      </c>
      <c r="F51" s="41">
        <f>+INDEX('Report_Taylor''s_Rule'!F$4:F$309,MATCH(Table_Taylor_Rule[[#This Row],[Date]],'Report_Taylor''s_Rule'!$A$4:$A$309,0))</f>
        <v>1.2599470457122841</v>
      </c>
    </row>
    <row r="52" spans="1:6" x14ac:dyDescent="0.2">
      <c r="A52" s="10">
        <v>26481</v>
      </c>
      <c r="B52" s="41">
        <f>+INDEX('Report_Taylor''s_Rule'!B$4:B$309,MATCH(Table_Taylor_Rule[[#This Row],[Date]],'Report_Taylor''s_Rule'!$A$4:$A$309,0))</f>
        <v>4.74</v>
      </c>
      <c r="C52" s="41">
        <f>+INDEX('Report_Taylor''s_Rule'!C$4:C$309,MATCH(Table_Taylor_Rule[[#This Row],[Date]],'Report_Taylor''s_Rule'!$A$4:$A$309,0))</f>
        <v>3.6</v>
      </c>
      <c r="D52" s="41">
        <f>+INDEX('Report_Taylor''s_Rule'!D$4:D$309,MATCH(Table_Taylor_Rule[[#This Row],[Date]],'Report_Taylor''s_Rule'!$A$4:$A$309,0))</f>
        <v>3</v>
      </c>
      <c r="E52" s="41">
        <f>+INDEX('Report_Taylor''s_Rule'!E$4:E$309,MATCH(Table_Taylor_Rule[[#This Row],[Date]],'Report_Taylor''s_Rule'!$A$4:$A$309,0))</f>
        <v>-0.44131700000000063</v>
      </c>
      <c r="F52" s="41">
        <f>+INDEX('Report_Taylor''s_Rule'!F$4:F$309,MATCH(Table_Taylor_Rule[[#This Row],[Date]],'Report_Taylor''s_Rule'!$A$4:$A$309,0))</f>
        <v>1.3921760833924601</v>
      </c>
    </row>
    <row r="53" spans="1:6" x14ac:dyDescent="0.2">
      <c r="A53" s="10">
        <v>26573</v>
      </c>
      <c r="B53" s="41">
        <f>+INDEX('Report_Taylor''s_Rule'!B$4:B$309,MATCH(Table_Taylor_Rule[[#This Row],[Date]],'Report_Taylor''s_Rule'!$A$4:$A$309,0))</f>
        <v>5.15</v>
      </c>
      <c r="C53" s="41">
        <f>+INDEX('Report_Taylor''s_Rule'!C$4:C$309,MATCH(Table_Taylor_Rule[[#This Row],[Date]],'Report_Taylor''s_Rule'!$A$4:$A$309,0))</f>
        <v>3.3</v>
      </c>
      <c r="D53" s="41">
        <f>+INDEX('Report_Taylor''s_Rule'!D$4:D$309,MATCH(Table_Taylor_Rule[[#This Row],[Date]],'Report_Taylor''s_Rule'!$A$4:$A$309,0))</f>
        <v>2.5</v>
      </c>
      <c r="E53" s="41">
        <f>+INDEX('Report_Taylor''s_Rule'!E$4:E$309,MATCH(Table_Taylor_Rule[[#This Row],[Date]],'Report_Taylor''s_Rule'!$A$4:$A$309,0))</f>
        <v>-0.65670599999999979</v>
      </c>
      <c r="F53" s="41">
        <f>+INDEX('Report_Taylor''s_Rule'!F$4:F$309,MATCH(Table_Taylor_Rule[[#This Row],[Date]],'Report_Taylor''s_Rule'!$A$4:$A$309,0))</f>
        <v>2.2460005792741322</v>
      </c>
    </row>
    <row r="54" spans="1:6" x14ac:dyDescent="0.2">
      <c r="A54" s="10">
        <v>26665</v>
      </c>
      <c r="B54" s="41">
        <f>+INDEX('Report_Taylor''s_Rule'!B$4:B$309,MATCH(Table_Taylor_Rule[[#This Row],[Date]],'Report_Taylor''s_Rule'!$A$4:$A$309,0))</f>
        <v>6.54</v>
      </c>
      <c r="C54" s="41">
        <f>+INDEX('Report_Taylor''s_Rule'!C$4:C$309,MATCH(Table_Taylor_Rule[[#This Row],[Date]],'Report_Taylor''s_Rule'!$A$4:$A$309,0))</f>
        <v>4.9000000000000004</v>
      </c>
      <c r="D54" s="41">
        <f>+INDEX('Report_Taylor''s_Rule'!D$4:D$309,MATCH(Table_Taylor_Rule[[#This Row],[Date]],'Report_Taylor''s_Rule'!$A$4:$A$309,0))</f>
        <v>2.8</v>
      </c>
      <c r="E54" s="41">
        <f>+INDEX('Report_Taylor''s_Rule'!E$4:E$309,MATCH(Table_Taylor_Rule[[#This Row],[Date]],'Report_Taylor''s_Rule'!$A$4:$A$309,0))</f>
        <v>-1.1717453956604</v>
      </c>
      <c r="F54" s="41">
        <f>+INDEX('Report_Taylor''s_Rule'!F$4:F$309,MATCH(Table_Taylor_Rule[[#This Row],[Date]],'Report_Taylor''s_Rule'!$A$4:$A$309,0))</f>
        <v>3.9083038130244274</v>
      </c>
    </row>
    <row r="55" spans="1:6" x14ac:dyDescent="0.2">
      <c r="A55" s="10">
        <v>26755</v>
      </c>
      <c r="B55" s="41">
        <f>+INDEX('Report_Taylor''s_Rule'!B$4:B$309,MATCH(Table_Taylor_Rule[[#This Row],[Date]],'Report_Taylor''s_Rule'!$A$4:$A$309,0))</f>
        <v>7.82</v>
      </c>
      <c r="C55" s="41">
        <f>+INDEX('Report_Taylor''s_Rule'!C$4:C$309,MATCH(Table_Taylor_Rule[[#This Row],[Date]],'Report_Taylor''s_Rule'!$A$4:$A$309,0))</f>
        <v>7.9</v>
      </c>
      <c r="D55" s="41">
        <f>+INDEX('Report_Taylor''s_Rule'!D$4:D$309,MATCH(Table_Taylor_Rule[[#This Row],[Date]],'Report_Taylor''s_Rule'!$A$4:$A$309,0))</f>
        <v>5.6</v>
      </c>
      <c r="E55" s="41">
        <f>+INDEX('Report_Taylor''s_Rule'!E$4:E$309,MATCH(Table_Taylor_Rule[[#This Row],[Date]],'Report_Taylor''s_Rule'!$A$4:$A$309,0))</f>
        <v>-1.1863349999999997</v>
      </c>
      <c r="F55" s="41">
        <f>+INDEX('Report_Taylor''s_Rule'!F$4:F$309,MATCH(Table_Taylor_Rule[[#This Row],[Date]],'Report_Taylor''s_Rule'!$A$4:$A$309,0))</f>
        <v>4.1411741107454381</v>
      </c>
    </row>
    <row r="56" spans="1:6" x14ac:dyDescent="0.2">
      <c r="A56" s="10">
        <v>26846</v>
      </c>
      <c r="B56" s="41">
        <f>+INDEX('Report_Taylor''s_Rule'!B$4:B$309,MATCH(Table_Taylor_Rule[[#This Row],[Date]],'Report_Taylor''s_Rule'!$A$4:$A$309,0))</f>
        <v>10.56</v>
      </c>
      <c r="C56" s="41">
        <f>+INDEX('Report_Taylor''s_Rule'!C$4:C$309,MATCH(Table_Taylor_Rule[[#This Row],[Date]],'Report_Taylor''s_Rule'!$A$4:$A$309,0))</f>
        <v>7.5</v>
      </c>
      <c r="D56" s="41">
        <f>+INDEX('Report_Taylor''s_Rule'!D$4:D$309,MATCH(Table_Taylor_Rule[[#This Row],[Date]],'Report_Taylor''s_Rule'!$A$4:$A$309,0))</f>
        <v>5.4</v>
      </c>
      <c r="E56" s="41">
        <f>+INDEX('Report_Taylor''s_Rule'!E$4:E$309,MATCH(Table_Taylor_Rule[[#This Row],[Date]],'Report_Taylor''s_Rule'!$A$4:$A$309,0))</f>
        <v>-1.3003866195678704</v>
      </c>
      <c r="F56" s="41">
        <f>+INDEX('Report_Taylor''s_Rule'!F$4:F$309,MATCH(Table_Taylor_Rule[[#This Row],[Date]],'Report_Taylor''s_Rule'!$A$4:$A$309,0))</f>
        <v>2.7041545907284359</v>
      </c>
    </row>
    <row r="57" spans="1:6" x14ac:dyDescent="0.2">
      <c r="A57" s="10">
        <v>26938</v>
      </c>
      <c r="B57" s="41">
        <f>+INDEX('Report_Taylor''s_Rule'!B$4:B$309,MATCH(Table_Taylor_Rule[[#This Row],[Date]],'Report_Taylor''s_Rule'!$A$4:$A$309,0))</f>
        <v>10</v>
      </c>
      <c r="C57" s="41">
        <f>+INDEX('Report_Taylor''s_Rule'!C$4:C$309,MATCH(Table_Taylor_Rule[[#This Row],[Date]],'Report_Taylor''s_Rule'!$A$4:$A$309,0))</f>
        <v>8.4</v>
      </c>
      <c r="D57" s="41">
        <f>+INDEX('Report_Taylor''s_Rule'!D$4:D$309,MATCH(Table_Taylor_Rule[[#This Row],[Date]],'Report_Taylor''s_Rule'!$A$4:$A$309,0))</f>
        <v>5.7</v>
      </c>
      <c r="E57" s="41">
        <f>+INDEX('Report_Taylor''s_Rule'!E$4:E$309,MATCH(Table_Taylor_Rule[[#This Row],[Date]],'Report_Taylor''s_Rule'!$A$4:$A$309,0))</f>
        <v>-1.3138305664062502</v>
      </c>
      <c r="F57" s="41">
        <f>+INDEX('Report_Taylor''s_Rule'!F$4:F$309,MATCH(Table_Taylor_Rule[[#This Row],[Date]],'Report_Taylor''s_Rule'!$A$4:$A$309,0))</f>
        <v>2.7768868814672443</v>
      </c>
    </row>
    <row r="58" spans="1:6" x14ac:dyDescent="0.2">
      <c r="A58" s="10">
        <v>27030</v>
      </c>
      <c r="B58" s="41">
        <f>+INDEX('Report_Taylor''s_Rule'!B$4:B$309,MATCH(Table_Taylor_Rule[[#This Row],[Date]],'Report_Taylor''s_Rule'!$A$4:$A$309,0))</f>
        <v>9.32</v>
      </c>
      <c r="C58" s="41">
        <f>+INDEX('Report_Taylor''s_Rule'!C$4:C$309,MATCH(Table_Taylor_Rule[[#This Row],[Date]],'Report_Taylor''s_Rule'!$A$4:$A$309,0))</f>
        <v>12.5</v>
      </c>
      <c r="D58" s="41">
        <f>+INDEX('Report_Taylor''s_Rule'!D$4:D$309,MATCH(Table_Taylor_Rule[[#This Row],[Date]],'Report_Taylor''s_Rule'!$A$4:$A$309,0))</f>
        <v>7</v>
      </c>
      <c r="E58" s="41">
        <f>+INDEX('Report_Taylor''s_Rule'!E$4:E$309,MATCH(Table_Taylor_Rule[[#This Row],[Date]],'Report_Taylor''s_Rule'!$A$4:$A$309,0))</f>
        <v>-1.0266164779663001</v>
      </c>
      <c r="F58" s="41">
        <f>+INDEX('Report_Taylor''s_Rule'!F$4:F$309,MATCH(Table_Taylor_Rule[[#This Row],[Date]],'Report_Taylor''s_Rule'!$A$4:$A$309,0))</f>
        <v>1.0008174160035299</v>
      </c>
    </row>
    <row r="59" spans="1:6" x14ac:dyDescent="0.2">
      <c r="A59" s="10">
        <v>27120</v>
      </c>
      <c r="B59" s="41">
        <f>+INDEX('Report_Taylor''s_Rule'!B$4:B$309,MATCH(Table_Taylor_Rule[[#This Row],[Date]],'Report_Taylor''s_Rule'!$A$4:$A$309,0))</f>
        <v>11.25</v>
      </c>
      <c r="C59" s="41">
        <f>+INDEX('Report_Taylor''s_Rule'!C$4:C$309,MATCH(Table_Taylor_Rule[[#This Row],[Date]],'Report_Taylor''s_Rule'!$A$4:$A$309,0))</f>
        <v>11.8</v>
      </c>
      <c r="D59" s="41">
        <f>+INDEX('Report_Taylor''s_Rule'!D$4:D$309,MATCH(Table_Taylor_Rule[[#This Row],[Date]],'Report_Taylor''s_Rule'!$A$4:$A$309,0))</f>
        <v>10.3</v>
      </c>
      <c r="E59" s="41">
        <f>+INDEX('Report_Taylor''s_Rule'!E$4:E$309,MATCH(Table_Taylor_Rule[[#This Row],[Date]],'Report_Taylor''s_Rule'!$A$4:$A$309,0))</f>
        <v>-0.93871500000000019</v>
      </c>
      <c r="F59" s="41">
        <f>+INDEX('Report_Taylor''s_Rule'!F$4:F$309,MATCH(Table_Taylor_Rule[[#This Row],[Date]],'Report_Taylor''s_Rule'!$A$4:$A$309,0))</f>
        <v>0.35163159684268308</v>
      </c>
    </row>
    <row r="60" spans="1:6" x14ac:dyDescent="0.2">
      <c r="A60" s="10">
        <v>27211</v>
      </c>
      <c r="B60" s="41">
        <f>+INDEX('Report_Taylor''s_Rule'!B$4:B$309,MATCH(Table_Taylor_Rule[[#This Row],[Date]],'Report_Taylor''s_Rule'!$A$4:$A$309,0))</f>
        <v>12.09</v>
      </c>
      <c r="C60" s="41">
        <f>+INDEX('Report_Taylor''s_Rule'!C$4:C$309,MATCH(Table_Taylor_Rule[[#This Row],[Date]],'Report_Taylor''s_Rule'!$A$4:$A$309,0))</f>
        <v>11.2</v>
      </c>
      <c r="D60" s="41">
        <f>+INDEX('Report_Taylor''s_Rule'!D$4:D$309,MATCH(Table_Taylor_Rule[[#This Row],[Date]],'Report_Taylor''s_Rule'!$A$4:$A$309,0))</f>
        <v>11.9</v>
      </c>
      <c r="E60" s="41">
        <f>+INDEX('Report_Taylor''s_Rule'!E$4:E$309,MATCH(Table_Taylor_Rule[[#This Row],[Date]],'Report_Taylor''s_Rule'!$A$4:$A$309,0))</f>
        <v>-0.55011453628540075</v>
      </c>
      <c r="F60" s="41">
        <f>+INDEX('Report_Taylor''s_Rule'!F$4:F$309,MATCH(Table_Taylor_Rule[[#This Row],[Date]],'Report_Taylor''s_Rule'!$A$4:$A$309,0))</f>
        <v>-1.4524698762595545</v>
      </c>
    </row>
    <row r="61" spans="1:6" x14ac:dyDescent="0.2">
      <c r="A61" s="10">
        <v>27303</v>
      </c>
      <c r="B61" s="41">
        <f>+INDEX('Report_Taylor''s_Rule'!B$4:B$309,MATCH(Table_Taylor_Rule[[#This Row],[Date]],'Report_Taylor''s_Rule'!$A$4:$A$309,0))</f>
        <v>9.35</v>
      </c>
      <c r="C61" s="41">
        <f>+INDEX('Report_Taylor''s_Rule'!C$4:C$309,MATCH(Table_Taylor_Rule[[#This Row],[Date]],'Report_Taylor''s_Rule'!$A$4:$A$309,0))</f>
        <v>10.6</v>
      </c>
      <c r="D61" s="41">
        <f>+INDEX('Report_Taylor''s_Rule'!D$4:D$309,MATCH(Table_Taylor_Rule[[#This Row],[Date]],'Report_Taylor''s_Rule'!$A$4:$A$309,0))</f>
        <v>10.1</v>
      </c>
      <c r="E61" s="41">
        <f>+INDEX('Report_Taylor''s_Rule'!E$4:E$309,MATCH(Table_Taylor_Rule[[#This Row],[Date]],'Report_Taylor''s_Rule'!$A$4:$A$309,0))</f>
        <v>0.43918046951293999</v>
      </c>
      <c r="F61" s="41">
        <f>+INDEX('Report_Taylor''s_Rule'!F$4:F$309,MATCH(Table_Taylor_Rule[[#This Row],[Date]],'Report_Taylor''s_Rule'!$A$4:$A$309,0))</f>
        <v>-2.6634186009651395</v>
      </c>
    </row>
    <row r="62" spans="1:6" x14ac:dyDescent="0.2">
      <c r="A62" s="10">
        <v>27395</v>
      </c>
      <c r="B62" s="41">
        <f>+INDEX('Report_Taylor''s_Rule'!B$4:B$309,MATCH(Table_Taylor_Rule[[#This Row],[Date]],'Report_Taylor''s_Rule'!$A$4:$A$309,0))</f>
        <v>6.3</v>
      </c>
      <c r="C62" s="41">
        <f>+INDEX('Report_Taylor''s_Rule'!C$4:C$309,MATCH(Table_Taylor_Rule[[#This Row],[Date]],'Report_Taylor''s_Rule'!$A$4:$A$309,0))</f>
        <v>7.7</v>
      </c>
      <c r="D62" s="41">
        <f>+INDEX('Report_Taylor''s_Rule'!D$4:D$309,MATCH(Table_Taylor_Rule[[#This Row],[Date]],'Report_Taylor''s_Rule'!$A$4:$A$309,0))</f>
        <v>8.1</v>
      </c>
      <c r="E62" s="41">
        <f>+INDEX('Report_Taylor''s_Rule'!E$4:E$309,MATCH(Table_Taylor_Rule[[#This Row],[Date]],'Report_Taylor''s_Rule'!$A$4:$A$309,0))</f>
        <v>2.1291560000000009</v>
      </c>
      <c r="F62" s="41">
        <f>+INDEX('Report_Taylor''s_Rule'!F$4:F$309,MATCH(Table_Taylor_Rule[[#This Row],[Date]],'Report_Taylor''s_Rule'!$A$4:$A$309,0))</f>
        <v>-4.6337734042229739</v>
      </c>
    </row>
    <row r="63" spans="1:6" x14ac:dyDescent="0.2">
      <c r="A63" s="10">
        <v>27485</v>
      </c>
      <c r="B63" s="41">
        <f>+INDEX('Report_Taylor''s_Rule'!B$4:B$309,MATCH(Table_Taylor_Rule[[#This Row],[Date]],'Report_Taylor''s_Rule'!$A$4:$A$309,0))</f>
        <v>5.42</v>
      </c>
      <c r="C63" s="41">
        <f>+INDEX('Report_Taylor''s_Rule'!C$4:C$309,MATCH(Table_Taylor_Rule[[#This Row],[Date]],'Report_Taylor''s_Rule'!$A$4:$A$309,0))</f>
        <v>5</v>
      </c>
      <c r="D63" s="41">
        <f>+INDEX('Report_Taylor''s_Rule'!D$4:D$309,MATCH(Table_Taylor_Rule[[#This Row],[Date]],'Report_Taylor''s_Rule'!$A$4:$A$309,0))</f>
        <v>6.2</v>
      </c>
      <c r="E63" s="41">
        <f>+INDEX('Report_Taylor''s_Rule'!E$4:E$309,MATCH(Table_Taylor_Rule[[#This Row],[Date]],'Report_Taylor''s_Rule'!$A$4:$A$309,0))</f>
        <v>2.7197910000000007</v>
      </c>
      <c r="F63" s="41">
        <f>+INDEX('Report_Taylor''s_Rule'!F$4:F$309,MATCH(Table_Taylor_Rule[[#This Row],[Date]],'Report_Taylor''s_Rule'!$A$4:$A$309,0))</f>
        <v>-4.7153594084278332</v>
      </c>
    </row>
    <row r="64" spans="1:6" x14ac:dyDescent="0.2">
      <c r="A64" s="10">
        <v>27576</v>
      </c>
      <c r="B64" s="41">
        <f>+INDEX('Report_Taylor''s_Rule'!B$4:B$309,MATCH(Table_Taylor_Rule[[#This Row],[Date]],'Report_Taylor''s_Rule'!$A$4:$A$309,0))</f>
        <v>6.16</v>
      </c>
      <c r="C64" s="41">
        <f>+INDEX('Report_Taylor''s_Rule'!C$4:C$309,MATCH(Table_Taylor_Rule[[#This Row],[Date]],'Report_Taylor''s_Rule'!$A$4:$A$309,0))</f>
        <v>7.7</v>
      </c>
      <c r="D64" s="41">
        <f>+INDEX('Report_Taylor''s_Rule'!D$4:D$309,MATCH(Table_Taylor_Rule[[#This Row],[Date]],'Report_Taylor''s_Rule'!$A$4:$A$309,0))</f>
        <v>6.1</v>
      </c>
      <c r="E64" s="41">
        <f>+INDEX('Report_Taylor''s_Rule'!E$4:E$309,MATCH(Table_Taylor_Rule[[#This Row],[Date]],'Report_Taylor''s_Rule'!$A$4:$A$309,0))</f>
        <v>2.3110660000000003</v>
      </c>
      <c r="F64" s="41">
        <f>+INDEX('Report_Taylor''s_Rule'!F$4:F$309,MATCH(Table_Taylor_Rule[[#This Row],[Date]],'Report_Taylor''s_Rule'!$A$4:$A$309,0))</f>
        <v>-3.8402904036942687</v>
      </c>
    </row>
    <row r="65" spans="1:6" x14ac:dyDescent="0.2">
      <c r="A65" s="10">
        <v>27668</v>
      </c>
      <c r="B65" s="41">
        <f>+INDEX('Report_Taylor''s_Rule'!B$4:B$309,MATCH(Table_Taylor_Rule[[#This Row],[Date]],'Report_Taylor''s_Rule'!$A$4:$A$309,0))</f>
        <v>5.41</v>
      </c>
      <c r="C65" s="41">
        <f>+INDEX('Report_Taylor''s_Rule'!C$4:C$309,MATCH(Table_Taylor_Rule[[#This Row],[Date]],'Report_Taylor''s_Rule'!$A$4:$A$309,0))</f>
        <v>6.9</v>
      </c>
      <c r="D65" s="41">
        <f>+INDEX('Report_Taylor''s_Rule'!D$4:D$309,MATCH(Table_Taylor_Rule[[#This Row],[Date]],'Report_Taylor''s_Rule'!$A$4:$A$309,0))</f>
        <v>6.7</v>
      </c>
      <c r="E65" s="41">
        <f>+INDEX('Report_Taylor''s_Rule'!E$4:E$309,MATCH(Table_Taylor_Rule[[#This Row],[Date]],'Report_Taylor''s_Rule'!$A$4:$A$309,0))</f>
        <v>2.1029675483703709</v>
      </c>
      <c r="F65" s="41">
        <f>+INDEX('Report_Taylor''s_Rule'!F$4:F$309,MATCH(Table_Taylor_Rule[[#This Row],[Date]],'Report_Taylor''s_Rule'!$A$4:$A$309,0))</f>
        <v>-3.2971172433449381</v>
      </c>
    </row>
    <row r="66" spans="1:6" x14ac:dyDescent="0.2">
      <c r="A66" s="10">
        <v>27760</v>
      </c>
      <c r="B66" s="41">
        <f>+INDEX('Report_Taylor''s_Rule'!B$4:B$309,MATCH(Table_Taylor_Rule[[#This Row],[Date]],'Report_Taylor''s_Rule'!$A$4:$A$309,0))</f>
        <v>4.83</v>
      </c>
      <c r="C66" s="41">
        <f>+INDEX('Report_Taylor''s_Rule'!C$4:C$309,MATCH(Table_Taylor_Rule[[#This Row],[Date]],'Report_Taylor''s_Rule'!$A$4:$A$309,0))</f>
        <v>4.5</v>
      </c>
      <c r="D66" s="41">
        <f>+INDEX('Report_Taylor''s_Rule'!D$4:D$309,MATCH(Table_Taylor_Rule[[#This Row],[Date]],'Report_Taylor''s_Rule'!$A$4:$A$309,0))</f>
        <v>6.2</v>
      </c>
      <c r="E66" s="41">
        <f>+INDEX('Report_Taylor''s_Rule'!E$4:E$309,MATCH(Table_Taylor_Rule[[#This Row],[Date]],'Report_Taylor''s_Rule'!$A$4:$A$309,0))</f>
        <v>1.4954910000000003</v>
      </c>
      <c r="F66" s="41">
        <f>+INDEX('Report_Taylor''s_Rule'!F$4:F$309,MATCH(Table_Taylor_Rule[[#This Row],[Date]],'Report_Taylor''s_Rule'!$A$4:$A$309,0))</f>
        <v>-1.8731214205321534</v>
      </c>
    </row>
    <row r="67" spans="1:6" x14ac:dyDescent="0.2">
      <c r="A67" s="10">
        <v>27851</v>
      </c>
      <c r="B67" s="41">
        <f>+INDEX('Report_Taylor''s_Rule'!B$4:B$309,MATCH(Table_Taylor_Rule[[#This Row],[Date]],'Report_Taylor''s_Rule'!$A$4:$A$309,0))</f>
        <v>5.2</v>
      </c>
      <c r="C67" s="41">
        <f>+INDEX('Report_Taylor''s_Rule'!C$4:C$309,MATCH(Table_Taylor_Rule[[#This Row],[Date]],'Report_Taylor''s_Rule'!$A$4:$A$309,0))</f>
        <v>3.4</v>
      </c>
      <c r="D67" s="41">
        <f>+INDEX('Report_Taylor''s_Rule'!D$4:D$309,MATCH(Table_Taylor_Rule[[#This Row],[Date]],'Report_Taylor''s_Rule'!$A$4:$A$309,0))</f>
        <v>4.9000000000000004</v>
      </c>
      <c r="E67" s="41">
        <f>+INDEX('Report_Taylor''s_Rule'!E$4:E$309,MATCH(Table_Taylor_Rule[[#This Row],[Date]],'Report_Taylor''s_Rule'!$A$4:$A$309,0))</f>
        <v>1.3886419999999999</v>
      </c>
      <c r="F67" s="41">
        <f>+INDEX('Report_Taylor''s_Rule'!F$4:F$309,MATCH(Table_Taylor_Rule[[#This Row],[Date]],'Report_Taylor''s_Rule'!$A$4:$A$309,0))</f>
        <v>-1.9079148237899246</v>
      </c>
    </row>
    <row r="68" spans="1:6" x14ac:dyDescent="0.2">
      <c r="A68" s="10">
        <v>27942</v>
      </c>
      <c r="B68" s="41">
        <f>+INDEX('Report_Taylor''s_Rule'!B$4:B$309,MATCH(Table_Taylor_Rule[[#This Row],[Date]],'Report_Taylor''s_Rule'!$A$4:$A$309,0))</f>
        <v>5.28</v>
      </c>
      <c r="C68" s="41">
        <f>+INDEX('Report_Taylor''s_Rule'!C$4:C$309,MATCH(Table_Taylor_Rule[[#This Row],[Date]],'Report_Taylor''s_Rule'!$A$4:$A$309,0))</f>
        <v>6.2</v>
      </c>
      <c r="D68" s="41">
        <f>+INDEX('Report_Taylor''s_Rule'!D$4:D$309,MATCH(Table_Taylor_Rule[[#This Row],[Date]],'Report_Taylor''s_Rule'!$A$4:$A$309,0))</f>
        <v>6.4</v>
      </c>
      <c r="E68" s="41">
        <f>+INDEX('Report_Taylor''s_Rule'!E$4:E$309,MATCH(Table_Taylor_Rule[[#This Row],[Date]],'Report_Taylor''s_Rule'!$A$4:$A$309,0))</f>
        <v>1.482437</v>
      </c>
      <c r="F68" s="41">
        <f>+INDEX('Report_Taylor''s_Rule'!F$4:F$309,MATCH(Table_Taylor_Rule[[#This Row],[Date]],'Report_Taylor''s_Rule'!$A$4:$A$309,0))</f>
        <v>-2.1387499335714488</v>
      </c>
    </row>
    <row r="69" spans="1:6" x14ac:dyDescent="0.2">
      <c r="A69" s="10">
        <v>28034</v>
      </c>
      <c r="B69" s="41">
        <f>+INDEX('Report_Taylor''s_Rule'!B$4:B$309,MATCH(Table_Taylor_Rule[[#This Row],[Date]],'Report_Taylor''s_Rule'!$A$4:$A$309,0))</f>
        <v>4.87</v>
      </c>
      <c r="C69" s="41">
        <f>+INDEX('Report_Taylor''s_Rule'!C$4:C$309,MATCH(Table_Taylor_Rule[[#This Row],[Date]],'Report_Taylor''s_Rule'!$A$4:$A$309,0))</f>
        <v>6.5</v>
      </c>
      <c r="D69" s="41">
        <f>+INDEX('Report_Taylor''s_Rule'!D$4:D$309,MATCH(Table_Taylor_Rule[[#This Row],[Date]],'Report_Taylor''s_Rule'!$A$4:$A$309,0))</f>
        <v>6.4</v>
      </c>
      <c r="E69" s="41">
        <f>+INDEX('Report_Taylor''s_Rule'!E$4:E$309,MATCH(Table_Taylor_Rule[[#This Row],[Date]],'Report_Taylor''s_Rule'!$A$4:$A$309,0))</f>
        <v>1.5769009999999994</v>
      </c>
      <c r="F69" s="41">
        <f>+INDEX('Report_Taylor''s_Rule'!F$4:F$309,MATCH(Table_Taylor_Rule[[#This Row],[Date]],'Report_Taylor''s_Rule'!$A$4:$A$309,0))</f>
        <v>-2.2030119951419014</v>
      </c>
    </row>
    <row r="70" spans="1:6" x14ac:dyDescent="0.2">
      <c r="A70" s="10">
        <v>28126</v>
      </c>
      <c r="B70" s="41">
        <f>+INDEX('Report_Taylor''s_Rule'!B$4:B$309,MATCH(Table_Taylor_Rule[[#This Row],[Date]],'Report_Taylor''s_Rule'!$A$4:$A$309,0))</f>
        <v>4.66</v>
      </c>
      <c r="C70" s="41">
        <f>+INDEX('Report_Taylor''s_Rule'!C$4:C$309,MATCH(Table_Taylor_Rule[[#This Row],[Date]],'Report_Taylor''s_Rule'!$A$4:$A$309,0))</f>
        <v>7.4</v>
      </c>
      <c r="D70" s="41">
        <f>+INDEX('Report_Taylor''s_Rule'!D$4:D$309,MATCH(Table_Taylor_Rule[[#This Row],[Date]],'Report_Taylor''s_Rule'!$A$4:$A$309,0))</f>
        <v>6.9</v>
      </c>
      <c r="E70" s="41">
        <f>+INDEX('Report_Taylor''s_Rule'!E$4:E$309,MATCH(Table_Taylor_Rule[[#This Row],[Date]],'Report_Taylor''s_Rule'!$A$4:$A$309,0))</f>
        <v>1.2720690000000001</v>
      </c>
      <c r="F70" s="41">
        <f>+INDEX('Report_Taylor''s_Rule'!F$4:F$309,MATCH(Table_Taylor_Rule[[#This Row],[Date]],'Report_Taylor''s_Rule'!$A$4:$A$309,0))</f>
        <v>-1.837689705077461</v>
      </c>
    </row>
    <row r="71" spans="1:6" x14ac:dyDescent="0.2">
      <c r="A71" s="10">
        <v>28216</v>
      </c>
      <c r="B71" s="41">
        <f>+INDEX('Report_Taylor''s_Rule'!B$4:B$309,MATCH(Table_Taylor_Rule[[#This Row],[Date]],'Report_Taylor''s_Rule'!$A$4:$A$309,0))</f>
        <v>5.16</v>
      </c>
      <c r="C71" s="41">
        <f>+INDEX('Report_Taylor''s_Rule'!C$4:C$309,MATCH(Table_Taylor_Rule[[#This Row],[Date]],'Report_Taylor''s_Rule'!$A$4:$A$309,0))</f>
        <v>7</v>
      </c>
      <c r="D71" s="41">
        <f>+INDEX('Report_Taylor''s_Rule'!D$4:D$309,MATCH(Table_Taylor_Rule[[#This Row],[Date]],'Report_Taylor''s_Rule'!$A$4:$A$309,0))</f>
        <v>6.3</v>
      </c>
      <c r="E71" s="41">
        <f>+INDEX('Report_Taylor''s_Rule'!E$4:E$309,MATCH(Table_Taylor_Rule[[#This Row],[Date]],'Report_Taylor''s_Rule'!$A$4:$A$309,0))</f>
        <v>0.86798343658447941</v>
      </c>
      <c r="F71" s="41">
        <f>+INDEX('Report_Taylor''s_Rule'!F$4:F$309,MATCH(Table_Taylor_Rule[[#This Row],[Date]],'Report_Taylor''s_Rule'!$A$4:$A$309,0))</f>
        <v>-0.74762426964255502</v>
      </c>
    </row>
    <row r="72" spans="1:6" x14ac:dyDescent="0.2">
      <c r="A72" s="10">
        <v>28307</v>
      </c>
      <c r="B72" s="41">
        <f>+INDEX('Report_Taylor''s_Rule'!B$4:B$309,MATCH(Table_Taylor_Rule[[#This Row],[Date]],'Report_Taylor''s_Rule'!$A$4:$A$309,0))</f>
        <v>5.82</v>
      </c>
      <c r="C72" s="41">
        <f>+INDEX('Report_Taylor''s_Rule'!C$4:C$309,MATCH(Table_Taylor_Rule[[#This Row],[Date]],'Report_Taylor''s_Rule'!$A$4:$A$309,0))</f>
        <v>6.2</v>
      </c>
      <c r="D72" s="41">
        <f>+INDEX('Report_Taylor''s_Rule'!D$4:D$309,MATCH(Table_Taylor_Rule[[#This Row],[Date]],'Report_Taylor''s_Rule'!$A$4:$A$309,0))</f>
        <v>6.8</v>
      </c>
      <c r="E72" s="41">
        <f>+INDEX('Report_Taylor''s_Rule'!E$4:E$309,MATCH(Table_Taylor_Rule[[#This Row],[Date]],'Report_Taylor''s_Rule'!$A$4:$A$309,0))</f>
        <v>0.66469100000000036</v>
      </c>
      <c r="F72" s="41">
        <f>+INDEX('Report_Taylor''s_Rule'!F$4:F$309,MATCH(Table_Taylor_Rule[[#This Row],[Date]],'Report_Taylor''s_Rule'!$A$4:$A$309,0))</f>
        <v>0.21242206981768597</v>
      </c>
    </row>
    <row r="73" spans="1:6" x14ac:dyDescent="0.2">
      <c r="A73" s="10">
        <v>28399</v>
      </c>
      <c r="B73" s="41">
        <f>+INDEX('Report_Taylor''s_Rule'!B$4:B$309,MATCH(Table_Taylor_Rule[[#This Row],[Date]],'Report_Taylor''s_Rule'!$A$4:$A$309,0))</f>
        <v>6.51</v>
      </c>
      <c r="C73" s="41">
        <f>+INDEX('Report_Taylor''s_Rule'!C$4:C$309,MATCH(Table_Taylor_Rule[[#This Row],[Date]],'Report_Taylor''s_Rule'!$A$4:$A$309,0))</f>
        <v>5.8</v>
      </c>
      <c r="D73" s="41">
        <f>+INDEX('Report_Taylor''s_Rule'!D$4:D$309,MATCH(Table_Taylor_Rule[[#This Row],[Date]],'Report_Taylor''s_Rule'!$A$4:$A$309,0))</f>
        <v>5.9</v>
      </c>
      <c r="E73" s="41">
        <f>+INDEX('Report_Taylor''s_Rule'!E$4:E$309,MATCH(Table_Taylor_Rule[[#This Row],[Date]],'Report_Taylor''s_Rule'!$A$4:$A$309,0))</f>
        <v>0.46224299999999996</v>
      </c>
      <c r="F73" s="41">
        <f>+INDEX('Report_Taylor''s_Rule'!F$4:F$309,MATCH(Table_Taylor_Rule[[#This Row],[Date]],'Report_Taylor''s_Rule'!$A$4:$A$309,0))</f>
        <v>-0.62370360688813742</v>
      </c>
    </row>
    <row r="74" spans="1:6" x14ac:dyDescent="0.2">
      <c r="A74" s="10">
        <v>28491</v>
      </c>
      <c r="B74" s="41">
        <f>+INDEX('Report_Taylor''s_Rule'!B$4:B$309,MATCH(Table_Taylor_Rule[[#This Row],[Date]],'Report_Taylor''s_Rule'!$A$4:$A$309,0))</f>
        <v>6.76</v>
      </c>
      <c r="C74" s="41">
        <f>+INDEX('Report_Taylor''s_Rule'!C$4:C$309,MATCH(Table_Taylor_Rule[[#This Row],[Date]],'Report_Taylor''s_Rule'!$A$4:$A$309,0))</f>
        <v>6.7</v>
      </c>
      <c r="D74" s="41">
        <f>+INDEX('Report_Taylor''s_Rule'!D$4:D$309,MATCH(Table_Taylor_Rule[[#This Row],[Date]],'Report_Taylor''s_Rule'!$A$4:$A$309,0))</f>
        <v>6.4</v>
      </c>
      <c r="E74" s="41">
        <f>+INDEX('Report_Taylor''s_Rule'!E$4:E$309,MATCH(Table_Taylor_Rule[[#This Row],[Date]],'Report_Taylor''s_Rule'!$A$4:$A$309,0))</f>
        <v>6.0688999999999993E-2</v>
      </c>
      <c r="F74" s="41">
        <f>+INDEX('Report_Taylor''s_Rule'!F$4:F$309,MATCH(Table_Taylor_Rule[[#This Row],[Date]],'Report_Taylor''s_Rule'!$A$4:$A$309,0))</f>
        <v>-1.1534163145517917</v>
      </c>
    </row>
    <row r="75" spans="1:6" x14ac:dyDescent="0.2">
      <c r="A75" s="10">
        <v>28581</v>
      </c>
      <c r="B75" s="41">
        <f>+INDEX('Report_Taylor''s_Rule'!B$4:B$309,MATCH(Table_Taylor_Rule[[#This Row],[Date]],'Report_Taylor''s_Rule'!$A$4:$A$309,0))</f>
        <v>7.28</v>
      </c>
      <c r="C75" s="41">
        <f>+INDEX('Report_Taylor''s_Rule'!C$4:C$309,MATCH(Table_Taylor_Rule[[#This Row],[Date]],'Report_Taylor''s_Rule'!$A$4:$A$309,0))</f>
        <v>8.5</v>
      </c>
      <c r="D75" s="41">
        <f>+INDEX('Report_Taylor''s_Rule'!D$4:D$309,MATCH(Table_Taylor_Rule[[#This Row],[Date]],'Report_Taylor''s_Rule'!$A$4:$A$309,0))</f>
        <v>7.1</v>
      </c>
      <c r="E75" s="41">
        <f>+INDEX('Report_Taylor''s_Rule'!E$4:E$309,MATCH(Table_Taylor_Rule[[#This Row],[Date]],'Report_Taylor''s_Rule'!$A$4:$A$309,0))</f>
        <v>-0.23992699999999978</v>
      </c>
      <c r="F75" s="41">
        <f>+INDEX('Report_Taylor''s_Rule'!F$4:F$309,MATCH(Table_Taylor_Rule[[#This Row],[Date]],'Report_Taylor''s_Rule'!$A$4:$A$309,0))</f>
        <v>1.7841268482832406</v>
      </c>
    </row>
    <row r="76" spans="1:6" x14ac:dyDescent="0.2">
      <c r="A76" s="10">
        <v>28672</v>
      </c>
      <c r="B76" s="41">
        <f>+INDEX('Report_Taylor''s_Rule'!B$4:B$309,MATCH(Table_Taylor_Rule[[#This Row],[Date]],'Report_Taylor''s_Rule'!$A$4:$A$309,0))</f>
        <v>8.1</v>
      </c>
      <c r="C76" s="41">
        <f>+INDEX('Report_Taylor''s_Rule'!C$4:C$309,MATCH(Table_Taylor_Rule[[#This Row],[Date]],'Report_Taylor''s_Rule'!$A$4:$A$309,0))</f>
        <v>7.2</v>
      </c>
      <c r="D76" s="41">
        <f>+INDEX('Report_Taylor''s_Rule'!D$4:D$309,MATCH(Table_Taylor_Rule[[#This Row],[Date]],'Report_Taylor''s_Rule'!$A$4:$A$309,0))</f>
        <v>7</v>
      </c>
      <c r="E76" s="41">
        <f>+INDEX('Report_Taylor''s_Rule'!E$4:E$309,MATCH(Table_Taylor_Rule[[#This Row],[Date]],'Report_Taylor''s_Rule'!$A$4:$A$309,0))</f>
        <v>-0.23957443237303977</v>
      </c>
      <c r="F76" s="41">
        <f>+INDEX('Report_Taylor''s_Rule'!F$4:F$309,MATCH(Table_Taylor_Rule[[#This Row],[Date]],'Report_Taylor''s_Rule'!$A$4:$A$309,0))</f>
        <v>1.9075201032937805</v>
      </c>
    </row>
    <row r="77" spans="1:6" x14ac:dyDescent="0.2">
      <c r="A77" s="10">
        <v>28764</v>
      </c>
      <c r="B77" s="41">
        <f>+INDEX('Report_Taylor''s_Rule'!B$4:B$309,MATCH(Table_Taylor_Rule[[#This Row],[Date]],'Report_Taylor''s_Rule'!$A$4:$A$309,0))</f>
        <v>9.58</v>
      </c>
      <c r="C77" s="41">
        <f>+INDEX('Report_Taylor''s_Rule'!C$4:C$309,MATCH(Table_Taylor_Rule[[#This Row],[Date]],'Report_Taylor''s_Rule'!$A$4:$A$309,0))</f>
        <v>7.8</v>
      </c>
      <c r="D77" s="41">
        <f>+INDEX('Report_Taylor''s_Rule'!D$4:D$309,MATCH(Table_Taylor_Rule[[#This Row],[Date]],'Report_Taylor''s_Rule'!$A$4:$A$309,0))</f>
        <v>7.4</v>
      </c>
      <c r="E77" s="41">
        <f>+INDEX('Report_Taylor''s_Rule'!E$4:E$309,MATCH(Table_Taylor_Rule[[#This Row],[Date]],'Report_Taylor''s_Rule'!$A$4:$A$309,0))</f>
        <v>-0.33823451995848952</v>
      </c>
      <c r="F77" s="41">
        <f>+INDEX('Report_Taylor''s_Rule'!F$4:F$309,MATCH(Table_Taylor_Rule[[#This Row],[Date]],'Report_Taylor''s_Rule'!$A$4:$A$309,0))</f>
        <v>2.3626147861104396</v>
      </c>
    </row>
    <row r="78" spans="1:6" x14ac:dyDescent="0.2">
      <c r="A78" s="10">
        <v>28856</v>
      </c>
      <c r="B78" s="41">
        <f>+INDEX('Report_Taylor''s_Rule'!B$4:B$309,MATCH(Table_Taylor_Rule[[#This Row],[Date]],'Report_Taylor''s_Rule'!$A$4:$A$309,0))</f>
        <v>10.07</v>
      </c>
      <c r="C78" s="41">
        <f>+INDEX('Report_Taylor''s_Rule'!C$4:C$309,MATCH(Table_Taylor_Rule[[#This Row],[Date]],'Report_Taylor''s_Rule'!$A$4:$A$309,0))</f>
        <v>7.8</v>
      </c>
      <c r="D78" s="41">
        <f>+INDEX('Report_Taylor''s_Rule'!D$4:D$309,MATCH(Table_Taylor_Rule[[#This Row],[Date]],'Report_Taylor''s_Rule'!$A$4:$A$309,0))</f>
        <v>5.6</v>
      </c>
      <c r="E78" s="41">
        <f>+INDEX('Report_Taylor''s_Rule'!E$4:E$309,MATCH(Table_Taylor_Rule[[#This Row],[Date]],'Report_Taylor''s_Rule'!$A$4:$A$309,0))</f>
        <v>-0.33590946197508931</v>
      </c>
      <c r="F78" s="41">
        <f>+INDEX('Report_Taylor''s_Rule'!F$4:F$309,MATCH(Table_Taylor_Rule[[#This Row],[Date]],'Report_Taylor''s_Rule'!$A$4:$A$309,0))</f>
        <v>1.6202217870227686</v>
      </c>
    </row>
    <row r="79" spans="1:6" x14ac:dyDescent="0.2">
      <c r="A79" s="10">
        <v>28946</v>
      </c>
      <c r="B79" s="41">
        <f>+INDEX('Report_Taylor''s_Rule'!B$4:B$309,MATCH(Table_Taylor_Rule[[#This Row],[Date]],'Report_Taylor''s_Rule'!$A$4:$A$309,0))</f>
        <v>10.18</v>
      </c>
      <c r="C79" s="41">
        <f>+INDEX('Report_Taylor''s_Rule'!C$4:C$309,MATCH(Table_Taylor_Rule[[#This Row],[Date]],'Report_Taylor''s_Rule'!$A$4:$A$309,0))</f>
        <v>11.4</v>
      </c>
      <c r="D79" s="41">
        <f>+INDEX('Report_Taylor''s_Rule'!D$4:D$309,MATCH(Table_Taylor_Rule[[#This Row],[Date]],'Report_Taylor''s_Rule'!$A$4:$A$309,0))</f>
        <v>9.1</v>
      </c>
      <c r="E79" s="41">
        <f>+INDEX('Report_Taylor''s_Rule'!E$4:E$309,MATCH(Table_Taylor_Rule[[#This Row],[Date]],'Report_Taylor''s_Rule'!$A$4:$A$309,0))</f>
        <v>-0.53261700000000012</v>
      </c>
      <c r="F79" s="41">
        <f>+INDEX('Report_Taylor''s_Rule'!F$4:F$309,MATCH(Table_Taylor_Rule[[#This Row],[Date]],'Report_Taylor''s_Rule'!$A$4:$A$309,0))</f>
        <v>0.85085904307462545</v>
      </c>
    </row>
    <row r="80" spans="1:6" x14ac:dyDescent="0.2">
      <c r="A80" s="10">
        <v>29037</v>
      </c>
      <c r="B80" s="41">
        <f>+INDEX('Report_Taylor''s_Rule'!B$4:B$309,MATCH(Table_Taylor_Rule[[#This Row],[Date]],'Report_Taylor''s_Rule'!$A$4:$A$309,0))</f>
        <v>10.95</v>
      </c>
      <c r="C80" s="41">
        <f>+INDEX('Report_Taylor''s_Rule'!C$4:C$309,MATCH(Table_Taylor_Rule[[#This Row],[Date]],'Report_Taylor''s_Rule'!$A$4:$A$309,0))</f>
        <v>10.3</v>
      </c>
      <c r="D80" s="41">
        <f>+INDEX('Report_Taylor''s_Rule'!D$4:D$309,MATCH(Table_Taylor_Rule[[#This Row],[Date]],'Report_Taylor''s_Rule'!$A$4:$A$309,0))</f>
        <v>7.6</v>
      </c>
      <c r="E80" s="41">
        <f>+INDEX('Report_Taylor''s_Rule'!E$4:E$309,MATCH(Table_Taylor_Rule[[#This Row],[Date]],'Report_Taylor''s_Rule'!$A$4:$A$309,0))</f>
        <v>-0.32839355468749964</v>
      </c>
      <c r="F80" s="41">
        <f>+INDEX('Report_Taylor''s_Rule'!F$4:F$309,MATCH(Table_Taylor_Rule[[#This Row],[Date]],'Report_Taylor''s_Rule'!$A$4:$A$309,0))</f>
        <v>0.77997916190808425</v>
      </c>
    </row>
    <row r="81" spans="1:6" x14ac:dyDescent="0.2">
      <c r="A81" s="10">
        <v>29129</v>
      </c>
      <c r="B81" s="41">
        <f>+INDEX('Report_Taylor''s_Rule'!B$4:B$309,MATCH(Table_Taylor_Rule[[#This Row],[Date]],'Report_Taylor''s_Rule'!$A$4:$A$309,0))</f>
        <v>13.58</v>
      </c>
      <c r="C81" s="41">
        <f>+INDEX('Report_Taylor''s_Rule'!C$4:C$309,MATCH(Table_Taylor_Rule[[#This Row],[Date]],'Report_Taylor''s_Rule'!$A$4:$A$309,0))</f>
        <v>10</v>
      </c>
      <c r="D81" s="41">
        <f>+INDEX('Report_Taylor''s_Rule'!D$4:D$309,MATCH(Table_Taylor_Rule[[#This Row],[Date]],'Report_Taylor''s_Rule'!$A$4:$A$309,0))</f>
        <v>8.6</v>
      </c>
      <c r="E81" s="41">
        <f>+INDEX('Report_Taylor''s_Rule'!E$4:E$309,MATCH(Table_Taylor_Rule[[#This Row],[Date]],'Report_Taylor''s_Rule'!$A$4:$A$309,0))</f>
        <v>-0.22329000000000043</v>
      </c>
      <c r="F81" s="41">
        <f>+INDEX('Report_Taylor''s_Rule'!F$4:F$309,MATCH(Table_Taylor_Rule[[#This Row],[Date]],'Report_Taylor''s_Rule'!$A$4:$A$309,0))</f>
        <v>0.28119634695047413</v>
      </c>
    </row>
    <row r="82" spans="1:6" x14ac:dyDescent="0.2">
      <c r="A82" s="10">
        <v>29221</v>
      </c>
      <c r="B82" s="41">
        <f>+INDEX('Report_Taylor''s_Rule'!B$4:B$309,MATCH(Table_Taylor_Rule[[#This Row],[Date]],'Report_Taylor''s_Rule'!$A$4:$A$309,0))</f>
        <v>15.05</v>
      </c>
      <c r="C82" s="41">
        <f>+INDEX('Report_Taylor''s_Rule'!C$4:C$309,MATCH(Table_Taylor_Rule[[#This Row],[Date]],'Report_Taylor''s_Rule'!$A$4:$A$309,0))</f>
        <v>12.6</v>
      </c>
      <c r="D82" s="41">
        <f>+INDEX('Report_Taylor''s_Rule'!D$4:D$309,MATCH(Table_Taylor_Rule[[#This Row],[Date]],'Report_Taylor''s_Rule'!$A$4:$A$309,0))</f>
        <v>10.199999999999999</v>
      </c>
      <c r="E82" s="41">
        <f>+INDEX('Report_Taylor''s_Rule'!E$4:E$309,MATCH(Table_Taylor_Rule[[#This Row],[Date]],'Report_Taylor''s_Rule'!$A$4:$A$309,0))</f>
        <v>7.6793592789419662E-2</v>
      </c>
      <c r="F82" s="41">
        <f>+INDEX('Report_Taylor''s_Rule'!F$4:F$309,MATCH(Table_Taylor_Rule[[#This Row],[Date]],'Report_Taylor''s_Rule'!$A$4:$A$309,0))</f>
        <v>-7.0499945558666344E-2</v>
      </c>
    </row>
    <row r="83" spans="1:6" x14ac:dyDescent="0.2">
      <c r="A83" s="10">
        <v>29312</v>
      </c>
      <c r="B83" s="41">
        <f>+INDEX('Report_Taylor''s_Rule'!B$4:B$309,MATCH(Table_Taylor_Rule[[#This Row],[Date]],'Report_Taylor''s_Rule'!$A$4:$A$309,0))</f>
        <v>12.69</v>
      </c>
      <c r="C83" s="41">
        <f>+INDEX('Report_Taylor''s_Rule'!C$4:C$309,MATCH(Table_Taylor_Rule[[#This Row],[Date]],'Report_Taylor''s_Rule'!$A$4:$A$309,0))</f>
        <v>10.199999999999999</v>
      </c>
      <c r="D83" s="41">
        <f>+INDEX('Report_Taylor''s_Rule'!D$4:D$309,MATCH(Table_Taylor_Rule[[#This Row],[Date]],'Report_Taylor''s_Rule'!$A$4:$A$309,0))</f>
        <v>9.1999999999999993</v>
      </c>
      <c r="E83" s="41">
        <f>+INDEX('Report_Taylor''s_Rule'!E$4:E$309,MATCH(Table_Taylor_Rule[[#This Row],[Date]],'Report_Taylor''s_Rule'!$A$4:$A$309,0))</f>
        <v>1.0855540793122902</v>
      </c>
      <c r="F83" s="41">
        <f>+INDEX('Report_Taylor''s_Rule'!F$4:F$309,MATCH(Table_Taylor_Rule[[#This Row],[Date]],'Report_Taylor''s_Rule'!$A$4:$A$309,0))</f>
        <v>-2.7006438333039839</v>
      </c>
    </row>
    <row r="84" spans="1:6" x14ac:dyDescent="0.2">
      <c r="A84" s="10">
        <v>29403</v>
      </c>
      <c r="B84" s="41">
        <f>+INDEX('Report_Taylor''s_Rule'!B$4:B$309,MATCH(Table_Taylor_Rule[[#This Row],[Date]],'Report_Taylor''s_Rule'!$A$4:$A$309,0))</f>
        <v>9.84</v>
      </c>
      <c r="C84" s="41">
        <f>+INDEX('Report_Taylor''s_Rule'!C$4:C$309,MATCH(Table_Taylor_Rule[[#This Row],[Date]],'Report_Taylor''s_Rule'!$A$4:$A$309,0))</f>
        <v>9.6999999999999993</v>
      </c>
      <c r="D84" s="41">
        <f>+INDEX('Report_Taylor''s_Rule'!D$4:D$309,MATCH(Table_Taylor_Rule[[#This Row],[Date]],'Report_Taylor''s_Rule'!$A$4:$A$309,0))</f>
        <v>9.1999999999999993</v>
      </c>
      <c r="E84" s="41">
        <f>+INDEX('Report_Taylor''s_Rule'!E$4:E$309,MATCH(Table_Taylor_Rule[[#This Row],[Date]],'Report_Taylor''s_Rule'!$A$4:$A$309,0))</f>
        <v>1.4943178516935305</v>
      </c>
      <c r="F84" s="41">
        <f>+INDEX('Report_Taylor''s_Rule'!F$4:F$309,MATCH(Table_Taylor_Rule[[#This Row],[Date]],'Report_Taylor''s_Rule'!$A$4:$A$309,0))</f>
        <v>-3.2990451384579789</v>
      </c>
    </row>
    <row r="85" spans="1:6" x14ac:dyDescent="0.2">
      <c r="A85" s="10">
        <v>29495</v>
      </c>
      <c r="B85" s="41">
        <f>+INDEX('Report_Taylor''s_Rule'!B$4:B$309,MATCH(Table_Taylor_Rule[[#This Row],[Date]],'Report_Taylor''s_Rule'!$A$4:$A$309,0))</f>
        <v>15.85</v>
      </c>
      <c r="C85" s="41">
        <f>+INDEX('Report_Taylor''s_Rule'!C$4:C$309,MATCH(Table_Taylor_Rule[[#This Row],[Date]],'Report_Taylor''s_Rule'!$A$4:$A$309,0))</f>
        <v>10.3</v>
      </c>
      <c r="D85" s="41">
        <f>+INDEX('Report_Taylor''s_Rule'!D$4:D$309,MATCH(Table_Taylor_Rule[[#This Row],[Date]],'Report_Taylor''s_Rule'!$A$4:$A$309,0))</f>
        <v>10.1</v>
      </c>
      <c r="E85" s="41">
        <f>+INDEX('Report_Taylor''s_Rule'!E$4:E$309,MATCH(Table_Taylor_Rule[[#This Row],[Date]],'Report_Taylor''s_Rule'!$A$4:$A$309,0))</f>
        <v>1.2030905701702501</v>
      </c>
      <c r="F85" s="41">
        <f>+INDEX('Report_Taylor''s_Rule'!F$4:F$309,MATCH(Table_Taylor_Rule[[#This Row],[Date]],'Report_Taylor''s_Rule'!$A$4:$A$309,0))</f>
        <v>-2.0042221952270234</v>
      </c>
    </row>
    <row r="86" spans="1:6" x14ac:dyDescent="0.2">
      <c r="A86" s="10">
        <v>29587</v>
      </c>
      <c r="B86" s="41">
        <f>+INDEX('Report_Taylor''s_Rule'!B$4:B$309,MATCH(Table_Taylor_Rule[[#This Row],[Date]],'Report_Taylor''s_Rule'!$A$4:$A$309,0))</f>
        <v>16.57</v>
      </c>
      <c r="C86" s="41">
        <f>+INDEX('Report_Taylor''s_Rule'!C$4:C$309,MATCH(Table_Taylor_Rule[[#This Row],[Date]],'Report_Taylor''s_Rule'!$A$4:$A$309,0))</f>
        <v>10.8</v>
      </c>
      <c r="D86" s="41">
        <f>+INDEX('Report_Taylor''s_Rule'!D$4:D$309,MATCH(Table_Taylor_Rule[[#This Row],[Date]],'Report_Taylor''s_Rule'!$A$4:$A$309,0))</f>
        <v>9.1999999999999993</v>
      </c>
      <c r="E86" s="41">
        <f>+INDEX('Report_Taylor''s_Rule'!E$4:E$309,MATCH(Table_Taylor_Rule[[#This Row],[Date]],'Report_Taylor''s_Rule'!$A$4:$A$309,0))</f>
        <v>1.2118796548967206</v>
      </c>
      <c r="F86" s="41">
        <f>+INDEX('Report_Taylor''s_Rule'!F$4:F$309,MATCH(Table_Taylor_Rule[[#This Row],[Date]],'Report_Taylor''s_Rule'!$A$4:$A$309,0))</f>
        <v>-0.6534583967740204</v>
      </c>
    </row>
    <row r="87" spans="1:6" x14ac:dyDescent="0.2">
      <c r="A87" s="10">
        <v>29677</v>
      </c>
      <c r="B87" s="41">
        <f>+INDEX('Report_Taylor''s_Rule'!B$4:B$309,MATCH(Table_Taylor_Rule[[#This Row],[Date]],'Report_Taylor''s_Rule'!$A$4:$A$309,0))</f>
        <v>17.78</v>
      </c>
      <c r="C87" s="41">
        <f>+INDEX('Report_Taylor''s_Rule'!C$4:C$309,MATCH(Table_Taylor_Rule[[#This Row],[Date]],'Report_Taylor''s_Rule'!$A$4:$A$309,0))</f>
        <v>6.9</v>
      </c>
      <c r="D87" s="41">
        <f>+INDEX('Report_Taylor''s_Rule'!D$4:D$309,MATCH(Table_Taylor_Rule[[#This Row],[Date]],'Report_Taylor''s_Rule'!$A$4:$A$309,0))</f>
        <v>7.8</v>
      </c>
      <c r="E87" s="41">
        <f>+INDEX('Report_Taylor''s_Rule'!E$4:E$309,MATCH(Table_Taylor_Rule[[#This Row],[Date]],'Report_Taylor''s_Rule'!$A$4:$A$309,0))</f>
        <v>1.2206938977199204</v>
      </c>
      <c r="F87" s="41">
        <f>+INDEX('Report_Taylor''s_Rule'!F$4:F$309,MATCH(Table_Taylor_Rule[[#This Row],[Date]],'Report_Taylor''s_Rule'!$A$4:$A$309,0))</f>
        <v>-1.989196259563164</v>
      </c>
    </row>
    <row r="88" spans="1:6" x14ac:dyDescent="0.2">
      <c r="A88" s="10">
        <v>29768</v>
      </c>
      <c r="B88" s="41">
        <f>+INDEX('Report_Taylor''s_Rule'!B$4:B$309,MATCH(Table_Taylor_Rule[[#This Row],[Date]],'Report_Taylor''s_Rule'!$A$4:$A$309,0))</f>
        <v>17.579999999999998</v>
      </c>
      <c r="C88" s="41">
        <f>+INDEX('Report_Taylor''s_Rule'!C$4:C$309,MATCH(Table_Taylor_Rule[[#This Row],[Date]],'Report_Taylor''s_Rule'!$A$4:$A$309,0))</f>
        <v>6.8</v>
      </c>
      <c r="D88" s="41">
        <f>+INDEX('Report_Taylor''s_Rule'!D$4:D$309,MATCH(Table_Taylor_Rule[[#This Row],[Date]],'Report_Taylor''s_Rule'!$A$4:$A$309,0))</f>
        <v>7.6</v>
      </c>
      <c r="E88" s="41">
        <f>+INDEX('Report_Taylor''s_Rule'!E$4:E$309,MATCH(Table_Taylor_Rule[[#This Row],[Date]],'Report_Taylor''s_Rule'!$A$4:$A$309,0))</f>
        <v>1.2295432196469607</v>
      </c>
      <c r="F88" s="41">
        <f>+INDEX('Report_Taylor''s_Rule'!F$4:F$309,MATCH(Table_Taylor_Rule[[#This Row],[Date]],'Report_Taylor''s_Rule'!$A$4:$A$309,0))</f>
        <v>-1.4509175637461125</v>
      </c>
    </row>
    <row r="89" spans="1:6" x14ac:dyDescent="0.2">
      <c r="A89" s="10">
        <v>29860</v>
      </c>
      <c r="B89" s="41">
        <f>+INDEX('Report_Taylor''s_Rule'!B$4:B$309,MATCH(Table_Taylor_Rule[[#This Row],[Date]],'Report_Taylor''s_Rule'!$A$4:$A$309,0))</f>
        <v>13.59</v>
      </c>
      <c r="C89" s="41">
        <f>+INDEX('Report_Taylor''s_Rule'!C$4:C$309,MATCH(Table_Taylor_Rule[[#This Row],[Date]],'Report_Taylor''s_Rule'!$A$4:$A$309,0))</f>
        <v>6.3</v>
      </c>
      <c r="D89" s="41">
        <f>+INDEX('Report_Taylor''s_Rule'!D$4:D$309,MATCH(Table_Taylor_Rule[[#This Row],[Date]],'Report_Taylor''s_Rule'!$A$4:$A$309,0))</f>
        <v>7.3</v>
      </c>
      <c r="E89" s="41">
        <f>+INDEX('Report_Taylor''s_Rule'!E$4:E$309,MATCH(Table_Taylor_Rule[[#This Row],[Date]],'Report_Taylor''s_Rule'!$A$4:$A$309,0))</f>
        <v>2.0384385166679992</v>
      </c>
      <c r="F89" s="41">
        <f>+INDEX('Report_Taylor''s_Rule'!F$4:F$309,MATCH(Table_Taylor_Rule[[#This Row],[Date]],'Report_Taylor''s_Rule'!$A$4:$A$309,0))</f>
        <v>-3.1824504367297113</v>
      </c>
    </row>
    <row r="90" spans="1:6" x14ac:dyDescent="0.2">
      <c r="A90" s="10">
        <v>29952</v>
      </c>
      <c r="B90" s="41">
        <f>+INDEX('Report_Taylor''s_Rule'!B$4:B$309,MATCH(Table_Taylor_Rule[[#This Row],[Date]],'Report_Taylor''s_Rule'!$A$4:$A$309,0))</f>
        <v>14.23</v>
      </c>
      <c r="C90" s="41">
        <f>+INDEX('Report_Taylor''s_Rule'!C$4:C$309,MATCH(Table_Taylor_Rule[[#This Row],[Date]],'Report_Taylor''s_Rule'!$A$4:$A$309,0))</f>
        <v>5.2</v>
      </c>
      <c r="D90" s="41">
        <f>+INDEX('Report_Taylor''s_Rule'!D$4:D$309,MATCH(Table_Taylor_Rule[[#This Row],[Date]],'Report_Taylor''s_Rule'!$A$4:$A$309,0))</f>
        <v>6</v>
      </c>
      <c r="E90" s="41">
        <f>+INDEX('Report_Taylor''s_Rule'!E$4:E$309,MATCH(Table_Taylor_Rule[[#This Row],[Date]],'Report_Taylor''s_Rule'!$A$4:$A$309,0))</f>
        <v>2.6473915575955509</v>
      </c>
      <c r="F90" s="41">
        <f>+INDEX('Report_Taylor''s_Rule'!F$4:F$309,MATCH(Table_Taylor_Rule[[#This Row],[Date]],'Report_Taylor''s_Rule'!$A$4:$A$309,0))</f>
        <v>-5.3533504059193877</v>
      </c>
    </row>
    <row r="91" spans="1:6" x14ac:dyDescent="0.2">
      <c r="A91" s="10">
        <v>30042</v>
      </c>
      <c r="B91" s="41">
        <f>+INDEX('Report_Taylor''s_Rule'!B$4:B$309,MATCH(Table_Taylor_Rule[[#This Row],[Date]],'Report_Taylor''s_Rule'!$A$4:$A$309,0))</f>
        <v>14.51</v>
      </c>
      <c r="C91" s="41">
        <f>+INDEX('Report_Taylor''s_Rule'!C$4:C$309,MATCH(Table_Taylor_Rule[[#This Row],[Date]],'Report_Taylor''s_Rule'!$A$4:$A$309,0))</f>
        <v>3.9</v>
      </c>
      <c r="D91" s="41">
        <f>+INDEX('Report_Taylor''s_Rule'!D$4:D$309,MATCH(Table_Taylor_Rule[[#This Row],[Date]],'Report_Taylor''s_Rule'!$A$4:$A$309,0))</f>
        <v>5.5</v>
      </c>
      <c r="E91" s="41">
        <f>+INDEX('Report_Taylor''s_Rule'!E$4:E$309,MATCH(Table_Taylor_Rule[[#This Row],[Date]],'Report_Taylor''s_Rule'!$A$4:$A$309,0))</f>
        <v>3.2564149147214003</v>
      </c>
      <c r="F91" s="41">
        <f>+INDEX('Report_Taylor''s_Rule'!F$4:F$309,MATCH(Table_Taylor_Rule[[#This Row],[Date]],'Report_Taylor''s_Rule'!$A$4:$A$309,0))</f>
        <v>-5.5994166786223154</v>
      </c>
    </row>
    <row r="92" spans="1:6" x14ac:dyDescent="0.2">
      <c r="A92" s="10">
        <v>30133</v>
      </c>
      <c r="B92" s="41">
        <f>+INDEX('Report_Taylor''s_Rule'!B$4:B$309,MATCH(Table_Taylor_Rule[[#This Row],[Date]],'Report_Taylor''s_Rule'!$A$4:$A$309,0))</f>
        <v>11.01</v>
      </c>
      <c r="C92" s="41">
        <f>+INDEX('Report_Taylor''s_Rule'!C$4:C$309,MATCH(Table_Taylor_Rule[[#This Row],[Date]],'Report_Taylor''s_Rule'!$A$4:$A$309,0))</f>
        <v>6.5</v>
      </c>
      <c r="D92" s="41">
        <f>+INDEX('Report_Taylor''s_Rule'!D$4:D$309,MATCH(Table_Taylor_Rule[[#This Row],[Date]],'Report_Taylor''s_Rule'!$A$4:$A$309,0))</f>
        <v>6.6</v>
      </c>
      <c r="E92" s="41">
        <f>+INDEX('Report_Taylor''s_Rule'!E$4:E$309,MATCH(Table_Taylor_Rule[[#This Row],[Date]],'Report_Taylor''s_Rule'!$A$4:$A$309,0))</f>
        <v>3.7655219151531805</v>
      </c>
      <c r="F92" s="41">
        <f>+INDEX('Report_Taylor''s_Rule'!F$4:F$309,MATCH(Table_Taylor_Rule[[#This Row],[Date]],'Report_Taylor''s_Rule'!$A$4:$A$309,0))</f>
        <v>-6.6404264802608086</v>
      </c>
    </row>
    <row r="93" spans="1:6" x14ac:dyDescent="0.2">
      <c r="A93" s="10">
        <v>30225</v>
      </c>
      <c r="B93" s="41">
        <f>+INDEX('Report_Taylor''s_Rule'!B$4:B$309,MATCH(Table_Taylor_Rule[[#This Row],[Date]],'Report_Taylor''s_Rule'!$A$4:$A$309,0))</f>
        <v>9.2899999999999991</v>
      </c>
      <c r="C93" s="41">
        <f>+INDEX('Report_Taylor''s_Rule'!C$4:C$309,MATCH(Table_Taylor_Rule[[#This Row],[Date]],'Report_Taylor''s_Rule'!$A$4:$A$309,0))</f>
        <v>4.5</v>
      </c>
      <c r="D93" s="41">
        <f>+INDEX('Report_Taylor''s_Rule'!D$4:D$309,MATCH(Table_Taylor_Rule[[#This Row],[Date]],'Report_Taylor''s_Rule'!$A$4:$A$309,0))</f>
        <v>5.7</v>
      </c>
      <c r="E93" s="41">
        <f>+INDEX('Report_Taylor''s_Rule'!E$4:E$309,MATCH(Table_Taylor_Rule[[#This Row],[Date]],'Report_Taylor''s_Rule'!$A$4:$A$309,0))</f>
        <v>4.5747266056390492</v>
      </c>
      <c r="F93" s="41">
        <f>+INDEX('Report_Taylor''s_Rule'!F$4:F$309,MATCH(Table_Taylor_Rule[[#This Row],[Date]],'Report_Taylor''s_Rule'!$A$4:$A$309,0))</f>
        <v>-7.290323312738078</v>
      </c>
    </row>
    <row r="94" spans="1:6" x14ac:dyDescent="0.2">
      <c r="A94" s="10">
        <v>30317</v>
      </c>
      <c r="B94" s="41">
        <f>+INDEX('Report_Taylor''s_Rule'!B$4:B$309,MATCH(Table_Taylor_Rule[[#This Row],[Date]],'Report_Taylor''s_Rule'!$A$4:$A$309,0))</f>
        <v>8.65</v>
      </c>
      <c r="C94" s="41">
        <f>+INDEX('Report_Taylor''s_Rule'!C$4:C$309,MATCH(Table_Taylor_Rule[[#This Row],[Date]],'Report_Taylor''s_Rule'!$A$4:$A$309,0))</f>
        <v>3.3</v>
      </c>
      <c r="D94" s="41">
        <f>+INDEX('Report_Taylor''s_Rule'!D$4:D$309,MATCH(Table_Taylor_Rule[[#This Row],[Date]],'Report_Taylor''s_Rule'!$A$4:$A$309,0))</f>
        <v>5.4</v>
      </c>
      <c r="E94" s="41">
        <f>+INDEX('Report_Taylor''s_Rule'!E$4:E$309,MATCH(Table_Taylor_Rule[[#This Row],[Date]],'Report_Taylor''s_Rule'!$A$4:$A$309,0))</f>
        <v>4.284043726817</v>
      </c>
      <c r="F94" s="41">
        <f>+INDEX('Report_Taylor''s_Rule'!F$4:F$309,MATCH(Table_Taylor_Rule[[#This Row],[Date]],'Report_Taylor''s_Rule'!$A$4:$A$309,0))</f>
        <v>-6.7524674969092864</v>
      </c>
    </row>
    <row r="95" spans="1:6" x14ac:dyDescent="0.2">
      <c r="A95" s="10">
        <v>30407</v>
      </c>
      <c r="B95" s="41">
        <f>+INDEX('Report_Taylor''s_Rule'!B$4:B$309,MATCH(Table_Taylor_Rule[[#This Row],[Date]],'Report_Taylor''s_Rule'!$A$4:$A$309,0))</f>
        <v>8.8000000000000007</v>
      </c>
      <c r="C95" s="41">
        <f>+INDEX('Report_Taylor''s_Rule'!C$4:C$309,MATCH(Table_Taylor_Rule[[#This Row],[Date]],'Report_Taylor''s_Rule'!$A$4:$A$309,0))</f>
        <v>3.7</v>
      </c>
      <c r="D95" s="41">
        <f>+INDEX('Report_Taylor''s_Rule'!D$4:D$309,MATCH(Table_Taylor_Rule[[#This Row],[Date]],'Report_Taylor''s_Rule'!$A$4:$A$309,0))</f>
        <v>3.1</v>
      </c>
      <c r="E95" s="41">
        <f>+INDEX('Report_Taylor''s_Rule'!E$4:E$309,MATCH(Table_Taylor_Rule[[#This Row],[Date]],'Report_Taylor''s_Rule'!$A$4:$A$309,0))</f>
        <v>3.9934886948372696</v>
      </c>
      <c r="F95" s="41">
        <f>+INDEX('Report_Taylor''s_Rule'!F$4:F$309,MATCH(Table_Taylor_Rule[[#This Row],[Date]],'Report_Taylor''s_Rule'!$A$4:$A$309,0))</f>
        <v>-5.3334755512822962</v>
      </c>
    </row>
    <row r="96" spans="1:6" x14ac:dyDescent="0.2">
      <c r="A96" s="10">
        <v>30498</v>
      </c>
      <c r="B96" s="41">
        <f>+INDEX('Report_Taylor''s_Rule'!B$4:B$309,MATCH(Table_Taylor_Rule[[#This Row],[Date]],'Report_Taylor''s_Rule'!$A$4:$A$309,0))</f>
        <v>9.4600000000000009</v>
      </c>
      <c r="C96" s="41">
        <f>+INDEX('Report_Taylor''s_Rule'!C$4:C$309,MATCH(Table_Taylor_Rule[[#This Row],[Date]],'Report_Taylor''s_Rule'!$A$4:$A$309,0))</f>
        <v>5.4</v>
      </c>
      <c r="D96" s="41">
        <f>+INDEX('Report_Taylor''s_Rule'!D$4:D$309,MATCH(Table_Taylor_Rule[[#This Row],[Date]],'Report_Taylor''s_Rule'!$A$4:$A$309,0))</f>
        <v>6.2</v>
      </c>
      <c r="E96" s="41">
        <f>+INDEX('Report_Taylor''s_Rule'!E$4:E$309,MATCH(Table_Taylor_Rule[[#This Row],[Date]],'Report_Taylor''s_Rule'!$A$4:$A$309,0))</f>
        <v>3.3030775896726308</v>
      </c>
      <c r="F96" s="41">
        <f>+INDEX('Report_Taylor''s_Rule'!F$4:F$309,MATCH(Table_Taylor_Rule[[#This Row],[Date]],'Report_Taylor''s_Rule'!$A$4:$A$309,0))</f>
        <v>-4.1664636353347611</v>
      </c>
    </row>
    <row r="97" spans="1:6" x14ac:dyDescent="0.2">
      <c r="A97" s="10">
        <v>30590</v>
      </c>
      <c r="B97" s="41">
        <f>+INDEX('Report_Taylor''s_Rule'!B$4:B$309,MATCH(Table_Taylor_Rule[[#This Row],[Date]],'Report_Taylor''s_Rule'!$A$4:$A$309,0))</f>
        <v>9.43</v>
      </c>
      <c r="C97" s="41">
        <f>+INDEX('Report_Taylor''s_Rule'!C$4:C$309,MATCH(Table_Taylor_Rule[[#This Row],[Date]],'Report_Taylor''s_Rule'!$A$4:$A$309,0))</f>
        <v>2.7</v>
      </c>
      <c r="D97" s="41">
        <f>+INDEX('Report_Taylor''s_Rule'!D$4:D$309,MATCH(Table_Taylor_Rule[[#This Row],[Date]],'Report_Taylor''s_Rule'!$A$4:$A$309,0))</f>
        <v>3.2</v>
      </c>
      <c r="E97" s="41">
        <f>+INDEX('Report_Taylor''s_Rule'!E$4:E$309,MATCH(Table_Taylor_Rule[[#This Row],[Date]],'Report_Taylor''s_Rule'!$A$4:$A$309,0))</f>
        <v>2.4128271504130501</v>
      </c>
      <c r="F97" s="41">
        <f>+INDEX('Report_Taylor''s_Rule'!F$4:F$309,MATCH(Table_Taylor_Rule[[#This Row],[Date]],'Report_Taylor''s_Rule'!$A$4:$A$309,0))</f>
        <v>-2.9270168952549636</v>
      </c>
    </row>
    <row r="98" spans="1:6" x14ac:dyDescent="0.2">
      <c r="A98" s="10">
        <v>30682</v>
      </c>
      <c r="B98" s="41">
        <f>+INDEX('Report_Taylor''s_Rule'!B$4:B$309,MATCH(Table_Taylor_Rule[[#This Row],[Date]],'Report_Taylor''s_Rule'!$A$4:$A$309,0))</f>
        <v>9.69</v>
      </c>
      <c r="C98" s="41">
        <f>+INDEX('Report_Taylor''s_Rule'!C$4:C$309,MATCH(Table_Taylor_Rule[[#This Row],[Date]],'Report_Taylor''s_Rule'!$A$4:$A$309,0))</f>
        <v>4.4000000000000004</v>
      </c>
      <c r="D98" s="41">
        <f>+INDEX('Report_Taylor''s_Rule'!D$4:D$309,MATCH(Table_Taylor_Rule[[#This Row],[Date]],'Report_Taylor''s_Rule'!$A$4:$A$309,0))</f>
        <v>4.0999999999999996</v>
      </c>
      <c r="E98" s="41">
        <f>+INDEX('Report_Taylor''s_Rule'!E$4:E$309,MATCH(Table_Taylor_Rule[[#This Row],[Date]],'Report_Taylor''s_Rule'!$A$4:$A$309,0))</f>
        <v>1.8227547785487204</v>
      </c>
      <c r="F98" s="41">
        <f>+INDEX('Report_Taylor''s_Rule'!F$4:F$309,MATCH(Table_Taylor_Rule[[#This Row],[Date]],'Report_Taylor''s_Rule'!$A$4:$A$309,0))</f>
        <v>-1.8239394310368362</v>
      </c>
    </row>
    <row r="99" spans="1:6" x14ac:dyDescent="0.2">
      <c r="A99" s="10">
        <v>30773</v>
      </c>
      <c r="B99" s="41">
        <f>+INDEX('Report_Taylor''s_Rule'!B$4:B$309,MATCH(Table_Taylor_Rule[[#This Row],[Date]],'Report_Taylor''s_Rule'!$A$4:$A$309,0))</f>
        <v>10.56</v>
      </c>
      <c r="C99" s="41">
        <f>+INDEX('Report_Taylor''s_Rule'!C$4:C$309,MATCH(Table_Taylor_Rule[[#This Row],[Date]],'Report_Taylor''s_Rule'!$A$4:$A$309,0))</f>
        <v>3.9</v>
      </c>
      <c r="D99" s="41">
        <f>+INDEX('Report_Taylor''s_Rule'!D$4:D$309,MATCH(Table_Taylor_Rule[[#This Row],[Date]],'Report_Taylor''s_Rule'!$A$4:$A$309,0))</f>
        <v>4.8</v>
      </c>
      <c r="E99" s="41">
        <f>+INDEX('Report_Taylor''s_Rule'!E$4:E$309,MATCH(Table_Taylor_Rule[[#This Row],[Date]],'Report_Taylor''s_Rule'!$A$4:$A$309,0))</f>
        <v>1.3328785507213503</v>
      </c>
      <c r="F99" s="41">
        <f>+INDEX('Report_Taylor''s_Rule'!F$4:F$309,MATCH(Table_Taylor_Rule[[#This Row],[Date]],'Report_Taylor''s_Rule'!$A$4:$A$309,0))</f>
        <v>-0.95355934239934603</v>
      </c>
    </row>
    <row r="100" spans="1:6" x14ac:dyDescent="0.2">
      <c r="A100" s="10">
        <v>30864</v>
      </c>
      <c r="B100" s="41">
        <f>+INDEX('Report_Taylor''s_Rule'!B$4:B$309,MATCH(Table_Taylor_Rule[[#This Row],[Date]],'Report_Taylor''s_Rule'!$A$4:$A$309,0))</f>
        <v>11.39</v>
      </c>
      <c r="C100" s="41">
        <f>+INDEX('Report_Taylor''s_Rule'!C$4:C$309,MATCH(Table_Taylor_Rule[[#This Row],[Date]],'Report_Taylor''s_Rule'!$A$4:$A$309,0))</f>
        <v>3.1</v>
      </c>
      <c r="D100" s="41">
        <f>+INDEX('Report_Taylor''s_Rule'!D$4:D$309,MATCH(Table_Taylor_Rule[[#This Row],[Date]],'Report_Taylor''s_Rule'!$A$4:$A$309,0))</f>
        <v>3.8</v>
      </c>
      <c r="E100" s="41">
        <f>+INDEX('Report_Taylor''s_Rule'!E$4:E$309,MATCH(Table_Taylor_Rule[[#This Row],[Date]],'Report_Taylor''s_Rule'!$A$4:$A$309,0))</f>
        <v>1.3432172426670901</v>
      </c>
      <c r="F100" s="41">
        <f>+INDEX('Report_Taylor''s_Rule'!F$4:F$309,MATCH(Table_Taylor_Rule[[#This Row],[Date]],'Report_Taylor''s_Rule'!$A$4:$A$309,0))</f>
        <v>-0.83975465401618932</v>
      </c>
    </row>
    <row r="101" spans="1:6" x14ac:dyDescent="0.2">
      <c r="A101" s="10">
        <v>30956</v>
      </c>
      <c r="B101" s="41">
        <f>+INDEX('Report_Taylor''s_Rule'!B$4:B$309,MATCH(Table_Taylor_Rule[[#This Row],[Date]],'Report_Taylor''s_Rule'!$A$4:$A$309,0))</f>
        <v>9.27</v>
      </c>
      <c r="C101" s="41">
        <f>+INDEX('Report_Taylor''s_Rule'!C$4:C$309,MATCH(Table_Taylor_Rule[[#This Row],[Date]],'Report_Taylor''s_Rule'!$A$4:$A$309,0))</f>
        <v>2.5</v>
      </c>
      <c r="D101" s="41">
        <f>+INDEX('Report_Taylor''s_Rule'!D$4:D$309,MATCH(Table_Taylor_Rule[[#This Row],[Date]],'Report_Taylor''s_Rule'!$A$4:$A$309,0))</f>
        <v>2.9</v>
      </c>
      <c r="E101" s="41">
        <f>+INDEX('Report_Taylor''s_Rule'!E$4:E$309,MATCH(Table_Taylor_Rule[[#This Row],[Date]],'Report_Taylor''s_Rule'!$A$4:$A$309,0))</f>
        <v>1.2537903660566094</v>
      </c>
      <c r="F101" s="41">
        <f>+INDEX('Report_Taylor''s_Rule'!F$4:F$309,MATCH(Table_Taylor_Rule[[#This Row],[Date]],'Report_Taylor''s_Rule'!$A$4:$A$309,0))</f>
        <v>-0.87733112858978668</v>
      </c>
    </row>
    <row r="102" spans="1:6" x14ac:dyDescent="0.2">
      <c r="A102" s="10">
        <v>31048</v>
      </c>
      <c r="B102" s="41">
        <f>+INDEX('Report_Taylor''s_Rule'!B$4:B$309,MATCH(Table_Taylor_Rule[[#This Row],[Date]],'Report_Taylor''s_Rule'!$A$4:$A$309,0))</f>
        <v>8.48</v>
      </c>
      <c r="C102" s="41">
        <f>+INDEX('Report_Taylor''s_Rule'!C$4:C$309,MATCH(Table_Taylor_Rule[[#This Row],[Date]],'Report_Taylor''s_Rule'!$A$4:$A$309,0))</f>
        <v>4.8</v>
      </c>
      <c r="D102" s="41">
        <f>+INDEX('Report_Taylor''s_Rule'!D$4:D$309,MATCH(Table_Taylor_Rule[[#This Row],[Date]],'Report_Taylor''s_Rule'!$A$4:$A$309,0))</f>
        <v>5.6</v>
      </c>
      <c r="E102" s="41">
        <f>+INDEX('Report_Taylor''s_Rule'!E$4:E$309,MATCH(Table_Taylor_Rule[[#This Row],[Date]],'Report_Taylor''s_Rule'!$A$4:$A$309,0))</f>
        <v>1.1646182196178199</v>
      </c>
      <c r="F102" s="41">
        <f>+INDEX('Report_Taylor''s_Rule'!F$4:F$309,MATCH(Table_Taylor_Rule[[#This Row],[Date]],'Report_Taylor''s_Rule'!$A$4:$A$309,0))</f>
        <v>-0.77100886416542336</v>
      </c>
    </row>
    <row r="103" spans="1:6" x14ac:dyDescent="0.2">
      <c r="A103" s="10">
        <v>31138</v>
      </c>
      <c r="B103" s="41">
        <f>+INDEX('Report_Taylor''s_Rule'!B$4:B$309,MATCH(Table_Taylor_Rule[[#This Row],[Date]],'Report_Taylor''s_Rule'!$A$4:$A$309,0))</f>
        <v>7.92</v>
      </c>
      <c r="C103" s="41">
        <f>+INDEX('Report_Taylor''s_Rule'!C$4:C$309,MATCH(Table_Taylor_Rule[[#This Row],[Date]],'Report_Taylor''s_Rule'!$A$4:$A$309,0))</f>
        <v>3.3</v>
      </c>
      <c r="D103" s="41">
        <f>+INDEX('Report_Taylor''s_Rule'!D$4:D$309,MATCH(Table_Taylor_Rule[[#This Row],[Date]],'Report_Taylor''s_Rule'!$A$4:$A$309,0))</f>
        <v>3.5</v>
      </c>
      <c r="E103" s="41">
        <f>+INDEX('Report_Taylor''s_Rule'!E$4:E$309,MATCH(Table_Taylor_Rule[[#This Row],[Date]],'Report_Taylor''s_Rule'!$A$4:$A$309,0))</f>
        <v>1.2757217620015497</v>
      </c>
      <c r="F103" s="41">
        <f>+INDEX('Report_Taylor''s_Rule'!F$4:F$309,MATCH(Table_Taylor_Rule[[#This Row],[Date]],'Report_Taylor''s_Rule'!$A$4:$A$309,0))</f>
        <v>-0.75032773225853777</v>
      </c>
    </row>
    <row r="104" spans="1:6" x14ac:dyDescent="0.2">
      <c r="A104" s="10">
        <v>31229</v>
      </c>
      <c r="B104" s="41">
        <f>+INDEX('Report_Taylor''s_Rule'!B$4:B$309,MATCH(Table_Taylor_Rule[[#This Row],[Date]],'Report_Taylor''s_Rule'!$A$4:$A$309,0))</f>
        <v>7.9</v>
      </c>
      <c r="C104" s="41">
        <f>+INDEX('Report_Taylor''s_Rule'!C$4:C$309,MATCH(Table_Taylor_Rule[[#This Row],[Date]],'Report_Taylor''s_Rule'!$A$4:$A$309,0))</f>
        <v>3.2</v>
      </c>
      <c r="D104" s="41">
        <f>+INDEX('Report_Taylor''s_Rule'!D$4:D$309,MATCH(Table_Taylor_Rule[[#This Row],[Date]],'Report_Taylor''s_Rule'!$A$4:$A$309,0))</f>
        <v>4.2</v>
      </c>
      <c r="E104" s="41">
        <f>+INDEX('Report_Taylor''s_Rule'!E$4:E$309,MATCH(Table_Taylor_Rule[[#This Row],[Date]],'Report_Taylor''s_Rule'!$A$4:$A$309,0))</f>
        <v>1.1871219201192504</v>
      </c>
      <c r="F104" s="41">
        <f>+INDEX('Report_Taylor''s_Rule'!F$4:F$309,MATCH(Table_Taylor_Rule[[#This Row],[Date]],'Report_Taylor''s_Rule'!$A$4:$A$309,0))</f>
        <v>-8.9090997289875684E-2</v>
      </c>
    </row>
    <row r="105" spans="1:6" x14ac:dyDescent="0.2">
      <c r="A105" s="10">
        <v>31321</v>
      </c>
      <c r="B105" s="41">
        <f>+INDEX('Report_Taylor''s_Rule'!B$4:B$309,MATCH(Table_Taylor_Rule[[#This Row],[Date]],'Report_Taylor''s_Rule'!$A$4:$A$309,0))</f>
        <v>8.1</v>
      </c>
      <c r="C105" s="41">
        <f>+INDEX('Report_Taylor''s_Rule'!C$4:C$309,MATCH(Table_Taylor_Rule[[#This Row],[Date]],'Report_Taylor''s_Rule'!$A$4:$A$309,0))</f>
        <v>2.8</v>
      </c>
      <c r="D105" s="41">
        <f>+INDEX('Report_Taylor''s_Rule'!D$4:D$309,MATCH(Table_Taylor_Rule[[#This Row],[Date]],'Report_Taylor''s_Rule'!$A$4:$A$309,0))</f>
        <v>2.9</v>
      </c>
      <c r="E105" s="41">
        <f>+INDEX('Report_Taylor''s_Rule'!E$4:E$309,MATCH(Table_Taylor_Rule[[#This Row],[Date]],'Report_Taylor''s_Rule'!$A$4:$A$309,0))</f>
        <v>0.99883776325023987</v>
      </c>
      <c r="F105" s="41">
        <f>+INDEX('Report_Taylor''s_Rule'!F$4:F$309,MATCH(Table_Taylor_Rule[[#This Row],[Date]],'Report_Taylor''s_Rule'!$A$4:$A$309,0))</f>
        <v>-0.19352990898343636</v>
      </c>
    </row>
    <row r="106" spans="1:6" x14ac:dyDescent="0.2">
      <c r="A106" s="10">
        <v>31413</v>
      </c>
      <c r="B106" s="41">
        <f>+INDEX('Report_Taylor''s_Rule'!B$4:B$309,MATCH(Table_Taylor_Rule[[#This Row],[Date]],'Report_Taylor''s_Rule'!$A$4:$A$309,0))</f>
        <v>7.83</v>
      </c>
      <c r="C106" s="41">
        <f>+INDEX('Report_Taylor''s_Rule'!C$4:C$309,MATCH(Table_Taylor_Rule[[#This Row],[Date]],'Report_Taylor''s_Rule'!$A$4:$A$309,0))</f>
        <v>2.9</v>
      </c>
      <c r="D106" s="41">
        <f>+INDEX('Report_Taylor''s_Rule'!D$4:D$309,MATCH(Table_Taylor_Rule[[#This Row],[Date]],'Report_Taylor''s_Rule'!$A$4:$A$309,0))</f>
        <v>4.4000000000000004</v>
      </c>
      <c r="E106" s="41">
        <f>+INDEX('Report_Taylor''s_Rule'!E$4:E$309,MATCH(Table_Taylor_Rule[[#This Row],[Date]],'Report_Taylor''s_Rule'!$A$4:$A$309,0))</f>
        <v>1.0108835851578597</v>
      </c>
      <c r="F106" s="41">
        <f>+INDEX('Report_Taylor''s_Rule'!F$4:F$309,MATCH(Table_Taylor_Rule[[#This Row],[Date]],'Report_Taylor''s_Rule'!$A$4:$A$309,0))</f>
        <v>-0.10049462509384988</v>
      </c>
    </row>
    <row r="107" spans="1:6" x14ac:dyDescent="0.2">
      <c r="A107" s="10">
        <v>31503</v>
      </c>
      <c r="B107" s="41">
        <f>+INDEX('Report_Taylor''s_Rule'!B$4:B$309,MATCH(Table_Taylor_Rule[[#This Row],[Date]],'Report_Taylor''s_Rule'!$A$4:$A$309,0))</f>
        <v>6.92</v>
      </c>
      <c r="C107" s="41">
        <f>+INDEX('Report_Taylor''s_Rule'!C$4:C$309,MATCH(Table_Taylor_Rule[[#This Row],[Date]],'Report_Taylor''s_Rule'!$A$4:$A$309,0))</f>
        <v>-0.4</v>
      </c>
      <c r="D107" s="41">
        <f>+INDEX('Report_Taylor''s_Rule'!D$4:D$309,MATCH(Table_Taylor_Rule[[#This Row],[Date]],'Report_Taylor''s_Rule'!$A$4:$A$309,0))</f>
        <v>2.8</v>
      </c>
      <c r="E107" s="41">
        <f>+INDEX('Report_Taylor''s_Rule'!E$4:E$309,MATCH(Table_Taylor_Rule[[#This Row],[Date]],'Report_Taylor''s_Rule'!$A$4:$A$309,0))</f>
        <v>1.22326557505626</v>
      </c>
      <c r="F107" s="41">
        <f>+INDEX('Report_Taylor''s_Rule'!F$4:F$309,MATCH(Table_Taylor_Rule[[#This Row],[Date]],'Report_Taylor''s_Rule'!$A$4:$A$309,0))</f>
        <v>-0.47666936617045685</v>
      </c>
    </row>
    <row r="108" spans="1:6" x14ac:dyDescent="0.2">
      <c r="A108" s="10">
        <v>31594</v>
      </c>
      <c r="B108" s="41">
        <f>+INDEX('Report_Taylor''s_Rule'!B$4:B$309,MATCH(Table_Taylor_Rule[[#This Row],[Date]],'Report_Taylor''s_Rule'!$A$4:$A$309,0))</f>
        <v>6.21</v>
      </c>
      <c r="C108" s="41">
        <f>+INDEX('Report_Taylor''s_Rule'!C$4:C$309,MATCH(Table_Taylor_Rule[[#This Row],[Date]],'Report_Taylor''s_Rule'!$A$4:$A$309,0))</f>
        <v>2.1</v>
      </c>
      <c r="D108" s="41">
        <f>+INDEX('Report_Taylor''s_Rule'!D$4:D$309,MATCH(Table_Taylor_Rule[[#This Row],[Date]],'Report_Taylor''s_Rule'!$A$4:$A$309,0))</f>
        <v>2.8</v>
      </c>
      <c r="E108" s="41">
        <f>+INDEX('Report_Taylor''s_Rule'!E$4:E$309,MATCH(Table_Taylor_Rule[[#This Row],[Date]],'Report_Taylor''s_Rule'!$A$4:$A$309,0))</f>
        <v>1.0359824769146604</v>
      </c>
      <c r="F108" s="41">
        <f>+INDEX('Report_Taylor''s_Rule'!F$4:F$309,MATCH(Table_Taylor_Rule[[#This Row],[Date]],'Report_Taylor''s_Rule'!$A$4:$A$309,0))</f>
        <v>-0.34567937894047773</v>
      </c>
    </row>
    <row r="109" spans="1:6" x14ac:dyDescent="0.2">
      <c r="A109" s="10">
        <v>31686</v>
      </c>
      <c r="B109" s="41">
        <f>+INDEX('Report_Taylor''s_Rule'!B$4:B$309,MATCH(Table_Taylor_Rule[[#This Row],[Date]],'Report_Taylor''s_Rule'!$A$4:$A$309,0))</f>
        <v>6.27</v>
      </c>
      <c r="C109" s="41">
        <f>+INDEX('Report_Taylor''s_Rule'!C$4:C$309,MATCH(Table_Taylor_Rule[[#This Row],[Date]],'Report_Taylor''s_Rule'!$A$4:$A$309,0))</f>
        <v>2.4</v>
      </c>
      <c r="D109" s="41">
        <f>+INDEX('Report_Taylor''s_Rule'!D$4:D$309,MATCH(Table_Taylor_Rule[[#This Row],[Date]],'Report_Taylor''s_Rule'!$A$4:$A$309,0))</f>
        <v>3.3</v>
      </c>
      <c r="E109" s="41">
        <f>+INDEX('Report_Taylor''s_Rule'!E$4:E$309,MATCH(Table_Taylor_Rule[[#This Row],[Date]],'Report_Taylor''s_Rule'!$A$4:$A$309,0))</f>
        <v>0.84902668861411001</v>
      </c>
      <c r="F109" s="41">
        <f>+INDEX('Report_Taylor''s_Rule'!F$4:F$309,MATCH(Table_Taylor_Rule[[#This Row],[Date]],'Report_Taylor''s_Rule'!$A$4:$A$309,0))</f>
        <v>-0.62311688477247884</v>
      </c>
    </row>
    <row r="110" spans="1:6" x14ac:dyDescent="0.2">
      <c r="A110" s="10">
        <v>31778</v>
      </c>
      <c r="B110" s="41">
        <f>+INDEX('Report_Taylor''s_Rule'!B$4:B$309,MATCH(Table_Taylor_Rule[[#This Row],[Date]],'Report_Taylor''s_Rule'!$A$4:$A$309,0))</f>
        <v>6.22</v>
      </c>
      <c r="C110" s="41">
        <f>+INDEX('Report_Taylor''s_Rule'!C$4:C$309,MATCH(Table_Taylor_Rule[[#This Row],[Date]],'Report_Taylor''s_Rule'!$A$4:$A$309,0))</f>
        <v>3.8</v>
      </c>
      <c r="D110" s="41">
        <f>+INDEX('Report_Taylor''s_Rule'!D$4:D$309,MATCH(Table_Taylor_Rule[[#This Row],[Date]],'Report_Taylor''s_Rule'!$A$4:$A$309,0))</f>
        <v>2.6</v>
      </c>
      <c r="E110" s="41">
        <f>+INDEX('Report_Taylor''s_Rule'!E$4:E$309,MATCH(Table_Taylor_Rule[[#This Row],[Date]],'Report_Taylor''s_Rule'!$A$4:$A$309,0))</f>
        <v>0.66238567305816964</v>
      </c>
      <c r="F110" s="41">
        <f>+INDEX('Report_Taylor''s_Rule'!F$4:F$309,MATCH(Table_Taylor_Rule[[#This Row],[Date]],'Report_Taylor''s_Rule'!$A$4:$A$309,0))</f>
        <v>-0.6885239488747863</v>
      </c>
    </row>
    <row r="111" spans="1:6" x14ac:dyDescent="0.2">
      <c r="A111" s="10">
        <v>31868</v>
      </c>
      <c r="B111" s="41">
        <f>+INDEX('Report_Taylor''s_Rule'!B$4:B$309,MATCH(Table_Taylor_Rule[[#This Row],[Date]],'Report_Taylor''s_Rule'!$A$4:$A$309,0))</f>
        <v>6.65</v>
      </c>
      <c r="C111" s="41">
        <f>+INDEX('Report_Taylor''s_Rule'!C$4:C$309,MATCH(Table_Taylor_Rule[[#This Row],[Date]],'Report_Taylor''s_Rule'!$A$4:$A$309,0))</f>
        <v>3.9</v>
      </c>
      <c r="D111" s="41">
        <f>+INDEX('Report_Taylor''s_Rule'!D$4:D$309,MATCH(Table_Taylor_Rule[[#This Row],[Date]],'Report_Taylor''s_Rule'!$A$4:$A$309,0))</f>
        <v>3.9</v>
      </c>
      <c r="E111" s="41">
        <f>+INDEX('Report_Taylor''s_Rule'!E$4:E$309,MATCH(Table_Taylor_Rule[[#This Row],[Date]],'Report_Taylor''s_Rule'!$A$4:$A$309,0))</f>
        <v>0.37604344580447968</v>
      </c>
      <c r="F111" s="41">
        <f>+INDEX('Report_Taylor''s_Rule'!F$4:F$309,MATCH(Table_Taylor_Rule[[#This Row],[Date]],'Report_Taylor''s_Rule'!$A$4:$A$309,0))</f>
        <v>-0.40806505361448142</v>
      </c>
    </row>
    <row r="112" spans="1:6" x14ac:dyDescent="0.2">
      <c r="A112" s="10">
        <v>31959</v>
      </c>
      <c r="B112" s="41">
        <f>+INDEX('Report_Taylor''s_Rule'!B$4:B$309,MATCH(Table_Taylor_Rule[[#This Row],[Date]],'Report_Taylor''s_Rule'!$A$4:$A$309,0))</f>
        <v>6.84</v>
      </c>
      <c r="C112" s="41">
        <f>+INDEX('Report_Taylor''s_Rule'!C$4:C$309,MATCH(Table_Taylor_Rule[[#This Row],[Date]],'Report_Taylor''s_Rule'!$A$4:$A$309,0))</f>
        <v>3.8</v>
      </c>
      <c r="D112" s="41">
        <f>+INDEX('Report_Taylor''s_Rule'!D$4:D$309,MATCH(Table_Taylor_Rule[[#This Row],[Date]],'Report_Taylor''s_Rule'!$A$4:$A$309,0))</f>
        <v>3.6</v>
      </c>
      <c r="E112" s="41">
        <f>+INDEX('Report_Taylor''s_Rule'!E$4:E$309,MATCH(Table_Taylor_Rule[[#This Row],[Date]],'Report_Taylor''s_Rule'!$A$4:$A$309,0))</f>
        <v>8.9981963822659772E-2</v>
      </c>
      <c r="F112" s="41">
        <f>+INDEX('Report_Taylor''s_Rule'!F$4:F$309,MATCH(Table_Taylor_Rule[[#This Row],[Date]],'Report_Taylor''s_Rule'!$A$4:$A$309,0))</f>
        <v>-0.32075201070332904</v>
      </c>
    </row>
    <row r="113" spans="1:6" x14ac:dyDescent="0.2">
      <c r="A113" s="10">
        <v>32051</v>
      </c>
      <c r="B113" s="41">
        <f>+INDEX('Report_Taylor''s_Rule'!B$4:B$309,MATCH(Table_Taylor_Rule[[#This Row],[Date]],'Report_Taylor''s_Rule'!$A$4:$A$309,0))</f>
        <v>6.92</v>
      </c>
      <c r="C113" s="41">
        <f>+INDEX('Report_Taylor''s_Rule'!C$4:C$309,MATCH(Table_Taylor_Rule[[#This Row],[Date]],'Report_Taylor''s_Rule'!$A$4:$A$309,0))</f>
        <v>3.5</v>
      </c>
      <c r="D113" s="41">
        <f>+INDEX('Report_Taylor''s_Rule'!D$4:D$309,MATCH(Table_Taylor_Rule[[#This Row],[Date]],'Report_Taylor''s_Rule'!$A$4:$A$309,0))</f>
        <v>4.0999999999999996</v>
      </c>
      <c r="E113" s="41">
        <f>+INDEX('Report_Taylor''s_Rule'!E$4:E$309,MATCH(Table_Taylor_Rule[[#This Row],[Date]],'Report_Taylor''s_Rule'!$A$4:$A$309,0))</f>
        <v>-9.5817685945069897E-2</v>
      </c>
      <c r="F113" s="41">
        <f>+INDEX('Report_Taylor''s_Rule'!F$4:F$309,MATCH(Table_Taylor_Rule[[#This Row],[Date]],'Report_Taylor''s_Rule'!$A$4:$A$309,0))</f>
        <v>0.61298344002616023</v>
      </c>
    </row>
    <row r="114" spans="1:6" x14ac:dyDescent="0.2">
      <c r="A114" s="10">
        <v>32143</v>
      </c>
      <c r="B114" s="41">
        <f>+INDEX('Report_Taylor''s_Rule'!B$4:B$309,MATCH(Table_Taylor_Rule[[#This Row],[Date]],'Report_Taylor''s_Rule'!$A$4:$A$309,0))</f>
        <v>6.66</v>
      </c>
      <c r="C114" s="41">
        <f>+INDEX('Report_Taylor''s_Rule'!C$4:C$309,MATCH(Table_Taylor_Rule[[#This Row],[Date]],'Report_Taylor''s_Rule'!$A$4:$A$309,0))</f>
        <v>3.2</v>
      </c>
      <c r="D114" s="41">
        <f>+INDEX('Report_Taylor''s_Rule'!D$4:D$309,MATCH(Table_Taylor_Rule[[#This Row],[Date]],'Report_Taylor''s_Rule'!$A$4:$A$309,0))</f>
        <v>3.9</v>
      </c>
      <c r="E114" s="41">
        <f>+INDEX('Report_Taylor''s_Rule'!E$4:E$309,MATCH(Table_Taylor_Rule[[#This Row],[Date]],'Report_Taylor''s_Rule'!$A$4:$A$309,0))</f>
        <v>-0.18137433670584979</v>
      </c>
      <c r="F114" s="41">
        <f>+INDEX('Report_Taylor''s_Rule'!F$4:F$309,MATCH(Table_Taylor_Rule[[#This Row],[Date]],'Report_Taylor''s_Rule'!$A$4:$A$309,0))</f>
        <v>0.37077269103529265</v>
      </c>
    </row>
    <row r="115" spans="1:6" x14ac:dyDescent="0.2">
      <c r="A115" s="10">
        <v>32234</v>
      </c>
      <c r="B115" s="41">
        <f>+INDEX('Report_Taylor''s_Rule'!B$4:B$309,MATCH(Table_Taylor_Rule[[#This Row],[Date]],'Report_Taylor''s_Rule'!$A$4:$A$309,0))</f>
        <v>7.16</v>
      </c>
      <c r="C115" s="41">
        <f>+INDEX('Report_Taylor''s_Rule'!C$4:C$309,MATCH(Table_Taylor_Rule[[#This Row],[Date]],'Report_Taylor''s_Rule'!$A$4:$A$309,0))</f>
        <v>4.5</v>
      </c>
      <c r="D115" s="41">
        <f>+INDEX('Report_Taylor''s_Rule'!D$4:D$309,MATCH(Table_Taylor_Rule[[#This Row],[Date]],'Report_Taylor''s_Rule'!$A$4:$A$309,0))</f>
        <v>4.9000000000000004</v>
      </c>
      <c r="E115" s="41">
        <f>+INDEX('Report_Taylor''s_Rule'!E$4:E$309,MATCH(Table_Taylor_Rule[[#This Row],[Date]],'Report_Taylor''s_Rule'!$A$4:$A$309,0))</f>
        <v>-0.36670604279110997</v>
      </c>
      <c r="F115" s="41">
        <f>+INDEX('Report_Taylor''s_Rule'!F$4:F$309,MATCH(Table_Taylor_Rule[[#This Row],[Date]],'Report_Taylor''s_Rule'!$A$4:$A$309,0))</f>
        <v>0.93223945679226095</v>
      </c>
    </row>
    <row r="116" spans="1:6" x14ac:dyDescent="0.2">
      <c r="A116" s="10">
        <v>32325</v>
      </c>
      <c r="B116" s="41">
        <f>+INDEX('Report_Taylor''s_Rule'!B$4:B$309,MATCH(Table_Taylor_Rule[[#This Row],[Date]],'Report_Taylor''s_Rule'!$A$4:$A$309,0))</f>
        <v>7.98</v>
      </c>
      <c r="C116" s="41">
        <f>+INDEX('Report_Taylor''s_Rule'!C$4:C$309,MATCH(Table_Taylor_Rule[[#This Row],[Date]],'Report_Taylor''s_Rule'!$A$4:$A$309,0))</f>
        <v>5</v>
      </c>
      <c r="D116" s="41">
        <f>+INDEX('Report_Taylor''s_Rule'!D$4:D$309,MATCH(Table_Taylor_Rule[[#This Row],[Date]],'Report_Taylor''s_Rule'!$A$4:$A$309,0))</f>
        <v>4.7</v>
      </c>
      <c r="E116" s="41">
        <f>+INDEX('Report_Taylor''s_Rule'!E$4:E$309,MATCH(Table_Taylor_Rule[[#This Row],[Date]],'Report_Taylor''s_Rule'!$A$4:$A$309,0))</f>
        <v>-0.35182962387882988</v>
      </c>
      <c r="F116" s="41">
        <f>+INDEX('Report_Taylor''s_Rule'!F$4:F$309,MATCH(Table_Taylor_Rule[[#This Row],[Date]],'Report_Taylor''s_Rule'!$A$4:$A$309,0))</f>
        <v>0.77945722919885441</v>
      </c>
    </row>
    <row r="117" spans="1:6" x14ac:dyDescent="0.2">
      <c r="A117" s="10">
        <v>32417</v>
      </c>
      <c r="B117" s="41">
        <f>+INDEX('Report_Taylor''s_Rule'!B$4:B$309,MATCH(Table_Taylor_Rule[[#This Row],[Date]],'Report_Taylor''s_Rule'!$A$4:$A$309,0))</f>
        <v>8.4700000000000006</v>
      </c>
      <c r="C117" s="41">
        <f>+INDEX('Report_Taylor''s_Rule'!C$4:C$309,MATCH(Table_Taylor_Rule[[#This Row],[Date]],'Report_Taylor''s_Rule'!$A$4:$A$309,0))</f>
        <v>4.0999999999999996</v>
      </c>
      <c r="D117" s="41">
        <f>+INDEX('Report_Taylor''s_Rule'!D$4:D$309,MATCH(Table_Taylor_Rule[[#This Row],[Date]],'Report_Taylor''s_Rule'!$A$4:$A$309,0))</f>
        <v>4.5</v>
      </c>
      <c r="E117" s="41">
        <f>+INDEX('Report_Taylor''s_Rule'!E$4:E$309,MATCH(Table_Taylor_Rule[[#This Row],[Date]],'Report_Taylor''s_Rule'!$A$4:$A$309,0))</f>
        <v>-0.5367604319052699</v>
      </c>
      <c r="F117" s="41">
        <f>+INDEX('Report_Taylor''s_Rule'!F$4:F$309,MATCH(Table_Taylor_Rule[[#This Row],[Date]],'Report_Taylor''s_Rule'!$A$4:$A$309,0))</f>
        <v>1.3798861563137033</v>
      </c>
    </row>
    <row r="118" spans="1:6" x14ac:dyDescent="0.2">
      <c r="A118" s="10">
        <v>32509</v>
      </c>
      <c r="B118" s="41">
        <f>+INDEX('Report_Taylor''s_Rule'!B$4:B$309,MATCH(Table_Taylor_Rule[[#This Row],[Date]],'Report_Taylor''s_Rule'!$A$4:$A$309,0))</f>
        <v>9.44</v>
      </c>
      <c r="C118" s="41">
        <f>+INDEX('Report_Taylor''s_Rule'!C$4:C$309,MATCH(Table_Taylor_Rule[[#This Row],[Date]],'Report_Taylor''s_Rule'!$A$4:$A$309,0))</f>
        <v>4.7</v>
      </c>
      <c r="D118" s="41">
        <f>+INDEX('Report_Taylor''s_Rule'!D$4:D$309,MATCH(Table_Taylor_Rule[[#This Row],[Date]],'Report_Taylor''s_Rule'!$A$4:$A$309,0))</f>
        <v>4.4000000000000004</v>
      </c>
      <c r="E118" s="41">
        <f>+INDEX('Report_Taylor''s_Rule'!E$4:E$309,MATCH(Table_Taylor_Rule[[#This Row],[Date]],'Report_Taylor''s_Rule'!$A$4:$A$309,0))</f>
        <v>-0.62151231184453959</v>
      </c>
      <c r="F118" s="41">
        <f>+INDEX('Report_Taylor''s_Rule'!F$4:F$309,MATCH(Table_Taylor_Rule[[#This Row],[Date]],'Report_Taylor''s_Rule'!$A$4:$A$309,0))</f>
        <v>1.6733779786002989</v>
      </c>
    </row>
    <row r="119" spans="1:6" x14ac:dyDescent="0.2">
      <c r="A119" s="10">
        <v>32599</v>
      </c>
      <c r="B119" s="41">
        <f>+INDEX('Report_Taylor''s_Rule'!B$4:B$309,MATCH(Table_Taylor_Rule[[#This Row],[Date]],'Report_Taylor''s_Rule'!$A$4:$A$309,0))</f>
        <v>9.73</v>
      </c>
      <c r="C119" s="41">
        <f>+INDEX('Report_Taylor''s_Rule'!C$4:C$309,MATCH(Table_Taylor_Rule[[#This Row],[Date]],'Report_Taylor''s_Rule'!$A$4:$A$309,0))</f>
        <v>5.5</v>
      </c>
      <c r="D119" s="41">
        <f>+INDEX('Report_Taylor''s_Rule'!D$4:D$309,MATCH(Table_Taylor_Rule[[#This Row],[Date]],'Report_Taylor''s_Rule'!$A$4:$A$309,0))</f>
        <v>3.7</v>
      </c>
      <c r="E119" s="41">
        <f>+INDEX('Report_Taylor''s_Rule'!E$4:E$309,MATCH(Table_Taylor_Rule[[#This Row],[Date]],'Report_Taylor''s_Rule'!$A$4:$A$309,0))</f>
        <v>-0.6060977223527102</v>
      </c>
      <c r="F119" s="41">
        <f>+INDEX('Report_Taylor''s_Rule'!F$4:F$309,MATCH(Table_Taylor_Rule[[#This Row],[Date]],'Report_Taylor''s_Rule'!$A$4:$A$309,0))</f>
        <v>1.7205039343709982</v>
      </c>
    </row>
    <row r="120" spans="1:6" x14ac:dyDescent="0.2">
      <c r="A120" s="10">
        <v>32690</v>
      </c>
      <c r="B120" s="41">
        <f>+INDEX('Report_Taylor''s_Rule'!B$4:B$309,MATCH(Table_Taylor_Rule[[#This Row],[Date]],'Report_Taylor''s_Rule'!$A$4:$A$309,0))</f>
        <v>9.08</v>
      </c>
      <c r="C120" s="41">
        <f>+INDEX('Report_Taylor''s_Rule'!C$4:C$309,MATCH(Table_Taylor_Rule[[#This Row],[Date]],'Report_Taylor''s_Rule'!$A$4:$A$309,0))</f>
        <v>2.4</v>
      </c>
      <c r="D120" s="41">
        <f>+INDEX('Report_Taylor''s_Rule'!D$4:D$309,MATCH(Table_Taylor_Rule[[#This Row],[Date]],'Report_Taylor''s_Rule'!$A$4:$A$309,0))</f>
        <v>3</v>
      </c>
      <c r="E120" s="41">
        <f>+INDEX('Report_Taylor''s_Rule'!E$4:E$309,MATCH(Table_Taylor_Rule[[#This Row],[Date]],'Report_Taylor''s_Rule'!$A$4:$A$309,0))</f>
        <v>-0.5905279791928697</v>
      </c>
      <c r="F120" s="41">
        <f>+INDEX('Report_Taylor''s_Rule'!F$4:F$309,MATCH(Table_Taylor_Rule[[#This Row],[Date]],'Report_Taylor''s_Rule'!$A$4:$A$309,0))</f>
        <v>1.7515949868881497</v>
      </c>
    </row>
    <row r="121" spans="1:6" x14ac:dyDescent="0.2">
      <c r="A121" s="10">
        <v>32782</v>
      </c>
      <c r="B121" s="41">
        <f>+INDEX('Report_Taylor''s_Rule'!B$4:B$309,MATCH(Table_Taylor_Rule[[#This Row],[Date]],'Report_Taylor''s_Rule'!$A$4:$A$309,0))</f>
        <v>8.61</v>
      </c>
      <c r="C121" s="41">
        <f>+INDEX('Report_Taylor''s_Rule'!C$4:C$309,MATCH(Table_Taylor_Rule[[#This Row],[Date]],'Report_Taylor''s_Rule'!$A$4:$A$309,0))</f>
        <v>3.2</v>
      </c>
      <c r="D121" s="41">
        <f>+INDEX('Report_Taylor''s_Rule'!D$4:D$309,MATCH(Table_Taylor_Rule[[#This Row],[Date]],'Report_Taylor''s_Rule'!$A$4:$A$309,0))</f>
        <v>3.7</v>
      </c>
      <c r="E121" s="41">
        <f>+INDEX('Report_Taylor''s_Rule'!E$4:E$309,MATCH(Table_Taylor_Rule[[#This Row],[Date]],'Report_Taylor''s_Rule'!$A$4:$A$309,0))</f>
        <v>-0.37481358284017929</v>
      </c>
      <c r="F121" s="41">
        <f>+INDEX('Report_Taylor''s_Rule'!F$4:F$309,MATCH(Table_Taylor_Rule[[#This Row],[Date]],'Report_Taylor''s_Rule'!$A$4:$A$309,0))</f>
        <v>1.2395076767663715</v>
      </c>
    </row>
    <row r="122" spans="1:6" x14ac:dyDescent="0.2">
      <c r="A122" s="10">
        <v>32874</v>
      </c>
      <c r="B122" s="41">
        <f>+INDEX('Report_Taylor''s_Rule'!B$4:B$309,MATCH(Table_Taylor_Rule[[#This Row],[Date]],'Report_Taylor''s_Rule'!$A$4:$A$309,0))</f>
        <v>8.25</v>
      </c>
      <c r="C122" s="41">
        <f>+INDEX('Report_Taylor''s_Rule'!C$4:C$309,MATCH(Table_Taylor_Rule[[#This Row],[Date]],'Report_Taylor''s_Rule'!$A$4:$A$309,0))</f>
        <v>5.9</v>
      </c>
      <c r="D122" s="41">
        <f>+INDEX('Report_Taylor''s_Rule'!D$4:D$309,MATCH(Table_Taylor_Rule[[#This Row],[Date]],'Report_Taylor''s_Rule'!$A$4:$A$309,0))</f>
        <v>4.7</v>
      </c>
      <c r="E122" s="41">
        <f>+INDEX('Report_Taylor''s_Rule'!E$4:E$309,MATCH(Table_Taylor_Rule[[#This Row],[Date]],'Report_Taylor''s_Rule'!$A$4:$A$309,0))</f>
        <v>-0.45896459134208989</v>
      </c>
      <c r="F122" s="41">
        <f>+INDEX('Report_Taylor''s_Rule'!F$4:F$309,MATCH(Table_Taylor_Rule[[#This Row],[Date]],'Report_Taylor''s_Rule'!$A$4:$A$309,0))</f>
        <v>1.6380505511419896</v>
      </c>
    </row>
    <row r="123" spans="1:6" x14ac:dyDescent="0.2">
      <c r="A123" s="10">
        <v>32964</v>
      </c>
      <c r="B123" s="41">
        <f>+INDEX('Report_Taylor''s_Rule'!B$4:B$309,MATCH(Table_Taylor_Rule[[#This Row],[Date]],'Report_Taylor''s_Rule'!$A$4:$A$309,0))</f>
        <v>8.24</v>
      </c>
      <c r="C123" s="41">
        <f>+INDEX('Report_Taylor''s_Rule'!C$4:C$309,MATCH(Table_Taylor_Rule[[#This Row],[Date]],'Report_Taylor''s_Rule'!$A$4:$A$309,0))</f>
        <v>3.7</v>
      </c>
      <c r="D123" s="41">
        <f>+INDEX('Report_Taylor''s_Rule'!D$4:D$309,MATCH(Table_Taylor_Rule[[#This Row],[Date]],'Report_Taylor''s_Rule'!$A$4:$A$309,0))</f>
        <v>4.5</v>
      </c>
      <c r="E123" s="41">
        <f>+INDEX('Report_Taylor''s_Rule'!E$4:E$309,MATCH(Table_Taylor_Rule[[#This Row],[Date]],'Report_Taylor''s_Rule'!$A$4:$A$309,0))</f>
        <v>-0.44299100013508053</v>
      </c>
      <c r="F123" s="41">
        <f>+INDEX('Report_Taylor''s_Rule'!F$4:F$309,MATCH(Table_Taylor_Rule[[#This Row],[Date]],'Report_Taylor''s_Rule'!$A$4:$A$309,0))</f>
        <v>1.3094322361035804</v>
      </c>
    </row>
    <row r="124" spans="1:6" x14ac:dyDescent="0.2">
      <c r="A124" s="10">
        <v>33055</v>
      </c>
      <c r="B124" s="41">
        <f>+INDEX('Report_Taylor''s_Rule'!B$4:B$309,MATCH(Table_Taylor_Rule[[#This Row],[Date]],'Report_Taylor''s_Rule'!$A$4:$A$309,0))</f>
        <v>8.16</v>
      </c>
      <c r="C124" s="41">
        <f>+INDEX('Report_Taylor''s_Rule'!C$4:C$309,MATCH(Table_Taylor_Rule[[#This Row],[Date]],'Report_Taylor''s_Rule'!$A$4:$A$309,0))</f>
        <v>5.2</v>
      </c>
      <c r="D124" s="41">
        <f>+INDEX('Report_Taylor''s_Rule'!D$4:D$309,MATCH(Table_Taylor_Rule[[#This Row],[Date]],'Report_Taylor''s_Rule'!$A$4:$A$309,0))</f>
        <v>4.0999999999999996</v>
      </c>
      <c r="E124" s="41">
        <f>+INDEX('Report_Taylor''s_Rule'!E$4:E$309,MATCH(Table_Taylor_Rule[[#This Row],[Date]],'Report_Taylor''s_Rule'!$A$4:$A$309,0))</f>
        <v>-2.6903091933290213E-2</v>
      </c>
      <c r="F124" s="41">
        <f>+INDEX('Report_Taylor''s_Rule'!F$4:F$309,MATCH(Table_Taylor_Rule[[#This Row],[Date]],'Report_Taylor''s_Rule'!$A$4:$A$309,0))</f>
        <v>0.69842769986818709</v>
      </c>
    </row>
    <row r="125" spans="1:6" x14ac:dyDescent="0.2">
      <c r="A125" s="10">
        <v>33147</v>
      </c>
      <c r="B125" s="41">
        <f>+INDEX('Report_Taylor''s_Rule'!B$4:B$309,MATCH(Table_Taylor_Rule[[#This Row],[Date]],'Report_Taylor''s_Rule'!$A$4:$A$309,0))</f>
        <v>7.74</v>
      </c>
      <c r="C125" s="41">
        <f>+INDEX('Report_Taylor''s_Rule'!C$4:C$309,MATCH(Table_Taylor_Rule[[#This Row],[Date]],'Report_Taylor''s_Rule'!$A$4:$A$309,0))</f>
        <v>5.4</v>
      </c>
      <c r="D125" s="41">
        <f>+INDEX('Report_Taylor''s_Rule'!D$4:D$309,MATCH(Table_Taylor_Rule[[#This Row],[Date]],'Report_Taylor''s_Rule'!$A$4:$A$309,0))</f>
        <v>3.4</v>
      </c>
      <c r="E125" s="41">
        <f>+INDEX('Report_Taylor''s_Rule'!E$4:E$309,MATCH(Table_Taylor_Rule[[#This Row],[Date]],'Report_Taylor''s_Rule'!$A$4:$A$309,0))</f>
        <v>0.3892882781078395</v>
      </c>
      <c r="F125" s="41">
        <f>+INDEX('Report_Taylor''s_Rule'!F$4:F$309,MATCH(Table_Taylor_Rule[[#This Row],[Date]],'Report_Taylor''s_Rule'!$A$4:$A$309,0))</f>
        <v>-0.87217001670096828</v>
      </c>
    </row>
    <row r="126" spans="1:6" x14ac:dyDescent="0.2">
      <c r="A126" s="10">
        <v>33239</v>
      </c>
      <c r="B126" s="41">
        <f>+INDEX('Report_Taylor''s_Rule'!B$4:B$309,MATCH(Table_Taylor_Rule[[#This Row],[Date]],'Report_Taylor''s_Rule'!$A$4:$A$309,0))</f>
        <v>6.43</v>
      </c>
      <c r="C126" s="41">
        <f>+INDEX('Report_Taylor''s_Rule'!C$4:C$309,MATCH(Table_Taylor_Rule[[#This Row],[Date]],'Report_Taylor''s_Rule'!$A$4:$A$309,0))</f>
        <v>2.1</v>
      </c>
      <c r="D126" s="41">
        <f>+INDEX('Report_Taylor''s_Rule'!D$4:D$309,MATCH(Table_Taylor_Rule[[#This Row],[Date]],'Report_Taylor''s_Rule'!$A$4:$A$309,0))</f>
        <v>3.6</v>
      </c>
      <c r="E126" s="41">
        <f>+INDEX('Report_Taylor''s_Rule'!E$4:E$309,MATCH(Table_Taylor_Rule[[#This Row],[Date]],'Report_Taylor''s_Rule'!$A$4:$A$309,0))</f>
        <v>0.9055714940688393</v>
      </c>
      <c r="F126" s="41">
        <f>+INDEX('Report_Taylor''s_Rule'!F$4:F$309,MATCH(Table_Taylor_Rule[[#This Row],[Date]],'Report_Taylor''s_Rule'!$A$4:$A$309,0))</f>
        <v>-1.9725936618470108</v>
      </c>
    </row>
    <row r="127" spans="1:6" x14ac:dyDescent="0.2">
      <c r="A127" s="10">
        <v>33329</v>
      </c>
      <c r="B127" s="41">
        <f>+INDEX('Report_Taylor''s_Rule'!B$4:B$309,MATCH(Table_Taylor_Rule[[#This Row],[Date]],'Report_Taylor''s_Rule'!$A$4:$A$309,0))</f>
        <v>5.86</v>
      </c>
      <c r="C127" s="41">
        <f>+INDEX('Report_Taylor''s_Rule'!C$4:C$309,MATCH(Table_Taylor_Rule[[#This Row],[Date]],'Report_Taylor''s_Rule'!$A$4:$A$309,0))</f>
        <v>2.2000000000000002</v>
      </c>
      <c r="D127" s="41">
        <f>+INDEX('Report_Taylor''s_Rule'!D$4:D$309,MATCH(Table_Taylor_Rule[[#This Row],[Date]],'Report_Taylor''s_Rule'!$A$4:$A$309,0))</f>
        <v>3.1</v>
      </c>
      <c r="E127" s="41">
        <f>+INDEX('Report_Taylor''s_Rule'!E$4:E$309,MATCH(Table_Taylor_Rule[[#This Row],[Date]],'Report_Taylor''s_Rule'!$A$4:$A$309,0))</f>
        <v>1.1219341166857095</v>
      </c>
      <c r="F127" s="41">
        <f>+INDEX('Report_Taylor''s_Rule'!F$4:F$309,MATCH(Table_Taylor_Rule[[#This Row],[Date]],'Report_Taylor''s_Rule'!$A$4:$A$309,0))</f>
        <v>-1.8341738781744166</v>
      </c>
    </row>
    <row r="128" spans="1:6" x14ac:dyDescent="0.2">
      <c r="A128" s="10">
        <v>33420</v>
      </c>
      <c r="B128" s="41">
        <f>+INDEX('Report_Taylor''s_Rule'!B$4:B$309,MATCH(Table_Taylor_Rule[[#This Row],[Date]],'Report_Taylor''s_Rule'!$A$4:$A$309,0))</f>
        <v>5.64</v>
      </c>
      <c r="C128" s="41">
        <f>+INDEX('Report_Taylor''s_Rule'!C$4:C$309,MATCH(Table_Taylor_Rule[[#This Row],[Date]],'Report_Taylor''s_Rule'!$A$4:$A$309,0))</f>
        <v>2.7</v>
      </c>
      <c r="D128" s="41">
        <f>+INDEX('Report_Taylor''s_Rule'!D$4:D$309,MATCH(Table_Taylor_Rule[[#This Row],[Date]],'Report_Taylor''s_Rule'!$A$4:$A$309,0))</f>
        <v>3.6</v>
      </c>
      <c r="E128" s="41">
        <f>+INDEX('Report_Taylor''s_Rule'!E$4:E$309,MATCH(Table_Taylor_Rule[[#This Row],[Date]],'Report_Taylor''s_Rule'!$A$4:$A$309,0))</f>
        <v>1.2383629717080105</v>
      </c>
      <c r="F128" s="41">
        <f>+INDEX('Report_Taylor''s_Rule'!F$4:F$309,MATCH(Table_Taylor_Rule[[#This Row],[Date]],'Report_Taylor''s_Rule'!$A$4:$A$309,0))</f>
        <v>-1.9586038199748246</v>
      </c>
    </row>
    <row r="129" spans="1:6" x14ac:dyDescent="0.2">
      <c r="A129" s="10">
        <v>33512</v>
      </c>
      <c r="B129" s="41">
        <f>+INDEX('Report_Taylor''s_Rule'!B$4:B$309,MATCH(Table_Taylor_Rule[[#This Row],[Date]],'Report_Taylor''s_Rule'!$A$4:$A$309,0))</f>
        <v>4.82</v>
      </c>
      <c r="C129" s="41">
        <f>+INDEX('Report_Taylor''s_Rule'!C$4:C$309,MATCH(Table_Taylor_Rule[[#This Row],[Date]],'Report_Taylor''s_Rule'!$A$4:$A$309,0))</f>
        <v>2.9</v>
      </c>
      <c r="D129" s="41">
        <f>+INDEX('Report_Taylor''s_Rule'!D$4:D$309,MATCH(Table_Taylor_Rule[[#This Row],[Date]],'Report_Taylor''s_Rule'!$A$4:$A$309,0))</f>
        <v>3.2</v>
      </c>
      <c r="E129" s="41">
        <f>+INDEX('Report_Taylor''s_Rule'!E$4:E$309,MATCH(Table_Taylor_Rule[[#This Row],[Date]],'Report_Taylor''s_Rule'!$A$4:$A$309,0))</f>
        <v>1.4548444102266993</v>
      </c>
      <c r="F129" s="41">
        <f>+INDEX('Report_Taylor''s_Rule'!F$4:F$309,MATCH(Table_Taylor_Rule[[#This Row],[Date]],'Report_Taylor''s_Rule'!$A$4:$A$309,0))</f>
        <v>-2.2425764132653403</v>
      </c>
    </row>
    <row r="130" spans="1:6" x14ac:dyDescent="0.2">
      <c r="A130" s="10">
        <v>33604</v>
      </c>
      <c r="B130" s="41">
        <f>+INDEX('Report_Taylor''s_Rule'!B$4:B$309,MATCH(Table_Taylor_Rule[[#This Row],[Date]],'Report_Taylor''s_Rule'!$A$4:$A$309,0))</f>
        <v>4.0199999999999996</v>
      </c>
      <c r="C130" s="41">
        <f>+INDEX('Report_Taylor''s_Rule'!C$4:C$309,MATCH(Table_Taylor_Rule[[#This Row],[Date]],'Report_Taylor''s_Rule'!$A$4:$A$309,0))</f>
        <v>2.5</v>
      </c>
      <c r="D130" s="41">
        <f>+INDEX('Report_Taylor''s_Rule'!D$4:D$309,MATCH(Table_Taylor_Rule[[#This Row],[Date]],'Report_Taylor''s_Rule'!$A$4:$A$309,0))</f>
        <v>3.1</v>
      </c>
      <c r="E130" s="41">
        <f>+INDEX('Report_Taylor''s_Rule'!E$4:E$309,MATCH(Table_Taylor_Rule[[#This Row],[Date]],'Report_Taylor''s_Rule'!$A$4:$A$309,0))</f>
        <v>1.7713647573976807</v>
      </c>
      <c r="F130" s="41">
        <f>+INDEX('Report_Taylor''s_Rule'!F$4:F$309,MATCH(Table_Taylor_Rule[[#This Row],[Date]],'Report_Taylor''s_Rule'!$A$4:$A$309,0))</f>
        <v>-1.7073658930370939</v>
      </c>
    </row>
    <row r="131" spans="1:6" x14ac:dyDescent="0.2">
      <c r="A131" s="10">
        <v>33695</v>
      </c>
      <c r="B131" s="41">
        <f>+INDEX('Report_Taylor''s_Rule'!B$4:B$309,MATCH(Table_Taylor_Rule[[#This Row],[Date]],'Report_Taylor''s_Rule'!$A$4:$A$309,0))</f>
        <v>3.77</v>
      </c>
      <c r="C131" s="41">
        <f>+INDEX('Report_Taylor''s_Rule'!C$4:C$309,MATCH(Table_Taylor_Rule[[#This Row],[Date]],'Report_Taylor''s_Rule'!$A$4:$A$309,0))</f>
        <v>2.7</v>
      </c>
      <c r="D131" s="41">
        <f>+INDEX('Report_Taylor''s_Rule'!D$4:D$309,MATCH(Table_Taylor_Rule[[#This Row],[Date]],'Report_Taylor''s_Rule'!$A$4:$A$309,0))</f>
        <v>2.9</v>
      </c>
      <c r="E131" s="41">
        <f>+INDEX('Report_Taylor''s_Rule'!E$4:E$309,MATCH(Table_Taylor_Rule[[#This Row],[Date]],'Report_Taylor''s_Rule'!$A$4:$A$309,0))</f>
        <v>1.9879109609539594</v>
      </c>
      <c r="F131" s="41">
        <f>+INDEX('Report_Taylor''s_Rule'!F$4:F$309,MATCH(Table_Taylor_Rule[[#This Row],[Date]],'Report_Taylor''s_Rule'!$A$4:$A$309,0))</f>
        <v>-1.2859304667906857</v>
      </c>
    </row>
    <row r="132" spans="1:6" x14ac:dyDescent="0.2">
      <c r="A132" s="10">
        <v>33786</v>
      </c>
      <c r="B132" s="41">
        <f>+INDEX('Report_Taylor''s_Rule'!B$4:B$309,MATCH(Table_Taylor_Rule[[#This Row],[Date]],'Report_Taylor''s_Rule'!$A$4:$A$309,0))</f>
        <v>3.26</v>
      </c>
      <c r="C132" s="41">
        <f>+INDEX('Report_Taylor''s_Rule'!C$4:C$309,MATCH(Table_Taylor_Rule[[#This Row],[Date]],'Report_Taylor''s_Rule'!$A$4:$A$309,0))</f>
        <v>2.6</v>
      </c>
      <c r="D132" s="41">
        <f>+INDEX('Report_Taylor''s_Rule'!D$4:D$309,MATCH(Table_Taylor_Rule[[#This Row],[Date]],'Report_Taylor''s_Rule'!$A$4:$A$309,0))</f>
        <v>2.4</v>
      </c>
      <c r="E132" s="41">
        <f>+INDEX('Report_Taylor''s_Rule'!E$4:E$309,MATCH(Table_Taylor_Rule[[#This Row],[Date]],'Report_Taylor''s_Rule'!$A$4:$A$309,0))</f>
        <v>2.00447144544155</v>
      </c>
      <c r="F132" s="41">
        <f>+INDEX('Report_Taylor''s_Rule'!F$4:F$309,MATCH(Table_Taylor_Rule[[#This Row],[Date]],'Report_Taylor''s_Rule'!$A$4:$A$309,0))</f>
        <v>-0.96772122469089839</v>
      </c>
    </row>
    <row r="133" spans="1:6" x14ac:dyDescent="0.2">
      <c r="A133" s="10">
        <v>33878</v>
      </c>
      <c r="B133" s="41">
        <f>+INDEX('Report_Taylor''s_Rule'!B$4:B$309,MATCH(Table_Taylor_Rule[[#This Row],[Date]],'Report_Taylor''s_Rule'!$A$4:$A$309,0))</f>
        <v>3.04</v>
      </c>
      <c r="C133" s="41">
        <f>+INDEX('Report_Taylor''s_Rule'!C$4:C$309,MATCH(Table_Taylor_Rule[[#This Row],[Date]],'Report_Taylor''s_Rule'!$A$4:$A$309,0))</f>
        <v>2.8</v>
      </c>
      <c r="D133" s="41">
        <f>+INDEX('Report_Taylor''s_Rule'!D$4:D$309,MATCH(Table_Taylor_Rule[[#This Row],[Date]],'Report_Taylor''s_Rule'!$A$4:$A$309,0))</f>
        <v>3</v>
      </c>
      <c r="E133" s="41">
        <f>+INDEX('Report_Taylor''s_Rule'!E$4:E$309,MATCH(Table_Taylor_Rule[[#This Row],[Date]],'Report_Taylor''s_Rule'!$A$4:$A$309,0))</f>
        <v>1.8210371722286203</v>
      </c>
      <c r="F133" s="41">
        <f>+INDEX('Report_Taylor''s_Rule'!F$4:F$309,MATCH(Table_Taylor_Rule[[#This Row],[Date]],'Report_Taylor''s_Rule'!$A$4:$A$309,0))</f>
        <v>-0.602206440989006</v>
      </c>
    </row>
    <row r="134" spans="1:6" x14ac:dyDescent="0.2">
      <c r="A134" s="10">
        <v>33970</v>
      </c>
      <c r="B134" s="41">
        <f>+INDEX('Report_Taylor''s_Rule'!B$4:B$309,MATCH(Table_Taylor_Rule[[#This Row],[Date]],'Report_Taylor''s_Rule'!$A$4:$A$309,0))</f>
        <v>3.04</v>
      </c>
      <c r="C134" s="41">
        <f>+INDEX('Report_Taylor''s_Rule'!C$4:C$309,MATCH(Table_Taylor_Rule[[#This Row],[Date]],'Report_Taylor''s_Rule'!$A$4:$A$309,0))</f>
        <v>2.4</v>
      </c>
      <c r="D134" s="41">
        <f>+INDEX('Report_Taylor''s_Rule'!D$4:D$309,MATCH(Table_Taylor_Rule[[#This Row],[Date]],'Report_Taylor''s_Rule'!$A$4:$A$309,0))</f>
        <v>2.8</v>
      </c>
      <c r="E134" s="41">
        <f>+INDEX('Report_Taylor''s_Rule'!E$4:E$309,MATCH(Table_Taylor_Rule[[#This Row],[Date]],'Report_Taylor''s_Rule'!$A$4:$A$309,0))</f>
        <v>1.5479917597664796</v>
      </c>
      <c r="F134" s="41">
        <f>+INDEX('Report_Taylor''s_Rule'!F$4:F$309,MATCH(Table_Taylor_Rule[[#This Row],[Date]],'Report_Taylor''s_Rule'!$A$4:$A$309,0))</f>
        <v>-1.1151130055356395</v>
      </c>
    </row>
    <row r="135" spans="1:6" x14ac:dyDescent="0.2">
      <c r="A135" s="10">
        <v>34060</v>
      </c>
      <c r="B135" s="41">
        <f>+INDEX('Report_Taylor''s_Rule'!B$4:B$309,MATCH(Table_Taylor_Rule[[#This Row],[Date]],'Report_Taylor''s_Rule'!$A$4:$A$309,0))</f>
        <v>3</v>
      </c>
      <c r="C135" s="41">
        <f>+INDEX('Report_Taylor''s_Rule'!C$4:C$309,MATCH(Table_Taylor_Rule[[#This Row],[Date]],'Report_Taylor''s_Rule'!$A$4:$A$309,0))</f>
        <v>2.7</v>
      </c>
      <c r="D135" s="41">
        <f>+INDEX('Report_Taylor''s_Rule'!D$4:D$309,MATCH(Table_Taylor_Rule[[#This Row],[Date]],'Report_Taylor''s_Rule'!$A$4:$A$309,0))</f>
        <v>3.1</v>
      </c>
      <c r="E135" s="41">
        <f>+INDEX('Report_Taylor''s_Rule'!E$4:E$309,MATCH(Table_Taylor_Rule[[#This Row],[Date]],'Report_Taylor''s_Rule'!$A$4:$A$309,0))</f>
        <v>1.5674542970115999</v>
      </c>
      <c r="F135" s="41">
        <f>+INDEX('Report_Taylor''s_Rule'!F$4:F$309,MATCH(Table_Taylor_Rule[[#This Row],[Date]],'Report_Taylor''s_Rule'!$A$4:$A$309,0))</f>
        <v>-1.2231116685431864</v>
      </c>
    </row>
    <row r="136" spans="1:6" x14ac:dyDescent="0.2">
      <c r="A136" s="10">
        <v>34151</v>
      </c>
      <c r="B136" s="41">
        <f>+INDEX('Report_Taylor''s_Rule'!B$4:B$309,MATCH(Table_Taylor_Rule[[#This Row],[Date]],'Report_Taylor''s_Rule'!$A$4:$A$309,0))</f>
        <v>3.06</v>
      </c>
      <c r="C136" s="41">
        <f>+INDEX('Report_Taylor''s_Rule'!C$4:C$309,MATCH(Table_Taylor_Rule[[#This Row],[Date]],'Report_Taylor''s_Rule'!$A$4:$A$309,0))</f>
        <v>1.7</v>
      </c>
      <c r="D136" s="41">
        <f>+INDEX('Report_Taylor''s_Rule'!D$4:D$309,MATCH(Table_Taylor_Rule[[#This Row],[Date]],'Report_Taylor''s_Rule'!$A$4:$A$309,0))</f>
        <v>2.2999999999999998</v>
      </c>
      <c r="E136" s="41">
        <f>+INDEX('Report_Taylor''s_Rule'!E$4:E$309,MATCH(Table_Taylor_Rule[[#This Row],[Date]],'Report_Taylor''s_Rule'!$A$4:$A$309,0))</f>
        <v>1.2871004894146401</v>
      </c>
      <c r="F136" s="41">
        <f>+INDEX('Report_Taylor''s_Rule'!F$4:F$309,MATCH(Table_Taylor_Rule[[#This Row],[Date]],'Report_Taylor''s_Rule'!$A$4:$A$309,0))</f>
        <v>-1.4387444368899938</v>
      </c>
    </row>
    <row r="137" spans="1:6" x14ac:dyDescent="0.2">
      <c r="A137" s="10">
        <v>34243</v>
      </c>
      <c r="B137" s="41">
        <f>+INDEX('Report_Taylor''s_Rule'!B$4:B$309,MATCH(Table_Taylor_Rule[[#This Row],[Date]],'Report_Taylor''s_Rule'!$A$4:$A$309,0))</f>
        <v>2.99</v>
      </c>
      <c r="C137" s="41">
        <f>+INDEX('Report_Taylor''s_Rule'!C$4:C$309,MATCH(Table_Taylor_Rule[[#This Row],[Date]],'Report_Taylor''s_Rule'!$A$4:$A$309,0))</f>
        <v>2.2999999999999998</v>
      </c>
      <c r="D137" s="41">
        <f>+INDEX('Report_Taylor''s_Rule'!D$4:D$309,MATCH(Table_Taylor_Rule[[#This Row],[Date]],'Report_Taylor''s_Rule'!$A$4:$A$309,0))</f>
        <v>2.1</v>
      </c>
      <c r="E137" s="41">
        <f>+INDEX('Report_Taylor''s_Rule'!E$4:E$309,MATCH(Table_Taylor_Rule[[#This Row],[Date]],'Report_Taylor''s_Rule'!$A$4:$A$309,0))</f>
        <v>1.1068718606243397</v>
      </c>
      <c r="F137" s="41">
        <f>+INDEX('Report_Taylor''s_Rule'!F$4:F$309,MATCH(Table_Taylor_Rule[[#This Row],[Date]],'Report_Taylor''s_Rule'!$A$4:$A$309,0))</f>
        <v>-0.79703522166674201</v>
      </c>
    </row>
    <row r="138" spans="1:6" x14ac:dyDescent="0.2">
      <c r="A138" s="10">
        <v>34335</v>
      </c>
      <c r="B138" s="41">
        <f>+INDEX('Report_Taylor''s_Rule'!B$4:B$309,MATCH(Table_Taylor_Rule[[#This Row],[Date]],'Report_Taylor''s_Rule'!$A$4:$A$309,0))</f>
        <v>3.21</v>
      </c>
      <c r="C138" s="41">
        <f>+INDEX('Report_Taylor''s_Rule'!C$4:C$309,MATCH(Table_Taylor_Rule[[#This Row],[Date]],'Report_Taylor''s_Rule'!$A$4:$A$309,0))</f>
        <v>1.4</v>
      </c>
      <c r="D138" s="41">
        <f>+INDEX('Report_Taylor''s_Rule'!D$4:D$309,MATCH(Table_Taylor_Rule[[#This Row],[Date]],'Report_Taylor''s_Rule'!$A$4:$A$309,0))</f>
        <v>1.8</v>
      </c>
      <c r="E138" s="41">
        <f>+INDEX('Report_Taylor''s_Rule'!E$4:E$309,MATCH(Table_Taylor_Rule[[#This Row],[Date]],'Report_Taylor''s_Rule'!$A$4:$A$309,0))</f>
        <v>1.1267053917638696</v>
      </c>
      <c r="F138" s="41">
        <f>+INDEX('Report_Taylor''s_Rule'!F$4:F$309,MATCH(Table_Taylor_Rule[[#This Row],[Date]],'Report_Taylor''s_Rule'!$A$4:$A$309,0))</f>
        <v>-0.54217614024972827</v>
      </c>
    </row>
    <row r="139" spans="1:6" x14ac:dyDescent="0.2">
      <c r="A139" s="10">
        <v>34425</v>
      </c>
      <c r="B139" s="41">
        <f>+INDEX('Report_Taylor''s_Rule'!B$4:B$309,MATCH(Table_Taylor_Rule[[#This Row],[Date]],'Report_Taylor''s_Rule'!$A$4:$A$309,0))</f>
        <v>3.94</v>
      </c>
      <c r="C139" s="41">
        <f>+INDEX('Report_Taylor''s_Rule'!C$4:C$309,MATCH(Table_Taylor_Rule[[#This Row],[Date]],'Report_Taylor''s_Rule'!$A$4:$A$309,0))</f>
        <v>2.2999999999999998</v>
      </c>
      <c r="D139" s="41">
        <f>+INDEX('Report_Taylor''s_Rule'!D$4:D$309,MATCH(Table_Taylor_Rule[[#This Row],[Date]],'Report_Taylor''s_Rule'!$A$4:$A$309,0))</f>
        <v>2.7</v>
      </c>
      <c r="E139" s="41">
        <f>+INDEX('Report_Taylor''s_Rule'!E$4:E$309,MATCH(Table_Taylor_Rule[[#This Row],[Date]],'Report_Taylor''s_Rule'!$A$4:$A$309,0))</f>
        <v>0.74653468117879029</v>
      </c>
      <c r="F139" s="41">
        <f>+INDEX('Report_Taylor''s_Rule'!F$4:F$309,MATCH(Table_Taylor_Rule[[#This Row],[Date]],'Report_Taylor''s_Rule'!$A$4:$A$309,0))</f>
        <v>9.3996140462104805E-2</v>
      </c>
    </row>
    <row r="140" spans="1:6" x14ac:dyDescent="0.2">
      <c r="A140" s="10">
        <v>34516</v>
      </c>
      <c r="B140" s="41">
        <f>+INDEX('Report_Taylor''s_Rule'!B$4:B$309,MATCH(Table_Taylor_Rule[[#This Row],[Date]],'Report_Taylor''s_Rule'!$A$4:$A$309,0))</f>
        <v>4.49</v>
      </c>
      <c r="C140" s="41">
        <f>+INDEX('Report_Taylor''s_Rule'!C$4:C$309,MATCH(Table_Taylor_Rule[[#This Row],[Date]],'Report_Taylor''s_Rule'!$A$4:$A$309,0))</f>
        <v>2.9</v>
      </c>
      <c r="D140" s="41">
        <f>+INDEX('Report_Taylor''s_Rule'!D$4:D$309,MATCH(Table_Taylor_Rule[[#This Row],[Date]],'Report_Taylor''s_Rule'!$A$4:$A$309,0))</f>
        <v>2.2999999999999998</v>
      </c>
      <c r="E140" s="41">
        <f>+INDEX('Report_Taylor''s_Rule'!E$4:E$309,MATCH(Table_Taylor_Rule[[#This Row],[Date]],'Report_Taylor''s_Rule'!$A$4:$A$309,0))</f>
        <v>0.56629115449051959</v>
      </c>
      <c r="F140" s="41">
        <f>+INDEX('Report_Taylor''s_Rule'!F$4:F$309,MATCH(Table_Taylor_Rule[[#This Row],[Date]],'Report_Taylor''s_Rule'!$A$4:$A$309,0))</f>
        <v>-3.7946076163697384E-2</v>
      </c>
    </row>
    <row r="141" spans="1:6" x14ac:dyDescent="0.2">
      <c r="A141" s="10">
        <v>34608</v>
      </c>
      <c r="B141" s="41">
        <f>+INDEX('Report_Taylor''s_Rule'!B$4:B$309,MATCH(Table_Taylor_Rule[[#This Row],[Date]],'Report_Taylor''s_Rule'!$A$4:$A$309,0))</f>
        <v>5.17</v>
      </c>
      <c r="C141" s="41">
        <f>+INDEX('Report_Taylor''s_Rule'!C$4:C$309,MATCH(Table_Taylor_Rule[[#This Row],[Date]],'Report_Taylor''s_Rule'!$A$4:$A$309,0))</f>
        <v>1.9</v>
      </c>
      <c r="D141" s="41">
        <f>+INDEX('Report_Taylor''s_Rule'!D$4:D$309,MATCH(Table_Taylor_Rule[[#This Row],[Date]],'Report_Taylor''s_Rule'!$A$4:$A$309,0))</f>
        <v>2</v>
      </c>
      <c r="E141" s="41">
        <f>+INDEX('Report_Taylor''s_Rule'!E$4:E$309,MATCH(Table_Taylor_Rule[[#This Row],[Date]],'Report_Taylor''s_Rule'!$A$4:$A$309,0))</f>
        <v>0.18590529721045002</v>
      </c>
      <c r="F141" s="41">
        <f>+INDEX('Report_Taylor''s_Rule'!F$4:F$309,MATCH(Table_Taylor_Rule[[#This Row],[Date]],'Report_Taylor''s_Rule'!$A$4:$A$309,0))</f>
        <v>0.38119561767329113</v>
      </c>
    </row>
    <row r="142" spans="1:6" x14ac:dyDescent="0.2">
      <c r="A142" s="10">
        <v>34700</v>
      </c>
      <c r="B142" s="41">
        <f>+INDEX('Report_Taylor''s_Rule'!B$4:B$309,MATCH(Table_Taylor_Rule[[#This Row],[Date]],'Report_Taylor''s_Rule'!$A$4:$A$309,0))</f>
        <v>5.81</v>
      </c>
      <c r="C142" s="41">
        <f>+INDEX('Report_Taylor''s_Rule'!C$4:C$309,MATCH(Table_Taylor_Rule[[#This Row],[Date]],'Report_Taylor''s_Rule'!$A$4:$A$309,0))</f>
        <v>2</v>
      </c>
      <c r="D142" s="41">
        <f>+INDEX('Report_Taylor''s_Rule'!D$4:D$309,MATCH(Table_Taylor_Rule[[#This Row],[Date]],'Report_Taylor''s_Rule'!$A$4:$A$309,0))</f>
        <v>2.1</v>
      </c>
      <c r="E142" s="41">
        <f>+INDEX('Report_Taylor''s_Rule'!E$4:E$309,MATCH(Table_Taylor_Rule[[#This Row],[Date]],'Report_Taylor''s_Rule'!$A$4:$A$309,0))</f>
        <v>0.10530788213285991</v>
      </c>
      <c r="F142" s="41">
        <f>+INDEX('Report_Taylor''s_Rule'!F$4:F$309,MATCH(Table_Taylor_Rule[[#This Row],[Date]],'Report_Taylor''s_Rule'!$A$4:$A$309,0))</f>
        <v>1.0778841452507848E-2</v>
      </c>
    </row>
    <row r="143" spans="1:6" x14ac:dyDescent="0.2">
      <c r="A143" s="10">
        <v>34790</v>
      </c>
      <c r="B143" s="41">
        <f>+INDEX('Report_Taylor''s_Rule'!B$4:B$309,MATCH(Table_Taylor_Rule[[#This Row],[Date]],'Report_Taylor''s_Rule'!$A$4:$A$309,0))</f>
        <v>6.02</v>
      </c>
      <c r="C143" s="41">
        <f>+INDEX('Report_Taylor''s_Rule'!C$4:C$309,MATCH(Table_Taylor_Rule[[#This Row],[Date]],'Report_Taylor''s_Rule'!$A$4:$A$309,0))</f>
        <v>2.4</v>
      </c>
      <c r="D143" s="41">
        <f>+INDEX('Report_Taylor''s_Rule'!D$4:D$309,MATCH(Table_Taylor_Rule[[#This Row],[Date]],'Report_Taylor''s_Rule'!$A$4:$A$309,0))</f>
        <v>2.4</v>
      </c>
      <c r="E143" s="41">
        <f>+INDEX('Report_Taylor''s_Rule'!E$4:E$309,MATCH(Table_Taylor_Rule[[#This Row],[Date]],'Report_Taylor''s_Rule'!$A$4:$A$309,0))</f>
        <v>0.32443116432077002</v>
      </c>
      <c r="F143" s="41">
        <f>+INDEX('Report_Taylor''s_Rule'!F$4:F$309,MATCH(Table_Taylor_Rule[[#This Row],[Date]],'Report_Taylor''s_Rule'!$A$4:$A$309,0))</f>
        <v>-0.41945299227263977</v>
      </c>
    </row>
    <row r="144" spans="1:6" x14ac:dyDescent="0.2">
      <c r="A144" s="10">
        <v>34881</v>
      </c>
      <c r="B144" s="41">
        <f>+INDEX('Report_Taylor''s_Rule'!B$4:B$309,MATCH(Table_Taylor_Rule[[#This Row],[Date]],'Report_Taylor''s_Rule'!$A$4:$A$309,0))</f>
        <v>5.8</v>
      </c>
      <c r="C144" s="41">
        <f>+INDEX('Report_Taylor''s_Rule'!C$4:C$309,MATCH(Table_Taylor_Rule[[#This Row],[Date]],'Report_Taylor''s_Rule'!$A$4:$A$309,0))</f>
        <v>1.6</v>
      </c>
      <c r="D144" s="41">
        <f>+INDEX('Report_Taylor''s_Rule'!D$4:D$309,MATCH(Table_Taylor_Rule[[#This Row],[Date]],'Report_Taylor''s_Rule'!$A$4:$A$309,0))</f>
        <v>1.9</v>
      </c>
      <c r="E144" s="41">
        <f>+INDEX('Report_Taylor''s_Rule'!E$4:E$309,MATCH(Table_Taylor_Rule[[#This Row],[Date]],'Report_Taylor''s_Rule'!$A$4:$A$309,0))</f>
        <v>0.34321001770908044</v>
      </c>
      <c r="F144" s="41">
        <f>+INDEX('Report_Taylor''s_Rule'!F$4:F$309,MATCH(Table_Taylor_Rule[[#This Row],[Date]],'Report_Taylor''s_Rule'!$A$4:$A$309,0))</f>
        <v>-0.30276718824828741</v>
      </c>
    </row>
    <row r="145" spans="1:6" x14ac:dyDescent="0.2">
      <c r="A145" s="10">
        <v>34973</v>
      </c>
      <c r="B145" s="41">
        <f>+INDEX('Report_Taylor''s_Rule'!B$4:B$309,MATCH(Table_Taylor_Rule[[#This Row],[Date]],'Report_Taylor''s_Rule'!$A$4:$A$309,0))</f>
        <v>5.72</v>
      </c>
      <c r="C145" s="41">
        <f>+INDEX('Report_Taylor''s_Rule'!C$4:C$309,MATCH(Table_Taylor_Rule[[#This Row],[Date]],'Report_Taylor''s_Rule'!$A$4:$A$309,0))</f>
        <v>1.8</v>
      </c>
      <c r="D145" s="41">
        <f>+INDEX('Report_Taylor''s_Rule'!D$4:D$309,MATCH(Table_Taylor_Rule[[#This Row],[Date]],'Report_Taylor''s_Rule'!$A$4:$A$309,0))</f>
        <v>2</v>
      </c>
      <c r="E145" s="41">
        <f>+INDEX('Report_Taylor''s_Rule'!E$4:E$309,MATCH(Table_Taylor_Rule[[#This Row],[Date]],'Report_Taylor''s_Rule'!$A$4:$A$309,0))</f>
        <v>0.26158298913967926</v>
      </c>
      <c r="F145" s="41">
        <f>+INDEX('Report_Taylor''s_Rule'!F$4:F$309,MATCH(Table_Taylor_Rule[[#This Row],[Date]],'Report_Taylor''s_Rule'!$A$4:$A$309,0))</f>
        <v>-0.368828838698676</v>
      </c>
    </row>
    <row r="146" spans="1:6" x14ac:dyDescent="0.2">
      <c r="A146" s="10">
        <v>35065</v>
      </c>
      <c r="B146" s="41">
        <f>+INDEX('Report_Taylor''s_Rule'!B$4:B$309,MATCH(Table_Taylor_Rule[[#This Row],[Date]],'Report_Taylor''s_Rule'!$A$4:$A$309,0))</f>
        <v>5.36</v>
      </c>
      <c r="C146" s="41">
        <f>+INDEX('Report_Taylor''s_Rule'!C$4:C$309,MATCH(Table_Taylor_Rule[[#This Row],[Date]],'Report_Taylor''s_Rule'!$A$4:$A$309,0))</f>
        <v>2.2000000000000002</v>
      </c>
      <c r="D146" s="41">
        <f>+INDEX('Report_Taylor''s_Rule'!D$4:D$309,MATCH(Table_Taylor_Rule[[#This Row],[Date]],'Report_Taylor''s_Rule'!$A$4:$A$309,0))</f>
        <v>1.6</v>
      </c>
      <c r="E146" s="41">
        <f>+INDEX('Report_Taylor''s_Rule'!E$4:E$309,MATCH(Table_Taylor_Rule[[#This Row],[Date]],'Report_Taylor''s_Rule'!$A$4:$A$309,0))</f>
        <v>0.17949324796831956</v>
      </c>
      <c r="F146" s="41">
        <f>+INDEX('Report_Taylor''s_Rule'!F$4:F$309,MATCH(Table_Taylor_Rule[[#This Row],[Date]],'Report_Taylor''s_Rule'!$A$4:$A$309,0))</f>
        <v>-0.37585304028989741</v>
      </c>
    </row>
    <row r="147" spans="1:6" x14ac:dyDescent="0.2">
      <c r="A147" s="10">
        <v>35156</v>
      </c>
      <c r="B147" s="41">
        <f>+INDEX('Report_Taylor''s_Rule'!B$4:B$309,MATCH(Table_Taylor_Rule[[#This Row],[Date]],'Report_Taylor''s_Rule'!$A$4:$A$309,0))</f>
        <v>5.24</v>
      </c>
      <c r="C147" s="41">
        <f>+INDEX('Report_Taylor''s_Rule'!C$4:C$309,MATCH(Table_Taylor_Rule[[#This Row],[Date]],'Report_Taylor''s_Rule'!$A$4:$A$309,0))</f>
        <v>2.7</v>
      </c>
      <c r="D147" s="41">
        <f>+INDEX('Report_Taylor''s_Rule'!D$4:D$309,MATCH(Table_Taylor_Rule[[#This Row],[Date]],'Report_Taylor''s_Rule'!$A$4:$A$309,0))</f>
        <v>1.9</v>
      </c>
      <c r="E147" s="41">
        <f>+INDEX('Report_Taylor''s_Rule'!E$4:E$309,MATCH(Table_Taylor_Rule[[#This Row],[Date]],'Report_Taylor''s_Rule'!$A$4:$A$309,0))</f>
        <v>0.19688941218370015</v>
      </c>
      <c r="F147" s="41">
        <f>+INDEX('Report_Taylor''s_Rule'!F$4:F$309,MATCH(Table_Taylor_Rule[[#This Row],[Date]],'Report_Taylor''s_Rule'!$A$4:$A$309,0))</f>
        <v>0.48790929819242379</v>
      </c>
    </row>
    <row r="148" spans="1:6" x14ac:dyDescent="0.2">
      <c r="A148" s="10">
        <v>35247</v>
      </c>
      <c r="B148" s="41">
        <f>+INDEX('Report_Taylor''s_Rule'!B$4:B$309,MATCH(Table_Taylor_Rule[[#This Row],[Date]],'Report_Taylor''s_Rule'!$A$4:$A$309,0))</f>
        <v>5.31</v>
      </c>
      <c r="C148" s="41">
        <f>+INDEX('Report_Taylor''s_Rule'!C$4:C$309,MATCH(Table_Taylor_Rule[[#This Row],[Date]],'Report_Taylor''s_Rule'!$A$4:$A$309,0))</f>
        <v>1.7</v>
      </c>
      <c r="D148" s="41">
        <f>+INDEX('Report_Taylor''s_Rule'!D$4:D$309,MATCH(Table_Taylor_Rule[[#This Row],[Date]],'Report_Taylor''s_Rule'!$A$4:$A$309,0))</f>
        <v>1.8</v>
      </c>
      <c r="E148" s="41">
        <f>+INDEX('Report_Taylor''s_Rule'!E$4:E$309,MATCH(Table_Taylor_Rule[[#This Row],[Date]],'Report_Taylor''s_Rule'!$A$4:$A$309,0))</f>
        <v>1.3726235188640246E-2</v>
      </c>
      <c r="F148" s="41">
        <f>+INDEX('Report_Taylor''s_Rule'!F$4:F$309,MATCH(Table_Taylor_Rule[[#This Row],[Date]],'Report_Taylor''s_Rule'!$A$4:$A$309,0))</f>
        <v>0.54456877390927083</v>
      </c>
    </row>
    <row r="149" spans="1:6" x14ac:dyDescent="0.2">
      <c r="A149" s="10">
        <v>35339</v>
      </c>
      <c r="B149" s="41">
        <f>+INDEX('Report_Taylor''s_Rule'!B$4:B$309,MATCH(Table_Taylor_Rule[[#This Row],[Date]],'Report_Taylor''s_Rule'!$A$4:$A$309,0))</f>
        <v>5.28</v>
      </c>
      <c r="C149" s="41">
        <f>+INDEX('Report_Taylor''s_Rule'!C$4:C$309,MATCH(Table_Taylor_Rule[[#This Row],[Date]],'Report_Taylor''s_Rule'!$A$4:$A$309,0))</f>
        <v>2.8</v>
      </c>
      <c r="D149" s="41">
        <f>+INDEX('Report_Taylor''s_Rule'!D$4:D$309,MATCH(Table_Taylor_Rule[[#This Row],[Date]],'Report_Taylor''s_Rule'!$A$4:$A$309,0))</f>
        <v>2.2999999999999998</v>
      </c>
      <c r="E149" s="41">
        <f>+INDEX('Report_Taylor''s_Rule'!E$4:E$309,MATCH(Table_Taylor_Rule[[#This Row],[Date]],'Report_Taylor''s_Rule'!$A$4:$A$309,0))</f>
        <v>2.9965140931840217E-2</v>
      </c>
      <c r="F149" s="41">
        <f>+INDEX('Report_Taylor''s_Rule'!F$4:F$309,MATCH(Table_Taylor_Rule[[#This Row],[Date]],'Report_Taylor''s_Rule'!$A$4:$A$309,0))</f>
        <v>0.69997379940858195</v>
      </c>
    </row>
    <row r="150" spans="1:6" x14ac:dyDescent="0.2">
      <c r="A150" s="10">
        <v>35431</v>
      </c>
      <c r="B150" s="41">
        <f>+INDEX('Report_Taylor''s_Rule'!B$4:B$309,MATCH(Table_Taylor_Rule[[#This Row],[Date]],'Report_Taylor''s_Rule'!$A$4:$A$309,0))</f>
        <v>5.28</v>
      </c>
      <c r="C150" s="41">
        <f>+INDEX('Report_Taylor''s_Rule'!C$4:C$309,MATCH(Table_Taylor_Rule[[#This Row],[Date]],'Report_Taylor''s_Rule'!$A$4:$A$309,0))</f>
        <v>1.8</v>
      </c>
      <c r="D150" s="41">
        <f>+INDEX('Report_Taylor''s_Rule'!D$4:D$309,MATCH(Table_Taylor_Rule[[#This Row],[Date]],'Report_Taylor''s_Rule'!$A$4:$A$309,0))</f>
        <v>1.6</v>
      </c>
      <c r="E150" s="41">
        <f>+INDEX('Report_Taylor''s_Rule'!E$4:E$309,MATCH(Table_Taylor_Rule[[#This Row],[Date]],'Report_Taylor''s_Rule'!$A$4:$A$309,0))</f>
        <v>-5.4425401136150242E-2</v>
      </c>
      <c r="F150" s="41">
        <f>+INDEX('Report_Taylor''s_Rule'!F$4:F$309,MATCH(Table_Taylor_Rule[[#This Row],[Date]],'Report_Taylor''s_Rule'!$A$4:$A$309,0))</f>
        <v>0.42602638066118192</v>
      </c>
    </row>
    <row r="151" spans="1:6" x14ac:dyDescent="0.2">
      <c r="A151" s="10">
        <v>35521</v>
      </c>
      <c r="B151" s="41">
        <f>+INDEX('Report_Taylor''s_Rule'!B$4:B$309,MATCH(Table_Taylor_Rule[[#This Row],[Date]],'Report_Taylor''s_Rule'!$A$4:$A$309,0))</f>
        <v>5.52</v>
      </c>
      <c r="C151" s="41">
        <f>+INDEX('Report_Taylor''s_Rule'!C$4:C$309,MATCH(Table_Taylor_Rule[[#This Row],[Date]],'Report_Taylor''s_Rule'!$A$4:$A$309,0))</f>
        <v>1</v>
      </c>
      <c r="D151" s="41">
        <f>+INDEX('Report_Taylor''s_Rule'!D$4:D$309,MATCH(Table_Taylor_Rule[[#This Row],[Date]],'Report_Taylor''s_Rule'!$A$4:$A$309,0))</f>
        <v>2.1</v>
      </c>
      <c r="E151" s="41">
        <f>+INDEX('Report_Taylor''s_Rule'!E$4:E$309,MATCH(Table_Taylor_Rule[[#This Row],[Date]],'Report_Taylor''s_Rule'!$A$4:$A$309,0))</f>
        <v>-0.23946966586832019</v>
      </c>
      <c r="F151" s="41">
        <f>+INDEX('Report_Taylor''s_Rule'!F$4:F$309,MATCH(Table_Taylor_Rule[[#This Row],[Date]],'Report_Taylor''s_Rule'!$A$4:$A$309,0))</f>
        <v>1.1397148117735512</v>
      </c>
    </row>
    <row r="152" spans="1:6" x14ac:dyDescent="0.2">
      <c r="A152" s="10">
        <v>35612</v>
      </c>
      <c r="B152" s="41">
        <f>+INDEX('Report_Taylor''s_Rule'!B$4:B$309,MATCH(Table_Taylor_Rule[[#This Row],[Date]],'Report_Taylor''s_Rule'!$A$4:$A$309,0))</f>
        <v>5.53</v>
      </c>
      <c r="C152" s="41">
        <f>+INDEX('Report_Taylor''s_Rule'!C$4:C$309,MATCH(Table_Taylor_Rule[[#This Row],[Date]],'Report_Taylor''s_Rule'!$A$4:$A$309,0))</f>
        <v>1.1000000000000001</v>
      </c>
      <c r="D152" s="41">
        <f>+INDEX('Report_Taylor''s_Rule'!D$4:D$309,MATCH(Table_Taylor_Rule[[#This Row],[Date]],'Report_Taylor''s_Rule'!$A$4:$A$309,0))</f>
        <v>0.9</v>
      </c>
      <c r="E152" s="41">
        <f>+INDEX('Report_Taylor''s_Rule'!E$4:E$309,MATCH(Table_Taylor_Rule[[#This Row],[Date]],'Report_Taylor''s_Rule'!$A$4:$A$309,0))</f>
        <v>-0.32518462756923938</v>
      </c>
      <c r="F152" s="41">
        <f>+INDEX('Report_Taylor''s_Rule'!F$4:F$309,MATCH(Table_Taylor_Rule[[#This Row],[Date]],'Report_Taylor''s_Rule'!$A$4:$A$309,0))</f>
        <v>1.409902265818519</v>
      </c>
    </row>
    <row r="153" spans="1:6" x14ac:dyDescent="0.2">
      <c r="A153" s="10">
        <v>35704</v>
      </c>
      <c r="B153" s="41">
        <f>+INDEX('Report_Taylor''s_Rule'!B$4:B$309,MATCH(Table_Taylor_Rule[[#This Row],[Date]],'Report_Taylor''s_Rule'!$A$4:$A$309,0))</f>
        <v>5.51</v>
      </c>
      <c r="C153" s="41">
        <f>+INDEX('Report_Taylor''s_Rule'!C$4:C$309,MATCH(Table_Taylor_Rule[[#This Row],[Date]],'Report_Taylor''s_Rule'!$A$4:$A$309,0))</f>
        <v>1.3</v>
      </c>
      <c r="D153" s="41">
        <f>+INDEX('Report_Taylor''s_Rule'!D$4:D$309,MATCH(Table_Taylor_Rule[[#This Row],[Date]],'Report_Taylor''s_Rule'!$A$4:$A$309,0))</f>
        <v>1.3</v>
      </c>
      <c r="E153" s="41">
        <f>+INDEX('Report_Taylor''s_Rule'!E$4:E$309,MATCH(Table_Taylor_Rule[[#This Row],[Date]],'Report_Taylor''s_Rule'!$A$4:$A$309,0))</f>
        <v>-0.5115800770927601</v>
      </c>
      <c r="F153" s="41">
        <f>+INDEX('Report_Taylor''s_Rule'!F$4:F$309,MATCH(Table_Taylor_Rule[[#This Row],[Date]],'Report_Taylor''s_Rule'!$A$4:$A$309,0))</f>
        <v>1.2628584552461408</v>
      </c>
    </row>
    <row r="154" spans="1:6" x14ac:dyDescent="0.2">
      <c r="A154" s="10">
        <v>35796</v>
      </c>
      <c r="B154" s="41">
        <f>+INDEX('Report_Taylor''s_Rule'!B$4:B$309,MATCH(Table_Taylor_Rule[[#This Row],[Date]],'Report_Taylor''s_Rule'!$A$4:$A$309,0))</f>
        <v>5.52</v>
      </c>
      <c r="C154" s="41">
        <f>+INDEX('Report_Taylor''s_Rule'!C$4:C$309,MATCH(Table_Taylor_Rule[[#This Row],[Date]],'Report_Taylor''s_Rule'!$A$4:$A$309,0))</f>
        <v>0</v>
      </c>
      <c r="D154" s="41">
        <f>+INDEX('Report_Taylor''s_Rule'!D$4:D$309,MATCH(Table_Taylor_Rule[[#This Row],[Date]],'Report_Taylor''s_Rule'!$A$4:$A$309,0))</f>
        <v>1.2</v>
      </c>
      <c r="E154" s="41">
        <f>+INDEX('Report_Taylor''s_Rule'!E$4:E$309,MATCH(Table_Taylor_Rule[[#This Row],[Date]],'Report_Taylor''s_Rule'!$A$4:$A$309,0))</f>
        <v>-0.59865889364543001</v>
      </c>
      <c r="F154" s="41">
        <f>+INDEX('Report_Taylor''s_Rule'!F$4:F$309,MATCH(Table_Taylor_Rule[[#This Row],[Date]],'Report_Taylor''s_Rule'!$A$4:$A$309,0))</f>
        <v>1.2474276279261787</v>
      </c>
    </row>
    <row r="155" spans="1:6" x14ac:dyDescent="0.2">
      <c r="A155" s="10">
        <v>35886</v>
      </c>
      <c r="B155" s="41">
        <f>+INDEX('Report_Taylor''s_Rule'!B$4:B$309,MATCH(Table_Taylor_Rule[[#This Row],[Date]],'Report_Taylor''s_Rule'!$A$4:$A$309,0))</f>
        <v>5.5</v>
      </c>
      <c r="C155" s="41">
        <f>+INDEX('Report_Taylor''s_Rule'!C$4:C$309,MATCH(Table_Taylor_Rule[[#This Row],[Date]],'Report_Taylor''s_Rule'!$A$4:$A$309,0))</f>
        <v>0.7</v>
      </c>
      <c r="D155" s="41">
        <f>+INDEX('Report_Taylor''s_Rule'!D$4:D$309,MATCH(Table_Taylor_Rule[[#This Row],[Date]],'Report_Taylor''s_Rule'!$A$4:$A$309,0))</f>
        <v>1.2</v>
      </c>
      <c r="E155" s="41">
        <f>+INDEX('Report_Taylor''s_Rule'!E$4:E$309,MATCH(Table_Taylor_Rule[[#This Row],[Date]],'Report_Taylor''s_Rule'!$A$4:$A$309,0))</f>
        <v>-0.78641746041195937</v>
      </c>
      <c r="F155" s="41">
        <f>+INDEX('Report_Taylor''s_Rule'!F$4:F$309,MATCH(Table_Taylor_Rule[[#This Row],[Date]],'Report_Taylor''s_Rule'!$A$4:$A$309,0))</f>
        <v>1.1349789925612752</v>
      </c>
    </row>
    <row r="156" spans="1:6" x14ac:dyDescent="0.2">
      <c r="A156" s="10">
        <v>35977</v>
      </c>
      <c r="B156" s="41">
        <f>+INDEX('Report_Taylor''s_Rule'!B$4:B$309,MATCH(Table_Taylor_Rule[[#This Row],[Date]],'Report_Taylor''s_Rule'!$A$4:$A$309,0))</f>
        <v>5.53</v>
      </c>
      <c r="C156" s="41">
        <f>+INDEX('Report_Taylor''s_Rule'!C$4:C$309,MATCH(Table_Taylor_Rule[[#This Row],[Date]],'Report_Taylor''s_Rule'!$A$4:$A$309,0))</f>
        <v>1.2</v>
      </c>
      <c r="D156" s="41">
        <f>+INDEX('Report_Taylor''s_Rule'!D$4:D$309,MATCH(Table_Taylor_Rule[[#This Row],[Date]],'Report_Taylor''s_Rule'!$A$4:$A$309,0))</f>
        <v>1.4</v>
      </c>
      <c r="E156" s="41">
        <f>+INDEX('Report_Taylor''s_Rule'!E$4:E$309,MATCH(Table_Taylor_Rule[[#This Row],[Date]],'Report_Taylor''s_Rule'!$A$4:$A$309,0))</f>
        <v>-0.6748462097758603</v>
      </c>
      <c r="F156" s="41">
        <f>+INDEX('Report_Taylor''s_Rule'!F$4:F$309,MATCH(Table_Taylor_Rule[[#This Row],[Date]],'Report_Taylor''s_Rule'!$A$4:$A$309,0))</f>
        <v>1.348785186713708</v>
      </c>
    </row>
    <row r="157" spans="1:6" x14ac:dyDescent="0.2">
      <c r="A157" s="10">
        <v>36069</v>
      </c>
      <c r="B157" s="41">
        <f>+INDEX('Report_Taylor''s_Rule'!B$4:B$309,MATCH(Table_Taylor_Rule[[#This Row],[Date]],'Report_Taylor''s_Rule'!$A$4:$A$309,0))</f>
        <v>4.8600000000000003</v>
      </c>
      <c r="C157" s="41">
        <f>+INDEX('Report_Taylor''s_Rule'!C$4:C$309,MATCH(Table_Taylor_Rule[[#This Row],[Date]],'Report_Taylor''s_Rule'!$A$4:$A$309,0))</f>
        <v>1.1000000000000001</v>
      </c>
      <c r="D157" s="41">
        <f>+INDEX('Report_Taylor''s_Rule'!D$4:D$309,MATCH(Table_Taylor_Rule[[#This Row],[Date]],'Report_Taylor''s_Rule'!$A$4:$A$309,0))</f>
        <v>1.3</v>
      </c>
      <c r="E157" s="41">
        <f>+INDEX('Report_Taylor''s_Rule'!E$4:E$309,MATCH(Table_Taylor_Rule[[#This Row],[Date]],'Report_Taylor''s_Rule'!$A$4:$A$309,0))</f>
        <v>-0.76393028093660931</v>
      </c>
      <c r="F157" s="41">
        <f>+INDEX('Report_Taylor''s_Rule'!F$4:F$309,MATCH(Table_Taylor_Rule[[#This Row],[Date]],'Report_Taylor''s_Rule'!$A$4:$A$309,0))</f>
        <v>1.9033902229081523</v>
      </c>
    </row>
    <row r="158" spans="1:6" x14ac:dyDescent="0.2">
      <c r="A158" s="10">
        <v>36161</v>
      </c>
      <c r="B158" s="41">
        <f>+INDEX('Report_Taylor''s_Rule'!B$4:B$309,MATCH(Table_Taylor_Rule[[#This Row],[Date]],'Report_Taylor''s_Rule'!$A$4:$A$309,0))</f>
        <v>4.7300000000000004</v>
      </c>
      <c r="C158" s="41">
        <f>+INDEX('Report_Taylor''s_Rule'!C$4:C$309,MATCH(Table_Taylor_Rule[[#This Row],[Date]],'Report_Taylor''s_Rule'!$A$4:$A$309,0))</f>
        <v>0.8</v>
      </c>
      <c r="D158" s="41">
        <f>+INDEX('Report_Taylor''s_Rule'!D$4:D$309,MATCH(Table_Taylor_Rule[[#This Row],[Date]],'Report_Taylor''s_Rule'!$A$4:$A$309,0))</f>
        <v>1</v>
      </c>
      <c r="E158" s="41">
        <f>+INDEX('Report_Taylor''s_Rule'!E$4:E$309,MATCH(Table_Taylor_Rule[[#This Row],[Date]],'Report_Taylor''s_Rule'!$A$4:$A$309,0))</f>
        <v>-0.85365027019450057</v>
      </c>
      <c r="F158" s="41">
        <f>+INDEX('Report_Taylor''s_Rule'!F$4:F$309,MATCH(Table_Taylor_Rule[[#This Row],[Date]],'Report_Taylor''s_Rule'!$A$4:$A$309,0))</f>
        <v>1.774238458857158</v>
      </c>
    </row>
    <row r="159" spans="1:6" x14ac:dyDescent="0.2">
      <c r="A159" s="10">
        <v>36251</v>
      </c>
      <c r="B159" s="41">
        <f>+INDEX('Report_Taylor''s_Rule'!B$4:B$309,MATCH(Table_Taylor_Rule[[#This Row],[Date]],'Report_Taylor''s_Rule'!$A$4:$A$309,0))</f>
        <v>4.75</v>
      </c>
      <c r="C159" s="41">
        <f>+INDEX('Report_Taylor''s_Rule'!C$4:C$309,MATCH(Table_Taylor_Rule[[#This Row],[Date]],'Report_Taylor''s_Rule'!$A$4:$A$309,0))</f>
        <v>2.2999999999999998</v>
      </c>
      <c r="D159" s="41">
        <f>+INDEX('Report_Taylor''s_Rule'!D$4:D$309,MATCH(Table_Taylor_Rule[[#This Row],[Date]],'Report_Taylor''s_Rule'!$A$4:$A$309,0))</f>
        <v>1.4</v>
      </c>
      <c r="E159" s="41">
        <f>+INDEX('Report_Taylor''s_Rule'!E$4:E$309,MATCH(Table_Taylor_Rule[[#This Row],[Date]],'Report_Taylor''s_Rule'!$A$4:$A$309,0))</f>
        <v>-0.84398305213940006</v>
      </c>
      <c r="F159" s="41">
        <f>+INDEX('Report_Taylor''s_Rule'!F$4:F$309,MATCH(Table_Taylor_Rule[[#This Row],[Date]],'Report_Taylor''s_Rule'!$A$4:$A$309,0))</f>
        <v>1.5415638085928052</v>
      </c>
    </row>
    <row r="160" spans="1:6" x14ac:dyDescent="0.2">
      <c r="A160" s="10">
        <v>36342</v>
      </c>
      <c r="B160" s="41">
        <f>+INDEX('Report_Taylor''s_Rule'!B$4:B$309,MATCH(Table_Taylor_Rule[[#This Row],[Date]],'Report_Taylor''s_Rule'!$A$4:$A$309,0))</f>
        <v>5.09</v>
      </c>
      <c r="C160" s="41">
        <f>+INDEX('Report_Taylor''s_Rule'!C$4:C$309,MATCH(Table_Taylor_Rule[[#This Row],[Date]],'Report_Taylor''s_Rule'!$A$4:$A$309,0))</f>
        <v>2.2000000000000002</v>
      </c>
      <c r="D160" s="41">
        <f>+INDEX('Report_Taylor''s_Rule'!D$4:D$309,MATCH(Table_Taylor_Rule[[#This Row],[Date]],'Report_Taylor''s_Rule'!$A$4:$A$309,0))</f>
        <v>1.5</v>
      </c>
      <c r="E160" s="41">
        <f>+INDEX('Report_Taylor''s_Rule'!E$4:E$309,MATCH(Table_Taylor_Rule[[#This Row],[Date]],'Report_Taylor''s_Rule'!$A$4:$A$309,0))</f>
        <v>-0.93490264848963989</v>
      </c>
      <c r="F160" s="41">
        <f>+INDEX('Report_Taylor''s_Rule'!F$4:F$309,MATCH(Table_Taylor_Rule[[#This Row],[Date]],'Report_Taylor''s_Rule'!$A$4:$A$309,0))</f>
        <v>1.8065275708872619</v>
      </c>
    </row>
    <row r="161" spans="1:6" x14ac:dyDescent="0.2">
      <c r="A161" s="10">
        <v>36434</v>
      </c>
      <c r="B161" s="41">
        <f>+INDEX('Report_Taylor''s_Rule'!B$4:B$309,MATCH(Table_Taylor_Rule[[#This Row],[Date]],'Report_Taylor''s_Rule'!$A$4:$A$309,0))</f>
        <v>5.31</v>
      </c>
      <c r="C161" s="41">
        <f>+INDEX('Report_Taylor''s_Rule'!C$4:C$309,MATCH(Table_Taylor_Rule[[#This Row],[Date]],'Report_Taylor''s_Rule'!$A$4:$A$309,0))</f>
        <v>2.4</v>
      </c>
      <c r="D161" s="41">
        <f>+INDEX('Report_Taylor''s_Rule'!D$4:D$309,MATCH(Table_Taylor_Rule[[#This Row],[Date]],'Report_Taylor''s_Rule'!$A$4:$A$309,0))</f>
        <v>1.9</v>
      </c>
      <c r="E161" s="41">
        <f>+INDEX('Report_Taylor''s_Rule'!E$4:E$309,MATCH(Table_Taylor_Rule[[#This Row],[Date]],'Report_Taylor''s_Rule'!$A$4:$A$309,0))</f>
        <v>-1.0263811204110205</v>
      </c>
      <c r="F161" s="41">
        <f>+INDEX('Report_Taylor''s_Rule'!F$4:F$309,MATCH(Table_Taylor_Rule[[#This Row],[Date]],'Report_Taylor''s_Rule'!$A$4:$A$309,0))</f>
        <v>2.3877959033504981</v>
      </c>
    </row>
    <row r="162" spans="1:6" x14ac:dyDescent="0.2">
      <c r="A162" s="10">
        <v>36526</v>
      </c>
      <c r="B162" s="41">
        <f>+INDEX('Report_Taylor''s_Rule'!B$4:B$309,MATCH(Table_Taylor_Rule[[#This Row],[Date]],'Report_Taylor''s_Rule'!$A$4:$A$309,0))</f>
        <v>5.68</v>
      </c>
      <c r="C162" s="41">
        <f>+INDEX('Report_Taylor''s_Rule'!C$4:C$309,MATCH(Table_Taylor_Rule[[#This Row],[Date]],'Report_Taylor''s_Rule'!$A$4:$A$309,0))</f>
        <v>3.3</v>
      </c>
      <c r="D162" s="41">
        <f>+INDEX('Report_Taylor''s_Rule'!D$4:D$309,MATCH(Table_Taylor_Rule[[#This Row],[Date]],'Report_Taylor''s_Rule'!$A$4:$A$309,0))</f>
        <v>2.1</v>
      </c>
      <c r="E162" s="41">
        <f>+INDEX('Report_Taylor''s_Rule'!E$4:E$309,MATCH(Table_Taylor_Rule[[#This Row],[Date]],'Report_Taylor''s_Rule'!$A$4:$A$309,0))</f>
        <v>-1.1183894598256403</v>
      </c>
      <c r="F162" s="41">
        <f>+INDEX('Report_Taylor''s_Rule'!F$4:F$309,MATCH(Table_Taylor_Rule[[#This Row],[Date]],'Report_Taylor''s_Rule'!$A$4:$A$309,0))</f>
        <v>1.681944483369624</v>
      </c>
    </row>
    <row r="163" spans="1:6" x14ac:dyDescent="0.2">
      <c r="A163" s="10">
        <v>36617</v>
      </c>
      <c r="B163" s="41">
        <f>+INDEX('Report_Taylor''s_Rule'!B$4:B$309,MATCH(Table_Taylor_Rule[[#This Row],[Date]],'Report_Taylor''s_Rule'!$A$4:$A$309,0))</f>
        <v>6.27</v>
      </c>
      <c r="C163" s="41">
        <f>+INDEX('Report_Taylor''s_Rule'!C$4:C$309,MATCH(Table_Taylor_Rule[[#This Row],[Date]],'Report_Taylor''s_Rule'!$A$4:$A$309,0))</f>
        <v>1.9</v>
      </c>
      <c r="D163" s="41">
        <f>+INDEX('Report_Taylor''s_Rule'!D$4:D$309,MATCH(Table_Taylor_Rule[[#This Row],[Date]],'Report_Taylor''s_Rule'!$A$4:$A$309,0))</f>
        <v>1.4</v>
      </c>
      <c r="E163" s="41">
        <f>+INDEX('Report_Taylor''s_Rule'!E$4:E$309,MATCH(Table_Taylor_Rule[[#This Row],[Date]],'Report_Taylor''s_Rule'!$A$4:$A$309,0))</f>
        <v>-1.2108984554991902</v>
      </c>
      <c r="F163" s="41">
        <f>+INDEX('Report_Taylor''s_Rule'!F$4:F$309,MATCH(Table_Taylor_Rule[[#This Row],[Date]],'Report_Taylor''s_Rule'!$A$4:$A$309,0))</f>
        <v>2.4819392112257477</v>
      </c>
    </row>
    <row r="164" spans="1:6" x14ac:dyDescent="0.2">
      <c r="A164" s="10">
        <v>36708</v>
      </c>
      <c r="B164" s="41">
        <f>+INDEX('Report_Taylor''s_Rule'!B$4:B$309,MATCH(Table_Taylor_Rule[[#This Row],[Date]],'Report_Taylor''s_Rule'!$A$4:$A$309,0))</f>
        <v>6.52</v>
      </c>
      <c r="C164" s="41">
        <f>+INDEX('Report_Taylor''s_Rule'!C$4:C$309,MATCH(Table_Taylor_Rule[[#This Row],[Date]],'Report_Taylor''s_Rule'!$A$4:$A$309,0))</f>
        <v>2.6</v>
      </c>
      <c r="D164" s="41">
        <f>+INDEX('Report_Taylor''s_Rule'!D$4:D$309,MATCH(Table_Taylor_Rule[[#This Row],[Date]],'Report_Taylor''s_Rule'!$A$4:$A$309,0))</f>
        <v>1.9</v>
      </c>
      <c r="E164" s="41">
        <f>+INDEX('Report_Taylor''s_Rule'!E$4:E$309,MATCH(Table_Taylor_Rule[[#This Row],[Date]],'Report_Taylor''s_Rule'!$A$4:$A$309,0))</f>
        <v>-1.1038795105662302</v>
      </c>
      <c r="F164" s="41">
        <f>+INDEX('Report_Taylor''s_Rule'!F$4:F$309,MATCH(Table_Taylor_Rule[[#This Row],[Date]],'Report_Taylor''s_Rule'!$A$4:$A$309,0))</f>
        <v>1.5901398775350239</v>
      </c>
    </row>
    <row r="165" spans="1:6" x14ac:dyDescent="0.2">
      <c r="A165" s="10">
        <v>36800</v>
      </c>
      <c r="B165" s="41">
        <f>+INDEX('Report_Taylor''s_Rule'!B$4:B$309,MATCH(Table_Taylor_Rule[[#This Row],[Date]],'Report_Taylor''s_Rule'!$A$4:$A$309,0))</f>
        <v>6.47</v>
      </c>
      <c r="C165" s="41">
        <f>+INDEX('Report_Taylor''s_Rule'!C$4:C$309,MATCH(Table_Taylor_Rule[[#This Row],[Date]],'Report_Taylor''s_Rule'!$A$4:$A$309,0))</f>
        <v>2.2999999999999998</v>
      </c>
      <c r="D165" s="41">
        <f>+INDEX('Report_Taylor''s_Rule'!D$4:D$309,MATCH(Table_Taylor_Rule[[#This Row],[Date]],'Report_Taylor''s_Rule'!$A$4:$A$309,0))</f>
        <v>2</v>
      </c>
      <c r="E165" s="41">
        <f>+INDEX('Report_Taylor''s_Rule'!E$4:E$309,MATCH(Table_Taylor_Rule[[#This Row],[Date]],'Report_Taylor''s_Rule'!$A$4:$A$309,0))</f>
        <v>-1.1973053895934798</v>
      </c>
      <c r="F165" s="41">
        <f>+INDEX('Report_Taylor''s_Rule'!F$4:F$309,MATCH(Table_Taylor_Rule[[#This Row],[Date]],'Report_Taylor''s_Rule'!$A$4:$A$309,0))</f>
        <v>1.2547163181800602</v>
      </c>
    </row>
    <row r="166" spans="1:6" x14ac:dyDescent="0.2">
      <c r="A166" s="10">
        <v>36892</v>
      </c>
      <c r="B166" s="41">
        <f>+INDEX('Report_Taylor''s_Rule'!B$4:B$309,MATCH(Table_Taylor_Rule[[#This Row],[Date]],'Report_Taylor''s_Rule'!$A$4:$A$309,0))</f>
        <v>5.59</v>
      </c>
      <c r="C166" s="41">
        <f>+INDEX('Report_Taylor''s_Rule'!C$4:C$309,MATCH(Table_Taylor_Rule[[#This Row],[Date]],'Report_Taylor''s_Rule'!$A$4:$A$309,0))</f>
        <v>3</v>
      </c>
      <c r="D166" s="41">
        <f>+INDEX('Report_Taylor''s_Rule'!D$4:D$309,MATCH(Table_Taylor_Rule[[#This Row],[Date]],'Report_Taylor''s_Rule'!$A$4:$A$309,0))</f>
        <v>2.6</v>
      </c>
      <c r="E166" s="41">
        <f>+INDEX('Report_Taylor''s_Rule'!E$4:E$309,MATCH(Table_Taylor_Rule[[#This Row],[Date]],'Report_Taylor''s_Rule'!$A$4:$A$309,0))</f>
        <v>-0.8911508752539099</v>
      </c>
      <c r="F166" s="41">
        <f>+INDEX('Report_Taylor''s_Rule'!F$4:F$309,MATCH(Table_Taylor_Rule[[#This Row],[Date]],'Report_Taylor''s_Rule'!$A$4:$A$309,0))</f>
        <v>4.306356909462572E-2</v>
      </c>
    </row>
    <row r="167" spans="1:6" x14ac:dyDescent="0.2">
      <c r="A167" s="10">
        <v>36982</v>
      </c>
      <c r="B167" s="41">
        <f>+INDEX('Report_Taylor''s_Rule'!B$4:B$309,MATCH(Table_Taylor_Rule[[#This Row],[Date]],'Report_Taylor''s_Rule'!$A$4:$A$309,0))</f>
        <v>4.33</v>
      </c>
      <c r="C167" s="41">
        <f>+INDEX('Report_Taylor''s_Rule'!C$4:C$309,MATCH(Table_Taylor_Rule[[#This Row],[Date]],'Report_Taylor''s_Rule'!$A$4:$A$309,0))</f>
        <v>1.9</v>
      </c>
      <c r="D167" s="41">
        <f>+INDEX('Report_Taylor''s_Rule'!D$4:D$309,MATCH(Table_Taylor_Rule[[#This Row],[Date]],'Report_Taylor''s_Rule'!$A$4:$A$309,0))</f>
        <v>1.5</v>
      </c>
      <c r="E167" s="41">
        <f>+INDEX('Report_Taylor''s_Rule'!E$4:E$309,MATCH(Table_Taylor_Rule[[#This Row],[Date]],'Report_Taylor''s_Rule'!$A$4:$A$309,0))</f>
        <v>-0.68539331714429963</v>
      </c>
      <c r="F167" s="41">
        <f>+INDEX('Report_Taylor''s_Rule'!F$4:F$309,MATCH(Table_Taylor_Rule[[#This Row],[Date]],'Report_Taylor''s_Rule'!$A$4:$A$309,0))</f>
        <v>-0.15084993496058408</v>
      </c>
    </row>
    <row r="168" spans="1:6" x14ac:dyDescent="0.2">
      <c r="A168" s="10">
        <v>37073</v>
      </c>
      <c r="B168" s="41">
        <f>+INDEX('Report_Taylor''s_Rule'!B$4:B$309,MATCH(Table_Taylor_Rule[[#This Row],[Date]],'Report_Taylor''s_Rule'!$A$4:$A$309,0))</f>
        <v>3.5</v>
      </c>
      <c r="C168" s="41">
        <f>+INDEX('Report_Taylor''s_Rule'!C$4:C$309,MATCH(Table_Taylor_Rule[[#This Row],[Date]],'Report_Taylor''s_Rule'!$A$4:$A$309,0))</f>
        <v>0.2</v>
      </c>
      <c r="D168" s="41">
        <f>+INDEX('Report_Taylor''s_Rule'!D$4:D$309,MATCH(Table_Taylor_Rule[[#This Row],[Date]],'Report_Taylor''s_Rule'!$A$4:$A$309,0))</f>
        <v>1</v>
      </c>
      <c r="E168" s="41">
        <f>+INDEX('Report_Taylor''s_Rule'!E$4:E$309,MATCH(Table_Taylor_Rule[[#This Row],[Date]],'Report_Taylor''s_Rule'!$A$4:$A$309,0))</f>
        <v>-0.28001305816485988</v>
      </c>
      <c r="F168" s="41">
        <f>+INDEX('Report_Taylor''s_Rule'!F$4:F$309,MATCH(Table_Taylor_Rule[[#This Row],[Date]],'Report_Taylor''s_Rule'!$A$4:$A$309,0))</f>
        <v>-1.2978766777364203</v>
      </c>
    </row>
    <row r="169" spans="1:6" x14ac:dyDescent="0.2">
      <c r="A169" s="10">
        <v>37165</v>
      </c>
      <c r="B169" s="41">
        <f>+INDEX('Report_Taylor''s_Rule'!B$4:B$309,MATCH(Table_Taylor_Rule[[#This Row],[Date]],'Report_Taylor''s_Rule'!$A$4:$A$309,0))</f>
        <v>2.13</v>
      </c>
      <c r="C169" s="41">
        <f>+INDEX('Report_Taylor''s_Rule'!C$4:C$309,MATCH(Table_Taylor_Rule[[#This Row],[Date]],'Report_Taylor''s_Rule'!$A$4:$A$309,0))</f>
        <v>0.2</v>
      </c>
      <c r="D169" s="41">
        <f>+INDEX('Report_Taylor''s_Rule'!D$4:D$309,MATCH(Table_Taylor_Rule[[#This Row],[Date]],'Report_Taylor''s_Rule'!$A$4:$A$309,0))</f>
        <v>1.9</v>
      </c>
      <c r="E169" s="41">
        <f>+INDEX('Report_Taylor''s_Rule'!E$4:E$309,MATCH(Table_Taylor_Rule[[#This Row],[Date]],'Report_Taylor''s_Rule'!$A$4:$A$309,0))</f>
        <v>0.42500627287764026</v>
      </c>
      <c r="F169" s="41">
        <f>+INDEX('Report_Taylor''s_Rule'!F$4:F$309,MATCH(Table_Taylor_Rule[[#This Row],[Date]],'Report_Taylor''s_Rule'!$A$4:$A$309,0))</f>
        <v>-1.7155928784616692</v>
      </c>
    </row>
    <row r="170" spans="1:6" x14ac:dyDescent="0.2">
      <c r="A170" s="10">
        <v>37257</v>
      </c>
      <c r="B170" s="41">
        <f>+INDEX('Report_Taylor''s_Rule'!B$4:B$309,MATCH(Table_Taylor_Rule[[#This Row],[Date]],'Report_Taylor''s_Rule'!$A$4:$A$309,0))</f>
        <v>1.73</v>
      </c>
      <c r="C170" s="41">
        <f>+INDEX('Report_Taylor''s_Rule'!C$4:C$309,MATCH(Table_Taylor_Rule[[#This Row],[Date]],'Report_Taylor''s_Rule'!$A$4:$A$309,0))</f>
        <v>0.8</v>
      </c>
      <c r="D170" s="41">
        <f>+INDEX('Report_Taylor''s_Rule'!D$4:D$309,MATCH(Table_Taylor_Rule[[#This Row],[Date]],'Report_Taylor''s_Rule'!$A$4:$A$309,0))</f>
        <v>1.2</v>
      </c>
      <c r="E170" s="41">
        <f>+INDEX('Report_Taylor''s_Rule'!E$4:E$309,MATCH(Table_Taylor_Rule[[#This Row],[Date]],'Report_Taylor''s_Rule'!$A$4:$A$309,0))</f>
        <v>0.62967761025767999</v>
      </c>
      <c r="F170" s="41">
        <f>+INDEX('Report_Taylor''s_Rule'!F$4:F$309,MATCH(Table_Taylor_Rule[[#This Row],[Date]],'Report_Taylor''s_Rule'!$A$4:$A$309,0))</f>
        <v>-1.5359127971887876</v>
      </c>
    </row>
    <row r="171" spans="1:6" x14ac:dyDescent="0.2">
      <c r="A171" s="10">
        <v>37347</v>
      </c>
      <c r="B171" s="41">
        <f>+INDEX('Report_Taylor''s_Rule'!B$4:B$309,MATCH(Table_Taylor_Rule[[#This Row],[Date]],'Report_Taylor''s_Rule'!$A$4:$A$309,0))</f>
        <v>1.75</v>
      </c>
      <c r="C171" s="41">
        <f>+INDEX('Report_Taylor''s_Rule'!C$4:C$309,MATCH(Table_Taylor_Rule[[#This Row],[Date]],'Report_Taylor''s_Rule'!$A$4:$A$309,0))</f>
        <v>3</v>
      </c>
      <c r="D171" s="41">
        <f>+INDEX('Report_Taylor''s_Rule'!D$4:D$309,MATCH(Table_Taylor_Rule[[#This Row],[Date]],'Report_Taylor''s_Rule'!$A$4:$A$309,0))</f>
        <v>2.2000000000000002</v>
      </c>
      <c r="E171" s="41">
        <f>+INDEX('Report_Taylor''s_Rule'!E$4:E$309,MATCH(Table_Taylor_Rule[[#This Row],[Date]],'Report_Taylor''s_Rule'!$A$4:$A$309,0))</f>
        <v>0.73401044600479981</v>
      </c>
      <c r="F171" s="41">
        <f>+INDEX('Report_Taylor''s_Rule'!F$4:F$309,MATCH(Table_Taylor_Rule[[#This Row],[Date]],'Report_Taylor''s_Rule'!$A$4:$A$309,0))</f>
        <v>-1.5404165468811959</v>
      </c>
    </row>
    <row r="172" spans="1:6" x14ac:dyDescent="0.2">
      <c r="A172" s="10">
        <v>37438</v>
      </c>
      <c r="B172" s="41">
        <f>+INDEX('Report_Taylor''s_Rule'!B$4:B$309,MATCH(Table_Taylor_Rule[[#This Row],[Date]],'Report_Taylor''s_Rule'!$A$4:$A$309,0))</f>
        <v>1.74</v>
      </c>
      <c r="C172" s="41">
        <f>+INDEX('Report_Taylor''s_Rule'!C$4:C$309,MATCH(Table_Taylor_Rule[[#This Row],[Date]],'Report_Taylor''s_Rule'!$A$4:$A$309,0))</f>
        <v>2.1</v>
      </c>
      <c r="D172" s="41">
        <f>+INDEX('Report_Taylor''s_Rule'!D$4:D$309,MATCH(Table_Taylor_Rule[[#This Row],[Date]],'Report_Taylor''s_Rule'!$A$4:$A$309,0))</f>
        <v>2.1</v>
      </c>
      <c r="E172" s="41">
        <f>+INDEX('Report_Taylor''s_Rule'!E$4:E$309,MATCH(Table_Taylor_Rule[[#This Row],[Date]],'Report_Taylor''s_Rule'!$A$4:$A$309,0))</f>
        <v>0.63801097052976985</v>
      </c>
      <c r="F172" s="41">
        <f>+INDEX('Report_Taylor''s_Rule'!F$4:F$309,MATCH(Table_Taylor_Rule[[#This Row],[Date]],'Report_Taylor''s_Rule'!$A$4:$A$309,0))</f>
        <v>-1.7256408749503183</v>
      </c>
    </row>
    <row r="173" spans="1:6" x14ac:dyDescent="0.2">
      <c r="A173" s="10">
        <v>37530</v>
      </c>
      <c r="B173" s="41">
        <f>+INDEX('Report_Taylor''s_Rule'!B$4:B$309,MATCH(Table_Taylor_Rule[[#This Row],[Date]],'Report_Taylor''s_Rule'!$A$4:$A$309,0))</f>
        <v>1.44</v>
      </c>
      <c r="C173" s="41">
        <f>+INDEX('Report_Taylor''s_Rule'!C$4:C$309,MATCH(Table_Taylor_Rule[[#This Row],[Date]],'Report_Taylor''s_Rule'!$A$4:$A$309,0))</f>
        <v>1.9</v>
      </c>
      <c r="D173" s="41">
        <f>+INDEX('Report_Taylor''s_Rule'!D$4:D$309,MATCH(Table_Taylor_Rule[[#This Row],[Date]],'Report_Taylor''s_Rule'!$A$4:$A$309,0))</f>
        <v>1.4</v>
      </c>
      <c r="E173" s="41">
        <f>+INDEX('Report_Taylor''s_Rule'!E$4:E$309,MATCH(Table_Taylor_Rule[[#This Row],[Date]],'Report_Taylor''s_Rule'!$A$4:$A$309,0))</f>
        <v>0.84168235562518046</v>
      </c>
      <c r="F173" s="41">
        <f>+INDEX('Report_Taylor''s_Rule'!F$4:F$309,MATCH(Table_Taylor_Rule[[#This Row],[Date]],'Report_Taylor''s_Rule'!$A$4:$A$309,0))</f>
        <v>-2.1743644631832648</v>
      </c>
    </row>
    <row r="174" spans="1:6" x14ac:dyDescent="0.2">
      <c r="A174" s="10">
        <v>37622</v>
      </c>
      <c r="B174" s="41">
        <f>+INDEX('Report_Taylor''s_Rule'!B$4:B$309,MATCH(Table_Taylor_Rule[[#This Row],[Date]],'Report_Taylor''s_Rule'!$A$4:$A$309,0))</f>
        <v>1.25</v>
      </c>
      <c r="C174" s="41">
        <f>+INDEX('Report_Taylor''s_Rule'!C$4:C$309,MATCH(Table_Taylor_Rule[[#This Row],[Date]],'Report_Taylor''s_Rule'!$A$4:$A$309,0))</f>
        <v>3.1</v>
      </c>
      <c r="D174" s="41">
        <f>+INDEX('Report_Taylor''s_Rule'!D$4:D$309,MATCH(Table_Taylor_Rule[[#This Row],[Date]],'Report_Taylor''s_Rule'!$A$4:$A$309,0))</f>
        <v>1.2</v>
      </c>
      <c r="E174" s="41">
        <f>+INDEX('Report_Taylor''s_Rule'!E$4:E$309,MATCH(Table_Taylor_Rule[[#This Row],[Date]],'Report_Taylor''s_Rule'!$A$4:$A$309,0))</f>
        <v>0.84502517249110021</v>
      </c>
      <c r="F174" s="41">
        <f>+INDEX('Report_Taylor''s_Rule'!F$4:F$309,MATCH(Table_Taylor_Rule[[#This Row],[Date]],'Report_Taylor''s_Rule'!$A$4:$A$309,0))</f>
        <v>-2.2279955020585107</v>
      </c>
    </row>
    <row r="175" spans="1:6" x14ac:dyDescent="0.2">
      <c r="A175" s="10">
        <v>37712</v>
      </c>
      <c r="B175" s="41">
        <f>+INDEX('Report_Taylor''s_Rule'!B$4:B$309,MATCH(Table_Taylor_Rule[[#This Row],[Date]],'Report_Taylor''s_Rule'!$A$4:$A$309,0))</f>
        <v>1.25</v>
      </c>
      <c r="C175" s="41">
        <f>+INDEX('Report_Taylor''s_Rule'!C$4:C$309,MATCH(Table_Taylor_Rule[[#This Row],[Date]],'Report_Taylor''s_Rule'!$A$4:$A$309,0))</f>
        <v>0.4</v>
      </c>
      <c r="D175" s="41">
        <f>+INDEX('Report_Taylor''s_Rule'!D$4:D$309,MATCH(Table_Taylor_Rule[[#This Row],[Date]],'Report_Taylor''s_Rule'!$A$4:$A$309,0))</f>
        <v>1.5</v>
      </c>
      <c r="E175" s="41">
        <f>+INDEX('Report_Taylor''s_Rule'!E$4:E$309,MATCH(Table_Taylor_Rule[[#This Row],[Date]],'Report_Taylor''s_Rule'!$A$4:$A$309,0))</f>
        <v>1.0480379338299599</v>
      </c>
      <c r="F175" s="41">
        <f>+INDEX('Report_Taylor''s_Rule'!F$4:F$309,MATCH(Table_Taylor_Rule[[#This Row],[Date]],'Report_Taylor''s_Rule'!$A$4:$A$309,0))</f>
        <v>-1.9387253714430286</v>
      </c>
    </row>
    <row r="176" spans="1:6" x14ac:dyDescent="0.2">
      <c r="A176" s="10">
        <v>37803</v>
      </c>
      <c r="B176" s="41">
        <f>+INDEX('Report_Taylor''s_Rule'!B$4:B$309,MATCH(Table_Taylor_Rule[[#This Row],[Date]],'Report_Taylor''s_Rule'!$A$4:$A$309,0))</f>
        <v>1.02</v>
      </c>
      <c r="C176" s="41">
        <f>+INDEX('Report_Taylor''s_Rule'!C$4:C$309,MATCH(Table_Taylor_Rule[[#This Row],[Date]],'Report_Taylor''s_Rule'!$A$4:$A$309,0))</f>
        <v>2.7</v>
      </c>
      <c r="D176" s="41">
        <f>+INDEX('Report_Taylor''s_Rule'!D$4:D$309,MATCH(Table_Taylor_Rule[[#This Row],[Date]],'Report_Taylor''s_Rule'!$A$4:$A$309,0))</f>
        <v>1.8</v>
      </c>
      <c r="E176" s="41">
        <f>+INDEX('Report_Taylor''s_Rule'!E$4:E$309,MATCH(Table_Taylor_Rule[[#This Row],[Date]],'Report_Taylor''s_Rule'!$A$4:$A$309,0))</f>
        <v>1.0507177456975496</v>
      </c>
      <c r="F176" s="41">
        <f>+INDEX('Report_Taylor''s_Rule'!F$4:F$309,MATCH(Table_Taylor_Rule[[#This Row],[Date]],'Report_Taylor''s_Rule'!$A$4:$A$309,0))</f>
        <v>-0.89510390480411761</v>
      </c>
    </row>
    <row r="177" spans="1:6" x14ac:dyDescent="0.2">
      <c r="A177" s="10">
        <v>37895</v>
      </c>
      <c r="B177" s="41">
        <f>+INDEX('Report_Taylor''s_Rule'!B$4:B$309,MATCH(Table_Taylor_Rule[[#This Row],[Date]],'Report_Taylor''s_Rule'!$A$4:$A$309,0))</f>
        <v>1</v>
      </c>
      <c r="C177" s="41">
        <f>+INDEX('Report_Taylor''s_Rule'!C$4:C$309,MATCH(Table_Taylor_Rule[[#This Row],[Date]],'Report_Taylor''s_Rule'!$A$4:$A$309,0))</f>
        <v>2</v>
      </c>
      <c r="D177" s="41">
        <f>+INDEX('Report_Taylor''s_Rule'!D$4:D$309,MATCH(Table_Taylor_Rule[[#This Row],[Date]],'Report_Taylor''s_Rule'!$A$4:$A$309,0))</f>
        <v>1.8</v>
      </c>
      <c r="E177" s="41">
        <f>+INDEX('Report_Taylor''s_Rule'!E$4:E$309,MATCH(Table_Taylor_Rule[[#This Row],[Date]],'Report_Taylor''s_Rule'!$A$4:$A$309,0))</f>
        <v>0.75306105177079985</v>
      </c>
      <c r="F177" s="41">
        <f>+INDEX('Report_Taylor''s_Rule'!F$4:F$309,MATCH(Table_Taylor_Rule[[#This Row],[Date]],'Report_Taylor''s_Rule'!$A$4:$A$309,0))</f>
        <v>-0.34921577055417874</v>
      </c>
    </row>
    <row r="178" spans="1:6" x14ac:dyDescent="0.2">
      <c r="A178" s="10">
        <v>37987</v>
      </c>
      <c r="B178" s="41">
        <f>+INDEX('Report_Taylor''s_Rule'!B$4:B$309,MATCH(Table_Taylor_Rule[[#This Row],[Date]],'Report_Taylor''s_Rule'!$A$4:$A$309,0))</f>
        <v>1</v>
      </c>
      <c r="C178" s="41">
        <f>+INDEX('Report_Taylor''s_Rule'!C$4:C$309,MATCH(Table_Taylor_Rule[[#This Row],[Date]],'Report_Taylor''s_Rule'!$A$4:$A$309,0))</f>
        <v>3.1</v>
      </c>
      <c r="D178" s="41">
        <f>+INDEX('Report_Taylor''s_Rule'!D$4:D$309,MATCH(Table_Taylor_Rule[[#This Row],[Date]],'Report_Taylor''s_Rule'!$A$4:$A$309,0))</f>
        <v>2.2000000000000002</v>
      </c>
      <c r="E178" s="41">
        <f>+INDEX('Report_Taylor''s_Rule'!E$4:E$309,MATCH(Table_Taylor_Rule[[#This Row],[Date]],'Report_Taylor''s_Rule'!$A$4:$A$309,0))</f>
        <v>0.65506445006947978</v>
      </c>
      <c r="F178" s="41">
        <f>+INDEX('Report_Taylor''s_Rule'!F$4:F$309,MATCH(Table_Taylor_Rule[[#This Row],[Date]],'Report_Taylor''s_Rule'!$A$4:$A$309,0))</f>
        <v>-0.40474967049433097</v>
      </c>
    </row>
    <row r="179" spans="1:6" x14ac:dyDescent="0.2">
      <c r="A179" s="10">
        <v>38078</v>
      </c>
      <c r="B179" s="41">
        <f>+INDEX('Report_Taylor''s_Rule'!B$4:B$309,MATCH(Table_Taylor_Rule[[#This Row],[Date]],'Report_Taylor''s_Rule'!$A$4:$A$309,0))</f>
        <v>1.01</v>
      </c>
      <c r="C179" s="41">
        <f>+INDEX('Report_Taylor''s_Rule'!C$4:C$309,MATCH(Table_Taylor_Rule[[#This Row],[Date]],'Report_Taylor''s_Rule'!$A$4:$A$309,0))</f>
        <v>2.7</v>
      </c>
      <c r="D179" s="41">
        <f>+INDEX('Report_Taylor''s_Rule'!D$4:D$309,MATCH(Table_Taylor_Rule[[#This Row],[Date]],'Report_Taylor''s_Rule'!$A$4:$A$309,0))</f>
        <v>2.2999999999999998</v>
      </c>
      <c r="E179" s="41">
        <f>+INDEX('Report_Taylor''s_Rule'!E$4:E$309,MATCH(Table_Taylor_Rule[[#This Row],[Date]],'Report_Taylor''s_Rule'!$A$4:$A$309,0))</f>
        <v>0.55672556001216922</v>
      </c>
      <c r="F179" s="41">
        <f>+INDEX('Report_Taylor''s_Rule'!F$4:F$309,MATCH(Table_Taylor_Rule[[#This Row],[Date]],'Report_Taylor''s_Rule'!$A$4:$A$309,0))</f>
        <v>-0.26253711881774056</v>
      </c>
    </row>
    <row r="180" spans="1:6" x14ac:dyDescent="0.2">
      <c r="A180" s="10">
        <v>38169</v>
      </c>
      <c r="B180" s="41">
        <f>+INDEX('Report_Taylor''s_Rule'!B$4:B$309,MATCH(Table_Taylor_Rule[[#This Row],[Date]],'Report_Taylor''s_Rule'!$A$4:$A$309,0))</f>
        <v>1.43</v>
      </c>
      <c r="C180" s="41">
        <f>+INDEX('Report_Taylor''s_Rule'!C$4:C$309,MATCH(Table_Taylor_Rule[[#This Row],[Date]],'Report_Taylor''s_Rule'!$A$4:$A$309,0))</f>
        <v>2</v>
      </c>
      <c r="D180" s="41">
        <f>+INDEX('Report_Taylor''s_Rule'!D$4:D$309,MATCH(Table_Taylor_Rule[[#This Row],[Date]],'Report_Taylor''s_Rule'!$A$4:$A$309,0))</f>
        <v>1.4</v>
      </c>
      <c r="E180" s="41">
        <f>+INDEX('Report_Taylor''s_Rule'!E$4:E$309,MATCH(Table_Taylor_Rule[[#This Row],[Date]],'Report_Taylor''s_Rule'!$A$4:$A$309,0))</f>
        <v>0.35804391605063035</v>
      </c>
      <c r="F180" s="41">
        <f>+INDEX('Report_Taylor''s_Rule'!F$4:F$309,MATCH(Table_Taylor_Rule[[#This Row],[Date]],'Report_Taylor''s_Rule'!$A$4:$A$309,0))</f>
        <v>4.0159776265236147E-2</v>
      </c>
    </row>
    <row r="181" spans="1:6" x14ac:dyDescent="0.2">
      <c r="A181" s="10">
        <v>38261</v>
      </c>
      <c r="B181" s="41">
        <f>+INDEX('Report_Taylor''s_Rule'!B$4:B$309,MATCH(Table_Taylor_Rule[[#This Row],[Date]],'Report_Taylor''s_Rule'!$A$4:$A$309,0))</f>
        <v>1.95</v>
      </c>
      <c r="C181" s="41">
        <f>+INDEX('Report_Taylor''s_Rule'!C$4:C$309,MATCH(Table_Taylor_Rule[[#This Row],[Date]],'Report_Taylor''s_Rule'!$A$4:$A$309,0))</f>
        <v>3.5</v>
      </c>
      <c r="D181" s="41">
        <f>+INDEX('Report_Taylor''s_Rule'!D$4:D$309,MATCH(Table_Taylor_Rule[[#This Row],[Date]],'Report_Taylor''s_Rule'!$A$4:$A$309,0))</f>
        <v>2.2000000000000002</v>
      </c>
      <c r="E181" s="41">
        <f>+INDEX('Report_Taylor''s_Rule'!E$4:E$309,MATCH(Table_Taylor_Rule[[#This Row],[Date]],'Report_Taylor''s_Rule'!$A$4:$A$309,0))</f>
        <v>0.35902186305009032</v>
      </c>
      <c r="F181" s="41">
        <f>+INDEX('Report_Taylor''s_Rule'!F$4:F$309,MATCH(Table_Taylor_Rule[[#This Row],[Date]],'Report_Taylor''s_Rule'!$A$4:$A$309,0))</f>
        <v>0.40699015500689217</v>
      </c>
    </row>
    <row r="182" spans="1:6" x14ac:dyDescent="0.2">
      <c r="A182" s="10">
        <v>38353</v>
      </c>
      <c r="B182" s="41">
        <f>+INDEX('Report_Taylor''s_Rule'!B$4:B$309,MATCH(Table_Taylor_Rule[[#This Row],[Date]],'Report_Taylor''s_Rule'!$A$4:$A$309,0))</f>
        <v>2.4700000000000002</v>
      </c>
      <c r="C182" s="41">
        <f>+INDEX('Report_Taylor''s_Rule'!C$4:C$309,MATCH(Table_Taylor_Rule[[#This Row],[Date]],'Report_Taylor''s_Rule'!$A$4:$A$309,0))</f>
        <v>2.2999999999999998</v>
      </c>
      <c r="D182" s="41">
        <f>+INDEX('Report_Taylor''s_Rule'!D$4:D$309,MATCH(Table_Taylor_Rule[[#This Row],[Date]],'Report_Taylor''s_Rule'!$A$4:$A$309,0))</f>
        <v>2.9</v>
      </c>
      <c r="E182" s="41">
        <f>+INDEX('Report_Taylor''s_Rule'!E$4:E$309,MATCH(Table_Taylor_Rule[[#This Row],[Date]],'Report_Taylor''s_Rule'!$A$4:$A$309,0))</f>
        <v>0.25966542809767024</v>
      </c>
      <c r="F182" s="41">
        <f>+INDEX('Report_Taylor''s_Rule'!F$4:F$309,MATCH(Table_Taylor_Rule[[#This Row],[Date]],'Report_Taylor''s_Rule'!$A$4:$A$309,0))</f>
        <v>0.87480487953068842</v>
      </c>
    </row>
    <row r="183" spans="1:6" x14ac:dyDescent="0.2">
      <c r="A183" s="10">
        <v>38443</v>
      </c>
      <c r="B183" s="41">
        <f>+INDEX('Report_Taylor''s_Rule'!B$4:B$309,MATCH(Table_Taylor_Rule[[#This Row],[Date]],'Report_Taylor''s_Rule'!$A$4:$A$309,0))</f>
        <v>2.94</v>
      </c>
      <c r="C183" s="41">
        <f>+INDEX('Report_Taylor''s_Rule'!C$4:C$309,MATCH(Table_Taylor_Rule[[#This Row],[Date]],'Report_Taylor''s_Rule'!$A$4:$A$309,0))</f>
        <v>2.5</v>
      </c>
      <c r="D183" s="41">
        <f>+INDEX('Report_Taylor''s_Rule'!D$4:D$309,MATCH(Table_Taylor_Rule[[#This Row],[Date]],'Report_Taylor''s_Rule'!$A$4:$A$309,0))</f>
        <v>2</v>
      </c>
      <c r="E183" s="41">
        <f>+INDEX('Report_Taylor''s_Rule'!E$4:E$309,MATCH(Table_Taylor_Rule[[#This Row],[Date]],'Report_Taylor''s_Rule'!$A$4:$A$309,0))</f>
        <v>5.9985143537820029E-2</v>
      </c>
      <c r="F183" s="41">
        <f>+INDEX('Report_Taylor''s_Rule'!F$4:F$309,MATCH(Table_Taylor_Rule[[#This Row],[Date]],'Report_Taylor''s_Rule'!$A$4:$A$309,0))</f>
        <v>0.7441663167486956</v>
      </c>
    </row>
    <row r="184" spans="1:6" x14ac:dyDescent="0.2">
      <c r="A184" s="10">
        <v>38534</v>
      </c>
      <c r="B184" s="41">
        <f>+INDEX('Report_Taylor''s_Rule'!B$4:B$309,MATCH(Table_Taylor_Rule[[#This Row],[Date]],'Report_Taylor''s_Rule'!$A$4:$A$309,0))</f>
        <v>3.46</v>
      </c>
      <c r="C184" s="41">
        <f>+INDEX('Report_Taylor''s_Rule'!C$4:C$309,MATCH(Table_Taylor_Rule[[#This Row],[Date]],'Report_Taylor''s_Rule'!$A$4:$A$309,0))</f>
        <v>4.4000000000000004</v>
      </c>
      <c r="D184" s="41">
        <f>+INDEX('Report_Taylor''s_Rule'!D$4:D$309,MATCH(Table_Taylor_Rule[[#This Row],[Date]],'Report_Taylor''s_Rule'!$A$4:$A$309,0))</f>
        <v>1.6</v>
      </c>
      <c r="E184" s="41">
        <f>+INDEX('Report_Taylor''s_Rule'!E$4:E$309,MATCH(Table_Taylor_Rule[[#This Row],[Date]],'Report_Taylor''s_Rule'!$A$4:$A$309,0))</f>
        <v>-4.0003203242259922E-2</v>
      </c>
      <c r="F184" s="41">
        <f>+INDEX('Report_Taylor''s_Rule'!F$4:F$309,MATCH(Table_Taylor_Rule[[#This Row],[Date]],'Report_Taylor''s_Rule'!$A$4:$A$309,0))</f>
        <v>0.914308686227705</v>
      </c>
    </row>
    <row r="185" spans="1:6" x14ac:dyDescent="0.2">
      <c r="A185" s="10">
        <v>38626</v>
      </c>
      <c r="B185" s="41">
        <f>+INDEX('Report_Taylor''s_Rule'!B$4:B$309,MATCH(Table_Taylor_Rule[[#This Row],[Date]],'Report_Taylor''s_Rule'!$A$4:$A$309,0))</f>
        <v>3.98</v>
      </c>
      <c r="C185" s="41">
        <f>+INDEX('Report_Taylor''s_Rule'!C$4:C$309,MATCH(Table_Taylor_Rule[[#This Row],[Date]],'Report_Taylor''s_Rule'!$A$4:$A$309,0))</f>
        <v>3.2</v>
      </c>
      <c r="D185" s="41">
        <f>+INDEX('Report_Taylor''s_Rule'!D$4:D$309,MATCH(Table_Taylor_Rule[[#This Row],[Date]],'Report_Taylor''s_Rule'!$A$4:$A$309,0))</f>
        <v>2.7</v>
      </c>
      <c r="E185" s="41">
        <f>+INDEX('Report_Taylor''s_Rule'!E$4:E$309,MATCH(Table_Taylor_Rule[[#This Row],[Date]],'Report_Taylor''s_Rule'!$A$4:$A$309,0))</f>
        <v>-4.0277916439560357E-2</v>
      </c>
      <c r="F185" s="41">
        <f>+INDEX('Report_Taylor''s_Rule'!F$4:F$309,MATCH(Table_Taylor_Rule[[#This Row],[Date]],'Report_Taylor''s_Rule'!$A$4:$A$309,0))</f>
        <v>0.86798200442002038</v>
      </c>
    </row>
    <row r="186" spans="1:6" x14ac:dyDescent="0.2">
      <c r="A186" s="10">
        <v>38718</v>
      </c>
      <c r="B186" s="41">
        <f>+INDEX('Report_Taylor''s_Rule'!B$4:B$309,MATCH(Table_Taylor_Rule[[#This Row],[Date]],'Report_Taylor''s_Rule'!$A$4:$A$309,0))</f>
        <v>4.46</v>
      </c>
      <c r="C186" s="41">
        <f>+INDEX('Report_Taylor''s_Rule'!C$4:C$309,MATCH(Table_Taylor_Rule[[#This Row],[Date]],'Report_Taylor''s_Rule'!$A$4:$A$309,0))</f>
        <v>2.1</v>
      </c>
      <c r="D186" s="41">
        <f>+INDEX('Report_Taylor''s_Rule'!D$4:D$309,MATCH(Table_Taylor_Rule[[#This Row],[Date]],'Report_Taylor''s_Rule'!$A$4:$A$309,0))</f>
        <v>2.2999999999999998</v>
      </c>
      <c r="E186" s="41">
        <f>+INDEX('Report_Taylor''s_Rule'!E$4:E$309,MATCH(Table_Taylor_Rule[[#This Row],[Date]],'Report_Taylor''s_Rule'!$A$4:$A$309,0))</f>
        <v>-0.34081085615471984</v>
      </c>
      <c r="F186" s="41">
        <f>+INDEX('Report_Taylor''s_Rule'!F$4:F$309,MATCH(Table_Taylor_Rule[[#This Row],[Date]],'Report_Taylor''s_Rule'!$A$4:$A$309,0))</f>
        <v>1.6296181139236809</v>
      </c>
    </row>
    <row r="187" spans="1:6" x14ac:dyDescent="0.2">
      <c r="A187" s="10">
        <v>38808</v>
      </c>
      <c r="B187" s="41">
        <f>+INDEX('Report_Taylor''s_Rule'!B$4:B$309,MATCH(Table_Taylor_Rule[[#This Row],[Date]],'Report_Taylor''s_Rule'!$A$4:$A$309,0))</f>
        <v>4.91</v>
      </c>
      <c r="C187" s="41">
        <f>+INDEX('Report_Taylor''s_Rule'!C$4:C$309,MATCH(Table_Taylor_Rule[[#This Row],[Date]],'Report_Taylor''s_Rule'!$A$4:$A$309,0))</f>
        <v>3.6</v>
      </c>
      <c r="D187" s="41">
        <f>+INDEX('Report_Taylor''s_Rule'!D$4:D$309,MATCH(Table_Taylor_Rule[[#This Row],[Date]],'Report_Taylor''s_Rule'!$A$4:$A$309,0))</f>
        <v>3.2</v>
      </c>
      <c r="E187" s="41">
        <f>+INDEX('Report_Taylor''s_Rule'!E$4:E$309,MATCH(Table_Taylor_Rule[[#This Row],[Date]],'Report_Taylor''s_Rule'!$A$4:$A$309,0))</f>
        <v>-0.44156703927619034</v>
      </c>
      <c r="F187" s="41">
        <f>+INDEX('Report_Taylor''s_Rule'!F$4:F$309,MATCH(Table_Taylor_Rule[[#This Row],[Date]],'Report_Taylor''s_Rule'!$A$4:$A$309,0))</f>
        <v>1.3161027793575419</v>
      </c>
    </row>
    <row r="188" spans="1:6" x14ac:dyDescent="0.2">
      <c r="A188" s="10">
        <v>38899</v>
      </c>
      <c r="B188" s="41">
        <f>+INDEX('Report_Taylor''s_Rule'!B$4:B$309,MATCH(Table_Taylor_Rule[[#This Row],[Date]],'Report_Taylor''s_Rule'!$A$4:$A$309,0))</f>
        <v>5.25</v>
      </c>
      <c r="C188" s="41">
        <f>+INDEX('Report_Taylor''s_Rule'!C$4:C$309,MATCH(Table_Taylor_Rule[[#This Row],[Date]],'Report_Taylor''s_Rule'!$A$4:$A$309,0))</f>
        <v>2.9</v>
      </c>
      <c r="D188" s="41">
        <f>+INDEX('Report_Taylor''s_Rule'!D$4:D$309,MATCH(Table_Taylor_Rule[[#This Row],[Date]],'Report_Taylor''s_Rule'!$A$4:$A$309,0))</f>
        <v>2.2000000000000002</v>
      </c>
      <c r="E188" s="41">
        <f>+INDEX('Report_Taylor''s_Rule'!E$4:E$309,MATCH(Table_Taylor_Rule[[#This Row],[Date]],'Report_Taylor''s_Rule'!$A$4:$A$309,0))</f>
        <v>-0.44250439291843069</v>
      </c>
      <c r="F188" s="41">
        <f>+INDEX('Report_Taylor''s_Rule'!F$4:F$309,MATCH(Table_Taylor_Rule[[#This Row],[Date]],'Report_Taylor''s_Rule'!$A$4:$A$309,0))</f>
        <v>0.92175504040492573</v>
      </c>
    </row>
    <row r="189" spans="1:6" x14ac:dyDescent="0.2">
      <c r="A189" s="10">
        <v>38991</v>
      </c>
      <c r="B189" s="41">
        <f>+INDEX('Report_Taylor''s_Rule'!B$4:B$309,MATCH(Table_Taylor_Rule[[#This Row],[Date]],'Report_Taylor''s_Rule'!$A$4:$A$309,0))</f>
        <v>5.25</v>
      </c>
      <c r="C189" s="41">
        <f>+INDEX('Report_Taylor''s_Rule'!C$4:C$309,MATCH(Table_Taylor_Rule[[#This Row],[Date]],'Report_Taylor''s_Rule'!$A$4:$A$309,0))</f>
        <v>-0.7</v>
      </c>
      <c r="D189" s="41">
        <f>+INDEX('Report_Taylor''s_Rule'!D$4:D$309,MATCH(Table_Taylor_Rule[[#This Row],[Date]],'Report_Taylor''s_Rule'!$A$4:$A$309,0))</f>
        <v>1.7</v>
      </c>
      <c r="E189" s="41">
        <f>+INDEX('Report_Taylor''s_Rule'!E$4:E$309,MATCH(Table_Taylor_Rule[[#This Row],[Date]],'Report_Taylor''s_Rule'!$A$4:$A$309,0))</f>
        <v>-0.64357367310738933</v>
      </c>
      <c r="F189" s="41">
        <f>+INDEX('Report_Taylor''s_Rule'!F$4:F$309,MATCH(Table_Taylor_Rule[[#This Row],[Date]],'Report_Taylor''s_Rule'!$A$4:$A$309,0))</f>
        <v>1.2681350552406156</v>
      </c>
    </row>
    <row r="190" spans="1:6" x14ac:dyDescent="0.2">
      <c r="A190" s="10">
        <v>39083</v>
      </c>
      <c r="B190" s="41">
        <f>+INDEX('Report_Taylor''s_Rule'!B$4:B$309,MATCH(Table_Taylor_Rule[[#This Row],[Date]],'Report_Taylor''s_Rule'!$A$4:$A$309,0))</f>
        <v>5.26</v>
      </c>
      <c r="C190" s="41">
        <f>+INDEX('Report_Taylor''s_Rule'!C$4:C$309,MATCH(Table_Taylor_Rule[[#This Row],[Date]],'Report_Taylor''s_Rule'!$A$4:$A$309,0))</f>
        <v>3.7</v>
      </c>
      <c r="D190" s="41">
        <f>+INDEX('Report_Taylor''s_Rule'!D$4:D$309,MATCH(Table_Taylor_Rule[[#This Row],[Date]],'Report_Taylor''s_Rule'!$A$4:$A$309,0))</f>
        <v>2.8</v>
      </c>
      <c r="E190" s="41">
        <f>+INDEX('Report_Taylor''s_Rule'!E$4:E$309,MATCH(Table_Taylor_Rule[[#This Row],[Date]],'Report_Taylor''s_Rule'!$A$4:$A$309,0))</f>
        <v>-0.54471855777112044</v>
      </c>
      <c r="F190" s="41">
        <f>+INDEX('Report_Taylor''s_Rule'!F$4:F$309,MATCH(Table_Taylor_Rule[[#This Row],[Date]],'Report_Taylor''s_Rule'!$A$4:$A$309,0))</f>
        <v>1.0530588535474728</v>
      </c>
    </row>
    <row r="191" spans="1:6" x14ac:dyDescent="0.2">
      <c r="A191" s="10">
        <v>39173</v>
      </c>
      <c r="B191" s="41">
        <f>+INDEX('Report_Taylor''s_Rule'!B$4:B$309,MATCH(Table_Taylor_Rule[[#This Row],[Date]],'Report_Taylor''s_Rule'!$A$4:$A$309,0))</f>
        <v>5.25</v>
      </c>
      <c r="C191" s="41">
        <f>+INDEX('Report_Taylor''s_Rule'!C$4:C$309,MATCH(Table_Taylor_Rule[[#This Row],[Date]],'Report_Taylor''s_Rule'!$A$4:$A$309,0))</f>
        <v>3.4</v>
      </c>
      <c r="D191" s="41">
        <f>+INDEX('Report_Taylor''s_Rule'!D$4:D$309,MATCH(Table_Taylor_Rule[[#This Row],[Date]],'Report_Taylor''s_Rule'!$A$4:$A$309,0))</f>
        <v>1.7</v>
      </c>
      <c r="E191" s="41">
        <f>+INDEX('Report_Taylor''s_Rule'!E$4:E$309,MATCH(Table_Taylor_Rule[[#This Row],[Date]],'Report_Taylor''s_Rule'!$A$4:$A$309,0))</f>
        <v>-0.54587591919752043</v>
      </c>
      <c r="F191" s="41">
        <f>+INDEX('Report_Taylor''s_Rule'!F$4:F$309,MATCH(Table_Taylor_Rule[[#This Row],[Date]],'Report_Taylor''s_Rule'!$A$4:$A$309,0))</f>
        <v>1.1514321205177369</v>
      </c>
    </row>
    <row r="192" spans="1:6" x14ac:dyDescent="0.2">
      <c r="A192" s="10">
        <v>39264</v>
      </c>
      <c r="B192" s="41">
        <f>+INDEX('Report_Taylor''s_Rule'!B$4:B$309,MATCH(Table_Taylor_Rule[[#This Row],[Date]],'Report_Taylor''s_Rule'!$A$4:$A$309,0))</f>
        <v>5.07</v>
      </c>
      <c r="C192" s="41">
        <f>+INDEX('Report_Taylor''s_Rule'!C$4:C$309,MATCH(Table_Taylor_Rule[[#This Row],[Date]],'Report_Taylor''s_Rule'!$A$4:$A$309,0))</f>
        <v>2.2999999999999998</v>
      </c>
      <c r="D192" s="41">
        <f>+INDEX('Report_Taylor''s_Rule'!D$4:D$309,MATCH(Table_Taylor_Rule[[#This Row],[Date]],'Report_Taylor''s_Rule'!$A$4:$A$309,0))</f>
        <v>2</v>
      </c>
      <c r="E192" s="41">
        <f>+INDEX('Report_Taylor''s_Rule'!E$4:E$309,MATCH(Table_Taylor_Rule[[#This Row],[Date]],'Report_Taylor''s_Rule'!$A$4:$A$309,0))</f>
        <v>-0.34697627705214007</v>
      </c>
      <c r="F192" s="41">
        <f>+INDEX('Report_Taylor''s_Rule'!F$4:F$309,MATCH(Table_Taylor_Rule[[#This Row],[Date]],'Report_Taylor''s_Rule'!$A$4:$A$309,0))</f>
        <v>1.2136359427517673</v>
      </c>
    </row>
    <row r="193" spans="1:6" x14ac:dyDescent="0.2">
      <c r="A193" s="10">
        <v>39356</v>
      </c>
      <c r="B193" s="41">
        <f>+INDEX('Report_Taylor''s_Rule'!B$4:B$309,MATCH(Table_Taylor_Rule[[#This Row],[Date]],'Report_Taylor''s_Rule'!$A$4:$A$309,0))</f>
        <v>4.5</v>
      </c>
      <c r="C193" s="41">
        <f>+INDEX('Report_Taylor''s_Rule'!C$4:C$309,MATCH(Table_Taylor_Rule[[#This Row],[Date]],'Report_Taylor''s_Rule'!$A$4:$A$309,0))</f>
        <v>4.0999999999999996</v>
      </c>
      <c r="D193" s="41">
        <f>+INDEX('Report_Taylor''s_Rule'!D$4:D$309,MATCH(Table_Taylor_Rule[[#This Row],[Date]],'Report_Taylor''s_Rule'!$A$4:$A$309,0))</f>
        <v>2.8</v>
      </c>
      <c r="E193" s="41">
        <f>+INDEX('Report_Taylor''s_Rule'!E$4:E$309,MATCH(Table_Taylor_Rule[[#This Row],[Date]],'Report_Taylor''s_Rule'!$A$4:$A$309,0))</f>
        <v>-0.24794442889684021</v>
      </c>
      <c r="F193" s="41">
        <f>+INDEX('Report_Taylor''s_Rule'!F$4:F$309,MATCH(Table_Taylor_Rule[[#This Row],[Date]],'Report_Taylor''s_Rule'!$A$4:$A$309,0))</f>
        <v>1.338861462026486</v>
      </c>
    </row>
    <row r="194" spans="1:6" x14ac:dyDescent="0.2">
      <c r="A194" s="10">
        <v>39448</v>
      </c>
      <c r="B194" s="41">
        <f>+INDEX('Report_Taylor''s_Rule'!B$4:B$309,MATCH(Table_Taylor_Rule[[#This Row],[Date]],'Report_Taylor''s_Rule'!$A$4:$A$309,0))</f>
        <v>3.18</v>
      </c>
      <c r="C194" s="41">
        <f>+INDEX('Report_Taylor''s_Rule'!C$4:C$309,MATCH(Table_Taylor_Rule[[#This Row],[Date]],'Report_Taylor''s_Rule'!$A$4:$A$309,0))</f>
        <v>3.3</v>
      </c>
      <c r="D194" s="41">
        <f>+INDEX('Report_Taylor''s_Rule'!D$4:D$309,MATCH(Table_Taylor_Rule[[#This Row],[Date]],'Report_Taylor''s_Rule'!$A$4:$A$309,0))</f>
        <v>2.1</v>
      </c>
      <c r="E194" s="41">
        <f>+INDEX('Report_Taylor''s_Rule'!E$4:E$309,MATCH(Table_Taylor_Rule[[#This Row],[Date]],'Report_Taylor''s_Rule'!$A$4:$A$309,0))</f>
        <v>-4.8700251008360063E-2</v>
      </c>
      <c r="F194" s="41">
        <f>+INDEX('Report_Taylor''s_Rule'!F$4:F$309,MATCH(Table_Taylor_Rule[[#This Row],[Date]],'Report_Taylor''s_Rule'!$A$4:$A$309,0))</f>
        <v>0.40671648669723393</v>
      </c>
    </row>
    <row r="195" spans="1:6" x14ac:dyDescent="0.2">
      <c r="A195" s="10">
        <v>39539</v>
      </c>
      <c r="B195" s="41">
        <f>+INDEX('Report_Taylor''s_Rule'!B$4:B$309,MATCH(Table_Taylor_Rule[[#This Row],[Date]],'Report_Taylor''s_Rule'!$A$4:$A$309,0))</f>
        <v>2.09</v>
      </c>
      <c r="C195" s="41">
        <f>+INDEX('Report_Taylor''s_Rule'!C$4:C$309,MATCH(Table_Taylor_Rule[[#This Row],[Date]],'Report_Taylor''s_Rule'!$A$4:$A$309,0))</f>
        <v>4</v>
      </c>
      <c r="D195" s="41">
        <f>+INDEX('Report_Taylor''s_Rule'!D$4:D$309,MATCH(Table_Taylor_Rule[[#This Row],[Date]],'Report_Taylor''s_Rule'!$A$4:$A$309,0))</f>
        <v>1.7</v>
      </c>
      <c r="E195" s="41">
        <f>+INDEX('Report_Taylor''s_Rule'!E$4:E$309,MATCH(Table_Taylor_Rule[[#This Row],[Date]],'Report_Taylor''s_Rule'!$A$4:$A$309,0))</f>
        <v>0.25084034174239989</v>
      </c>
      <c r="F195" s="41">
        <f>+INDEX('Report_Taylor''s_Rule'!F$4:F$309,MATCH(Table_Taylor_Rule[[#This Row],[Date]],'Report_Taylor''s_Rule'!$A$4:$A$309,0))</f>
        <v>0.52721736787268991</v>
      </c>
    </row>
    <row r="196" spans="1:6" x14ac:dyDescent="0.2">
      <c r="A196" s="10">
        <v>39630</v>
      </c>
      <c r="B196" s="41">
        <f>+INDEX('Report_Taylor''s_Rule'!B$4:B$309,MATCH(Table_Taylor_Rule[[#This Row],[Date]],'Report_Taylor''s_Rule'!$A$4:$A$309,0))</f>
        <v>1.94</v>
      </c>
      <c r="C196" s="41">
        <f>+INDEX('Report_Taylor''s_Rule'!C$4:C$309,MATCH(Table_Taylor_Rule[[#This Row],[Date]],'Report_Taylor''s_Rule'!$A$4:$A$309,0))</f>
        <v>4.3</v>
      </c>
      <c r="D196" s="41">
        <f>+INDEX('Report_Taylor''s_Rule'!D$4:D$309,MATCH(Table_Taylor_Rule[[#This Row],[Date]],'Report_Taylor''s_Rule'!$A$4:$A$309,0))</f>
        <v>2.1</v>
      </c>
      <c r="E196" s="41">
        <f>+INDEX('Report_Taylor''s_Rule'!E$4:E$309,MATCH(Table_Taylor_Rule[[#This Row],[Date]],'Report_Taylor''s_Rule'!$A$4:$A$309,0))</f>
        <v>0.95076429203320956</v>
      </c>
      <c r="F196" s="41">
        <f>+INDEX('Report_Taylor''s_Rule'!F$4:F$309,MATCH(Table_Taylor_Rule[[#This Row],[Date]],'Report_Taylor''s_Rule'!$A$4:$A$309,0))</f>
        <v>-0.44571260481123254</v>
      </c>
    </row>
    <row r="197" spans="1:6" x14ac:dyDescent="0.2">
      <c r="A197" s="10">
        <v>39722</v>
      </c>
      <c r="B197" s="41">
        <f>+INDEX('Report_Taylor''s_Rule'!B$4:B$309,MATCH(Table_Taylor_Rule[[#This Row],[Date]],'Report_Taylor''s_Rule'!$A$4:$A$309,0))</f>
        <v>0.51</v>
      </c>
      <c r="C197" s="41">
        <f>+INDEX('Report_Taylor''s_Rule'!C$4:C$309,MATCH(Table_Taylor_Rule[[#This Row],[Date]],'Report_Taylor''s_Rule'!$A$4:$A$309,0))</f>
        <v>-6.2</v>
      </c>
      <c r="D197" s="41">
        <f>+INDEX('Report_Taylor''s_Rule'!D$4:D$309,MATCH(Table_Taylor_Rule[[#This Row],[Date]],'Report_Taylor''s_Rule'!$A$4:$A$309,0))</f>
        <v>-0.3</v>
      </c>
      <c r="E197" s="41">
        <f>+INDEX('Report_Taylor''s_Rule'!E$4:E$309,MATCH(Table_Taylor_Rule[[#This Row],[Date]],'Report_Taylor''s_Rule'!$A$4:$A$309,0))</f>
        <v>1.85116017090008</v>
      </c>
      <c r="F197" s="41">
        <f>+INDEX('Report_Taylor''s_Rule'!F$4:F$309,MATCH(Table_Taylor_Rule[[#This Row],[Date]],'Report_Taylor''s_Rule'!$A$4:$A$309,0))</f>
        <v>-3.0268313026020177</v>
      </c>
    </row>
    <row r="198" spans="1:6" x14ac:dyDescent="0.2">
      <c r="A198" s="10">
        <v>39814</v>
      </c>
      <c r="B198" s="41">
        <f>+INDEX('Report_Taylor''s_Rule'!B$4:B$309,MATCH(Table_Taylor_Rule[[#This Row],[Date]],'Report_Taylor''s_Rule'!$A$4:$A$309,0))</f>
        <v>0.18</v>
      </c>
      <c r="C198" s="41">
        <f>+INDEX('Report_Taylor''s_Rule'!C$4:C$309,MATCH(Table_Taylor_Rule[[#This Row],[Date]],'Report_Taylor''s_Rule'!$A$4:$A$309,0))</f>
        <v>-2.7</v>
      </c>
      <c r="D198" s="41">
        <f>+INDEX('Report_Taylor''s_Rule'!D$4:D$309,MATCH(Table_Taylor_Rule[[#This Row],[Date]],'Report_Taylor''s_Rule'!$A$4:$A$309,0))</f>
        <v>0</v>
      </c>
      <c r="E198" s="41">
        <f>+INDEX('Report_Taylor''s_Rule'!E$4:E$309,MATCH(Table_Taylor_Rule[[#This Row],[Date]],'Report_Taylor''s_Rule'!$A$4:$A$309,0))</f>
        <v>3.2521168450557507</v>
      </c>
      <c r="F198" s="41">
        <f>+INDEX('Report_Taylor''s_Rule'!F$4:F$309,MATCH(Table_Taylor_Rule[[#This Row],[Date]],'Report_Taylor''s_Rule'!$A$4:$A$309,0))</f>
        <v>-4.4862922110090135</v>
      </c>
    </row>
    <row r="199" spans="1:6" x14ac:dyDescent="0.2">
      <c r="A199" s="10">
        <v>39904</v>
      </c>
      <c r="B199" s="41">
        <f>+INDEX('Report_Taylor''s_Rule'!B$4:B$309,MATCH(Table_Taylor_Rule[[#This Row],[Date]],'Report_Taylor''s_Rule'!$A$4:$A$309,0))</f>
        <v>0.18</v>
      </c>
      <c r="C199" s="41">
        <f>+INDEX('Report_Taylor''s_Rule'!C$4:C$309,MATCH(Table_Taylor_Rule[[#This Row],[Date]],'Report_Taylor''s_Rule'!$A$4:$A$309,0))</f>
        <v>1.6</v>
      </c>
      <c r="D199" s="41">
        <f>+INDEX('Report_Taylor''s_Rule'!D$4:D$309,MATCH(Table_Taylor_Rule[[#This Row],[Date]],'Report_Taylor''s_Rule'!$A$4:$A$309,0))</f>
        <v>1.6</v>
      </c>
      <c r="E199" s="41">
        <f>+INDEX('Report_Taylor''s_Rule'!E$4:E$309,MATCH(Table_Taylor_Rule[[#This Row],[Date]],'Report_Taylor''s_Rule'!$A$4:$A$309,0))</f>
        <v>4.2537220653206411</v>
      </c>
      <c r="F199" s="41">
        <f>+INDEX('Report_Taylor''s_Rule'!F$4:F$309,MATCH(Table_Taylor_Rule[[#This Row],[Date]],'Report_Taylor''s_Rule'!$A$4:$A$309,0))</f>
        <v>-4.9848366791887315</v>
      </c>
    </row>
    <row r="200" spans="1:6" x14ac:dyDescent="0.2">
      <c r="A200" s="10">
        <v>39995</v>
      </c>
      <c r="B200" s="41">
        <f>+INDEX('Report_Taylor''s_Rule'!B$4:B$309,MATCH(Table_Taylor_Rule[[#This Row],[Date]],'Report_Taylor''s_Rule'!$A$4:$A$309,0))</f>
        <v>0.16</v>
      </c>
      <c r="C200" s="41">
        <f>+INDEX('Report_Taylor''s_Rule'!C$4:C$309,MATCH(Table_Taylor_Rule[[#This Row],[Date]],'Report_Taylor''s_Rule'!$A$4:$A$309,0))</f>
        <v>2.8</v>
      </c>
      <c r="D200" s="41">
        <f>+INDEX('Report_Taylor''s_Rule'!D$4:D$309,MATCH(Table_Taylor_Rule[[#This Row],[Date]],'Report_Taylor''s_Rule'!$A$4:$A$309,0))</f>
        <v>1.4</v>
      </c>
      <c r="E200" s="41">
        <f>+INDEX('Report_Taylor''s_Rule'!E$4:E$309,MATCH(Table_Taylor_Rule[[#This Row],[Date]],'Report_Taylor''s_Rule'!$A$4:$A$309,0))</f>
        <v>4.5560610030278497</v>
      </c>
      <c r="F200" s="41">
        <f>+INDEX('Report_Taylor''s_Rule'!F$4:F$309,MATCH(Table_Taylor_Rule[[#This Row],[Date]],'Report_Taylor''s_Rule'!$A$4:$A$309,0))</f>
        <v>-4.9549346410710626</v>
      </c>
    </row>
    <row r="201" spans="1:6" x14ac:dyDescent="0.2">
      <c r="A201" s="10">
        <v>40087</v>
      </c>
      <c r="B201" s="41">
        <f>+INDEX('Report_Taylor''s_Rule'!B$4:B$309,MATCH(Table_Taylor_Rule[[#This Row],[Date]],'Report_Taylor''s_Rule'!$A$4:$A$309,0))</f>
        <v>0.12</v>
      </c>
      <c r="C201" s="41">
        <f>+INDEX('Report_Taylor''s_Rule'!C$4:C$309,MATCH(Table_Taylor_Rule[[#This Row],[Date]],'Report_Taylor''s_Rule'!$A$4:$A$309,0))</f>
        <v>3.1</v>
      </c>
      <c r="D201" s="41">
        <f>+INDEX('Report_Taylor''s_Rule'!D$4:D$309,MATCH(Table_Taylor_Rule[[#This Row],[Date]],'Report_Taylor''s_Rule'!$A$4:$A$309,0))</f>
        <v>2.5</v>
      </c>
      <c r="E201" s="41">
        <f>+INDEX('Report_Taylor''s_Rule'!E$4:E$309,MATCH(Table_Taylor_Rule[[#This Row],[Date]],'Report_Taylor''s_Rule'!$A$4:$A$309,0))</f>
        <v>4.8592147629686107</v>
      </c>
      <c r="F201" s="41">
        <f>+INDEX('Report_Taylor''s_Rule'!F$4:F$309,MATCH(Table_Taylor_Rule[[#This Row],[Date]],'Report_Taylor''s_Rule'!$A$4:$A$309,0))</f>
        <v>-4.2226278574395648</v>
      </c>
    </row>
    <row r="202" spans="1:6" x14ac:dyDescent="0.2">
      <c r="A202" s="10">
        <v>40179</v>
      </c>
      <c r="B202" s="41">
        <f>+INDEX('Report_Taylor''s_Rule'!B$4:B$309,MATCH(Table_Taylor_Rule[[#This Row],[Date]],'Report_Taylor''s_Rule'!$A$4:$A$309,0))</f>
        <v>0.13</v>
      </c>
      <c r="C202" s="41">
        <f>+INDEX('Report_Taylor''s_Rule'!C$4:C$309,MATCH(Table_Taylor_Rule[[#This Row],[Date]],'Report_Taylor''s_Rule'!$A$4:$A$309,0))</f>
        <v>1.6</v>
      </c>
      <c r="D202" s="41">
        <f>+INDEX('Report_Taylor''s_Rule'!D$4:D$309,MATCH(Table_Taylor_Rule[[#This Row],[Date]],'Report_Taylor''s_Rule'!$A$4:$A$309,0))</f>
        <v>1.4</v>
      </c>
      <c r="E202" s="41">
        <f>+INDEX('Report_Taylor''s_Rule'!E$4:E$309,MATCH(Table_Taylor_Rule[[#This Row],[Date]],'Report_Taylor''s_Rule'!$A$4:$A$309,0))</f>
        <v>4.7632589025501204</v>
      </c>
      <c r="F202" s="41">
        <f>+INDEX('Report_Taylor''s_Rule'!F$4:F$309,MATCH(Table_Taylor_Rule[[#This Row],[Date]],'Report_Taylor''s_Rule'!$A$4:$A$309,0))</f>
        <v>-4.057948558305668</v>
      </c>
    </row>
    <row r="203" spans="1:6" x14ac:dyDescent="0.2">
      <c r="A203" s="10">
        <v>40269</v>
      </c>
      <c r="B203" s="41">
        <f>+INDEX('Report_Taylor''s_Rule'!B$4:B$309,MATCH(Table_Taylor_Rule[[#This Row],[Date]],'Report_Taylor''s_Rule'!$A$4:$A$309,0))</f>
        <v>0.19</v>
      </c>
      <c r="C203" s="41">
        <f>+INDEX('Report_Taylor''s_Rule'!C$4:C$309,MATCH(Table_Taylor_Rule[[#This Row],[Date]],'Report_Taylor''s_Rule'!$A$4:$A$309,0))</f>
        <v>0.6</v>
      </c>
      <c r="D203" s="41">
        <f>+INDEX('Report_Taylor''s_Rule'!D$4:D$309,MATCH(Table_Taylor_Rule[[#This Row],[Date]],'Report_Taylor''s_Rule'!$A$4:$A$309,0))</f>
        <v>1.1000000000000001</v>
      </c>
      <c r="E203" s="41">
        <f>+INDEX('Report_Taylor''s_Rule'!E$4:E$309,MATCH(Table_Taylor_Rule[[#This Row],[Date]],'Report_Taylor''s_Rule'!$A$4:$A$309,0))</f>
        <v>4.5682619873197901</v>
      </c>
      <c r="F203" s="41">
        <f>+INDEX('Report_Taylor''s_Rule'!F$4:F$309,MATCH(Table_Taylor_Rule[[#This Row],[Date]],'Report_Taylor''s_Rule'!$A$4:$A$309,0))</f>
        <v>-3.4394135042467244</v>
      </c>
    </row>
    <row r="204" spans="1:6" x14ac:dyDescent="0.2">
      <c r="A204" s="10">
        <v>40360</v>
      </c>
      <c r="B204" s="41">
        <f>+INDEX('Report_Taylor''s_Rule'!B$4:B$309,MATCH(Table_Taylor_Rule[[#This Row],[Date]],'Report_Taylor''s_Rule'!$A$4:$A$309,0))</f>
        <v>0.19</v>
      </c>
      <c r="C204" s="41">
        <f>+INDEX('Report_Taylor''s_Rule'!C$4:C$309,MATCH(Table_Taylor_Rule[[#This Row],[Date]],'Report_Taylor''s_Rule'!$A$4:$A$309,0))</f>
        <v>0.8</v>
      </c>
      <c r="D204" s="41">
        <f>+INDEX('Report_Taylor''s_Rule'!D$4:D$309,MATCH(Table_Taylor_Rule[[#This Row],[Date]],'Report_Taylor''s_Rule'!$A$4:$A$309,0))</f>
        <v>0.6</v>
      </c>
      <c r="E204" s="41">
        <f>+INDEX('Report_Taylor''s_Rule'!E$4:E$309,MATCH(Table_Taylor_Rule[[#This Row],[Date]],'Report_Taylor''s_Rule'!$A$4:$A$309,0))</f>
        <v>4.4742842128497902</v>
      </c>
      <c r="F204" s="41">
        <f>+INDEX('Report_Taylor''s_Rule'!F$4:F$309,MATCH(Table_Taylor_Rule[[#This Row],[Date]],'Report_Taylor''s_Rule'!$A$4:$A$309,0))</f>
        <v>-3.0231992202983005</v>
      </c>
    </row>
    <row r="205" spans="1:6" x14ac:dyDescent="0.2">
      <c r="A205" s="10">
        <v>40452</v>
      </c>
      <c r="B205" s="41">
        <f>+INDEX('Report_Taylor''s_Rule'!B$4:B$309,MATCH(Table_Taylor_Rule[[#This Row],[Date]],'Report_Taylor''s_Rule'!$A$4:$A$309,0))</f>
        <v>0.19</v>
      </c>
      <c r="C205" s="41">
        <f>+INDEX('Report_Taylor''s_Rule'!C$4:C$309,MATCH(Table_Taylor_Rule[[#This Row],[Date]],'Report_Taylor''s_Rule'!$A$4:$A$309,0))</f>
        <v>2.6</v>
      </c>
      <c r="D205" s="41">
        <f>+INDEX('Report_Taylor''s_Rule'!D$4:D$309,MATCH(Table_Taylor_Rule[[#This Row],[Date]],'Report_Taylor''s_Rule'!$A$4:$A$309,0))</f>
        <v>1.3</v>
      </c>
      <c r="E205" s="41">
        <f>+INDEX('Report_Taylor''s_Rule'!E$4:E$309,MATCH(Table_Taylor_Rule[[#This Row],[Date]],'Report_Taylor''s_Rule'!$A$4:$A$309,0))</f>
        <v>4.4813761221748303</v>
      </c>
      <c r="F205" s="41">
        <f>+INDEX('Report_Taylor''s_Rule'!F$4:F$309,MATCH(Table_Taylor_Rule[[#This Row],[Date]],'Report_Taylor''s_Rule'!$A$4:$A$309,0))</f>
        <v>-2.8568925228722342</v>
      </c>
    </row>
    <row r="206" spans="1:6" x14ac:dyDescent="0.2">
      <c r="A206" s="10">
        <v>40544</v>
      </c>
      <c r="B206" s="41">
        <f>+INDEX('Report_Taylor''s_Rule'!B$4:B$309,MATCH(Table_Taylor_Rule[[#This Row],[Date]],'Report_Taylor''s_Rule'!$A$4:$A$309,0))</f>
        <v>0.16</v>
      </c>
      <c r="C206" s="41">
        <f>+INDEX('Report_Taylor''s_Rule'!C$4:C$309,MATCH(Table_Taylor_Rule[[#This Row],[Date]],'Report_Taylor''s_Rule'!$A$4:$A$309,0))</f>
        <v>3.4</v>
      </c>
      <c r="D206" s="41">
        <f>+INDEX('Report_Taylor''s_Rule'!D$4:D$309,MATCH(Table_Taylor_Rule[[#This Row],[Date]],'Report_Taylor''s_Rule'!$A$4:$A$309,0))</f>
        <v>1.8</v>
      </c>
      <c r="E206" s="41">
        <f>+INDEX('Report_Taylor''s_Rule'!E$4:E$309,MATCH(Table_Taylor_Rule[[#This Row],[Date]],'Report_Taylor''s_Rule'!$A$4:$A$309,0))</f>
        <v>3.9895774465457299</v>
      </c>
      <c r="F206" s="41">
        <f>+INDEX('Report_Taylor''s_Rule'!F$4:F$309,MATCH(Table_Taylor_Rule[[#This Row],[Date]],'Report_Taylor''s_Rule'!$A$4:$A$309,0))</f>
        <v>-3.4425357910419563</v>
      </c>
    </row>
    <row r="207" spans="1:6" x14ac:dyDescent="0.2">
      <c r="A207" s="10">
        <v>40634</v>
      </c>
      <c r="B207" s="41">
        <f>+INDEX('Report_Taylor''s_Rule'!B$4:B$309,MATCH(Table_Taylor_Rule[[#This Row],[Date]],'Report_Taylor''s_Rule'!$A$4:$A$309,0))</f>
        <v>0.09</v>
      </c>
      <c r="C207" s="41">
        <f>+INDEX('Report_Taylor''s_Rule'!C$4:C$309,MATCH(Table_Taylor_Rule[[#This Row],[Date]],'Report_Taylor''s_Rule'!$A$4:$A$309,0))</f>
        <v>4</v>
      </c>
      <c r="D207" s="41">
        <f>+INDEX('Report_Taylor''s_Rule'!D$4:D$309,MATCH(Table_Taylor_Rule[[#This Row],[Date]],'Report_Taylor''s_Rule'!$A$4:$A$309,0))</f>
        <v>2.4</v>
      </c>
      <c r="E207" s="41">
        <f>+INDEX('Report_Taylor''s_Rule'!E$4:E$309,MATCH(Table_Taylor_Rule[[#This Row],[Date]],'Report_Taylor''s_Rule'!$A$4:$A$309,0))</f>
        <v>4.0989160952288799</v>
      </c>
      <c r="F207" s="41">
        <f>+INDEX('Report_Taylor''s_Rule'!F$4:F$309,MATCH(Table_Taylor_Rule[[#This Row],[Date]],'Report_Taylor''s_Rule'!$A$4:$A$309,0))</f>
        <v>-3.1548966856111527</v>
      </c>
    </row>
    <row r="208" spans="1:6" x14ac:dyDescent="0.2">
      <c r="A208" s="10">
        <v>40725</v>
      </c>
      <c r="B208" s="41">
        <f>+INDEX('Report_Taylor''s_Rule'!B$4:B$309,MATCH(Table_Taylor_Rule[[#This Row],[Date]],'Report_Taylor''s_Rule'!$A$4:$A$309,0))</f>
        <v>0.08</v>
      </c>
      <c r="C208" s="41">
        <f>+INDEX('Report_Taylor''s_Rule'!C$4:C$309,MATCH(Table_Taylor_Rule[[#This Row],[Date]],'Report_Taylor''s_Rule'!$A$4:$A$309,0))</f>
        <v>1.9</v>
      </c>
      <c r="D208" s="41">
        <f>+INDEX('Report_Taylor''s_Rule'!D$4:D$309,MATCH(Table_Taylor_Rule[[#This Row],[Date]],'Report_Taylor''s_Rule'!$A$4:$A$309,0))</f>
        <v>1.8</v>
      </c>
      <c r="E208" s="41">
        <f>+INDEX('Report_Taylor''s_Rule'!E$4:E$309,MATCH(Table_Taylor_Rule[[#This Row],[Date]],'Report_Taylor''s_Rule'!$A$4:$A$309,0))</f>
        <v>4.0094073174866196</v>
      </c>
      <c r="F208" s="41">
        <f>+INDEX('Report_Taylor''s_Rule'!F$4:F$309,MATCH(Table_Taylor_Rule[[#This Row],[Date]],'Report_Taylor''s_Rule'!$A$4:$A$309,0))</f>
        <v>-3.5497464399019796</v>
      </c>
    </row>
    <row r="209" spans="1:6" x14ac:dyDescent="0.2">
      <c r="A209" s="10">
        <v>40817</v>
      </c>
      <c r="B209" s="41">
        <f>+INDEX('Report_Taylor''s_Rule'!B$4:B$309,MATCH(Table_Taylor_Rule[[#This Row],[Date]],'Report_Taylor''s_Rule'!$A$4:$A$309,0))</f>
        <v>7.0000000000000007E-2</v>
      </c>
      <c r="C209" s="41">
        <f>+INDEX('Report_Taylor''s_Rule'!C$4:C$309,MATCH(Table_Taylor_Rule[[#This Row],[Date]],'Report_Taylor''s_Rule'!$A$4:$A$309,0))</f>
        <v>1.3</v>
      </c>
      <c r="D209" s="41">
        <f>+INDEX('Report_Taylor''s_Rule'!D$4:D$309,MATCH(Table_Taylor_Rule[[#This Row],[Date]],'Report_Taylor''s_Rule'!$A$4:$A$309,0))</f>
        <v>1.4</v>
      </c>
      <c r="E209" s="41">
        <f>+INDEX('Report_Taylor''s_Rule'!E$4:E$309,MATCH(Table_Taylor_Rule[[#This Row],[Date]],'Report_Taylor''s_Rule'!$A$4:$A$309,0))</f>
        <v>3.6210530567678401</v>
      </c>
      <c r="F209" s="41">
        <f>+INDEX('Report_Taylor''s_Rule'!F$4:F$309,MATCH(Table_Taylor_Rule[[#This Row],[Date]],'Report_Taylor''s_Rule'!$A$4:$A$309,0))</f>
        <v>-2.8552661031593929</v>
      </c>
    </row>
    <row r="210" spans="1:6" x14ac:dyDescent="0.2">
      <c r="A210" s="10">
        <v>40909</v>
      </c>
      <c r="B210" s="41">
        <f>+INDEX('Report_Taylor''s_Rule'!B$4:B$309,MATCH(Table_Taylor_Rule[[#This Row],[Date]],'Report_Taylor''s_Rule'!$A$4:$A$309,0))</f>
        <v>0.1</v>
      </c>
      <c r="C210" s="41">
        <f>+INDEX('Report_Taylor''s_Rule'!C$4:C$309,MATCH(Table_Taylor_Rule[[#This Row],[Date]],'Report_Taylor''s_Rule'!$A$4:$A$309,0))</f>
        <v>2.7</v>
      </c>
      <c r="D210" s="41">
        <f>+INDEX('Report_Taylor''s_Rule'!D$4:D$309,MATCH(Table_Taylor_Rule[[#This Row],[Date]],'Report_Taylor''s_Rule'!$A$4:$A$309,0))</f>
        <v>2.5</v>
      </c>
      <c r="E210" s="41">
        <f>+INDEX('Report_Taylor''s_Rule'!E$4:E$309,MATCH(Table_Taylor_Rule[[#This Row],[Date]],'Report_Taylor''s_Rule'!$A$4:$A$309,0))</f>
        <v>3.3338415135847406</v>
      </c>
      <c r="F210" s="41">
        <f>+INDEX('Report_Taylor''s_Rule'!F$4:F$309,MATCH(Table_Taylor_Rule[[#This Row],[Date]],'Report_Taylor''s_Rule'!$A$4:$A$309,0))</f>
        <v>-2.4441723437331864</v>
      </c>
    </row>
    <row r="211" spans="1:6" x14ac:dyDescent="0.2">
      <c r="A211" s="10">
        <v>41000</v>
      </c>
      <c r="B211" s="41">
        <f>+INDEX('Report_Taylor''s_Rule'!B$4:B$309,MATCH(Table_Taylor_Rule[[#This Row],[Date]],'Report_Taylor''s_Rule'!$A$4:$A$309,0))</f>
        <v>0.15</v>
      </c>
      <c r="C211" s="41">
        <f>+INDEX('Report_Taylor''s_Rule'!C$4:C$309,MATCH(Table_Taylor_Rule[[#This Row],[Date]],'Report_Taylor''s_Rule'!$A$4:$A$309,0))</f>
        <v>1</v>
      </c>
      <c r="D211" s="41">
        <f>+INDEX('Report_Taylor''s_Rule'!D$4:D$309,MATCH(Table_Taylor_Rule[[#This Row],[Date]],'Report_Taylor''s_Rule'!$A$4:$A$309,0))</f>
        <v>1.7</v>
      </c>
      <c r="E211" s="41">
        <f>+INDEX('Report_Taylor''s_Rule'!E$4:E$309,MATCH(Table_Taylor_Rule[[#This Row],[Date]],'Report_Taylor''s_Rule'!$A$4:$A$309,0))</f>
        <v>3.2477469296249692</v>
      </c>
      <c r="F211" s="41">
        <f>+INDEX('Report_Taylor''s_Rule'!F$4:F$309,MATCH(Table_Taylor_Rule[[#This Row],[Date]],'Report_Taylor''s_Rule'!$A$4:$A$309,0))</f>
        <v>-2.4219727265976543</v>
      </c>
    </row>
    <row r="212" spans="1:6" x14ac:dyDescent="0.2">
      <c r="A212" s="10">
        <v>41091</v>
      </c>
      <c r="B212" s="41">
        <f>+INDEX('Report_Taylor''s_Rule'!B$4:B$309,MATCH(Table_Taylor_Rule[[#This Row],[Date]],'Report_Taylor''s_Rule'!$A$4:$A$309,0))</f>
        <v>0.14000000000000001</v>
      </c>
      <c r="C212" s="41">
        <f>+INDEX('Report_Taylor''s_Rule'!C$4:C$309,MATCH(Table_Taylor_Rule[[#This Row],[Date]],'Report_Taylor''s_Rule'!$A$4:$A$309,0))</f>
        <v>1.2</v>
      </c>
      <c r="D212" s="41">
        <f>+INDEX('Report_Taylor''s_Rule'!D$4:D$309,MATCH(Table_Taylor_Rule[[#This Row],[Date]],'Report_Taylor''s_Rule'!$A$4:$A$309,0))</f>
        <v>1.2</v>
      </c>
      <c r="E212" s="41">
        <f>+INDEX('Report_Taylor''s_Rule'!E$4:E$309,MATCH(Table_Taylor_Rule[[#This Row],[Date]],'Report_Taylor''s_Rule'!$A$4:$A$309,0))</f>
        <v>3.06272960142668</v>
      </c>
      <c r="F212" s="41">
        <f>+INDEX('Report_Taylor''s_Rule'!F$4:F$309,MATCH(Table_Taylor_Rule[[#This Row],[Date]],'Report_Taylor''s_Rule'!$A$4:$A$309,0))</f>
        <v>-2.6985932968652926</v>
      </c>
    </row>
    <row r="213" spans="1:6" x14ac:dyDescent="0.2">
      <c r="A213" s="10">
        <v>41183</v>
      </c>
      <c r="B213" s="41">
        <f>+INDEX('Report_Taylor''s_Rule'!B$4:B$309,MATCH(Table_Taylor_Rule[[#This Row],[Date]],'Report_Taylor''s_Rule'!$A$4:$A$309,0))</f>
        <v>0.16</v>
      </c>
      <c r="C213" s="41">
        <f>+INDEX('Report_Taylor''s_Rule'!C$4:C$309,MATCH(Table_Taylor_Rule[[#This Row],[Date]],'Report_Taylor''s_Rule'!$A$4:$A$309,0))</f>
        <v>2.2999999999999998</v>
      </c>
      <c r="D213" s="41">
        <f>+INDEX('Report_Taylor''s_Rule'!D$4:D$309,MATCH(Table_Taylor_Rule[[#This Row],[Date]],'Report_Taylor''s_Rule'!$A$4:$A$309,0))</f>
        <v>1.8</v>
      </c>
      <c r="E213" s="41">
        <f>+INDEX('Report_Taylor''s_Rule'!E$4:E$309,MATCH(Table_Taylor_Rule[[#This Row],[Date]],'Report_Taylor''s_Rule'!$A$4:$A$309,0))</f>
        <v>2.8787361275186401</v>
      </c>
      <c r="F213" s="41">
        <f>+INDEX('Report_Taylor''s_Rule'!F$4:F$309,MATCH(Table_Taylor_Rule[[#This Row],[Date]],'Report_Taylor''s_Rule'!$A$4:$A$309,0))</f>
        <v>-3.0080481743711585</v>
      </c>
    </row>
    <row r="214" spans="1:6" x14ac:dyDescent="0.2">
      <c r="A214" s="10">
        <v>41275</v>
      </c>
      <c r="B214" s="41">
        <f>+INDEX('Report_Taylor''s_Rule'!B$4:B$309,MATCH(Table_Taylor_Rule[[#This Row],[Date]],'Report_Taylor''s_Rule'!$A$4:$A$309,0))</f>
        <v>0.14000000000000001</v>
      </c>
      <c r="C214" s="41">
        <f>+INDEX('Report_Taylor''s_Rule'!C$4:C$309,MATCH(Table_Taylor_Rule[[#This Row],[Date]],'Report_Taylor''s_Rule'!$A$4:$A$309,0))</f>
        <v>1.4</v>
      </c>
      <c r="D214" s="41">
        <f>+INDEX('Report_Taylor''s_Rule'!D$4:D$309,MATCH(Table_Taylor_Rule[[#This Row],[Date]],'Report_Taylor''s_Rule'!$A$4:$A$309,0))</f>
        <v>1.6</v>
      </c>
      <c r="E214" s="41">
        <f>+INDEX('Report_Taylor''s_Rule'!E$4:E$309,MATCH(Table_Taylor_Rule[[#This Row],[Date]],'Report_Taylor''s_Rule'!$A$4:$A$309,0))</f>
        <v>2.7956998883873103</v>
      </c>
      <c r="F214" s="41">
        <f>+INDEX('Report_Taylor''s_Rule'!F$4:F$309,MATCH(Table_Taylor_Rule[[#This Row],[Date]],'Report_Taylor''s_Rule'!$A$4:$A$309,0))</f>
        <v>-2.4864303591345838</v>
      </c>
    </row>
    <row r="215" spans="1:6" x14ac:dyDescent="0.2">
      <c r="A215" s="10">
        <v>41365</v>
      </c>
      <c r="B215" s="41">
        <f>+INDEX('Report_Taylor''s_Rule'!B$4:B$309,MATCH(Table_Taylor_Rule[[#This Row],[Date]],'Report_Taylor''s_Rule'!$A$4:$A$309,0))</f>
        <v>0.12</v>
      </c>
      <c r="C215" s="41">
        <f>+INDEX('Report_Taylor''s_Rule'!C$4:C$309,MATCH(Table_Taylor_Rule[[#This Row],[Date]],'Report_Taylor''s_Rule'!$A$4:$A$309,0))</f>
        <v>0.2</v>
      </c>
      <c r="D215" s="41">
        <f>+INDEX('Report_Taylor''s_Rule'!D$4:D$309,MATCH(Table_Taylor_Rule[[#This Row],[Date]],'Report_Taylor''s_Rule'!$A$4:$A$309,0))</f>
        <v>1.1000000000000001</v>
      </c>
      <c r="E215" s="41">
        <f>+INDEX('Report_Taylor''s_Rule'!E$4:E$309,MATCH(Table_Taylor_Rule[[#This Row],[Date]],'Report_Taylor''s_Rule'!$A$4:$A$309,0))</f>
        <v>2.6135417540750403</v>
      </c>
      <c r="F215" s="41">
        <f>+INDEX('Report_Taylor''s_Rule'!F$4:F$309,MATCH(Table_Taylor_Rule[[#This Row],[Date]],'Report_Taylor''s_Rule'!$A$4:$A$309,0))</f>
        <v>-2.6644467673537009</v>
      </c>
    </row>
    <row r="216" spans="1:6" x14ac:dyDescent="0.2">
      <c r="A216" s="10">
        <v>41456</v>
      </c>
      <c r="B216" s="41">
        <f>+INDEX('Report_Taylor''s_Rule'!B$4:B$309,MATCH(Table_Taylor_Rule[[#This Row],[Date]],'Report_Taylor''s_Rule'!$A$4:$A$309,0))</f>
        <v>0.08</v>
      </c>
      <c r="C216" s="41">
        <f>+INDEX('Report_Taylor''s_Rule'!C$4:C$309,MATCH(Table_Taylor_Rule[[#This Row],[Date]],'Report_Taylor''s_Rule'!$A$4:$A$309,0))</f>
        <v>1.7</v>
      </c>
      <c r="D216" s="41">
        <f>+INDEX('Report_Taylor''s_Rule'!D$4:D$309,MATCH(Table_Taylor_Rule[[#This Row],[Date]],'Report_Taylor''s_Rule'!$A$4:$A$309,0))</f>
        <v>1.6</v>
      </c>
      <c r="E216" s="41">
        <f>+INDEX('Report_Taylor''s_Rule'!E$4:E$309,MATCH(Table_Taylor_Rule[[#This Row],[Date]],'Report_Taylor''s_Rule'!$A$4:$A$309,0))</f>
        <v>2.3321710097311001</v>
      </c>
      <c r="F216" s="41">
        <f>+INDEX('Report_Taylor''s_Rule'!F$4:F$309,MATCH(Table_Taylor_Rule[[#This Row],[Date]],'Report_Taylor''s_Rule'!$A$4:$A$309,0))</f>
        <v>-2.2794879640402166</v>
      </c>
    </row>
    <row r="217" spans="1:6" x14ac:dyDescent="0.2">
      <c r="A217" s="10">
        <v>41548</v>
      </c>
      <c r="B217" s="41">
        <f>+INDEX('Report_Taylor''s_Rule'!B$4:B$309,MATCH(Table_Taylor_Rule[[#This Row],[Date]],'Report_Taylor''s_Rule'!$A$4:$A$309,0))</f>
        <v>0.09</v>
      </c>
      <c r="C217" s="41">
        <f>+INDEX('Report_Taylor''s_Rule'!C$4:C$309,MATCH(Table_Taylor_Rule[[#This Row],[Date]],'Report_Taylor''s_Rule'!$A$4:$A$309,0))</f>
        <v>1.5</v>
      </c>
      <c r="D217" s="41">
        <f>+INDEX('Report_Taylor''s_Rule'!D$4:D$309,MATCH(Table_Taylor_Rule[[#This Row],[Date]],'Report_Taylor''s_Rule'!$A$4:$A$309,0))</f>
        <v>1.7</v>
      </c>
      <c r="E217" s="41">
        <f>+INDEX('Report_Taylor''s_Rule'!E$4:E$309,MATCH(Table_Taylor_Rule[[#This Row],[Date]],'Report_Taylor''s_Rule'!$A$4:$A$309,0))</f>
        <v>2.0514864851267607</v>
      </c>
      <c r="F217" s="41">
        <f>+INDEX('Report_Taylor''s_Rule'!F$4:F$309,MATCH(Table_Taylor_Rule[[#This Row],[Date]],'Report_Taylor''s_Rule'!$A$4:$A$309,0))</f>
        <v>-1.8813760364564613</v>
      </c>
    </row>
    <row r="218" spans="1:6" x14ac:dyDescent="0.2">
      <c r="A218" s="10">
        <v>41640</v>
      </c>
      <c r="B218" s="41">
        <f>+INDEX('Report_Taylor''s_Rule'!B$4:B$309,MATCH(Table_Taylor_Rule[[#This Row],[Date]],'Report_Taylor''s_Rule'!$A$4:$A$309,0))</f>
        <v>7.0000000000000007E-2</v>
      </c>
      <c r="C218" s="41">
        <f>+INDEX('Report_Taylor''s_Rule'!C$4:C$309,MATCH(Table_Taylor_Rule[[#This Row],[Date]],'Report_Taylor''s_Rule'!$A$4:$A$309,0))</f>
        <v>1.8</v>
      </c>
      <c r="D218" s="41">
        <f>+INDEX('Report_Taylor''s_Rule'!D$4:D$309,MATCH(Table_Taylor_Rule[[#This Row],[Date]],'Report_Taylor''s_Rule'!$A$4:$A$309,0))</f>
        <v>1.3</v>
      </c>
      <c r="E218" s="41">
        <f>+INDEX('Report_Taylor''s_Rule'!E$4:E$309,MATCH(Table_Taylor_Rule[[#This Row],[Date]],'Report_Taylor''s_Rule'!$A$4:$A$309,0))</f>
        <v>1.8713778700934798</v>
      </c>
      <c r="F218" s="41">
        <f>+INDEX('Report_Taylor''s_Rule'!F$4:F$309,MATCH(Table_Taylor_Rule[[#This Row],[Date]],'Report_Taylor''s_Rule'!$A$4:$A$309,0))</f>
        <v>-2.6784622384796952</v>
      </c>
    </row>
    <row r="219" spans="1:6" x14ac:dyDescent="0.2">
      <c r="A219" s="10">
        <v>41730</v>
      </c>
      <c r="B219" s="41">
        <f>+INDEX('Report_Taylor''s_Rule'!B$4:B$309,MATCH(Table_Taylor_Rule[[#This Row],[Date]],'Report_Taylor''s_Rule'!$A$4:$A$309,0))</f>
        <v>0.09</v>
      </c>
      <c r="C219" s="41">
        <f>+INDEX('Report_Taylor''s_Rule'!C$4:C$309,MATCH(Table_Taylor_Rule[[#This Row],[Date]],'Report_Taylor''s_Rule'!$A$4:$A$309,0))</f>
        <v>1.8</v>
      </c>
      <c r="D219" s="41">
        <f>+INDEX('Report_Taylor''s_Rule'!D$4:D$309,MATCH(Table_Taylor_Rule[[#This Row],[Date]],'Report_Taylor''s_Rule'!$A$4:$A$309,0))</f>
        <v>1.8</v>
      </c>
      <c r="E219" s="41">
        <f>+INDEX('Report_Taylor''s_Rule'!E$4:E$309,MATCH(Table_Taylor_Rule[[#This Row],[Date]],'Report_Taylor''s_Rule'!$A$4:$A$309,0))</f>
        <v>1.3917271941382605</v>
      </c>
      <c r="F219" s="41">
        <f>+INDEX('Report_Taylor''s_Rule'!F$4:F$309,MATCH(Table_Taylor_Rule[[#This Row],[Date]],'Report_Taylor''s_Rule'!$A$4:$A$309,0))</f>
        <v>-1.8881864553888739</v>
      </c>
    </row>
    <row r="220" spans="1:6" x14ac:dyDescent="0.2">
      <c r="A220" s="10">
        <v>41821</v>
      </c>
      <c r="B220" s="41">
        <f>+INDEX('Report_Taylor''s_Rule'!B$4:B$309,MATCH(Table_Taylor_Rule[[#This Row],[Date]],'Report_Taylor''s_Rule'!$A$4:$A$309,0))</f>
        <v>0.09</v>
      </c>
      <c r="C220" s="41">
        <f>+INDEX('Report_Taylor''s_Rule'!C$4:C$309,MATCH(Table_Taylor_Rule[[#This Row],[Date]],'Report_Taylor''s_Rule'!$A$4:$A$309,0))</f>
        <v>1.1000000000000001</v>
      </c>
      <c r="D220" s="41">
        <f>+INDEX('Report_Taylor''s_Rule'!D$4:D$309,MATCH(Table_Taylor_Rule[[#This Row],[Date]],'Report_Taylor''s_Rule'!$A$4:$A$309,0))</f>
        <v>1.5</v>
      </c>
      <c r="E220" s="41">
        <f>+INDEX('Report_Taylor''s_Rule'!E$4:E$309,MATCH(Table_Taylor_Rule[[#This Row],[Date]],'Report_Taylor''s_Rule'!$A$4:$A$309,0))</f>
        <v>1.3124104452052192</v>
      </c>
      <c r="F220" s="41">
        <f>+INDEX('Report_Taylor''s_Rule'!F$4:F$309,MATCH(Table_Taylor_Rule[[#This Row],[Date]],'Report_Taylor''s_Rule'!$A$4:$A$309,0))</f>
        <v>-1.1762451818758124</v>
      </c>
    </row>
    <row r="221" spans="1:6" x14ac:dyDescent="0.2">
      <c r="A221" s="10">
        <v>41913</v>
      </c>
      <c r="B221" s="41">
        <f>+INDEX('Report_Taylor''s_Rule'!B$4:B$309,MATCH(Table_Taylor_Rule[[#This Row],[Date]],'Report_Taylor''s_Rule'!$A$4:$A$309,0))</f>
        <v>0.1</v>
      </c>
      <c r="C221" s="41">
        <f>+INDEX('Report_Taylor''s_Rule'!C$4:C$309,MATCH(Table_Taylor_Rule[[#This Row],[Date]],'Report_Taylor''s_Rule'!$A$4:$A$309,0))</f>
        <v>-0.5</v>
      </c>
      <c r="D221" s="41">
        <f>+INDEX('Report_Taylor''s_Rule'!D$4:D$309,MATCH(Table_Taylor_Rule[[#This Row],[Date]],'Report_Taylor''s_Rule'!$A$4:$A$309,0))</f>
        <v>1.1000000000000001</v>
      </c>
      <c r="E221" s="41">
        <f>+INDEX('Report_Taylor''s_Rule'!E$4:E$309,MATCH(Table_Taylor_Rule[[#This Row],[Date]],'Report_Taylor''s_Rule'!$A$4:$A$309,0))</f>
        <v>0.93329929975986037</v>
      </c>
      <c r="F221" s="41">
        <f>+INDEX('Report_Taylor''s_Rule'!F$4:F$309,MATCH(Table_Taylor_Rule[[#This Row],[Date]],'Report_Taylor''s_Rule'!$A$4:$A$309,0))</f>
        <v>-1.1644669338879088</v>
      </c>
    </row>
    <row r="222" spans="1:6" x14ac:dyDescent="0.2">
      <c r="A222" s="10">
        <v>42005</v>
      </c>
      <c r="B222" s="41">
        <f>+INDEX('Report_Taylor''s_Rule'!B$4:B$309,MATCH(Table_Taylor_Rule[[#This Row],[Date]],'Report_Taylor''s_Rule'!$A$4:$A$309,0))</f>
        <v>0.11</v>
      </c>
      <c r="C222" s="41">
        <f>+INDEX('Report_Taylor''s_Rule'!C$4:C$309,MATCH(Table_Taylor_Rule[[#This Row],[Date]],'Report_Taylor''s_Rule'!$A$4:$A$309,0))</f>
        <v>-1.8</v>
      </c>
      <c r="D222" s="41">
        <f>+INDEX('Report_Taylor''s_Rule'!D$4:D$309,MATCH(Table_Taylor_Rule[[#This Row],[Date]],'Report_Taylor''s_Rule'!$A$4:$A$309,0))</f>
        <v>0.7</v>
      </c>
      <c r="E222" s="41">
        <f>+INDEX('Report_Taylor''s_Rule'!E$4:E$309,MATCH(Table_Taylor_Rule[[#This Row],[Date]],'Report_Taylor''s_Rule'!$A$4:$A$309,0))</f>
        <v>0.75426293412713985</v>
      </c>
      <c r="F222" s="41">
        <f>+INDEX('Report_Taylor''s_Rule'!F$4:F$309,MATCH(Table_Taylor_Rule[[#This Row],[Date]],'Report_Taylor''s_Rule'!$A$4:$A$309,0))</f>
        <v>-0.77185167654962861</v>
      </c>
    </row>
    <row r="223" spans="1:6" x14ac:dyDescent="0.2">
      <c r="A223" s="10">
        <v>42095</v>
      </c>
      <c r="B223" s="41">
        <f>+INDEX('Report_Taylor''s_Rule'!B$4:B$309,MATCH(Table_Taylor_Rule[[#This Row],[Date]],'Report_Taylor''s_Rule'!$A$4:$A$309,0))</f>
        <v>0.12</v>
      </c>
      <c r="C223" s="41">
        <f>+INDEX('Report_Taylor''s_Rule'!C$4:C$309,MATCH(Table_Taylor_Rule[[#This Row],[Date]],'Report_Taylor''s_Rule'!$A$4:$A$309,0))</f>
        <v>2</v>
      </c>
      <c r="D223" s="41">
        <f>+INDEX('Report_Taylor''s_Rule'!D$4:D$309,MATCH(Table_Taylor_Rule[[#This Row],[Date]],'Report_Taylor''s_Rule'!$A$4:$A$309,0))</f>
        <v>1.8</v>
      </c>
      <c r="E223" s="41">
        <f>+INDEX('Report_Taylor''s_Rule'!E$4:E$309,MATCH(Table_Taylor_Rule[[#This Row],[Date]],'Report_Taylor''s_Rule'!$A$4:$A$309,0))</f>
        <v>0.67516988536431999</v>
      </c>
      <c r="F223" s="41">
        <f>+INDEX('Report_Taylor''s_Rule'!F$4:F$309,MATCH(Table_Taylor_Rule[[#This Row],[Date]],'Report_Taylor''s_Rule'!$A$4:$A$309,0))</f>
        <v>-0.65968589393119448</v>
      </c>
    </row>
    <row r="224" spans="1:6" x14ac:dyDescent="0.2">
      <c r="A224" s="10">
        <v>42186</v>
      </c>
      <c r="B224" s="41">
        <f>+INDEX('Report_Taylor''s_Rule'!B$4:B$309,MATCH(Table_Taylor_Rule[[#This Row],[Date]],'Report_Taylor''s_Rule'!$A$4:$A$309,0))</f>
        <v>0.14000000000000001</v>
      </c>
      <c r="C224" s="41">
        <f>+INDEX('Report_Taylor''s_Rule'!C$4:C$309,MATCH(Table_Taylor_Rule[[#This Row],[Date]],'Report_Taylor''s_Rule'!$A$4:$A$309,0))</f>
        <v>1</v>
      </c>
      <c r="D224" s="41">
        <f>+INDEX('Report_Taylor''s_Rule'!D$4:D$309,MATCH(Table_Taylor_Rule[[#This Row],[Date]],'Report_Taylor''s_Rule'!$A$4:$A$309,0))</f>
        <v>1.3</v>
      </c>
      <c r="E224" s="41">
        <f>+INDEX('Report_Taylor''s_Rule'!E$4:E$309,MATCH(Table_Taylor_Rule[[#This Row],[Date]],'Report_Taylor''s_Rule'!$A$4:$A$309,0))</f>
        <v>0.39588992892743935</v>
      </c>
      <c r="F224" s="41">
        <f>+INDEX('Report_Taylor''s_Rule'!F$4:F$309,MATCH(Table_Taylor_Rule[[#This Row],[Date]],'Report_Taylor''s_Rule'!$A$4:$A$309,0))</f>
        <v>-0.76627867324046139</v>
      </c>
    </row>
    <row r="225" spans="1:6" x14ac:dyDescent="0.2">
      <c r="A225" s="10">
        <v>42278</v>
      </c>
      <c r="B225" s="41">
        <f>+INDEX('Report_Taylor''s_Rule'!B$4:B$309,MATCH(Table_Taylor_Rule[[#This Row],[Date]],'Report_Taylor''s_Rule'!$A$4:$A$309,0))</f>
        <v>0.16</v>
      </c>
      <c r="C225" s="41">
        <f>+INDEX('Report_Taylor''s_Rule'!C$4:C$309,MATCH(Table_Taylor_Rule[[#This Row],[Date]],'Report_Taylor''s_Rule'!$A$4:$A$309,0))</f>
        <v>-0.3</v>
      </c>
      <c r="D225" s="41">
        <f>+INDEX('Report_Taylor''s_Rule'!D$4:D$309,MATCH(Table_Taylor_Rule[[#This Row],[Date]],'Report_Taylor''s_Rule'!$A$4:$A$309,0))</f>
        <v>1</v>
      </c>
      <c r="E225" s="41">
        <f>+INDEX('Report_Taylor''s_Rule'!E$4:E$309,MATCH(Table_Taylor_Rule[[#This Row],[Date]],'Report_Taylor''s_Rule'!$A$4:$A$309,0))</f>
        <v>0.31629594001720029</v>
      </c>
      <c r="F225" s="41">
        <f>+INDEX('Report_Taylor''s_Rule'!F$4:F$309,MATCH(Table_Taylor_Rule[[#This Row],[Date]],'Report_Taylor''s_Rule'!$A$4:$A$309,0))</f>
        <v>-1.0886399101308619</v>
      </c>
    </row>
    <row r="226" spans="1:6" x14ac:dyDescent="0.2">
      <c r="A226" s="10">
        <v>42370</v>
      </c>
      <c r="B226" s="41">
        <f>+INDEX('Report_Taylor''s_Rule'!B$4:B$309,MATCH(Table_Taylor_Rule[[#This Row],[Date]],'Report_Taylor''s_Rule'!$A$4:$A$309,0))</f>
        <v>0.36</v>
      </c>
      <c r="C226" s="41">
        <f>+INDEX('Report_Taylor''s_Rule'!C$4:C$309,MATCH(Table_Taylor_Rule[[#This Row],[Date]],'Report_Taylor''s_Rule'!$A$4:$A$309,0))</f>
        <v>0.2</v>
      </c>
      <c r="D226" s="41">
        <f>+INDEX('Report_Taylor''s_Rule'!D$4:D$309,MATCH(Table_Taylor_Rule[[#This Row],[Date]],'Report_Taylor''s_Rule'!$A$4:$A$309,0))</f>
        <v>1.7</v>
      </c>
      <c r="E226" s="41">
        <f>+INDEX('Report_Taylor''s_Rule'!E$4:E$309,MATCH(Table_Taylor_Rule[[#This Row],[Date]],'Report_Taylor''s_Rule'!$A$4:$A$309,0))</f>
        <v>0.23626570577234052</v>
      </c>
      <c r="F226" s="41">
        <f>+INDEX('Report_Taylor''s_Rule'!F$4:F$309,MATCH(Table_Taylor_Rule[[#This Row],[Date]],'Report_Taylor''s_Rule'!$A$4:$A$309,0))</f>
        <v>-1.0238570616857512</v>
      </c>
    </row>
    <row r="227" spans="1:6" x14ac:dyDescent="0.2">
      <c r="A227" s="10">
        <v>42461</v>
      </c>
      <c r="B227" s="41">
        <f>+INDEX('Report_Taylor''s_Rule'!B$4:B$309,MATCH(Table_Taylor_Rule[[#This Row],[Date]],'Report_Taylor''s_Rule'!$A$4:$A$309,0))</f>
        <v>0.37</v>
      </c>
      <c r="C227" s="41">
        <f>+INDEX('Report_Taylor''s_Rule'!C$4:C$309,MATCH(Table_Taylor_Rule[[#This Row],[Date]],'Report_Taylor''s_Rule'!$A$4:$A$309,0))</f>
        <v>2.6</v>
      </c>
      <c r="D227" s="41">
        <f>+INDEX('Report_Taylor''s_Rule'!D$4:D$309,MATCH(Table_Taylor_Rule[[#This Row],[Date]],'Report_Taylor''s_Rule'!$A$4:$A$309,0))</f>
        <v>2.2000000000000002</v>
      </c>
      <c r="E227" s="41">
        <f>+INDEX('Report_Taylor''s_Rule'!E$4:E$309,MATCH(Table_Taylor_Rule[[#This Row],[Date]],'Report_Taylor''s_Rule'!$A$4:$A$309,0))</f>
        <v>0.25568365640892043</v>
      </c>
      <c r="F227" s="41">
        <f>+INDEX('Report_Taylor''s_Rule'!F$4:F$309,MATCH(Table_Taylor_Rule[[#This Row],[Date]],'Report_Taylor''s_Rule'!$A$4:$A$309,0))</f>
        <v>-1.2115723559435909</v>
      </c>
    </row>
    <row r="228" spans="1:6" x14ac:dyDescent="0.2">
      <c r="A228" s="10">
        <v>42552</v>
      </c>
      <c r="B228" s="41">
        <f>+INDEX('Report_Taylor''s_Rule'!B$4:B$309,MATCH(Table_Taylor_Rule[[#This Row],[Date]],'Report_Taylor''s_Rule'!$A$4:$A$309,0))</f>
        <v>0.4</v>
      </c>
      <c r="C228" s="41">
        <f>+INDEX('Report_Taylor''s_Rule'!C$4:C$309,MATCH(Table_Taylor_Rule[[#This Row],[Date]],'Report_Taylor''s_Rule'!$A$4:$A$309,0))</f>
        <v>1.4</v>
      </c>
      <c r="D228" s="41">
        <f>+INDEX('Report_Taylor''s_Rule'!D$4:D$309,MATCH(Table_Taylor_Rule[[#This Row],[Date]],'Report_Taylor''s_Rule'!$A$4:$A$309,0))</f>
        <v>1.7</v>
      </c>
      <c r="E228" s="41">
        <f>+INDEX('Report_Taylor''s_Rule'!E$4:E$309,MATCH(Table_Taylor_Rule[[#This Row],[Date]],'Report_Taylor''s_Rule'!$A$4:$A$309,0))</f>
        <v>0.27444248496269008</v>
      </c>
      <c r="F228" s="41">
        <f>+INDEX('Report_Taylor''s_Rule'!F$4:F$309,MATCH(Table_Taylor_Rule[[#This Row],[Date]],'Report_Taylor''s_Rule'!$A$4:$A$309,0))</f>
        <v>-1.0119062431001358</v>
      </c>
    </row>
    <row r="229" spans="1:6" x14ac:dyDescent="0.2">
      <c r="A229" s="10">
        <v>42644</v>
      </c>
      <c r="B229" s="41">
        <f>+INDEX('Report_Taylor''s_Rule'!B$4:B$309,MATCH(Table_Taylor_Rule[[#This Row],[Date]],'Report_Taylor''s_Rule'!$A$4:$A$309,0))</f>
        <v>0.45</v>
      </c>
      <c r="C229" s="41">
        <f>+INDEX('Report_Taylor''s_Rule'!C$4:C$309,MATCH(Table_Taylor_Rule[[#This Row],[Date]],'Report_Taylor''s_Rule'!$A$4:$A$309,0))</f>
        <v>1.8</v>
      </c>
      <c r="D229" s="41">
        <f>+INDEX('Report_Taylor''s_Rule'!D$4:D$309,MATCH(Table_Taylor_Rule[[#This Row],[Date]],'Report_Taylor''s_Rule'!$A$4:$A$309,0))</f>
        <v>1.4</v>
      </c>
      <c r="E229" s="41">
        <f>+INDEX('Report_Taylor''s_Rule'!E$4:E$309,MATCH(Table_Taylor_Rule[[#This Row],[Date]],'Report_Taylor''s_Rule'!$A$4:$A$309,0))</f>
        <v>0.19244462744435964</v>
      </c>
      <c r="F229" s="41">
        <f>+INDEX('Report_Taylor''s_Rule'!F$4:F$309,MATCH(Table_Taylor_Rule[[#This Row],[Date]],'Report_Taylor''s_Rule'!$A$4:$A$309,0))</f>
        <v>-0.95958827718619633</v>
      </c>
    </row>
    <row r="230" spans="1:6" x14ac:dyDescent="0.2">
      <c r="A230" s="10">
        <v>42736</v>
      </c>
      <c r="B230" s="41">
        <f>+INDEX('Report_Taylor''s_Rule'!B$4:B$309,MATCH(Table_Taylor_Rule[[#This Row],[Date]],'Report_Taylor''s_Rule'!$A$4:$A$309,0))</f>
        <v>0.7</v>
      </c>
      <c r="C230" s="41">
        <f>+INDEX('Report_Taylor''s_Rule'!C$4:C$309,MATCH(Table_Taylor_Rule[[#This Row],[Date]],'Report_Taylor''s_Rule'!$A$4:$A$309,0))</f>
        <v>2.4</v>
      </c>
      <c r="D230" s="41">
        <f>+INDEX('Report_Taylor''s_Rule'!D$4:D$309,MATCH(Table_Taylor_Rule[[#This Row],[Date]],'Report_Taylor''s_Rule'!$A$4:$A$309,0))</f>
        <v>1.9</v>
      </c>
      <c r="E230" s="41">
        <f>+INDEX('Report_Taylor''s_Rule'!E$4:E$309,MATCH(Table_Taylor_Rule[[#This Row],[Date]],'Report_Taylor''s_Rule'!$A$4:$A$309,0))</f>
        <v>9.6035779182095382E-3</v>
      </c>
      <c r="F230" s="41">
        <f>+INDEX('Report_Taylor''s_Rule'!F$4:F$309,MATCH(Table_Taylor_Rule[[#This Row],[Date]],'Report_Taylor''s_Rule'!$A$4:$A$309,0))</f>
        <v>-0.9714189222935099</v>
      </c>
    </row>
    <row r="231" spans="1:6" x14ac:dyDescent="0.2">
      <c r="A231" s="10">
        <v>42826</v>
      </c>
      <c r="B231" s="41">
        <f>+INDEX('Report_Taylor''s_Rule'!B$4:B$309,MATCH(Table_Taylor_Rule[[#This Row],[Date]],'Report_Taylor''s_Rule'!$A$4:$A$309,0))</f>
        <v>0.95</v>
      </c>
      <c r="C231" s="41">
        <f>+INDEX('Report_Taylor''s_Rule'!C$4:C$309,MATCH(Table_Taylor_Rule[[#This Row],[Date]],'Report_Taylor''s_Rule'!$A$4:$A$309,0))</f>
        <v>0.8</v>
      </c>
      <c r="D231" s="41">
        <f>+INDEX('Report_Taylor''s_Rule'!D$4:D$309,MATCH(Table_Taylor_Rule[[#This Row],[Date]],'Report_Taylor''s_Rule'!$A$4:$A$309,0))</f>
        <v>1.3</v>
      </c>
      <c r="E231" s="41">
        <f>+INDEX('Report_Taylor''s_Rule'!E$4:E$309,MATCH(Table_Taylor_Rule[[#This Row],[Date]],'Report_Taylor''s_Rule'!$A$4:$A$309,0))</f>
        <v>-0.17415498379362937</v>
      </c>
      <c r="F231" s="41">
        <f>+INDEX('Report_Taylor''s_Rule'!F$4:F$309,MATCH(Table_Taylor_Rule[[#This Row],[Date]],'Report_Taylor''s_Rule'!$A$4:$A$309,0))</f>
        <v>-0.90889514448939668</v>
      </c>
    </row>
    <row r="232" spans="1:6" x14ac:dyDescent="0.2">
      <c r="A232" s="10">
        <v>42917</v>
      </c>
      <c r="B232" s="41">
        <f>+INDEX('Report_Taylor''s_Rule'!B$4:B$309,MATCH(Table_Taylor_Rule[[#This Row],[Date]],'Report_Taylor''s_Rule'!$A$4:$A$309,0))</f>
        <v>1.1499999999999999</v>
      </c>
      <c r="C232" s="41">
        <f>+INDEX('Report_Taylor''s_Rule'!C$4:C$309,MATCH(Table_Taylor_Rule[[#This Row],[Date]],'Report_Taylor''s_Rule'!$A$4:$A$309,0))</f>
        <v>1.4</v>
      </c>
      <c r="D232" s="41">
        <f>+INDEX('Report_Taylor''s_Rule'!D$4:D$309,MATCH(Table_Taylor_Rule[[#This Row],[Date]],'Report_Taylor''s_Rule'!$A$4:$A$309,0))</f>
        <v>1.2</v>
      </c>
      <c r="E232" s="41">
        <f>+INDEX('Report_Taylor''s_Rule'!E$4:E$309,MATCH(Table_Taylor_Rule[[#This Row],[Date]],'Report_Taylor''s_Rule'!$A$4:$A$309,0))</f>
        <v>-0.25889227046307983</v>
      </c>
      <c r="F232" s="41">
        <f>+INDEX('Report_Taylor''s_Rule'!F$4:F$309,MATCH(Table_Taylor_Rule[[#This Row],[Date]],'Report_Taylor''s_Rule'!$A$4:$A$309,0))</f>
        <v>-0.62197927346449022</v>
      </c>
    </row>
    <row r="233" spans="1:6" x14ac:dyDescent="0.2">
      <c r="A233" s="10">
        <v>43009</v>
      </c>
      <c r="B233" s="41">
        <f>+INDEX('Report_Taylor''s_Rule'!B$4:B$309,MATCH(Table_Taylor_Rule[[#This Row],[Date]],'Report_Taylor''s_Rule'!$A$4:$A$309,0))</f>
        <v>1.2</v>
      </c>
      <c r="C233" s="41">
        <f>+INDEX('Report_Taylor''s_Rule'!C$4:C$309,MATCH(Table_Taylor_Rule[[#This Row],[Date]],'Report_Taylor''s_Rule'!$A$4:$A$309,0))</f>
        <v>2.4</v>
      </c>
      <c r="D233" s="41">
        <f>+INDEX('Report_Taylor''s_Rule'!D$4:D$309,MATCH(Table_Taylor_Rule[[#This Row],[Date]],'Report_Taylor''s_Rule'!$A$4:$A$309,0))</f>
        <v>1.8</v>
      </c>
      <c r="E233" s="41">
        <f>+INDEX('Report_Taylor''s_Rule'!E$4:E$309,MATCH(Table_Taylor_Rule[[#This Row],[Date]],'Report_Taylor''s_Rule'!$A$4:$A$309,0))</f>
        <v>-0.34465568658273948</v>
      </c>
      <c r="F233" s="41">
        <f>+INDEX('Report_Taylor''s_Rule'!F$4:F$309,MATCH(Table_Taylor_Rule[[#This Row],[Date]],'Report_Taylor''s_Rule'!$A$4:$A$309,0))</f>
        <v>-1.9160858266920044E-3</v>
      </c>
    </row>
    <row r="234" spans="1:6" x14ac:dyDescent="0.2">
      <c r="A234" s="10">
        <v>43101</v>
      </c>
      <c r="B234" s="41">
        <f>+INDEX('Report_Taylor''s_Rule'!B$4:B$309,MATCH(Table_Taylor_Rule[[#This Row],[Date]],'Report_Taylor''s_Rule'!$A$4:$A$309,0))</f>
        <v>1.45</v>
      </c>
      <c r="C234" s="41">
        <f>+INDEX('Report_Taylor''s_Rule'!C$4:C$309,MATCH(Table_Taylor_Rule[[#This Row],[Date]],'Report_Taylor''s_Rule'!$A$4:$A$309,0))</f>
        <v>2.8</v>
      </c>
      <c r="D234" s="41">
        <f>+INDEX('Report_Taylor''s_Rule'!D$4:D$309,MATCH(Table_Taylor_Rule[[#This Row],[Date]],'Report_Taylor''s_Rule'!$A$4:$A$309,0))</f>
        <v>2.6</v>
      </c>
      <c r="E234" s="41">
        <f>+INDEX('Report_Taylor''s_Rule'!E$4:E$309,MATCH(Table_Taylor_Rule[[#This Row],[Date]],'Report_Taylor''s_Rule'!$A$4:$A$309,0))</f>
        <v>-0.53147835875611005</v>
      </c>
      <c r="F234" s="41">
        <f>+INDEX('Report_Taylor''s_Rule'!F$4:F$309,MATCH(Table_Taylor_Rule[[#This Row],[Date]],'Report_Taylor''s_Rule'!$A$4:$A$309,0))</f>
        <v>0.30409850777728398</v>
      </c>
    </row>
    <row r="235" spans="1:6" x14ac:dyDescent="0.2">
      <c r="A235" s="10">
        <v>43191</v>
      </c>
      <c r="B235" s="41">
        <f>+INDEX('Report_Taylor''s_Rule'!B$4:B$309,MATCH(Table_Taylor_Rule[[#This Row],[Date]],'Report_Taylor''s_Rule'!$A$4:$A$309,0))</f>
        <v>1.74</v>
      </c>
      <c r="C235" s="41">
        <f>+INDEX('Report_Taylor''s_Rule'!C$4:C$309,MATCH(Table_Taylor_Rule[[#This Row],[Date]],'Report_Taylor''s_Rule'!$A$4:$A$309,0))</f>
        <v>2.1</v>
      </c>
      <c r="D235" s="41">
        <f>+INDEX('Report_Taylor''s_Rule'!D$4:D$309,MATCH(Table_Taylor_Rule[[#This Row],[Date]],'Report_Taylor''s_Rule'!$A$4:$A$309,0))</f>
        <v>2.2000000000000002</v>
      </c>
      <c r="E235" s="41">
        <f>+INDEX('Report_Taylor''s_Rule'!E$4:E$309,MATCH(Table_Taylor_Rule[[#This Row],[Date]],'Report_Taylor''s_Rule'!$A$4:$A$309,0))</f>
        <v>-0.61937890343318047</v>
      </c>
      <c r="F235" s="41">
        <f>+INDEX('Report_Taylor''s_Rule'!F$4:F$309,MATCH(Table_Taylor_Rule[[#This Row],[Date]],'Report_Taylor''s_Rule'!$A$4:$A$309,0))</f>
        <v>0.32189208493405008</v>
      </c>
    </row>
    <row r="236" spans="1:6" x14ac:dyDescent="0.2">
      <c r="A236" s="10">
        <v>43282</v>
      </c>
      <c r="B236" s="41">
        <f>+INDEX('Report_Taylor''s_Rule'!B$4:B$309,MATCH(Table_Taylor_Rule[[#This Row],[Date]],'Report_Taylor''s_Rule'!$A$4:$A$309,0))</f>
        <v>1.92</v>
      </c>
      <c r="C236" s="41">
        <f>+INDEX('Report_Taylor''s_Rule'!C$4:C$309,MATCH(Table_Taylor_Rule[[#This Row],[Date]],'Report_Taylor''s_Rule'!$A$4:$A$309,0))</f>
        <v>1.3</v>
      </c>
      <c r="D236" s="41">
        <f>+INDEX('Report_Taylor''s_Rule'!D$4:D$309,MATCH(Table_Taylor_Rule[[#This Row],[Date]],'Report_Taylor''s_Rule'!$A$4:$A$309,0))</f>
        <v>1.3</v>
      </c>
      <c r="E236" s="41">
        <f>+INDEX('Report_Taylor''s_Rule'!E$4:E$309,MATCH(Table_Taylor_Rule[[#This Row],[Date]],'Report_Taylor''s_Rule'!$A$4:$A$309,0))</f>
        <v>-0.70836143357855974</v>
      </c>
      <c r="F236" s="41">
        <f>+INDEX('Report_Taylor''s_Rule'!F$4:F$309,MATCH(Table_Taylor_Rule[[#This Row],[Date]],'Report_Taylor''s_Rule'!$A$4:$A$309,0))</f>
        <v>0.43051249618506482</v>
      </c>
    </row>
    <row r="237" spans="1:6" x14ac:dyDescent="0.2">
      <c r="A237" s="10">
        <v>43374</v>
      </c>
      <c r="B237" s="41">
        <f>+INDEX('Report_Taylor''s_Rule'!B$4:B$309,MATCH(Table_Taylor_Rule[[#This Row],[Date]],'Report_Taylor''s_Rule'!$A$4:$A$309,0))</f>
        <v>2.2200000000000002</v>
      </c>
      <c r="C237" s="41">
        <f>+INDEX('Report_Taylor''s_Rule'!C$4:C$309,MATCH(Table_Taylor_Rule[[#This Row],[Date]],'Report_Taylor''s_Rule'!$A$4:$A$309,0))</f>
        <v>1.5</v>
      </c>
      <c r="D237" s="41">
        <f>+INDEX('Report_Taylor''s_Rule'!D$4:D$309,MATCH(Table_Taylor_Rule[[#This Row],[Date]],'Report_Taylor''s_Rule'!$A$4:$A$309,0))</f>
        <v>1.9</v>
      </c>
      <c r="E237" s="41">
        <f>+INDEX('Report_Taylor''s_Rule'!E$4:E$309,MATCH(Table_Taylor_Rule[[#This Row],[Date]],'Report_Taylor''s_Rule'!$A$4:$A$309,0))</f>
        <v>-0.69841580136912995</v>
      </c>
      <c r="F237" s="41">
        <f>+INDEX('Report_Taylor''s_Rule'!F$4:F$309,MATCH(Table_Taylor_Rule[[#This Row],[Date]],'Report_Taylor''s_Rule'!$A$4:$A$309,0))</f>
        <v>5.1836642169700298E-2</v>
      </c>
    </row>
    <row r="238" spans="1:6" x14ac:dyDescent="0.2">
      <c r="A238" s="10">
        <v>43466</v>
      </c>
      <c r="B238" s="41">
        <f>+INDEX('Report_Taylor''s_Rule'!B$4:B$309,MATCH(Table_Taylor_Rule[[#This Row],[Date]],'Report_Taylor''s_Rule'!$A$4:$A$309,0))</f>
        <v>2.4</v>
      </c>
      <c r="C238" s="41">
        <f>+INDEX('Report_Taylor''s_Rule'!C$4:C$309,MATCH(Table_Taylor_Rule[[#This Row],[Date]],'Report_Taylor''s_Rule'!$A$4:$A$309,0))</f>
        <v>0.8</v>
      </c>
      <c r="D238" s="41">
        <f>+INDEX('Report_Taylor''s_Rule'!D$4:D$309,MATCH(Table_Taylor_Rule[[#This Row],[Date]],'Report_Taylor''s_Rule'!$A$4:$A$309,0))</f>
        <v>1.6</v>
      </c>
      <c r="E238" s="41">
        <f>+INDEX('Report_Taylor''s_Rule'!E$4:E$309,MATCH(Table_Taylor_Rule[[#This Row],[Date]],'Report_Taylor''s_Rule'!$A$4:$A$309,0))</f>
        <v>-0.58951806962440001</v>
      </c>
      <c r="F238" s="41">
        <f>+INDEX('Report_Taylor''s_Rule'!F$4:F$309,MATCH(Table_Taylor_Rule[[#This Row],[Date]],'Report_Taylor''s_Rule'!$A$4:$A$309,0))</f>
        <v>0.14635237384557076</v>
      </c>
    </row>
    <row r="239" spans="1:6" x14ac:dyDescent="0.2">
      <c r="A239" s="10">
        <v>43556</v>
      </c>
      <c r="B239" s="41">
        <f>+INDEX('Report_Taylor''s_Rule'!B$4:B$309,MATCH(Table_Taylor_Rule[[#This Row],[Date]],'Report_Taylor''s_Rule'!$A$4:$A$309,0))</f>
        <v>2.4</v>
      </c>
      <c r="C239" s="41">
        <f>+INDEX('Report_Taylor''s_Rule'!C$4:C$309,MATCH(Table_Taylor_Rule[[#This Row],[Date]],'Report_Taylor''s_Rule'!$A$4:$A$309,0))</f>
        <v>2.2999999999999998</v>
      </c>
      <c r="D239" s="41">
        <f>+INDEX('Report_Taylor''s_Rule'!D$4:D$309,MATCH(Table_Taylor_Rule[[#This Row],[Date]],'Report_Taylor''s_Rule'!$A$4:$A$309,0))</f>
        <v>1.7</v>
      </c>
      <c r="E239" s="41">
        <f>+INDEX('Report_Taylor''s_Rule'!E$4:E$309,MATCH(Table_Taylor_Rule[[#This Row],[Date]],'Report_Taylor''s_Rule'!$A$4:$A$309,0))</f>
        <v>-0.88163120046238985</v>
      </c>
      <c r="F239" s="41">
        <f>+INDEX('Report_Taylor''s_Rule'!F$4:F$309,MATCH(Table_Taylor_Rule[[#This Row],[Date]],'Report_Taylor''s_Rule'!$A$4:$A$309,0))</f>
        <v>0.45133364488145755</v>
      </c>
    </row>
    <row r="240" spans="1:6" x14ac:dyDescent="0.2">
      <c r="A240" s="10">
        <v>43647</v>
      </c>
      <c r="B240" s="41">
        <f>+INDEX('Report_Taylor''s_Rule'!B$4:B$309,MATCH(Table_Taylor_Rule[[#This Row],[Date]],'Report_Taylor''s_Rule'!$A$4:$A$309,0))</f>
        <v>2.19</v>
      </c>
      <c r="C240" s="41">
        <f>+INDEX('Report_Taylor''s_Rule'!C$4:C$309,MATCH(Table_Taylor_Rule[[#This Row],[Date]],'Report_Taylor''s_Rule'!$A$4:$A$309,0))</f>
        <v>1</v>
      </c>
      <c r="D240" s="41">
        <f>+INDEX('Report_Taylor''s_Rule'!D$4:D$309,MATCH(Table_Taylor_Rule[[#This Row],[Date]],'Report_Taylor''s_Rule'!$A$4:$A$309,0))</f>
        <v>1.5</v>
      </c>
      <c r="E240" s="41">
        <f>+INDEX('Report_Taylor''s_Rule'!E$4:E$309,MATCH(Table_Taylor_Rule[[#This Row],[Date]],'Report_Taylor''s_Rule'!$A$4:$A$309,0))</f>
        <v>-0.87470594573224991</v>
      </c>
      <c r="F240" s="41">
        <f>+INDEX('Report_Taylor''s_Rule'!F$4:F$309,MATCH(Table_Taylor_Rule[[#This Row],[Date]],'Report_Taylor''s_Rule'!$A$4:$A$309,0))</f>
        <v>1.0944348520096403</v>
      </c>
    </row>
    <row r="241" spans="1:6" x14ac:dyDescent="0.2">
      <c r="A241" s="10">
        <v>43739</v>
      </c>
      <c r="B241" s="41">
        <f>+INDEX('Report_Taylor''s_Rule'!B$4:B$309,MATCH(Table_Taylor_Rule[[#This Row],[Date]],'Report_Taylor''s_Rule'!$A$4:$A$309,0))</f>
        <v>1.64</v>
      </c>
      <c r="C241" s="41">
        <f>+INDEX('Report_Taylor''s_Rule'!C$4:C$309,MATCH(Table_Taylor_Rule[[#This Row],[Date]],'Report_Taylor''s_Rule'!$A$4:$A$309,0))</f>
        <v>1.6</v>
      </c>
      <c r="D241" s="41">
        <f>+INDEX('Report_Taylor''s_Rule'!D$4:D$309,MATCH(Table_Taylor_Rule[[#This Row],[Date]],'Report_Taylor''s_Rule'!$A$4:$A$309,0))</f>
        <v>1.4</v>
      </c>
      <c r="E241" s="41">
        <f>+INDEX('Report_Taylor''s_Rule'!E$4:E$309,MATCH(Table_Taylor_Rule[[#This Row],[Date]],'Report_Taylor''s_Rule'!$A$4:$A$309,0))</f>
        <v>-0.86868192017880963</v>
      </c>
      <c r="F241" s="41">
        <f>+INDEX('Report_Taylor''s_Rule'!F$4:F$309,MATCH(Table_Taylor_Rule[[#This Row],[Date]],'Report_Taylor''s_Rule'!$A$4:$A$309,0))</f>
        <v>1.2673358082025743</v>
      </c>
    </row>
    <row r="242" spans="1:6" x14ac:dyDescent="0.2">
      <c r="A242" s="10">
        <v>43831</v>
      </c>
      <c r="B242" s="41">
        <f>+INDEX('Report_Taylor''s_Rule'!B$4:B$309,MATCH(Table_Taylor_Rule[[#This Row],[Date]],'Report_Taylor''s_Rule'!$A$4:$A$309,0))</f>
        <v>1.26</v>
      </c>
      <c r="C242" s="41">
        <f>+INDEX('Report_Taylor''s_Rule'!C$4:C$309,MATCH(Table_Taylor_Rule[[#This Row],[Date]],'Report_Taylor''s_Rule'!$A$4:$A$309,0))</f>
        <v>1.4</v>
      </c>
      <c r="D242" s="41">
        <f>+INDEX('Report_Taylor''s_Rule'!D$4:D$309,MATCH(Table_Taylor_Rule[[#This Row],[Date]],'Report_Taylor''s_Rule'!$A$4:$A$309,0))</f>
        <v>1.8</v>
      </c>
      <c r="E242" s="41">
        <f>+INDEX('Report_Taylor''s_Rule'!E$4:E$309,MATCH(Table_Taylor_Rule[[#This Row],[Date]],'Report_Taylor''s_Rule'!$A$4:$A$309,0))</f>
        <v>-0.66348883511343004</v>
      </c>
      <c r="F242" s="41">
        <f>+INDEX('Report_Taylor''s_Rule'!F$4:F$309,MATCH(Table_Taylor_Rule[[#This Row],[Date]],'Report_Taylor''s_Rule'!$A$4:$A$309,0))</f>
        <v>-0.56025348810878617</v>
      </c>
    </row>
    <row r="243" spans="1:6" x14ac:dyDescent="0.2">
      <c r="A243" s="10">
        <v>43922</v>
      </c>
      <c r="B243" s="41">
        <f>+INDEX('Report_Taylor''s_Rule'!B$4:B$309,MATCH(Table_Taylor_Rule[[#This Row],[Date]],'Report_Taylor''s_Rule'!$A$4:$A$309,0))</f>
        <v>0.06</v>
      </c>
      <c r="C243" s="41">
        <f>+INDEX('Report_Taylor''s_Rule'!C$4:C$309,MATCH(Table_Taylor_Rule[[#This Row],[Date]],'Report_Taylor''s_Rule'!$A$4:$A$309,0))</f>
        <v>-1.6</v>
      </c>
      <c r="D243" s="41">
        <f>+INDEX('Report_Taylor''s_Rule'!D$4:D$309,MATCH(Table_Taylor_Rule[[#This Row],[Date]],'Report_Taylor''s_Rule'!$A$4:$A$309,0))</f>
        <v>-0.8</v>
      </c>
      <c r="E243" s="41">
        <f>+INDEX('Report_Taylor''s_Rule'!E$4:E$309,MATCH(Table_Taylor_Rule[[#This Row],[Date]],'Report_Taylor''s_Rule'!$A$4:$A$309,0))</f>
        <v>8.5409521323389797</v>
      </c>
      <c r="F243" s="41">
        <f>+INDEX('Report_Taylor''s_Rule'!F$4:F$309,MATCH(Table_Taylor_Rule[[#This Row],[Date]],'Report_Taylor''s_Rule'!$A$4:$A$309,0))</f>
        <v>-8.8305299534249926</v>
      </c>
    </row>
    <row r="244" spans="1:6" x14ac:dyDescent="0.2">
      <c r="A244" s="10">
        <v>44013</v>
      </c>
      <c r="B244" s="41">
        <f>+INDEX('Report_Taylor''s_Rule'!B$4:B$309,MATCH(Table_Taylor_Rule[[#This Row],[Date]],'Report_Taylor''s_Rule'!$A$4:$A$309,0))</f>
        <v>0.09</v>
      </c>
      <c r="C244" s="41">
        <f>+INDEX('Report_Taylor''s_Rule'!C$4:C$309,MATCH(Table_Taylor_Rule[[#This Row],[Date]],'Report_Taylor''s_Rule'!$A$4:$A$309,0))</f>
        <v>3.2</v>
      </c>
      <c r="D244" s="41">
        <f>+INDEX('Report_Taylor''s_Rule'!D$4:D$309,MATCH(Table_Taylor_Rule[[#This Row],[Date]],'Report_Taylor''s_Rule'!$A$4:$A$309,0))</f>
        <v>3</v>
      </c>
      <c r="E244" s="41">
        <f>+INDEX('Report_Taylor''s_Rule'!E$4:E$309,MATCH(Table_Taylor_Rule[[#This Row],[Date]],'Report_Taylor''s_Rule'!$A$4:$A$309,0))</f>
        <v>4.3447268615262509</v>
      </c>
      <c r="F244" s="41">
        <f>+INDEX('Report_Taylor''s_Rule'!F$4:F$309,MATCH(Table_Taylor_Rule[[#This Row],[Date]],'Report_Taylor''s_Rule'!$A$4:$A$309,0))</f>
        <v>-2.1962329900133359</v>
      </c>
    </row>
    <row r="245" spans="1:6" x14ac:dyDescent="0.2">
      <c r="A245" s="10">
        <v>44105</v>
      </c>
      <c r="B245" s="41">
        <f>+INDEX('Report_Taylor''s_Rule'!B$4:B$309,MATCH(Table_Taylor_Rule[[#This Row],[Date]],'Report_Taylor''s_Rule'!$A$4:$A$309,0))</f>
        <v>0.09</v>
      </c>
      <c r="C245" s="41">
        <f>+INDEX('Report_Taylor''s_Rule'!C$4:C$309,MATCH(Table_Taylor_Rule[[#This Row],[Date]],'Report_Taylor''s_Rule'!$A$4:$A$309,0))</f>
        <v>2.1</v>
      </c>
      <c r="D245" s="41">
        <f>+INDEX('Report_Taylor''s_Rule'!D$4:D$309,MATCH(Table_Taylor_Rule[[#This Row],[Date]],'Report_Taylor''s_Rule'!$A$4:$A$309,0))</f>
        <v>1.8</v>
      </c>
      <c r="E245" s="41">
        <f>+INDEX('Report_Taylor''s_Rule'!E$4:E$309,MATCH(Table_Taylor_Rule[[#This Row],[Date]],'Report_Taylor''s_Rule'!$A$4:$A$309,0))</f>
        <v>2.3479267308127998</v>
      </c>
      <c r="F245" s="41">
        <f>+INDEX('Report_Taylor''s_Rule'!F$4:F$309,MATCH(Table_Taylor_Rule[[#This Row],[Date]],'Report_Taylor''s_Rule'!$A$4:$A$309,0))</f>
        <v>-1.5376518700717989</v>
      </c>
    </row>
    <row r="246" spans="1:6" x14ac:dyDescent="0.2">
      <c r="A246" s="10">
        <v>44197</v>
      </c>
      <c r="B246" s="41">
        <f>+INDEX('Report_Taylor''s_Rule'!B$4:B$309,MATCH(Table_Taylor_Rule[[#This Row],[Date]],'Report_Taylor''s_Rule'!$A$4:$A$309,0))</f>
        <v>0.08</v>
      </c>
      <c r="C246" s="41">
        <f>+INDEX('Report_Taylor''s_Rule'!C$4:C$309,MATCH(Table_Taylor_Rule[[#This Row],[Date]],'Report_Taylor''s_Rule'!$A$4:$A$309,0))</f>
        <v>4.5999999999999996</v>
      </c>
      <c r="D246" s="41">
        <f>+INDEX('Report_Taylor''s_Rule'!D$4:D$309,MATCH(Table_Taylor_Rule[[#This Row],[Date]],'Report_Taylor''s_Rule'!$A$4:$A$309,0))</f>
        <v>3.5</v>
      </c>
      <c r="E246" s="41">
        <f>+INDEX('Report_Taylor''s_Rule'!E$4:E$309,MATCH(Table_Taylor_Rule[[#This Row],[Date]],'Report_Taylor''s_Rule'!$A$4:$A$309,0))</f>
        <v>1.7471470101301305</v>
      </c>
      <c r="F246" s="41">
        <f>+INDEX('Report_Taylor''s_Rule'!F$4:F$309,MATCH(Table_Taylor_Rule[[#This Row],[Date]],'Report_Taylor''s_Rule'!$A$4:$A$309,0))</f>
        <v>-0.63501718355182257</v>
      </c>
    </row>
    <row r="247" spans="1:6" x14ac:dyDescent="0.2">
      <c r="A247" s="10">
        <v>44287</v>
      </c>
      <c r="B247" s="41">
        <f>+INDEX('Report_Taylor''s_Rule'!B$4:B$309,MATCH(Table_Taylor_Rule[[#This Row],[Date]],'Report_Taylor''s_Rule'!$A$4:$A$309,0))</f>
        <v>7.0000000000000007E-2</v>
      </c>
      <c r="C247" s="41">
        <f>+INDEX('Report_Taylor''s_Rule'!C$4:C$309,MATCH(Table_Taylor_Rule[[#This Row],[Date]],'Report_Taylor''s_Rule'!$A$4:$A$309,0))</f>
        <v>6.2</v>
      </c>
      <c r="D247" s="41">
        <f>+INDEX('Report_Taylor''s_Rule'!D$4:D$309,MATCH(Table_Taylor_Rule[[#This Row],[Date]],'Report_Taylor''s_Rule'!$A$4:$A$309,0))</f>
        <v>5.8</v>
      </c>
      <c r="E247" s="41">
        <f>+INDEX('Report_Taylor''s_Rule'!E$4:E$309,MATCH(Table_Taylor_Rule[[#This Row],[Date]],'Report_Taylor''s_Rule'!$A$4:$A$309,0))</f>
        <v>1.4502102337037206</v>
      </c>
      <c r="F247" s="41">
        <f>+INDEX('Report_Taylor''s_Rule'!F$4:F$309,MATCH(Table_Taylor_Rule[[#This Row],[Date]],'Report_Taylor''s_Rule'!$A$4:$A$309,0))</f>
        <v>0.55641259216274719</v>
      </c>
    </row>
    <row r="248" spans="1:6" x14ac:dyDescent="0.2">
      <c r="A248" s="10">
        <v>44378</v>
      </c>
      <c r="B248" s="41">
        <f>+INDEX('Report_Taylor''s_Rule'!B$4:B$309,MATCH(Table_Taylor_Rule[[#This Row],[Date]],'Report_Taylor''s_Rule'!$A$4:$A$309,0))</f>
        <v>0.09</v>
      </c>
      <c r="C248" s="41">
        <f>+INDEX('Report_Taylor''s_Rule'!C$4:C$309,MATCH(Table_Taylor_Rule[[#This Row],[Date]],'Report_Taylor''s_Rule'!$A$4:$A$309,0))</f>
        <v>5.6</v>
      </c>
      <c r="D248" s="41">
        <f>+INDEX('Report_Taylor''s_Rule'!D$4:D$309,MATCH(Table_Taylor_Rule[[#This Row],[Date]],'Report_Taylor''s_Rule'!$A$4:$A$309,0))</f>
        <v>4.8</v>
      </c>
      <c r="E248" s="41">
        <f>+INDEX('Report_Taylor''s_Rule'!E$4:E$309,MATCH(Table_Taylor_Rule[[#This Row],[Date]],'Report_Taylor''s_Rule'!$A$4:$A$309,0))</f>
        <v>0.6529895829426593</v>
      </c>
      <c r="F248" s="41">
        <f>+INDEX('Report_Taylor''s_Rule'!F$4:F$309,MATCH(Table_Taylor_Rule[[#This Row],[Date]],'Report_Taylor''s_Rule'!$A$4:$A$309,0))</f>
        <v>0.85150021566260392</v>
      </c>
    </row>
    <row r="249" spans="1:6" x14ac:dyDescent="0.2">
      <c r="A249" s="10">
        <v>44470</v>
      </c>
      <c r="B249" s="41">
        <f>+INDEX('Report_Taylor''s_Rule'!B$4:B$309,MATCH(Table_Taylor_Rule[[#This Row],[Date]],'Report_Taylor''s_Rule'!$A$4:$A$309,0))</f>
        <v>0.08</v>
      </c>
      <c r="C249" s="41">
        <f>+INDEX('Report_Taylor''s_Rule'!C$4:C$309,MATCH(Table_Taylor_Rule[[#This Row],[Date]],'Report_Taylor''s_Rule'!$A$4:$A$309,0))</f>
        <v>6.8</v>
      </c>
      <c r="D249" s="41">
        <f>+INDEX('Report_Taylor''s_Rule'!D$4:D$309,MATCH(Table_Taylor_Rule[[#This Row],[Date]],'Report_Taylor''s_Rule'!$A$4:$A$309,0))</f>
        <v>5.3</v>
      </c>
      <c r="E249" s="41">
        <f>+INDEX('Report_Taylor''s_Rule'!E$4:E$309,MATCH(Table_Taylor_Rule[[#This Row],[Date]],'Report_Taylor''s_Rule'!$A$4:$A$309,0))</f>
        <v>-0.24441769129895974</v>
      </c>
      <c r="F249" s="41">
        <f>+INDEX('Report_Taylor''s_Rule'!F$4:F$309,MATCH(Table_Taylor_Rule[[#This Row],[Date]],'Report_Taylor''s_Rule'!$A$4:$A$309,0))</f>
        <v>2.0168668971825454</v>
      </c>
    </row>
    <row r="250" spans="1:6" x14ac:dyDescent="0.2">
      <c r="A250" s="10">
        <v>44562</v>
      </c>
      <c r="B250" s="41">
        <f>+INDEX('Report_Taylor''s_Rule'!B$4:B$309,MATCH(Table_Taylor_Rule[[#This Row],[Date]],'Report_Taylor''s_Rule'!$A$4:$A$309,0))</f>
        <v>0.12</v>
      </c>
      <c r="C250" s="41">
        <f>+INDEX('Report_Taylor''s_Rule'!C$4:C$309,MATCH(Table_Taylor_Rule[[#This Row],[Date]],'Report_Taylor''s_Rule'!$A$4:$A$309,0))</f>
        <v>7.7</v>
      </c>
      <c r="D250" s="41">
        <f>+INDEX('Report_Taylor''s_Rule'!D$4:D$309,MATCH(Table_Taylor_Rule[[#This Row],[Date]],'Report_Taylor''s_Rule'!$A$4:$A$309,0))</f>
        <v>6.1</v>
      </c>
      <c r="E250" s="41">
        <f>+INDEX('Report_Taylor''s_Rule'!E$4:E$309,MATCH(Table_Taylor_Rule[[#This Row],[Date]],'Report_Taylor''s_Rule'!$A$4:$A$309,0))</f>
        <v>-0.54191677922373982</v>
      </c>
      <c r="F250" s="41">
        <f>+INDEX('Report_Taylor''s_Rule'!F$4:F$309,MATCH(Table_Taylor_Rule[[#This Row],[Date]],'Report_Taylor''s_Rule'!$A$4:$A$309,0))</f>
        <v>1.1715931164552718</v>
      </c>
    </row>
    <row r="251" spans="1:6" x14ac:dyDescent="0.2">
      <c r="A251" s="10">
        <v>44652</v>
      </c>
      <c r="B251" s="41">
        <f>+INDEX('Report_Taylor''s_Rule'!B$4:B$309,MATCH(Table_Taylor_Rule[[#This Row],[Date]],'Report_Taylor''s_Rule'!$A$4:$A$309,0))</f>
        <v>0.77</v>
      </c>
      <c r="C251" s="41">
        <f>+INDEX('Report_Taylor''s_Rule'!C$4:C$309,MATCH(Table_Taylor_Rule[[#This Row],[Date]],'Report_Taylor''s_Rule'!$A$4:$A$309,0))</f>
        <v>7.5</v>
      </c>
      <c r="D251" s="41">
        <f>+INDEX('Report_Taylor''s_Rule'!D$4:D$309,MATCH(Table_Taylor_Rule[[#This Row],[Date]],'Report_Taylor''s_Rule'!$A$4:$A$309,0))</f>
        <v>4.9000000000000004</v>
      </c>
      <c r="E251" s="41">
        <f>+INDEX('Report_Taylor''s_Rule'!E$4:E$309,MATCH(Table_Taylor_Rule[[#This Row],[Date]],'Report_Taylor''s_Rule'!$A$4:$A$309,0))</f>
        <v>-0.84046672936976963</v>
      </c>
      <c r="F251" s="41">
        <f>+INDEX('Report_Taylor''s_Rule'!F$4:F$309,MATCH(Table_Taylor_Rule[[#This Row],[Date]],'Report_Taylor''s_Rule'!$A$4:$A$309,0))</f>
        <v>0.72479171410473331</v>
      </c>
    </row>
    <row r="252" spans="1:6" x14ac:dyDescent="0.2">
      <c r="A252" s="10">
        <v>44743</v>
      </c>
      <c r="B252" s="41">
        <f>+INDEX('Report_Taylor''s_Rule'!B$4:B$309,MATCH(Table_Taylor_Rule[[#This Row],[Date]],'Report_Taylor''s_Rule'!$A$4:$A$309,0))</f>
        <v>2.19</v>
      </c>
      <c r="C252" s="41">
        <f>+INDEX('Report_Taylor''s_Rule'!C$4:C$309,MATCH(Table_Taylor_Rule[[#This Row],[Date]],'Report_Taylor''s_Rule'!$A$4:$A$309,0))</f>
        <v>4.7</v>
      </c>
      <c r="D252" s="41">
        <f>+INDEX('Report_Taylor''s_Rule'!D$4:D$309,MATCH(Table_Taylor_Rule[[#This Row],[Date]],'Report_Taylor''s_Rule'!$A$4:$A$309,0))</f>
        <v>5.0999999999999996</v>
      </c>
      <c r="E252" s="41">
        <f>+INDEX('Report_Taylor''s_Rule'!E$4:E$309,MATCH(Table_Taylor_Rule[[#This Row],[Date]],'Report_Taylor''s_Rule'!$A$4:$A$309,0))</f>
        <v>-0.93893174904359977</v>
      </c>
      <c r="F252" s="41">
        <f>+INDEX('Report_Taylor''s_Rule'!F$4:F$309,MATCH(Table_Taylor_Rule[[#This Row],[Date]],'Report_Taylor''s_Rule'!$A$4:$A$309,0))</f>
        <v>0.82441914421862439</v>
      </c>
    </row>
    <row r="253" spans="1:6" x14ac:dyDescent="0.2">
      <c r="A253" s="10">
        <v>44835</v>
      </c>
      <c r="B253" s="41">
        <f>+INDEX('Report_Taylor''s_Rule'!B$4:B$309,MATCH(Table_Taylor_Rule[[#This Row],[Date]],'Report_Taylor''s_Rule'!$A$4:$A$309,0))</f>
        <v>3.65</v>
      </c>
      <c r="C253" s="41">
        <f>+INDEX('Report_Taylor''s_Rule'!C$4:C$309,MATCH(Table_Taylor_Rule[[#This Row],[Date]],'Report_Taylor''s_Rule'!$A$4:$A$309,0))</f>
        <v>4.0999999999999996</v>
      </c>
      <c r="D253" s="41">
        <f>+INDEX('Report_Taylor''s_Rule'!D$4:D$309,MATCH(Table_Taylor_Rule[[#This Row],[Date]],'Report_Taylor''s_Rule'!$A$4:$A$309,0))</f>
        <v>4.7</v>
      </c>
      <c r="E253" s="41">
        <f>+INDEX('Report_Taylor''s_Rule'!E$4:E$309,MATCH(Table_Taylor_Rule[[#This Row],[Date]],'Report_Taylor''s_Rule'!$A$4:$A$309,0))</f>
        <v>-0.8372323670789199</v>
      </c>
      <c r="F253" s="41">
        <f>+INDEX('Report_Taylor''s_Rule'!F$4:F$309,MATCH(Table_Taylor_Rule[[#This Row],[Date]],'Report_Taylor''s_Rule'!$A$4:$A$309,0))</f>
        <v>0.87636025290438457</v>
      </c>
    </row>
    <row r="254" spans="1:6" x14ac:dyDescent="0.2">
      <c r="A254" s="10">
        <v>44927</v>
      </c>
      <c r="B254" s="41">
        <f>+INDEX('Report_Taylor''s_Rule'!B$4:B$309,MATCH(Table_Taylor_Rule[[#This Row],[Date]],'Report_Taylor''s_Rule'!$A$4:$A$309,0))</f>
        <v>4.5199999999999996</v>
      </c>
      <c r="C254" s="41">
        <f>+INDEX('Report_Taylor''s_Rule'!C$4:C$309,MATCH(Table_Taylor_Rule[[#This Row],[Date]],'Report_Taylor''s_Rule'!$A$4:$A$309,0))</f>
        <v>3.9</v>
      </c>
      <c r="D254" s="41">
        <f>+INDEX('Report_Taylor''s_Rule'!D$4:D$309,MATCH(Table_Taylor_Rule[[#This Row],[Date]],'Report_Taylor''s_Rule'!$A$4:$A$309,0))</f>
        <v>4.7</v>
      </c>
      <c r="E254" s="41">
        <f>+INDEX('Report_Taylor''s_Rule'!E$4:E$309,MATCH(Table_Taylor_Rule[[#This Row],[Date]],'Report_Taylor''s_Rule'!$A$4:$A$309,0))</f>
        <v>-0.93529644125221978</v>
      </c>
      <c r="F254" s="41">
        <f>+INDEX('Report_Taylor''s_Rule'!F$4:F$309,MATCH(Table_Taylor_Rule[[#This Row],[Date]],'Report_Taylor''s_Rule'!$A$4:$A$309,0))</f>
        <v>0.94525281434632014</v>
      </c>
    </row>
    <row r="255" spans="1:6" x14ac:dyDescent="0.2">
      <c r="A255" s="10">
        <v>45017</v>
      </c>
      <c r="B255" s="41">
        <f>+INDEX('Report_Taylor''s_Rule'!B$4:B$309,MATCH(Table_Taylor_Rule[[#This Row],[Date]],'Report_Taylor''s_Rule'!$A$4:$A$309,0))</f>
        <v>4.99</v>
      </c>
      <c r="C255" s="41">
        <f>+INDEX('Report_Taylor''s_Rule'!C$4:C$309,MATCH(Table_Taylor_Rule[[#This Row],[Date]],'Report_Taylor''s_Rule'!$A$4:$A$309,0))</f>
        <v>3</v>
      </c>
      <c r="D255" s="41">
        <f>+INDEX('Report_Taylor''s_Rule'!D$4:D$309,MATCH(Table_Taylor_Rule[[#This Row],[Date]],'Report_Taylor''s_Rule'!$A$4:$A$309,0))</f>
        <v>4</v>
      </c>
      <c r="E255" s="41">
        <f>+INDEX('Report_Taylor''s_Rule'!E$4:E$309,MATCH(Table_Taylor_Rule[[#This Row],[Date]],'Report_Taylor''s_Rule'!$A$4:$A$309,0))</f>
        <v>-0.93350999614072983</v>
      </c>
      <c r="F255" s="41">
        <f>+INDEX('Report_Taylor''s_Rule'!F$4:F$309,MATCH(Table_Taylor_Rule[[#This Row],[Date]],'Report_Taylor''s_Rule'!$A$4:$A$309,0))</f>
        <v>0.90549756753202093</v>
      </c>
    </row>
    <row r="256" spans="1:6" x14ac:dyDescent="0.2">
      <c r="A256" s="10">
        <v>45108</v>
      </c>
      <c r="B256" s="41">
        <f>+INDEX('Report_Taylor''s_Rule'!B$4:B$309,MATCH(Table_Taylor_Rule[[#This Row],[Date]],'Report_Taylor''s_Rule'!$A$4:$A$309,0))</f>
        <v>5.26</v>
      </c>
      <c r="C256" s="41">
        <f>+INDEX('Report_Taylor''s_Rule'!C$4:C$309,MATCH(Table_Taylor_Rule[[#This Row],[Date]],'Report_Taylor''s_Rule'!$A$4:$A$309,0))</f>
        <v>2.7</v>
      </c>
      <c r="D256" s="41">
        <f>+INDEX('Report_Taylor''s_Rule'!D$4:D$309,MATCH(Table_Taylor_Rule[[#This Row],[Date]],'Report_Taylor''s_Rule'!$A$4:$A$309,0))</f>
        <v>2.4</v>
      </c>
      <c r="E256" s="41">
        <f>+INDEX('Report_Taylor''s_Rule'!E$4:E$309,MATCH(Table_Taylor_Rule[[#This Row],[Date]],'Report_Taylor''s_Rule'!$A$4:$A$309,0))</f>
        <v>-0.83136788087961966</v>
      </c>
      <c r="F256" s="41">
        <f>+INDEX('Report_Taylor''s_Rule'!F$4:F$309,MATCH(Table_Taylor_Rule[[#This Row],[Date]],'Report_Taylor''s_Rule'!$A$4:$A$309,0))</f>
        <v>1.3912643737887809</v>
      </c>
    </row>
    <row r="257" spans="1:6" x14ac:dyDescent="0.2">
      <c r="A257" s="10">
        <v>45200</v>
      </c>
      <c r="B257" s="41">
        <f>+INDEX('Report_Taylor''s_Rule'!B$4:B$309,MATCH(Table_Taylor_Rule[[#This Row],[Date]],'Report_Taylor''s_Rule'!$A$4:$A$309,0))</f>
        <v>5.33</v>
      </c>
      <c r="C257" s="41">
        <f>+INDEX('Report_Taylor''s_Rule'!C$4:C$309,MATCH(Table_Taylor_Rule[[#This Row],[Date]],'Report_Taylor''s_Rule'!$A$4:$A$309,0))</f>
        <v>1.8</v>
      </c>
      <c r="D257" s="41">
        <f>+INDEX('Report_Taylor''s_Rule'!D$4:D$309,MATCH(Table_Taylor_Rule[[#This Row],[Date]],'Report_Taylor''s_Rule'!$A$4:$A$309,0))</f>
        <v>2.1</v>
      </c>
      <c r="E257" s="41">
        <f>+INDEX('Report_Taylor''s_Rule'!E$4:E$309,MATCH(Table_Taylor_Rule[[#This Row],[Date]],'Report_Taylor''s_Rule'!$A$4:$A$309,0))</f>
        <v>-0.62882424008579019</v>
      </c>
      <c r="F257" s="41">
        <f>+INDEX('Report_Taylor''s_Rule'!F$4:F$309,MATCH(Table_Taylor_Rule[[#This Row],[Date]],'Report_Taylor''s_Rule'!$A$4:$A$309,0))</f>
        <v>1.568132222475449</v>
      </c>
    </row>
    <row r="258" spans="1:6" x14ac:dyDescent="0.2">
      <c r="A258" s="10">
        <v>45292</v>
      </c>
      <c r="B258" s="41">
        <f>+INDEX('Report_Taylor''s_Rule'!B$4:B$309,MATCH(Table_Taylor_Rule[[#This Row],[Date]],'Report_Taylor''s_Rule'!$A$4:$A$309,0))</f>
        <v>5.33</v>
      </c>
      <c r="C258" s="41">
        <f>+INDEX('Report_Taylor''s_Rule'!C$4:C$309,MATCH(Table_Taylor_Rule[[#This Row],[Date]],'Report_Taylor''s_Rule'!$A$4:$A$309,0))</f>
        <v>3.6</v>
      </c>
      <c r="D258" s="41">
        <f>+INDEX('Report_Taylor''s_Rule'!D$4:D$309,MATCH(Table_Taylor_Rule[[#This Row],[Date]],'Report_Taylor''s_Rule'!$A$4:$A$309,0))</f>
        <v>4</v>
      </c>
      <c r="E258" s="41">
        <f>+INDEX('Report_Taylor''s_Rule'!E$4:E$309,MATCH(Table_Taylor_Rule[[#This Row],[Date]],'Report_Taylor''s_Rule'!$A$4:$A$309,0))</f>
        <v>-0.62567965718568974</v>
      </c>
      <c r="F258" s="41">
        <f>+INDEX('Report_Taylor''s_Rule'!F$4:F$309,MATCH(Table_Taylor_Rule[[#This Row],[Date]],'Report_Taylor''s_Rule'!$A$4:$A$309,0))</f>
        <v>1.1090025599646669</v>
      </c>
    </row>
    <row r="259" spans="1:6" x14ac:dyDescent="0.2">
      <c r="A259" s="10">
        <v>45383</v>
      </c>
      <c r="B259" s="41">
        <f>+INDEX('Report_Taylor''s_Rule'!B$4:B$309,MATCH(Table_Taylor_Rule[[#This Row],[Date]],'Report_Taylor''s_Rule'!$A$4:$A$309,0))</f>
        <v>5.33</v>
      </c>
      <c r="C259" s="41">
        <f>+INDEX('Report_Taylor''s_Rule'!C$4:C$309,MATCH(Table_Taylor_Rule[[#This Row],[Date]],'Report_Taylor''s_Rule'!$A$4:$A$309,0))</f>
        <v>2.6</v>
      </c>
      <c r="D259" s="41">
        <f>+INDEX('Report_Taylor''s_Rule'!D$4:D$309,MATCH(Table_Taylor_Rule[[#This Row],[Date]],'Report_Taylor''s_Rule'!$A$4:$A$309,0))</f>
        <v>2.9</v>
      </c>
      <c r="E259" s="41">
        <f>+INDEX('Report_Taylor''s_Rule'!E$4:E$309,MATCH(Table_Taylor_Rule[[#This Row],[Date]],'Report_Taylor''s_Rule'!$A$4:$A$309,0))</f>
        <v>-0.42215707526542001</v>
      </c>
      <c r="F259" s="41">
        <f>+INDEX('Report_Taylor''s_Rule'!F$4:F$309,MATCH(Table_Taylor_Rule[[#This Row],[Date]],'Report_Taylor''s_Rule'!$A$4:$A$309,0))</f>
        <v>1.3380658955173041</v>
      </c>
    </row>
    <row r="260" spans="1:6" x14ac:dyDescent="0.2">
      <c r="A260" s="10">
        <v>45474</v>
      </c>
      <c r="B260" s="41">
        <f>+INDEX('Report_Taylor''s_Rule'!B$4:B$309,MATCH(Table_Taylor_Rule[[#This Row],[Date]],'Report_Taylor''s_Rule'!$A$4:$A$309,0))</f>
        <v>5.26</v>
      </c>
      <c r="C260" s="41">
        <f>+INDEX('Report_Taylor''s_Rule'!C$4:C$309,MATCH(Table_Taylor_Rule[[#This Row],[Date]],'Report_Taylor''s_Rule'!$A$4:$A$309,0))</f>
        <v>1.7</v>
      </c>
      <c r="D260" s="41">
        <f>+INDEX('Report_Taylor''s_Rule'!D$4:D$309,MATCH(Table_Taylor_Rule[[#This Row],[Date]],'Report_Taylor''s_Rule'!$A$4:$A$309,0))</f>
        <v>2.4</v>
      </c>
      <c r="E260" s="41">
        <f>+INDEX('Report_Taylor''s_Rule'!E$4:E$309,MATCH(Table_Taylor_Rule[[#This Row],[Date]],'Report_Taylor''s_Rule'!$A$4:$A$309,0))</f>
        <v>-0.21818495622622969</v>
      </c>
      <c r="F260" s="41">
        <f>+INDEX('Report_Taylor''s_Rule'!F$4:F$309,MATCH(Table_Taylor_Rule[[#This Row],[Date]],'Report_Taylor''s_Rule'!$A$4:$A$309,0))</f>
        <v>1.5206272919858765</v>
      </c>
    </row>
    <row r="261" spans="1:6" x14ac:dyDescent="0.2">
      <c r="A261" s="10">
        <v>45566</v>
      </c>
      <c r="B261" s="41">
        <f>+INDEX('Report_Taylor''s_Rule'!B$4:B$309,MATCH(Table_Taylor_Rule[[#This Row],[Date]],'Report_Taylor''s_Rule'!$A$4:$A$309,0))</f>
        <v>4.6500000000000004</v>
      </c>
      <c r="C261" s="41">
        <f>+INDEX('Report_Taylor''s_Rule'!C$4:C$309,MATCH(Table_Taylor_Rule[[#This Row],[Date]],'Report_Taylor''s_Rule'!$A$4:$A$309,0))</f>
        <v>2.5</v>
      </c>
      <c r="D261" s="41">
        <f>+INDEX('Report_Taylor''s_Rule'!D$4:D$309,MATCH(Table_Taylor_Rule[[#This Row],[Date]],'Report_Taylor''s_Rule'!$A$4:$A$309,0))</f>
        <v>2.7</v>
      </c>
      <c r="E261" s="41">
        <f>+INDEX('Report_Taylor''s_Rule'!E$4:E$309,MATCH(Table_Taylor_Rule[[#This Row],[Date]],'Report_Taylor''s_Rule'!$A$4:$A$309,0))</f>
        <v>-0.31373726610120034</v>
      </c>
      <c r="F261" s="41">
        <f>+INDEX('Report_Taylor''s_Rule'!F$4:F$309,MATCH(Table_Taylor_Rule[[#This Row],[Date]],'Report_Taylor''s_Rule'!$A$4:$A$309,0))</f>
        <v>1.3535859278856588</v>
      </c>
    </row>
    <row r="262" spans="1:6" x14ac:dyDescent="0.2">
      <c r="A262" s="10">
        <v>45658</v>
      </c>
      <c r="B262" s="41">
        <f>+INDEX('Report_Taylor''s_Rule'!B$4:B$309,MATCH(Table_Taylor_Rule[[#This Row],[Date]],'Report_Taylor''s_Rule'!$A$4:$A$309,0))</f>
        <v>4.33</v>
      </c>
      <c r="C262" s="41">
        <f>+INDEX('Report_Taylor''s_Rule'!C$4:C$309,MATCH(Table_Taylor_Rule[[#This Row],[Date]],'Report_Taylor''s_Rule'!$A$4:$A$309,0))</f>
        <v>3.4</v>
      </c>
      <c r="D262" s="41">
        <f>+INDEX('Report_Taylor''s_Rule'!D$4:D$309,MATCH(Table_Taylor_Rule[[#This Row],[Date]],'Report_Taylor''s_Rule'!$A$4:$A$309,0))</f>
        <v>3.3</v>
      </c>
      <c r="E262" s="41">
        <f>+INDEX('Report_Taylor''s_Rule'!E$4:E$309,MATCH(Table_Taylor_Rule[[#This Row],[Date]],'Report_Taylor''s_Rule'!$A$4:$A$309,0))</f>
        <v>-0.30904868088454052</v>
      </c>
      <c r="F262" s="41">
        <f>+INDEX('Report_Taylor''s_Rule'!F$4:F$309,MATCH(Table_Taylor_Rule[[#This Row],[Date]],'Report_Taylor''s_Rule'!$A$4:$A$309,0))</f>
        <v>0.57038453694175928</v>
      </c>
    </row>
    <row r="263" spans="1:6" x14ac:dyDescent="0.2">
      <c r="A263" s="10">
        <v>45748</v>
      </c>
      <c r="B263" s="41">
        <f>+INDEX('Report_Taylor''s_Rule'!B$4:B$309,MATCH(Table_Taylor_Rule[[#This Row],[Date]],'Report_Taylor''s_Rule'!$A$4:$A$309,0))</f>
        <v>4.33</v>
      </c>
      <c r="C263" s="41">
        <f>+INDEX('Report_Taylor''s_Rule'!C$4:C$309,MATCH(Table_Taylor_Rule[[#This Row],[Date]],'Report_Taylor''s_Rule'!$A$4:$A$309,0))</f>
        <v>2.1</v>
      </c>
      <c r="D263" s="41">
        <f>+INDEX('Report_Taylor''s_Rule'!D$4:D$309,MATCH(Table_Taylor_Rule[[#This Row],[Date]],'Report_Taylor''s_Rule'!$A$4:$A$309,0))</f>
        <v>2.6</v>
      </c>
      <c r="E263" s="41">
        <f>+INDEX('Report_Taylor''s_Rule'!E$4:E$309,MATCH(Table_Taylor_Rule[[#This Row],[Date]],'Report_Taylor''s_Rule'!$A$4:$A$309,0))</f>
        <v>-0.20690622022856964</v>
      </c>
      <c r="F263" s="41">
        <f>+INDEX('Report_Taylor''s_Rule'!F$4:F$309,MATCH(Table_Taylor_Rule[[#This Row],[Date]],'Report_Taylor''s_Rule'!$A$4:$A$309,0))</f>
        <v>0.9446808559031572</v>
      </c>
    </row>
    <row r="264" spans="1:6" x14ac:dyDescent="0.2">
      <c r="A264" s="10">
        <v>45839</v>
      </c>
      <c r="B264" s="41">
        <f>+INDEX('Report_Taylor''s_Rule'!B$4:B$309,MATCH(Table_Taylor_Rule[[#This Row],[Date]],'Report_Taylor''s_Rule'!$A$4:$A$309,0))</f>
        <v>4.29</v>
      </c>
      <c r="C264" s="41">
        <f>+INDEX('Report_Taylor''s_Rule'!C$4:C$309,MATCH(Table_Taylor_Rule[[#This Row],[Date]],'Report_Taylor''s_Rule'!$A$4:$A$309,0))</f>
        <v>2.8</v>
      </c>
      <c r="D264" s="41">
        <f>+INDEX('Report_Taylor''s_Rule'!D$4:D$309,MATCH(Table_Taylor_Rule[[#This Row],[Date]],'Report_Taylor''s_Rule'!$A$4:$A$309,0))</f>
        <v>2.9</v>
      </c>
      <c r="E264" s="41">
        <f>+INDEX('Report_Taylor''s_Rule'!E$4:E$309,MATCH(Table_Taylor_Rule[[#This Row],[Date]],'Report_Taylor''s_Rule'!$A$4:$A$309,0))</f>
        <v>-0.1041997082688404</v>
      </c>
      <c r="F264" s="41">
        <f>+INDEX('Report_Taylor''s_Rule'!F$4:F$309,MATCH(Table_Taylor_Rule[[#This Row],[Date]],'Report_Taylor''s_Rule'!$A$4:$A$309,0))</f>
        <v>1.4640172766732684</v>
      </c>
    </row>
    <row r="265" spans="1:6" x14ac:dyDescent="0.2">
      <c r="A265" s="10">
        <v>45931</v>
      </c>
      <c r="B265" s="41">
        <f>+INDEX('Report_Taylor''s_Rule'!B$4:B$309,MATCH(Table_Taylor_Rule[[#This Row],[Date]],'Report_Taylor''s_Rule'!$A$4:$A$309,0))</f>
        <v>3.9</v>
      </c>
      <c r="C265" s="41">
        <f>+INDEX('Report_Taylor''s_Rule'!C$4:C$309,MATCH(Table_Taylor_Rule[[#This Row],[Date]],'Report_Taylor''s_Rule'!$A$4:$A$309,0))</f>
        <v>2.9</v>
      </c>
      <c r="D265" s="41">
        <f>+INDEX('Report_Taylor''s_Rule'!D$4:D$309,MATCH(Table_Taylor_Rule[[#This Row],[Date]],'Report_Taylor''s_Rule'!$A$4:$A$309,0))</f>
        <v>2.7</v>
      </c>
      <c r="E265" s="41">
        <f>+INDEX('Report_Taylor''s_Rule'!E$4:E$309,MATCH(Table_Taylor_Rule[[#This Row],[Date]],'Report_Taylor''s_Rule'!$A$4:$A$309,0))</f>
        <v>9.81587873589298E-2</v>
      </c>
      <c r="F265" s="41">
        <f>+INDEX('Report_Taylor''s_Rule'!F$4:F$309,MATCH(Table_Taylor_Rule[[#This Row],[Date]],'Report_Taylor''s_Rule'!$A$4:$A$309,0))</f>
        <v>1.0697984459095089</v>
      </c>
    </row>
  </sheetData>
  <hyperlinks>
    <hyperlink ref="H2" location="'Index'!A1" display="Back to Index" xr:uid="{5F9BF0E5-B04C-964A-A200-22E214C6D939}"/>
  </hyperlink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0E6BD-4FB6-784A-8EAE-C476C41998C9}">
  <sheetPr codeName="Sheet55">
    <tabColor theme="5"/>
  </sheetPr>
  <dimension ref="A1:H265"/>
  <sheetViews>
    <sheetView workbookViewId="0">
      <selection activeCell="F17" sqref="F17"/>
    </sheetView>
  </sheetViews>
  <sheetFormatPr baseColWidth="10" defaultRowHeight="16" x14ac:dyDescent="0.2"/>
  <cols>
    <col min="1" max="1" width="10.5" bestFit="1" customWidth="1"/>
    <col min="2" max="2" width="13" bestFit="1" customWidth="1"/>
    <col min="3" max="3" width="12.5" bestFit="1" customWidth="1"/>
    <col min="4" max="4" width="9.1640625" bestFit="1" customWidth="1"/>
    <col min="5" max="5" width="33.1640625" bestFit="1" customWidth="1"/>
    <col min="6" max="6" width="12" bestFit="1" customWidth="1"/>
  </cols>
  <sheetData>
    <row r="1" spans="1:8" x14ac:dyDescent="0.2">
      <c r="A1" t="s">
        <v>92</v>
      </c>
      <c r="B1" t="s">
        <v>13</v>
      </c>
      <c r="C1" t="s">
        <v>148</v>
      </c>
      <c r="D1" t="s">
        <v>146</v>
      </c>
    </row>
    <row r="2" spans="1:8" x14ac:dyDescent="0.2">
      <c r="A2" t="s">
        <v>373</v>
      </c>
      <c r="B2">
        <v>3.93</v>
      </c>
      <c r="C2">
        <v>0.5</v>
      </c>
      <c r="D2">
        <v>0.99489736048639088</v>
      </c>
      <c r="H2" s="8" t="s">
        <v>152</v>
      </c>
    </row>
    <row r="3" spans="1:8" x14ac:dyDescent="0.2">
      <c r="A3" t="s">
        <v>376</v>
      </c>
      <c r="B3">
        <v>3.7</v>
      </c>
      <c r="C3">
        <v>2.1</v>
      </c>
      <c r="D3">
        <v>-0.56463002660021022</v>
      </c>
    </row>
    <row r="4" spans="1:8" x14ac:dyDescent="0.2">
      <c r="A4" t="s">
        <v>379</v>
      </c>
      <c r="B4">
        <v>2.94</v>
      </c>
      <c r="C4">
        <v>1.5</v>
      </c>
      <c r="D4">
        <v>-1.0759518512307942</v>
      </c>
    </row>
    <row r="5" spans="1:8" x14ac:dyDescent="0.2">
      <c r="A5" t="s">
        <v>382</v>
      </c>
      <c r="B5">
        <v>2.2999999999999998</v>
      </c>
      <c r="C5">
        <v>1.8</v>
      </c>
      <c r="D5">
        <v>-3.2918219588004338</v>
      </c>
    </row>
    <row r="6" spans="1:8" x14ac:dyDescent="0.2">
      <c r="A6" t="s">
        <v>385</v>
      </c>
      <c r="B6">
        <v>2</v>
      </c>
      <c r="C6">
        <v>0.7</v>
      </c>
      <c r="D6">
        <v>-3.5748040399092296</v>
      </c>
    </row>
    <row r="7" spans="1:8" x14ac:dyDescent="0.2">
      <c r="A7" t="s">
        <v>388</v>
      </c>
      <c r="B7">
        <v>1.73</v>
      </c>
      <c r="C7">
        <v>0</v>
      </c>
      <c r="D7">
        <v>-2.8357832920209991</v>
      </c>
    </row>
    <row r="8" spans="1:8" x14ac:dyDescent="0.2">
      <c r="A8" t="s">
        <v>391</v>
      </c>
      <c r="B8">
        <v>1.68</v>
      </c>
      <c r="C8">
        <v>1.4</v>
      </c>
      <c r="D8">
        <v>-1.8944235131566511</v>
      </c>
    </row>
    <row r="9" spans="1:8" x14ac:dyDescent="0.2">
      <c r="A9" t="s">
        <v>394</v>
      </c>
      <c r="B9">
        <v>2.4</v>
      </c>
      <c r="C9">
        <v>0.4</v>
      </c>
      <c r="D9">
        <v>-0.89668385239740633</v>
      </c>
    </row>
    <row r="10" spans="1:8" x14ac:dyDescent="0.2">
      <c r="A10" t="s">
        <v>397</v>
      </c>
      <c r="B10">
        <v>2.46</v>
      </c>
      <c r="C10">
        <v>1.7</v>
      </c>
      <c r="D10">
        <v>-8.7206077543233729E-2</v>
      </c>
    </row>
    <row r="11" spans="1:8" x14ac:dyDescent="0.2">
      <c r="A11" t="s">
        <v>400</v>
      </c>
      <c r="B11">
        <v>2.61</v>
      </c>
      <c r="C11">
        <v>1.4</v>
      </c>
      <c r="D11">
        <v>-0.17396928959283464</v>
      </c>
    </row>
    <row r="12" spans="1:8" x14ac:dyDescent="0.2">
      <c r="A12" t="s">
        <v>403</v>
      </c>
      <c r="B12">
        <v>2.85</v>
      </c>
      <c r="C12">
        <v>1.1000000000000001</v>
      </c>
      <c r="D12">
        <v>2.3106468738975927E-2</v>
      </c>
    </row>
    <row r="13" spans="1:8" x14ac:dyDescent="0.2">
      <c r="A13" t="s">
        <v>406</v>
      </c>
      <c r="B13">
        <v>2.92</v>
      </c>
      <c r="C13">
        <v>1.2</v>
      </c>
      <c r="D13">
        <v>-0.69571251293383263</v>
      </c>
    </row>
    <row r="14" spans="1:8" x14ac:dyDescent="0.2">
      <c r="A14" t="s">
        <v>409</v>
      </c>
      <c r="B14">
        <v>2.97</v>
      </c>
      <c r="C14">
        <v>1.2</v>
      </c>
      <c r="D14">
        <v>-0.66974686427514474</v>
      </c>
    </row>
    <row r="15" spans="1:8" x14ac:dyDescent="0.2">
      <c r="A15" t="s">
        <v>412</v>
      </c>
      <c r="B15">
        <v>2.96</v>
      </c>
      <c r="C15">
        <v>0.6</v>
      </c>
      <c r="D15">
        <v>-0.62325686324896656</v>
      </c>
    </row>
    <row r="16" spans="1:8" x14ac:dyDescent="0.2">
      <c r="A16" t="s">
        <v>415</v>
      </c>
      <c r="B16">
        <v>3.33</v>
      </c>
      <c r="C16">
        <v>2</v>
      </c>
      <c r="D16">
        <v>0.47789056787248541</v>
      </c>
    </row>
    <row r="17" spans="1:4" x14ac:dyDescent="0.2">
      <c r="A17" t="s">
        <v>418</v>
      </c>
      <c r="B17">
        <v>3.45</v>
      </c>
      <c r="C17">
        <v>1.5</v>
      </c>
      <c r="D17">
        <v>5.1584494289547145E-2</v>
      </c>
    </row>
    <row r="18" spans="1:4" x14ac:dyDescent="0.2">
      <c r="A18" t="s">
        <v>421</v>
      </c>
      <c r="B18">
        <v>3.46</v>
      </c>
      <c r="C18">
        <v>1.9</v>
      </c>
      <c r="D18">
        <v>1.0771945507612068</v>
      </c>
    </row>
    <row r="19" spans="1:4" x14ac:dyDescent="0.2">
      <c r="A19" t="s">
        <v>424</v>
      </c>
      <c r="B19">
        <v>3.49</v>
      </c>
      <c r="C19">
        <v>0.9</v>
      </c>
      <c r="D19">
        <v>1.0813994660976878</v>
      </c>
    </row>
    <row r="20" spans="1:4" x14ac:dyDescent="0.2">
      <c r="A20" t="s">
        <v>427</v>
      </c>
      <c r="B20">
        <v>3.46</v>
      </c>
      <c r="C20">
        <v>1.3</v>
      </c>
      <c r="D20">
        <v>1.5574996662786722</v>
      </c>
    </row>
    <row r="21" spans="1:4" x14ac:dyDescent="0.2">
      <c r="A21" t="s">
        <v>430</v>
      </c>
      <c r="B21">
        <v>3.58</v>
      </c>
      <c r="C21">
        <v>1.3</v>
      </c>
      <c r="D21">
        <v>0.78382801529444102</v>
      </c>
    </row>
    <row r="22" spans="1:4" x14ac:dyDescent="0.2">
      <c r="A22" t="s">
        <v>433</v>
      </c>
      <c r="B22">
        <v>3.98</v>
      </c>
      <c r="C22">
        <v>1.3</v>
      </c>
      <c r="D22">
        <v>2.1033621738544728</v>
      </c>
    </row>
    <row r="23" spans="1:4" x14ac:dyDescent="0.2">
      <c r="A23" t="s">
        <v>436</v>
      </c>
      <c r="B23">
        <v>4.08</v>
      </c>
      <c r="C23">
        <v>2.1</v>
      </c>
      <c r="D23">
        <v>2.3063093009946245</v>
      </c>
    </row>
    <row r="24" spans="1:4" x14ac:dyDescent="0.2">
      <c r="A24" t="s">
        <v>439</v>
      </c>
      <c r="B24">
        <v>4.08</v>
      </c>
      <c r="C24">
        <v>1.5</v>
      </c>
      <c r="D24">
        <v>3.4566322404655736</v>
      </c>
    </row>
    <row r="25" spans="1:4" x14ac:dyDescent="0.2">
      <c r="A25" t="s">
        <v>442</v>
      </c>
      <c r="B25">
        <v>4.17</v>
      </c>
      <c r="C25">
        <v>1.2</v>
      </c>
      <c r="D25">
        <v>4.7088681216133965</v>
      </c>
    </row>
    <row r="26" spans="1:4" x14ac:dyDescent="0.2">
      <c r="A26" t="s">
        <v>445</v>
      </c>
      <c r="B26">
        <v>4.5599999999999996</v>
      </c>
      <c r="C26">
        <v>3.1</v>
      </c>
      <c r="D26">
        <v>6.1057761308302982</v>
      </c>
    </row>
    <row r="27" spans="1:4" x14ac:dyDescent="0.2">
      <c r="A27" t="s">
        <v>448</v>
      </c>
      <c r="B27">
        <v>4.91</v>
      </c>
      <c r="C27">
        <v>3.3</v>
      </c>
      <c r="D27">
        <v>5.322031969701535</v>
      </c>
    </row>
    <row r="28" spans="1:4" x14ac:dyDescent="0.2">
      <c r="A28" t="s">
        <v>451</v>
      </c>
      <c r="B28">
        <v>5.41</v>
      </c>
      <c r="C28">
        <v>3.1</v>
      </c>
      <c r="D28">
        <v>5.0593918553501815</v>
      </c>
    </row>
    <row r="29" spans="1:4" x14ac:dyDescent="0.2">
      <c r="A29" t="s">
        <v>454</v>
      </c>
      <c r="B29">
        <v>5.56</v>
      </c>
      <c r="C29">
        <v>3.1</v>
      </c>
      <c r="D29">
        <v>4.7784754869251378</v>
      </c>
    </row>
    <row r="30" spans="1:4" x14ac:dyDescent="0.2">
      <c r="A30" t="s">
        <v>457</v>
      </c>
      <c r="B30">
        <v>4.82</v>
      </c>
      <c r="C30">
        <v>1.1000000000000001</v>
      </c>
      <c r="D30">
        <v>4.5484870259291599</v>
      </c>
    </row>
    <row r="31" spans="1:4" x14ac:dyDescent="0.2">
      <c r="A31" t="s">
        <v>460</v>
      </c>
      <c r="B31">
        <v>3.99</v>
      </c>
      <c r="C31">
        <v>1.9</v>
      </c>
      <c r="D31">
        <v>3.4612832631558899</v>
      </c>
    </row>
    <row r="32" spans="1:4" x14ac:dyDescent="0.2">
      <c r="A32" t="s">
        <v>463</v>
      </c>
      <c r="B32">
        <v>3.89</v>
      </c>
      <c r="C32">
        <v>3.8</v>
      </c>
      <c r="D32">
        <v>3.2888543425743988</v>
      </c>
    </row>
    <row r="33" spans="1:4" x14ac:dyDescent="0.2">
      <c r="A33" t="s">
        <v>466</v>
      </c>
      <c r="B33">
        <v>4.17</v>
      </c>
      <c r="C33">
        <v>3.5</v>
      </c>
      <c r="D33">
        <v>2.9101781324671672</v>
      </c>
    </row>
    <row r="34" spans="1:4" x14ac:dyDescent="0.2">
      <c r="A34" t="s">
        <v>469</v>
      </c>
      <c r="B34">
        <v>4.79</v>
      </c>
      <c r="C34">
        <v>4.3</v>
      </c>
      <c r="D34">
        <v>3.8490093423607652</v>
      </c>
    </row>
    <row r="35" spans="1:4" x14ac:dyDescent="0.2">
      <c r="A35" t="s">
        <v>472</v>
      </c>
      <c r="B35">
        <v>5.98</v>
      </c>
      <c r="C35">
        <v>4.2</v>
      </c>
      <c r="D35">
        <v>4.4338718170584546</v>
      </c>
    </row>
    <row r="36" spans="1:4" x14ac:dyDescent="0.2">
      <c r="A36" t="s">
        <v>475</v>
      </c>
      <c r="B36">
        <v>5.95</v>
      </c>
      <c r="C36">
        <v>4.2</v>
      </c>
      <c r="D36">
        <v>4.0866073093992261</v>
      </c>
    </row>
    <row r="37" spans="1:4" x14ac:dyDescent="0.2">
      <c r="A37" t="s">
        <v>478</v>
      </c>
      <c r="B37">
        <v>5.92</v>
      </c>
      <c r="C37">
        <v>4.5</v>
      </c>
      <c r="D37">
        <v>3.3476093062668966</v>
      </c>
    </row>
    <row r="38" spans="1:4" x14ac:dyDescent="0.2">
      <c r="A38" t="s">
        <v>481</v>
      </c>
      <c r="B38">
        <v>6.57</v>
      </c>
      <c r="C38">
        <v>3.9</v>
      </c>
      <c r="D38">
        <v>3.8490258819171341</v>
      </c>
    </row>
    <row r="39" spans="1:4" x14ac:dyDescent="0.2">
      <c r="A39" t="s">
        <v>484</v>
      </c>
      <c r="B39">
        <v>8.33</v>
      </c>
      <c r="C39">
        <v>5.2</v>
      </c>
      <c r="D39">
        <v>3.0998123930990218</v>
      </c>
    </row>
    <row r="40" spans="1:4" x14ac:dyDescent="0.2">
      <c r="A40" t="s">
        <v>487</v>
      </c>
      <c r="B40">
        <v>8.98</v>
      </c>
      <c r="C40">
        <v>5</v>
      </c>
      <c r="D40">
        <v>2.7686347141495427</v>
      </c>
    </row>
    <row r="41" spans="1:4" x14ac:dyDescent="0.2">
      <c r="A41" t="s">
        <v>490</v>
      </c>
      <c r="B41">
        <v>8.94</v>
      </c>
      <c r="C41">
        <v>4.7</v>
      </c>
      <c r="D41">
        <v>1.3055951938272692</v>
      </c>
    </row>
    <row r="42" spans="1:4" x14ac:dyDescent="0.2">
      <c r="A42" t="s">
        <v>493</v>
      </c>
      <c r="B42">
        <v>8.57</v>
      </c>
      <c r="C42">
        <v>4.7</v>
      </c>
      <c r="D42">
        <v>0.23656581277429201</v>
      </c>
    </row>
    <row r="43" spans="1:4" x14ac:dyDescent="0.2">
      <c r="A43" t="s">
        <v>496</v>
      </c>
      <c r="B43">
        <v>7.89</v>
      </c>
      <c r="C43">
        <v>4.5</v>
      </c>
      <c r="D43">
        <v>-0.49320825341020447</v>
      </c>
    </row>
    <row r="44" spans="1:4" x14ac:dyDescent="0.2">
      <c r="A44" t="s">
        <v>499</v>
      </c>
      <c r="B44">
        <v>6.71</v>
      </c>
      <c r="C44">
        <v>4</v>
      </c>
      <c r="D44">
        <v>-0.41656777163041614</v>
      </c>
    </row>
    <row r="45" spans="1:4" x14ac:dyDescent="0.2">
      <c r="A45" t="s">
        <v>502</v>
      </c>
      <c r="B45">
        <v>5.57</v>
      </c>
      <c r="C45">
        <v>5.3</v>
      </c>
      <c r="D45">
        <v>-2.2788064787040097</v>
      </c>
    </row>
    <row r="46" spans="1:4" x14ac:dyDescent="0.2">
      <c r="A46" t="s">
        <v>505</v>
      </c>
      <c r="B46">
        <v>3.86</v>
      </c>
      <c r="C46">
        <v>3.9</v>
      </c>
      <c r="D46">
        <v>-0.42232192332133378</v>
      </c>
    </row>
    <row r="47" spans="1:4" x14ac:dyDescent="0.2">
      <c r="A47" t="s">
        <v>508</v>
      </c>
      <c r="B47">
        <v>4.57</v>
      </c>
      <c r="C47">
        <v>4.5999999999999996</v>
      </c>
      <c r="D47">
        <v>-0.67813667429609259</v>
      </c>
    </row>
    <row r="48" spans="1:4" x14ac:dyDescent="0.2">
      <c r="A48" t="s">
        <v>511</v>
      </c>
      <c r="B48">
        <v>5.48</v>
      </c>
      <c r="C48">
        <v>4</v>
      </c>
      <c r="D48">
        <v>-0.65323315373917445</v>
      </c>
    </row>
    <row r="49" spans="1:4" x14ac:dyDescent="0.2">
      <c r="A49" t="s">
        <v>514</v>
      </c>
      <c r="B49">
        <v>4.75</v>
      </c>
      <c r="C49">
        <v>2.5</v>
      </c>
      <c r="D49">
        <v>-1.2070497563128058</v>
      </c>
    </row>
    <row r="50" spans="1:4" x14ac:dyDescent="0.2">
      <c r="A50" t="s">
        <v>517</v>
      </c>
      <c r="B50">
        <v>3.55</v>
      </c>
      <c r="C50">
        <v>4.3</v>
      </c>
      <c r="D50">
        <v>-0.19052353271337141</v>
      </c>
    </row>
    <row r="51" spans="1:4" x14ac:dyDescent="0.2">
      <c r="A51" t="s">
        <v>520</v>
      </c>
      <c r="B51">
        <v>4.3</v>
      </c>
      <c r="C51">
        <v>2.2999999999999998</v>
      </c>
      <c r="D51">
        <v>1.2599470457122841</v>
      </c>
    </row>
    <row r="52" spans="1:4" x14ac:dyDescent="0.2">
      <c r="A52" t="s">
        <v>523</v>
      </c>
      <c r="B52">
        <v>4.74</v>
      </c>
      <c r="C52">
        <v>3.6</v>
      </c>
      <c r="D52">
        <v>1.3921760833924601</v>
      </c>
    </row>
    <row r="53" spans="1:4" x14ac:dyDescent="0.2">
      <c r="A53" t="s">
        <v>526</v>
      </c>
      <c r="B53">
        <v>5.15</v>
      </c>
      <c r="C53">
        <v>3.3</v>
      </c>
      <c r="D53">
        <v>2.2460005792741322</v>
      </c>
    </row>
    <row r="54" spans="1:4" x14ac:dyDescent="0.2">
      <c r="A54" t="s">
        <v>529</v>
      </c>
      <c r="B54">
        <v>6.54</v>
      </c>
      <c r="C54">
        <v>4.9000000000000004</v>
      </c>
      <c r="D54">
        <v>3.9083038130244274</v>
      </c>
    </row>
    <row r="55" spans="1:4" x14ac:dyDescent="0.2">
      <c r="A55" t="s">
        <v>532</v>
      </c>
      <c r="B55">
        <v>7.82</v>
      </c>
      <c r="C55">
        <v>7.9</v>
      </c>
      <c r="D55">
        <v>4.1411741107454381</v>
      </c>
    </row>
    <row r="56" spans="1:4" x14ac:dyDescent="0.2">
      <c r="A56" t="s">
        <v>535</v>
      </c>
      <c r="B56">
        <v>10.56</v>
      </c>
      <c r="C56">
        <v>7.5</v>
      </c>
      <c r="D56">
        <v>2.7041545907284359</v>
      </c>
    </row>
    <row r="57" spans="1:4" x14ac:dyDescent="0.2">
      <c r="A57" t="s">
        <v>538</v>
      </c>
      <c r="B57">
        <v>10</v>
      </c>
      <c r="C57">
        <v>8.4</v>
      </c>
      <c r="D57">
        <v>2.7768868814672443</v>
      </c>
    </row>
    <row r="58" spans="1:4" x14ac:dyDescent="0.2">
      <c r="A58" t="s">
        <v>541</v>
      </c>
      <c r="B58">
        <v>9.32</v>
      </c>
      <c r="C58">
        <v>12.5</v>
      </c>
      <c r="D58">
        <v>1.0008174160035299</v>
      </c>
    </row>
    <row r="59" spans="1:4" x14ac:dyDescent="0.2">
      <c r="A59" t="s">
        <v>544</v>
      </c>
      <c r="B59">
        <v>11.25</v>
      </c>
      <c r="C59">
        <v>11.8</v>
      </c>
      <c r="D59">
        <v>0.35163159684268308</v>
      </c>
    </row>
    <row r="60" spans="1:4" x14ac:dyDescent="0.2">
      <c r="A60" t="s">
        <v>547</v>
      </c>
      <c r="B60">
        <v>12.09</v>
      </c>
      <c r="C60">
        <v>11.2</v>
      </c>
      <c r="D60">
        <v>-1.4524698762595545</v>
      </c>
    </row>
    <row r="61" spans="1:4" x14ac:dyDescent="0.2">
      <c r="A61" t="s">
        <v>550</v>
      </c>
      <c r="B61">
        <v>9.35</v>
      </c>
      <c r="C61">
        <v>10.6</v>
      </c>
      <c r="D61">
        <v>-2.6634186009651395</v>
      </c>
    </row>
    <row r="62" spans="1:4" x14ac:dyDescent="0.2">
      <c r="A62" t="s">
        <v>553</v>
      </c>
      <c r="B62">
        <v>6.3</v>
      </c>
      <c r="C62">
        <v>7.7</v>
      </c>
      <c r="D62">
        <v>-4.6337734042229739</v>
      </c>
    </row>
    <row r="63" spans="1:4" x14ac:dyDescent="0.2">
      <c r="A63" t="s">
        <v>556</v>
      </c>
      <c r="B63">
        <v>5.42</v>
      </c>
      <c r="C63">
        <v>5</v>
      </c>
      <c r="D63">
        <v>-4.7153594084278332</v>
      </c>
    </row>
    <row r="64" spans="1:4" x14ac:dyDescent="0.2">
      <c r="A64" t="s">
        <v>559</v>
      </c>
      <c r="B64">
        <v>6.16</v>
      </c>
      <c r="C64">
        <v>7.7</v>
      </c>
      <c r="D64">
        <v>-3.8402904036942687</v>
      </c>
    </row>
    <row r="65" spans="1:4" x14ac:dyDescent="0.2">
      <c r="A65" t="s">
        <v>562</v>
      </c>
      <c r="B65">
        <v>5.41</v>
      </c>
      <c r="C65">
        <v>6.9</v>
      </c>
      <c r="D65">
        <v>-3.2971172433449381</v>
      </c>
    </row>
    <row r="66" spans="1:4" x14ac:dyDescent="0.2">
      <c r="A66" t="s">
        <v>565</v>
      </c>
      <c r="B66">
        <v>4.83</v>
      </c>
      <c r="C66">
        <v>4.5</v>
      </c>
      <c r="D66">
        <v>-1.8731214205321534</v>
      </c>
    </row>
    <row r="67" spans="1:4" x14ac:dyDescent="0.2">
      <c r="A67" t="s">
        <v>568</v>
      </c>
      <c r="B67">
        <v>5.2</v>
      </c>
      <c r="C67">
        <v>3.4</v>
      </c>
      <c r="D67">
        <v>-1.9079148237899246</v>
      </c>
    </row>
    <row r="68" spans="1:4" x14ac:dyDescent="0.2">
      <c r="A68" t="s">
        <v>571</v>
      </c>
      <c r="B68">
        <v>5.28</v>
      </c>
      <c r="C68">
        <v>6.2</v>
      </c>
      <c r="D68">
        <v>-2.1387499335714488</v>
      </c>
    </row>
    <row r="69" spans="1:4" x14ac:dyDescent="0.2">
      <c r="A69" t="s">
        <v>574</v>
      </c>
      <c r="B69">
        <v>4.87</v>
      </c>
      <c r="C69">
        <v>6.5</v>
      </c>
      <c r="D69">
        <v>-2.2030119951419014</v>
      </c>
    </row>
    <row r="70" spans="1:4" x14ac:dyDescent="0.2">
      <c r="A70" t="s">
        <v>577</v>
      </c>
      <c r="B70">
        <v>4.66</v>
      </c>
      <c r="C70">
        <v>7.4</v>
      </c>
      <c r="D70">
        <v>-1.837689705077461</v>
      </c>
    </row>
    <row r="71" spans="1:4" x14ac:dyDescent="0.2">
      <c r="A71" t="s">
        <v>580</v>
      </c>
      <c r="B71">
        <v>5.16</v>
      </c>
      <c r="C71">
        <v>7</v>
      </c>
      <c r="D71">
        <v>-0.74762426964255502</v>
      </c>
    </row>
    <row r="72" spans="1:4" x14ac:dyDescent="0.2">
      <c r="A72" t="s">
        <v>583</v>
      </c>
      <c r="B72">
        <v>5.82</v>
      </c>
      <c r="C72">
        <v>6.2</v>
      </c>
      <c r="D72">
        <v>0.21242206981768597</v>
      </c>
    </row>
    <row r="73" spans="1:4" x14ac:dyDescent="0.2">
      <c r="A73" t="s">
        <v>586</v>
      </c>
      <c r="B73">
        <v>6.51</v>
      </c>
      <c r="C73">
        <v>5.8</v>
      </c>
      <c r="D73">
        <v>-0.62370360688813742</v>
      </c>
    </row>
    <row r="74" spans="1:4" x14ac:dyDescent="0.2">
      <c r="A74" t="s">
        <v>589</v>
      </c>
      <c r="B74">
        <v>6.76</v>
      </c>
      <c r="C74">
        <v>6.7</v>
      </c>
      <c r="D74">
        <v>-1.1534163145517917</v>
      </c>
    </row>
    <row r="75" spans="1:4" x14ac:dyDescent="0.2">
      <c r="A75" t="s">
        <v>592</v>
      </c>
      <c r="B75">
        <v>7.28</v>
      </c>
      <c r="C75">
        <v>8.5</v>
      </c>
      <c r="D75">
        <v>1.7841268482832406</v>
      </c>
    </row>
    <row r="76" spans="1:4" x14ac:dyDescent="0.2">
      <c r="A76" t="s">
        <v>595</v>
      </c>
      <c r="B76">
        <v>8.1</v>
      </c>
      <c r="C76">
        <v>7.2</v>
      </c>
      <c r="D76">
        <v>1.9075201032937805</v>
      </c>
    </row>
    <row r="77" spans="1:4" x14ac:dyDescent="0.2">
      <c r="A77" t="s">
        <v>598</v>
      </c>
      <c r="B77">
        <v>9.58</v>
      </c>
      <c r="C77">
        <v>7.8</v>
      </c>
      <c r="D77">
        <v>2.3626147861104396</v>
      </c>
    </row>
    <row r="78" spans="1:4" x14ac:dyDescent="0.2">
      <c r="A78" t="s">
        <v>601</v>
      </c>
      <c r="B78">
        <v>10.07</v>
      </c>
      <c r="C78">
        <v>7.8</v>
      </c>
      <c r="D78">
        <v>1.6202217870227686</v>
      </c>
    </row>
    <row r="79" spans="1:4" x14ac:dyDescent="0.2">
      <c r="A79" t="s">
        <v>604</v>
      </c>
      <c r="B79">
        <v>10.18</v>
      </c>
      <c r="C79">
        <v>11.4</v>
      </c>
      <c r="D79">
        <v>0.85085904307462545</v>
      </c>
    </row>
    <row r="80" spans="1:4" x14ac:dyDescent="0.2">
      <c r="A80" t="s">
        <v>607</v>
      </c>
      <c r="B80">
        <v>10.95</v>
      </c>
      <c r="C80">
        <v>10.3</v>
      </c>
      <c r="D80">
        <v>0.77997916190808425</v>
      </c>
    </row>
    <row r="81" spans="1:4" x14ac:dyDescent="0.2">
      <c r="A81" t="s">
        <v>610</v>
      </c>
      <c r="B81">
        <v>13.58</v>
      </c>
      <c r="C81">
        <v>10</v>
      </c>
      <c r="D81">
        <v>0.28119634695047413</v>
      </c>
    </row>
    <row r="82" spans="1:4" x14ac:dyDescent="0.2">
      <c r="A82" t="s">
        <v>613</v>
      </c>
      <c r="B82">
        <v>15.05</v>
      </c>
      <c r="C82">
        <v>12.6</v>
      </c>
      <c r="D82">
        <v>-7.0499945558666344E-2</v>
      </c>
    </row>
    <row r="83" spans="1:4" x14ac:dyDescent="0.2">
      <c r="A83" t="s">
        <v>616</v>
      </c>
      <c r="B83">
        <v>12.69</v>
      </c>
      <c r="C83">
        <v>10.199999999999999</v>
      </c>
      <c r="D83">
        <v>-2.7006438333039839</v>
      </c>
    </row>
    <row r="84" spans="1:4" x14ac:dyDescent="0.2">
      <c r="A84" t="s">
        <v>619</v>
      </c>
      <c r="B84">
        <v>9.84</v>
      </c>
      <c r="C84">
        <v>9.6999999999999993</v>
      </c>
      <c r="D84">
        <v>-3.2990451384579789</v>
      </c>
    </row>
    <row r="85" spans="1:4" x14ac:dyDescent="0.2">
      <c r="A85" t="s">
        <v>622</v>
      </c>
      <c r="B85">
        <v>15.85</v>
      </c>
      <c r="C85">
        <v>10.3</v>
      </c>
      <c r="D85">
        <v>-2.0042221952270234</v>
      </c>
    </row>
    <row r="86" spans="1:4" x14ac:dyDescent="0.2">
      <c r="A86" t="s">
        <v>625</v>
      </c>
      <c r="B86">
        <v>16.57</v>
      </c>
      <c r="C86">
        <v>10.8</v>
      </c>
      <c r="D86">
        <v>-0.6534583967740204</v>
      </c>
    </row>
    <row r="87" spans="1:4" x14ac:dyDescent="0.2">
      <c r="A87" t="s">
        <v>628</v>
      </c>
      <c r="B87">
        <v>17.78</v>
      </c>
      <c r="C87">
        <v>6.9</v>
      </c>
      <c r="D87">
        <v>-1.989196259563164</v>
      </c>
    </row>
    <row r="88" spans="1:4" x14ac:dyDescent="0.2">
      <c r="A88" t="s">
        <v>631</v>
      </c>
      <c r="B88">
        <v>17.579999999999998</v>
      </c>
      <c r="C88">
        <v>6.8</v>
      </c>
      <c r="D88">
        <v>-1.4509175637461125</v>
      </c>
    </row>
    <row r="89" spans="1:4" x14ac:dyDescent="0.2">
      <c r="A89" t="s">
        <v>634</v>
      </c>
      <c r="B89">
        <v>13.59</v>
      </c>
      <c r="C89">
        <v>6.3</v>
      </c>
      <c r="D89">
        <v>-3.1824504367297113</v>
      </c>
    </row>
    <row r="90" spans="1:4" x14ac:dyDescent="0.2">
      <c r="A90" t="s">
        <v>637</v>
      </c>
      <c r="B90">
        <v>14.23</v>
      </c>
      <c r="C90">
        <v>5.2</v>
      </c>
      <c r="D90">
        <v>-5.3533504059193877</v>
      </c>
    </row>
    <row r="91" spans="1:4" x14ac:dyDescent="0.2">
      <c r="A91" t="s">
        <v>640</v>
      </c>
      <c r="B91">
        <v>14.51</v>
      </c>
      <c r="C91">
        <v>3.9</v>
      </c>
      <c r="D91">
        <v>-5.5994166786223154</v>
      </c>
    </row>
    <row r="92" spans="1:4" x14ac:dyDescent="0.2">
      <c r="A92" t="s">
        <v>643</v>
      </c>
      <c r="B92">
        <v>11.01</v>
      </c>
      <c r="C92">
        <v>6.5</v>
      </c>
      <c r="D92">
        <v>-6.6404264802608086</v>
      </c>
    </row>
    <row r="93" spans="1:4" x14ac:dyDescent="0.2">
      <c r="A93" t="s">
        <v>646</v>
      </c>
      <c r="B93">
        <v>9.2899999999999991</v>
      </c>
      <c r="C93">
        <v>4.5</v>
      </c>
      <c r="D93">
        <v>-7.290323312738078</v>
      </c>
    </row>
    <row r="94" spans="1:4" x14ac:dyDescent="0.2">
      <c r="A94" t="s">
        <v>649</v>
      </c>
      <c r="B94">
        <v>8.65</v>
      </c>
      <c r="C94">
        <v>3.3</v>
      </c>
      <c r="D94">
        <v>-6.7524674969092864</v>
      </c>
    </row>
    <row r="95" spans="1:4" x14ac:dyDescent="0.2">
      <c r="A95" t="s">
        <v>652</v>
      </c>
      <c r="B95">
        <v>8.8000000000000007</v>
      </c>
      <c r="C95">
        <v>3.7</v>
      </c>
      <c r="D95">
        <v>-5.3334755512822962</v>
      </c>
    </row>
    <row r="96" spans="1:4" x14ac:dyDescent="0.2">
      <c r="A96" t="s">
        <v>655</v>
      </c>
      <c r="B96">
        <v>9.4600000000000009</v>
      </c>
      <c r="C96">
        <v>5.4</v>
      </c>
      <c r="D96">
        <v>-4.1664636353347611</v>
      </c>
    </row>
    <row r="97" spans="1:4" x14ac:dyDescent="0.2">
      <c r="A97" t="s">
        <v>658</v>
      </c>
      <c r="B97">
        <v>9.43</v>
      </c>
      <c r="C97">
        <v>2.7</v>
      </c>
      <c r="D97">
        <v>-2.9270168952549636</v>
      </c>
    </row>
    <row r="98" spans="1:4" x14ac:dyDescent="0.2">
      <c r="A98" t="s">
        <v>661</v>
      </c>
      <c r="B98">
        <v>9.69</v>
      </c>
      <c r="C98">
        <v>4.4000000000000004</v>
      </c>
      <c r="D98">
        <v>-1.8239394310368362</v>
      </c>
    </row>
    <row r="99" spans="1:4" x14ac:dyDescent="0.2">
      <c r="A99" t="s">
        <v>664</v>
      </c>
      <c r="B99">
        <v>10.56</v>
      </c>
      <c r="C99">
        <v>3.9</v>
      </c>
      <c r="D99">
        <v>-0.95355934239934603</v>
      </c>
    </row>
    <row r="100" spans="1:4" x14ac:dyDescent="0.2">
      <c r="A100" t="s">
        <v>667</v>
      </c>
      <c r="B100">
        <v>11.39</v>
      </c>
      <c r="C100">
        <v>3.1</v>
      </c>
      <c r="D100">
        <v>-0.83975465401618932</v>
      </c>
    </row>
    <row r="101" spans="1:4" x14ac:dyDescent="0.2">
      <c r="A101" t="s">
        <v>670</v>
      </c>
      <c r="B101">
        <v>9.27</v>
      </c>
      <c r="C101">
        <v>2.5</v>
      </c>
      <c r="D101">
        <v>-0.87733112858978668</v>
      </c>
    </row>
    <row r="102" spans="1:4" x14ac:dyDescent="0.2">
      <c r="A102" t="s">
        <v>673</v>
      </c>
      <c r="B102">
        <v>8.48</v>
      </c>
      <c r="C102">
        <v>4.8</v>
      </c>
      <c r="D102">
        <v>-0.77100886416542336</v>
      </c>
    </row>
    <row r="103" spans="1:4" x14ac:dyDescent="0.2">
      <c r="A103" t="s">
        <v>676</v>
      </c>
      <c r="B103">
        <v>7.92</v>
      </c>
      <c r="C103">
        <v>3.3</v>
      </c>
      <c r="D103">
        <v>-0.75032773225853777</v>
      </c>
    </row>
    <row r="104" spans="1:4" x14ac:dyDescent="0.2">
      <c r="A104" t="s">
        <v>679</v>
      </c>
      <c r="B104">
        <v>7.9</v>
      </c>
      <c r="C104">
        <v>3.2</v>
      </c>
      <c r="D104">
        <v>-8.9090997289875684E-2</v>
      </c>
    </row>
    <row r="105" spans="1:4" x14ac:dyDescent="0.2">
      <c r="A105" t="s">
        <v>682</v>
      </c>
      <c r="B105">
        <v>8.1</v>
      </c>
      <c r="C105">
        <v>2.8</v>
      </c>
      <c r="D105">
        <v>-0.19352990898343636</v>
      </c>
    </row>
    <row r="106" spans="1:4" x14ac:dyDescent="0.2">
      <c r="A106" t="s">
        <v>685</v>
      </c>
      <c r="B106">
        <v>7.83</v>
      </c>
      <c r="C106">
        <v>2.9</v>
      </c>
      <c r="D106">
        <v>-0.10049462509384988</v>
      </c>
    </row>
    <row r="107" spans="1:4" x14ac:dyDescent="0.2">
      <c r="A107" t="s">
        <v>688</v>
      </c>
      <c r="B107">
        <v>6.92</v>
      </c>
      <c r="C107">
        <v>-0.4</v>
      </c>
      <c r="D107">
        <v>-0.47666936617045685</v>
      </c>
    </row>
    <row r="108" spans="1:4" x14ac:dyDescent="0.2">
      <c r="A108" t="s">
        <v>691</v>
      </c>
      <c r="B108">
        <v>6.21</v>
      </c>
      <c r="C108">
        <v>2.1</v>
      </c>
      <c r="D108">
        <v>-0.34567937894047773</v>
      </c>
    </row>
    <row r="109" spans="1:4" x14ac:dyDescent="0.2">
      <c r="A109" t="s">
        <v>694</v>
      </c>
      <c r="B109">
        <v>6.27</v>
      </c>
      <c r="C109">
        <v>2.4</v>
      </c>
      <c r="D109">
        <v>-0.62311688477247884</v>
      </c>
    </row>
    <row r="110" spans="1:4" x14ac:dyDescent="0.2">
      <c r="A110" t="s">
        <v>697</v>
      </c>
      <c r="B110">
        <v>6.22</v>
      </c>
      <c r="C110">
        <v>3.8</v>
      </c>
      <c r="D110">
        <v>-0.6885239488747863</v>
      </c>
    </row>
    <row r="111" spans="1:4" x14ac:dyDescent="0.2">
      <c r="A111" t="s">
        <v>700</v>
      </c>
      <c r="B111">
        <v>6.65</v>
      </c>
      <c r="C111">
        <v>3.9</v>
      </c>
      <c r="D111">
        <v>-0.40806505361448142</v>
      </c>
    </row>
    <row r="112" spans="1:4" x14ac:dyDescent="0.2">
      <c r="A112" t="s">
        <v>703</v>
      </c>
      <c r="B112">
        <v>6.84</v>
      </c>
      <c r="C112">
        <v>3.8</v>
      </c>
      <c r="D112">
        <v>-0.32075201070332904</v>
      </c>
    </row>
    <row r="113" spans="1:4" x14ac:dyDescent="0.2">
      <c r="A113" t="s">
        <v>706</v>
      </c>
      <c r="B113">
        <v>6.92</v>
      </c>
      <c r="C113">
        <v>3.5</v>
      </c>
      <c r="D113">
        <v>0.61298344002616023</v>
      </c>
    </row>
    <row r="114" spans="1:4" x14ac:dyDescent="0.2">
      <c r="A114" t="s">
        <v>709</v>
      </c>
      <c r="B114">
        <v>6.66</v>
      </c>
      <c r="C114">
        <v>3.2</v>
      </c>
      <c r="D114">
        <v>0.37077269103529265</v>
      </c>
    </row>
    <row r="115" spans="1:4" x14ac:dyDescent="0.2">
      <c r="A115" t="s">
        <v>712</v>
      </c>
      <c r="B115">
        <v>7.16</v>
      </c>
      <c r="C115">
        <v>4.5</v>
      </c>
      <c r="D115">
        <v>0.93223945679226095</v>
      </c>
    </row>
    <row r="116" spans="1:4" x14ac:dyDescent="0.2">
      <c r="A116" t="s">
        <v>715</v>
      </c>
      <c r="B116">
        <v>7.98</v>
      </c>
      <c r="C116">
        <v>5</v>
      </c>
      <c r="D116">
        <v>0.77945722919885441</v>
      </c>
    </row>
    <row r="117" spans="1:4" x14ac:dyDescent="0.2">
      <c r="A117" t="s">
        <v>718</v>
      </c>
      <c r="B117">
        <v>8.4700000000000006</v>
      </c>
      <c r="C117">
        <v>4.0999999999999996</v>
      </c>
      <c r="D117">
        <v>1.3798861563137033</v>
      </c>
    </row>
    <row r="118" spans="1:4" x14ac:dyDescent="0.2">
      <c r="A118" t="s">
        <v>721</v>
      </c>
      <c r="B118">
        <v>9.44</v>
      </c>
      <c r="C118">
        <v>4.7</v>
      </c>
      <c r="D118">
        <v>1.6733779786002989</v>
      </c>
    </row>
    <row r="119" spans="1:4" x14ac:dyDescent="0.2">
      <c r="A119" t="s">
        <v>724</v>
      </c>
      <c r="B119">
        <v>9.73</v>
      </c>
      <c r="C119">
        <v>5.5</v>
      </c>
      <c r="D119">
        <v>1.7205039343709982</v>
      </c>
    </row>
    <row r="120" spans="1:4" x14ac:dyDescent="0.2">
      <c r="A120" t="s">
        <v>727</v>
      </c>
      <c r="B120">
        <v>9.08</v>
      </c>
      <c r="C120">
        <v>2.4</v>
      </c>
      <c r="D120">
        <v>1.7515949868881497</v>
      </c>
    </row>
    <row r="121" spans="1:4" x14ac:dyDescent="0.2">
      <c r="A121" t="s">
        <v>730</v>
      </c>
      <c r="B121">
        <v>8.61</v>
      </c>
      <c r="C121">
        <v>3.2</v>
      </c>
      <c r="D121">
        <v>1.2395076767663715</v>
      </c>
    </row>
    <row r="122" spans="1:4" x14ac:dyDescent="0.2">
      <c r="A122" t="s">
        <v>733</v>
      </c>
      <c r="B122">
        <v>8.25</v>
      </c>
      <c r="C122">
        <v>5.9</v>
      </c>
      <c r="D122">
        <v>1.6380505511419896</v>
      </c>
    </row>
    <row r="123" spans="1:4" x14ac:dyDescent="0.2">
      <c r="A123" t="s">
        <v>736</v>
      </c>
      <c r="B123">
        <v>8.24</v>
      </c>
      <c r="C123">
        <v>3.7</v>
      </c>
      <c r="D123">
        <v>1.3094322361035804</v>
      </c>
    </row>
    <row r="124" spans="1:4" x14ac:dyDescent="0.2">
      <c r="A124" t="s">
        <v>739</v>
      </c>
      <c r="B124">
        <v>8.16</v>
      </c>
      <c r="C124">
        <v>5.2</v>
      </c>
      <c r="D124">
        <v>0.69842769986818709</v>
      </c>
    </row>
    <row r="125" spans="1:4" x14ac:dyDescent="0.2">
      <c r="A125" t="s">
        <v>742</v>
      </c>
      <c r="B125">
        <v>7.74</v>
      </c>
      <c r="C125">
        <v>5.4</v>
      </c>
      <c r="D125">
        <v>-0.87217001670096828</v>
      </c>
    </row>
    <row r="126" spans="1:4" x14ac:dyDescent="0.2">
      <c r="A126" t="s">
        <v>745</v>
      </c>
      <c r="B126">
        <v>6.43</v>
      </c>
      <c r="C126">
        <v>2.1</v>
      </c>
      <c r="D126">
        <v>-1.9725936618470108</v>
      </c>
    </row>
    <row r="127" spans="1:4" x14ac:dyDescent="0.2">
      <c r="A127" t="s">
        <v>748</v>
      </c>
      <c r="B127">
        <v>5.86</v>
      </c>
      <c r="C127">
        <v>2.2000000000000002</v>
      </c>
      <c r="D127">
        <v>-1.8341738781744166</v>
      </c>
    </row>
    <row r="128" spans="1:4" x14ac:dyDescent="0.2">
      <c r="A128" t="s">
        <v>751</v>
      </c>
      <c r="B128">
        <v>5.64</v>
      </c>
      <c r="C128">
        <v>2.7</v>
      </c>
      <c r="D128">
        <v>-1.9586038199748246</v>
      </c>
    </row>
    <row r="129" spans="1:4" x14ac:dyDescent="0.2">
      <c r="A129" t="s">
        <v>754</v>
      </c>
      <c r="B129">
        <v>4.82</v>
      </c>
      <c r="C129">
        <v>2.9</v>
      </c>
      <c r="D129">
        <v>-2.2425764132653403</v>
      </c>
    </row>
    <row r="130" spans="1:4" x14ac:dyDescent="0.2">
      <c r="A130" t="s">
        <v>757</v>
      </c>
      <c r="B130">
        <v>4.0199999999999996</v>
      </c>
      <c r="C130">
        <v>2.5</v>
      </c>
      <c r="D130">
        <v>-1.7073658930370939</v>
      </c>
    </row>
    <row r="131" spans="1:4" x14ac:dyDescent="0.2">
      <c r="A131" t="s">
        <v>760</v>
      </c>
      <c r="B131">
        <v>3.77</v>
      </c>
      <c r="C131">
        <v>2.7</v>
      </c>
      <c r="D131">
        <v>-1.2859304667906857</v>
      </c>
    </row>
    <row r="132" spans="1:4" x14ac:dyDescent="0.2">
      <c r="A132" t="s">
        <v>763</v>
      </c>
      <c r="B132">
        <v>3.26</v>
      </c>
      <c r="C132">
        <v>2.6</v>
      </c>
      <c r="D132">
        <v>-0.96772122469089839</v>
      </c>
    </row>
    <row r="133" spans="1:4" x14ac:dyDescent="0.2">
      <c r="A133" t="s">
        <v>766</v>
      </c>
      <c r="B133">
        <v>3.04</v>
      </c>
      <c r="C133">
        <v>2.8</v>
      </c>
      <c r="D133">
        <v>-0.602206440989006</v>
      </c>
    </row>
    <row r="134" spans="1:4" x14ac:dyDescent="0.2">
      <c r="A134" t="s">
        <v>769</v>
      </c>
      <c r="B134">
        <v>3.04</v>
      </c>
      <c r="C134">
        <v>2.4</v>
      </c>
      <c r="D134">
        <v>-1.1151130055356395</v>
      </c>
    </row>
    <row r="135" spans="1:4" x14ac:dyDescent="0.2">
      <c r="A135" t="s">
        <v>772</v>
      </c>
      <c r="B135">
        <v>3</v>
      </c>
      <c r="C135">
        <v>2.7</v>
      </c>
      <c r="D135">
        <v>-1.2231116685431864</v>
      </c>
    </row>
    <row r="136" spans="1:4" x14ac:dyDescent="0.2">
      <c r="A136" t="s">
        <v>775</v>
      </c>
      <c r="B136">
        <v>3.06</v>
      </c>
      <c r="C136">
        <v>1.7</v>
      </c>
      <c r="D136">
        <v>-1.4387444368899938</v>
      </c>
    </row>
    <row r="137" spans="1:4" x14ac:dyDescent="0.2">
      <c r="A137" t="s">
        <v>778</v>
      </c>
      <c r="B137">
        <v>2.99</v>
      </c>
      <c r="C137">
        <v>2.2999999999999998</v>
      </c>
      <c r="D137">
        <v>-0.79703522166674201</v>
      </c>
    </row>
    <row r="138" spans="1:4" x14ac:dyDescent="0.2">
      <c r="A138" t="s">
        <v>781</v>
      </c>
      <c r="B138">
        <v>3.21</v>
      </c>
      <c r="C138">
        <v>1.4</v>
      </c>
      <c r="D138">
        <v>-0.54217614024972827</v>
      </c>
    </row>
    <row r="139" spans="1:4" x14ac:dyDescent="0.2">
      <c r="A139" t="s">
        <v>784</v>
      </c>
      <c r="B139">
        <v>3.94</v>
      </c>
      <c r="C139">
        <v>2.2999999999999998</v>
      </c>
      <c r="D139">
        <v>9.3996140462104805E-2</v>
      </c>
    </row>
    <row r="140" spans="1:4" x14ac:dyDescent="0.2">
      <c r="A140" t="s">
        <v>787</v>
      </c>
      <c r="B140">
        <v>4.49</v>
      </c>
      <c r="C140">
        <v>2.9</v>
      </c>
      <c r="D140">
        <v>-3.7946076163697384E-2</v>
      </c>
    </row>
    <row r="141" spans="1:4" x14ac:dyDescent="0.2">
      <c r="A141" t="s">
        <v>790</v>
      </c>
      <c r="B141">
        <v>5.17</v>
      </c>
      <c r="C141">
        <v>1.9</v>
      </c>
      <c r="D141">
        <v>0.38119561767329113</v>
      </c>
    </row>
    <row r="142" spans="1:4" x14ac:dyDescent="0.2">
      <c r="A142" t="s">
        <v>793</v>
      </c>
      <c r="B142">
        <v>5.81</v>
      </c>
      <c r="C142">
        <v>2</v>
      </c>
      <c r="D142">
        <v>1.0778841452507848E-2</v>
      </c>
    </row>
    <row r="143" spans="1:4" x14ac:dyDescent="0.2">
      <c r="A143" t="s">
        <v>796</v>
      </c>
      <c r="B143">
        <v>6.02</v>
      </c>
      <c r="C143">
        <v>2.4</v>
      </c>
      <c r="D143">
        <v>-0.41945299227263977</v>
      </c>
    </row>
    <row r="144" spans="1:4" x14ac:dyDescent="0.2">
      <c r="A144" t="s">
        <v>799</v>
      </c>
      <c r="B144">
        <v>5.8</v>
      </c>
      <c r="C144">
        <v>1.6</v>
      </c>
      <c r="D144">
        <v>-0.30276718824828741</v>
      </c>
    </row>
    <row r="145" spans="1:4" x14ac:dyDescent="0.2">
      <c r="A145" t="s">
        <v>802</v>
      </c>
      <c r="B145">
        <v>5.72</v>
      </c>
      <c r="C145">
        <v>1.8</v>
      </c>
      <c r="D145">
        <v>-0.368828838698676</v>
      </c>
    </row>
    <row r="146" spans="1:4" x14ac:dyDescent="0.2">
      <c r="A146" t="s">
        <v>805</v>
      </c>
      <c r="B146">
        <v>5.36</v>
      </c>
      <c r="C146">
        <v>2.2000000000000002</v>
      </c>
      <c r="D146">
        <v>-0.37585304028989741</v>
      </c>
    </row>
    <row r="147" spans="1:4" x14ac:dyDescent="0.2">
      <c r="A147" t="s">
        <v>808</v>
      </c>
      <c r="B147">
        <v>5.24</v>
      </c>
      <c r="C147">
        <v>2.7</v>
      </c>
      <c r="D147">
        <v>0.48790929819242379</v>
      </c>
    </row>
    <row r="148" spans="1:4" x14ac:dyDescent="0.2">
      <c r="A148" t="s">
        <v>811</v>
      </c>
      <c r="B148">
        <v>5.31</v>
      </c>
      <c r="C148">
        <v>1.7</v>
      </c>
      <c r="D148">
        <v>0.54456877390927083</v>
      </c>
    </row>
    <row r="149" spans="1:4" x14ac:dyDescent="0.2">
      <c r="A149" t="s">
        <v>814</v>
      </c>
      <c r="B149">
        <v>5.28</v>
      </c>
      <c r="C149">
        <v>2.8</v>
      </c>
      <c r="D149">
        <v>0.69997379940858195</v>
      </c>
    </row>
    <row r="150" spans="1:4" x14ac:dyDescent="0.2">
      <c r="A150" t="s">
        <v>817</v>
      </c>
      <c r="B150">
        <v>5.28</v>
      </c>
      <c r="C150">
        <v>1.8</v>
      </c>
      <c r="D150">
        <v>0.42602638066118192</v>
      </c>
    </row>
    <row r="151" spans="1:4" x14ac:dyDescent="0.2">
      <c r="A151" t="s">
        <v>820</v>
      </c>
      <c r="B151">
        <v>5.52</v>
      </c>
      <c r="C151">
        <v>1</v>
      </c>
      <c r="D151">
        <v>1.1397148117735512</v>
      </c>
    </row>
    <row r="152" spans="1:4" x14ac:dyDescent="0.2">
      <c r="A152" t="s">
        <v>823</v>
      </c>
      <c r="B152">
        <v>5.53</v>
      </c>
      <c r="C152">
        <v>1.1000000000000001</v>
      </c>
      <c r="D152">
        <v>1.409902265818519</v>
      </c>
    </row>
    <row r="153" spans="1:4" x14ac:dyDescent="0.2">
      <c r="A153" t="s">
        <v>826</v>
      </c>
      <c r="B153">
        <v>5.51</v>
      </c>
      <c r="C153">
        <v>1.3</v>
      </c>
      <c r="D153">
        <v>1.2628584552461408</v>
      </c>
    </row>
    <row r="154" spans="1:4" x14ac:dyDescent="0.2">
      <c r="A154" t="s">
        <v>829</v>
      </c>
      <c r="B154">
        <v>5.52</v>
      </c>
      <c r="C154">
        <v>0</v>
      </c>
      <c r="D154">
        <v>1.2474276279261787</v>
      </c>
    </row>
    <row r="155" spans="1:4" x14ac:dyDescent="0.2">
      <c r="A155" t="s">
        <v>832</v>
      </c>
      <c r="B155">
        <v>5.5</v>
      </c>
      <c r="C155">
        <v>0.7</v>
      </c>
      <c r="D155">
        <v>1.1349789925612752</v>
      </c>
    </row>
    <row r="156" spans="1:4" x14ac:dyDescent="0.2">
      <c r="A156" t="s">
        <v>835</v>
      </c>
      <c r="B156">
        <v>5.53</v>
      </c>
      <c r="C156">
        <v>1.2</v>
      </c>
      <c r="D156">
        <v>1.348785186713708</v>
      </c>
    </row>
    <row r="157" spans="1:4" x14ac:dyDescent="0.2">
      <c r="A157" t="s">
        <v>838</v>
      </c>
      <c r="B157">
        <v>4.8600000000000003</v>
      </c>
      <c r="C157">
        <v>1.1000000000000001</v>
      </c>
      <c r="D157">
        <v>1.9033902229081523</v>
      </c>
    </row>
    <row r="158" spans="1:4" x14ac:dyDescent="0.2">
      <c r="A158" t="s">
        <v>841</v>
      </c>
      <c r="B158">
        <v>4.7300000000000004</v>
      </c>
      <c r="C158">
        <v>0.8</v>
      </c>
      <c r="D158">
        <v>1.774238458857158</v>
      </c>
    </row>
    <row r="159" spans="1:4" x14ac:dyDescent="0.2">
      <c r="A159" t="s">
        <v>844</v>
      </c>
      <c r="B159">
        <v>4.75</v>
      </c>
      <c r="C159">
        <v>2.2999999999999998</v>
      </c>
      <c r="D159">
        <v>1.5415638085928052</v>
      </c>
    </row>
    <row r="160" spans="1:4" x14ac:dyDescent="0.2">
      <c r="A160" t="s">
        <v>847</v>
      </c>
      <c r="B160">
        <v>5.09</v>
      </c>
      <c r="C160">
        <v>2.2000000000000002</v>
      </c>
      <c r="D160">
        <v>1.8065275708872619</v>
      </c>
    </row>
    <row r="161" spans="1:4" x14ac:dyDescent="0.2">
      <c r="A161" t="s">
        <v>850</v>
      </c>
      <c r="B161">
        <v>5.31</v>
      </c>
      <c r="C161">
        <v>2.4</v>
      </c>
      <c r="D161">
        <v>2.3877959033504981</v>
      </c>
    </row>
    <row r="162" spans="1:4" x14ac:dyDescent="0.2">
      <c r="A162" t="s">
        <v>853</v>
      </c>
      <c r="B162">
        <v>5.68</v>
      </c>
      <c r="C162">
        <v>3.3</v>
      </c>
      <c r="D162">
        <v>1.681944483369624</v>
      </c>
    </row>
    <row r="163" spans="1:4" x14ac:dyDescent="0.2">
      <c r="A163" t="s">
        <v>856</v>
      </c>
      <c r="B163">
        <v>6.27</v>
      </c>
      <c r="C163">
        <v>1.9</v>
      </c>
      <c r="D163">
        <v>2.4819392112257477</v>
      </c>
    </row>
    <row r="164" spans="1:4" x14ac:dyDescent="0.2">
      <c r="A164" t="s">
        <v>859</v>
      </c>
      <c r="B164">
        <v>6.52</v>
      </c>
      <c r="C164">
        <v>2.6</v>
      </c>
      <c r="D164">
        <v>1.5901398775350239</v>
      </c>
    </row>
    <row r="165" spans="1:4" x14ac:dyDescent="0.2">
      <c r="A165" t="s">
        <v>862</v>
      </c>
      <c r="B165">
        <v>6.47</v>
      </c>
      <c r="C165">
        <v>2.2999999999999998</v>
      </c>
      <c r="D165">
        <v>1.2547163181800602</v>
      </c>
    </row>
    <row r="166" spans="1:4" x14ac:dyDescent="0.2">
      <c r="A166" t="s">
        <v>153</v>
      </c>
      <c r="B166">
        <v>5.59</v>
      </c>
      <c r="C166">
        <v>3</v>
      </c>
      <c r="D166">
        <v>4.306356909462572E-2</v>
      </c>
    </row>
    <row r="167" spans="1:4" x14ac:dyDescent="0.2">
      <c r="A167" t="s">
        <v>154</v>
      </c>
      <c r="B167">
        <v>4.33</v>
      </c>
      <c r="C167">
        <v>1.9</v>
      </c>
      <c r="D167">
        <v>-0.15084993496058408</v>
      </c>
    </row>
    <row r="168" spans="1:4" x14ac:dyDescent="0.2">
      <c r="A168" t="s">
        <v>155</v>
      </c>
      <c r="B168">
        <v>3.5</v>
      </c>
      <c r="C168">
        <v>0.2</v>
      </c>
      <c r="D168">
        <v>-1.2978766777364203</v>
      </c>
    </row>
    <row r="169" spans="1:4" x14ac:dyDescent="0.2">
      <c r="A169" t="s">
        <v>156</v>
      </c>
      <c r="B169">
        <v>2.13</v>
      </c>
      <c r="C169">
        <v>0.2</v>
      </c>
      <c r="D169">
        <v>-1.7155928784616692</v>
      </c>
    </row>
    <row r="170" spans="1:4" x14ac:dyDescent="0.2">
      <c r="A170" t="s">
        <v>157</v>
      </c>
      <c r="B170">
        <v>1.73</v>
      </c>
      <c r="C170">
        <v>0.8</v>
      </c>
      <c r="D170">
        <v>-1.5359127971887876</v>
      </c>
    </row>
    <row r="171" spans="1:4" x14ac:dyDescent="0.2">
      <c r="A171" t="s">
        <v>158</v>
      </c>
      <c r="B171">
        <v>1.75</v>
      </c>
      <c r="C171">
        <v>3</v>
      </c>
      <c r="D171">
        <v>-1.5404165468811959</v>
      </c>
    </row>
    <row r="172" spans="1:4" x14ac:dyDescent="0.2">
      <c r="A172" t="s">
        <v>159</v>
      </c>
      <c r="B172">
        <v>1.74</v>
      </c>
      <c r="C172">
        <v>2.1</v>
      </c>
      <c r="D172">
        <v>-1.7256408749503183</v>
      </c>
    </row>
    <row r="173" spans="1:4" x14ac:dyDescent="0.2">
      <c r="A173" t="s">
        <v>160</v>
      </c>
      <c r="B173">
        <v>1.44</v>
      </c>
      <c r="C173">
        <v>1.9</v>
      </c>
      <c r="D173">
        <v>-2.1743644631832648</v>
      </c>
    </row>
    <row r="174" spans="1:4" x14ac:dyDescent="0.2">
      <c r="A174" t="s">
        <v>161</v>
      </c>
      <c r="B174">
        <v>1.25</v>
      </c>
      <c r="C174">
        <v>3.1</v>
      </c>
      <c r="D174">
        <v>-2.2279955020585107</v>
      </c>
    </row>
    <row r="175" spans="1:4" x14ac:dyDescent="0.2">
      <c r="A175" t="s">
        <v>162</v>
      </c>
      <c r="B175">
        <v>1.25</v>
      </c>
      <c r="C175">
        <v>0.4</v>
      </c>
      <c r="D175">
        <v>-1.9387253714430286</v>
      </c>
    </row>
    <row r="176" spans="1:4" x14ac:dyDescent="0.2">
      <c r="A176" t="s">
        <v>163</v>
      </c>
      <c r="B176">
        <v>1.02</v>
      </c>
      <c r="C176">
        <v>2.7</v>
      </c>
      <c r="D176">
        <v>-0.89510390480411761</v>
      </c>
    </row>
    <row r="177" spans="1:4" x14ac:dyDescent="0.2">
      <c r="A177" t="s">
        <v>164</v>
      </c>
      <c r="B177">
        <v>1</v>
      </c>
      <c r="C177">
        <v>2</v>
      </c>
      <c r="D177">
        <v>-0.34921577055417874</v>
      </c>
    </row>
    <row r="178" spans="1:4" x14ac:dyDescent="0.2">
      <c r="A178" t="s">
        <v>165</v>
      </c>
      <c r="B178">
        <v>1</v>
      </c>
      <c r="C178">
        <v>3.1</v>
      </c>
      <c r="D178">
        <v>-0.40474967049433097</v>
      </c>
    </row>
    <row r="179" spans="1:4" x14ac:dyDescent="0.2">
      <c r="A179" t="s">
        <v>166</v>
      </c>
      <c r="B179">
        <v>1.01</v>
      </c>
      <c r="C179">
        <v>2.7</v>
      </c>
      <c r="D179">
        <v>-0.26253711881774056</v>
      </c>
    </row>
    <row r="180" spans="1:4" x14ac:dyDescent="0.2">
      <c r="A180" t="s">
        <v>167</v>
      </c>
      <c r="B180">
        <v>1.43</v>
      </c>
      <c r="C180">
        <v>2</v>
      </c>
      <c r="D180">
        <v>4.0159776265236147E-2</v>
      </c>
    </row>
    <row r="181" spans="1:4" x14ac:dyDescent="0.2">
      <c r="A181" t="s">
        <v>168</v>
      </c>
      <c r="B181">
        <v>1.95</v>
      </c>
      <c r="C181">
        <v>3.5</v>
      </c>
      <c r="D181">
        <v>0.40699015500689217</v>
      </c>
    </row>
    <row r="182" spans="1:4" x14ac:dyDescent="0.2">
      <c r="A182" t="s">
        <v>169</v>
      </c>
      <c r="B182">
        <v>2.4700000000000002</v>
      </c>
      <c r="C182">
        <v>2.2999999999999998</v>
      </c>
      <c r="D182">
        <v>0.87480487953068842</v>
      </c>
    </row>
    <row r="183" spans="1:4" x14ac:dyDescent="0.2">
      <c r="A183" t="s">
        <v>170</v>
      </c>
      <c r="B183">
        <v>2.94</v>
      </c>
      <c r="C183">
        <v>2.5</v>
      </c>
      <c r="D183">
        <v>0.7441663167486956</v>
      </c>
    </row>
    <row r="184" spans="1:4" x14ac:dyDescent="0.2">
      <c r="A184" t="s">
        <v>171</v>
      </c>
      <c r="B184">
        <v>3.46</v>
      </c>
      <c r="C184">
        <v>4.4000000000000004</v>
      </c>
      <c r="D184">
        <v>0.914308686227705</v>
      </c>
    </row>
    <row r="185" spans="1:4" x14ac:dyDescent="0.2">
      <c r="A185" t="s">
        <v>172</v>
      </c>
      <c r="B185">
        <v>3.98</v>
      </c>
      <c r="C185">
        <v>3.2</v>
      </c>
      <c r="D185">
        <v>0.86798200442002038</v>
      </c>
    </row>
    <row r="186" spans="1:4" x14ac:dyDescent="0.2">
      <c r="A186" t="s">
        <v>173</v>
      </c>
      <c r="B186">
        <v>4.46</v>
      </c>
      <c r="C186">
        <v>2.1</v>
      </c>
      <c r="D186">
        <v>1.6296181139236809</v>
      </c>
    </row>
    <row r="187" spans="1:4" x14ac:dyDescent="0.2">
      <c r="A187" t="s">
        <v>174</v>
      </c>
      <c r="B187">
        <v>4.91</v>
      </c>
      <c r="C187">
        <v>3.6</v>
      </c>
      <c r="D187">
        <v>1.3161027793575419</v>
      </c>
    </row>
    <row r="188" spans="1:4" x14ac:dyDescent="0.2">
      <c r="A188" t="s">
        <v>175</v>
      </c>
      <c r="B188">
        <v>5.25</v>
      </c>
      <c r="C188">
        <v>2.9</v>
      </c>
      <c r="D188">
        <v>0.92175504040492573</v>
      </c>
    </row>
    <row r="189" spans="1:4" x14ac:dyDescent="0.2">
      <c r="A189" t="s">
        <v>176</v>
      </c>
      <c r="B189">
        <v>5.25</v>
      </c>
      <c r="C189">
        <v>-0.7</v>
      </c>
      <c r="D189">
        <v>1.2681350552406156</v>
      </c>
    </row>
    <row r="190" spans="1:4" x14ac:dyDescent="0.2">
      <c r="A190" t="s">
        <v>177</v>
      </c>
      <c r="B190">
        <v>5.26</v>
      </c>
      <c r="C190">
        <v>3.7</v>
      </c>
      <c r="D190">
        <v>1.0530588535474728</v>
      </c>
    </row>
    <row r="191" spans="1:4" x14ac:dyDescent="0.2">
      <c r="A191" t="s">
        <v>178</v>
      </c>
      <c r="B191">
        <v>5.25</v>
      </c>
      <c r="C191">
        <v>3.4</v>
      </c>
      <c r="D191">
        <v>1.1514321205177369</v>
      </c>
    </row>
    <row r="192" spans="1:4" x14ac:dyDescent="0.2">
      <c r="A192" t="s">
        <v>179</v>
      </c>
      <c r="B192">
        <v>5.07</v>
      </c>
      <c r="C192">
        <v>2.2999999999999998</v>
      </c>
      <c r="D192">
        <v>1.2136359427517673</v>
      </c>
    </row>
    <row r="193" spans="1:4" x14ac:dyDescent="0.2">
      <c r="A193" t="s">
        <v>180</v>
      </c>
      <c r="B193">
        <v>4.5</v>
      </c>
      <c r="C193">
        <v>4.0999999999999996</v>
      </c>
      <c r="D193">
        <v>1.338861462026486</v>
      </c>
    </row>
    <row r="194" spans="1:4" x14ac:dyDescent="0.2">
      <c r="A194" t="s">
        <v>181</v>
      </c>
      <c r="B194">
        <v>3.18</v>
      </c>
      <c r="C194">
        <v>3.3</v>
      </c>
      <c r="D194">
        <v>0.40671648669723393</v>
      </c>
    </row>
    <row r="195" spans="1:4" x14ac:dyDescent="0.2">
      <c r="A195" t="s">
        <v>182</v>
      </c>
      <c r="B195">
        <v>2.09</v>
      </c>
      <c r="C195">
        <v>4</v>
      </c>
      <c r="D195">
        <v>0.52721736787268991</v>
      </c>
    </row>
    <row r="196" spans="1:4" x14ac:dyDescent="0.2">
      <c r="A196" t="s">
        <v>183</v>
      </c>
      <c r="B196">
        <v>1.94</v>
      </c>
      <c r="C196">
        <v>4.3</v>
      </c>
      <c r="D196">
        <v>-0.44571260481123254</v>
      </c>
    </row>
    <row r="197" spans="1:4" x14ac:dyDescent="0.2">
      <c r="A197" t="s">
        <v>184</v>
      </c>
      <c r="B197">
        <v>0.51</v>
      </c>
      <c r="C197">
        <v>-6.2</v>
      </c>
      <c r="D197">
        <v>-3.0268313026020177</v>
      </c>
    </row>
    <row r="198" spans="1:4" x14ac:dyDescent="0.2">
      <c r="A198" t="s">
        <v>185</v>
      </c>
      <c r="B198">
        <v>0.18</v>
      </c>
      <c r="C198">
        <v>-2.7</v>
      </c>
      <c r="D198">
        <v>-4.4862922110090135</v>
      </c>
    </row>
    <row r="199" spans="1:4" x14ac:dyDescent="0.2">
      <c r="A199" t="s">
        <v>186</v>
      </c>
      <c r="B199">
        <v>0.18</v>
      </c>
      <c r="C199">
        <v>1.6</v>
      </c>
      <c r="D199">
        <v>-4.9848366791887315</v>
      </c>
    </row>
    <row r="200" spans="1:4" x14ac:dyDescent="0.2">
      <c r="A200" t="s">
        <v>187</v>
      </c>
      <c r="B200">
        <v>0.16</v>
      </c>
      <c r="C200">
        <v>2.8</v>
      </c>
      <c r="D200">
        <v>-4.9549346410710626</v>
      </c>
    </row>
    <row r="201" spans="1:4" x14ac:dyDescent="0.2">
      <c r="A201" t="s">
        <v>188</v>
      </c>
      <c r="B201">
        <v>0.12</v>
      </c>
      <c r="C201">
        <v>3.1</v>
      </c>
      <c r="D201">
        <v>-4.2226278574395648</v>
      </c>
    </row>
    <row r="202" spans="1:4" x14ac:dyDescent="0.2">
      <c r="A202" t="s">
        <v>189</v>
      </c>
      <c r="B202">
        <v>0.13</v>
      </c>
      <c r="C202">
        <v>1.6</v>
      </c>
      <c r="D202">
        <v>-4.057948558305668</v>
      </c>
    </row>
    <row r="203" spans="1:4" x14ac:dyDescent="0.2">
      <c r="A203" t="s">
        <v>190</v>
      </c>
      <c r="B203">
        <v>0.19</v>
      </c>
      <c r="C203">
        <v>0.6</v>
      </c>
      <c r="D203">
        <v>-3.4394135042467244</v>
      </c>
    </row>
    <row r="204" spans="1:4" x14ac:dyDescent="0.2">
      <c r="A204" t="s">
        <v>191</v>
      </c>
      <c r="B204">
        <v>0.19</v>
      </c>
      <c r="C204">
        <v>0.8</v>
      </c>
      <c r="D204">
        <v>-3.0231992202983005</v>
      </c>
    </row>
    <row r="205" spans="1:4" x14ac:dyDescent="0.2">
      <c r="A205" t="s">
        <v>192</v>
      </c>
      <c r="B205">
        <v>0.19</v>
      </c>
      <c r="C205">
        <v>2.6</v>
      </c>
      <c r="D205">
        <v>-2.8568925228722342</v>
      </c>
    </row>
    <row r="206" spans="1:4" x14ac:dyDescent="0.2">
      <c r="A206" t="s">
        <v>193</v>
      </c>
      <c r="B206">
        <v>0.16</v>
      </c>
      <c r="C206">
        <v>3.4</v>
      </c>
      <c r="D206">
        <v>-3.4425357910419563</v>
      </c>
    </row>
    <row r="207" spans="1:4" x14ac:dyDescent="0.2">
      <c r="A207" t="s">
        <v>194</v>
      </c>
      <c r="B207">
        <v>0.09</v>
      </c>
      <c r="C207">
        <v>4</v>
      </c>
      <c r="D207">
        <v>-3.1548966856111527</v>
      </c>
    </row>
    <row r="208" spans="1:4" x14ac:dyDescent="0.2">
      <c r="A208" t="s">
        <v>195</v>
      </c>
      <c r="B208">
        <v>0.08</v>
      </c>
      <c r="C208">
        <v>1.9</v>
      </c>
      <c r="D208">
        <v>-3.5497464399019796</v>
      </c>
    </row>
    <row r="209" spans="1:4" x14ac:dyDescent="0.2">
      <c r="A209" t="s">
        <v>196</v>
      </c>
      <c r="B209">
        <v>7.0000000000000007E-2</v>
      </c>
      <c r="C209">
        <v>1.3</v>
      </c>
      <c r="D209">
        <v>-2.8552661031593929</v>
      </c>
    </row>
    <row r="210" spans="1:4" x14ac:dyDescent="0.2">
      <c r="A210" t="s">
        <v>197</v>
      </c>
      <c r="B210">
        <v>0.1</v>
      </c>
      <c r="C210">
        <v>2.7</v>
      </c>
      <c r="D210">
        <v>-2.4441723437331864</v>
      </c>
    </row>
    <row r="211" spans="1:4" x14ac:dyDescent="0.2">
      <c r="A211" t="s">
        <v>198</v>
      </c>
      <c r="B211">
        <v>0.15</v>
      </c>
      <c r="C211">
        <v>1</v>
      </c>
      <c r="D211">
        <v>-2.4219727265976543</v>
      </c>
    </row>
    <row r="212" spans="1:4" x14ac:dyDescent="0.2">
      <c r="A212" t="s">
        <v>199</v>
      </c>
      <c r="B212">
        <v>0.14000000000000001</v>
      </c>
      <c r="C212">
        <v>1.2</v>
      </c>
      <c r="D212">
        <v>-2.6985932968652926</v>
      </c>
    </row>
    <row r="213" spans="1:4" x14ac:dyDescent="0.2">
      <c r="A213" t="s">
        <v>200</v>
      </c>
      <c r="B213">
        <v>0.16</v>
      </c>
      <c r="C213">
        <v>2.2999999999999998</v>
      </c>
      <c r="D213">
        <v>-3.0080481743711585</v>
      </c>
    </row>
    <row r="214" spans="1:4" x14ac:dyDescent="0.2">
      <c r="A214" t="s">
        <v>201</v>
      </c>
      <c r="B214">
        <v>0.14000000000000001</v>
      </c>
      <c r="C214">
        <v>1.4</v>
      </c>
      <c r="D214">
        <v>-2.4864303591345838</v>
      </c>
    </row>
    <row r="215" spans="1:4" x14ac:dyDescent="0.2">
      <c r="A215" t="s">
        <v>202</v>
      </c>
      <c r="B215">
        <v>0.12</v>
      </c>
      <c r="C215">
        <v>0.2</v>
      </c>
      <c r="D215">
        <v>-2.6644467673537009</v>
      </c>
    </row>
    <row r="216" spans="1:4" x14ac:dyDescent="0.2">
      <c r="A216" t="s">
        <v>203</v>
      </c>
      <c r="B216">
        <v>0.08</v>
      </c>
      <c r="C216">
        <v>1.7</v>
      </c>
      <c r="D216">
        <v>-2.2794879640402166</v>
      </c>
    </row>
    <row r="217" spans="1:4" x14ac:dyDescent="0.2">
      <c r="A217" t="s">
        <v>204</v>
      </c>
      <c r="B217">
        <v>0.09</v>
      </c>
      <c r="C217">
        <v>1.5</v>
      </c>
      <c r="D217">
        <v>-1.8813760364564613</v>
      </c>
    </row>
    <row r="218" spans="1:4" x14ac:dyDescent="0.2">
      <c r="A218" t="s">
        <v>205</v>
      </c>
      <c r="B218">
        <v>7.0000000000000007E-2</v>
      </c>
      <c r="C218">
        <v>1.8</v>
      </c>
      <c r="D218">
        <v>-2.6784622384796952</v>
      </c>
    </row>
    <row r="219" spans="1:4" x14ac:dyDescent="0.2">
      <c r="A219" t="s">
        <v>206</v>
      </c>
      <c r="B219">
        <v>0.09</v>
      </c>
      <c r="C219">
        <v>1.8</v>
      </c>
      <c r="D219">
        <v>-1.8881864553888739</v>
      </c>
    </row>
    <row r="220" spans="1:4" x14ac:dyDescent="0.2">
      <c r="A220" t="s">
        <v>207</v>
      </c>
      <c r="B220">
        <v>0.09</v>
      </c>
      <c r="C220">
        <v>1.1000000000000001</v>
      </c>
      <c r="D220">
        <v>-1.1762451818758124</v>
      </c>
    </row>
    <row r="221" spans="1:4" x14ac:dyDescent="0.2">
      <c r="A221" t="s">
        <v>208</v>
      </c>
      <c r="B221">
        <v>0.1</v>
      </c>
      <c r="C221">
        <v>-0.5</v>
      </c>
      <c r="D221">
        <v>-1.1644669338879088</v>
      </c>
    </row>
    <row r="222" spans="1:4" x14ac:dyDescent="0.2">
      <c r="A222" t="s">
        <v>209</v>
      </c>
      <c r="B222">
        <v>0.11</v>
      </c>
      <c r="C222">
        <v>-1.8</v>
      </c>
      <c r="D222">
        <v>-0.77185167654962861</v>
      </c>
    </row>
    <row r="223" spans="1:4" x14ac:dyDescent="0.2">
      <c r="A223" t="s">
        <v>210</v>
      </c>
      <c r="B223">
        <v>0.12</v>
      </c>
      <c r="C223">
        <v>2</v>
      </c>
      <c r="D223">
        <v>-0.65968589393119448</v>
      </c>
    </row>
    <row r="224" spans="1:4" x14ac:dyDescent="0.2">
      <c r="A224" t="s">
        <v>211</v>
      </c>
      <c r="B224">
        <v>0.14000000000000001</v>
      </c>
      <c r="C224">
        <v>1</v>
      </c>
      <c r="D224">
        <v>-0.76627867324046139</v>
      </c>
    </row>
    <row r="225" spans="1:4" x14ac:dyDescent="0.2">
      <c r="A225" t="s">
        <v>212</v>
      </c>
      <c r="B225">
        <v>0.16</v>
      </c>
      <c r="C225">
        <v>-0.3</v>
      </c>
      <c r="D225">
        <v>-1.0886399101308619</v>
      </c>
    </row>
    <row r="226" spans="1:4" x14ac:dyDescent="0.2">
      <c r="A226" t="s">
        <v>213</v>
      </c>
      <c r="B226">
        <v>0.36</v>
      </c>
      <c r="C226">
        <v>0.2</v>
      </c>
      <c r="D226">
        <v>-1.0238570616857512</v>
      </c>
    </row>
    <row r="227" spans="1:4" x14ac:dyDescent="0.2">
      <c r="A227" t="s">
        <v>214</v>
      </c>
      <c r="B227">
        <v>0.37</v>
      </c>
      <c r="C227">
        <v>2.6</v>
      </c>
      <c r="D227">
        <v>-1.2115723559435909</v>
      </c>
    </row>
    <row r="228" spans="1:4" x14ac:dyDescent="0.2">
      <c r="A228" t="s">
        <v>215</v>
      </c>
      <c r="B228">
        <v>0.4</v>
      </c>
      <c r="C228">
        <v>1.4</v>
      </c>
      <c r="D228">
        <v>-1.0119062431001358</v>
      </c>
    </row>
    <row r="229" spans="1:4" x14ac:dyDescent="0.2">
      <c r="A229" t="s">
        <v>216</v>
      </c>
      <c r="B229">
        <v>0.45</v>
      </c>
      <c r="C229">
        <v>1.8</v>
      </c>
      <c r="D229">
        <v>-0.95958827718619633</v>
      </c>
    </row>
    <row r="230" spans="1:4" x14ac:dyDescent="0.2">
      <c r="A230" t="s">
        <v>217</v>
      </c>
      <c r="B230">
        <v>0.7</v>
      </c>
      <c r="C230">
        <v>2.4</v>
      </c>
      <c r="D230">
        <v>-0.9714189222935099</v>
      </c>
    </row>
    <row r="231" spans="1:4" x14ac:dyDescent="0.2">
      <c r="A231" t="s">
        <v>218</v>
      </c>
      <c r="B231">
        <v>0.95</v>
      </c>
      <c r="C231">
        <v>0.8</v>
      </c>
      <c r="D231">
        <v>-0.90889514448939668</v>
      </c>
    </row>
    <row r="232" spans="1:4" x14ac:dyDescent="0.2">
      <c r="A232" t="s">
        <v>219</v>
      </c>
      <c r="B232">
        <v>1.1499999999999999</v>
      </c>
      <c r="C232">
        <v>1.4</v>
      </c>
      <c r="D232">
        <v>-0.62197927346449022</v>
      </c>
    </row>
    <row r="233" spans="1:4" x14ac:dyDescent="0.2">
      <c r="A233" t="s">
        <v>220</v>
      </c>
      <c r="B233">
        <v>1.2</v>
      </c>
      <c r="C233">
        <v>2.4</v>
      </c>
      <c r="D233">
        <v>-1.9160858266920044E-3</v>
      </c>
    </row>
    <row r="234" spans="1:4" x14ac:dyDescent="0.2">
      <c r="A234" t="s">
        <v>221</v>
      </c>
      <c r="B234">
        <v>1.45</v>
      </c>
      <c r="C234">
        <v>2.8</v>
      </c>
      <c r="D234">
        <v>0.30409850777728398</v>
      </c>
    </row>
    <row r="235" spans="1:4" x14ac:dyDescent="0.2">
      <c r="A235" t="s">
        <v>222</v>
      </c>
      <c r="B235">
        <v>1.74</v>
      </c>
      <c r="C235">
        <v>2.1</v>
      </c>
      <c r="D235">
        <v>0.32189208493405008</v>
      </c>
    </row>
    <row r="236" spans="1:4" x14ac:dyDescent="0.2">
      <c r="A236" t="s">
        <v>223</v>
      </c>
      <c r="B236">
        <v>1.92</v>
      </c>
      <c r="C236">
        <v>1.3</v>
      </c>
      <c r="D236">
        <v>0.43051249618506482</v>
      </c>
    </row>
    <row r="237" spans="1:4" x14ac:dyDescent="0.2">
      <c r="A237" t="s">
        <v>224</v>
      </c>
      <c r="B237">
        <v>2.2200000000000002</v>
      </c>
      <c r="C237">
        <v>1.5</v>
      </c>
      <c r="D237">
        <v>5.1836642169700298E-2</v>
      </c>
    </row>
    <row r="238" spans="1:4" x14ac:dyDescent="0.2">
      <c r="A238" t="s">
        <v>225</v>
      </c>
      <c r="B238">
        <v>2.4</v>
      </c>
      <c r="C238">
        <v>0.8</v>
      </c>
      <c r="D238">
        <v>0.14635237384557076</v>
      </c>
    </row>
    <row r="239" spans="1:4" x14ac:dyDescent="0.2">
      <c r="A239" t="s">
        <v>226</v>
      </c>
      <c r="B239">
        <v>2.4</v>
      </c>
      <c r="C239">
        <v>2.2999999999999998</v>
      </c>
      <c r="D239">
        <v>0.45133364488145755</v>
      </c>
    </row>
    <row r="240" spans="1:4" x14ac:dyDescent="0.2">
      <c r="A240" t="s">
        <v>227</v>
      </c>
      <c r="B240">
        <v>2.19</v>
      </c>
      <c r="C240">
        <v>1</v>
      </c>
      <c r="D240">
        <v>1.0944348520096403</v>
      </c>
    </row>
    <row r="241" spans="1:4" x14ac:dyDescent="0.2">
      <c r="A241" t="s">
        <v>228</v>
      </c>
      <c r="B241">
        <v>1.64</v>
      </c>
      <c r="C241">
        <v>1.6</v>
      </c>
      <c r="D241">
        <v>1.2673358082025743</v>
      </c>
    </row>
    <row r="242" spans="1:4" x14ac:dyDescent="0.2">
      <c r="A242" t="s">
        <v>229</v>
      </c>
      <c r="B242">
        <v>1.26</v>
      </c>
      <c r="C242">
        <v>1.4</v>
      </c>
      <c r="D242">
        <v>-0.56025348810878617</v>
      </c>
    </row>
    <row r="243" spans="1:4" x14ac:dyDescent="0.2">
      <c r="A243" t="s">
        <v>230</v>
      </c>
      <c r="B243">
        <v>0.06</v>
      </c>
      <c r="C243">
        <v>-1.6</v>
      </c>
      <c r="D243">
        <v>-8.8305299534249926</v>
      </c>
    </row>
    <row r="244" spans="1:4" x14ac:dyDescent="0.2">
      <c r="A244" t="s">
        <v>231</v>
      </c>
      <c r="B244">
        <v>0.09</v>
      </c>
      <c r="C244">
        <v>3.2</v>
      </c>
      <c r="D244">
        <v>-2.1962329900133359</v>
      </c>
    </row>
    <row r="245" spans="1:4" x14ac:dyDescent="0.2">
      <c r="A245" t="s">
        <v>232</v>
      </c>
      <c r="B245">
        <v>0.09</v>
      </c>
      <c r="C245">
        <v>2.1</v>
      </c>
      <c r="D245">
        <v>-1.5376518700717989</v>
      </c>
    </row>
    <row r="246" spans="1:4" x14ac:dyDescent="0.2">
      <c r="A246" t="s">
        <v>233</v>
      </c>
      <c r="B246">
        <v>0.08</v>
      </c>
      <c r="C246">
        <v>4.5999999999999996</v>
      </c>
      <c r="D246">
        <v>-0.63501718355182257</v>
      </c>
    </row>
    <row r="247" spans="1:4" x14ac:dyDescent="0.2">
      <c r="A247" t="s">
        <v>234</v>
      </c>
      <c r="B247">
        <v>7.0000000000000007E-2</v>
      </c>
      <c r="C247">
        <v>6.2</v>
      </c>
      <c r="D247">
        <v>0.55641259216274719</v>
      </c>
    </row>
    <row r="248" spans="1:4" x14ac:dyDescent="0.2">
      <c r="A248" t="s">
        <v>235</v>
      </c>
      <c r="B248">
        <v>0.09</v>
      </c>
      <c r="C248">
        <v>5.6</v>
      </c>
      <c r="D248">
        <v>0.85150021566260392</v>
      </c>
    </row>
    <row r="249" spans="1:4" x14ac:dyDescent="0.2">
      <c r="A249" t="s">
        <v>236</v>
      </c>
      <c r="B249">
        <v>0.08</v>
      </c>
      <c r="C249">
        <v>6.8</v>
      </c>
      <c r="D249">
        <v>2.0168668971825454</v>
      </c>
    </row>
    <row r="250" spans="1:4" x14ac:dyDescent="0.2">
      <c r="A250" t="s">
        <v>237</v>
      </c>
      <c r="B250">
        <v>0.12</v>
      </c>
      <c r="C250">
        <v>7.7</v>
      </c>
      <c r="D250">
        <v>1.1715931164552718</v>
      </c>
    </row>
    <row r="251" spans="1:4" x14ac:dyDescent="0.2">
      <c r="A251" t="s">
        <v>238</v>
      </c>
      <c r="B251">
        <v>0.77</v>
      </c>
      <c r="C251">
        <v>7.5</v>
      </c>
      <c r="D251">
        <v>0.72479171410473331</v>
      </c>
    </row>
    <row r="252" spans="1:4" x14ac:dyDescent="0.2">
      <c r="A252" t="s">
        <v>239</v>
      </c>
      <c r="B252">
        <v>2.19</v>
      </c>
      <c r="C252">
        <v>4.7</v>
      </c>
      <c r="D252">
        <v>0.82441914421862439</v>
      </c>
    </row>
    <row r="253" spans="1:4" x14ac:dyDescent="0.2">
      <c r="A253" t="s">
        <v>240</v>
      </c>
      <c r="B253">
        <v>3.65</v>
      </c>
      <c r="C253">
        <v>4.0999999999999996</v>
      </c>
      <c r="D253">
        <v>0.87636025290438457</v>
      </c>
    </row>
    <row r="254" spans="1:4" x14ac:dyDescent="0.2">
      <c r="A254" t="s">
        <v>241</v>
      </c>
      <c r="B254">
        <v>4.5199999999999996</v>
      </c>
      <c r="C254">
        <v>3.9</v>
      </c>
      <c r="D254">
        <v>0.94525281434632014</v>
      </c>
    </row>
    <row r="255" spans="1:4" x14ac:dyDescent="0.2">
      <c r="A255" t="s">
        <v>242</v>
      </c>
      <c r="B255">
        <v>4.99</v>
      </c>
      <c r="C255">
        <v>3</v>
      </c>
      <c r="D255">
        <v>0.90549756753202093</v>
      </c>
    </row>
    <row r="256" spans="1:4" x14ac:dyDescent="0.2">
      <c r="A256" t="s">
        <v>243</v>
      </c>
      <c r="B256">
        <v>5.26</v>
      </c>
      <c r="C256">
        <v>2.7</v>
      </c>
      <c r="D256">
        <v>1.3912643737887809</v>
      </c>
    </row>
    <row r="257" spans="1:4" x14ac:dyDescent="0.2">
      <c r="A257" t="s">
        <v>244</v>
      </c>
      <c r="B257">
        <v>5.33</v>
      </c>
      <c r="C257">
        <v>1.8</v>
      </c>
      <c r="D257">
        <v>1.568132222475449</v>
      </c>
    </row>
    <row r="258" spans="1:4" x14ac:dyDescent="0.2">
      <c r="A258" t="s">
        <v>245</v>
      </c>
      <c r="B258">
        <v>5.33</v>
      </c>
      <c r="C258">
        <v>3.6</v>
      </c>
      <c r="D258">
        <v>1.1090025599646669</v>
      </c>
    </row>
    <row r="259" spans="1:4" x14ac:dyDescent="0.2">
      <c r="A259" t="s">
        <v>246</v>
      </c>
      <c r="B259">
        <v>5.33</v>
      </c>
      <c r="C259">
        <v>2.6</v>
      </c>
      <c r="D259">
        <v>1.3380658955173041</v>
      </c>
    </row>
    <row r="260" spans="1:4" x14ac:dyDescent="0.2">
      <c r="A260" t="s">
        <v>247</v>
      </c>
      <c r="B260">
        <v>5.26</v>
      </c>
      <c r="C260">
        <v>1.7</v>
      </c>
      <c r="D260">
        <v>1.5206272919858765</v>
      </c>
    </row>
    <row r="261" spans="1:4" x14ac:dyDescent="0.2">
      <c r="A261" t="s">
        <v>248</v>
      </c>
      <c r="B261">
        <v>4.6500000000000004</v>
      </c>
      <c r="C261">
        <v>2.5</v>
      </c>
      <c r="D261">
        <v>1.3535859278856588</v>
      </c>
    </row>
    <row r="262" spans="1:4" x14ac:dyDescent="0.2">
      <c r="A262" t="s">
        <v>249</v>
      </c>
      <c r="B262">
        <v>4.33</v>
      </c>
      <c r="C262">
        <v>3.4</v>
      </c>
      <c r="D262">
        <v>0.57038453694175928</v>
      </c>
    </row>
    <row r="263" spans="1:4" x14ac:dyDescent="0.2">
      <c r="A263" t="s">
        <v>250</v>
      </c>
      <c r="B263">
        <v>4.33</v>
      </c>
      <c r="C263">
        <v>2.1</v>
      </c>
      <c r="D263">
        <v>0.9446808559031572</v>
      </c>
    </row>
    <row r="264" spans="1:4" x14ac:dyDescent="0.2">
      <c r="A264" t="s">
        <v>251</v>
      </c>
      <c r="B264">
        <v>4.29</v>
      </c>
      <c r="C264">
        <v>2.8</v>
      </c>
      <c r="D264">
        <v>1.4640172766732684</v>
      </c>
    </row>
    <row r="265" spans="1:4" x14ac:dyDescent="0.2">
      <c r="A265" t="s">
        <v>252</v>
      </c>
      <c r="B265">
        <v>3.9</v>
      </c>
      <c r="C265">
        <v>2.9</v>
      </c>
      <c r="D265">
        <v>1.0697984459095089</v>
      </c>
    </row>
  </sheetData>
  <hyperlinks>
    <hyperlink ref="H2" location="'Index'!A1" display="Back to Index" xr:uid="{11A66668-3A6F-AF4C-BB61-1592B534E8D7}"/>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CAD63-51D6-824B-A3FC-58D82FB240FE}">
  <sheetPr codeName="Sheet56">
    <tabColor theme="5"/>
  </sheetPr>
  <dimension ref="A1:H265"/>
  <sheetViews>
    <sheetView workbookViewId="0">
      <selection activeCell="F2" sqref="F2"/>
    </sheetView>
  </sheetViews>
  <sheetFormatPr baseColWidth="10" defaultRowHeight="16" x14ac:dyDescent="0.2"/>
  <cols>
    <col min="1" max="1" width="10.5" bestFit="1" customWidth="1"/>
    <col min="2" max="2" width="10.1640625" bestFit="1" customWidth="1"/>
    <col min="3" max="3" width="9.6640625" bestFit="1" customWidth="1"/>
    <col min="4" max="4" width="12.83203125" bestFit="1" customWidth="1"/>
    <col min="5" max="5" width="33.1640625" bestFit="1" customWidth="1"/>
    <col min="6" max="6" width="12" bestFit="1" customWidth="1"/>
  </cols>
  <sheetData>
    <row r="1" spans="1:8" x14ac:dyDescent="0.2">
      <c r="A1" t="s">
        <v>92</v>
      </c>
      <c r="B1" t="s">
        <v>13</v>
      </c>
      <c r="C1" t="s">
        <v>150</v>
      </c>
      <c r="D1" t="s">
        <v>146</v>
      </c>
    </row>
    <row r="2" spans="1:8" x14ac:dyDescent="0.2">
      <c r="A2" t="s">
        <v>373</v>
      </c>
      <c r="B2">
        <v>3.93</v>
      </c>
      <c r="C2">
        <v>1.2</v>
      </c>
      <c r="D2">
        <v>0.99489736048639088</v>
      </c>
      <c r="H2" s="8" t="s">
        <v>152</v>
      </c>
    </row>
    <row r="3" spans="1:8" x14ac:dyDescent="0.2">
      <c r="A3" t="s">
        <v>376</v>
      </c>
      <c r="B3">
        <v>3.7</v>
      </c>
      <c r="C3">
        <v>1.5</v>
      </c>
      <c r="D3">
        <v>-0.56463002660021022</v>
      </c>
    </row>
    <row r="4" spans="1:8" x14ac:dyDescent="0.2">
      <c r="A4" t="s">
        <v>379</v>
      </c>
      <c r="B4">
        <v>2.94</v>
      </c>
      <c r="C4">
        <v>1.6</v>
      </c>
      <c r="D4">
        <v>-1.0759518512307942</v>
      </c>
    </row>
    <row r="5" spans="1:8" x14ac:dyDescent="0.2">
      <c r="A5" t="s">
        <v>382</v>
      </c>
      <c r="B5">
        <v>2.2999999999999998</v>
      </c>
      <c r="C5">
        <v>1.3</v>
      </c>
      <c r="D5">
        <v>-3.2918219588004338</v>
      </c>
    </row>
    <row r="6" spans="1:8" x14ac:dyDescent="0.2">
      <c r="A6" t="s">
        <v>385</v>
      </c>
      <c r="B6">
        <v>2</v>
      </c>
      <c r="C6">
        <v>0.7</v>
      </c>
      <c r="D6">
        <v>-3.5748040399092296</v>
      </c>
    </row>
    <row r="7" spans="1:8" x14ac:dyDescent="0.2">
      <c r="A7" t="s">
        <v>388</v>
      </c>
      <c r="B7">
        <v>1.73</v>
      </c>
      <c r="C7">
        <v>1.3</v>
      </c>
      <c r="D7">
        <v>-2.8357832920209991</v>
      </c>
    </row>
    <row r="8" spans="1:8" x14ac:dyDescent="0.2">
      <c r="A8" t="s">
        <v>391</v>
      </c>
      <c r="B8">
        <v>1.68</v>
      </c>
      <c r="C8">
        <v>1.8</v>
      </c>
      <c r="D8">
        <v>-1.8944235131566511</v>
      </c>
    </row>
    <row r="9" spans="1:8" x14ac:dyDescent="0.2">
      <c r="A9" t="s">
        <v>394</v>
      </c>
      <c r="B9">
        <v>2.4</v>
      </c>
      <c r="C9">
        <v>1</v>
      </c>
      <c r="D9">
        <v>-0.89668385239740633</v>
      </c>
    </row>
    <row r="10" spans="1:8" x14ac:dyDescent="0.2">
      <c r="A10" t="s">
        <v>397</v>
      </c>
      <c r="B10">
        <v>2.46</v>
      </c>
      <c r="C10">
        <v>1.5</v>
      </c>
      <c r="D10">
        <v>-8.7206077543233729E-2</v>
      </c>
    </row>
    <row r="11" spans="1:8" x14ac:dyDescent="0.2">
      <c r="A11" t="s">
        <v>400</v>
      </c>
      <c r="B11">
        <v>2.61</v>
      </c>
      <c r="C11">
        <v>1.5</v>
      </c>
      <c r="D11">
        <v>-0.17396928959283464</v>
      </c>
    </row>
    <row r="12" spans="1:8" x14ac:dyDescent="0.2">
      <c r="A12" t="s">
        <v>403</v>
      </c>
      <c r="B12">
        <v>2.85</v>
      </c>
      <c r="C12">
        <v>1.3</v>
      </c>
      <c r="D12">
        <v>2.3106468738975927E-2</v>
      </c>
    </row>
    <row r="13" spans="1:8" x14ac:dyDescent="0.2">
      <c r="A13" t="s">
        <v>406</v>
      </c>
      <c r="B13">
        <v>2.92</v>
      </c>
      <c r="C13">
        <v>0.8</v>
      </c>
      <c r="D13">
        <v>-0.69571251293383263</v>
      </c>
    </row>
    <row r="14" spans="1:8" x14ac:dyDescent="0.2">
      <c r="A14" t="s">
        <v>409</v>
      </c>
      <c r="B14">
        <v>2.97</v>
      </c>
      <c r="C14">
        <v>1.3</v>
      </c>
      <c r="D14">
        <v>-0.66974686427514474</v>
      </c>
    </row>
    <row r="15" spans="1:8" x14ac:dyDescent="0.2">
      <c r="A15" t="s">
        <v>412</v>
      </c>
      <c r="B15">
        <v>2.96</v>
      </c>
      <c r="C15">
        <v>1.5</v>
      </c>
      <c r="D15">
        <v>-0.62325686324896656</v>
      </c>
    </row>
    <row r="16" spans="1:8" x14ac:dyDescent="0.2">
      <c r="A16" t="s">
        <v>415</v>
      </c>
      <c r="B16">
        <v>3.33</v>
      </c>
      <c r="C16">
        <v>1.6</v>
      </c>
      <c r="D16">
        <v>0.47789056787248541</v>
      </c>
    </row>
    <row r="17" spans="1:4" x14ac:dyDescent="0.2">
      <c r="A17" t="s">
        <v>418</v>
      </c>
      <c r="B17">
        <v>3.45</v>
      </c>
      <c r="C17">
        <v>1.9</v>
      </c>
      <c r="D17">
        <v>5.1584494289547145E-2</v>
      </c>
    </row>
    <row r="18" spans="1:4" x14ac:dyDescent="0.2">
      <c r="A18" t="s">
        <v>421</v>
      </c>
      <c r="B18">
        <v>3.46</v>
      </c>
      <c r="C18">
        <v>1.7</v>
      </c>
      <c r="D18">
        <v>1.0771945507612068</v>
      </c>
    </row>
    <row r="19" spans="1:4" x14ac:dyDescent="0.2">
      <c r="A19" t="s">
        <v>424</v>
      </c>
      <c r="B19">
        <v>3.49</v>
      </c>
      <c r="C19">
        <v>1.2</v>
      </c>
      <c r="D19">
        <v>1.0813994660976878</v>
      </c>
    </row>
    <row r="20" spans="1:4" x14ac:dyDescent="0.2">
      <c r="A20" t="s">
        <v>427</v>
      </c>
      <c r="B20">
        <v>3.46</v>
      </c>
      <c r="C20">
        <v>1.1000000000000001</v>
      </c>
      <c r="D20">
        <v>1.5574996662786722</v>
      </c>
    </row>
    <row r="21" spans="1:4" x14ac:dyDescent="0.2">
      <c r="A21" t="s">
        <v>430</v>
      </c>
      <c r="B21">
        <v>3.58</v>
      </c>
      <c r="C21">
        <v>1</v>
      </c>
      <c r="D21">
        <v>0.78382801529444102</v>
      </c>
    </row>
    <row r="22" spans="1:4" x14ac:dyDescent="0.2">
      <c r="A22" t="s">
        <v>433</v>
      </c>
      <c r="B22">
        <v>3.98</v>
      </c>
      <c r="C22">
        <v>1.5</v>
      </c>
      <c r="D22">
        <v>2.1033621738544728</v>
      </c>
    </row>
    <row r="23" spans="1:4" x14ac:dyDescent="0.2">
      <c r="A23" t="s">
        <v>436</v>
      </c>
      <c r="B23">
        <v>4.08</v>
      </c>
      <c r="C23">
        <v>1.2</v>
      </c>
      <c r="D23">
        <v>2.3063093009946245</v>
      </c>
    </row>
    <row r="24" spans="1:4" x14ac:dyDescent="0.2">
      <c r="A24" t="s">
        <v>439</v>
      </c>
      <c r="B24">
        <v>4.08</v>
      </c>
      <c r="C24">
        <v>1.3</v>
      </c>
      <c r="D24">
        <v>3.4566322404655736</v>
      </c>
    </row>
    <row r="25" spans="1:4" x14ac:dyDescent="0.2">
      <c r="A25" t="s">
        <v>442</v>
      </c>
      <c r="B25">
        <v>4.17</v>
      </c>
      <c r="C25">
        <v>1.3</v>
      </c>
      <c r="D25">
        <v>4.7088681216133965</v>
      </c>
    </row>
    <row r="26" spans="1:4" x14ac:dyDescent="0.2">
      <c r="A26" t="s">
        <v>445</v>
      </c>
      <c r="B26">
        <v>4.5599999999999996</v>
      </c>
      <c r="C26">
        <v>2</v>
      </c>
      <c r="D26">
        <v>6.1057761308302982</v>
      </c>
    </row>
    <row r="27" spans="1:4" x14ac:dyDescent="0.2">
      <c r="A27" t="s">
        <v>448</v>
      </c>
      <c r="B27">
        <v>4.91</v>
      </c>
      <c r="C27">
        <v>3.3</v>
      </c>
      <c r="D27">
        <v>5.322031969701535</v>
      </c>
    </row>
    <row r="28" spans="1:4" x14ac:dyDescent="0.2">
      <c r="A28" t="s">
        <v>451</v>
      </c>
      <c r="B28">
        <v>5.41</v>
      </c>
      <c r="C28">
        <v>3.3</v>
      </c>
      <c r="D28">
        <v>5.0593918553501815</v>
      </c>
    </row>
    <row r="29" spans="1:4" x14ac:dyDescent="0.2">
      <c r="A29" t="s">
        <v>454</v>
      </c>
      <c r="B29">
        <v>5.56</v>
      </c>
      <c r="C29">
        <v>3.5</v>
      </c>
      <c r="D29">
        <v>4.7784754869251378</v>
      </c>
    </row>
    <row r="30" spans="1:4" x14ac:dyDescent="0.2">
      <c r="A30" t="s">
        <v>457</v>
      </c>
      <c r="B30">
        <v>4.82</v>
      </c>
      <c r="C30">
        <v>2.2000000000000002</v>
      </c>
      <c r="D30">
        <v>4.5484870259291599</v>
      </c>
    </row>
    <row r="31" spans="1:4" x14ac:dyDescent="0.2">
      <c r="A31" t="s">
        <v>460</v>
      </c>
      <c r="B31">
        <v>3.99</v>
      </c>
      <c r="C31">
        <v>2.7</v>
      </c>
      <c r="D31">
        <v>3.4612832631558899</v>
      </c>
    </row>
    <row r="32" spans="1:4" x14ac:dyDescent="0.2">
      <c r="A32" t="s">
        <v>463</v>
      </c>
      <c r="B32">
        <v>3.89</v>
      </c>
      <c r="C32">
        <v>3.7</v>
      </c>
      <c r="D32">
        <v>3.2888543425743988</v>
      </c>
    </row>
    <row r="33" spans="1:4" x14ac:dyDescent="0.2">
      <c r="A33" t="s">
        <v>466</v>
      </c>
      <c r="B33">
        <v>4.17</v>
      </c>
      <c r="C33">
        <v>4.0999999999999996</v>
      </c>
      <c r="D33">
        <v>2.9101781324671672</v>
      </c>
    </row>
    <row r="34" spans="1:4" x14ac:dyDescent="0.2">
      <c r="A34" t="s">
        <v>469</v>
      </c>
      <c r="B34">
        <v>4.79</v>
      </c>
      <c r="C34">
        <v>4.5999999999999996</v>
      </c>
      <c r="D34">
        <v>3.8490093423607652</v>
      </c>
    </row>
    <row r="35" spans="1:4" x14ac:dyDescent="0.2">
      <c r="A35" t="s">
        <v>472</v>
      </c>
      <c r="B35">
        <v>5.98</v>
      </c>
      <c r="C35">
        <v>4.7</v>
      </c>
      <c r="D35">
        <v>4.4338718170584546</v>
      </c>
    </row>
    <row r="36" spans="1:4" x14ac:dyDescent="0.2">
      <c r="A36" t="s">
        <v>475</v>
      </c>
      <c r="B36">
        <v>5.95</v>
      </c>
      <c r="C36">
        <v>4.5</v>
      </c>
      <c r="D36">
        <v>4.0866073093992261</v>
      </c>
    </row>
    <row r="37" spans="1:4" x14ac:dyDescent="0.2">
      <c r="A37" t="s">
        <v>478</v>
      </c>
      <c r="B37">
        <v>5.92</v>
      </c>
      <c r="C37">
        <v>4.7</v>
      </c>
      <c r="D37">
        <v>3.3476093062668966</v>
      </c>
    </row>
    <row r="38" spans="1:4" x14ac:dyDescent="0.2">
      <c r="A38" t="s">
        <v>481</v>
      </c>
      <c r="B38">
        <v>6.57</v>
      </c>
      <c r="C38">
        <v>4.4000000000000004</v>
      </c>
      <c r="D38">
        <v>3.8490258819171341</v>
      </c>
    </row>
    <row r="39" spans="1:4" x14ac:dyDescent="0.2">
      <c r="A39" t="s">
        <v>484</v>
      </c>
      <c r="B39">
        <v>8.33</v>
      </c>
      <c r="C39">
        <v>4.9000000000000004</v>
      </c>
      <c r="D39">
        <v>3.0998123930990218</v>
      </c>
    </row>
    <row r="40" spans="1:4" x14ac:dyDescent="0.2">
      <c r="A40" t="s">
        <v>487</v>
      </c>
      <c r="B40">
        <v>8.98</v>
      </c>
      <c r="C40">
        <v>4.7</v>
      </c>
      <c r="D40">
        <v>2.7686347141495427</v>
      </c>
    </row>
    <row r="41" spans="1:4" x14ac:dyDescent="0.2">
      <c r="A41" t="s">
        <v>490</v>
      </c>
      <c r="B41">
        <v>8.94</v>
      </c>
      <c r="C41">
        <v>4.8</v>
      </c>
      <c r="D41">
        <v>1.3055951938272692</v>
      </c>
    </row>
    <row r="42" spans="1:4" x14ac:dyDescent="0.2">
      <c r="A42" t="s">
        <v>493</v>
      </c>
      <c r="B42">
        <v>8.57</v>
      </c>
      <c r="C42">
        <v>4.4000000000000004</v>
      </c>
      <c r="D42">
        <v>0.23656581277429201</v>
      </c>
    </row>
    <row r="43" spans="1:4" x14ac:dyDescent="0.2">
      <c r="A43" t="s">
        <v>496</v>
      </c>
      <c r="B43">
        <v>7.89</v>
      </c>
      <c r="C43">
        <v>4.5999999999999996</v>
      </c>
      <c r="D43">
        <v>-0.49320825341020447</v>
      </c>
    </row>
    <row r="44" spans="1:4" x14ac:dyDescent="0.2">
      <c r="A44" t="s">
        <v>499</v>
      </c>
      <c r="B44">
        <v>6.71</v>
      </c>
      <c r="C44">
        <v>4.5</v>
      </c>
      <c r="D44">
        <v>-0.41656777163041614</v>
      </c>
    </row>
    <row r="45" spans="1:4" x14ac:dyDescent="0.2">
      <c r="A45" t="s">
        <v>502</v>
      </c>
      <c r="B45">
        <v>5.57</v>
      </c>
      <c r="C45">
        <v>5.8</v>
      </c>
      <c r="D45">
        <v>-2.2788064787040097</v>
      </c>
    </row>
    <row r="46" spans="1:4" x14ac:dyDescent="0.2">
      <c r="A46" t="s">
        <v>505</v>
      </c>
      <c r="B46">
        <v>3.86</v>
      </c>
      <c r="C46">
        <v>5.2</v>
      </c>
      <c r="D46">
        <v>-0.42232192332133378</v>
      </c>
    </row>
    <row r="47" spans="1:4" x14ac:dyDescent="0.2">
      <c r="A47" t="s">
        <v>508</v>
      </c>
      <c r="B47">
        <v>4.57</v>
      </c>
      <c r="C47">
        <v>4.5999999999999996</v>
      </c>
      <c r="D47">
        <v>-0.67813667429609259</v>
      </c>
    </row>
    <row r="48" spans="1:4" x14ac:dyDescent="0.2">
      <c r="A48" t="s">
        <v>511</v>
      </c>
      <c r="B48">
        <v>5.48</v>
      </c>
      <c r="C48">
        <v>3.8</v>
      </c>
      <c r="D48">
        <v>-0.65323315373917445</v>
      </c>
    </row>
    <row r="49" spans="1:4" x14ac:dyDescent="0.2">
      <c r="A49" t="s">
        <v>514</v>
      </c>
      <c r="B49">
        <v>4.75</v>
      </c>
      <c r="C49">
        <v>2.2999999999999998</v>
      </c>
      <c r="D49">
        <v>-1.2070497563128058</v>
      </c>
    </row>
    <row r="50" spans="1:4" x14ac:dyDescent="0.2">
      <c r="A50" t="s">
        <v>517</v>
      </c>
      <c r="B50">
        <v>3.55</v>
      </c>
      <c r="C50">
        <v>3.9</v>
      </c>
      <c r="D50">
        <v>-0.19052353271337141</v>
      </c>
    </row>
    <row r="51" spans="1:4" x14ac:dyDescent="0.2">
      <c r="A51" t="s">
        <v>520</v>
      </c>
      <c r="B51">
        <v>4.3</v>
      </c>
      <c r="C51">
        <v>2.7</v>
      </c>
      <c r="D51">
        <v>1.2599470457122841</v>
      </c>
    </row>
    <row r="52" spans="1:4" x14ac:dyDescent="0.2">
      <c r="A52" t="s">
        <v>523</v>
      </c>
      <c r="B52">
        <v>4.74</v>
      </c>
      <c r="C52">
        <v>3</v>
      </c>
      <c r="D52">
        <v>1.3921760833924601</v>
      </c>
    </row>
    <row r="53" spans="1:4" x14ac:dyDescent="0.2">
      <c r="A53" t="s">
        <v>526</v>
      </c>
      <c r="B53">
        <v>5.15</v>
      </c>
      <c r="C53">
        <v>2.5</v>
      </c>
      <c r="D53">
        <v>2.2460005792741322</v>
      </c>
    </row>
    <row r="54" spans="1:4" x14ac:dyDescent="0.2">
      <c r="A54" t="s">
        <v>529</v>
      </c>
      <c r="B54">
        <v>6.54</v>
      </c>
      <c r="C54">
        <v>2.8</v>
      </c>
      <c r="D54">
        <v>3.9083038130244274</v>
      </c>
    </row>
    <row r="55" spans="1:4" x14ac:dyDescent="0.2">
      <c r="A55" t="s">
        <v>532</v>
      </c>
      <c r="B55">
        <v>7.82</v>
      </c>
      <c r="C55">
        <v>5.6</v>
      </c>
      <c r="D55">
        <v>4.1411741107454381</v>
      </c>
    </row>
    <row r="56" spans="1:4" x14ac:dyDescent="0.2">
      <c r="A56" t="s">
        <v>535</v>
      </c>
      <c r="B56">
        <v>10.56</v>
      </c>
      <c r="C56">
        <v>5.4</v>
      </c>
      <c r="D56">
        <v>2.7041545907284359</v>
      </c>
    </row>
    <row r="57" spans="1:4" x14ac:dyDescent="0.2">
      <c r="A57" t="s">
        <v>538</v>
      </c>
      <c r="B57">
        <v>10</v>
      </c>
      <c r="C57">
        <v>5.7</v>
      </c>
      <c r="D57">
        <v>2.7768868814672443</v>
      </c>
    </row>
    <row r="58" spans="1:4" x14ac:dyDescent="0.2">
      <c r="A58" t="s">
        <v>541</v>
      </c>
      <c r="B58">
        <v>9.32</v>
      </c>
      <c r="C58">
        <v>7</v>
      </c>
      <c r="D58">
        <v>1.0008174160035299</v>
      </c>
    </row>
    <row r="59" spans="1:4" x14ac:dyDescent="0.2">
      <c r="A59" t="s">
        <v>544</v>
      </c>
      <c r="B59">
        <v>11.25</v>
      </c>
      <c r="C59">
        <v>10.3</v>
      </c>
      <c r="D59">
        <v>0.35163159684268308</v>
      </c>
    </row>
    <row r="60" spans="1:4" x14ac:dyDescent="0.2">
      <c r="A60" t="s">
        <v>547</v>
      </c>
      <c r="B60">
        <v>12.09</v>
      </c>
      <c r="C60">
        <v>11.9</v>
      </c>
      <c r="D60">
        <v>-1.4524698762595545</v>
      </c>
    </row>
    <row r="61" spans="1:4" x14ac:dyDescent="0.2">
      <c r="A61" t="s">
        <v>550</v>
      </c>
      <c r="B61">
        <v>9.35</v>
      </c>
      <c r="C61">
        <v>10.1</v>
      </c>
      <c r="D61">
        <v>-2.6634186009651395</v>
      </c>
    </row>
    <row r="62" spans="1:4" x14ac:dyDescent="0.2">
      <c r="A62" t="s">
        <v>553</v>
      </c>
      <c r="B62">
        <v>6.3</v>
      </c>
      <c r="C62">
        <v>8.1</v>
      </c>
      <c r="D62">
        <v>-4.6337734042229739</v>
      </c>
    </row>
    <row r="63" spans="1:4" x14ac:dyDescent="0.2">
      <c r="A63" t="s">
        <v>556</v>
      </c>
      <c r="B63">
        <v>5.42</v>
      </c>
      <c r="C63">
        <v>6.2</v>
      </c>
      <c r="D63">
        <v>-4.7153594084278332</v>
      </c>
    </row>
    <row r="64" spans="1:4" x14ac:dyDescent="0.2">
      <c r="A64" t="s">
        <v>559</v>
      </c>
      <c r="B64">
        <v>6.16</v>
      </c>
      <c r="C64">
        <v>6.1</v>
      </c>
      <c r="D64">
        <v>-3.8402904036942687</v>
      </c>
    </row>
    <row r="65" spans="1:4" x14ac:dyDescent="0.2">
      <c r="A65" t="s">
        <v>562</v>
      </c>
      <c r="B65">
        <v>5.41</v>
      </c>
      <c r="C65">
        <v>6.7</v>
      </c>
      <c r="D65">
        <v>-3.2971172433449381</v>
      </c>
    </row>
    <row r="66" spans="1:4" x14ac:dyDescent="0.2">
      <c r="A66" t="s">
        <v>565</v>
      </c>
      <c r="B66">
        <v>4.83</v>
      </c>
      <c r="C66">
        <v>6.2</v>
      </c>
      <c r="D66">
        <v>-1.8731214205321534</v>
      </c>
    </row>
    <row r="67" spans="1:4" x14ac:dyDescent="0.2">
      <c r="A67" t="s">
        <v>568</v>
      </c>
      <c r="B67">
        <v>5.2</v>
      </c>
      <c r="C67">
        <v>4.9000000000000004</v>
      </c>
      <c r="D67">
        <v>-1.9079148237899246</v>
      </c>
    </row>
    <row r="68" spans="1:4" x14ac:dyDescent="0.2">
      <c r="A68" t="s">
        <v>571</v>
      </c>
      <c r="B68">
        <v>5.28</v>
      </c>
      <c r="C68">
        <v>6.4</v>
      </c>
      <c r="D68">
        <v>-2.1387499335714488</v>
      </c>
    </row>
    <row r="69" spans="1:4" x14ac:dyDescent="0.2">
      <c r="A69" t="s">
        <v>574</v>
      </c>
      <c r="B69">
        <v>4.87</v>
      </c>
      <c r="C69">
        <v>6.4</v>
      </c>
      <c r="D69">
        <v>-2.2030119951419014</v>
      </c>
    </row>
    <row r="70" spans="1:4" x14ac:dyDescent="0.2">
      <c r="A70" t="s">
        <v>577</v>
      </c>
      <c r="B70">
        <v>4.66</v>
      </c>
      <c r="C70">
        <v>6.9</v>
      </c>
      <c r="D70">
        <v>-1.837689705077461</v>
      </c>
    </row>
    <row r="71" spans="1:4" x14ac:dyDescent="0.2">
      <c r="A71" t="s">
        <v>580</v>
      </c>
      <c r="B71">
        <v>5.16</v>
      </c>
      <c r="C71">
        <v>6.3</v>
      </c>
      <c r="D71">
        <v>-0.74762426964255502</v>
      </c>
    </row>
    <row r="72" spans="1:4" x14ac:dyDescent="0.2">
      <c r="A72" t="s">
        <v>583</v>
      </c>
      <c r="B72">
        <v>5.82</v>
      </c>
      <c r="C72">
        <v>6.8</v>
      </c>
      <c r="D72">
        <v>0.21242206981768597</v>
      </c>
    </row>
    <row r="73" spans="1:4" x14ac:dyDescent="0.2">
      <c r="A73" t="s">
        <v>586</v>
      </c>
      <c r="B73">
        <v>6.51</v>
      </c>
      <c r="C73">
        <v>5.9</v>
      </c>
      <c r="D73">
        <v>-0.62370360688813742</v>
      </c>
    </row>
    <row r="74" spans="1:4" x14ac:dyDescent="0.2">
      <c r="A74" t="s">
        <v>589</v>
      </c>
      <c r="B74">
        <v>6.76</v>
      </c>
      <c r="C74">
        <v>6.4</v>
      </c>
      <c r="D74">
        <v>-1.1534163145517917</v>
      </c>
    </row>
    <row r="75" spans="1:4" x14ac:dyDescent="0.2">
      <c r="A75" t="s">
        <v>592</v>
      </c>
      <c r="B75">
        <v>7.28</v>
      </c>
      <c r="C75">
        <v>7.1</v>
      </c>
      <c r="D75">
        <v>1.7841268482832406</v>
      </c>
    </row>
    <row r="76" spans="1:4" x14ac:dyDescent="0.2">
      <c r="A76" t="s">
        <v>595</v>
      </c>
      <c r="B76">
        <v>8.1</v>
      </c>
      <c r="C76">
        <v>7</v>
      </c>
      <c r="D76">
        <v>1.9075201032937805</v>
      </c>
    </row>
    <row r="77" spans="1:4" x14ac:dyDescent="0.2">
      <c r="A77" t="s">
        <v>598</v>
      </c>
      <c r="B77">
        <v>9.58</v>
      </c>
      <c r="C77">
        <v>7.4</v>
      </c>
      <c r="D77">
        <v>2.3626147861104396</v>
      </c>
    </row>
    <row r="78" spans="1:4" x14ac:dyDescent="0.2">
      <c r="A78" t="s">
        <v>601</v>
      </c>
      <c r="B78">
        <v>10.07</v>
      </c>
      <c r="C78">
        <v>5.6</v>
      </c>
      <c r="D78">
        <v>1.6202217870227686</v>
      </c>
    </row>
    <row r="79" spans="1:4" x14ac:dyDescent="0.2">
      <c r="A79" t="s">
        <v>604</v>
      </c>
      <c r="B79">
        <v>10.18</v>
      </c>
      <c r="C79">
        <v>9.1</v>
      </c>
      <c r="D79">
        <v>0.85085904307462545</v>
      </c>
    </row>
    <row r="80" spans="1:4" x14ac:dyDescent="0.2">
      <c r="A80" t="s">
        <v>607</v>
      </c>
      <c r="B80">
        <v>10.95</v>
      </c>
      <c r="C80">
        <v>7.6</v>
      </c>
      <c r="D80">
        <v>0.77997916190808425</v>
      </c>
    </row>
    <row r="81" spans="1:4" x14ac:dyDescent="0.2">
      <c r="A81" t="s">
        <v>610</v>
      </c>
      <c r="B81">
        <v>13.58</v>
      </c>
      <c r="C81">
        <v>8.6</v>
      </c>
      <c r="D81">
        <v>0.28119634695047413</v>
      </c>
    </row>
    <row r="82" spans="1:4" x14ac:dyDescent="0.2">
      <c r="A82" t="s">
        <v>613</v>
      </c>
      <c r="B82">
        <v>15.05</v>
      </c>
      <c r="C82">
        <v>10.199999999999999</v>
      </c>
      <c r="D82">
        <v>-7.0499945558666344E-2</v>
      </c>
    </row>
    <row r="83" spans="1:4" x14ac:dyDescent="0.2">
      <c r="A83" t="s">
        <v>616</v>
      </c>
      <c r="B83">
        <v>12.69</v>
      </c>
      <c r="C83">
        <v>9.1999999999999993</v>
      </c>
      <c r="D83">
        <v>-2.7006438333039839</v>
      </c>
    </row>
    <row r="84" spans="1:4" x14ac:dyDescent="0.2">
      <c r="A84" t="s">
        <v>619</v>
      </c>
      <c r="B84">
        <v>9.84</v>
      </c>
      <c r="C84">
        <v>9.1999999999999993</v>
      </c>
      <c r="D84">
        <v>-3.2990451384579789</v>
      </c>
    </row>
    <row r="85" spans="1:4" x14ac:dyDescent="0.2">
      <c r="A85" t="s">
        <v>622</v>
      </c>
      <c r="B85">
        <v>15.85</v>
      </c>
      <c r="C85">
        <v>10.1</v>
      </c>
      <c r="D85">
        <v>-2.0042221952270234</v>
      </c>
    </row>
    <row r="86" spans="1:4" x14ac:dyDescent="0.2">
      <c r="A86" t="s">
        <v>625</v>
      </c>
      <c r="B86">
        <v>16.57</v>
      </c>
      <c r="C86">
        <v>9.1999999999999993</v>
      </c>
      <c r="D86">
        <v>-0.6534583967740204</v>
      </c>
    </row>
    <row r="87" spans="1:4" x14ac:dyDescent="0.2">
      <c r="A87" t="s">
        <v>628</v>
      </c>
      <c r="B87">
        <v>17.78</v>
      </c>
      <c r="C87">
        <v>7.8</v>
      </c>
      <c r="D87">
        <v>-1.989196259563164</v>
      </c>
    </row>
    <row r="88" spans="1:4" x14ac:dyDescent="0.2">
      <c r="A88" t="s">
        <v>631</v>
      </c>
      <c r="B88">
        <v>17.579999999999998</v>
      </c>
      <c r="C88">
        <v>7.6</v>
      </c>
      <c r="D88">
        <v>-1.4509175637461125</v>
      </c>
    </row>
    <row r="89" spans="1:4" x14ac:dyDescent="0.2">
      <c r="A89" t="s">
        <v>634</v>
      </c>
      <c r="B89">
        <v>13.59</v>
      </c>
      <c r="C89">
        <v>7.3</v>
      </c>
      <c r="D89">
        <v>-3.1824504367297113</v>
      </c>
    </row>
    <row r="90" spans="1:4" x14ac:dyDescent="0.2">
      <c r="A90" t="s">
        <v>637</v>
      </c>
      <c r="B90">
        <v>14.23</v>
      </c>
      <c r="C90">
        <v>6</v>
      </c>
      <c r="D90">
        <v>-5.3533504059193877</v>
      </c>
    </row>
    <row r="91" spans="1:4" x14ac:dyDescent="0.2">
      <c r="A91" t="s">
        <v>640</v>
      </c>
      <c r="B91">
        <v>14.51</v>
      </c>
      <c r="C91">
        <v>5.5</v>
      </c>
      <c r="D91">
        <v>-5.5994166786223154</v>
      </c>
    </row>
    <row r="92" spans="1:4" x14ac:dyDescent="0.2">
      <c r="A92" t="s">
        <v>643</v>
      </c>
      <c r="B92">
        <v>11.01</v>
      </c>
      <c r="C92">
        <v>6.6</v>
      </c>
      <c r="D92">
        <v>-6.6404264802608086</v>
      </c>
    </row>
    <row r="93" spans="1:4" x14ac:dyDescent="0.2">
      <c r="A93" t="s">
        <v>646</v>
      </c>
      <c r="B93">
        <v>9.2899999999999991</v>
      </c>
      <c r="C93">
        <v>5.7</v>
      </c>
      <c r="D93">
        <v>-7.290323312738078</v>
      </c>
    </row>
    <row r="94" spans="1:4" x14ac:dyDescent="0.2">
      <c r="A94" t="s">
        <v>649</v>
      </c>
      <c r="B94">
        <v>8.65</v>
      </c>
      <c r="C94">
        <v>5.4</v>
      </c>
      <c r="D94">
        <v>-6.7524674969092864</v>
      </c>
    </row>
    <row r="95" spans="1:4" x14ac:dyDescent="0.2">
      <c r="A95" t="s">
        <v>652</v>
      </c>
      <c r="B95">
        <v>8.8000000000000007</v>
      </c>
      <c r="C95">
        <v>3.1</v>
      </c>
      <c r="D95">
        <v>-5.3334755512822962</v>
      </c>
    </row>
    <row r="96" spans="1:4" x14ac:dyDescent="0.2">
      <c r="A96" t="s">
        <v>655</v>
      </c>
      <c r="B96">
        <v>9.4600000000000009</v>
      </c>
      <c r="C96">
        <v>6.2</v>
      </c>
      <c r="D96">
        <v>-4.1664636353347611</v>
      </c>
    </row>
    <row r="97" spans="1:4" x14ac:dyDescent="0.2">
      <c r="A97" t="s">
        <v>658</v>
      </c>
      <c r="B97">
        <v>9.43</v>
      </c>
      <c r="C97">
        <v>3.2</v>
      </c>
      <c r="D97">
        <v>-2.9270168952549636</v>
      </c>
    </row>
    <row r="98" spans="1:4" x14ac:dyDescent="0.2">
      <c r="A98" t="s">
        <v>661</v>
      </c>
      <c r="B98">
        <v>9.69</v>
      </c>
      <c r="C98">
        <v>4.0999999999999996</v>
      </c>
      <c r="D98">
        <v>-1.8239394310368362</v>
      </c>
    </row>
    <row r="99" spans="1:4" x14ac:dyDescent="0.2">
      <c r="A99" t="s">
        <v>664</v>
      </c>
      <c r="B99">
        <v>10.56</v>
      </c>
      <c r="C99">
        <v>4.8</v>
      </c>
      <c r="D99">
        <v>-0.95355934239934603</v>
      </c>
    </row>
    <row r="100" spans="1:4" x14ac:dyDescent="0.2">
      <c r="A100" t="s">
        <v>667</v>
      </c>
      <c r="B100">
        <v>11.39</v>
      </c>
      <c r="C100">
        <v>3.8</v>
      </c>
      <c r="D100">
        <v>-0.83975465401618932</v>
      </c>
    </row>
    <row r="101" spans="1:4" x14ac:dyDescent="0.2">
      <c r="A101" t="s">
        <v>670</v>
      </c>
      <c r="B101">
        <v>9.27</v>
      </c>
      <c r="C101">
        <v>2.9</v>
      </c>
      <c r="D101">
        <v>-0.87733112858978668</v>
      </c>
    </row>
    <row r="102" spans="1:4" x14ac:dyDescent="0.2">
      <c r="A102" t="s">
        <v>673</v>
      </c>
      <c r="B102">
        <v>8.48</v>
      </c>
      <c r="C102">
        <v>5.6</v>
      </c>
      <c r="D102">
        <v>-0.77100886416542336</v>
      </c>
    </row>
    <row r="103" spans="1:4" x14ac:dyDescent="0.2">
      <c r="A103" t="s">
        <v>676</v>
      </c>
      <c r="B103">
        <v>7.92</v>
      </c>
      <c r="C103">
        <v>3.5</v>
      </c>
      <c r="D103">
        <v>-0.75032773225853777</v>
      </c>
    </row>
    <row r="104" spans="1:4" x14ac:dyDescent="0.2">
      <c r="A104" t="s">
        <v>679</v>
      </c>
      <c r="B104">
        <v>7.9</v>
      </c>
      <c r="C104">
        <v>4.2</v>
      </c>
      <c r="D104">
        <v>-8.9090997289875684E-2</v>
      </c>
    </row>
    <row r="105" spans="1:4" x14ac:dyDescent="0.2">
      <c r="A105" t="s">
        <v>682</v>
      </c>
      <c r="B105">
        <v>8.1</v>
      </c>
      <c r="C105">
        <v>2.9</v>
      </c>
      <c r="D105">
        <v>-0.19352990898343636</v>
      </c>
    </row>
    <row r="106" spans="1:4" x14ac:dyDescent="0.2">
      <c r="A106" t="s">
        <v>685</v>
      </c>
      <c r="B106">
        <v>7.83</v>
      </c>
      <c r="C106">
        <v>4.4000000000000004</v>
      </c>
      <c r="D106">
        <v>-0.10049462509384988</v>
      </c>
    </row>
    <row r="107" spans="1:4" x14ac:dyDescent="0.2">
      <c r="A107" t="s">
        <v>688</v>
      </c>
      <c r="B107">
        <v>6.92</v>
      </c>
      <c r="C107">
        <v>2.8</v>
      </c>
      <c r="D107">
        <v>-0.47666936617045685</v>
      </c>
    </row>
    <row r="108" spans="1:4" x14ac:dyDescent="0.2">
      <c r="A108" t="s">
        <v>691</v>
      </c>
      <c r="B108">
        <v>6.21</v>
      </c>
      <c r="C108">
        <v>2.8</v>
      </c>
      <c r="D108">
        <v>-0.34567937894047773</v>
      </c>
    </row>
    <row r="109" spans="1:4" x14ac:dyDescent="0.2">
      <c r="A109" t="s">
        <v>694</v>
      </c>
      <c r="B109">
        <v>6.27</v>
      </c>
      <c r="C109">
        <v>3.3</v>
      </c>
      <c r="D109">
        <v>-0.62311688477247884</v>
      </c>
    </row>
    <row r="110" spans="1:4" x14ac:dyDescent="0.2">
      <c r="A110" t="s">
        <v>697</v>
      </c>
      <c r="B110">
        <v>6.22</v>
      </c>
      <c r="C110">
        <v>2.6</v>
      </c>
      <c r="D110">
        <v>-0.6885239488747863</v>
      </c>
    </row>
    <row r="111" spans="1:4" x14ac:dyDescent="0.2">
      <c r="A111" t="s">
        <v>700</v>
      </c>
      <c r="B111">
        <v>6.65</v>
      </c>
      <c r="C111">
        <v>3.9</v>
      </c>
      <c r="D111">
        <v>-0.40806505361448142</v>
      </c>
    </row>
    <row r="112" spans="1:4" x14ac:dyDescent="0.2">
      <c r="A112" t="s">
        <v>703</v>
      </c>
      <c r="B112">
        <v>6.84</v>
      </c>
      <c r="C112">
        <v>3.6</v>
      </c>
      <c r="D112">
        <v>-0.32075201070332904</v>
      </c>
    </row>
    <row r="113" spans="1:4" x14ac:dyDescent="0.2">
      <c r="A113" t="s">
        <v>706</v>
      </c>
      <c r="B113">
        <v>6.92</v>
      </c>
      <c r="C113">
        <v>4.0999999999999996</v>
      </c>
      <c r="D113">
        <v>0.61298344002616023</v>
      </c>
    </row>
    <row r="114" spans="1:4" x14ac:dyDescent="0.2">
      <c r="A114" t="s">
        <v>709</v>
      </c>
      <c r="B114">
        <v>6.66</v>
      </c>
      <c r="C114">
        <v>3.9</v>
      </c>
      <c r="D114">
        <v>0.37077269103529265</v>
      </c>
    </row>
    <row r="115" spans="1:4" x14ac:dyDescent="0.2">
      <c r="A115" t="s">
        <v>712</v>
      </c>
      <c r="B115">
        <v>7.16</v>
      </c>
      <c r="C115">
        <v>4.9000000000000004</v>
      </c>
      <c r="D115">
        <v>0.93223945679226095</v>
      </c>
    </row>
    <row r="116" spans="1:4" x14ac:dyDescent="0.2">
      <c r="A116" t="s">
        <v>715</v>
      </c>
      <c r="B116">
        <v>7.98</v>
      </c>
      <c r="C116">
        <v>4.7</v>
      </c>
      <c r="D116">
        <v>0.77945722919885441</v>
      </c>
    </row>
    <row r="117" spans="1:4" x14ac:dyDescent="0.2">
      <c r="A117" t="s">
        <v>718</v>
      </c>
      <c r="B117">
        <v>8.4700000000000006</v>
      </c>
      <c r="C117">
        <v>4.5</v>
      </c>
      <c r="D117">
        <v>1.3798861563137033</v>
      </c>
    </row>
    <row r="118" spans="1:4" x14ac:dyDescent="0.2">
      <c r="A118" t="s">
        <v>721</v>
      </c>
      <c r="B118">
        <v>9.44</v>
      </c>
      <c r="C118">
        <v>4.4000000000000004</v>
      </c>
      <c r="D118">
        <v>1.6733779786002989</v>
      </c>
    </row>
    <row r="119" spans="1:4" x14ac:dyDescent="0.2">
      <c r="A119" t="s">
        <v>724</v>
      </c>
      <c r="B119">
        <v>9.73</v>
      </c>
      <c r="C119">
        <v>3.7</v>
      </c>
      <c r="D119">
        <v>1.7205039343709982</v>
      </c>
    </row>
    <row r="120" spans="1:4" x14ac:dyDescent="0.2">
      <c r="A120" t="s">
        <v>727</v>
      </c>
      <c r="B120">
        <v>9.08</v>
      </c>
      <c r="C120">
        <v>3</v>
      </c>
      <c r="D120">
        <v>1.7515949868881497</v>
      </c>
    </row>
    <row r="121" spans="1:4" x14ac:dyDescent="0.2">
      <c r="A121" t="s">
        <v>730</v>
      </c>
      <c r="B121">
        <v>8.61</v>
      </c>
      <c r="C121">
        <v>3.7</v>
      </c>
      <c r="D121">
        <v>1.2395076767663715</v>
      </c>
    </row>
    <row r="122" spans="1:4" x14ac:dyDescent="0.2">
      <c r="A122" t="s">
        <v>733</v>
      </c>
      <c r="B122">
        <v>8.25</v>
      </c>
      <c r="C122">
        <v>4.7</v>
      </c>
      <c r="D122">
        <v>1.6380505511419896</v>
      </c>
    </row>
    <row r="123" spans="1:4" x14ac:dyDescent="0.2">
      <c r="A123" t="s">
        <v>736</v>
      </c>
      <c r="B123">
        <v>8.24</v>
      </c>
      <c r="C123">
        <v>4.5</v>
      </c>
      <c r="D123">
        <v>1.3094322361035804</v>
      </c>
    </row>
    <row r="124" spans="1:4" x14ac:dyDescent="0.2">
      <c r="A124" t="s">
        <v>739</v>
      </c>
      <c r="B124">
        <v>8.16</v>
      </c>
      <c r="C124">
        <v>4.0999999999999996</v>
      </c>
      <c r="D124">
        <v>0.69842769986818709</v>
      </c>
    </row>
    <row r="125" spans="1:4" x14ac:dyDescent="0.2">
      <c r="A125" t="s">
        <v>742</v>
      </c>
      <c r="B125">
        <v>7.74</v>
      </c>
      <c r="C125">
        <v>3.4</v>
      </c>
      <c r="D125">
        <v>-0.87217001670096828</v>
      </c>
    </row>
    <row r="126" spans="1:4" x14ac:dyDescent="0.2">
      <c r="A126" t="s">
        <v>745</v>
      </c>
      <c r="B126">
        <v>6.43</v>
      </c>
      <c r="C126">
        <v>3.6</v>
      </c>
      <c r="D126">
        <v>-1.9725936618470108</v>
      </c>
    </row>
    <row r="127" spans="1:4" x14ac:dyDescent="0.2">
      <c r="A127" t="s">
        <v>748</v>
      </c>
      <c r="B127">
        <v>5.86</v>
      </c>
      <c r="C127">
        <v>3.1</v>
      </c>
      <c r="D127">
        <v>-1.8341738781744166</v>
      </c>
    </row>
    <row r="128" spans="1:4" x14ac:dyDescent="0.2">
      <c r="A128" t="s">
        <v>751</v>
      </c>
      <c r="B128">
        <v>5.64</v>
      </c>
      <c r="C128">
        <v>3.6</v>
      </c>
      <c r="D128">
        <v>-1.9586038199748246</v>
      </c>
    </row>
    <row r="129" spans="1:4" x14ac:dyDescent="0.2">
      <c r="A129" t="s">
        <v>754</v>
      </c>
      <c r="B129">
        <v>4.82</v>
      </c>
      <c r="C129">
        <v>3.2</v>
      </c>
      <c r="D129">
        <v>-2.2425764132653403</v>
      </c>
    </row>
    <row r="130" spans="1:4" x14ac:dyDescent="0.2">
      <c r="A130" t="s">
        <v>757</v>
      </c>
      <c r="B130">
        <v>4.0199999999999996</v>
      </c>
      <c r="C130">
        <v>3.1</v>
      </c>
      <c r="D130">
        <v>-1.7073658930370939</v>
      </c>
    </row>
    <row r="131" spans="1:4" x14ac:dyDescent="0.2">
      <c r="A131" t="s">
        <v>760</v>
      </c>
      <c r="B131">
        <v>3.77</v>
      </c>
      <c r="C131">
        <v>2.9</v>
      </c>
      <c r="D131">
        <v>-1.2859304667906857</v>
      </c>
    </row>
    <row r="132" spans="1:4" x14ac:dyDescent="0.2">
      <c r="A132" t="s">
        <v>763</v>
      </c>
      <c r="B132">
        <v>3.26</v>
      </c>
      <c r="C132">
        <v>2.4</v>
      </c>
      <c r="D132">
        <v>-0.96772122469089839</v>
      </c>
    </row>
    <row r="133" spans="1:4" x14ac:dyDescent="0.2">
      <c r="A133" t="s">
        <v>766</v>
      </c>
      <c r="B133">
        <v>3.04</v>
      </c>
      <c r="C133">
        <v>3</v>
      </c>
      <c r="D133">
        <v>-0.602206440989006</v>
      </c>
    </row>
    <row r="134" spans="1:4" x14ac:dyDescent="0.2">
      <c r="A134" t="s">
        <v>769</v>
      </c>
      <c r="B134">
        <v>3.04</v>
      </c>
      <c r="C134">
        <v>2.8</v>
      </c>
      <c r="D134">
        <v>-1.1151130055356395</v>
      </c>
    </row>
    <row r="135" spans="1:4" x14ac:dyDescent="0.2">
      <c r="A135" t="s">
        <v>772</v>
      </c>
      <c r="B135">
        <v>3</v>
      </c>
      <c r="C135">
        <v>3.1</v>
      </c>
      <c r="D135">
        <v>-1.2231116685431864</v>
      </c>
    </row>
    <row r="136" spans="1:4" x14ac:dyDescent="0.2">
      <c r="A136" t="s">
        <v>775</v>
      </c>
      <c r="B136">
        <v>3.06</v>
      </c>
      <c r="C136">
        <v>2.2999999999999998</v>
      </c>
      <c r="D136">
        <v>-1.4387444368899938</v>
      </c>
    </row>
    <row r="137" spans="1:4" x14ac:dyDescent="0.2">
      <c r="A137" t="s">
        <v>778</v>
      </c>
      <c r="B137">
        <v>2.99</v>
      </c>
      <c r="C137">
        <v>2.1</v>
      </c>
      <c r="D137">
        <v>-0.79703522166674201</v>
      </c>
    </row>
    <row r="138" spans="1:4" x14ac:dyDescent="0.2">
      <c r="A138" t="s">
        <v>781</v>
      </c>
      <c r="B138">
        <v>3.21</v>
      </c>
      <c r="C138">
        <v>1.8</v>
      </c>
      <c r="D138">
        <v>-0.54217614024972827</v>
      </c>
    </row>
    <row r="139" spans="1:4" x14ac:dyDescent="0.2">
      <c r="A139" t="s">
        <v>784</v>
      </c>
      <c r="B139">
        <v>3.94</v>
      </c>
      <c r="C139">
        <v>2.7</v>
      </c>
      <c r="D139">
        <v>9.3996140462104805E-2</v>
      </c>
    </row>
    <row r="140" spans="1:4" x14ac:dyDescent="0.2">
      <c r="A140" t="s">
        <v>787</v>
      </c>
      <c r="B140">
        <v>4.49</v>
      </c>
      <c r="C140">
        <v>2.2999999999999998</v>
      </c>
      <c r="D140">
        <v>-3.7946076163697384E-2</v>
      </c>
    </row>
    <row r="141" spans="1:4" x14ac:dyDescent="0.2">
      <c r="A141" t="s">
        <v>790</v>
      </c>
      <c r="B141">
        <v>5.17</v>
      </c>
      <c r="C141">
        <v>2</v>
      </c>
      <c r="D141">
        <v>0.38119561767329113</v>
      </c>
    </row>
    <row r="142" spans="1:4" x14ac:dyDescent="0.2">
      <c r="A142" t="s">
        <v>793</v>
      </c>
      <c r="B142">
        <v>5.81</v>
      </c>
      <c r="C142">
        <v>2.1</v>
      </c>
      <c r="D142">
        <v>1.0778841452507848E-2</v>
      </c>
    </row>
    <row r="143" spans="1:4" x14ac:dyDescent="0.2">
      <c r="A143" t="s">
        <v>796</v>
      </c>
      <c r="B143">
        <v>6.02</v>
      </c>
      <c r="C143">
        <v>2.4</v>
      </c>
      <c r="D143">
        <v>-0.41945299227263977</v>
      </c>
    </row>
    <row r="144" spans="1:4" x14ac:dyDescent="0.2">
      <c r="A144" t="s">
        <v>799</v>
      </c>
      <c r="B144">
        <v>5.8</v>
      </c>
      <c r="C144">
        <v>1.9</v>
      </c>
      <c r="D144">
        <v>-0.30276718824828741</v>
      </c>
    </row>
    <row r="145" spans="1:4" x14ac:dyDescent="0.2">
      <c r="A145" t="s">
        <v>802</v>
      </c>
      <c r="B145">
        <v>5.72</v>
      </c>
      <c r="C145">
        <v>2</v>
      </c>
      <c r="D145">
        <v>-0.368828838698676</v>
      </c>
    </row>
    <row r="146" spans="1:4" x14ac:dyDescent="0.2">
      <c r="A146" t="s">
        <v>805</v>
      </c>
      <c r="B146">
        <v>5.36</v>
      </c>
      <c r="C146">
        <v>1.6</v>
      </c>
      <c r="D146">
        <v>-0.37585304028989741</v>
      </c>
    </row>
    <row r="147" spans="1:4" x14ac:dyDescent="0.2">
      <c r="A147" t="s">
        <v>808</v>
      </c>
      <c r="B147">
        <v>5.24</v>
      </c>
      <c r="C147">
        <v>1.9</v>
      </c>
      <c r="D147">
        <v>0.48790929819242379</v>
      </c>
    </row>
    <row r="148" spans="1:4" x14ac:dyDescent="0.2">
      <c r="A148" t="s">
        <v>811</v>
      </c>
      <c r="B148">
        <v>5.31</v>
      </c>
      <c r="C148">
        <v>1.8</v>
      </c>
      <c r="D148">
        <v>0.54456877390927083</v>
      </c>
    </row>
    <row r="149" spans="1:4" x14ac:dyDescent="0.2">
      <c r="A149" t="s">
        <v>814</v>
      </c>
      <c r="B149">
        <v>5.28</v>
      </c>
      <c r="C149">
        <v>2.2999999999999998</v>
      </c>
      <c r="D149">
        <v>0.69997379940858195</v>
      </c>
    </row>
    <row r="150" spans="1:4" x14ac:dyDescent="0.2">
      <c r="A150" t="s">
        <v>817</v>
      </c>
      <c r="B150">
        <v>5.28</v>
      </c>
      <c r="C150">
        <v>1.6</v>
      </c>
      <c r="D150">
        <v>0.42602638066118192</v>
      </c>
    </row>
    <row r="151" spans="1:4" x14ac:dyDescent="0.2">
      <c r="A151" t="s">
        <v>820</v>
      </c>
      <c r="B151">
        <v>5.52</v>
      </c>
      <c r="C151">
        <v>2.1</v>
      </c>
      <c r="D151">
        <v>1.1397148117735512</v>
      </c>
    </row>
    <row r="152" spans="1:4" x14ac:dyDescent="0.2">
      <c r="A152" t="s">
        <v>823</v>
      </c>
      <c r="B152">
        <v>5.53</v>
      </c>
      <c r="C152">
        <v>0.9</v>
      </c>
      <c r="D152">
        <v>1.409902265818519</v>
      </c>
    </row>
    <row r="153" spans="1:4" x14ac:dyDescent="0.2">
      <c r="A153" t="s">
        <v>826</v>
      </c>
      <c r="B153">
        <v>5.51</v>
      </c>
      <c r="C153">
        <v>1.3</v>
      </c>
      <c r="D153">
        <v>1.2628584552461408</v>
      </c>
    </row>
    <row r="154" spans="1:4" x14ac:dyDescent="0.2">
      <c r="A154" t="s">
        <v>829</v>
      </c>
      <c r="B154">
        <v>5.52</v>
      </c>
      <c r="C154">
        <v>1.2</v>
      </c>
      <c r="D154">
        <v>1.2474276279261787</v>
      </c>
    </row>
    <row r="155" spans="1:4" x14ac:dyDescent="0.2">
      <c r="A155" t="s">
        <v>832</v>
      </c>
      <c r="B155">
        <v>5.5</v>
      </c>
      <c r="C155">
        <v>1.2</v>
      </c>
      <c r="D155">
        <v>1.1349789925612752</v>
      </c>
    </row>
    <row r="156" spans="1:4" x14ac:dyDescent="0.2">
      <c r="A156" t="s">
        <v>835</v>
      </c>
      <c r="B156">
        <v>5.53</v>
      </c>
      <c r="C156">
        <v>1.4</v>
      </c>
      <c r="D156">
        <v>1.348785186713708</v>
      </c>
    </row>
    <row r="157" spans="1:4" x14ac:dyDescent="0.2">
      <c r="A157" t="s">
        <v>838</v>
      </c>
      <c r="B157">
        <v>4.8600000000000003</v>
      </c>
      <c r="C157">
        <v>1.3</v>
      </c>
      <c r="D157">
        <v>1.9033902229081523</v>
      </c>
    </row>
    <row r="158" spans="1:4" x14ac:dyDescent="0.2">
      <c r="A158" t="s">
        <v>841</v>
      </c>
      <c r="B158">
        <v>4.7300000000000004</v>
      </c>
      <c r="C158">
        <v>1</v>
      </c>
      <c r="D158">
        <v>1.774238458857158</v>
      </c>
    </row>
    <row r="159" spans="1:4" x14ac:dyDescent="0.2">
      <c r="A159" t="s">
        <v>844</v>
      </c>
      <c r="B159">
        <v>4.75</v>
      </c>
      <c r="C159">
        <v>1.4</v>
      </c>
      <c r="D159">
        <v>1.5415638085928052</v>
      </c>
    </row>
    <row r="160" spans="1:4" x14ac:dyDescent="0.2">
      <c r="A160" t="s">
        <v>847</v>
      </c>
      <c r="B160">
        <v>5.09</v>
      </c>
      <c r="C160">
        <v>1.5</v>
      </c>
      <c r="D160">
        <v>1.8065275708872619</v>
      </c>
    </row>
    <row r="161" spans="1:4" x14ac:dyDescent="0.2">
      <c r="A161" t="s">
        <v>850</v>
      </c>
      <c r="B161">
        <v>5.31</v>
      </c>
      <c r="C161">
        <v>1.9</v>
      </c>
      <c r="D161">
        <v>2.3877959033504981</v>
      </c>
    </row>
    <row r="162" spans="1:4" x14ac:dyDescent="0.2">
      <c r="A162" t="s">
        <v>853</v>
      </c>
      <c r="B162">
        <v>5.68</v>
      </c>
      <c r="C162">
        <v>2.1</v>
      </c>
      <c r="D162">
        <v>1.681944483369624</v>
      </c>
    </row>
    <row r="163" spans="1:4" x14ac:dyDescent="0.2">
      <c r="A163" t="s">
        <v>856</v>
      </c>
      <c r="B163">
        <v>6.27</v>
      </c>
      <c r="C163">
        <v>1.4</v>
      </c>
      <c r="D163">
        <v>2.4819392112257477</v>
      </c>
    </row>
    <row r="164" spans="1:4" x14ac:dyDescent="0.2">
      <c r="A164" t="s">
        <v>859</v>
      </c>
      <c r="B164">
        <v>6.52</v>
      </c>
      <c r="C164">
        <v>1.9</v>
      </c>
      <c r="D164">
        <v>1.5901398775350239</v>
      </c>
    </row>
    <row r="165" spans="1:4" x14ac:dyDescent="0.2">
      <c r="A165" t="s">
        <v>862</v>
      </c>
      <c r="B165">
        <v>6.47</v>
      </c>
      <c r="C165">
        <v>2</v>
      </c>
      <c r="D165">
        <v>1.2547163181800602</v>
      </c>
    </row>
    <row r="166" spans="1:4" x14ac:dyDescent="0.2">
      <c r="A166" t="s">
        <v>153</v>
      </c>
      <c r="B166">
        <v>5.59</v>
      </c>
      <c r="C166">
        <v>2.6</v>
      </c>
      <c r="D166">
        <v>4.306356909462572E-2</v>
      </c>
    </row>
    <row r="167" spans="1:4" x14ac:dyDescent="0.2">
      <c r="A167" t="s">
        <v>154</v>
      </c>
      <c r="B167">
        <v>4.33</v>
      </c>
      <c r="C167">
        <v>1.5</v>
      </c>
      <c r="D167">
        <v>-0.15084993496058408</v>
      </c>
    </row>
    <row r="168" spans="1:4" x14ac:dyDescent="0.2">
      <c r="A168" t="s">
        <v>155</v>
      </c>
      <c r="B168">
        <v>3.5</v>
      </c>
      <c r="C168">
        <v>1</v>
      </c>
      <c r="D168">
        <v>-1.2978766777364203</v>
      </c>
    </row>
    <row r="169" spans="1:4" x14ac:dyDescent="0.2">
      <c r="A169" t="s">
        <v>156</v>
      </c>
      <c r="B169">
        <v>2.13</v>
      </c>
      <c r="C169">
        <v>1.9</v>
      </c>
      <c r="D169">
        <v>-1.7155928784616692</v>
      </c>
    </row>
    <row r="170" spans="1:4" x14ac:dyDescent="0.2">
      <c r="A170" t="s">
        <v>157</v>
      </c>
      <c r="B170">
        <v>1.73</v>
      </c>
      <c r="C170">
        <v>1.2</v>
      </c>
      <c r="D170">
        <v>-1.5359127971887876</v>
      </c>
    </row>
    <row r="171" spans="1:4" x14ac:dyDescent="0.2">
      <c r="A171" t="s">
        <v>158</v>
      </c>
      <c r="B171">
        <v>1.75</v>
      </c>
      <c r="C171">
        <v>2.2000000000000002</v>
      </c>
      <c r="D171">
        <v>-1.5404165468811959</v>
      </c>
    </row>
    <row r="172" spans="1:4" x14ac:dyDescent="0.2">
      <c r="A172" t="s">
        <v>159</v>
      </c>
      <c r="B172">
        <v>1.74</v>
      </c>
      <c r="C172">
        <v>2.1</v>
      </c>
      <c r="D172">
        <v>-1.7256408749503183</v>
      </c>
    </row>
    <row r="173" spans="1:4" x14ac:dyDescent="0.2">
      <c r="A173" t="s">
        <v>160</v>
      </c>
      <c r="B173">
        <v>1.44</v>
      </c>
      <c r="C173">
        <v>1.4</v>
      </c>
      <c r="D173">
        <v>-2.1743644631832648</v>
      </c>
    </row>
    <row r="174" spans="1:4" x14ac:dyDescent="0.2">
      <c r="A174" t="s">
        <v>161</v>
      </c>
      <c r="B174">
        <v>1.25</v>
      </c>
      <c r="C174">
        <v>1.2</v>
      </c>
      <c r="D174">
        <v>-2.2279955020585107</v>
      </c>
    </row>
    <row r="175" spans="1:4" x14ac:dyDescent="0.2">
      <c r="A175" t="s">
        <v>162</v>
      </c>
      <c r="B175">
        <v>1.25</v>
      </c>
      <c r="C175">
        <v>1.5</v>
      </c>
      <c r="D175">
        <v>-1.9387253714430286</v>
      </c>
    </row>
    <row r="176" spans="1:4" x14ac:dyDescent="0.2">
      <c r="A176" t="s">
        <v>163</v>
      </c>
      <c r="B176">
        <v>1.02</v>
      </c>
      <c r="C176">
        <v>1.8</v>
      </c>
      <c r="D176">
        <v>-0.89510390480411761</v>
      </c>
    </row>
    <row r="177" spans="1:4" x14ac:dyDescent="0.2">
      <c r="A177" t="s">
        <v>164</v>
      </c>
      <c r="B177">
        <v>1</v>
      </c>
      <c r="C177">
        <v>1.8</v>
      </c>
      <c r="D177">
        <v>-0.34921577055417874</v>
      </c>
    </row>
    <row r="178" spans="1:4" x14ac:dyDescent="0.2">
      <c r="A178" t="s">
        <v>165</v>
      </c>
      <c r="B178">
        <v>1</v>
      </c>
      <c r="C178">
        <v>2.2000000000000002</v>
      </c>
      <c r="D178">
        <v>-0.40474967049433097</v>
      </c>
    </row>
    <row r="179" spans="1:4" x14ac:dyDescent="0.2">
      <c r="A179" t="s">
        <v>166</v>
      </c>
      <c r="B179">
        <v>1.01</v>
      </c>
      <c r="C179">
        <v>2.2999999999999998</v>
      </c>
      <c r="D179">
        <v>-0.26253711881774056</v>
      </c>
    </row>
    <row r="180" spans="1:4" x14ac:dyDescent="0.2">
      <c r="A180" t="s">
        <v>167</v>
      </c>
      <c r="B180">
        <v>1.43</v>
      </c>
      <c r="C180">
        <v>1.4</v>
      </c>
      <c r="D180">
        <v>4.0159776265236147E-2</v>
      </c>
    </row>
    <row r="181" spans="1:4" x14ac:dyDescent="0.2">
      <c r="A181" t="s">
        <v>168</v>
      </c>
      <c r="B181">
        <v>1.95</v>
      </c>
      <c r="C181">
        <v>2.2000000000000002</v>
      </c>
      <c r="D181">
        <v>0.40699015500689217</v>
      </c>
    </row>
    <row r="182" spans="1:4" x14ac:dyDescent="0.2">
      <c r="A182" t="s">
        <v>169</v>
      </c>
      <c r="B182">
        <v>2.4700000000000002</v>
      </c>
      <c r="C182">
        <v>2.9</v>
      </c>
      <c r="D182">
        <v>0.87480487953068842</v>
      </c>
    </row>
    <row r="183" spans="1:4" x14ac:dyDescent="0.2">
      <c r="A183" t="s">
        <v>170</v>
      </c>
      <c r="B183">
        <v>2.94</v>
      </c>
      <c r="C183">
        <v>2</v>
      </c>
      <c r="D183">
        <v>0.7441663167486956</v>
      </c>
    </row>
    <row r="184" spans="1:4" x14ac:dyDescent="0.2">
      <c r="A184" t="s">
        <v>171</v>
      </c>
      <c r="B184">
        <v>3.46</v>
      </c>
      <c r="C184">
        <v>1.6</v>
      </c>
      <c r="D184">
        <v>0.914308686227705</v>
      </c>
    </row>
    <row r="185" spans="1:4" x14ac:dyDescent="0.2">
      <c r="A185" t="s">
        <v>172</v>
      </c>
      <c r="B185">
        <v>3.98</v>
      </c>
      <c r="C185">
        <v>2.7</v>
      </c>
      <c r="D185">
        <v>0.86798200442002038</v>
      </c>
    </row>
    <row r="186" spans="1:4" x14ac:dyDescent="0.2">
      <c r="A186" t="s">
        <v>173</v>
      </c>
      <c r="B186">
        <v>4.46</v>
      </c>
      <c r="C186">
        <v>2.2999999999999998</v>
      </c>
      <c r="D186">
        <v>1.6296181139236809</v>
      </c>
    </row>
    <row r="187" spans="1:4" x14ac:dyDescent="0.2">
      <c r="A187" t="s">
        <v>174</v>
      </c>
      <c r="B187">
        <v>4.91</v>
      </c>
      <c r="C187">
        <v>3.2</v>
      </c>
      <c r="D187">
        <v>1.3161027793575419</v>
      </c>
    </row>
    <row r="188" spans="1:4" x14ac:dyDescent="0.2">
      <c r="A188" t="s">
        <v>175</v>
      </c>
      <c r="B188">
        <v>5.25</v>
      </c>
      <c r="C188">
        <v>2.2000000000000002</v>
      </c>
      <c r="D188">
        <v>0.92175504040492573</v>
      </c>
    </row>
    <row r="189" spans="1:4" x14ac:dyDescent="0.2">
      <c r="A189" t="s">
        <v>176</v>
      </c>
      <c r="B189">
        <v>5.25</v>
      </c>
      <c r="C189">
        <v>1.7</v>
      </c>
      <c r="D189">
        <v>1.2681350552406156</v>
      </c>
    </row>
    <row r="190" spans="1:4" x14ac:dyDescent="0.2">
      <c r="A190" t="s">
        <v>177</v>
      </c>
      <c r="B190">
        <v>5.26</v>
      </c>
      <c r="C190">
        <v>2.8</v>
      </c>
      <c r="D190">
        <v>1.0530588535474728</v>
      </c>
    </row>
    <row r="191" spans="1:4" x14ac:dyDescent="0.2">
      <c r="A191" t="s">
        <v>178</v>
      </c>
      <c r="B191">
        <v>5.25</v>
      </c>
      <c r="C191">
        <v>1.7</v>
      </c>
      <c r="D191">
        <v>1.1514321205177369</v>
      </c>
    </row>
    <row r="192" spans="1:4" x14ac:dyDescent="0.2">
      <c r="A192" t="s">
        <v>179</v>
      </c>
      <c r="B192">
        <v>5.07</v>
      </c>
      <c r="C192">
        <v>2</v>
      </c>
      <c r="D192">
        <v>1.2136359427517673</v>
      </c>
    </row>
    <row r="193" spans="1:4" x14ac:dyDescent="0.2">
      <c r="A193" t="s">
        <v>180</v>
      </c>
      <c r="B193">
        <v>4.5</v>
      </c>
      <c r="C193">
        <v>2.8</v>
      </c>
      <c r="D193">
        <v>1.338861462026486</v>
      </c>
    </row>
    <row r="194" spans="1:4" x14ac:dyDescent="0.2">
      <c r="A194" t="s">
        <v>181</v>
      </c>
      <c r="B194">
        <v>3.18</v>
      </c>
      <c r="C194">
        <v>2.1</v>
      </c>
      <c r="D194">
        <v>0.40671648669723393</v>
      </c>
    </row>
    <row r="195" spans="1:4" x14ac:dyDescent="0.2">
      <c r="A195" t="s">
        <v>182</v>
      </c>
      <c r="B195">
        <v>2.09</v>
      </c>
      <c r="C195">
        <v>1.7</v>
      </c>
      <c r="D195">
        <v>0.52721736787268991</v>
      </c>
    </row>
    <row r="196" spans="1:4" x14ac:dyDescent="0.2">
      <c r="A196" t="s">
        <v>183</v>
      </c>
      <c r="B196">
        <v>1.94</v>
      </c>
      <c r="C196">
        <v>2.1</v>
      </c>
      <c r="D196">
        <v>-0.44571260481123254</v>
      </c>
    </row>
    <row r="197" spans="1:4" x14ac:dyDescent="0.2">
      <c r="A197" t="s">
        <v>184</v>
      </c>
      <c r="B197">
        <v>0.51</v>
      </c>
      <c r="C197">
        <v>-0.3</v>
      </c>
      <c r="D197">
        <v>-3.0268313026020177</v>
      </c>
    </row>
    <row r="198" spans="1:4" x14ac:dyDescent="0.2">
      <c r="A198" t="s">
        <v>185</v>
      </c>
      <c r="B198">
        <v>0.18</v>
      </c>
      <c r="C198">
        <v>0</v>
      </c>
      <c r="D198">
        <v>-4.4862922110090135</v>
      </c>
    </row>
    <row r="199" spans="1:4" x14ac:dyDescent="0.2">
      <c r="A199" t="s">
        <v>186</v>
      </c>
      <c r="B199">
        <v>0.18</v>
      </c>
      <c r="C199">
        <v>1.6</v>
      </c>
      <c r="D199">
        <v>-4.9848366791887315</v>
      </c>
    </row>
    <row r="200" spans="1:4" x14ac:dyDescent="0.2">
      <c r="A200" t="s">
        <v>187</v>
      </c>
      <c r="B200">
        <v>0.16</v>
      </c>
      <c r="C200">
        <v>1.4</v>
      </c>
      <c r="D200">
        <v>-4.9549346410710626</v>
      </c>
    </row>
    <row r="201" spans="1:4" x14ac:dyDescent="0.2">
      <c r="A201" t="s">
        <v>188</v>
      </c>
      <c r="B201">
        <v>0.12</v>
      </c>
      <c r="C201">
        <v>2.5</v>
      </c>
      <c r="D201">
        <v>-4.2226278574395648</v>
      </c>
    </row>
    <row r="202" spans="1:4" x14ac:dyDescent="0.2">
      <c r="A202" t="s">
        <v>189</v>
      </c>
      <c r="B202">
        <v>0.13</v>
      </c>
      <c r="C202">
        <v>1.4</v>
      </c>
      <c r="D202">
        <v>-4.057948558305668</v>
      </c>
    </row>
    <row r="203" spans="1:4" x14ac:dyDescent="0.2">
      <c r="A203" t="s">
        <v>190</v>
      </c>
      <c r="B203">
        <v>0.19</v>
      </c>
      <c r="C203">
        <v>1.1000000000000001</v>
      </c>
      <c r="D203">
        <v>-3.4394135042467244</v>
      </c>
    </row>
    <row r="204" spans="1:4" x14ac:dyDescent="0.2">
      <c r="A204" t="s">
        <v>191</v>
      </c>
      <c r="B204">
        <v>0.19</v>
      </c>
      <c r="C204">
        <v>0.6</v>
      </c>
      <c r="D204">
        <v>-3.0231992202983005</v>
      </c>
    </row>
    <row r="205" spans="1:4" x14ac:dyDescent="0.2">
      <c r="A205" t="s">
        <v>192</v>
      </c>
      <c r="B205">
        <v>0.19</v>
      </c>
      <c r="C205">
        <v>1.3</v>
      </c>
      <c r="D205">
        <v>-2.8568925228722342</v>
      </c>
    </row>
    <row r="206" spans="1:4" x14ac:dyDescent="0.2">
      <c r="A206" t="s">
        <v>193</v>
      </c>
      <c r="B206">
        <v>0.16</v>
      </c>
      <c r="C206">
        <v>1.8</v>
      </c>
      <c r="D206">
        <v>-3.4425357910419563</v>
      </c>
    </row>
    <row r="207" spans="1:4" x14ac:dyDescent="0.2">
      <c r="A207" t="s">
        <v>194</v>
      </c>
      <c r="B207">
        <v>0.09</v>
      </c>
      <c r="C207">
        <v>2.4</v>
      </c>
      <c r="D207">
        <v>-3.1548966856111527</v>
      </c>
    </row>
    <row r="208" spans="1:4" x14ac:dyDescent="0.2">
      <c r="A208" t="s">
        <v>195</v>
      </c>
      <c r="B208">
        <v>0.08</v>
      </c>
      <c r="C208">
        <v>1.8</v>
      </c>
      <c r="D208">
        <v>-3.5497464399019796</v>
      </c>
    </row>
    <row r="209" spans="1:4" x14ac:dyDescent="0.2">
      <c r="A209" t="s">
        <v>196</v>
      </c>
      <c r="B209">
        <v>7.0000000000000007E-2</v>
      </c>
      <c r="C209">
        <v>1.4</v>
      </c>
      <c r="D209">
        <v>-2.8552661031593929</v>
      </c>
    </row>
    <row r="210" spans="1:4" x14ac:dyDescent="0.2">
      <c r="A210" t="s">
        <v>197</v>
      </c>
      <c r="B210">
        <v>0.1</v>
      </c>
      <c r="C210">
        <v>2.5</v>
      </c>
      <c r="D210">
        <v>-2.4441723437331864</v>
      </c>
    </row>
    <row r="211" spans="1:4" x14ac:dyDescent="0.2">
      <c r="A211" t="s">
        <v>198</v>
      </c>
      <c r="B211">
        <v>0.15</v>
      </c>
      <c r="C211">
        <v>1.7</v>
      </c>
      <c r="D211">
        <v>-2.4219727265976543</v>
      </c>
    </row>
    <row r="212" spans="1:4" x14ac:dyDescent="0.2">
      <c r="A212" t="s">
        <v>199</v>
      </c>
      <c r="B212">
        <v>0.14000000000000001</v>
      </c>
      <c r="C212">
        <v>1.2</v>
      </c>
      <c r="D212">
        <v>-2.6985932968652926</v>
      </c>
    </row>
    <row r="213" spans="1:4" x14ac:dyDescent="0.2">
      <c r="A213" t="s">
        <v>200</v>
      </c>
      <c r="B213">
        <v>0.16</v>
      </c>
      <c r="C213">
        <v>1.8</v>
      </c>
      <c r="D213">
        <v>-3.0080481743711585</v>
      </c>
    </row>
    <row r="214" spans="1:4" x14ac:dyDescent="0.2">
      <c r="A214" t="s">
        <v>201</v>
      </c>
      <c r="B214">
        <v>0.14000000000000001</v>
      </c>
      <c r="C214">
        <v>1.6</v>
      </c>
      <c r="D214">
        <v>-2.4864303591345838</v>
      </c>
    </row>
    <row r="215" spans="1:4" x14ac:dyDescent="0.2">
      <c r="A215" t="s">
        <v>202</v>
      </c>
      <c r="B215">
        <v>0.12</v>
      </c>
      <c r="C215">
        <v>1.1000000000000001</v>
      </c>
      <c r="D215">
        <v>-2.6644467673537009</v>
      </c>
    </row>
    <row r="216" spans="1:4" x14ac:dyDescent="0.2">
      <c r="A216" t="s">
        <v>203</v>
      </c>
      <c r="B216">
        <v>0.08</v>
      </c>
      <c r="C216">
        <v>1.6</v>
      </c>
      <c r="D216">
        <v>-2.2794879640402166</v>
      </c>
    </row>
    <row r="217" spans="1:4" x14ac:dyDescent="0.2">
      <c r="A217" t="s">
        <v>204</v>
      </c>
      <c r="B217">
        <v>0.09</v>
      </c>
      <c r="C217">
        <v>1.7</v>
      </c>
      <c r="D217">
        <v>-1.8813760364564613</v>
      </c>
    </row>
    <row r="218" spans="1:4" x14ac:dyDescent="0.2">
      <c r="A218" t="s">
        <v>205</v>
      </c>
      <c r="B218">
        <v>7.0000000000000007E-2</v>
      </c>
      <c r="C218">
        <v>1.3</v>
      </c>
      <c r="D218">
        <v>-2.6784622384796952</v>
      </c>
    </row>
    <row r="219" spans="1:4" x14ac:dyDescent="0.2">
      <c r="A219" t="s">
        <v>206</v>
      </c>
      <c r="B219">
        <v>0.09</v>
      </c>
      <c r="C219">
        <v>1.8</v>
      </c>
      <c r="D219">
        <v>-1.8881864553888739</v>
      </c>
    </row>
    <row r="220" spans="1:4" x14ac:dyDescent="0.2">
      <c r="A220" t="s">
        <v>207</v>
      </c>
      <c r="B220">
        <v>0.09</v>
      </c>
      <c r="C220">
        <v>1.5</v>
      </c>
      <c r="D220">
        <v>-1.1762451818758124</v>
      </c>
    </row>
    <row r="221" spans="1:4" x14ac:dyDescent="0.2">
      <c r="A221" t="s">
        <v>208</v>
      </c>
      <c r="B221">
        <v>0.1</v>
      </c>
      <c r="C221">
        <v>1.1000000000000001</v>
      </c>
      <c r="D221">
        <v>-1.1644669338879088</v>
      </c>
    </row>
    <row r="222" spans="1:4" x14ac:dyDescent="0.2">
      <c r="A222" t="s">
        <v>209</v>
      </c>
      <c r="B222">
        <v>0.11</v>
      </c>
      <c r="C222">
        <v>0.7</v>
      </c>
      <c r="D222">
        <v>-0.77185167654962861</v>
      </c>
    </row>
    <row r="223" spans="1:4" x14ac:dyDescent="0.2">
      <c r="A223" t="s">
        <v>210</v>
      </c>
      <c r="B223">
        <v>0.12</v>
      </c>
      <c r="C223">
        <v>1.8</v>
      </c>
      <c r="D223">
        <v>-0.65968589393119448</v>
      </c>
    </row>
    <row r="224" spans="1:4" x14ac:dyDescent="0.2">
      <c r="A224" t="s">
        <v>211</v>
      </c>
      <c r="B224">
        <v>0.14000000000000001</v>
      </c>
      <c r="C224">
        <v>1.3</v>
      </c>
      <c r="D224">
        <v>-0.76627867324046139</v>
      </c>
    </row>
    <row r="225" spans="1:4" x14ac:dyDescent="0.2">
      <c r="A225" t="s">
        <v>212</v>
      </c>
      <c r="B225">
        <v>0.16</v>
      </c>
      <c r="C225">
        <v>1</v>
      </c>
      <c r="D225">
        <v>-1.0886399101308619</v>
      </c>
    </row>
    <row r="226" spans="1:4" x14ac:dyDescent="0.2">
      <c r="A226" t="s">
        <v>213</v>
      </c>
      <c r="B226">
        <v>0.36</v>
      </c>
      <c r="C226">
        <v>1.7</v>
      </c>
      <c r="D226">
        <v>-1.0238570616857512</v>
      </c>
    </row>
    <row r="227" spans="1:4" x14ac:dyDescent="0.2">
      <c r="A227" t="s">
        <v>214</v>
      </c>
      <c r="B227">
        <v>0.37</v>
      </c>
      <c r="C227">
        <v>2.2000000000000002</v>
      </c>
      <c r="D227">
        <v>-1.2115723559435909</v>
      </c>
    </row>
    <row r="228" spans="1:4" x14ac:dyDescent="0.2">
      <c r="A228" t="s">
        <v>215</v>
      </c>
      <c r="B228">
        <v>0.4</v>
      </c>
      <c r="C228">
        <v>1.7</v>
      </c>
      <c r="D228">
        <v>-1.0119062431001358</v>
      </c>
    </row>
    <row r="229" spans="1:4" x14ac:dyDescent="0.2">
      <c r="A229" t="s">
        <v>216</v>
      </c>
      <c r="B229">
        <v>0.45</v>
      </c>
      <c r="C229">
        <v>1.4</v>
      </c>
      <c r="D229">
        <v>-0.95958827718619633</v>
      </c>
    </row>
    <row r="230" spans="1:4" x14ac:dyDescent="0.2">
      <c r="A230" t="s">
        <v>217</v>
      </c>
      <c r="B230">
        <v>0.7</v>
      </c>
      <c r="C230">
        <v>1.9</v>
      </c>
      <c r="D230">
        <v>-0.9714189222935099</v>
      </c>
    </row>
    <row r="231" spans="1:4" x14ac:dyDescent="0.2">
      <c r="A231" t="s">
        <v>218</v>
      </c>
      <c r="B231">
        <v>0.95</v>
      </c>
      <c r="C231">
        <v>1.3</v>
      </c>
      <c r="D231">
        <v>-0.90889514448939668</v>
      </c>
    </row>
    <row r="232" spans="1:4" x14ac:dyDescent="0.2">
      <c r="A232" t="s">
        <v>219</v>
      </c>
      <c r="B232">
        <v>1.1499999999999999</v>
      </c>
      <c r="C232">
        <v>1.2</v>
      </c>
      <c r="D232">
        <v>-0.62197927346449022</v>
      </c>
    </row>
    <row r="233" spans="1:4" x14ac:dyDescent="0.2">
      <c r="A233" t="s">
        <v>220</v>
      </c>
      <c r="B233">
        <v>1.2</v>
      </c>
      <c r="C233">
        <v>1.8</v>
      </c>
      <c r="D233">
        <v>-1.9160858266920044E-3</v>
      </c>
    </row>
    <row r="234" spans="1:4" x14ac:dyDescent="0.2">
      <c r="A234" t="s">
        <v>221</v>
      </c>
      <c r="B234">
        <v>1.45</v>
      </c>
      <c r="C234">
        <v>2.6</v>
      </c>
      <c r="D234">
        <v>0.30409850777728398</v>
      </c>
    </row>
    <row r="235" spans="1:4" x14ac:dyDescent="0.2">
      <c r="A235" t="s">
        <v>222</v>
      </c>
      <c r="B235">
        <v>1.74</v>
      </c>
      <c r="C235">
        <v>2.2000000000000002</v>
      </c>
      <c r="D235">
        <v>0.32189208493405008</v>
      </c>
    </row>
    <row r="236" spans="1:4" x14ac:dyDescent="0.2">
      <c r="A236" t="s">
        <v>223</v>
      </c>
      <c r="B236">
        <v>1.92</v>
      </c>
      <c r="C236">
        <v>1.3</v>
      </c>
      <c r="D236">
        <v>0.43051249618506482</v>
      </c>
    </row>
    <row r="237" spans="1:4" x14ac:dyDescent="0.2">
      <c r="A237" t="s">
        <v>224</v>
      </c>
      <c r="B237">
        <v>2.2200000000000002</v>
      </c>
      <c r="C237">
        <v>1.9</v>
      </c>
      <c r="D237">
        <v>5.1836642169700298E-2</v>
      </c>
    </row>
    <row r="238" spans="1:4" x14ac:dyDescent="0.2">
      <c r="A238" t="s">
        <v>225</v>
      </c>
      <c r="B238">
        <v>2.4</v>
      </c>
      <c r="C238">
        <v>1.6</v>
      </c>
      <c r="D238">
        <v>0.14635237384557076</v>
      </c>
    </row>
    <row r="239" spans="1:4" x14ac:dyDescent="0.2">
      <c r="A239" t="s">
        <v>226</v>
      </c>
      <c r="B239">
        <v>2.4</v>
      </c>
      <c r="C239">
        <v>1.7</v>
      </c>
      <c r="D239">
        <v>0.45133364488145755</v>
      </c>
    </row>
    <row r="240" spans="1:4" x14ac:dyDescent="0.2">
      <c r="A240" t="s">
        <v>227</v>
      </c>
      <c r="B240">
        <v>2.19</v>
      </c>
      <c r="C240">
        <v>1.5</v>
      </c>
      <c r="D240">
        <v>1.0944348520096403</v>
      </c>
    </row>
    <row r="241" spans="1:4" x14ac:dyDescent="0.2">
      <c r="A241" t="s">
        <v>228</v>
      </c>
      <c r="B241">
        <v>1.64</v>
      </c>
      <c r="C241">
        <v>1.4</v>
      </c>
      <c r="D241">
        <v>1.2673358082025743</v>
      </c>
    </row>
    <row r="242" spans="1:4" x14ac:dyDescent="0.2">
      <c r="A242" t="s">
        <v>229</v>
      </c>
      <c r="B242">
        <v>1.26</v>
      </c>
      <c r="C242">
        <v>1.8</v>
      </c>
      <c r="D242">
        <v>-0.56025348810878617</v>
      </c>
    </row>
    <row r="243" spans="1:4" x14ac:dyDescent="0.2">
      <c r="A243" t="s">
        <v>230</v>
      </c>
      <c r="B243">
        <v>0.06</v>
      </c>
      <c r="C243">
        <v>-0.8</v>
      </c>
      <c r="D243">
        <v>-8.8305299534249926</v>
      </c>
    </row>
    <row r="244" spans="1:4" x14ac:dyDescent="0.2">
      <c r="A244" t="s">
        <v>231</v>
      </c>
      <c r="B244">
        <v>0.09</v>
      </c>
      <c r="C244">
        <v>3</v>
      </c>
      <c r="D244">
        <v>-2.1962329900133359</v>
      </c>
    </row>
    <row r="245" spans="1:4" x14ac:dyDescent="0.2">
      <c r="A245" t="s">
        <v>232</v>
      </c>
      <c r="B245">
        <v>0.09</v>
      </c>
      <c r="C245">
        <v>1.8</v>
      </c>
      <c r="D245">
        <v>-1.5376518700717989</v>
      </c>
    </row>
    <row r="246" spans="1:4" x14ac:dyDescent="0.2">
      <c r="A246" t="s">
        <v>233</v>
      </c>
      <c r="B246">
        <v>0.08</v>
      </c>
      <c r="C246">
        <v>3.5</v>
      </c>
      <c r="D246">
        <v>-0.63501718355182257</v>
      </c>
    </row>
    <row r="247" spans="1:4" x14ac:dyDescent="0.2">
      <c r="A247" t="s">
        <v>234</v>
      </c>
      <c r="B247">
        <v>7.0000000000000007E-2</v>
      </c>
      <c r="C247">
        <v>5.8</v>
      </c>
      <c r="D247">
        <v>0.55641259216274719</v>
      </c>
    </row>
    <row r="248" spans="1:4" x14ac:dyDescent="0.2">
      <c r="A248" t="s">
        <v>235</v>
      </c>
      <c r="B248">
        <v>0.09</v>
      </c>
      <c r="C248">
        <v>4.8</v>
      </c>
      <c r="D248">
        <v>0.85150021566260392</v>
      </c>
    </row>
    <row r="249" spans="1:4" x14ac:dyDescent="0.2">
      <c r="A249" t="s">
        <v>236</v>
      </c>
      <c r="B249">
        <v>0.08</v>
      </c>
      <c r="C249">
        <v>5.3</v>
      </c>
      <c r="D249">
        <v>2.0168668971825454</v>
      </c>
    </row>
    <row r="250" spans="1:4" x14ac:dyDescent="0.2">
      <c r="A250" t="s">
        <v>237</v>
      </c>
      <c r="B250">
        <v>0.12</v>
      </c>
      <c r="C250">
        <v>6.1</v>
      </c>
      <c r="D250">
        <v>1.1715931164552718</v>
      </c>
    </row>
    <row r="251" spans="1:4" x14ac:dyDescent="0.2">
      <c r="A251" t="s">
        <v>238</v>
      </c>
      <c r="B251">
        <v>0.77</v>
      </c>
      <c r="C251">
        <v>4.9000000000000004</v>
      </c>
      <c r="D251">
        <v>0.72479171410473331</v>
      </c>
    </row>
    <row r="252" spans="1:4" x14ac:dyDescent="0.2">
      <c r="A252" t="s">
        <v>239</v>
      </c>
      <c r="B252">
        <v>2.19</v>
      </c>
      <c r="C252">
        <v>5.0999999999999996</v>
      </c>
      <c r="D252">
        <v>0.82441914421862439</v>
      </c>
    </row>
    <row r="253" spans="1:4" x14ac:dyDescent="0.2">
      <c r="A253" t="s">
        <v>240</v>
      </c>
      <c r="B253">
        <v>3.65</v>
      </c>
      <c r="C253">
        <v>4.7</v>
      </c>
      <c r="D253">
        <v>0.87636025290438457</v>
      </c>
    </row>
    <row r="254" spans="1:4" x14ac:dyDescent="0.2">
      <c r="A254" t="s">
        <v>241</v>
      </c>
      <c r="B254">
        <v>4.5199999999999996</v>
      </c>
      <c r="C254">
        <v>4.7</v>
      </c>
      <c r="D254">
        <v>0.94525281434632014</v>
      </c>
    </row>
    <row r="255" spans="1:4" x14ac:dyDescent="0.2">
      <c r="A255" t="s">
        <v>242</v>
      </c>
      <c r="B255">
        <v>4.99</v>
      </c>
      <c r="C255">
        <v>4</v>
      </c>
      <c r="D255">
        <v>0.90549756753202093</v>
      </c>
    </row>
    <row r="256" spans="1:4" x14ac:dyDescent="0.2">
      <c r="A256" t="s">
        <v>243</v>
      </c>
      <c r="B256">
        <v>5.26</v>
      </c>
      <c r="C256">
        <v>2.4</v>
      </c>
      <c r="D256">
        <v>1.3912643737887809</v>
      </c>
    </row>
    <row r="257" spans="1:4" x14ac:dyDescent="0.2">
      <c r="A257" t="s">
        <v>244</v>
      </c>
      <c r="B257">
        <v>5.33</v>
      </c>
      <c r="C257">
        <v>2.1</v>
      </c>
      <c r="D257">
        <v>1.568132222475449</v>
      </c>
    </row>
    <row r="258" spans="1:4" x14ac:dyDescent="0.2">
      <c r="A258" t="s">
        <v>245</v>
      </c>
      <c r="B258">
        <v>5.33</v>
      </c>
      <c r="C258">
        <v>4</v>
      </c>
      <c r="D258">
        <v>1.1090025599646669</v>
      </c>
    </row>
    <row r="259" spans="1:4" x14ac:dyDescent="0.2">
      <c r="A259" t="s">
        <v>246</v>
      </c>
      <c r="B259">
        <v>5.33</v>
      </c>
      <c r="C259">
        <v>2.9</v>
      </c>
      <c r="D259">
        <v>1.3380658955173041</v>
      </c>
    </row>
    <row r="260" spans="1:4" x14ac:dyDescent="0.2">
      <c r="A260" t="s">
        <v>247</v>
      </c>
      <c r="B260">
        <v>5.26</v>
      </c>
      <c r="C260">
        <v>2.4</v>
      </c>
      <c r="D260">
        <v>1.5206272919858765</v>
      </c>
    </row>
    <row r="261" spans="1:4" x14ac:dyDescent="0.2">
      <c r="A261" t="s">
        <v>248</v>
      </c>
      <c r="B261">
        <v>4.6500000000000004</v>
      </c>
      <c r="C261">
        <v>2.7</v>
      </c>
      <c r="D261">
        <v>1.3535859278856588</v>
      </c>
    </row>
    <row r="262" spans="1:4" x14ac:dyDescent="0.2">
      <c r="A262" t="s">
        <v>249</v>
      </c>
      <c r="B262">
        <v>4.33</v>
      </c>
      <c r="C262">
        <v>3.3</v>
      </c>
      <c r="D262">
        <v>0.57038453694175928</v>
      </c>
    </row>
    <row r="263" spans="1:4" x14ac:dyDescent="0.2">
      <c r="A263" t="s">
        <v>250</v>
      </c>
      <c r="B263">
        <v>4.33</v>
      </c>
      <c r="C263">
        <v>2.6</v>
      </c>
      <c r="D263">
        <v>0.9446808559031572</v>
      </c>
    </row>
    <row r="264" spans="1:4" x14ac:dyDescent="0.2">
      <c r="A264" t="s">
        <v>251</v>
      </c>
      <c r="B264">
        <v>4.29</v>
      </c>
      <c r="C264">
        <v>2.9</v>
      </c>
      <c r="D264">
        <v>1.4640172766732684</v>
      </c>
    </row>
    <row r="265" spans="1:4" x14ac:dyDescent="0.2">
      <c r="A265" t="s">
        <v>252</v>
      </c>
      <c r="B265">
        <v>3.9</v>
      </c>
      <c r="C265">
        <v>2.7</v>
      </c>
      <c r="D265">
        <v>1.0697984459095089</v>
      </c>
    </row>
  </sheetData>
  <hyperlinks>
    <hyperlink ref="H2" location="'Index'!A1" display="Back to Index" xr:uid="{4639D2B0-AC7A-1148-9D97-17D2D7B9EC0A}"/>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38FDD-CE03-C14F-8925-37A17BB4180E}">
  <sheetPr codeName="Sheet57">
    <tabColor theme="5"/>
  </sheetPr>
  <dimension ref="A1:H265"/>
  <sheetViews>
    <sheetView workbookViewId="0">
      <selection activeCell="F13" sqref="F13"/>
    </sheetView>
  </sheetViews>
  <sheetFormatPr baseColWidth="10" defaultRowHeight="16" x14ac:dyDescent="0.2"/>
  <cols>
    <col min="1" max="1" width="10.5" bestFit="1" customWidth="1"/>
    <col min="2" max="2" width="10.1640625" bestFit="1" customWidth="1"/>
    <col min="3" max="3" width="9.6640625" bestFit="1" customWidth="1"/>
    <col min="4" max="4" width="12.83203125" bestFit="1" customWidth="1"/>
    <col min="5" max="5" width="33.1640625" bestFit="1" customWidth="1"/>
    <col min="6" max="6" width="37.83203125" bestFit="1" customWidth="1"/>
  </cols>
  <sheetData>
    <row r="1" spans="1:8" x14ac:dyDescent="0.2">
      <c r="A1" t="s">
        <v>92</v>
      </c>
      <c r="B1" t="s">
        <v>13</v>
      </c>
      <c r="C1" t="s">
        <v>148</v>
      </c>
      <c r="D1" t="s">
        <v>145</v>
      </c>
    </row>
    <row r="2" spans="1:8" x14ac:dyDescent="0.2">
      <c r="A2" t="s">
        <v>373</v>
      </c>
      <c r="B2">
        <v>3.93</v>
      </c>
      <c r="C2">
        <v>0.5</v>
      </c>
      <c r="D2">
        <v>-0.35645236968993999</v>
      </c>
      <c r="H2" s="8" t="s">
        <v>152</v>
      </c>
    </row>
    <row r="3" spans="1:8" x14ac:dyDescent="0.2">
      <c r="A3" t="s">
        <v>376</v>
      </c>
      <c r="B3">
        <v>3.7</v>
      </c>
      <c r="C3">
        <v>2.1</v>
      </c>
      <c r="D3">
        <v>-0.26305099999999992</v>
      </c>
    </row>
    <row r="4" spans="1:8" x14ac:dyDescent="0.2">
      <c r="A4" t="s">
        <v>379</v>
      </c>
      <c r="B4">
        <v>2.94</v>
      </c>
      <c r="C4">
        <v>1.5</v>
      </c>
      <c r="D4">
        <v>3.0170440673829901E-2</v>
      </c>
    </row>
    <row r="5" spans="1:8" x14ac:dyDescent="0.2">
      <c r="A5" t="s">
        <v>382</v>
      </c>
      <c r="B5">
        <v>2.2999999999999998</v>
      </c>
      <c r="C5">
        <v>1.8</v>
      </c>
      <c r="D5">
        <v>0.82322999999999968</v>
      </c>
    </row>
    <row r="6" spans="1:8" x14ac:dyDescent="0.2">
      <c r="A6" t="s">
        <v>385</v>
      </c>
      <c r="B6">
        <v>2</v>
      </c>
      <c r="C6">
        <v>0.7</v>
      </c>
      <c r="D6">
        <v>1.3161249999999995</v>
      </c>
    </row>
    <row r="7" spans="1:8" x14ac:dyDescent="0.2">
      <c r="A7" t="s">
        <v>388</v>
      </c>
      <c r="B7">
        <v>1.73</v>
      </c>
      <c r="C7">
        <v>0</v>
      </c>
      <c r="D7">
        <v>1.5088350000000004</v>
      </c>
    </row>
    <row r="8" spans="1:8" x14ac:dyDescent="0.2">
      <c r="A8" t="s">
        <v>391</v>
      </c>
      <c r="B8">
        <v>1.68</v>
      </c>
      <c r="C8">
        <v>1.4</v>
      </c>
      <c r="D8">
        <v>1.3013246536254899</v>
      </c>
    </row>
    <row r="9" spans="1:8" x14ac:dyDescent="0.2">
      <c r="A9" t="s">
        <v>394</v>
      </c>
      <c r="B9">
        <v>2.4</v>
      </c>
      <c r="C9">
        <v>0.4</v>
      </c>
      <c r="D9">
        <v>0.69354457855224982</v>
      </c>
    </row>
    <row r="10" spans="1:8" x14ac:dyDescent="0.2">
      <c r="A10" t="s">
        <v>397</v>
      </c>
      <c r="B10">
        <v>2.46</v>
      </c>
      <c r="C10">
        <v>1.7</v>
      </c>
      <c r="D10">
        <v>8.5440999999999434E-2</v>
      </c>
    </row>
    <row r="11" spans="1:8" x14ac:dyDescent="0.2">
      <c r="A11" t="s">
        <v>400</v>
      </c>
      <c r="B11">
        <v>2.61</v>
      </c>
      <c r="C11">
        <v>1.4</v>
      </c>
      <c r="D11">
        <v>-2.3042000000000229E-2</v>
      </c>
    </row>
    <row r="12" spans="1:8" x14ac:dyDescent="0.2">
      <c r="A12" t="s">
        <v>403</v>
      </c>
      <c r="B12">
        <v>2.85</v>
      </c>
      <c r="C12">
        <v>1.1000000000000001</v>
      </c>
      <c r="D12">
        <v>6.8049526214599254E-2</v>
      </c>
    </row>
    <row r="13" spans="1:8" x14ac:dyDescent="0.2">
      <c r="A13" t="s">
        <v>406</v>
      </c>
      <c r="B13">
        <v>2.92</v>
      </c>
      <c r="C13">
        <v>1.2</v>
      </c>
      <c r="D13">
        <v>-4.132400000000036E-2</v>
      </c>
    </row>
    <row r="14" spans="1:8" x14ac:dyDescent="0.2">
      <c r="A14" t="s">
        <v>409</v>
      </c>
      <c r="B14">
        <v>2.97</v>
      </c>
      <c r="C14">
        <v>1.2</v>
      </c>
      <c r="D14">
        <v>0.24881200000000003</v>
      </c>
    </row>
    <row r="15" spans="1:8" x14ac:dyDescent="0.2">
      <c r="A15" t="s">
        <v>412</v>
      </c>
      <c r="B15">
        <v>2.96</v>
      </c>
      <c r="C15">
        <v>0.6</v>
      </c>
      <c r="D15">
        <v>0.13844800000000035</v>
      </c>
    </row>
    <row r="16" spans="1:8" x14ac:dyDescent="0.2">
      <c r="A16" t="s">
        <v>415</v>
      </c>
      <c r="B16">
        <v>3.33</v>
      </c>
      <c r="C16">
        <v>2</v>
      </c>
      <c r="D16">
        <v>-7.2410999999999781E-2</v>
      </c>
    </row>
    <row r="17" spans="1:4" x14ac:dyDescent="0.2">
      <c r="A17" t="s">
        <v>418</v>
      </c>
      <c r="B17">
        <v>3.45</v>
      </c>
      <c r="C17">
        <v>1.5</v>
      </c>
      <c r="D17">
        <v>1.6252613067629262E-2</v>
      </c>
    </row>
    <row r="18" spans="1:4" x14ac:dyDescent="0.2">
      <c r="A18" t="s">
        <v>421</v>
      </c>
      <c r="B18">
        <v>3.46</v>
      </c>
      <c r="C18">
        <v>1.9</v>
      </c>
      <c r="D18">
        <v>-9.5527648925780362E-2</v>
      </c>
    </row>
    <row r="19" spans="1:4" x14ac:dyDescent="0.2">
      <c r="A19" t="s">
        <v>424</v>
      </c>
      <c r="B19">
        <v>3.49</v>
      </c>
      <c r="C19">
        <v>0.9</v>
      </c>
      <c r="D19">
        <v>-0.40770600000000012</v>
      </c>
    </row>
    <row r="20" spans="1:4" x14ac:dyDescent="0.2">
      <c r="A20" t="s">
        <v>427</v>
      </c>
      <c r="B20">
        <v>3.46</v>
      </c>
      <c r="C20">
        <v>1.3</v>
      </c>
      <c r="D20">
        <v>-0.62022256851196023</v>
      </c>
    </row>
    <row r="21" spans="1:4" x14ac:dyDescent="0.2">
      <c r="A21" t="s">
        <v>430</v>
      </c>
      <c r="B21">
        <v>3.58</v>
      </c>
      <c r="C21">
        <v>1.3</v>
      </c>
      <c r="D21">
        <v>-0.6330070000000001</v>
      </c>
    </row>
    <row r="22" spans="1:4" x14ac:dyDescent="0.2">
      <c r="A22" t="s">
        <v>433</v>
      </c>
      <c r="B22">
        <v>3.98</v>
      </c>
      <c r="C22">
        <v>1.3</v>
      </c>
      <c r="D22">
        <v>-0.74597699999999989</v>
      </c>
    </row>
    <row r="23" spans="1:4" x14ac:dyDescent="0.2">
      <c r="A23" t="s">
        <v>436</v>
      </c>
      <c r="B23">
        <v>4.08</v>
      </c>
      <c r="C23">
        <v>2.1</v>
      </c>
      <c r="D23">
        <v>-0.95904399999999956</v>
      </c>
    </row>
    <row r="24" spans="1:4" x14ac:dyDescent="0.2">
      <c r="A24" t="s">
        <v>439</v>
      </c>
      <c r="B24">
        <v>4.08</v>
      </c>
      <c r="C24">
        <v>1.5</v>
      </c>
      <c r="D24">
        <v>-1.2721159999999996</v>
      </c>
    </row>
    <row r="25" spans="1:4" x14ac:dyDescent="0.2">
      <c r="A25" t="s">
        <v>442</v>
      </c>
      <c r="B25">
        <v>4.17</v>
      </c>
      <c r="C25">
        <v>1.2</v>
      </c>
      <c r="D25">
        <v>-1.5851050000000004</v>
      </c>
    </row>
    <row r="26" spans="1:4" x14ac:dyDescent="0.2">
      <c r="A26" t="s">
        <v>445</v>
      </c>
      <c r="B26">
        <v>4.5599999999999996</v>
      </c>
      <c r="C26">
        <v>3.1</v>
      </c>
      <c r="D26">
        <v>-1.7979300000000005</v>
      </c>
    </row>
    <row r="27" spans="1:4" x14ac:dyDescent="0.2">
      <c r="A27" t="s">
        <v>448</v>
      </c>
      <c r="B27">
        <v>4.91</v>
      </c>
      <c r="C27">
        <v>3.3</v>
      </c>
      <c r="D27">
        <v>-1.9105290000000004</v>
      </c>
    </row>
    <row r="28" spans="1:4" x14ac:dyDescent="0.2">
      <c r="A28" t="s">
        <v>451</v>
      </c>
      <c r="B28">
        <v>5.41</v>
      </c>
      <c r="C28">
        <v>3.1</v>
      </c>
      <c r="D28">
        <v>-1.9228610000000002</v>
      </c>
    </row>
    <row r="29" spans="1:4" x14ac:dyDescent="0.2">
      <c r="A29" t="s">
        <v>454</v>
      </c>
      <c r="B29">
        <v>5.56</v>
      </c>
      <c r="C29">
        <v>3.1</v>
      </c>
      <c r="D29">
        <v>-2.0349149999999998</v>
      </c>
    </row>
    <row r="30" spans="1:4" x14ac:dyDescent="0.2">
      <c r="A30" t="s">
        <v>457</v>
      </c>
      <c r="B30">
        <v>4.82</v>
      </c>
      <c r="C30">
        <v>1.1000000000000001</v>
      </c>
      <c r="D30">
        <v>-1.9467040000000004</v>
      </c>
    </row>
    <row r="31" spans="1:4" x14ac:dyDescent="0.2">
      <c r="A31" t="s">
        <v>460</v>
      </c>
      <c r="B31">
        <v>3.99</v>
      </c>
      <c r="C31">
        <v>1.9</v>
      </c>
      <c r="D31">
        <v>-1.9582700000000006</v>
      </c>
    </row>
    <row r="32" spans="1:4" x14ac:dyDescent="0.2">
      <c r="A32" t="s">
        <v>463</v>
      </c>
      <c r="B32">
        <v>3.89</v>
      </c>
      <c r="C32">
        <v>3.8</v>
      </c>
      <c r="D32">
        <v>-1.9696720000000001</v>
      </c>
    </row>
    <row r="33" spans="1:4" x14ac:dyDescent="0.2">
      <c r="A33" t="s">
        <v>466</v>
      </c>
      <c r="B33">
        <v>4.17</v>
      </c>
      <c r="C33">
        <v>3.5</v>
      </c>
      <c r="D33">
        <v>-1.8809840000000002</v>
      </c>
    </row>
    <row r="34" spans="1:4" x14ac:dyDescent="0.2">
      <c r="A34" t="s">
        <v>469</v>
      </c>
      <c r="B34">
        <v>4.79</v>
      </c>
      <c r="C34">
        <v>4.3</v>
      </c>
      <c r="D34">
        <v>-2.0922859999999996</v>
      </c>
    </row>
    <row r="35" spans="1:4" x14ac:dyDescent="0.2">
      <c r="A35" t="s">
        <v>472</v>
      </c>
      <c r="B35">
        <v>5.98</v>
      </c>
      <c r="C35">
        <v>4.2</v>
      </c>
      <c r="D35">
        <v>-2.2036584854125896</v>
      </c>
    </row>
    <row r="36" spans="1:4" x14ac:dyDescent="0.2">
      <c r="A36" t="s">
        <v>475</v>
      </c>
      <c r="B36">
        <v>5.95</v>
      </c>
      <c r="C36">
        <v>4.2</v>
      </c>
      <c r="D36">
        <v>-2.3151755332946697</v>
      </c>
    </row>
    <row r="37" spans="1:4" x14ac:dyDescent="0.2">
      <c r="A37" t="s">
        <v>478</v>
      </c>
      <c r="B37">
        <v>5.92</v>
      </c>
      <c r="C37">
        <v>4.5</v>
      </c>
      <c r="D37">
        <v>-2.4269050000000001</v>
      </c>
    </row>
    <row r="38" spans="1:4" x14ac:dyDescent="0.2">
      <c r="A38" t="s">
        <v>481</v>
      </c>
      <c r="B38">
        <v>6.57</v>
      </c>
      <c r="C38">
        <v>3.9</v>
      </c>
      <c r="D38">
        <v>-2.438901</v>
      </c>
    </row>
    <row r="39" spans="1:4" x14ac:dyDescent="0.2">
      <c r="A39" t="s">
        <v>484</v>
      </c>
      <c r="B39">
        <v>8.33</v>
      </c>
      <c r="C39">
        <v>5.2</v>
      </c>
      <c r="D39">
        <v>-2.4512096405029298</v>
      </c>
    </row>
    <row r="40" spans="1:4" x14ac:dyDescent="0.2">
      <c r="A40" t="s">
        <v>487</v>
      </c>
      <c r="B40">
        <v>8.98</v>
      </c>
      <c r="C40">
        <v>5</v>
      </c>
      <c r="D40">
        <v>-2.2638640000000003</v>
      </c>
    </row>
    <row r="41" spans="1:4" x14ac:dyDescent="0.2">
      <c r="A41" t="s">
        <v>490</v>
      </c>
      <c r="B41">
        <v>8.94</v>
      </c>
      <c r="C41">
        <v>4.7</v>
      </c>
      <c r="D41">
        <v>-2.276888</v>
      </c>
    </row>
    <row r="42" spans="1:4" x14ac:dyDescent="0.2">
      <c r="A42" t="s">
        <v>493</v>
      </c>
      <c r="B42">
        <v>8.57</v>
      </c>
      <c r="C42">
        <v>4.7</v>
      </c>
      <c r="D42">
        <v>-1.6902983665466298</v>
      </c>
    </row>
    <row r="43" spans="1:4" x14ac:dyDescent="0.2">
      <c r="A43" t="s">
        <v>496</v>
      </c>
      <c r="B43">
        <v>7.89</v>
      </c>
      <c r="C43">
        <v>4.5</v>
      </c>
      <c r="D43">
        <v>-1.1040999999999999</v>
      </c>
    </row>
    <row r="44" spans="1:4" x14ac:dyDescent="0.2">
      <c r="A44" t="s">
        <v>499</v>
      </c>
      <c r="B44">
        <v>6.71</v>
      </c>
      <c r="C44">
        <v>4</v>
      </c>
      <c r="D44">
        <v>-0.71829199999999993</v>
      </c>
    </row>
    <row r="45" spans="1:4" x14ac:dyDescent="0.2">
      <c r="A45" t="s">
        <v>502</v>
      </c>
      <c r="B45">
        <v>5.57</v>
      </c>
      <c r="C45">
        <v>5.3</v>
      </c>
      <c r="D45">
        <v>-0.13286100000000012</v>
      </c>
    </row>
    <row r="46" spans="1:4" x14ac:dyDescent="0.2">
      <c r="A46" t="s">
        <v>505</v>
      </c>
      <c r="B46">
        <v>3.86</v>
      </c>
      <c r="C46">
        <v>3.9</v>
      </c>
      <c r="D46">
        <v>-4.7781999999999769E-2</v>
      </c>
    </row>
    <row r="47" spans="1:4" x14ac:dyDescent="0.2">
      <c r="A47" t="s">
        <v>508</v>
      </c>
      <c r="B47">
        <v>4.57</v>
      </c>
      <c r="C47">
        <v>4.5999999999999996</v>
      </c>
      <c r="D47">
        <v>-6.3015999999999295E-2</v>
      </c>
    </row>
    <row r="48" spans="1:4" x14ac:dyDescent="0.2">
      <c r="A48" t="s">
        <v>511</v>
      </c>
      <c r="B48">
        <v>5.48</v>
      </c>
      <c r="C48">
        <v>4</v>
      </c>
      <c r="D48">
        <v>2.1494388580330259E-2</v>
      </c>
    </row>
    <row r="49" spans="1:4" x14ac:dyDescent="0.2">
      <c r="A49" t="s">
        <v>514</v>
      </c>
      <c r="B49">
        <v>4.75</v>
      </c>
      <c r="C49">
        <v>2.5</v>
      </c>
      <c r="D49">
        <v>-9.4176999999999289E-2</v>
      </c>
    </row>
    <row r="50" spans="1:4" x14ac:dyDescent="0.2">
      <c r="A50" t="s">
        <v>517</v>
      </c>
      <c r="B50">
        <v>3.55</v>
      </c>
      <c r="C50">
        <v>4.3</v>
      </c>
      <c r="D50">
        <v>-0.20994000000000046</v>
      </c>
    </row>
    <row r="51" spans="1:4" x14ac:dyDescent="0.2">
      <c r="A51" t="s">
        <v>520</v>
      </c>
      <c r="B51">
        <v>4.3</v>
      </c>
      <c r="C51">
        <v>2.2999999999999998</v>
      </c>
      <c r="D51">
        <v>-0.32569055557250959</v>
      </c>
    </row>
    <row r="52" spans="1:4" x14ac:dyDescent="0.2">
      <c r="A52" t="s">
        <v>523</v>
      </c>
      <c r="B52">
        <v>4.74</v>
      </c>
      <c r="C52">
        <v>3.6</v>
      </c>
      <c r="D52">
        <v>-0.44131700000000063</v>
      </c>
    </row>
    <row r="53" spans="1:4" x14ac:dyDescent="0.2">
      <c r="A53" t="s">
        <v>526</v>
      </c>
      <c r="B53">
        <v>5.15</v>
      </c>
      <c r="C53">
        <v>3.3</v>
      </c>
      <c r="D53">
        <v>-0.65670599999999979</v>
      </c>
    </row>
    <row r="54" spans="1:4" x14ac:dyDescent="0.2">
      <c r="A54" t="s">
        <v>529</v>
      </c>
      <c r="B54">
        <v>6.54</v>
      </c>
      <c r="C54">
        <v>4.9000000000000004</v>
      </c>
      <c r="D54">
        <v>-1.1717453956604</v>
      </c>
    </row>
    <row r="55" spans="1:4" x14ac:dyDescent="0.2">
      <c r="A55" t="s">
        <v>532</v>
      </c>
      <c r="B55">
        <v>7.82</v>
      </c>
      <c r="C55">
        <v>7.9</v>
      </c>
      <c r="D55">
        <v>-1.1863349999999997</v>
      </c>
    </row>
    <row r="56" spans="1:4" x14ac:dyDescent="0.2">
      <c r="A56" t="s">
        <v>535</v>
      </c>
      <c r="B56">
        <v>10.56</v>
      </c>
      <c r="C56">
        <v>7.5</v>
      </c>
      <c r="D56">
        <v>-1.3003866195678704</v>
      </c>
    </row>
    <row r="57" spans="1:4" x14ac:dyDescent="0.2">
      <c r="A57" t="s">
        <v>538</v>
      </c>
      <c r="B57">
        <v>10</v>
      </c>
      <c r="C57">
        <v>8.4</v>
      </c>
      <c r="D57">
        <v>-1.3138305664062502</v>
      </c>
    </row>
    <row r="58" spans="1:4" x14ac:dyDescent="0.2">
      <c r="A58" t="s">
        <v>541</v>
      </c>
      <c r="B58">
        <v>9.32</v>
      </c>
      <c r="C58">
        <v>12.5</v>
      </c>
      <c r="D58">
        <v>-1.0266164779663001</v>
      </c>
    </row>
    <row r="59" spans="1:4" x14ac:dyDescent="0.2">
      <c r="A59" t="s">
        <v>544</v>
      </c>
      <c r="B59">
        <v>11.25</v>
      </c>
      <c r="C59">
        <v>11.8</v>
      </c>
      <c r="D59">
        <v>-0.93871500000000019</v>
      </c>
    </row>
    <row r="60" spans="1:4" x14ac:dyDescent="0.2">
      <c r="A60" t="s">
        <v>547</v>
      </c>
      <c r="B60">
        <v>12.09</v>
      </c>
      <c r="C60">
        <v>11.2</v>
      </c>
      <c r="D60">
        <v>-0.55011453628540075</v>
      </c>
    </row>
    <row r="61" spans="1:4" x14ac:dyDescent="0.2">
      <c r="A61" t="s">
        <v>550</v>
      </c>
      <c r="B61">
        <v>9.35</v>
      </c>
      <c r="C61">
        <v>10.6</v>
      </c>
      <c r="D61">
        <v>0.43918046951293999</v>
      </c>
    </row>
    <row r="62" spans="1:4" x14ac:dyDescent="0.2">
      <c r="A62" t="s">
        <v>553</v>
      </c>
      <c r="B62">
        <v>6.3</v>
      </c>
      <c r="C62">
        <v>7.7</v>
      </c>
      <c r="D62">
        <v>2.1291560000000009</v>
      </c>
    </row>
    <row r="63" spans="1:4" x14ac:dyDescent="0.2">
      <c r="A63" t="s">
        <v>556</v>
      </c>
      <c r="B63">
        <v>5.42</v>
      </c>
      <c r="C63">
        <v>5</v>
      </c>
      <c r="D63">
        <v>2.7197910000000007</v>
      </c>
    </row>
    <row r="64" spans="1:4" x14ac:dyDescent="0.2">
      <c r="A64" t="s">
        <v>559</v>
      </c>
      <c r="B64">
        <v>6.16</v>
      </c>
      <c r="C64">
        <v>7.7</v>
      </c>
      <c r="D64">
        <v>2.3110660000000003</v>
      </c>
    </row>
    <row r="65" spans="1:4" x14ac:dyDescent="0.2">
      <c r="A65" t="s">
        <v>562</v>
      </c>
      <c r="B65">
        <v>5.41</v>
      </c>
      <c r="C65">
        <v>6.9</v>
      </c>
      <c r="D65">
        <v>2.1029675483703709</v>
      </c>
    </row>
    <row r="66" spans="1:4" x14ac:dyDescent="0.2">
      <c r="A66" t="s">
        <v>565</v>
      </c>
      <c r="B66">
        <v>4.83</v>
      </c>
      <c r="C66">
        <v>4.5</v>
      </c>
      <c r="D66">
        <v>1.4954910000000003</v>
      </c>
    </row>
    <row r="67" spans="1:4" x14ac:dyDescent="0.2">
      <c r="A67" t="s">
        <v>568</v>
      </c>
      <c r="B67">
        <v>5.2</v>
      </c>
      <c r="C67">
        <v>3.4</v>
      </c>
      <c r="D67">
        <v>1.3886419999999999</v>
      </c>
    </row>
    <row r="68" spans="1:4" x14ac:dyDescent="0.2">
      <c r="A68" t="s">
        <v>571</v>
      </c>
      <c r="B68">
        <v>5.28</v>
      </c>
      <c r="C68">
        <v>6.2</v>
      </c>
      <c r="D68">
        <v>1.482437</v>
      </c>
    </row>
    <row r="69" spans="1:4" x14ac:dyDescent="0.2">
      <c r="A69" t="s">
        <v>574</v>
      </c>
      <c r="B69">
        <v>4.87</v>
      </c>
      <c r="C69">
        <v>6.5</v>
      </c>
      <c r="D69">
        <v>1.5769009999999994</v>
      </c>
    </row>
    <row r="70" spans="1:4" x14ac:dyDescent="0.2">
      <c r="A70" t="s">
        <v>577</v>
      </c>
      <c r="B70">
        <v>4.66</v>
      </c>
      <c r="C70">
        <v>7.4</v>
      </c>
      <c r="D70">
        <v>1.2720690000000001</v>
      </c>
    </row>
    <row r="71" spans="1:4" x14ac:dyDescent="0.2">
      <c r="A71" t="s">
        <v>580</v>
      </c>
      <c r="B71">
        <v>5.16</v>
      </c>
      <c r="C71">
        <v>7</v>
      </c>
      <c r="D71">
        <v>0.86798343658447941</v>
      </c>
    </row>
    <row r="72" spans="1:4" x14ac:dyDescent="0.2">
      <c r="A72" t="s">
        <v>583</v>
      </c>
      <c r="B72">
        <v>5.82</v>
      </c>
      <c r="C72">
        <v>6.2</v>
      </c>
      <c r="D72">
        <v>0.66469100000000036</v>
      </c>
    </row>
    <row r="73" spans="1:4" x14ac:dyDescent="0.2">
      <c r="A73" t="s">
        <v>586</v>
      </c>
      <c r="B73">
        <v>6.51</v>
      </c>
      <c r="C73">
        <v>5.8</v>
      </c>
      <c r="D73">
        <v>0.46224299999999996</v>
      </c>
    </row>
    <row r="74" spans="1:4" x14ac:dyDescent="0.2">
      <c r="A74" t="s">
        <v>589</v>
      </c>
      <c r="B74">
        <v>6.76</v>
      </c>
      <c r="C74">
        <v>6.7</v>
      </c>
      <c r="D74">
        <v>6.0688999999999993E-2</v>
      </c>
    </row>
    <row r="75" spans="1:4" x14ac:dyDescent="0.2">
      <c r="A75" t="s">
        <v>592</v>
      </c>
      <c r="B75">
        <v>7.28</v>
      </c>
      <c r="C75">
        <v>8.5</v>
      </c>
      <c r="D75">
        <v>-0.23992699999999978</v>
      </c>
    </row>
    <row r="76" spans="1:4" x14ac:dyDescent="0.2">
      <c r="A76" t="s">
        <v>595</v>
      </c>
      <c r="B76">
        <v>8.1</v>
      </c>
      <c r="C76">
        <v>7.2</v>
      </c>
      <c r="D76">
        <v>-0.23957443237303977</v>
      </c>
    </row>
    <row r="77" spans="1:4" x14ac:dyDescent="0.2">
      <c r="A77" t="s">
        <v>598</v>
      </c>
      <c r="B77">
        <v>9.58</v>
      </c>
      <c r="C77">
        <v>7.8</v>
      </c>
      <c r="D77">
        <v>-0.33823451995848952</v>
      </c>
    </row>
    <row r="78" spans="1:4" x14ac:dyDescent="0.2">
      <c r="A78" t="s">
        <v>601</v>
      </c>
      <c r="B78">
        <v>10.07</v>
      </c>
      <c r="C78">
        <v>7.8</v>
      </c>
      <c r="D78">
        <v>-0.33590946197508931</v>
      </c>
    </row>
    <row r="79" spans="1:4" x14ac:dyDescent="0.2">
      <c r="A79" t="s">
        <v>604</v>
      </c>
      <c r="B79">
        <v>10.18</v>
      </c>
      <c r="C79">
        <v>11.4</v>
      </c>
      <c r="D79">
        <v>-0.53261700000000012</v>
      </c>
    </row>
    <row r="80" spans="1:4" x14ac:dyDescent="0.2">
      <c r="A80" t="s">
        <v>607</v>
      </c>
      <c r="B80">
        <v>10.95</v>
      </c>
      <c r="C80">
        <v>10.3</v>
      </c>
      <c r="D80">
        <v>-0.32839355468749964</v>
      </c>
    </row>
    <row r="81" spans="1:4" x14ac:dyDescent="0.2">
      <c r="A81" t="s">
        <v>610</v>
      </c>
      <c r="B81">
        <v>13.58</v>
      </c>
      <c r="C81">
        <v>10</v>
      </c>
      <c r="D81">
        <v>-0.22329000000000043</v>
      </c>
    </row>
    <row r="82" spans="1:4" x14ac:dyDescent="0.2">
      <c r="A82" t="s">
        <v>613</v>
      </c>
      <c r="B82">
        <v>15.05</v>
      </c>
      <c r="C82">
        <v>12.6</v>
      </c>
      <c r="D82">
        <v>7.6793592789419662E-2</v>
      </c>
    </row>
    <row r="83" spans="1:4" x14ac:dyDescent="0.2">
      <c r="A83" t="s">
        <v>616</v>
      </c>
      <c r="B83">
        <v>12.69</v>
      </c>
      <c r="C83">
        <v>10.199999999999999</v>
      </c>
      <c r="D83">
        <v>1.0855540793122902</v>
      </c>
    </row>
    <row r="84" spans="1:4" x14ac:dyDescent="0.2">
      <c r="A84" t="s">
        <v>619</v>
      </c>
      <c r="B84">
        <v>9.84</v>
      </c>
      <c r="C84">
        <v>9.6999999999999993</v>
      </c>
      <c r="D84">
        <v>1.4943178516935305</v>
      </c>
    </row>
    <row r="85" spans="1:4" x14ac:dyDescent="0.2">
      <c r="A85" t="s">
        <v>622</v>
      </c>
      <c r="B85">
        <v>15.85</v>
      </c>
      <c r="C85">
        <v>10.3</v>
      </c>
      <c r="D85">
        <v>1.2030905701702501</v>
      </c>
    </row>
    <row r="86" spans="1:4" x14ac:dyDescent="0.2">
      <c r="A86" t="s">
        <v>625</v>
      </c>
      <c r="B86">
        <v>16.57</v>
      </c>
      <c r="C86">
        <v>10.8</v>
      </c>
      <c r="D86">
        <v>1.2118796548967206</v>
      </c>
    </row>
    <row r="87" spans="1:4" x14ac:dyDescent="0.2">
      <c r="A87" t="s">
        <v>628</v>
      </c>
      <c r="B87">
        <v>17.78</v>
      </c>
      <c r="C87">
        <v>6.9</v>
      </c>
      <c r="D87">
        <v>1.2206938977199204</v>
      </c>
    </row>
    <row r="88" spans="1:4" x14ac:dyDescent="0.2">
      <c r="A88" t="s">
        <v>631</v>
      </c>
      <c r="B88">
        <v>17.579999999999998</v>
      </c>
      <c r="C88">
        <v>6.8</v>
      </c>
      <c r="D88">
        <v>1.2295432196469607</v>
      </c>
    </row>
    <row r="89" spans="1:4" x14ac:dyDescent="0.2">
      <c r="A89" t="s">
        <v>634</v>
      </c>
      <c r="B89">
        <v>13.59</v>
      </c>
      <c r="C89">
        <v>6.3</v>
      </c>
      <c r="D89">
        <v>2.0384385166679992</v>
      </c>
    </row>
    <row r="90" spans="1:4" x14ac:dyDescent="0.2">
      <c r="A90" t="s">
        <v>637</v>
      </c>
      <c r="B90">
        <v>14.23</v>
      </c>
      <c r="C90">
        <v>5.2</v>
      </c>
      <c r="D90">
        <v>2.6473915575955509</v>
      </c>
    </row>
    <row r="91" spans="1:4" x14ac:dyDescent="0.2">
      <c r="A91" t="s">
        <v>640</v>
      </c>
      <c r="B91">
        <v>14.51</v>
      </c>
      <c r="C91">
        <v>3.9</v>
      </c>
      <c r="D91">
        <v>3.2564149147214003</v>
      </c>
    </row>
    <row r="92" spans="1:4" x14ac:dyDescent="0.2">
      <c r="A92" t="s">
        <v>643</v>
      </c>
      <c r="B92">
        <v>11.01</v>
      </c>
      <c r="C92">
        <v>6.5</v>
      </c>
      <c r="D92">
        <v>3.7655219151531805</v>
      </c>
    </row>
    <row r="93" spans="1:4" x14ac:dyDescent="0.2">
      <c r="A93" t="s">
        <v>646</v>
      </c>
      <c r="B93">
        <v>9.2899999999999991</v>
      </c>
      <c r="C93">
        <v>4.5</v>
      </c>
      <c r="D93">
        <v>4.5747266056390492</v>
      </c>
    </row>
    <row r="94" spans="1:4" x14ac:dyDescent="0.2">
      <c r="A94" t="s">
        <v>649</v>
      </c>
      <c r="B94">
        <v>8.65</v>
      </c>
      <c r="C94">
        <v>3.3</v>
      </c>
      <c r="D94">
        <v>4.284043726817</v>
      </c>
    </row>
    <row r="95" spans="1:4" x14ac:dyDescent="0.2">
      <c r="A95" t="s">
        <v>652</v>
      </c>
      <c r="B95">
        <v>8.8000000000000007</v>
      </c>
      <c r="C95">
        <v>3.7</v>
      </c>
      <c r="D95">
        <v>3.9934886948372696</v>
      </c>
    </row>
    <row r="96" spans="1:4" x14ac:dyDescent="0.2">
      <c r="A96" t="s">
        <v>655</v>
      </c>
      <c r="B96">
        <v>9.4600000000000009</v>
      </c>
      <c r="C96">
        <v>5.4</v>
      </c>
      <c r="D96">
        <v>3.3030775896726308</v>
      </c>
    </row>
    <row r="97" spans="1:4" x14ac:dyDescent="0.2">
      <c r="A97" t="s">
        <v>658</v>
      </c>
      <c r="B97">
        <v>9.43</v>
      </c>
      <c r="C97">
        <v>2.7</v>
      </c>
      <c r="D97">
        <v>2.4128271504130501</v>
      </c>
    </row>
    <row r="98" spans="1:4" x14ac:dyDescent="0.2">
      <c r="A98" t="s">
        <v>661</v>
      </c>
      <c r="B98">
        <v>9.69</v>
      </c>
      <c r="C98">
        <v>4.4000000000000004</v>
      </c>
      <c r="D98">
        <v>1.8227547785487204</v>
      </c>
    </row>
    <row r="99" spans="1:4" x14ac:dyDescent="0.2">
      <c r="A99" t="s">
        <v>664</v>
      </c>
      <c r="B99">
        <v>10.56</v>
      </c>
      <c r="C99">
        <v>3.9</v>
      </c>
      <c r="D99">
        <v>1.3328785507213503</v>
      </c>
    </row>
    <row r="100" spans="1:4" x14ac:dyDescent="0.2">
      <c r="A100" t="s">
        <v>667</v>
      </c>
      <c r="B100">
        <v>11.39</v>
      </c>
      <c r="C100">
        <v>3.1</v>
      </c>
      <c r="D100">
        <v>1.3432172426670901</v>
      </c>
    </row>
    <row r="101" spans="1:4" x14ac:dyDescent="0.2">
      <c r="A101" t="s">
        <v>670</v>
      </c>
      <c r="B101">
        <v>9.27</v>
      </c>
      <c r="C101">
        <v>2.5</v>
      </c>
      <c r="D101">
        <v>1.2537903660566094</v>
      </c>
    </row>
    <row r="102" spans="1:4" x14ac:dyDescent="0.2">
      <c r="A102" t="s">
        <v>673</v>
      </c>
      <c r="B102">
        <v>8.48</v>
      </c>
      <c r="C102">
        <v>4.8</v>
      </c>
      <c r="D102">
        <v>1.1646182196178199</v>
      </c>
    </row>
    <row r="103" spans="1:4" x14ac:dyDescent="0.2">
      <c r="A103" t="s">
        <v>676</v>
      </c>
      <c r="B103">
        <v>7.92</v>
      </c>
      <c r="C103">
        <v>3.3</v>
      </c>
      <c r="D103">
        <v>1.2757217620015497</v>
      </c>
    </row>
    <row r="104" spans="1:4" x14ac:dyDescent="0.2">
      <c r="A104" t="s">
        <v>679</v>
      </c>
      <c r="B104">
        <v>7.9</v>
      </c>
      <c r="C104">
        <v>3.2</v>
      </c>
      <c r="D104">
        <v>1.1871219201192504</v>
      </c>
    </row>
    <row r="105" spans="1:4" x14ac:dyDescent="0.2">
      <c r="A105" t="s">
        <v>682</v>
      </c>
      <c r="B105">
        <v>8.1</v>
      </c>
      <c r="C105">
        <v>2.8</v>
      </c>
      <c r="D105">
        <v>0.99883776325023987</v>
      </c>
    </row>
    <row r="106" spans="1:4" x14ac:dyDescent="0.2">
      <c r="A106" t="s">
        <v>685</v>
      </c>
      <c r="B106">
        <v>7.83</v>
      </c>
      <c r="C106">
        <v>2.9</v>
      </c>
      <c r="D106">
        <v>1.0108835851578597</v>
      </c>
    </row>
    <row r="107" spans="1:4" x14ac:dyDescent="0.2">
      <c r="A107" t="s">
        <v>688</v>
      </c>
      <c r="B107">
        <v>6.92</v>
      </c>
      <c r="C107">
        <v>-0.4</v>
      </c>
      <c r="D107">
        <v>1.22326557505626</v>
      </c>
    </row>
    <row r="108" spans="1:4" x14ac:dyDescent="0.2">
      <c r="A108" t="s">
        <v>691</v>
      </c>
      <c r="B108">
        <v>6.21</v>
      </c>
      <c r="C108">
        <v>2.1</v>
      </c>
      <c r="D108">
        <v>1.0359824769146604</v>
      </c>
    </row>
    <row r="109" spans="1:4" x14ac:dyDescent="0.2">
      <c r="A109" t="s">
        <v>694</v>
      </c>
      <c r="B109">
        <v>6.27</v>
      </c>
      <c r="C109">
        <v>2.4</v>
      </c>
      <c r="D109">
        <v>0.84902668861411001</v>
      </c>
    </row>
    <row r="110" spans="1:4" x14ac:dyDescent="0.2">
      <c r="A110" t="s">
        <v>697</v>
      </c>
      <c r="B110">
        <v>6.22</v>
      </c>
      <c r="C110">
        <v>3.8</v>
      </c>
      <c r="D110">
        <v>0.66238567305816964</v>
      </c>
    </row>
    <row r="111" spans="1:4" x14ac:dyDescent="0.2">
      <c r="A111" t="s">
        <v>700</v>
      </c>
      <c r="B111">
        <v>6.65</v>
      </c>
      <c r="C111">
        <v>3.9</v>
      </c>
      <c r="D111">
        <v>0.37604344580447968</v>
      </c>
    </row>
    <row r="112" spans="1:4" x14ac:dyDescent="0.2">
      <c r="A112" t="s">
        <v>703</v>
      </c>
      <c r="B112">
        <v>6.84</v>
      </c>
      <c r="C112">
        <v>3.8</v>
      </c>
      <c r="D112">
        <v>8.9981963822659772E-2</v>
      </c>
    </row>
    <row r="113" spans="1:4" x14ac:dyDescent="0.2">
      <c r="A113" t="s">
        <v>706</v>
      </c>
      <c r="B113">
        <v>6.92</v>
      </c>
      <c r="C113">
        <v>3.5</v>
      </c>
      <c r="D113">
        <v>-9.5817685945069897E-2</v>
      </c>
    </row>
    <row r="114" spans="1:4" x14ac:dyDescent="0.2">
      <c r="A114" t="s">
        <v>709</v>
      </c>
      <c r="B114">
        <v>6.66</v>
      </c>
      <c r="C114">
        <v>3.2</v>
      </c>
      <c r="D114">
        <v>-0.18137433670584979</v>
      </c>
    </row>
    <row r="115" spans="1:4" x14ac:dyDescent="0.2">
      <c r="A115" t="s">
        <v>712</v>
      </c>
      <c r="B115">
        <v>7.16</v>
      </c>
      <c r="C115">
        <v>4.5</v>
      </c>
      <c r="D115">
        <v>-0.36670604279110997</v>
      </c>
    </row>
    <row r="116" spans="1:4" x14ac:dyDescent="0.2">
      <c r="A116" t="s">
        <v>715</v>
      </c>
      <c r="B116">
        <v>7.98</v>
      </c>
      <c r="C116">
        <v>5</v>
      </c>
      <c r="D116">
        <v>-0.35182962387882988</v>
      </c>
    </row>
    <row r="117" spans="1:4" x14ac:dyDescent="0.2">
      <c r="A117" t="s">
        <v>718</v>
      </c>
      <c r="B117">
        <v>8.4700000000000006</v>
      </c>
      <c r="C117">
        <v>4.0999999999999996</v>
      </c>
      <c r="D117">
        <v>-0.5367604319052699</v>
      </c>
    </row>
    <row r="118" spans="1:4" x14ac:dyDescent="0.2">
      <c r="A118" t="s">
        <v>721</v>
      </c>
      <c r="B118">
        <v>9.44</v>
      </c>
      <c r="C118">
        <v>4.7</v>
      </c>
      <c r="D118">
        <v>-0.62151231184453959</v>
      </c>
    </row>
    <row r="119" spans="1:4" x14ac:dyDescent="0.2">
      <c r="A119" t="s">
        <v>724</v>
      </c>
      <c r="B119">
        <v>9.73</v>
      </c>
      <c r="C119">
        <v>5.5</v>
      </c>
      <c r="D119">
        <v>-0.6060977223527102</v>
      </c>
    </row>
    <row r="120" spans="1:4" x14ac:dyDescent="0.2">
      <c r="A120" t="s">
        <v>727</v>
      </c>
      <c r="B120">
        <v>9.08</v>
      </c>
      <c r="C120">
        <v>2.4</v>
      </c>
      <c r="D120">
        <v>-0.5905279791928697</v>
      </c>
    </row>
    <row r="121" spans="1:4" x14ac:dyDescent="0.2">
      <c r="A121" t="s">
        <v>730</v>
      </c>
      <c r="B121">
        <v>8.61</v>
      </c>
      <c r="C121">
        <v>3.2</v>
      </c>
      <c r="D121">
        <v>-0.37481358284017929</v>
      </c>
    </row>
    <row r="122" spans="1:4" x14ac:dyDescent="0.2">
      <c r="A122" t="s">
        <v>733</v>
      </c>
      <c r="B122">
        <v>8.25</v>
      </c>
      <c r="C122">
        <v>5.9</v>
      </c>
      <c r="D122">
        <v>-0.45896459134208989</v>
      </c>
    </row>
    <row r="123" spans="1:4" x14ac:dyDescent="0.2">
      <c r="A123" t="s">
        <v>736</v>
      </c>
      <c r="B123">
        <v>8.24</v>
      </c>
      <c r="C123">
        <v>3.7</v>
      </c>
      <c r="D123">
        <v>-0.44299100013508053</v>
      </c>
    </row>
    <row r="124" spans="1:4" x14ac:dyDescent="0.2">
      <c r="A124" t="s">
        <v>739</v>
      </c>
      <c r="B124">
        <v>8.16</v>
      </c>
      <c r="C124">
        <v>5.2</v>
      </c>
      <c r="D124">
        <v>-2.6903091933290213E-2</v>
      </c>
    </row>
    <row r="125" spans="1:4" x14ac:dyDescent="0.2">
      <c r="A125" t="s">
        <v>742</v>
      </c>
      <c r="B125">
        <v>7.74</v>
      </c>
      <c r="C125">
        <v>5.4</v>
      </c>
      <c r="D125">
        <v>0.3892882781078395</v>
      </c>
    </row>
    <row r="126" spans="1:4" x14ac:dyDescent="0.2">
      <c r="A126" t="s">
        <v>745</v>
      </c>
      <c r="B126">
        <v>6.43</v>
      </c>
      <c r="C126">
        <v>2.1</v>
      </c>
      <c r="D126">
        <v>0.9055714940688393</v>
      </c>
    </row>
    <row r="127" spans="1:4" x14ac:dyDescent="0.2">
      <c r="A127" t="s">
        <v>748</v>
      </c>
      <c r="B127">
        <v>5.86</v>
      </c>
      <c r="C127">
        <v>2.2000000000000002</v>
      </c>
      <c r="D127">
        <v>1.1219341166857095</v>
      </c>
    </row>
    <row r="128" spans="1:4" x14ac:dyDescent="0.2">
      <c r="A128" t="s">
        <v>751</v>
      </c>
      <c r="B128">
        <v>5.64</v>
      </c>
      <c r="C128">
        <v>2.7</v>
      </c>
      <c r="D128">
        <v>1.2383629717080105</v>
      </c>
    </row>
    <row r="129" spans="1:4" x14ac:dyDescent="0.2">
      <c r="A129" t="s">
        <v>754</v>
      </c>
      <c r="B129">
        <v>4.82</v>
      </c>
      <c r="C129">
        <v>2.9</v>
      </c>
      <c r="D129">
        <v>1.4548444102266993</v>
      </c>
    </row>
    <row r="130" spans="1:4" x14ac:dyDescent="0.2">
      <c r="A130" t="s">
        <v>757</v>
      </c>
      <c r="B130">
        <v>4.0199999999999996</v>
      </c>
      <c r="C130">
        <v>2.5</v>
      </c>
      <c r="D130">
        <v>1.7713647573976807</v>
      </c>
    </row>
    <row r="131" spans="1:4" x14ac:dyDescent="0.2">
      <c r="A131" t="s">
        <v>760</v>
      </c>
      <c r="B131">
        <v>3.77</v>
      </c>
      <c r="C131">
        <v>2.7</v>
      </c>
      <c r="D131">
        <v>1.9879109609539594</v>
      </c>
    </row>
    <row r="132" spans="1:4" x14ac:dyDescent="0.2">
      <c r="A132" t="s">
        <v>763</v>
      </c>
      <c r="B132">
        <v>3.26</v>
      </c>
      <c r="C132">
        <v>2.6</v>
      </c>
      <c r="D132">
        <v>2.00447144544155</v>
      </c>
    </row>
    <row r="133" spans="1:4" x14ac:dyDescent="0.2">
      <c r="A133" t="s">
        <v>766</v>
      </c>
      <c r="B133">
        <v>3.04</v>
      </c>
      <c r="C133">
        <v>2.8</v>
      </c>
      <c r="D133">
        <v>1.8210371722286203</v>
      </c>
    </row>
    <row r="134" spans="1:4" x14ac:dyDescent="0.2">
      <c r="A134" t="s">
        <v>769</v>
      </c>
      <c r="B134">
        <v>3.04</v>
      </c>
      <c r="C134">
        <v>2.4</v>
      </c>
      <c r="D134">
        <v>1.5479917597664796</v>
      </c>
    </row>
    <row r="135" spans="1:4" x14ac:dyDescent="0.2">
      <c r="A135" t="s">
        <v>772</v>
      </c>
      <c r="B135">
        <v>3</v>
      </c>
      <c r="C135">
        <v>2.7</v>
      </c>
      <c r="D135">
        <v>1.5674542970115999</v>
      </c>
    </row>
    <row r="136" spans="1:4" x14ac:dyDescent="0.2">
      <c r="A136" t="s">
        <v>775</v>
      </c>
      <c r="B136">
        <v>3.06</v>
      </c>
      <c r="C136">
        <v>1.7</v>
      </c>
      <c r="D136">
        <v>1.2871004894146401</v>
      </c>
    </row>
    <row r="137" spans="1:4" x14ac:dyDescent="0.2">
      <c r="A137" t="s">
        <v>778</v>
      </c>
      <c r="B137">
        <v>2.99</v>
      </c>
      <c r="C137">
        <v>2.2999999999999998</v>
      </c>
      <c r="D137">
        <v>1.1068718606243397</v>
      </c>
    </row>
    <row r="138" spans="1:4" x14ac:dyDescent="0.2">
      <c r="A138" t="s">
        <v>781</v>
      </c>
      <c r="B138">
        <v>3.21</v>
      </c>
      <c r="C138">
        <v>1.4</v>
      </c>
      <c r="D138">
        <v>1.1267053917638696</v>
      </c>
    </row>
    <row r="139" spans="1:4" x14ac:dyDescent="0.2">
      <c r="A139" t="s">
        <v>784</v>
      </c>
      <c r="B139">
        <v>3.94</v>
      </c>
      <c r="C139">
        <v>2.2999999999999998</v>
      </c>
      <c r="D139">
        <v>0.74653468117879029</v>
      </c>
    </row>
    <row r="140" spans="1:4" x14ac:dyDescent="0.2">
      <c r="A140" t="s">
        <v>787</v>
      </c>
      <c r="B140">
        <v>4.49</v>
      </c>
      <c r="C140">
        <v>2.9</v>
      </c>
      <c r="D140">
        <v>0.56629115449051959</v>
      </c>
    </row>
    <row r="141" spans="1:4" x14ac:dyDescent="0.2">
      <c r="A141" t="s">
        <v>790</v>
      </c>
      <c r="B141">
        <v>5.17</v>
      </c>
      <c r="C141">
        <v>1.9</v>
      </c>
      <c r="D141">
        <v>0.18590529721045002</v>
      </c>
    </row>
    <row r="142" spans="1:4" x14ac:dyDescent="0.2">
      <c r="A142" t="s">
        <v>793</v>
      </c>
      <c r="B142">
        <v>5.81</v>
      </c>
      <c r="C142">
        <v>2</v>
      </c>
      <c r="D142">
        <v>0.10530788213285991</v>
      </c>
    </row>
    <row r="143" spans="1:4" x14ac:dyDescent="0.2">
      <c r="A143" t="s">
        <v>796</v>
      </c>
      <c r="B143">
        <v>6.02</v>
      </c>
      <c r="C143">
        <v>2.4</v>
      </c>
      <c r="D143">
        <v>0.32443116432077002</v>
      </c>
    </row>
    <row r="144" spans="1:4" x14ac:dyDescent="0.2">
      <c r="A144" t="s">
        <v>799</v>
      </c>
      <c r="B144">
        <v>5.8</v>
      </c>
      <c r="C144">
        <v>1.6</v>
      </c>
      <c r="D144">
        <v>0.34321001770908044</v>
      </c>
    </row>
    <row r="145" spans="1:4" x14ac:dyDescent="0.2">
      <c r="A145" t="s">
        <v>802</v>
      </c>
      <c r="B145">
        <v>5.72</v>
      </c>
      <c r="C145">
        <v>1.8</v>
      </c>
      <c r="D145">
        <v>0.26158298913967926</v>
      </c>
    </row>
    <row r="146" spans="1:4" x14ac:dyDescent="0.2">
      <c r="A146" t="s">
        <v>805</v>
      </c>
      <c r="B146">
        <v>5.36</v>
      </c>
      <c r="C146">
        <v>2.2000000000000002</v>
      </c>
      <c r="D146">
        <v>0.17949324796831956</v>
      </c>
    </row>
    <row r="147" spans="1:4" x14ac:dyDescent="0.2">
      <c r="A147" t="s">
        <v>808</v>
      </c>
      <c r="B147">
        <v>5.24</v>
      </c>
      <c r="C147">
        <v>2.7</v>
      </c>
      <c r="D147">
        <v>0.19688941218370015</v>
      </c>
    </row>
    <row r="148" spans="1:4" x14ac:dyDescent="0.2">
      <c r="A148" t="s">
        <v>811</v>
      </c>
      <c r="B148">
        <v>5.31</v>
      </c>
      <c r="C148">
        <v>1.7</v>
      </c>
      <c r="D148">
        <v>1.3726235188640246E-2</v>
      </c>
    </row>
    <row r="149" spans="1:4" x14ac:dyDescent="0.2">
      <c r="A149" t="s">
        <v>814</v>
      </c>
      <c r="B149">
        <v>5.28</v>
      </c>
      <c r="C149">
        <v>2.8</v>
      </c>
      <c r="D149">
        <v>2.9965140931840217E-2</v>
      </c>
    </row>
    <row r="150" spans="1:4" x14ac:dyDescent="0.2">
      <c r="A150" t="s">
        <v>817</v>
      </c>
      <c r="B150">
        <v>5.28</v>
      </c>
      <c r="C150">
        <v>1.8</v>
      </c>
      <c r="D150">
        <v>-5.4425401136150242E-2</v>
      </c>
    </row>
    <row r="151" spans="1:4" x14ac:dyDescent="0.2">
      <c r="A151" t="s">
        <v>820</v>
      </c>
      <c r="B151">
        <v>5.52</v>
      </c>
      <c r="C151">
        <v>1</v>
      </c>
      <c r="D151">
        <v>-0.23946966586832019</v>
      </c>
    </row>
    <row r="152" spans="1:4" x14ac:dyDescent="0.2">
      <c r="A152" t="s">
        <v>823</v>
      </c>
      <c r="B152">
        <v>5.53</v>
      </c>
      <c r="C152">
        <v>1.1000000000000001</v>
      </c>
      <c r="D152">
        <v>-0.32518462756923938</v>
      </c>
    </row>
    <row r="153" spans="1:4" x14ac:dyDescent="0.2">
      <c r="A153" t="s">
        <v>826</v>
      </c>
      <c r="B153">
        <v>5.51</v>
      </c>
      <c r="C153">
        <v>1.3</v>
      </c>
      <c r="D153">
        <v>-0.5115800770927601</v>
      </c>
    </row>
    <row r="154" spans="1:4" x14ac:dyDescent="0.2">
      <c r="A154" t="s">
        <v>829</v>
      </c>
      <c r="B154">
        <v>5.52</v>
      </c>
      <c r="C154">
        <v>0</v>
      </c>
      <c r="D154">
        <v>-0.59865889364543001</v>
      </c>
    </row>
    <row r="155" spans="1:4" x14ac:dyDescent="0.2">
      <c r="A155" t="s">
        <v>832</v>
      </c>
      <c r="B155">
        <v>5.5</v>
      </c>
      <c r="C155">
        <v>0.7</v>
      </c>
      <c r="D155">
        <v>-0.78641746041195937</v>
      </c>
    </row>
    <row r="156" spans="1:4" x14ac:dyDescent="0.2">
      <c r="A156" t="s">
        <v>835</v>
      </c>
      <c r="B156">
        <v>5.53</v>
      </c>
      <c r="C156">
        <v>1.2</v>
      </c>
      <c r="D156">
        <v>-0.6748462097758603</v>
      </c>
    </row>
    <row r="157" spans="1:4" x14ac:dyDescent="0.2">
      <c r="A157" t="s">
        <v>838</v>
      </c>
      <c r="B157">
        <v>4.8600000000000003</v>
      </c>
      <c r="C157">
        <v>1.1000000000000001</v>
      </c>
      <c r="D157">
        <v>-0.76393028093660931</v>
      </c>
    </row>
    <row r="158" spans="1:4" x14ac:dyDescent="0.2">
      <c r="A158" t="s">
        <v>841</v>
      </c>
      <c r="B158">
        <v>4.7300000000000004</v>
      </c>
      <c r="C158">
        <v>0.8</v>
      </c>
      <c r="D158">
        <v>-0.85365027019450057</v>
      </c>
    </row>
    <row r="159" spans="1:4" x14ac:dyDescent="0.2">
      <c r="A159" t="s">
        <v>844</v>
      </c>
      <c r="B159">
        <v>4.75</v>
      </c>
      <c r="C159">
        <v>2.2999999999999998</v>
      </c>
      <c r="D159">
        <v>-0.84398305213940006</v>
      </c>
    </row>
    <row r="160" spans="1:4" x14ac:dyDescent="0.2">
      <c r="A160" t="s">
        <v>847</v>
      </c>
      <c r="B160">
        <v>5.09</v>
      </c>
      <c r="C160">
        <v>2.2000000000000002</v>
      </c>
      <c r="D160">
        <v>-0.93490264848963989</v>
      </c>
    </row>
    <row r="161" spans="1:4" x14ac:dyDescent="0.2">
      <c r="A161" t="s">
        <v>850</v>
      </c>
      <c r="B161">
        <v>5.31</v>
      </c>
      <c r="C161">
        <v>2.4</v>
      </c>
      <c r="D161">
        <v>-1.0263811204110205</v>
      </c>
    </row>
    <row r="162" spans="1:4" x14ac:dyDescent="0.2">
      <c r="A162" t="s">
        <v>853</v>
      </c>
      <c r="B162">
        <v>5.68</v>
      </c>
      <c r="C162">
        <v>3.3</v>
      </c>
      <c r="D162">
        <v>-1.1183894598256403</v>
      </c>
    </row>
    <row r="163" spans="1:4" x14ac:dyDescent="0.2">
      <c r="A163" t="s">
        <v>856</v>
      </c>
      <c r="B163">
        <v>6.27</v>
      </c>
      <c r="C163">
        <v>1.9</v>
      </c>
      <c r="D163">
        <v>-1.2108984554991902</v>
      </c>
    </row>
    <row r="164" spans="1:4" x14ac:dyDescent="0.2">
      <c r="A164" t="s">
        <v>859</v>
      </c>
      <c r="B164">
        <v>6.52</v>
      </c>
      <c r="C164">
        <v>2.6</v>
      </c>
      <c r="D164">
        <v>-1.1038795105662302</v>
      </c>
    </row>
    <row r="165" spans="1:4" x14ac:dyDescent="0.2">
      <c r="A165" t="s">
        <v>862</v>
      </c>
      <c r="B165">
        <v>6.47</v>
      </c>
      <c r="C165">
        <v>2.2999999999999998</v>
      </c>
      <c r="D165">
        <v>-1.1973053895934798</v>
      </c>
    </row>
    <row r="166" spans="1:4" x14ac:dyDescent="0.2">
      <c r="A166" t="s">
        <v>153</v>
      </c>
      <c r="B166">
        <v>5.59</v>
      </c>
      <c r="C166">
        <v>3</v>
      </c>
      <c r="D166">
        <v>-0.8911508752539099</v>
      </c>
    </row>
    <row r="167" spans="1:4" x14ac:dyDescent="0.2">
      <c r="A167" t="s">
        <v>154</v>
      </c>
      <c r="B167">
        <v>4.33</v>
      </c>
      <c r="C167">
        <v>1.9</v>
      </c>
      <c r="D167">
        <v>-0.68539331714429963</v>
      </c>
    </row>
    <row r="168" spans="1:4" x14ac:dyDescent="0.2">
      <c r="A168" t="s">
        <v>155</v>
      </c>
      <c r="B168">
        <v>3.5</v>
      </c>
      <c r="C168">
        <v>0.2</v>
      </c>
      <c r="D168">
        <v>-0.28001305816485988</v>
      </c>
    </row>
    <row r="169" spans="1:4" x14ac:dyDescent="0.2">
      <c r="A169" t="s">
        <v>156</v>
      </c>
      <c r="B169">
        <v>2.13</v>
      </c>
      <c r="C169">
        <v>0.2</v>
      </c>
      <c r="D169">
        <v>0.42500627287764026</v>
      </c>
    </row>
    <row r="170" spans="1:4" x14ac:dyDescent="0.2">
      <c r="A170" t="s">
        <v>157</v>
      </c>
      <c r="B170">
        <v>1.73</v>
      </c>
      <c r="C170">
        <v>0.8</v>
      </c>
      <c r="D170">
        <v>0.62967761025767999</v>
      </c>
    </row>
    <row r="171" spans="1:4" x14ac:dyDescent="0.2">
      <c r="A171" t="s">
        <v>158</v>
      </c>
      <c r="B171">
        <v>1.75</v>
      </c>
      <c r="C171">
        <v>3</v>
      </c>
      <c r="D171">
        <v>0.73401044600479981</v>
      </c>
    </row>
    <row r="172" spans="1:4" x14ac:dyDescent="0.2">
      <c r="A172" t="s">
        <v>159</v>
      </c>
      <c r="B172">
        <v>1.74</v>
      </c>
      <c r="C172">
        <v>2.1</v>
      </c>
      <c r="D172">
        <v>0.63801097052976985</v>
      </c>
    </row>
    <row r="173" spans="1:4" x14ac:dyDescent="0.2">
      <c r="A173" t="s">
        <v>160</v>
      </c>
      <c r="B173">
        <v>1.44</v>
      </c>
      <c r="C173">
        <v>1.9</v>
      </c>
      <c r="D173">
        <v>0.84168235562518046</v>
      </c>
    </row>
    <row r="174" spans="1:4" x14ac:dyDescent="0.2">
      <c r="A174" t="s">
        <v>161</v>
      </c>
      <c r="B174">
        <v>1.25</v>
      </c>
      <c r="C174">
        <v>3.1</v>
      </c>
      <c r="D174">
        <v>0.84502517249110021</v>
      </c>
    </row>
    <row r="175" spans="1:4" x14ac:dyDescent="0.2">
      <c r="A175" t="s">
        <v>162</v>
      </c>
      <c r="B175">
        <v>1.25</v>
      </c>
      <c r="C175">
        <v>0.4</v>
      </c>
      <c r="D175">
        <v>1.0480379338299599</v>
      </c>
    </row>
    <row r="176" spans="1:4" x14ac:dyDescent="0.2">
      <c r="A176" t="s">
        <v>163</v>
      </c>
      <c r="B176">
        <v>1.02</v>
      </c>
      <c r="C176">
        <v>2.7</v>
      </c>
      <c r="D176">
        <v>1.0507177456975496</v>
      </c>
    </row>
    <row r="177" spans="1:4" x14ac:dyDescent="0.2">
      <c r="A177" t="s">
        <v>164</v>
      </c>
      <c r="B177">
        <v>1</v>
      </c>
      <c r="C177">
        <v>2</v>
      </c>
      <c r="D177">
        <v>0.75306105177079985</v>
      </c>
    </row>
    <row r="178" spans="1:4" x14ac:dyDescent="0.2">
      <c r="A178" t="s">
        <v>165</v>
      </c>
      <c r="B178">
        <v>1</v>
      </c>
      <c r="C178">
        <v>3.1</v>
      </c>
      <c r="D178">
        <v>0.65506445006947978</v>
      </c>
    </row>
    <row r="179" spans="1:4" x14ac:dyDescent="0.2">
      <c r="A179" t="s">
        <v>166</v>
      </c>
      <c r="B179">
        <v>1.01</v>
      </c>
      <c r="C179">
        <v>2.7</v>
      </c>
      <c r="D179">
        <v>0.55672556001216922</v>
      </c>
    </row>
    <row r="180" spans="1:4" x14ac:dyDescent="0.2">
      <c r="A180" t="s">
        <v>167</v>
      </c>
      <c r="B180">
        <v>1.43</v>
      </c>
      <c r="C180">
        <v>2</v>
      </c>
      <c r="D180">
        <v>0.35804391605063035</v>
      </c>
    </row>
    <row r="181" spans="1:4" x14ac:dyDescent="0.2">
      <c r="A181" t="s">
        <v>168</v>
      </c>
      <c r="B181">
        <v>1.95</v>
      </c>
      <c r="C181">
        <v>3.5</v>
      </c>
      <c r="D181">
        <v>0.35902186305009032</v>
      </c>
    </row>
    <row r="182" spans="1:4" x14ac:dyDescent="0.2">
      <c r="A182" t="s">
        <v>169</v>
      </c>
      <c r="B182">
        <v>2.4700000000000002</v>
      </c>
      <c r="C182">
        <v>2.2999999999999998</v>
      </c>
      <c r="D182">
        <v>0.25966542809767024</v>
      </c>
    </row>
    <row r="183" spans="1:4" x14ac:dyDescent="0.2">
      <c r="A183" t="s">
        <v>170</v>
      </c>
      <c r="B183">
        <v>2.94</v>
      </c>
      <c r="C183">
        <v>2.5</v>
      </c>
      <c r="D183">
        <v>5.9985143537820029E-2</v>
      </c>
    </row>
    <row r="184" spans="1:4" x14ac:dyDescent="0.2">
      <c r="A184" t="s">
        <v>171</v>
      </c>
      <c r="B184">
        <v>3.46</v>
      </c>
      <c r="C184">
        <v>4.4000000000000004</v>
      </c>
      <c r="D184">
        <v>-4.0003203242259922E-2</v>
      </c>
    </row>
    <row r="185" spans="1:4" x14ac:dyDescent="0.2">
      <c r="A185" t="s">
        <v>172</v>
      </c>
      <c r="B185">
        <v>3.98</v>
      </c>
      <c r="C185">
        <v>3.2</v>
      </c>
      <c r="D185">
        <v>-4.0277916439560357E-2</v>
      </c>
    </row>
    <row r="186" spans="1:4" x14ac:dyDescent="0.2">
      <c r="A186" t="s">
        <v>173</v>
      </c>
      <c r="B186">
        <v>4.46</v>
      </c>
      <c r="C186">
        <v>2.1</v>
      </c>
      <c r="D186">
        <v>-0.34081085615471984</v>
      </c>
    </row>
    <row r="187" spans="1:4" x14ac:dyDescent="0.2">
      <c r="A187" t="s">
        <v>174</v>
      </c>
      <c r="B187">
        <v>4.91</v>
      </c>
      <c r="C187">
        <v>3.6</v>
      </c>
      <c r="D187">
        <v>-0.44156703927619034</v>
      </c>
    </row>
    <row r="188" spans="1:4" x14ac:dyDescent="0.2">
      <c r="A188" t="s">
        <v>175</v>
      </c>
      <c r="B188">
        <v>5.25</v>
      </c>
      <c r="C188">
        <v>2.9</v>
      </c>
      <c r="D188">
        <v>-0.44250439291843069</v>
      </c>
    </row>
    <row r="189" spans="1:4" x14ac:dyDescent="0.2">
      <c r="A189" t="s">
        <v>176</v>
      </c>
      <c r="B189">
        <v>5.25</v>
      </c>
      <c r="C189">
        <v>-0.7</v>
      </c>
      <c r="D189">
        <v>-0.64357367310738933</v>
      </c>
    </row>
    <row r="190" spans="1:4" x14ac:dyDescent="0.2">
      <c r="A190" t="s">
        <v>177</v>
      </c>
      <c r="B190">
        <v>5.26</v>
      </c>
      <c r="C190">
        <v>3.7</v>
      </c>
      <c r="D190">
        <v>-0.54471855777112044</v>
      </c>
    </row>
    <row r="191" spans="1:4" x14ac:dyDescent="0.2">
      <c r="A191" t="s">
        <v>178</v>
      </c>
      <c r="B191">
        <v>5.25</v>
      </c>
      <c r="C191">
        <v>3.4</v>
      </c>
      <c r="D191">
        <v>-0.54587591919752043</v>
      </c>
    </row>
    <row r="192" spans="1:4" x14ac:dyDescent="0.2">
      <c r="A192" t="s">
        <v>179</v>
      </c>
      <c r="B192">
        <v>5.07</v>
      </c>
      <c r="C192">
        <v>2.2999999999999998</v>
      </c>
      <c r="D192">
        <v>-0.34697627705214007</v>
      </c>
    </row>
    <row r="193" spans="1:4" x14ac:dyDescent="0.2">
      <c r="A193" t="s">
        <v>180</v>
      </c>
      <c r="B193">
        <v>4.5</v>
      </c>
      <c r="C193">
        <v>4.0999999999999996</v>
      </c>
      <c r="D193">
        <v>-0.24794442889684021</v>
      </c>
    </row>
    <row r="194" spans="1:4" x14ac:dyDescent="0.2">
      <c r="A194" t="s">
        <v>181</v>
      </c>
      <c r="B194">
        <v>3.18</v>
      </c>
      <c r="C194">
        <v>3.3</v>
      </c>
      <c r="D194">
        <v>-4.8700251008360063E-2</v>
      </c>
    </row>
    <row r="195" spans="1:4" x14ac:dyDescent="0.2">
      <c r="A195" t="s">
        <v>182</v>
      </c>
      <c r="B195">
        <v>2.09</v>
      </c>
      <c r="C195">
        <v>4</v>
      </c>
      <c r="D195">
        <v>0.25084034174239989</v>
      </c>
    </row>
    <row r="196" spans="1:4" x14ac:dyDescent="0.2">
      <c r="A196" t="s">
        <v>183</v>
      </c>
      <c r="B196">
        <v>1.94</v>
      </c>
      <c r="C196">
        <v>4.3</v>
      </c>
      <c r="D196">
        <v>0.95076429203320956</v>
      </c>
    </row>
    <row r="197" spans="1:4" x14ac:dyDescent="0.2">
      <c r="A197" t="s">
        <v>184</v>
      </c>
      <c r="B197">
        <v>0.51</v>
      </c>
      <c r="C197">
        <v>-6.2</v>
      </c>
      <c r="D197">
        <v>1.85116017090008</v>
      </c>
    </row>
    <row r="198" spans="1:4" x14ac:dyDescent="0.2">
      <c r="A198" t="s">
        <v>185</v>
      </c>
      <c r="B198">
        <v>0.18</v>
      </c>
      <c r="C198">
        <v>-2.7</v>
      </c>
      <c r="D198">
        <v>3.2521168450557507</v>
      </c>
    </row>
    <row r="199" spans="1:4" x14ac:dyDescent="0.2">
      <c r="A199" t="s">
        <v>186</v>
      </c>
      <c r="B199">
        <v>0.18</v>
      </c>
      <c r="C199">
        <v>1.6</v>
      </c>
      <c r="D199">
        <v>4.2537220653206411</v>
      </c>
    </row>
    <row r="200" spans="1:4" x14ac:dyDescent="0.2">
      <c r="A200" t="s">
        <v>187</v>
      </c>
      <c r="B200">
        <v>0.16</v>
      </c>
      <c r="C200">
        <v>2.8</v>
      </c>
      <c r="D200">
        <v>4.5560610030278497</v>
      </c>
    </row>
    <row r="201" spans="1:4" x14ac:dyDescent="0.2">
      <c r="A201" t="s">
        <v>188</v>
      </c>
      <c r="B201">
        <v>0.12</v>
      </c>
      <c r="C201">
        <v>3.1</v>
      </c>
      <c r="D201">
        <v>4.8592147629686107</v>
      </c>
    </row>
    <row r="202" spans="1:4" x14ac:dyDescent="0.2">
      <c r="A202" t="s">
        <v>189</v>
      </c>
      <c r="B202">
        <v>0.13</v>
      </c>
      <c r="C202">
        <v>1.6</v>
      </c>
      <c r="D202">
        <v>4.7632589025501204</v>
      </c>
    </row>
    <row r="203" spans="1:4" x14ac:dyDescent="0.2">
      <c r="A203" t="s">
        <v>190</v>
      </c>
      <c r="B203">
        <v>0.19</v>
      </c>
      <c r="C203">
        <v>0.6</v>
      </c>
      <c r="D203">
        <v>4.5682619873197901</v>
      </c>
    </row>
    <row r="204" spans="1:4" x14ac:dyDescent="0.2">
      <c r="A204" t="s">
        <v>191</v>
      </c>
      <c r="B204">
        <v>0.19</v>
      </c>
      <c r="C204">
        <v>0.8</v>
      </c>
      <c r="D204">
        <v>4.4742842128497902</v>
      </c>
    </row>
    <row r="205" spans="1:4" x14ac:dyDescent="0.2">
      <c r="A205" t="s">
        <v>192</v>
      </c>
      <c r="B205">
        <v>0.19</v>
      </c>
      <c r="C205">
        <v>2.6</v>
      </c>
      <c r="D205">
        <v>4.4813761221748303</v>
      </c>
    </row>
    <row r="206" spans="1:4" x14ac:dyDescent="0.2">
      <c r="A206" t="s">
        <v>193</v>
      </c>
      <c r="B206">
        <v>0.16</v>
      </c>
      <c r="C206">
        <v>3.4</v>
      </c>
      <c r="D206">
        <v>3.9895774465457299</v>
      </c>
    </row>
    <row r="207" spans="1:4" x14ac:dyDescent="0.2">
      <c r="A207" t="s">
        <v>194</v>
      </c>
      <c r="B207">
        <v>0.09</v>
      </c>
      <c r="C207">
        <v>4</v>
      </c>
      <c r="D207">
        <v>4.0989160952288799</v>
      </c>
    </row>
    <row r="208" spans="1:4" x14ac:dyDescent="0.2">
      <c r="A208" t="s">
        <v>195</v>
      </c>
      <c r="B208">
        <v>0.08</v>
      </c>
      <c r="C208">
        <v>1.9</v>
      </c>
      <c r="D208">
        <v>4.0094073174866196</v>
      </c>
    </row>
    <row r="209" spans="1:4" x14ac:dyDescent="0.2">
      <c r="A209" t="s">
        <v>196</v>
      </c>
      <c r="B209">
        <v>7.0000000000000007E-2</v>
      </c>
      <c r="C209">
        <v>1.3</v>
      </c>
      <c r="D209">
        <v>3.6210530567678401</v>
      </c>
    </row>
    <row r="210" spans="1:4" x14ac:dyDescent="0.2">
      <c r="A210" t="s">
        <v>197</v>
      </c>
      <c r="B210">
        <v>0.1</v>
      </c>
      <c r="C210">
        <v>2.7</v>
      </c>
      <c r="D210">
        <v>3.3338415135847406</v>
      </c>
    </row>
    <row r="211" spans="1:4" x14ac:dyDescent="0.2">
      <c r="A211" t="s">
        <v>198</v>
      </c>
      <c r="B211">
        <v>0.15</v>
      </c>
      <c r="C211">
        <v>1</v>
      </c>
      <c r="D211">
        <v>3.2477469296249692</v>
      </c>
    </row>
    <row r="212" spans="1:4" x14ac:dyDescent="0.2">
      <c r="A212" t="s">
        <v>199</v>
      </c>
      <c r="B212">
        <v>0.14000000000000001</v>
      </c>
      <c r="C212">
        <v>1.2</v>
      </c>
      <c r="D212">
        <v>3.06272960142668</v>
      </c>
    </row>
    <row r="213" spans="1:4" x14ac:dyDescent="0.2">
      <c r="A213" t="s">
        <v>200</v>
      </c>
      <c r="B213">
        <v>0.16</v>
      </c>
      <c r="C213">
        <v>2.2999999999999998</v>
      </c>
      <c r="D213">
        <v>2.8787361275186401</v>
      </c>
    </row>
    <row r="214" spans="1:4" x14ac:dyDescent="0.2">
      <c r="A214" t="s">
        <v>201</v>
      </c>
      <c r="B214">
        <v>0.14000000000000001</v>
      </c>
      <c r="C214">
        <v>1.4</v>
      </c>
      <c r="D214">
        <v>2.7956998883873103</v>
      </c>
    </row>
    <row r="215" spans="1:4" x14ac:dyDescent="0.2">
      <c r="A215" t="s">
        <v>202</v>
      </c>
      <c r="B215">
        <v>0.12</v>
      </c>
      <c r="C215">
        <v>0.2</v>
      </c>
      <c r="D215">
        <v>2.6135417540750403</v>
      </c>
    </row>
    <row r="216" spans="1:4" x14ac:dyDescent="0.2">
      <c r="A216" t="s">
        <v>203</v>
      </c>
      <c r="B216">
        <v>0.08</v>
      </c>
      <c r="C216">
        <v>1.7</v>
      </c>
      <c r="D216">
        <v>2.3321710097311001</v>
      </c>
    </row>
    <row r="217" spans="1:4" x14ac:dyDescent="0.2">
      <c r="A217" t="s">
        <v>204</v>
      </c>
      <c r="B217">
        <v>0.09</v>
      </c>
      <c r="C217">
        <v>1.5</v>
      </c>
      <c r="D217">
        <v>2.0514864851267607</v>
      </c>
    </row>
    <row r="218" spans="1:4" x14ac:dyDescent="0.2">
      <c r="A218" t="s">
        <v>205</v>
      </c>
      <c r="B218">
        <v>7.0000000000000007E-2</v>
      </c>
      <c r="C218">
        <v>1.8</v>
      </c>
      <c r="D218">
        <v>1.8713778700934798</v>
      </c>
    </row>
    <row r="219" spans="1:4" x14ac:dyDescent="0.2">
      <c r="A219" t="s">
        <v>206</v>
      </c>
      <c r="B219">
        <v>0.09</v>
      </c>
      <c r="C219">
        <v>1.8</v>
      </c>
      <c r="D219">
        <v>1.3917271941382605</v>
      </c>
    </row>
    <row r="220" spans="1:4" x14ac:dyDescent="0.2">
      <c r="A220" t="s">
        <v>207</v>
      </c>
      <c r="B220">
        <v>0.09</v>
      </c>
      <c r="C220">
        <v>1.1000000000000001</v>
      </c>
      <c r="D220">
        <v>1.3124104452052192</v>
      </c>
    </row>
    <row r="221" spans="1:4" x14ac:dyDescent="0.2">
      <c r="A221" t="s">
        <v>208</v>
      </c>
      <c r="B221">
        <v>0.1</v>
      </c>
      <c r="C221">
        <v>-0.5</v>
      </c>
      <c r="D221">
        <v>0.93329929975986037</v>
      </c>
    </row>
    <row r="222" spans="1:4" x14ac:dyDescent="0.2">
      <c r="A222" t="s">
        <v>209</v>
      </c>
      <c r="B222">
        <v>0.11</v>
      </c>
      <c r="C222">
        <v>-1.8</v>
      </c>
      <c r="D222">
        <v>0.75426293412713985</v>
      </c>
    </row>
    <row r="223" spans="1:4" x14ac:dyDescent="0.2">
      <c r="A223" t="s">
        <v>210</v>
      </c>
      <c r="B223">
        <v>0.12</v>
      </c>
      <c r="C223">
        <v>2</v>
      </c>
      <c r="D223">
        <v>0.67516988536431999</v>
      </c>
    </row>
    <row r="224" spans="1:4" x14ac:dyDescent="0.2">
      <c r="A224" t="s">
        <v>211</v>
      </c>
      <c r="B224">
        <v>0.14000000000000001</v>
      </c>
      <c r="C224">
        <v>1</v>
      </c>
      <c r="D224">
        <v>0.39588992892743935</v>
      </c>
    </row>
    <row r="225" spans="1:4" x14ac:dyDescent="0.2">
      <c r="A225" t="s">
        <v>212</v>
      </c>
      <c r="B225">
        <v>0.16</v>
      </c>
      <c r="C225">
        <v>-0.3</v>
      </c>
      <c r="D225">
        <v>0.31629594001720029</v>
      </c>
    </row>
    <row r="226" spans="1:4" x14ac:dyDescent="0.2">
      <c r="A226" t="s">
        <v>213</v>
      </c>
      <c r="B226">
        <v>0.36</v>
      </c>
      <c r="C226">
        <v>0.2</v>
      </c>
      <c r="D226">
        <v>0.23626570577234052</v>
      </c>
    </row>
    <row r="227" spans="1:4" x14ac:dyDescent="0.2">
      <c r="A227" t="s">
        <v>214</v>
      </c>
      <c r="B227">
        <v>0.37</v>
      </c>
      <c r="C227">
        <v>2.6</v>
      </c>
      <c r="D227">
        <v>0.25568365640892043</v>
      </c>
    </row>
    <row r="228" spans="1:4" x14ac:dyDescent="0.2">
      <c r="A228" t="s">
        <v>215</v>
      </c>
      <c r="B228">
        <v>0.4</v>
      </c>
      <c r="C228">
        <v>1.4</v>
      </c>
      <c r="D228">
        <v>0.27444248496269008</v>
      </c>
    </row>
    <row r="229" spans="1:4" x14ac:dyDescent="0.2">
      <c r="A229" t="s">
        <v>216</v>
      </c>
      <c r="B229">
        <v>0.45</v>
      </c>
      <c r="C229">
        <v>1.8</v>
      </c>
      <c r="D229">
        <v>0.19244462744435964</v>
      </c>
    </row>
    <row r="230" spans="1:4" x14ac:dyDescent="0.2">
      <c r="A230" t="s">
        <v>217</v>
      </c>
      <c r="B230">
        <v>0.7</v>
      </c>
      <c r="C230">
        <v>2.4</v>
      </c>
      <c r="D230">
        <v>9.6035779182095382E-3</v>
      </c>
    </row>
    <row r="231" spans="1:4" x14ac:dyDescent="0.2">
      <c r="A231" t="s">
        <v>218</v>
      </c>
      <c r="B231">
        <v>0.95</v>
      </c>
      <c r="C231">
        <v>0.8</v>
      </c>
      <c r="D231">
        <v>-0.17415498379362937</v>
      </c>
    </row>
    <row r="232" spans="1:4" x14ac:dyDescent="0.2">
      <c r="A232" t="s">
        <v>219</v>
      </c>
      <c r="B232">
        <v>1.1499999999999999</v>
      </c>
      <c r="C232">
        <v>1.4</v>
      </c>
      <c r="D232">
        <v>-0.25889227046307983</v>
      </c>
    </row>
    <row r="233" spans="1:4" x14ac:dyDescent="0.2">
      <c r="A233" t="s">
        <v>220</v>
      </c>
      <c r="B233">
        <v>1.2</v>
      </c>
      <c r="C233">
        <v>2.4</v>
      </c>
      <c r="D233">
        <v>-0.34465568658273948</v>
      </c>
    </row>
    <row r="234" spans="1:4" x14ac:dyDescent="0.2">
      <c r="A234" t="s">
        <v>221</v>
      </c>
      <c r="B234">
        <v>1.45</v>
      </c>
      <c r="C234">
        <v>2.8</v>
      </c>
      <c r="D234">
        <v>-0.53147835875611005</v>
      </c>
    </row>
    <row r="235" spans="1:4" x14ac:dyDescent="0.2">
      <c r="A235" t="s">
        <v>222</v>
      </c>
      <c r="B235">
        <v>1.74</v>
      </c>
      <c r="C235">
        <v>2.1</v>
      </c>
      <c r="D235">
        <v>-0.61937890343318047</v>
      </c>
    </row>
    <row r="236" spans="1:4" x14ac:dyDescent="0.2">
      <c r="A236" t="s">
        <v>223</v>
      </c>
      <c r="B236">
        <v>1.92</v>
      </c>
      <c r="C236">
        <v>1.3</v>
      </c>
      <c r="D236">
        <v>-0.70836143357855974</v>
      </c>
    </row>
    <row r="237" spans="1:4" x14ac:dyDescent="0.2">
      <c r="A237" t="s">
        <v>224</v>
      </c>
      <c r="B237">
        <v>2.2200000000000002</v>
      </c>
      <c r="C237">
        <v>1.5</v>
      </c>
      <c r="D237">
        <v>-0.69841580136912995</v>
      </c>
    </row>
    <row r="238" spans="1:4" x14ac:dyDescent="0.2">
      <c r="A238" t="s">
        <v>225</v>
      </c>
      <c r="B238">
        <v>2.4</v>
      </c>
      <c r="C238">
        <v>0.8</v>
      </c>
      <c r="D238">
        <v>-0.58951806962440001</v>
      </c>
    </row>
    <row r="239" spans="1:4" x14ac:dyDescent="0.2">
      <c r="A239" t="s">
        <v>226</v>
      </c>
      <c r="B239">
        <v>2.4</v>
      </c>
      <c r="C239">
        <v>2.2999999999999998</v>
      </c>
      <c r="D239">
        <v>-0.88163120046238985</v>
      </c>
    </row>
    <row r="240" spans="1:4" x14ac:dyDescent="0.2">
      <c r="A240" t="s">
        <v>227</v>
      </c>
      <c r="B240">
        <v>2.19</v>
      </c>
      <c r="C240">
        <v>1</v>
      </c>
      <c r="D240">
        <v>-0.87470594573224991</v>
      </c>
    </row>
    <row r="241" spans="1:4" x14ac:dyDescent="0.2">
      <c r="A241" t="s">
        <v>228</v>
      </c>
      <c r="B241">
        <v>1.64</v>
      </c>
      <c r="C241">
        <v>1.6</v>
      </c>
      <c r="D241">
        <v>-0.86868192017880963</v>
      </c>
    </row>
    <row r="242" spans="1:4" x14ac:dyDescent="0.2">
      <c r="A242" t="s">
        <v>229</v>
      </c>
      <c r="B242">
        <v>1.26</v>
      </c>
      <c r="C242">
        <v>1.4</v>
      </c>
      <c r="D242">
        <v>-0.66348883511343004</v>
      </c>
    </row>
    <row r="243" spans="1:4" x14ac:dyDescent="0.2">
      <c r="A243" t="s">
        <v>230</v>
      </c>
      <c r="B243">
        <v>0.06</v>
      </c>
      <c r="C243">
        <v>-1.6</v>
      </c>
      <c r="D243">
        <v>8.5409521323389797</v>
      </c>
    </row>
    <row r="244" spans="1:4" x14ac:dyDescent="0.2">
      <c r="A244" t="s">
        <v>231</v>
      </c>
      <c r="B244">
        <v>0.09</v>
      </c>
      <c r="C244">
        <v>3.2</v>
      </c>
      <c r="D244">
        <v>4.3447268615262509</v>
      </c>
    </row>
    <row r="245" spans="1:4" x14ac:dyDescent="0.2">
      <c r="A245" t="s">
        <v>232</v>
      </c>
      <c r="B245">
        <v>0.09</v>
      </c>
      <c r="C245">
        <v>2.1</v>
      </c>
      <c r="D245">
        <v>2.3479267308127998</v>
      </c>
    </row>
    <row r="246" spans="1:4" x14ac:dyDescent="0.2">
      <c r="A246" t="s">
        <v>233</v>
      </c>
      <c r="B246">
        <v>0.08</v>
      </c>
      <c r="C246">
        <v>4.5999999999999996</v>
      </c>
      <c r="D246">
        <v>1.7471470101301305</v>
      </c>
    </row>
    <row r="247" spans="1:4" x14ac:dyDescent="0.2">
      <c r="A247" t="s">
        <v>234</v>
      </c>
      <c r="B247">
        <v>7.0000000000000007E-2</v>
      </c>
      <c r="C247">
        <v>6.2</v>
      </c>
      <c r="D247">
        <v>1.4502102337037206</v>
      </c>
    </row>
    <row r="248" spans="1:4" x14ac:dyDescent="0.2">
      <c r="A248" t="s">
        <v>235</v>
      </c>
      <c r="B248">
        <v>0.09</v>
      </c>
      <c r="C248">
        <v>5.6</v>
      </c>
      <c r="D248">
        <v>0.6529895829426593</v>
      </c>
    </row>
    <row r="249" spans="1:4" x14ac:dyDescent="0.2">
      <c r="A249" t="s">
        <v>236</v>
      </c>
      <c r="B249">
        <v>0.08</v>
      </c>
      <c r="C249">
        <v>6.8</v>
      </c>
      <c r="D249">
        <v>-0.24441769129895974</v>
      </c>
    </row>
    <row r="250" spans="1:4" x14ac:dyDescent="0.2">
      <c r="A250" t="s">
        <v>237</v>
      </c>
      <c r="B250">
        <v>0.12</v>
      </c>
      <c r="C250">
        <v>7.7</v>
      </c>
      <c r="D250">
        <v>-0.54191677922373982</v>
      </c>
    </row>
    <row r="251" spans="1:4" x14ac:dyDescent="0.2">
      <c r="A251" t="s">
        <v>238</v>
      </c>
      <c r="B251">
        <v>0.77</v>
      </c>
      <c r="C251">
        <v>7.5</v>
      </c>
      <c r="D251">
        <v>-0.84046672936976963</v>
      </c>
    </row>
    <row r="252" spans="1:4" x14ac:dyDescent="0.2">
      <c r="A252" t="s">
        <v>239</v>
      </c>
      <c r="B252">
        <v>2.19</v>
      </c>
      <c r="C252">
        <v>4.7</v>
      </c>
      <c r="D252">
        <v>-0.93893174904359977</v>
      </c>
    </row>
    <row r="253" spans="1:4" x14ac:dyDescent="0.2">
      <c r="A253" t="s">
        <v>240</v>
      </c>
      <c r="B253">
        <v>3.65</v>
      </c>
      <c r="C253">
        <v>4.0999999999999996</v>
      </c>
      <c r="D253">
        <v>-0.8372323670789199</v>
      </c>
    </row>
    <row r="254" spans="1:4" x14ac:dyDescent="0.2">
      <c r="A254" t="s">
        <v>241</v>
      </c>
      <c r="B254">
        <v>4.5199999999999996</v>
      </c>
      <c r="C254">
        <v>3.9</v>
      </c>
      <c r="D254">
        <v>-0.93529644125221978</v>
      </c>
    </row>
    <row r="255" spans="1:4" x14ac:dyDescent="0.2">
      <c r="A255" t="s">
        <v>242</v>
      </c>
      <c r="B255">
        <v>4.99</v>
      </c>
      <c r="C255">
        <v>3</v>
      </c>
      <c r="D255">
        <v>-0.93350999614072983</v>
      </c>
    </row>
    <row r="256" spans="1:4" x14ac:dyDescent="0.2">
      <c r="A256" t="s">
        <v>243</v>
      </c>
      <c r="B256">
        <v>5.26</v>
      </c>
      <c r="C256">
        <v>2.7</v>
      </c>
      <c r="D256">
        <v>-0.83136788087961966</v>
      </c>
    </row>
    <row r="257" spans="1:4" x14ac:dyDescent="0.2">
      <c r="A257" t="s">
        <v>244</v>
      </c>
      <c r="B257">
        <v>5.33</v>
      </c>
      <c r="C257">
        <v>1.8</v>
      </c>
      <c r="D257">
        <v>-0.62882424008579019</v>
      </c>
    </row>
    <row r="258" spans="1:4" x14ac:dyDescent="0.2">
      <c r="A258" t="s">
        <v>245</v>
      </c>
      <c r="B258">
        <v>5.33</v>
      </c>
      <c r="C258">
        <v>3.6</v>
      </c>
      <c r="D258">
        <v>-0.62567965718568974</v>
      </c>
    </row>
    <row r="259" spans="1:4" x14ac:dyDescent="0.2">
      <c r="A259" t="s">
        <v>246</v>
      </c>
      <c r="B259">
        <v>5.33</v>
      </c>
      <c r="C259">
        <v>2.6</v>
      </c>
      <c r="D259">
        <v>-0.42215707526542001</v>
      </c>
    </row>
    <row r="260" spans="1:4" x14ac:dyDescent="0.2">
      <c r="A260" t="s">
        <v>247</v>
      </c>
      <c r="B260">
        <v>5.26</v>
      </c>
      <c r="C260">
        <v>1.7</v>
      </c>
      <c r="D260">
        <v>-0.21818495622622969</v>
      </c>
    </row>
    <row r="261" spans="1:4" x14ac:dyDescent="0.2">
      <c r="A261" t="s">
        <v>248</v>
      </c>
      <c r="B261">
        <v>4.6500000000000004</v>
      </c>
      <c r="C261">
        <v>2.5</v>
      </c>
      <c r="D261">
        <v>-0.31373726610120034</v>
      </c>
    </row>
    <row r="262" spans="1:4" x14ac:dyDescent="0.2">
      <c r="A262" t="s">
        <v>249</v>
      </c>
      <c r="B262">
        <v>4.33</v>
      </c>
      <c r="C262">
        <v>3.4</v>
      </c>
      <c r="D262">
        <v>-0.30904868088454052</v>
      </c>
    </row>
    <row r="263" spans="1:4" x14ac:dyDescent="0.2">
      <c r="A263" t="s">
        <v>250</v>
      </c>
      <c r="B263">
        <v>4.33</v>
      </c>
      <c r="C263">
        <v>2.1</v>
      </c>
      <c r="D263">
        <v>-0.20690622022856964</v>
      </c>
    </row>
    <row r="264" spans="1:4" x14ac:dyDescent="0.2">
      <c r="A264" t="s">
        <v>251</v>
      </c>
      <c r="B264">
        <v>4.29</v>
      </c>
      <c r="C264">
        <v>2.8</v>
      </c>
      <c r="D264">
        <v>-0.1041997082688404</v>
      </c>
    </row>
    <row r="265" spans="1:4" x14ac:dyDescent="0.2">
      <c r="A265" t="s">
        <v>252</v>
      </c>
      <c r="B265">
        <v>3.9</v>
      </c>
      <c r="C265">
        <v>2.9</v>
      </c>
      <c r="D265">
        <v>9.81587873589298E-2</v>
      </c>
    </row>
  </sheetData>
  <hyperlinks>
    <hyperlink ref="H2" location="'Index'!A1" display="Back to Index" xr:uid="{4215ECB5-0B3B-AB4B-8C04-8BF099FEE111}"/>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185C4-7214-0440-B9EE-C467D18BBA63}">
  <sheetPr codeName="Sheet58">
    <tabColor theme="5"/>
  </sheetPr>
  <dimension ref="A1:H265"/>
  <sheetViews>
    <sheetView workbookViewId="0">
      <selection activeCell="H2" sqref="H2"/>
    </sheetView>
  </sheetViews>
  <sheetFormatPr baseColWidth="10" defaultRowHeight="16" x14ac:dyDescent="0.2"/>
  <cols>
    <col min="1" max="1" width="10.5" bestFit="1" customWidth="1"/>
    <col min="2" max="2" width="10.1640625" bestFit="1" customWidth="1"/>
    <col min="3" max="3" width="9.6640625" bestFit="1" customWidth="1"/>
    <col min="4" max="4" width="12.83203125" bestFit="1" customWidth="1"/>
    <col min="5" max="5" width="33.1640625" bestFit="1" customWidth="1"/>
    <col min="6" max="6" width="12" bestFit="1" customWidth="1"/>
  </cols>
  <sheetData>
    <row r="1" spans="1:8" x14ac:dyDescent="0.2">
      <c r="A1" t="s">
        <v>92</v>
      </c>
      <c r="B1" t="s">
        <v>13</v>
      </c>
      <c r="C1" t="s">
        <v>150</v>
      </c>
      <c r="D1" t="s">
        <v>145</v>
      </c>
    </row>
    <row r="2" spans="1:8" x14ac:dyDescent="0.2">
      <c r="A2" t="s">
        <v>373</v>
      </c>
      <c r="B2">
        <v>3.93</v>
      </c>
      <c r="C2">
        <v>1.2</v>
      </c>
      <c r="D2">
        <v>-0.35645236968993999</v>
      </c>
      <c r="H2" s="8" t="s">
        <v>152</v>
      </c>
    </row>
    <row r="3" spans="1:8" x14ac:dyDescent="0.2">
      <c r="A3" t="s">
        <v>376</v>
      </c>
      <c r="B3">
        <v>3.7</v>
      </c>
      <c r="C3">
        <v>1.5</v>
      </c>
      <c r="D3">
        <v>-0.26305099999999992</v>
      </c>
    </row>
    <row r="4" spans="1:8" x14ac:dyDescent="0.2">
      <c r="A4" t="s">
        <v>379</v>
      </c>
      <c r="B4">
        <v>2.94</v>
      </c>
      <c r="C4">
        <v>1.6</v>
      </c>
      <c r="D4">
        <v>3.0170440673829901E-2</v>
      </c>
    </row>
    <row r="5" spans="1:8" x14ac:dyDescent="0.2">
      <c r="A5" t="s">
        <v>382</v>
      </c>
      <c r="B5">
        <v>2.2999999999999998</v>
      </c>
      <c r="C5">
        <v>1.3</v>
      </c>
      <c r="D5">
        <v>0.82322999999999968</v>
      </c>
    </row>
    <row r="6" spans="1:8" x14ac:dyDescent="0.2">
      <c r="A6" t="s">
        <v>385</v>
      </c>
      <c r="B6">
        <v>2</v>
      </c>
      <c r="C6">
        <v>0.7</v>
      </c>
      <c r="D6">
        <v>1.3161249999999995</v>
      </c>
    </row>
    <row r="7" spans="1:8" x14ac:dyDescent="0.2">
      <c r="A7" t="s">
        <v>388</v>
      </c>
      <c r="B7">
        <v>1.73</v>
      </c>
      <c r="C7">
        <v>1.3</v>
      </c>
      <c r="D7">
        <v>1.5088350000000004</v>
      </c>
    </row>
    <row r="8" spans="1:8" x14ac:dyDescent="0.2">
      <c r="A8" t="s">
        <v>391</v>
      </c>
      <c r="B8">
        <v>1.68</v>
      </c>
      <c r="C8">
        <v>1.8</v>
      </c>
      <c r="D8">
        <v>1.3013246536254899</v>
      </c>
    </row>
    <row r="9" spans="1:8" x14ac:dyDescent="0.2">
      <c r="A9" t="s">
        <v>394</v>
      </c>
      <c r="B9">
        <v>2.4</v>
      </c>
      <c r="C9">
        <v>1</v>
      </c>
      <c r="D9">
        <v>0.69354457855224982</v>
      </c>
    </row>
    <row r="10" spans="1:8" x14ac:dyDescent="0.2">
      <c r="A10" t="s">
        <v>397</v>
      </c>
      <c r="B10">
        <v>2.46</v>
      </c>
      <c r="C10">
        <v>1.5</v>
      </c>
      <c r="D10">
        <v>8.5440999999999434E-2</v>
      </c>
    </row>
    <row r="11" spans="1:8" x14ac:dyDescent="0.2">
      <c r="A11" t="s">
        <v>400</v>
      </c>
      <c r="B11">
        <v>2.61</v>
      </c>
      <c r="C11">
        <v>1.5</v>
      </c>
      <c r="D11">
        <v>-2.3042000000000229E-2</v>
      </c>
    </row>
    <row r="12" spans="1:8" x14ac:dyDescent="0.2">
      <c r="A12" t="s">
        <v>403</v>
      </c>
      <c r="B12">
        <v>2.85</v>
      </c>
      <c r="C12">
        <v>1.3</v>
      </c>
      <c r="D12">
        <v>6.8049526214599254E-2</v>
      </c>
    </row>
    <row r="13" spans="1:8" x14ac:dyDescent="0.2">
      <c r="A13" t="s">
        <v>406</v>
      </c>
      <c r="B13">
        <v>2.92</v>
      </c>
      <c r="C13">
        <v>0.8</v>
      </c>
      <c r="D13">
        <v>-4.132400000000036E-2</v>
      </c>
    </row>
    <row r="14" spans="1:8" x14ac:dyDescent="0.2">
      <c r="A14" t="s">
        <v>409</v>
      </c>
      <c r="B14">
        <v>2.97</v>
      </c>
      <c r="C14">
        <v>1.3</v>
      </c>
      <c r="D14">
        <v>0.24881200000000003</v>
      </c>
    </row>
    <row r="15" spans="1:8" x14ac:dyDescent="0.2">
      <c r="A15" t="s">
        <v>412</v>
      </c>
      <c r="B15">
        <v>2.96</v>
      </c>
      <c r="C15">
        <v>1.5</v>
      </c>
      <c r="D15">
        <v>0.13844800000000035</v>
      </c>
    </row>
    <row r="16" spans="1:8" x14ac:dyDescent="0.2">
      <c r="A16" t="s">
        <v>415</v>
      </c>
      <c r="B16">
        <v>3.33</v>
      </c>
      <c r="C16">
        <v>1.6</v>
      </c>
      <c r="D16">
        <v>-7.2410999999999781E-2</v>
      </c>
    </row>
    <row r="17" spans="1:4" x14ac:dyDescent="0.2">
      <c r="A17" t="s">
        <v>418</v>
      </c>
      <c r="B17">
        <v>3.45</v>
      </c>
      <c r="C17">
        <v>1.9</v>
      </c>
      <c r="D17">
        <v>1.6252613067629262E-2</v>
      </c>
    </row>
    <row r="18" spans="1:4" x14ac:dyDescent="0.2">
      <c r="A18" t="s">
        <v>421</v>
      </c>
      <c r="B18">
        <v>3.46</v>
      </c>
      <c r="C18">
        <v>1.7</v>
      </c>
      <c r="D18">
        <v>-9.5527648925780362E-2</v>
      </c>
    </row>
    <row r="19" spans="1:4" x14ac:dyDescent="0.2">
      <c r="A19" t="s">
        <v>424</v>
      </c>
      <c r="B19">
        <v>3.49</v>
      </c>
      <c r="C19">
        <v>1.2</v>
      </c>
      <c r="D19">
        <v>-0.40770600000000012</v>
      </c>
    </row>
    <row r="20" spans="1:4" x14ac:dyDescent="0.2">
      <c r="A20" t="s">
        <v>427</v>
      </c>
      <c r="B20">
        <v>3.46</v>
      </c>
      <c r="C20">
        <v>1.1000000000000001</v>
      </c>
      <c r="D20">
        <v>-0.62022256851196023</v>
      </c>
    </row>
    <row r="21" spans="1:4" x14ac:dyDescent="0.2">
      <c r="A21" t="s">
        <v>430</v>
      </c>
      <c r="B21">
        <v>3.58</v>
      </c>
      <c r="C21">
        <v>1</v>
      </c>
      <c r="D21">
        <v>-0.6330070000000001</v>
      </c>
    </row>
    <row r="22" spans="1:4" x14ac:dyDescent="0.2">
      <c r="A22" t="s">
        <v>433</v>
      </c>
      <c r="B22">
        <v>3.98</v>
      </c>
      <c r="C22">
        <v>1.5</v>
      </c>
      <c r="D22">
        <v>-0.74597699999999989</v>
      </c>
    </row>
    <row r="23" spans="1:4" x14ac:dyDescent="0.2">
      <c r="A23" t="s">
        <v>436</v>
      </c>
      <c r="B23">
        <v>4.08</v>
      </c>
      <c r="C23">
        <v>1.2</v>
      </c>
      <c r="D23">
        <v>-0.95904399999999956</v>
      </c>
    </row>
    <row r="24" spans="1:4" x14ac:dyDescent="0.2">
      <c r="A24" t="s">
        <v>439</v>
      </c>
      <c r="B24">
        <v>4.08</v>
      </c>
      <c r="C24">
        <v>1.3</v>
      </c>
      <c r="D24">
        <v>-1.2721159999999996</v>
      </c>
    </row>
    <row r="25" spans="1:4" x14ac:dyDescent="0.2">
      <c r="A25" t="s">
        <v>442</v>
      </c>
      <c r="B25">
        <v>4.17</v>
      </c>
      <c r="C25">
        <v>1.3</v>
      </c>
      <c r="D25">
        <v>-1.5851050000000004</v>
      </c>
    </row>
    <row r="26" spans="1:4" x14ac:dyDescent="0.2">
      <c r="A26" t="s">
        <v>445</v>
      </c>
      <c r="B26">
        <v>4.5599999999999996</v>
      </c>
      <c r="C26">
        <v>2</v>
      </c>
      <c r="D26">
        <v>-1.7979300000000005</v>
      </c>
    </row>
    <row r="27" spans="1:4" x14ac:dyDescent="0.2">
      <c r="A27" t="s">
        <v>448</v>
      </c>
      <c r="B27">
        <v>4.91</v>
      </c>
      <c r="C27">
        <v>3.3</v>
      </c>
      <c r="D27">
        <v>-1.9105290000000004</v>
      </c>
    </row>
    <row r="28" spans="1:4" x14ac:dyDescent="0.2">
      <c r="A28" t="s">
        <v>451</v>
      </c>
      <c r="B28">
        <v>5.41</v>
      </c>
      <c r="C28">
        <v>3.3</v>
      </c>
      <c r="D28">
        <v>-1.9228610000000002</v>
      </c>
    </row>
    <row r="29" spans="1:4" x14ac:dyDescent="0.2">
      <c r="A29" t="s">
        <v>454</v>
      </c>
      <c r="B29">
        <v>5.56</v>
      </c>
      <c r="C29">
        <v>3.5</v>
      </c>
      <c r="D29">
        <v>-2.0349149999999998</v>
      </c>
    </row>
    <row r="30" spans="1:4" x14ac:dyDescent="0.2">
      <c r="A30" t="s">
        <v>457</v>
      </c>
      <c r="B30">
        <v>4.82</v>
      </c>
      <c r="C30">
        <v>2.2000000000000002</v>
      </c>
      <c r="D30">
        <v>-1.9467040000000004</v>
      </c>
    </row>
    <row r="31" spans="1:4" x14ac:dyDescent="0.2">
      <c r="A31" t="s">
        <v>460</v>
      </c>
      <c r="B31">
        <v>3.99</v>
      </c>
      <c r="C31">
        <v>2.7</v>
      </c>
      <c r="D31">
        <v>-1.9582700000000006</v>
      </c>
    </row>
    <row r="32" spans="1:4" x14ac:dyDescent="0.2">
      <c r="A32" t="s">
        <v>463</v>
      </c>
      <c r="B32">
        <v>3.89</v>
      </c>
      <c r="C32">
        <v>3.7</v>
      </c>
      <c r="D32">
        <v>-1.9696720000000001</v>
      </c>
    </row>
    <row r="33" spans="1:4" x14ac:dyDescent="0.2">
      <c r="A33" t="s">
        <v>466</v>
      </c>
      <c r="B33">
        <v>4.17</v>
      </c>
      <c r="C33">
        <v>4.0999999999999996</v>
      </c>
      <c r="D33">
        <v>-1.8809840000000002</v>
      </c>
    </row>
    <row r="34" spans="1:4" x14ac:dyDescent="0.2">
      <c r="A34" t="s">
        <v>469</v>
      </c>
      <c r="B34">
        <v>4.79</v>
      </c>
      <c r="C34">
        <v>4.5999999999999996</v>
      </c>
      <c r="D34">
        <v>-2.0922859999999996</v>
      </c>
    </row>
    <row r="35" spans="1:4" x14ac:dyDescent="0.2">
      <c r="A35" t="s">
        <v>472</v>
      </c>
      <c r="B35">
        <v>5.98</v>
      </c>
      <c r="C35">
        <v>4.7</v>
      </c>
      <c r="D35">
        <v>-2.2036584854125896</v>
      </c>
    </row>
    <row r="36" spans="1:4" x14ac:dyDescent="0.2">
      <c r="A36" t="s">
        <v>475</v>
      </c>
      <c r="B36">
        <v>5.95</v>
      </c>
      <c r="C36">
        <v>4.5</v>
      </c>
      <c r="D36">
        <v>-2.3151755332946697</v>
      </c>
    </row>
    <row r="37" spans="1:4" x14ac:dyDescent="0.2">
      <c r="A37" t="s">
        <v>478</v>
      </c>
      <c r="B37">
        <v>5.92</v>
      </c>
      <c r="C37">
        <v>4.7</v>
      </c>
      <c r="D37">
        <v>-2.4269050000000001</v>
      </c>
    </row>
    <row r="38" spans="1:4" x14ac:dyDescent="0.2">
      <c r="A38" t="s">
        <v>481</v>
      </c>
      <c r="B38">
        <v>6.57</v>
      </c>
      <c r="C38">
        <v>4.4000000000000004</v>
      </c>
      <c r="D38">
        <v>-2.438901</v>
      </c>
    </row>
    <row r="39" spans="1:4" x14ac:dyDescent="0.2">
      <c r="A39" t="s">
        <v>484</v>
      </c>
      <c r="B39">
        <v>8.33</v>
      </c>
      <c r="C39">
        <v>4.9000000000000004</v>
      </c>
      <c r="D39">
        <v>-2.4512096405029298</v>
      </c>
    </row>
    <row r="40" spans="1:4" x14ac:dyDescent="0.2">
      <c r="A40" t="s">
        <v>487</v>
      </c>
      <c r="B40">
        <v>8.98</v>
      </c>
      <c r="C40">
        <v>4.7</v>
      </c>
      <c r="D40">
        <v>-2.2638640000000003</v>
      </c>
    </row>
    <row r="41" spans="1:4" x14ac:dyDescent="0.2">
      <c r="A41" t="s">
        <v>490</v>
      </c>
      <c r="B41">
        <v>8.94</v>
      </c>
      <c r="C41">
        <v>4.8</v>
      </c>
      <c r="D41">
        <v>-2.276888</v>
      </c>
    </row>
    <row r="42" spans="1:4" x14ac:dyDescent="0.2">
      <c r="A42" t="s">
        <v>493</v>
      </c>
      <c r="B42">
        <v>8.57</v>
      </c>
      <c r="C42">
        <v>4.4000000000000004</v>
      </c>
      <c r="D42">
        <v>-1.6902983665466298</v>
      </c>
    </row>
    <row r="43" spans="1:4" x14ac:dyDescent="0.2">
      <c r="A43" t="s">
        <v>496</v>
      </c>
      <c r="B43">
        <v>7.89</v>
      </c>
      <c r="C43">
        <v>4.5999999999999996</v>
      </c>
      <c r="D43">
        <v>-1.1040999999999999</v>
      </c>
    </row>
    <row r="44" spans="1:4" x14ac:dyDescent="0.2">
      <c r="A44" t="s">
        <v>499</v>
      </c>
      <c r="B44">
        <v>6.71</v>
      </c>
      <c r="C44">
        <v>4.5</v>
      </c>
      <c r="D44">
        <v>-0.71829199999999993</v>
      </c>
    </row>
    <row r="45" spans="1:4" x14ac:dyDescent="0.2">
      <c r="A45" t="s">
        <v>502</v>
      </c>
      <c r="B45">
        <v>5.57</v>
      </c>
      <c r="C45">
        <v>5.8</v>
      </c>
      <c r="D45">
        <v>-0.13286100000000012</v>
      </c>
    </row>
    <row r="46" spans="1:4" x14ac:dyDescent="0.2">
      <c r="A46" t="s">
        <v>505</v>
      </c>
      <c r="B46">
        <v>3.86</v>
      </c>
      <c r="C46">
        <v>5.2</v>
      </c>
      <c r="D46">
        <v>-4.7781999999999769E-2</v>
      </c>
    </row>
    <row r="47" spans="1:4" x14ac:dyDescent="0.2">
      <c r="A47" t="s">
        <v>508</v>
      </c>
      <c r="B47">
        <v>4.57</v>
      </c>
      <c r="C47">
        <v>4.5999999999999996</v>
      </c>
      <c r="D47">
        <v>-6.3015999999999295E-2</v>
      </c>
    </row>
    <row r="48" spans="1:4" x14ac:dyDescent="0.2">
      <c r="A48" t="s">
        <v>511</v>
      </c>
      <c r="B48">
        <v>5.48</v>
      </c>
      <c r="C48">
        <v>3.8</v>
      </c>
      <c r="D48">
        <v>2.1494388580330259E-2</v>
      </c>
    </row>
    <row r="49" spans="1:4" x14ac:dyDescent="0.2">
      <c r="A49" t="s">
        <v>514</v>
      </c>
      <c r="B49">
        <v>4.75</v>
      </c>
      <c r="C49">
        <v>2.2999999999999998</v>
      </c>
      <c r="D49">
        <v>-9.4176999999999289E-2</v>
      </c>
    </row>
    <row r="50" spans="1:4" x14ac:dyDescent="0.2">
      <c r="A50" t="s">
        <v>517</v>
      </c>
      <c r="B50">
        <v>3.55</v>
      </c>
      <c r="C50">
        <v>3.9</v>
      </c>
      <c r="D50">
        <v>-0.20994000000000046</v>
      </c>
    </row>
    <row r="51" spans="1:4" x14ac:dyDescent="0.2">
      <c r="A51" t="s">
        <v>520</v>
      </c>
      <c r="B51">
        <v>4.3</v>
      </c>
      <c r="C51">
        <v>2.7</v>
      </c>
      <c r="D51">
        <v>-0.32569055557250959</v>
      </c>
    </row>
    <row r="52" spans="1:4" x14ac:dyDescent="0.2">
      <c r="A52" t="s">
        <v>523</v>
      </c>
      <c r="B52">
        <v>4.74</v>
      </c>
      <c r="C52">
        <v>3</v>
      </c>
      <c r="D52">
        <v>-0.44131700000000063</v>
      </c>
    </row>
    <row r="53" spans="1:4" x14ac:dyDescent="0.2">
      <c r="A53" t="s">
        <v>526</v>
      </c>
      <c r="B53">
        <v>5.15</v>
      </c>
      <c r="C53">
        <v>2.5</v>
      </c>
      <c r="D53">
        <v>-0.65670599999999979</v>
      </c>
    </row>
    <row r="54" spans="1:4" x14ac:dyDescent="0.2">
      <c r="A54" t="s">
        <v>529</v>
      </c>
      <c r="B54">
        <v>6.54</v>
      </c>
      <c r="C54">
        <v>2.8</v>
      </c>
      <c r="D54">
        <v>-1.1717453956604</v>
      </c>
    </row>
    <row r="55" spans="1:4" x14ac:dyDescent="0.2">
      <c r="A55" t="s">
        <v>532</v>
      </c>
      <c r="B55">
        <v>7.82</v>
      </c>
      <c r="C55">
        <v>5.6</v>
      </c>
      <c r="D55">
        <v>-1.1863349999999997</v>
      </c>
    </row>
    <row r="56" spans="1:4" x14ac:dyDescent="0.2">
      <c r="A56" t="s">
        <v>535</v>
      </c>
      <c r="B56">
        <v>10.56</v>
      </c>
      <c r="C56">
        <v>5.4</v>
      </c>
      <c r="D56">
        <v>-1.3003866195678704</v>
      </c>
    </row>
    <row r="57" spans="1:4" x14ac:dyDescent="0.2">
      <c r="A57" t="s">
        <v>538</v>
      </c>
      <c r="B57">
        <v>10</v>
      </c>
      <c r="C57">
        <v>5.7</v>
      </c>
      <c r="D57">
        <v>-1.3138305664062502</v>
      </c>
    </row>
    <row r="58" spans="1:4" x14ac:dyDescent="0.2">
      <c r="A58" t="s">
        <v>541</v>
      </c>
      <c r="B58">
        <v>9.32</v>
      </c>
      <c r="C58">
        <v>7</v>
      </c>
      <c r="D58">
        <v>-1.0266164779663001</v>
      </c>
    </row>
    <row r="59" spans="1:4" x14ac:dyDescent="0.2">
      <c r="A59" t="s">
        <v>544</v>
      </c>
      <c r="B59">
        <v>11.25</v>
      </c>
      <c r="C59">
        <v>10.3</v>
      </c>
      <c r="D59">
        <v>-0.93871500000000019</v>
      </c>
    </row>
    <row r="60" spans="1:4" x14ac:dyDescent="0.2">
      <c r="A60" t="s">
        <v>547</v>
      </c>
      <c r="B60">
        <v>12.09</v>
      </c>
      <c r="C60">
        <v>11.9</v>
      </c>
      <c r="D60">
        <v>-0.55011453628540075</v>
      </c>
    </row>
    <row r="61" spans="1:4" x14ac:dyDescent="0.2">
      <c r="A61" t="s">
        <v>550</v>
      </c>
      <c r="B61">
        <v>9.35</v>
      </c>
      <c r="C61">
        <v>10.1</v>
      </c>
      <c r="D61">
        <v>0.43918046951293999</v>
      </c>
    </row>
    <row r="62" spans="1:4" x14ac:dyDescent="0.2">
      <c r="A62" t="s">
        <v>553</v>
      </c>
      <c r="B62">
        <v>6.3</v>
      </c>
      <c r="C62">
        <v>8.1</v>
      </c>
      <c r="D62">
        <v>2.1291560000000009</v>
      </c>
    </row>
    <row r="63" spans="1:4" x14ac:dyDescent="0.2">
      <c r="A63" t="s">
        <v>556</v>
      </c>
      <c r="B63">
        <v>5.42</v>
      </c>
      <c r="C63">
        <v>6.2</v>
      </c>
      <c r="D63">
        <v>2.7197910000000007</v>
      </c>
    </row>
    <row r="64" spans="1:4" x14ac:dyDescent="0.2">
      <c r="A64" t="s">
        <v>559</v>
      </c>
      <c r="B64">
        <v>6.16</v>
      </c>
      <c r="C64">
        <v>6.1</v>
      </c>
      <c r="D64">
        <v>2.3110660000000003</v>
      </c>
    </row>
    <row r="65" spans="1:4" x14ac:dyDescent="0.2">
      <c r="A65" t="s">
        <v>562</v>
      </c>
      <c r="B65">
        <v>5.41</v>
      </c>
      <c r="C65">
        <v>6.7</v>
      </c>
      <c r="D65">
        <v>2.1029675483703709</v>
      </c>
    </row>
    <row r="66" spans="1:4" x14ac:dyDescent="0.2">
      <c r="A66" t="s">
        <v>565</v>
      </c>
      <c r="B66">
        <v>4.83</v>
      </c>
      <c r="C66">
        <v>6.2</v>
      </c>
      <c r="D66">
        <v>1.4954910000000003</v>
      </c>
    </row>
    <row r="67" spans="1:4" x14ac:dyDescent="0.2">
      <c r="A67" t="s">
        <v>568</v>
      </c>
      <c r="B67">
        <v>5.2</v>
      </c>
      <c r="C67">
        <v>4.9000000000000004</v>
      </c>
      <c r="D67">
        <v>1.3886419999999999</v>
      </c>
    </row>
    <row r="68" spans="1:4" x14ac:dyDescent="0.2">
      <c r="A68" t="s">
        <v>571</v>
      </c>
      <c r="B68">
        <v>5.28</v>
      </c>
      <c r="C68">
        <v>6.4</v>
      </c>
      <c r="D68">
        <v>1.482437</v>
      </c>
    </row>
    <row r="69" spans="1:4" x14ac:dyDescent="0.2">
      <c r="A69" t="s">
        <v>574</v>
      </c>
      <c r="B69">
        <v>4.87</v>
      </c>
      <c r="C69">
        <v>6.4</v>
      </c>
      <c r="D69">
        <v>1.5769009999999994</v>
      </c>
    </row>
    <row r="70" spans="1:4" x14ac:dyDescent="0.2">
      <c r="A70" t="s">
        <v>577</v>
      </c>
      <c r="B70">
        <v>4.66</v>
      </c>
      <c r="C70">
        <v>6.9</v>
      </c>
      <c r="D70">
        <v>1.2720690000000001</v>
      </c>
    </row>
    <row r="71" spans="1:4" x14ac:dyDescent="0.2">
      <c r="A71" t="s">
        <v>580</v>
      </c>
      <c r="B71">
        <v>5.16</v>
      </c>
      <c r="C71">
        <v>6.3</v>
      </c>
      <c r="D71">
        <v>0.86798343658447941</v>
      </c>
    </row>
    <row r="72" spans="1:4" x14ac:dyDescent="0.2">
      <c r="A72" t="s">
        <v>583</v>
      </c>
      <c r="B72">
        <v>5.82</v>
      </c>
      <c r="C72">
        <v>6.8</v>
      </c>
      <c r="D72">
        <v>0.66469100000000036</v>
      </c>
    </row>
    <row r="73" spans="1:4" x14ac:dyDescent="0.2">
      <c r="A73" t="s">
        <v>586</v>
      </c>
      <c r="B73">
        <v>6.51</v>
      </c>
      <c r="C73">
        <v>5.9</v>
      </c>
      <c r="D73">
        <v>0.46224299999999996</v>
      </c>
    </row>
    <row r="74" spans="1:4" x14ac:dyDescent="0.2">
      <c r="A74" t="s">
        <v>589</v>
      </c>
      <c r="B74">
        <v>6.76</v>
      </c>
      <c r="C74">
        <v>6.4</v>
      </c>
      <c r="D74">
        <v>6.0688999999999993E-2</v>
      </c>
    </row>
    <row r="75" spans="1:4" x14ac:dyDescent="0.2">
      <c r="A75" t="s">
        <v>592</v>
      </c>
      <c r="B75">
        <v>7.28</v>
      </c>
      <c r="C75">
        <v>7.1</v>
      </c>
      <c r="D75">
        <v>-0.23992699999999978</v>
      </c>
    </row>
    <row r="76" spans="1:4" x14ac:dyDescent="0.2">
      <c r="A76" t="s">
        <v>595</v>
      </c>
      <c r="B76">
        <v>8.1</v>
      </c>
      <c r="C76">
        <v>7</v>
      </c>
      <c r="D76">
        <v>-0.23957443237303977</v>
      </c>
    </row>
    <row r="77" spans="1:4" x14ac:dyDescent="0.2">
      <c r="A77" t="s">
        <v>598</v>
      </c>
      <c r="B77">
        <v>9.58</v>
      </c>
      <c r="C77">
        <v>7.4</v>
      </c>
      <c r="D77">
        <v>-0.33823451995848952</v>
      </c>
    </row>
    <row r="78" spans="1:4" x14ac:dyDescent="0.2">
      <c r="A78" t="s">
        <v>601</v>
      </c>
      <c r="B78">
        <v>10.07</v>
      </c>
      <c r="C78">
        <v>5.6</v>
      </c>
      <c r="D78">
        <v>-0.33590946197508931</v>
      </c>
    </row>
    <row r="79" spans="1:4" x14ac:dyDescent="0.2">
      <c r="A79" t="s">
        <v>604</v>
      </c>
      <c r="B79">
        <v>10.18</v>
      </c>
      <c r="C79">
        <v>9.1</v>
      </c>
      <c r="D79">
        <v>-0.53261700000000012</v>
      </c>
    </row>
    <row r="80" spans="1:4" x14ac:dyDescent="0.2">
      <c r="A80" t="s">
        <v>607</v>
      </c>
      <c r="B80">
        <v>10.95</v>
      </c>
      <c r="C80">
        <v>7.6</v>
      </c>
      <c r="D80">
        <v>-0.32839355468749964</v>
      </c>
    </row>
    <row r="81" spans="1:4" x14ac:dyDescent="0.2">
      <c r="A81" t="s">
        <v>610</v>
      </c>
      <c r="B81">
        <v>13.58</v>
      </c>
      <c r="C81">
        <v>8.6</v>
      </c>
      <c r="D81">
        <v>-0.22329000000000043</v>
      </c>
    </row>
    <row r="82" spans="1:4" x14ac:dyDescent="0.2">
      <c r="A82" t="s">
        <v>613</v>
      </c>
      <c r="B82">
        <v>15.05</v>
      </c>
      <c r="C82">
        <v>10.199999999999999</v>
      </c>
      <c r="D82">
        <v>7.6793592789419662E-2</v>
      </c>
    </row>
    <row r="83" spans="1:4" x14ac:dyDescent="0.2">
      <c r="A83" t="s">
        <v>616</v>
      </c>
      <c r="B83">
        <v>12.69</v>
      </c>
      <c r="C83">
        <v>9.1999999999999993</v>
      </c>
      <c r="D83">
        <v>1.0855540793122902</v>
      </c>
    </row>
    <row r="84" spans="1:4" x14ac:dyDescent="0.2">
      <c r="A84" t="s">
        <v>619</v>
      </c>
      <c r="B84">
        <v>9.84</v>
      </c>
      <c r="C84">
        <v>9.1999999999999993</v>
      </c>
      <c r="D84">
        <v>1.4943178516935305</v>
      </c>
    </row>
    <row r="85" spans="1:4" x14ac:dyDescent="0.2">
      <c r="A85" t="s">
        <v>622</v>
      </c>
      <c r="B85">
        <v>15.85</v>
      </c>
      <c r="C85">
        <v>10.1</v>
      </c>
      <c r="D85">
        <v>1.2030905701702501</v>
      </c>
    </row>
    <row r="86" spans="1:4" x14ac:dyDescent="0.2">
      <c r="A86" t="s">
        <v>625</v>
      </c>
      <c r="B86">
        <v>16.57</v>
      </c>
      <c r="C86">
        <v>9.1999999999999993</v>
      </c>
      <c r="D86">
        <v>1.2118796548967206</v>
      </c>
    </row>
    <row r="87" spans="1:4" x14ac:dyDescent="0.2">
      <c r="A87" t="s">
        <v>628</v>
      </c>
      <c r="B87">
        <v>17.78</v>
      </c>
      <c r="C87">
        <v>7.8</v>
      </c>
      <c r="D87">
        <v>1.2206938977199204</v>
      </c>
    </row>
    <row r="88" spans="1:4" x14ac:dyDescent="0.2">
      <c r="A88" t="s">
        <v>631</v>
      </c>
      <c r="B88">
        <v>17.579999999999998</v>
      </c>
      <c r="C88">
        <v>7.6</v>
      </c>
      <c r="D88">
        <v>1.2295432196469607</v>
      </c>
    </row>
    <row r="89" spans="1:4" x14ac:dyDescent="0.2">
      <c r="A89" t="s">
        <v>634</v>
      </c>
      <c r="B89">
        <v>13.59</v>
      </c>
      <c r="C89">
        <v>7.3</v>
      </c>
      <c r="D89">
        <v>2.0384385166679992</v>
      </c>
    </row>
    <row r="90" spans="1:4" x14ac:dyDescent="0.2">
      <c r="A90" t="s">
        <v>637</v>
      </c>
      <c r="B90">
        <v>14.23</v>
      </c>
      <c r="C90">
        <v>6</v>
      </c>
      <c r="D90">
        <v>2.6473915575955509</v>
      </c>
    </row>
    <row r="91" spans="1:4" x14ac:dyDescent="0.2">
      <c r="A91" t="s">
        <v>640</v>
      </c>
      <c r="B91">
        <v>14.51</v>
      </c>
      <c r="C91">
        <v>5.5</v>
      </c>
      <c r="D91">
        <v>3.2564149147214003</v>
      </c>
    </row>
    <row r="92" spans="1:4" x14ac:dyDescent="0.2">
      <c r="A92" t="s">
        <v>643</v>
      </c>
      <c r="B92">
        <v>11.01</v>
      </c>
      <c r="C92">
        <v>6.6</v>
      </c>
      <c r="D92">
        <v>3.7655219151531805</v>
      </c>
    </row>
    <row r="93" spans="1:4" x14ac:dyDescent="0.2">
      <c r="A93" t="s">
        <v>646</v>
      </c>
      <c r="B93">
        <v>9.2899999999999991</v>
      </c>
      <c r="C93">
        <v>5.7</v>
      </c>
      <c r="D93">
        <v>4.5747266056390492</v>
      </c>
    </row>
    <row r="94" spans="1:4" x14ac:dyDescent="0.2">
      <c r="A94" t="s">
        <v>649</v>
      </c>
      <c r="B94">
        <v>8.65</v>
      </c>
      <c r="C94">
        <v>5.4</v>
      </c>
      <c r="D94">
        <v>4.284043726817</v>
      </c>
    </row>
    <row r="95" spans="1:4" x14ac:dyDescent="0.2">
      <c r="A95" t="s">
        <v>652</v>
      </c>
      <c r="B95">
        <v>8.8000000000000007</v>
      </c>
      <c r="C95">
        <v>3.1</v>
      </c>
      <c r="D95">
        <v>3.9934886948372696</v>
      </c>
    </row>
    <row r="96" spans="1:4" x14ac:dyDescent="0.2">
      <c r="A96" t="s">
        <v>655</v>
      </c>
      <c r="B96">
        <v>9.4600000000000009</v>
      </c>
      <c r="C96">
        <v>6.2</v>
      </c>
      <c r="D96">
        <v>3.3030775896726308</v>
      </c>
    </row>
    <row r="97" spans="1:4" x14ac:dyDescent="0.2">
      <c r="A97" t="s">
        <v>658</v>
      </c>
      <c r="B97">
        <v>9.43</v>
      </c>
      <c r="C97">
        <v>3.2</v>
      </c>
      <c r="D97">
        <v>2.4128271504130501</v>
      </c>
    </row>
    <row r="98" spans="1:4" x14ac:dyDescent="0.2">
      <c r="A98" t="s">
        <v>661</v>
      </c>
      <c r="B98">
        <v>9.69</v>
      </c>
      <c r="C98">
        <v>4.0999999999999996</v>
      </c>
      <c r="D98">
        <v>1.8227547785487204</v>
      </c>
    </row>
    <row r="99" spans="1:4" x14ac:dyDescent="0.2">
      <c r="A99" t="s">
        <v>664</v>
      </c>
      <c r="B99">
        <v>10.56</v>
      </c>
      <c r="C99">
        <v>4.8</v>
      </c>
      <c r="D99">
        <v>1.3328785507213503</v>
      </c>
    </row>
    <row r="100" spans="1:4" x14ac:dyDescent="0.2">
      <c r="A100" t="s">
        <v>667</v>
      </c>
      <c r="B100">
        <v>11.39</v>
      </c>
      <c r="C100">
        <v>3.8</v>
      </c>
      <c r="D100">
        <v>1.3432172426670901</v>
      </c>
    </row>
    <row r="101" spans="1:4" x14ac:dyDescent="0.2">
      <c r="A101" t="s">
        <v>670</v>
      </c>
      <c r="B101">
        <v>9.27</v>
      </c>
      <c r="C101">
        <v>2.9</v>
      </c>
      <c r="D101">
        <v>1.2537903660566094</v>
      </c>
    </row>
    <row r="102" spans="1:4" x14ac:dyDescent="0.2">
      <c r="A102" t="s">
        <v>673</v>
      </c>
      <c r="B102">
        <v>8.48</v>
      </c>
      <c r="C102">
        <v>5.6</v>
      </c>
      <c r="D102">
        <v>1.1646182196178199</v>
      </c>
    </row>
    <row r="103" spans="1:4" x14ac:dyDescent="0.2">
      <c r="A103" t="s">
        <v>676</v>
      </c>
      <c r="B103">
        <v>7.92</v>
      </c>
      <c r="C103">
        <v>3.5</v>
      </c>
      <c r="D103">
        <v>1.2757217620015497</v>
      </c>
    </row>
    <row r="104" spans="1:4" x14ac:dyDescent="0.2">
      <c r="A104" t="s">
        <v>679</v>
      </c>
      <c r="B104">
        <v>7.9</v>
      </c>
      <c r="C104">
        <v>4.2</v>
      </c>
      <c r="D104">
        <v>1.1871219201192504</v>
      </c>
    </row>
    <row r="105" spans="1:4" x14ac:dyDescent="0.2">
      <c r="A105" t="s">
        <v>682</v>
      </c>
      <c r="B105">
        <v>8.1</v>
      </c>
      <c r="C105">
        <v>2.9</v>
      </c>
      <c r="D105">
        <v>0.99883776325023987</v>
      </c>
    </row>
    <row r="106" spans="1:4" x14ac:dyDescent="0.2">
      <c r="A106" t="s">
        <v>685</v>
      </c>
      <c r="B106">
        <v>7.83</v>
      </c>
      <c r="C106">
        <v>4.4000000000000004</v>
      </c>
      <c r="D106">
        <v>1.0108835851578597</v>
      </c>
    </row>
    <row r="107" spans="1:4" x14ac:dyDescent="0.2">
      <c r="A107" t="s">
        <v>688</v>
      </c>
      <c r="B107">
        <v>6.92</v>
      </c>
      <c r="C107">
        <v>2.8</v>
      </c>
      <c r="D107">
        <v>1.22326557505626</v>
      </c>
    </row>
    <row r="108" spans="1:4" x14ac:dyDescent="0.2">
      <c r="A108" t="s">
        <v>691</v>
      </c>
      <c r="B108">
        <v>6.21</v>
      </c>
      <c r="C108">
        <v>2.8</v>
      </c>
      <c r="D108">
        <v>1.0359824769146604</v>
      </c>
    </row>
    <row r="109" spans="1:4" x14ac:dyDescent="0.2">
      <c r="A109" t="s">
        <v>694</v>
      </c>
      <c r="B109">
        <v>6.27</v>
      </c>
      <c r="C109">
        <v>3.3</v>
      </c>
      <c r="D109">
        <v>0.84902668861411001</v>
      </c>
    </row>
    <row r="110" spans="1:4" x14ac:dyDescent="0.2">
      <c r="A110" t="s">
        <v>697</v>
      </c>
      <c r="B110">
        <v>6.22</v>
      </c>
      <c r="C110">
        <v>2.6</v>
      </c>
      <c r="D110">
        <v>0.66238567305816964</v>
      </c>
    </row>
    <row r="111" spans="1:4" x14ac:dyDescent="0.2">
      <c r="A111" t="s">
        <v>700</v>
      </c>
      <c r="B111">
        <v>6.65</v>
      </c>
      <c r="C111">
        <v>3.9</v>
      </c>
      <c r="D111">
        <v>0.37604344580447968</v>
      </c>
    </row>
    <row r="112" spans="1:4" x14ac:dyDescent="0.2">
      <c r="A112" t="s">
        <v>703</v>
      </c>
      <c r="B112">
        <v>6.84</v>
      </c>
      <c r="C112">
        <v>3.6</v>
      </c>
      <c r="D112">
        <v>8.9981963822659772E-2</v>
      </c>
    </row>
    <row r="113" spans="1:4" x14ac:dyDescent="0.2">
      <c r="A113" t="s">
        <v>706</v>
      </c>
      <c r="B113">
        <v>6.92</v>
      </c>
      <c r="C113">
        <v>4.0999999999999996</v>
      </c>
      <c r="D113">
        <v>-9.5817685945069897E-2</v>
      </c>
    </row>
    <row r="114" spans="1:4" x14ac:dyDescent="0.2">
      <c r="A114" t="s">
        <v>709</v>
      </c>
      <c r="B114">
        <v>6.66</v>
      </c>
      <c r="C114">
        <v>3.9</v>
      </c>
      <c r="D114">
        <v>-0.18137433670584979</v>
      </c>
    </row>
    <row r="115" spans="1:4" x14ac:dyDescent="0.2">
      <c r="A115" t="s">
        <v>712</v>
      </c>
      <c r="B115">
        <v>7.16</v>
      </c>
      <c r="C115">
        <v>4.9000000000000004</v>
      </c>
      <c r="D115">
        <v>-0.36670604279110997</v>
      </c>
    </row>
    <row r="116" spans="1:4" x14ac:dyDescent="0.2">
      <c r="A116" t="s">
        <v>715</v>
      </c>
      <c r="B116">
        <v>7.98</v>
      </c>
      <c r="C116">
        <v>4.7</v>
      </c>
      <c r="D116">
        <v>-0.35182962387882988</v>
      </c>
    </row>
    <row r="117" spans="1:4" x14ac:dyDescent="0.2">
      <c r="A117" t="s">
        <v>718</v>
      </c>
      <c r="B117">
        <v>8.4700000000000006</v>
      </c>
      <c r="C117">
        <v>4.5</v>
      </c>
      <c r="D117">
        <v>-0.5367604319052699</v>
      </c>
    </row>
    <row r="118" spans="1:4" x14ac:dyDescent="0.2">
      <c r="A118" t="s">
        <v>721</v>
      </c>
      <c r="B118">
        <v>9.44</v>
      </c>
      <c r="C118">
        <v>4.4000000000000004</v>
      </c>
      <c r="D118">
        <v>-0.62151231184453959</v>
      </c>
    </row>
    <row r="119" spans="1:4" x14ac:dyDescent="0.2">
      <c r="A119" t="s">
        <v>724</v>
      </c>
      <c r="B119">
        <v>9.73</v>
      </c>
      <c r="C119">
        <v>3.7</v>
      </c>
      <c r="D119">
        <v>-0.6060977223527102</v>
      </c>
    </row>
    <row r="120" spans="1:4" x14ac:dyDescent="0.2">
      <c r="A120" t="s">
        <v>727</v>
      </c>
      <c r="B120">
        <v>9.08</v>
      </c>
      <c r="C120">
        <v>3</v>
      </c>
      <c r="D120">
        <v>-0.5905279791928697</v>
      </c>
    </row>
    <row r="121" spans="1:4" x14ac:dyDescent="0.2">
      <c r="A121" t="s">
        <v>730</v>
      </c>
      <c r="B121">
        <v>8.61</v>
      </c>
      <c r="C121">
        <v>3.7</v>
      </c>
      <c r="D121">
        <v>-0.37481358284017929</v>
      </c>
    </row>
    <row r="122" spans="1:4" x14ac:dyDescent="0.2">
      <c r="A122" t="s">
        <v>733</v>
      </c>
      <c r="B122">
        <v>8.25</v>
      </c>
      <c r="C122">
        <v>4.7</v>
      </c>
      <c r="D122">
        <v>-0.45896459134208989</v>
      </c>
    </row>
    <row r="123" spans="1:4" x14ac:dyDescent="0.2">
      <c r="A123" t="s">
        <v>736</v>
      </c>
      <c r="B123">
        <v>8.24</v>
      </c>
      <c r="C123">
        <v>4.5</v>
      </c>
      <c r="D123">
        <v>-0.44299100013508053</v>
      </c>
    </row>
    <row r="124" spans="1:4" x14ac:dyDescent="0.2">
      <c r="A124" t="s">
        <v>739</v>
      </c>
      <c r="B124">
        <v>8.16</v>
      </c>
      <c r="C124">
        <v>4.0999999999999996</v>
      </c>
      <c r="D124">
        <v>-2.6903091933290213E-2</v>
      </c>
    </row>
    <row r="125" spans="1:4" x14ac:dyDescent="0.2">
      <c r="A125" t="s">
        <v>742</v>
      </c>
      <c r="B125">
        <v>7.74</v>
      </c>
      <c r="C125">
        <v>3.4</v>
      </c>
      <c r="D125">
        <v>0.3892882781078395</v>
      </c>
    </row>
    <row r="126" spans="1:4" x14ac:dyDescent="0.2">
      <c r="A126" t="s">
        <v>745</v>
      </c>
      <c r="B126">
        <v>6.43</v>
      </c>
      <c r="C126">
        <v>3.6</v>
      </c>
      <c r="D126">
        <v>0.9055714940688393</v>
      </c>
    </row>
    <row r="127" spans="1:4" x14ac:dyDescent="0.2">
      <c r="A127" t="s">
        <v>748</v>
      </c>
      <c r="B127">
        <v>5.86</v>
      </c>
      <c r="C127">
        <v>3.1</v>
      </c>
      <c r="D127">
        <v>1.1219341166857095</v>
      </c>
    </row>
    <row r="128" spans="1:4" x14ac:dyDescent="0.2">
      <c r="A128" t="s">
        <v>751</v>
      </c>
      <c r="B128">
        <v>5.64</v>
      </c>
      <c r="C128">
        <v>3.6</v>
      </c>
      <c r="D128">
        <v>1.2383629717080105</v>
      </c>
    </row>
    <row r="129" spans="1:4" x14ac:dyDescent="0.2">
      <c r="A129" t="s">
        <v>754</v>
      </c>
      <c r="B129">
        <v>4.82</v>
      </c>
      <c r="C129">
        <v>3.2</v>
      </c>
      <c r="D129">
        <v>1.4548444102266993</v>
      </c>
    </row>
    <row r="130" spans="1:4" x14ac:dyDescent="0.2">
      <c r="A130" t="s">
        <v>757</v>
      </c>
      <c r="B130">
        <v>4.0199999999999996</v>
      </c>
      <c r="C130">
        <v>3.1</v>
      </c>
      <c r="D130">
        <v>1.7713647573976807</v>
      </c>
    </row>
    <row r="131" spans="1:4" x14ac:dyDescent="0.2">
      <c r="A131" t="s">
        <v>760</v>
      </c>
      <c r="B131">
        <v>3.77</v>
      </c>
      <c r="C131">
        <v>2.9</v>
      </c>
      <c r="D131">
        <v>1.9879109609539594</v>
      </c>
    </row>
    <row r="132" spans="1:4" x14ac:dyDescent="0.2">
      <c r="A132" t="s">
        <v>763</v>
      </c>
      <c r="B132">
        <v>3.26</v>
      </c>
      <c r="C132">
        <v>2.4</v>
      </c>
      <c r="D132">
        <v>2.00447144544155</v>
      </c>
    </row>
    <row r="133" spans="1:4" x14ac:dyDescent="0.2">
      <c r="A133" t="s">
        <v>766</v>
      </c>
      <c r="B133">
        <v>3.04</v>
      </c>
      <c r="C133">
        <v>3</v>
      </c>
      <c r="D133">
        <v>1.8210371722286203</v>
      </c>
    </row>
    <row r="134" spans="1:4" x14ac:dyDescent="0.2">
      <c r="A134" t="s">
        <v>769</v>
      </c>
      <c r="B134">
        <v>3.04</v>
      </c>
      <c r="C134">
        <v>2.8</v>
      </c>
      <c r="D134">
        <v>1.5479917597664796</v>
      </c>
    </row>
    <row r="135" spans="1:4" x14ac:dyDescent="0.2">
      <c r="A135" t="s">
        <v>772</v>
      </c>
      <c r="B135">
        <v>3</v>
      </c>
      <c r="C135">
        <v>3.1</v>
      </c>
      <c r="D135">
        <v>1.5674542970115999</v>
      </c>
    </row>
    <row r="136" spans="1:4" x14ac:dyDescent="0.2">
      <c r="A136" t="s">
        <v>775</v>
      </c>
      <c r="B136">
        <v>3.06</v>
      </c>
      <c r="C136">
        <v>2.2999999999999998</v>
      </c>
      <c r="D136">
        <v>1.2871004894146401</v>
      </c>
    </row>
    <row r="137" spans="1:4" x14ac:dyDescent="0.2">
      <c r="A137" t="s">
        <v>778</v>
      </c>
      <c r="B137">
        <v>2.99</v>
      </c>
      <c r="C137">
        <v>2.1</v>
      </c>
      <c r="D137">
        <v>1.1068718606243397</v>
      </c>
    </row>
    <row r="138" spans="1:4" x14ac:dyDescent="0.2">
      <c r="A138" t="s">
        <v>781</v>
      </c>
      <c r="B138">
        <v>3.21</v>
      </c>
      <c r="C138">
        <v>1.8</v>
      </c>
      <c r="D138">
        <v>1.1267053917638696</v>
      </c>
    </row>
    <row r="139" spans="1:4" x14ac:dyDescent="0.2">
      <c r="A139" t="s">
        <v>784</v>
      </c>
      <c r="B139">
        <v>3.94</v>
      </c>
      <c r="C139">
        <v>2.7</v>
      </c>
      <c r="D139">
        <v>0.74653468117879029</v>
      </c>
    </row>
    <row r="140" spans="1:4" x14ac:dyDescent="0.2">
      <c r="A140" t="s">
        <v>787</v>
      </c>
      <c r="B140">
        <v>4.49</v>
      </c>
      <c r="C140">
        <v>2.2999999999999998</v>
      </c>
      <c r="D140">
        <v>0.56629115449051959</v>
      </c>
    </row>
    <row r="141" spans="1:4" x14ac:dyDescent="0.2">
      <c r="A141" t="s">
        <v>790</v>
      </c>
      <c r="B141">
        <v>5.17</v>
      </c>
      <c r="C141">
        <v>2</v>
      </c>
      <c r="D141">
        <v>0.18590529721045002</v>
      </c>
    </row>
    <row r="142" spans="1:4" x14ac:dyDescent="0.2">
      <c r="A142" t="s">
        <v>793</v>
      </c>
      <c r="B142">
        <v>5.81</v>
      </c>
      <c r="C142">
        <v>2.1</v>
      </c>
      <c r="D142">
        <v>0.10530788213285991</v>
      </c>
    </row>
    <row r="143" spans="1:4" x14ac:dyDescent="0.2">
      <c r="A143" t="s">
        <v>796</v>
      </c>
      <c r="B143">
        <v>6.02</v>
      </c>
      <c r="C143">
        <v>2.4</v>
      </c>
      <c r="D143">
        <v>0.32443116432077002</v>
      </c>
    </row>
    <row r="144" spans="1:4" x14ac:dyDescent="0.2">
      <c r="A144" t="s">
        <v>799</v>
      </c>
      <c r="B144">
        <v>5.8</v>
      </c>
      <c r="C144">
        <v>1.9</v>
      </c>
      <c r="D144">
        <v>0.34321001770908044</v>
      </c>
    </row>
    <row r="145" spans="1:4" x14ac:dyDescent="0.2">
      <c r="A145" t="s">
        <v>802</v>
      </c>
      <c r="B145">
        <v>5.72</v>
      </c>
      <c r="C145">
        <v>2</v>
      </c>
      <c r="D145">
        <v>0.26158298913967926</v>
      </c>
    </row>
    <row r="146" spans="1:4" x14ac:dyDescent="0.2">
      <c r="A146" t="s">
        <v>805</v>
      </c>
      <c r="B146">
        <v>5.36</v>
      </c>
      <c r="C146">
        <v>1.6</v>
      </c>
      <c r="D146">
        <v>0.17949324796831956</v>
      </c>
    </row>
    <row r="147" spans="1:4" x14ac:dyDescent="0.2">
      <c r="A147" t="s">
        <v>808</v>
      </c>
      <c r="B147">
        <v>5.24</v>
      </c>
      <c r="C147">
        <v>1.9</v>
      </c>
      <c r="D147">
        <v>0.19688941218370015</v>
      </c>
    </row>
    <row r="148" spans="1:4" x14ac:dyDescent="0.2">
      <c r="A148" t="s">
        <v>811</v>
      </c>
      <c r="B148">
        <v>5.31</v>
      </c>
      <c r="C148">
        <v>1.8</v>
      </c>
      <c r="D148">
        <v>1.3726235188640246E-2</v>
      </c>
    </row>
    <row r="149" spans="1:4" x14ac:dyDescent="0.2">
      <c r="A149" t="s">
        <v>814</v>
      </c>
      <c r="B149">
        <v>5.28</v>
      </c>
      <c r="C149">
        <v>2.2999999999999998</v>
      </c>
      <c r="D149">
        <v>2.9965140931840217E-2</v>
      </c>
    </row>
    <row r="150" spans="1:4" x14ac:dyDescent="0.2">
      <c r="A150" t="s">
        <v>817</v>
      </c>
      <c r="B150">
        <v>5.28</v>
      </c>
      <c r="C150">
        <v>1.6</v>
      </c>
      <c r="D150">
        <v>-5.4425401136150242E-2</v>
      </c>
    </row>
    <row r="151" spans="1:4" x14ac:dyDescent="0.2">
      <c r="A151" t="s">
        <v>820</v>
      </c>
      <c r="B151">
        <v>5.52</v>
      </c>
      <c r="C151">
        <v>2.1</v>
      </c>
      <c r="D151">
        <v>-0.23946966586832019</v>
      </c>
    </row>
    <row r="152" spans="1:4" x14ac:dyDescent="0.2">
      <c r="A152" t="s">
        <v>823</v>
      </c>
      <c r="B152">
        <v>5.53</v>
      </c>
      <c r="C152">
        <v>0.9</v>
      </c>
      <c r="D152">
        <v>-0.32518462756923938</v>
      </c>
    </row>
    <row r="153" spans="1:4" x14ac:dyDescent="0.2">
      <c r="A153" t="s">
        <v>826</v>
      </c>
      <c r="B153">
        <v>5.51</v>
      </c>
      <c r="C153">
        <v>1.3</v>
      </c>
      <c r="D153">
        <v>-0.5115800770927601</v>
      </c>
    </row>
    <row r="154" spans="1:4" x14ac:dyDescent="0.2">
      <c r="A154" t="s">
        <v>829</v>
      </c>
      <c r="B154">
        <v>5.52</v>
      </c>
      <c r="C154">
        <v>1.2</v>
      </c>
      <c r="D154">
        <v>-0.59865889364543001</v>
      </c>
    </row>
    <row r="155" spans="1:4" x14ac:dyDescent="0.2">
      <c r="A155" t="s">
        <v>832</v>
      </c>
      <c r="B155">
        <v>5.5</v>
      </c>
      <c r="C155">
        <v>1.2</v>
      </c>
      <c r="D155">
        <v>-0.78641746041195937</v>
      </c>
    </row>
    <row r="156" spans="1:4" x14ac:dyDescent="0.2">
      <c r="A156" t="s">
        <v>835</v>
      </c>
      <c r="B156">
        <v>5.53</v>
      </c>
      <c r="C156">
        <v>1.4</v>
      </c>
      <c r="D156">
        <v>-0.6748462097758603</v>
      </c>
    </row>
    <row r="157" spans="1:4" x14ac:dyDescent="0.2">
      <c r="A157" t="s">
        <v>838</v>
      </c>
      <c r="B157">
        <v>4.8600000000000003</v>
      </c>
      <c r="C157">
        <v>1.3</v>
      </c>
      <c r="D157">
        <v>-0.76393028093660931</v>
      </c>
    </row>
    <row r="158" spans="1:4" x14ac:dyDescent="0.2">
      <c r="A158" t="s">
        <v>841</v>
      </c>
      <c r="B158">
        <v>4.7300000000000004</v>
      </c>
      <c r="C158">
        <v>1</v>
      </c>
      <c r="D158">
        <v>-0.85365027019450057</v>
      </c>
    </row>
    <row r="159" spans="1:4" x14ac:dyDescent="0.2">
      <c r="A159" t="s">
        <v>844</v>
      </c>
      <c r="B159">
        <v>4.75</v>
      </c>
      <c r="C159">
        <v>1.4</v>
      </c>
      <c r="D159">
        <v>-0.84398305213940006</v>
      </c>
    </row>
    <row r="160" spans="1:4" x14ac:dyDescent="0.2">
      <c r="A160" t="s">
        <v>847</v>
      </c>
      <c r="B160">
        <v>5.09</v>
      </c>
      <c r="C160">
        <v>1.5</v>
      </c>
      <c r="D160">
        <v>-0.93490264848963989</v>
      </c>
    </row>
    <row r="161" spans="1:4" x14ac:dyDescent="0.2">
      <c r="A161" t="s">
        <v>850</v>
      </c>
      <c r="B161">
        <v>5.31</v>
      </c>
      <c r="C161">
        <v>1.9</v>
      </c>
      <c r="D161">
        <v>-1.0263811204110205</v>
      </c>
    </row>
    <row r="162" spans="1:4" x14ac:dyDescent="0.2">
      <c r="A162" t="s">
        <v>853</v>
      </c>
      <c r="B162">
        <v>5.68</v>
      </c>
      <c r="C162">
        <v>2.1</v>
      </c>
      <c r="D162">
        <v>-1.1183894598256403</v>
      </c>
    </row>
    <row r="163" spans="1:4" x14ac:dyDescent="0.2">
      <c r="A163" t="s">
        <v>856</v>
      </c>
      <c r="B163">
        <v>6.27</v>
      </c>
      <c r="C163">
        <v>1.4</v>
      </c>
      <c r="D163">
        <v>-1.2108984554991902</v>
      </c>
    </row>
    <row r="164" spans="1:4" x14ac:dyDescent="0.2">
      <c r="A164" t="s">
        <v>859</v>
      </c>
      <c r="B164">
        <v>6.52</v>
      </c>
      <c r="C164">
        <v>1.9</v>
      </c>
      <c r="D164">
        <v>-1.1038795105662302</v>
      </c>
    </row>
    <row r="165" spans="1:4" x14ac:dyDescent="0.2">
      <c r="A165" t="s">
        <v>862</v>
      </c>
      <c r="B165">
        <v>6.47</v>
      </c>
      <c r="C165">
        <v>2</v>
      </c>
      <c r="D165">
        <v>-1.1973053895934798</v>
      </c>
    </row>
    <row r="166" spans="1:4" x14ac:dyDescent="0.2">
      <c r="A166" t="s">
        <v>153</v>
      </c>
      <c r="B166">
        <v>5.59</v>
      </c>
      <c r="C166">
        <v>2.6</v>
      </c>
      <c r="D166">
        <v>-0.8911508752539099</v>
      </c>
    </row>
    <row r="167" spans="1:4" x14ac:dyDescent="0.2">
      <c r="A167" t="s">
        <v>154</v>
      </c>
      <c r="B167">
        <v>4.33</v>
      </c>
      <c r="C167">
        <v>1.5</v>
      </c>
      <c r="D167">
        <v>-0.68539331714429963</v>
      </c>
    </row>
    <row r="168" spans="1:4" x14ac:dyDescent="0.2">
      <c r="A168" t="s">
        <v>155</v>
      </c>
      <c r="B168">
        <v>3.5</v>
      </c>
      <c r="C168">
        <v>1</v>
      </c>
      <c r="D168">
        <v>-0.28001305816485988</v>
      </c>
    </row>
    <row r="169" spans="1:4" x14ac:dyDescent="0.2">
      <c r="A169" t="s">
        <v>156</v>
      </c>
      <c r="B169">
        <v>2.13</v>
      </c>
      <c r="C169">
        <v>1.9</v>
      </c>
      <c r="D169">
        <v>0.42500627287764026</v>
      </c>
    </row>
    <row r="170" spans="1:4" x14ac:dyDescent="0.2">
      <c r="A170" t="s">
        <v>157</v>
      </c>
      <c r="B170">
        <v>1.73</v>
      </c>
      <c r="C170">
        <v>1.2</v>
      </c>
      <c r="D170">
        <v>0.62967761025767999</v>
      </c>
    </row>
    <row r="171" spans="1:4" x14ac:dyDescent="0.2">
      <c r="A171" t="s">
        <v>158</v>
      </c>
      <c r="B171">
        <v>1.75</v>
      </c>
      <c r="C171">
        <v>2.2000000000000002</v>
      </c>
      <c r="D171">
        <v>0.73401044600479981</v>
      </c>
    </row>
    <row r="172" spans="1:4" x14ac:dyDescent="0.2">
      <c r="A172" t="s">
        <v>159</v>
      </c>
      <c r="B172">
        <v>1.74</v>
      </c>
      <c r="C172">
        <v>2.1</v>
      </c>
      <c r="D172">
        <v>0.63801097052976985</v>
      </c>
    </row>
    <row r="173" spans="1:4" x14ac:dyDescent="0.2">
      <c r="A173" t="s">
        <v>160</v>
      </c>
      <c r="B173">
        <v>1.44</v>
      </c>
      <c r="C173">
        <v>1.4</v>
      </c>
      <c r="D173">
        <v>0.84168235562518046</v>
      </c>
    </row>
    <row r="174" spans="1:4" x14ac:dyDescent="0.2">
      <c r="A174" t="s">
        <v>161</v>
      </c>
      <c r="B174">
        <v>1.25</v>
      </c>
      <c r="C174">
        <v>1.2</v>
      </c>
      <c r="D174">
        <v>0.84502517249110021</v>
      </c>
    </row>
    <row r="175" spans="1:4" x14ac:dyDescent="0.2">
      <c r="A175" t="s">
        <v>162</v>
      </c>
      <c r="B175">
        <v>1.25</v>
      </c>
      <c r="C175">
        <v>1.5</v>
      </c>
      <c r="D175">
        <v>1.0480379338299599</v>
      </c>
    </row>
    <row r="176" spans="1:4" x14ac:dyDescent="0.2">
      <c r="A176" t="s">
        <v>163</v>
      </c>
      <c r="B176">
        <v>1.02</v>
      </c>
      <c r="C176">
        <v>1.8</v>
      </c>
      <c r="D176">
        <v>1.0507177456975496</v>
      </c>
    </row>
    <row r="177" spans="1:4" x14ac:dyDescent="0.2">
      <c r="A177" t="s">
        <v>164</v>
      </c>
      <c r="B177">
        <v>1</v>
      </c>
      <c r="C177">
        <v>1.8</v>
      </c>
      <c r="D177">
        <v>0.75306105177079985</v>
      </c>
    </row>
    <row r="178" spans="1:4" x14ac:dyDescent="0.2">
      <c r="A178" t="s">
        <v>165</v>
      </c>
      <c r="B178">
        <v>1</v>
      </c>
      <c r="C178">
        <v>2.2000000000000002</v>
      </c>
      <c r="D178">
        <v>0.65506445006947978</v>
      </c>
    </row>
    <row r="179" spans="1:4" x14ac:dyDescent="0.2">
      <c r="A179" t="s">
        <v>166</v>
      </c>
      <c r="B179">
        <v>1.01</v>
      </c>
      <c r="C179">
        <v>2.2999999999999998</v>
      </c>
      <c r="D179">
        <v>0.55672556001216922</v>
      </c>
    </row>
    <row r="180" spans="1:4" x14ac:dyDescent="0.2">
      <c r="A180" t="s">
        <v>167</v>
      </c>
      <c r="B180">
        <v>1.43</v>
      </c>
      <c r="C180">
        <v>1.4</v>
      </c>
      <c r="D180">
        <v>0.35804391605063035</v>
      </c>
    </row>
    <row r="181" spans="1:4" x14ac:dyDescent="0.2">
      <c r="A181" t="s">
        <v>168</v>
      </c>
      <c r="B181">
        <v>1.95</v>
      </c>
      <c r="C181">
        <v>2.2000000000000002</v>
      </c>
      <c r="D181">
        <v>0.35902186305009032</v>
      </c>
    </row>
    <row r="182" spans="1:4" x14ac:dyDescent="0.2">
      <c r="A182" t="s">
        <v>169</v>
      </c>
      <c r="B182">
        <v>2.4700000000000002</v>
      </c>
      <c r="C182">
        <v>2.9</v>
      </c>
      <c r="D182">
        <v>0.25966542809767024</v>
      </c>
    </row>
    <row r="183" spans="1:4" x14ac:dyDescent="0.2">
      <c r="A183" t="s">
        <v>170</v>
      </c>
      <c r="B183">
        <v>2.94</v>
      </c>
      <c r="C183">
        <v>2</v>
      </c>
      <c r="D183">
        <v>5.9985143537820029E-2</v>
      </c>
    </row>
    <row r="184" spans="1:4" x14ac:dyDescent="0.2">
      <c r="A184" t="s">
        <v>171</v>
      </c>
      <c r="B184">
        <v>3.46</v>
      </c>
      <c r="C184">
        <v>1.6</v>
      </c>
      <c r="D184">
        <v>-4.0003203242259922E-2</v>
      </c>
    </row>
    <row r="185" spans="1:4" x14ac:dyDescent="0.2">
      <c r="A185" t="s">
        <v>172</v>
      </c>
      <c r="B185">
        <v>3.98</v>
      </c>
      <c r="C185">
        <v>2.7</v>
      </c>
      <c r="D185">
        <v>-4.0277916439560357E-2</v>
      </c>
    </row>
    <row r="186" spans="1:4" x14ac:dyDescent="0.2">
      <c r="A186" t="s">
        <v>173</v>
      </c>
      <c r="B186">
        <v>4.46</v>
      </c>
      <c r="C186">
        <v>2.2999999999999998</v>
      </c>
      <c r="D186">
        <v>-0.34081085615471984</v>
      </c>
    </row>
    <row r="187" spans="1:4" x14ac:dyDescent="0.2">
      <c r="A187" t="s">
        <v>174</v>
      </c>
      <c r="B187">
        <v>4.91</v>
      </c>
      <c r="C187">
        <v>3.2</v>
      </c>
      <c r="D187">
        <v>-0.44156703927619034</v>
      </c>
    </row>
    <row r="188" spans="1:4" x14ac:dyDescent="0.2">
      <c r="A188" t="s">
        <v>175</v>
      </c>
      <c r="B188">
        <v>5.25</v>
      </c>
      <c r="C188">
        <v>2.2000000000000002</v>
      </c>
      <c r="D188">
        <v>-0.44250439291843069</v>
      </c>
    </row>
    <row r="189" spans="1:4" x14ac:dyDescent="0.2">
      <c r="A189" t="s">
        <v>176</v>
      </c>
      <c r="B189">
        <v>5.25</v>
      </c>
      <c r="C189">
        <v>1.7</v>
      </c>
      <c r="D189">
        <v>-0.64357367310738933</v>
      </c>
    </row>
    <row r="190" spans="1:4" x14ac:dyDescent="0.2">
      <c r="A190" t="s">
        <v>177</v>
      </c>
      <c r="B190">
        <v>5.26</v>
      </c>
      <c r="C190">
        <v>2.8</v>
      </c>
      <c r="D190">
        <v>-0.54471855777112044</v>
      </c>
    </row>
    <row r="191" spans="1:4" x14ac:dyDescent="0.2">
      <c r="A191" t="s">
        <v>178</v>
      </c>
      <c r="B191">
        <v>5.25</v>
      </c>
      <c r="C191">
        <v>1.7</v>
      </c>
      <c r="D191">
        <v>-0.54587591919752043</v>
      </c>
    </row>
    <row r="192" spans="1:4" x14ac:dyDescent="0.2">
      <c r="A192" t="s">
        <v>179</v>
      </c>
      <c r="B192">
        <v>5.07</v>
      </c>
      <c r="C192">
        <v>2</v>
      </c>
      <c r="D192">
        <v>-0.34697627705214007</v>
      </c>
    </row>
    <row r="193" spans="1:4" x14ac:dyDescent="0.2">
      <c r="A193" t="s">
        <v>180</v>
      </c>
      <c r="B193">
        <v>4.5</v>
      </c>
      <c r="C193">
        <v>2.8</v>
      </c>
      <c r="D193">
        <v>-0.24794442889684021</v>
      </c>
    </row>
    <row r="194" spans="1:4" x14ac:dyDescent="0.2">
      <c r="A194" t="s">
        <v>181</v>
      </c>
      <c r="B194">
        <v>3.18</v>
      </c>
      <c r="C194">
        <v>2.1</v>
      </c>
      <c r="D194">
        <v>-4.8700251008360063E-2</v>
      </c>
    </row>
    <row r="195" spans="1:4" x14ac:dyDescent="0.2">
      <c r="A195" t="s">
        <v>182</v>
      </c>
      <c r="B195">
        <v>2.09</v>
      </c>
      <c r="C195">
        <v>1.7</v>
      </c>
      <c r="D195">
        <v>0.25084034174239989</v>
      </c>
    </row>
    <row r="196" spans="1:4" x14ac:dyDescent="0.2">
      <c r="A196" t="s">
        <v>183</v>
      </c>
      <c r="B196">
        <v>1.94</v>
      </c>
      <c r="C196">
        <v>2.1</v>
      </c>
      <c r="D196">
        <v>0.95076429203320956</v>
      </c>
    </row>
    <row r="197" spans="1:4" x14ac:dyDescent="0.2">
      <c r="A197" t="s">
        <v>184</v>
      </c>
      <c r="B197">
        <v>0.51</v>
      </c>
      <c r="C197">
        <v>-0.3</v>
      </c>
      <c r="D197">
        <v>1.85116017090008</v>
      </c>
    </row>
    <row r="198" spans="1:4" x14ac:dyDescent="0.2">
      <c r="A198" t="s">
        <v>185</v>
      </c>
      <c r="B198">
        <v>0.18</v>
      </c>
      <c r="C198">
        <v>0</v>
      </c>
      <c r="D198">
        <v>3.2521168450557507</v>
      </c>
    </row>
    <row r="199" spans="1:4" x14ac:dyDescent="0.2">
      <c r="A199" t="s">
        <v>186</v>
      </c>
      <c r="B199">
        <v>0.18</v>
      </c>
      <c r="C199">
        <v>1.6</v>
      </c>
      <c r="D199">
        <v>4.2537220653206411</v>
      </c>
    </row>
    <row r="200" spans="1:4" x14ac:dyDescent="0.2">
      <c r="A200" t="s">
        <v>187</v>
      </c>
      <c r="B200">
        <v>0.16</v>
      </c>
      <c r="C200">
        <v>1.4</v>
      </c>
      <c r="D200">
        <v>4.5560610030278497</v>
      </c>
    </row>
    <row r="201" spans="1:4" x14ac:dyDescent="0.2">
      <c r="A201" t="s">
        <v>188</v>
      </c>
      <c r="B201">
        <v>0.12</v>
      </c>
      <c r="C201">
        <v>2.5</v>
      </c>
      <c r="D201">
        <v>4.8592147629686107</v>
      </c>
    </row>
    <row r="202" spans="1:4" x14ac:dyDescent="0.2">
      <c r="A202" t="s">
        <v>189</v>
      </c>
      <c r="B202">
        <v>0.13</v>
      </c>
      <c r="C202">
        <v>1.4</v>
      </c>
      <c r="D202">
        <v>4.7632589025501204</v>
      </c>
    </row>
    <row r="203" spans="1:4" x14ac:dyDescent="0.2">
      <c r="A203" t="s">
        <v>190</v>
      </c>
      <c r="B203">
        <v>0.19</v>
      </c>
      <c r="C203">
        <v>1.1000000000000001</v>
      </c>
      <c r="D203">
        <v>4.5682619873197901</v>
      </c>
    </row>
    <row r="204" spans="1:4" x14ac:dyDescent="0.2">
      <c r="A204" t="s">
        <v>191</v>
      </c>
      <c r="B204">
        <v>0.19</v>
      </c>
      <c r="C204">
        <v>0.6</v>
      </c>
      <c r="D204">
        <v>4.4742842128497902</v>
      </c>
    </row>
    <row r="205" spans="1:4" x14ac:dyDescent="0.2">
      <c r="A205" t="s">
        <v>192</v>
      </c>
      <c r="B205">
        <v>0.19</v>
      </c>
      <c r="C205">
        <v>1.3</v>
      </c>
      <c r="D205">
        <v>4.4813761221748303</v>
      </c>
    </row>
    <row r="206" spans="1:4" x14ac:dyDescent="0.2">
      <c r="A206" t="s">
        <v>193</v>
      </c>
      <c r="B206">
        <v>0.16</v>
      </c>
      <c r="C206">
        <v>1.8</v>
      </c>
      <c r="D206">
        <v>3.9895774465457299</v>
      </c>
    </row>
    <row r="207" spans="1:4" x14ac:dyDescent="0.2">
      <c r="A207" t="s">
        <v>194</v>
      </c>
      <c r="B207">
        <v>0.09</v>
      </c>
      <c r="C207">
        <v>2.4</v>
      </c>
      <c r="D207">
        <v>4.0989160952288799</v>
      </c>
    </row>
    <row r="208" spans="1:4" x14ac:dyDescent="0.2">
      <c r="A208" t="s">
        <v>195</v>
      </c>
      <c r="B208">
        <v>0.08</v>
      </c>
      <c r="C208">
        <v>1.8</v>
      </c>
      <c r="D208">
        <v>4.0094073174866196</v>
      </c>
    </row>
    <row r="209" spans="1:4" x14ac:dyDescent="0.2">
      <c r="A209" t="s">
        <v>196</v>
      </c>
      <c r="B209">
        <v>7.0000000000000007E-2</v>
      </c>
      <c r="C209">
        <v>1.4</v>
      </c>
      <c r="D209">
        <v>3.6210530567678401</v>
      </c>
    </row>
    <row r="210" spans="1:4" x14ac:dyDescent="0.2">
      <c r="A210" t="s">
        <v>197</v>
      </c>
      <c r="B210">
        <v>0.1</v>
      </c>
      <c r="C210">
        <v>2.5</v>
      </c>
      <c r="D210">
        <v>3.3338415135847406</v>
      </c>
    </row>
    <row r="211" spans="1:4" x14ac:dyDescent="0.2">
      <c r="A211" t="s">
        <v>198</v>
      </c>
      <c r="B211">
        <v>0.15</v>
      </c>
      <c r="C211">
        <v>1.7</v>
      </c>
      <c r="D211">
        <v>3.2477469296249692</v>
      </c>
    </row>
    <row r="212" spans="1:4" x14ac:dyDescent="0.2">
      <c r="A212" t="s">
        <v>199</v>
      </c>
      <c r="B212">
        <v>0.14000000000000001</v>
      </c>
      <c r="C212">
        <v>1.2</v>
      </c>
      <c r="D212">
        <v>3.06272960142668</v>
      </c>
    </row>
    <row r="213" spans="1:4" x14ac:dyDescent="0.2">
      <c r="A213" t="s">
        <v>200</v>
      </c>
      <c r="B213">
        <v>0.16</v>
      </c>
      <c r="C213">
        <v>1.8</v>
      </c>
      <c r="D213">
        <v>2.8787361275186401</v>
      </c>
    </row>
    <row r="214" spans="1:4" x14ac:dyDescent="0.2">
      <c r="A214" t="s">
        <v>201</v>
      </c>
      <c r="B214">
        <v>0.14000000000000001</v>
      </c>
      <c r="C214">
        <v>1.6</v>
      </c>
      <c r="D214">
        <v>2.7956998883873103</v>
      </c>
    </row>
    <row r="215" spans="1:4" x14ac:dyDescent="0.2">
      <c r="A215" t="s">
        <v>202</v>
      </c>
      <c r="B215">
        <v>0.12</v>
      </c>
      <c r="C215">
        <v>1.1000000000000001</v>
      </c>
      <c r="D215">
        <v>2.6135417540750403</v>
      </c>
    </row>
    <row r="216" spans="1:4" x14ac:dyDescent="0.2">
      <c r="A216" t="s">
        <v>203</v>
      </c>
      <c r="B216">
        <v>0.08</v>
      </c>
      <c r="C216">
        <v>1.6</v>
      </c>
      <c r="D216">
        <v>2.3321710097311001</v>
      </c>
    </row>
    <row r="217" spans="1:4" x14ac:dyDescent="0.2">
      <c r="A217" t="s">
        <v>204</v>
      </c>
      <c r="B217">
        <v>0.09</v>
      </c>
      <c r="C217">
        <v>1.7</v>
      </c>
      <c r="D217">
        <v>2.0514864851267607</v>
      </c>
    </row>
    <row r="218" spans="1:4" x14ac:dyDescent="0.2">
      <c r="A218" t="s">
        <v>205</v>
      </c>
      <c r="B218">
        <v>7.0000000000000007E-2</v>
      </c>
      <c r="C218">
        <v>1.3</v>
      </c>
      <c r="D218">
        <v>1.8713778700934798</v>
      </c>
    </row>
    <row r="219" spans="1:4" x14ac:dyDescent="0.2">
      <c r="A219" t="s">
        <v>206</v>
      </c>
      <c r="B219">
        <v>0.09</v>
      </c>
      <c r="C219">
        <v>1.8</v>
      </c>
      <c r="D219">
        <v>1.3917271941382605</v>
      </c>
    </row>
    <row r="220" spans="1:4" x14ac:dyDescent="0.2">
      <c r="A220" t="s">
        <v>207</v>
      </c>
      <c r="B220">
        <v>0.09</v>
      </c>
      <c r="C220">
        <v>1.5</v>
      </c>
      <c r="D220">
        <v>1.3124104452052192</v>
      </c>
    </row>
    <row r="221" spans="1:4" x14ac:dyDescent="0.2">
      <c r="A221" t="s">
        <v>208</v>
      </c>
      <c r="B221">
        <v>0.1</v>
      </c>
      <c r="C221">
        <v>1.1000000000000001</v>
      </c>
      <c r="D221">
        <v>0.93329929975986037</v>
      </c>
    </row>
    <row r="222" spans="1:4" x14ac:dyDescent="0.2">
      <c r="A222" t="s">
        <v>209</v>
      </c>
      <c r="B222">
        <v>0.11</v>
      </c>
      <c r="C222">
        <v>0.7</v>
      </c>
      <c r="D222">
        <v>0.75426293412713985</v>
      </c>
    </row>
    <row r="223" spans="1:4" x14ac:dyDescent="0.2">
      <c r="A223" t="s">
        <v>210</v>
      </c>
      <c r="B223">
        <v>0.12</v>
      </c>
      <c r="C223">
        <v>1.8</v>
      </c>
      <c r="D223">
        <v>0.67516988536431999</v>
      </c>
    </row>
    <row r="224" spans="1:4" x14ac:dyDescent="0.2">
      <c r="A224" t="s">
        <v>211</v>
      </c>
      <c r="B224">
        <v>0.14000000000000001</v>
      </c>
      <c r="C224">
        <v>1.3</v>
      </c>
      <c r="D224">
        <v>0.39588992892743935</v>
      </c>
    </row>
    <row r="225" spans="1:4" x14ac:dyDescent="0.2">
      <c r="A225" t="s">
        <v>212</v>
      </c>
      <c r="B225">
        <v>0.16</v>
      </c>
      <c r="C225">
        <v>1</v>
      </c>
      <c r="D225">
        <v>0.31629594001720029</v>
      </c>
    </row>
    <row r="226" spans="1:4" x14ac:dyDescent="0.2">
      <c r="A226" t="s">
        <v>213</v>
      </c>
      <c r="B226">
        <v>0.36</v>
      </c>
      <c r="C226">
        <v>1.7</v>
      </c>
      <c r="D226">
        <v>0.23626570577234052</v>
      </c>
    </row>
    <row r="227" spans="1:4" x14ac:dyDescent="0.2">
      <c r="A227" t="s">
        <v>214</v>
      </c>
      <c r="B227">
        <v>0.37</v>
      </c>
      <c r="C227">
        <v>2.2000000000000002</v>
      </c>
      <c r="D227">
        <v>0.25568365640892043</v>
      </c>
    </row>
    <row r="228" spans="1:4" x14ac:dyDescent="0.2">
      <c r="A228" t="s">
        <v>215</v>
      </c>
      <c r="B228">
        <v>0.4</v>
      </c>
      <c r="C228">
        <v>1.7</v>
      </c>
      <c r="D228">
        <v>0.27444248496269008</v>
      </c>
    </row>
    <row r="229" spans="1:4" x14ac:dyDescent="0.2">
      <c r="A229" t="s">
        <v>216</v>
      </c>
      <c r="B229">
        <v>0.45</v>
      </c>
      <c r="C229">
        <v>1.4</v>
      </c>
      <c r="D229">
        <v>0.19244462744435964</v>
      </c>
    </row>
    <row r="230" spans="1:4" x14ac:dyDescent="0.2">
      <c r="A230" t="s">
        <v>217</v>
      </c>
      <c r="B230">
        <v>0.7</v>
      </c>
      <c r="C230">
        <v>1.9</v>
      </c>
      <c r="D230">
        <v>9.6035779182095382E-3</v>
      </c>
    </row>
    <row r="231" spans="1:4" x14ac:dyDescent="0.2">
      <c r="A231" t="s">
        <v>218</v>
      </c>
      <c r="B231">
        <v>0.95</v>
      </c>
      <c r="C231">
        <v>1.3</v>
      </c>
      <c r="D231">
        <v>-0.17415498379362937</v>
      </c>
    </row>
    <row r="232" spans="1:4" x14ac:dyDescent="0.2">
      <c r="A232" t="s">
        <v>219</v>
      </c>
      <c r="B232">
        <v>1.1499999999999999</v>
      </c>
      <c r="C232">
        <v>1.2</v>
      </c>
      <c r="D232">
        <v>-0.25889227046307983</v>
      </c>
    </row>
    <row r="233" spans="1:4" x14ac:dyDescent="0.2">
      <c r="A233" t="s">
        <v>220</v>
      </c>
      <c r="B233">
        <v>1.2</v>
      </c>
      <c r="C233">
        <v>1.8</v>
      </c>
      <c r="D233">
        <v>-0.34465568658273948</v>
      </c>
    </row>
    <row r="234" spans="1:4" x14ac:dyDescent="0.2">
      <c r="A234" t="s">
        <v>221</v>
      </c>
      <c r="B234">
        <v>1.45</v>
      </c>
      <c r="C234">
        <v>2.6</v>
      </c>
      <c r="D234">
        <v>-0.53147835875611005</v>
      </c>
    </row>
    <row r="235" spans="1:4" x14ac:dyDescent="0.2">
      <c r="A235" t="s">
        <v>222</v>
      </c>
      <c r="B235">
        <v>1.74</v>
      </c>
      <c r="C235">
        <v>2.2000000000000002</v>
      </c>
      <c r="D235">
        <v>-0.61937890343318047</v>
      </c>
    </row>
    <row r="236" spans="1:4" x14ac:dyDescent="0.2">
      <c r="A236" t="s">
        <v>223</v>
      </c>
      <c r="B236">
        <v>1.92</v>
      </c>
      <c r="C236">
        <v>1.3</v>
      </c>
      <c r="D236">
        <v>-0.70836143357855974</v>
      </c>
    </row>
    <row r="237" spans="1:4" x14ac:dyDescent="0.2">
      <c r="A237" t="s">
        <v>224</v>
      </c>
      <c r="B237">
        <v>2.2200000000000002</v>
      </c>
      <c r="C237">
        <v>1.9</v>
      </c>
      <c r="D237">
        <v>-0.69841580136912995</v>
      </c>
    </row>
    <row r="238" spans="1:4" x14ac:dyDescent="0.2">
      <c r="A238" t="s">
        <v>225</v>
      </c>
      <c r="B238">
        <v>2.4</v>
      </c>
      <c r="C238">
        <v>1.6</v>
      </c>
      <c r="D238">
        <v>-0.58951806962440001</v>
      </c>
    </row>
    <row r="239" spans="1:4" x14ac:dyDescent="0.2">
      <c r="A239" t="s">
        <v>226</v>
      </c>
      <c r="B239">
        <v>2.4</v>
      </c>
      <c r="C239">
        <v>1.7</v>
      </c>
      <c r="D239">
        <v>-0.88163120046238985</v>
      </c>
    </row>
    <row r="240" spans="1:4" x14ac:dyDescent="0.2">
      <c r="A240" t="s">
        <v>227</v>
      </c>
      <c r="B240">
        <v>2.19</v>
      </c>
      <c r="C240">
        <v>1.5</v>
      </c>
      <c r="D240">
        <v>-0.87470594573224991</v>
      </c>
    </row>
    <row r="241" spans="1:4" x14ac:dyDescent="0.2">
      <c r="A241" t="s">
        <v>228</v>
      </c>
      <c r="B241">
        <v>1.64</v>
      </c>
      <c r="C241">
        <v>1.4</v>
      </c>
      <c r="D241">
        <v>-0.86868192017880963</v>
      </c>
    </row>
    <row r="242" spans="1:4" x14ac:dyDescent="0.2">
      <c r="A242" t="s">
        <v>229</v>
      </c>
      <c r="B242">
        <v>1.26</v>
      </c>
      <c r="C242">
        <v>1.8</v>
      </c>
      <c r="D242">
        <v>-0.66348883511343004</v>
      </c>
    </row>
    <row r="243" spans="1:4" x14ac:dyDescent="0.2">
      <c r="A243" t="s">
        <v>230</v>
      </c>
      <c r="B243">
        <v>0.06</v>
      </c>
      <c r="C243">
        <v>-0.8</v>
      </c>
      <c r="D243">
        <v>8.5409521323389797</v>
      </c>
    </row>
    <row r="244" spans="1:4" x14ac:dyDescent="0.2">
      <c r="A244" t="s">
        <v>231</v>
      </c>
      <c r="B244">
        <v>0.09</v>
      </c>
      <c r="C244">
        <v>3</v>
      </c>
      <c r="D244">
        <v>4.3447268615262509</v>
      </c>
    </row>
    <row r="245" spans="1:4" x14ac:dyDescent="0.2">
      <c r="A245" t="s">
        <v>232</v>
      </c>
      <c r="B245">
        <v>0.09</v>
      </c>
      <c r="C245">
        <v>1.8</v>
      </c>
      <c r="D245">
        <v>2.3479267308127998</v>
      </c>
    </row>
    <row r="246" spans="1:4" x14ac:dyDescent="0.2">
      <c r="A246" t="s">
        <v>233</v>
      </c>
      <c r="B246">
        <v>0.08</v>
      </c>
      <c r="C246">
        <v>3.5</v>
      </c>
      <c r="D246">
        <v>1.7471470101301305</v>
      </c>
    </row>
    <row r="247" spans="1:4" x14ac:dyDescent="0.2">
      <c r="A247" t="s">
        <v>234</v>
      </c>
      <c r="B247">
        <v>7.0000000000000007E-2</v>
      </c>
      <c r="C247">
        <v>5.8</v>
      </c>
      <c r="D247">
        <v>1.4502102337037206</v>
      </c>
    </row>
    <row r="248" spans="1:4" x14ac:dyDescent="0.2">
      <c r="A248" t="s">
        <v>235</v>
      </c>
      <c r="B248">
        <v>0.09</v>
      </c>
      <c r="C248">
        <v>4.8</v>
      </c>
      <c r="D248">
        <v>0.6529895829426593</v>
      </c>
    </row>
    <row r="249" spans="1:4" x14ac:dyDescent="0.2">
      <c r="A249" t="s">
        <v>236</v>
      </c>
      <c r="B249">
        <v>0.08</v>
      </c>
      <c r="C249">
        <v>5.3</v>
      </c>
      <c r="D249">
        <v>-0.24441769129895974</v>
      </c>
    </row>
    <row r="250" spans="1:4" x14ac:dyDescent="0.2">
      <c r="A250" t="s">
        <v>237</v>
      </c>
      <c r="B250">
        <v>0.12</v>
      </c>
      <c r="C250">
        <v>6.1</v>
      </c>
      <c r="D250">
        <v>-0.54191677922373982</v>
      </c>
    </row>
    <row r="251" spans="1:4" x14ac:dyDescent="0.2">
      <c r="A251" t="s">
        <v>238</v>
      </c>
      <c r="B251">
        <v>0.77</v>
      </c>
      <c r="C251">
        <v>4.9000000000000004</v>
      </c>
      <c r="D251">
        <v>-0.84046672936976963</v>
      </c>
    </row>
    <row r="252" spans="1:4" x14ac:dyDescent="0.2">
      <c r="A252" t="s">
        <v>239</v>
      </c>
      <c r="B252">
        <v>2.19</v>
      </c>
      <c r="C252">
        <v>5.0999999999999996</v>
      </c>
      <c r="D252">
        <v>-0.93893174904359977</v>
      </c>
    </row>
    <row r="253" spans="1:4" x14ac:dyDescent="0.2">
      <c r="A253" t="s">
        <v>240</v>
      </c>
      <c r="B253">
        <v>3.65</v>
      </c>
      <c r="C253">
        <v>4.7</v>
      </c>
      <c r="D253">
        <v>-0.8372323670789199</v>
      </c>
    </row>
    <row r="254" spans="1:4" x14ac:dyDescent="0.2">
      <c r="A254" t="s">
        <v>241</v>
      </c>
      <c r="B254">
        <v>4.5199999999999996</v>
      </c>
      <c r="C254">
        <v>4.7</v>
      </c>
      <c r="D254">
        <v>-0.93529644125221978</v>
      </c>
    </row>
    <row r="255" spans="1:4" x14ac:dyDescent="0.2">
      <c r="A255" t="s">
        <v>242</v>
      </c>
      <c r="B255">
        <v>4.99</v>
      </c>
      <c r="C255">
        <v>4</v>
      </c>
      <c r="D255">
        <v>-0.93350999614072983</v>
      </c>
    </row>
    <row r="256" spans="1:4" x14ac:dyDescent="0.2">
      <c r="A256" t="s">
        <v>243</v>
      </c>
      <c r="B256">
        <v>5.26</v>
      </c>
      <c r="C256">
        <v>2.4</v>
      </c>
      <c r="D256">
        <v>-0.83136788087961966</v>
      </c>
    </row>
    <row r="257" spans="1:4" x14ac:dyDescent="0.2">
      <c r="A257" t="s">
        <v>244</v>
      </c>
      <c r="B257">
        <v>5.33</v>
      </c>
      <c r="C257">
        <v>2.1</v>
      </c>
      <c r="D257">
        <v>-0.62882424008579019</v>
      </c>
    </row>
    <row r="258" spans="1:4" x14ac:dyDescent="0.2">
      <c r="A258" t="s">
        <v>245</v>
      </c>
      <c r="B258">
        <v>5.33</v>
      </c>
      <c r="C258">
        <v>4</v>
      </c>
      <c r="D258">
        <v>-0.62567965718568974</v>
      </c>
    </row>
    <row r="259" spans="1:4" x14ac:dyDescent="0.2">
      <c r="A259" t="s">
        <v>246</v>
      </c>
      <c r="B259">
        <v>5.33</v>
      </c>
      <c r="C259">
        <v>2.9</v>
      </c>
      <c r="D259">
        <v>-0.42215707526542001</v>
      </c>
    </row>
    <row r="260" spans="1:4" x14ac:dyDescent="0.2">
      <c r="A260" t="s">
        <v>247</v>
      </c>
      <c r="B260">
        <v>5.26</v>
      </c>
      <c r="C260">
        <v>2.4</v>
      </c>
      <c r="D260">
        <v>-0.21818495622622969</v>
      </c>
    </row>
    <row r="261" spans="1:4" x14ac:dyDescent="0.2">
      <c r="A261" t="s">
        <v>248</v>
      </c>
      <c r="B261">
        <v>4.6500000000000004</v>
      </c>
      <c r="C261">
        <v>2.7</v>
      </c>
      <c r="D261">
        <v>-0.31373726610120034</v>
      </c>
    </row>
    <row r="262" spans="1:4" x14ac:dyDescent="0.2">
      <c r="A262" t="s">
        <v>249</v>
      </c>
      <c r="B262">
        <v>4.33</v>
      </c>
      <c r="C262">
        <v>3.3</v>
      </c>
      <c r="D262">
        <v>-0.30904868088454052</v>
      </c>
    </row>
    <row r="263" spans="1:4" x14ac:dyDescent="0.2">
      <c r="A263" t="s">
        <v>250</v>
      </c>
      <c r="B263">
        <v>4.33</v>
      </c>
      <c r="C263">
        <v>2.6</v>
      </c>
      <c r="D263">
        <v>-0.20690622022856964</v>
      </c>
    </row>
    <row r="264" spans="1:4" x14ac:dyDescent="0.2">
      <c r="A264" t="s">
        <v>251</v>
      </c>
      <c r="B264">
        <v>4.29</v>
      </c>
      <c r="C264">
        <v>2.9</v>
      </c>
      <c r="D264">
        <v>-0.1041997082688404</v>
      </c>
    </row>
    <row r="265" spans="1:4" x14ac:dyDescent="0.2">
      <c r="A265" t="s">
        <v>252</v>
      </c>
      <c r="B265">
        <v>3.9</v>
      </c>
      <c r="C265">
        <v>2.7</v>
      </c>
      <c r="D265">
        <v>9.81587873589298E-2</v>
      </c>
    </row>
  </sheetData>
  <hyperlinks>
    <hyperlink ref="H2" location="'Index'!A1" display="Back to Index" xr:uid="{E8AFA840-6D45-6846-812C-5CA925024147}"/>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401524DC532D42A0E0ED886331A72B" ma:contentTypeVersion="13" ma:contentTypeDescription="Create a new document." ma:contentTypeScope="" ma:versionID="d936d863d335d354da51eb78ca1ae338">
  <xsd:schema xmlns:xsd="http://www.w3.org/2001/XMLSchema" xmlns:xs="http://www.w3.org/2001/XMLSchema" xmlns:p="http://schemas.microsoft.com/office/2006/metadata/properties" xmlns:ns2="f577acbf-5b0b-4b4f-9948-268e97f8d3a4" xmlns:ns3="b1e4d6ee-9f6f-43f8-a618-24f3d84da28f" targetNamespace="http://schemas.microsoft.com/office/2006/metadata/properties" ma:root="true" ma:fieldsID="5fbac08d56b1b04aa33acbc31e882ce9" ns2:_="" ns3:_="">
    <xsd:import namespace="f577acbf-5b0b-4b4f-9948-268e97f8d3a4"/>
    <xsd:import namespace="b1e4d6ee-9f6f-43f8-a618-24f3d84da28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LastSharedByUser" minOccurs="0"/>
                <xsd:element ref="ns3:LastSharedByTime" minOccurs="0"/>
                <xsd:element ref="ns2:Document_x0020_Purpose" minOccurs="0"/>
                <xsd:element ref="ns2:Initiatives" minOccurs="0"/>
                <xsd:element ref="ns2:MediaServiceDateTaken" minOccurs="0"/>
                <xsd:element ref="ns2:MediaServiceAutoTags"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77acbf-5b0b-4b4f-9948-268e97f8d3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Document_x0020_Purpose" ma:index="14" nillable="true" ma:displayName="Document Purpose" ma:default="Informational" ma:format="Dropdown" ma:internalName="Document_x0020_Purpose">
      <xsd:simpleType>
        <xsd:restriction base="dms:Choice">
          <xsd:enumeration value="Informational"/>
          <xsd:enumeration value="Feature Spec"/>
          <xsd:enumeration value="Engineering Design"/>
          <xsd:enumeration value="Planning"/>
        </xsd:restriction>
      </xsd:simpleType>
    </xsd:element>
    <xsd:element name="Initiatives" ma:index="15" nillable="true" ma:displayName="Initiatives" ma:description="List of initiatives related to this document" ma:internalName="Initiatives">
      <xsd:complexType>
        <xsd:complexContent>
          <xsd:extension base="dms:MultiChoice">
            <xsd:sequence>
              <xsd:element name="Value" maxOccurs="unbounded" minOccurs="0" nillable="true">
                <xsd:simpleType>
                  <xsd:restriction base="dms:Choice">
                    <xsd:enumeration value="Add-in MAU"/>
                    <xsd:enumeration value="Custom Functions"/>
                    <xsd:enumeration value="Data &amp; Analytics"/>
                    <xsd:enumeration value="DevEx: Portals &amp; Programs"/>
                    <xsd:enumeration value="DevEx: Tools &amp; Libraries"/>
                    <xsd:enumeration value="Engineering"/>
                    <xsd:enumeration value="Excel API"/>
                    <xsd:enumeration value="In-Market Support"/>
                    <xsd:enumeration value="Maker Access"/>
                    <xsd:enumeration value="SDX Runtime &amp; Partners"/>
                    <xsd:enumeration value="SDX Service Delivery"/>
                    <xsd:enumeration value="SDX API &amp; Pipeline"/>
                    <xsd:enumeration value="Shield &amp; OCE"/>
                  </xsd:restriction>
                </xsd:simpleType>
              </xsd:element>
            </xsd:sequence>
          </xsd:extension>
        </xsd:complexContent>
      </xsd:complex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MediaServiceAutoTags"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Location" ma:index="19" nillable="true" ma:displayName="MediaServic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1e4d6ee-9f6f-43f8-a618-24f3d84da28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LastSharedByUser" ma:index="12" nillable="true" ma:displayName="Last Shared By User" ma:hidden="true" ma:internalName="LastSharedByUser" ma:readOnly="true">
      <xsd:simpleType>
        <xsd:restriction base="dms:Note"/>
      </xsd:simpleType>
    </xsd:element>
    <xsd:element name="LastSharedByTime" ma:index="13"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_x0020_Purpose xmlns="f577acbf-5b0b-4b4f-9948-268e97f8d3a4">Informational</Document_x0020_Purpose>
    <Initiatives xmlns="f577acbf-5b0b-4b4f-9948-268e97f8d3a4"/>
  </documentManagement>
</p:properties>
</file>

<file path=customXml/itemProps1.xml><?xml version="1.0" encoding="utf-8"?>
<ds:datastoreItem xmlns:ds="http://schemas.openxmlformats.org/officeDocument/2006/customXml" ds:itemID="{1F48E296-90D9-4A92-A29D-759F46DCA7D9}">
  <ds:schemaRefs>
    <ds:schemaRef ds:uri="http://schemas.microsoft.com/sharepoint/v3/contenttype/forms"/>
  </ds:schemaRefs>
</ds:datastoreItem>
</file>

<file path=customXml/itemProps2.xml><?xml version="1.0" encoding="utf-8"?>
<ds:datastoreItem xmlns:ds="http://schemas.openxmlformats.org/officeDocument/2006/customXml" ds:itemID="{2426A393-DB36-49FF-B8B1-6D5559B7AB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77acbf-5b0b-4b4f-9948-268e97f8d3a4"/>
    <ds:schemaRef ds:uri="b1e4d6ee-9f6f-43f8-a618-24f3d84da2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0FB5453-596E-4CE8-BCCA-8DF4D5465AF4}">
  <ds:schemaRefs>
    <ds:schemaRef ds:uri="http://schemas.microsoft.com/office/2006/metadata/properties"/>
    <ds:schemaRef ds:uri="b1e4d6ee-9f6f-43f8-a618-24f3d84da28f"/>
    <ds:schemaRef ds:uri="http://purl.org/dc/terms/"/>
    <ds:schemaRef ds:uri="http://schemas.openxmlformats.org/package/2006/metadata/core-properties"/>
    <ds:schemaRef ds:uri="f577acbf-5b0b-4b4f-9948-268e97f8d3a4"/>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61</vt:i4>
      </vt:variant>
    </vt:vector>
  </HeadingPairs>
  <TitlesOfParts>
    <vt:vector size="61" baseType="lpstr">
      <vt:lpstr>Index</vt:lpstr>
      <vt:lpstr>Metadata</vt:lpstr>
      <vt:lpstr>Metadata_CSV</vt:lpstr>
      <vt:lpstr>Job_Openings_Rate_Quarterly</vt:lpstr>
      <vt:lpstr>Job_Openings_Rate_Quarterly_DB</vt:lpstr>
      <vt:lpstr>Fed_Funds_Quarterly</vt:lpstr>
      <vt:lpstr>Fed_Funds_Quarterly_DB</vt:lpstr>
      <vt:lpstr>Unemployment_Rate_Monthly</vt:lpstr>
      <vt:lpstr>Unemployment_Rate_Monthly_DB</vt:lpstr>
      <vt:lpstr>Unemployment_Rate_Quarterly</vt:lpstr>
      <vt:lpstr>Unemployment_Rate_Quarterly_DB</vt:lpstr>
      <vt:lpstr>Unemploym_Rate_Quarterly_Change</vt:lpstr>
      <vt:lpstr>Un_Rate_Quarterly_Change_DB</vt:lpstr>
      <vt:lpstr>NROU_Rate_Quarterly</vt:lpstr>
      <vt:lpstr>NROU_Rate_Quarterly_DB</vt:lpstr>
      <vt:lpstr>Unemployment_Gap_Rate_Quarterly</vt:lpstr>
      <vt:lpstr>Unemployment_Gap_Rate_Quart_DB</vt:lpstr>
      <vt:lpstr>PCE_Core_Quarterly_% Change</vt:lpstr>
      <vt:lpstr>PCE_Core_Quarterly_% Change_DB</vt:lpstr>
      <vt:lpstr>PCE_Headline_Quarterly_% Change</vt:lpstr>
      <vt:lpstr>PCE_Headline_Quarterly_%_DB</vt:lpstr>
      <vt:lpstr>5Y_5Y_Forward_Rate_Quarterly</vt:lpstr>
      <vt:lpstr>5Y_5Y_Forward_Rate_Quarterly_DB</vt:lpstr>
      <vt:lpstr>Real_GDP_Level_Quarterly</vt:lpstr>
      <vt:lpstr>Real_GDP_Level_Quarterly_DB</vt:lpstr>
      <vt:lpstr>Real_Pot_GDP_Level_Quarterly</vt:lpstr>
      <vt:lpstr>Real_Pot_GDP_Level_Quarterly_DB</vt:lpstr>
      <vt:lpstr>Real_GDP_GAP_Quarterly</vt:lpstr>
      <vt:lpstr>Real_GDP_GAP_Quarterly_DB</vt:lpstr>
      <vt:lpstr>Real_GDP_Quarterly_% Change</vt:lpstr>
      <vt:lpstr>Real_GDP_Quarterly_% Change_DB</vt:lpstr>
      <vt:lpstr>Real_Pot_GDP_Quarterly_% Change</vt:lpstr>
      <vt:lpstr>Real_Pot_GDP_Quarterly_%_DB</vt:lpstr>
      <vt:lpstr>Real_GDP_GAP_Quarterly_% Change</vt:lpstr>
      <vt:lpstr>Real_GDP_GAP_Quarterly_%_DB</vt:lpstr>
      <vt:lpstr>DB_Master</vt:lpstr>
      <vt:lpstr>Pivot_Master</vt:lpstr>
      <vt:lpstr>Pivot_Sahm's_Rule</vt:lpstr>
      <vt:lpstr>Report_Sahm's_Rule</vt:lpstr>
      <vt:lpstr>Table_Sahm's_Rule</vt:lpstr>
      <vt:lpstr>Table_Sahm's_Rule_csv</vt:lpstr>
      <vt:lpstr>Pivot_Beveridge's_Curve</vt:lpstr>
      <vt:lpstr>Report_Beveridge's_Curve</vt:lpstr>
      <vt:lpstr>Table_Beveridge's_Curve</vt:lpstr>
      <vt:lpstr>Table_Beveridge's_Curve_csv</vt:lpstr>
      <vt:lpstr>Pivot_Okun's_Law</vt:lpstr>
      <vt:lpstr>Report_Okun's_Law</vt:lpstr>
      <vt:lpstr>Table_Okun's_Law</vt:lpstr>
      <vt:lpstr>Table_Okun's_Law_Level_csv</vt:lpstr>
      <vt:lpstr>Table_Okun's_Law_Difference_csv</vt:lpstr>
      <vt:lpstr>Pivot_Phillips's_Curve</vt:lpstr>
      <vt:lpstr>Report_Phillips's_Curve</vt:lpstr>
      <vt:lpstr>Table_Phillips's_Curve</vt:lpstr>
      <vt:lpstr>Table_Phillips's_Curve_csv</vt:lpstr>
      <vt:lpstr>Pivot_Taylor's_Rule</vt:lpstr>
      <vt:lpstr>Report_Taylor's_Rule</vt:lpstr>
      <vt:lpstr>Table_Taylor's_Rule</vt:lpstr>
      <vt:lpstr>Table_Taylor's_Rule_Y_Phead_csv</vt:lpstr>
      <vt:lpstr>Table_Taylor's_Rule_Y_Pcore_csv</vt:lpstr>
      <vt:lpstr>Table_Taylor's_Rule_U_Phead_csv</vt:lpstr>
      <vt:lpstr>Table_Taylor's_Rule_U_Pcore_csv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Lorenzo Mazzolli</cp:lastModifiedBy>
  <dcterms:created xsi:type="dcterms:W3CDTF">2018-06-07T17:34:22Z</dcterms:created>
  <dcterms:modified xsi:type="dcterms:W3CDTF">2026-03-27T14:12:13Z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0x010100CD401524DC532D42A0E0ED886331A72B</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t-dahop@microsoft.com</vt:lpwstr>
  </property>
  <property fmtid="{D5CDD505-2E9C-101B-9397-08002B2CF9AE}" pid="6" name="MSIP_Label_f42aa342-8706-4288-bd11-ebb85995028c_SetDate">
    <vt:lpwstr>2018-06-18T14:22:57.3833839Z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ies>
</file>